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lgu\Documents\"/>
    </mc:Choice>
  </mc:AlternateContent>
  <xr:revisionPtr revIDLastSave="0" documentId="13_ncr:1_{363CCF0F-EF65-4D22-9533-E6FBFFF4D27B}" xr6:coauthVersionLast="47" xr6:coauthVersionMax="47" xr10:uidLastSave="{00000000-0000-0000-0000-000000000000}"/>
  <bookViews>
    <workbookView xWindow="28680" yWindow="-120" windowWidth="29040" windowHeight="15720" tabRatio="739" activeTab="4" xr2:uid="{00000000-000D-0000-FFFF-FFFF00000000}"/>
  </bookViews>
  <sheets>
    <sheet name="SPY500_stock_price" sheetId="1" r:id="rId1"/>
    <sheet name="GDP_Change" sheetId="23" r:id="rId2"/>
    <sheet name="Data" sheetId="22" r:id="rId3"/>
    <sheet name="Economic_Indicators" sheetId="15" state="hidden" r:id="rId4"/>
    <sheet name="Ind_Forecast_pM" sheetId="25" r:id="rId5"/>
    <sheet name="Ind_Forecast" sheetId="16" r:id="rId6"/>
    <sheet name="Stock_Price" sheetId="13" state="hidden" r:id="rId7"/>
    <sheet name="Convert" sheetId="3" state="hidden" r:id="rId8"/>
    <sheet name="GDP_CR" sheetId="2" state="hidden" r:id="rId9"/>
    <sheet name="GDP" sheetId="4" r:id="rId10"/>
    <sheet name="DXY" sheetId="6" state="hidden" r:id="rId11"/>
    <sheet name="PAYEMS" sheetId="7" state="hidden" r:id="rId12"/>
    <sheet name="CPIAUCSL" sheetId="8" state="hidden" r:id="rId13"/>
    <sheet name="FEDFUNDS" sheetId="10" state="hidden" r:id="rId14"/>
    <sheet name="UNRATE" sheetId="11" state="hidden" r:id="rId15"/>
    <sheet name="Date_Convert" sheetId="14" state="hidden" r:id="rId16"/>
    <sheet name="RGDP" sheetId="24" r:id="rId17"/>
    <sheet name="GDP_Est" sheetId="17" r:id="rId18"/>
    <sheet name="CPI_Est" sheetId="18" r:id="rId19"/>
    <sheet name="IR_Est" sheetId="20" r:id="rId20"/>
    <sheet name="UR_Pred" sheetId="21" r:id="rId21"/>
  </sheets>
  <definedNames>
    <definedName name="_xlnm._FilterDatabase" localSheetId="10" hidden="1">DXY!$A$1:$H$7682</definedName>
    <definedName name="_xlnm._FilterDatabase" localSheetId="17" hidden="1">GDP_Est!$A$1:$H$33</definedName>
    <definedName name="_xlnm._FilterDatabase" localSheetId="0" hidden="1">SPY500_stock_price!$A$1:$P$1563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1" i="25" l="1"/>
  <c r="J121" i="25"/>
  <c r="G121" i="25"/>
  <c r="I121" i="25" s="1"/>
  <c r="A121" i="25"/>
  <c r="B121" i="25" s="1"/>
  <c r="N120" i="25"/>
  <c r="G120" i="25"/>
  <c r="I120" i="25" s="1"/>
  <c r="A120" i="25"/>
  <c r="B120" i="25" s="1"/>
  <c r="N119" i="25"/>
  <c r="I119" i="25"/>
  <c r="G119" i="25"/>
  <c r="A119" i="25"/>
  <c r="B119" i="25" s="1"/>
  <c r="N118" i="25"/>
  <c r="G118" i="25"/>
  <c r="I118" i="25" s="1"/>
  <c r="A118" i="25"/>
  <c r="B118" i="25" s="1"/>
  <c r="N117" i="25"/>
  <c r="G117" i="25"/>
  <c r="I117" i="25" s="1"/>
  <c r="A117" i="25"/>
  <c r="B117" i="25" s="1"/>
  <c r="N116" i="25"/>
  <c r="G116" i="25"/>
  <c r="I116" i="25" s="1"/>
  <c r="A116" i="25"/>
  <c r="B116" i="25" s="1"/>
  <c r="N115" i="25"/>
  <c r="G115" i="25"/>
  <c r="I115" i="25" s="1"/>
  <c r="A115" i="25"/>
  <c r="B115" i="25" s="1"/>
  <c r="N114" i="25"/>
  <c r="G114" i="25"/>
  <c r="I114" i="25" s="1"/>
  <c r="B114" i="25"/>
  <c r="A114" i="25"/>
  <c r="N113" i="25"/>
  <c r="G113" i="25"/>
  <c r="I113" i="25" s="1"/>
  <c r="A113" i="25"/>
  <c r="B113" i="25" s="1"/>
  <c r="N112" i="25"/>
  <c r="G112" i="25"/>
  <c r="I112" i="25" s="1"/>
  <c r="A112" i="25"/>
  <c r="B112" i="25" s="1"/>
  <c r="N111" i="25"/>
  <c r="I111" i="25"/>
  <c r="G111" i="25"/>
  <c r="A111" i="25"/>
  <c r="B111" i="25" s="1"/>
  <c r="N110" i="25"/>
  <c r="G110" i="25"/>
  <c r="I110" i="25" s="1"/>
  <c r="A110" i="25"/>
  <c r="B110" i="25" s="1"/>
  <c r="N109" i="25"/>
  <c r="G109" i="25"/>
  <c r="I109" i="25" s="1"/>
  <c r="A109" i="25"/>
  <c r="B109" i="25" s="1"/>
  <c r="N108" i="25"/>
  <c r="G108" i="25"/>
  <c r="I108" i="25" s="1"/>
  <c r="A108" i="25"/>
  <c r="B108" i="25" s="1"/>
  <c r="N107" i="25"/>
  <c r="G107" i="25"/>
  <c r="I107" i="25" s="1"/>
  <c r="A107" i="25"/>
  <c r="B107" i="25" s="1"/>
  <c r="N106" i="25"/>
  <c r="G106" i="25"/>
  <c r="I106" i="25" s="1"/>
  <c r="B106" i="25"/>
  <c r="A106" i="25"/>
  <c r="N105" i="25"/>
  <c r="G105" i="25"/>
  <c r="I105" i="25" s="1"/>
  <c r="A105" i="25"/>
  <c r="B105" i="25" s="1"/>
  <c r="N104" i="25"/>
  <c r="G104" i="25"/>
  <c r="I104" i="25" s="1"/>
  <c r="A104" i="25"/>
  <c r="B104" i="25" s="1"/>
  <c r="N103" i="25"/>
  <c r="I103" i="25"/>
  <c r="G103" i="25"/>
  <c r="A103" i="25"/>
  <c r="B103" i="25" s="1"/>
  <c r="N102" i="25"/>
  <c r="G102" i="25"/>
  <c r="I102" i="25" s="1"/>
  <c r="A102" i="25"/>
  <c r="B102" i="25" s="1"/>
  <c r="N101" i="25"/>
  <c r="G101" i="25"/>
  <c r="I101" i="25" s="1"/>
  <c r="A101" i="25"/>
  <c r="B101" i="25" s="1"/>
  <c r="N100" i="25"/>
  <c r="G100" i="25"/>
  <c r="I100" i="25" s="1"/>
  <c r="A100" i="25"/>
  <c r="B100" i="25" s="1"/>
  <c r="N99" i="25"/>
  <c r="G99" i="25"/>
  <c r="I99" i="25" s="1"/>
  <c r="A99" i="25"/>
  <c r="B99" i="25" s="1"/>
  <c r="N98" i="25"/>
  <c r="G98" i="25"/>
  <c r="I98" i="25" s="1"/>
  <c r="B98" i="25"/>
  <c r="A98" i="25"/>
  <c r="N97" i="25"/>
  <c r="J97" i="25"/>
  <c r="G97" i="25"/>
  <c r="I97" i="25" s="1"/>
  <c r="A97" i="25"/>
  <c r="B97" i="25" s="1"/>
  <c r="N96" i="25"/>
  <c r="G96" i="25"/>
  <c r="I96" i="25" s="1"/>
  <c r="A96" i="25"/>
  <c r="B96" i="25" s="1"/>
  <c r="N95" i="25"/>
  <c r="I95" i="25"/>
  <c r="G95" i="25"/>
  <c r="A95" i="25"/>
  <c r="B95" i="25" s="1"/>
  <c r="N94" i="25"/>
  <c r="G94" i="25"/>
  <c r="I94" i="25" s="1"/>
  <c r="A94" i="25"/>
  <c r="B94" i="25" s="1"/>
  <c r="N93" i="25"/>
  <c r="G93" i="25"/>
  <c r="I93" i="25" s="1"/>
  <c r="A93" i="25"/>
  <c r="B93" i="25" s="1"/>
  <c r="N92" i="25"/>
  <c r="G92" i="25"/>
  <c r="I92" i="25" s="1"/>
  <c r="A92" i="25"/>
  <c r="B92" i="25" s="1"/>
  <c r="N91" i="25"/>
  <c r="G91" i="25"/>
  <c r="I91" i="25" s="1"/>
  <c r="A91" i="25"/>
  <c r="B91" i="25" s="1"/>
  <c r="N90" i="25"/>
  <c r="G90" i="25"/>
  <c r="I90" i="25" s="1"/>
  <c r="B90" i="25"/>
  <c r="A90" i="25"/>
  <c r="N89" i="25"/>
  <c r="G89" i="25"/>
  <c r="I89" i="25" s="1"/>
  <c r="A89" i="25"/>
  <c r="B89" i="25" s="1"/>
  <c r="N88" i="25"/>
  <c r="G88" i="25"/>
  <c r="I88" i="25" s="1"/>
  <c r="A88" i="25"/>
  <c r="B88" i="25" s="1"/>
  <c r="N87" i="25"/>
  <c r="I87" i="25"/>
  <c r="G87" i="25"/>
  <c r="A87" i="25"/>
  <c r="B87" i="25" s="1"/>
  <c r="N86" i="25"/>
  <c r="G86" i="25"/>
  <c r="I86" i="25" s="1"/>
  <c r="A86" i="25"/>
  <c r="B86" i="25" s="1"/>
  <c r="N85" i="25"/>
  <c r="G85" i="25"/>
  <c r="I85" i="25" s="1"/>
  <c r="A85" i="25"/>
  <c r="B85" i="25" s="1"/>
  <c r="N84" i="25"/>
  <c r="G84" i="25"/>
  <c r="I84" i="25" s="1"/>
  <c r="A84" i="25"/>
  <c r="B84" i="25" s="1"/>
  <c r="N83" i="25"/>
  <c r="G83" i="25"/>
  <c r="I83" i="25" s="1"/>
  <c r="A83" i="25"/>
  <c r="B83" i="25" s="1"/>
  <c r="N82" i="25"/>
  <c r="G82" i="25"/>
  <c r="I82" i="25" s="1"/>
  <c r="B82" i="25"/>
  <c r="A82" i="25"/>
  <c r="N81" i="25"/>
  <c r="G81" i="25"/>
  <c r="I81" i="25" s="1"/>
  <c r="A81" i="25"/>
  <c r="B81" i="25" s="1"/>
  <c r="N80" i="25"/>
  <c r="G80" i="25"/>
  <c r="I80" i="25" s="1"/>
  <c r="A80" i="25"/>
  <c r="B80" i="25" s="1"/>
  <c r="N79" i="25"/>
  <c r="I79" i="25"/>
  <c r="G79" i="25"/>
  <c r="A79" i="25"/>
  <c r="B79" i="25" s="1"/>
  <c r="N78" i="25"/>
  <c r="G78" i="25"/>
  <c r="I78" i="25" s="1"/>
  <c r="A78" i="25"/>
  <c r="B78" i="25" s="1"/>
  <c r="N77" i="25"/>
  <c r="G77" i="25"/>
  <c r="I77" i="25" s="1"/>
  <c r="A77" i="25"/>
  <c r="B77" i="25" s="1"/>
  <c r="N76" i="25"/>
  <c r="G76" i="25"/>
  <c r="I76" i="25" s="1"/>
  <c r="A76" i="25"/>
  <c r="B76" i="25" s="1"/>
  <c r="N75" i="25"/>
  <c r="G75" i="25"/>
  <c r="I75" i="25" s="1"/>
  <c r="A75" i="25"/>
  <c r="B75" i="25" s="1"/>
  <c r="N74" i="25"/>
  <c r="G74" i="25"/>
  <c r="I74" i="25" s="1"/>
  <c r="B74" i="25"/>
  <c r="A74" i="25"/>
  <c r="N73" i="25"/>
  <c r="J73" i="25"/>
  <c r="G73" i="25"/>
  <c r="I73" i="25" s="1"/>
  <c r="A73" i="25"/>
  <c r="B73" i="25" s="1"/>
  <c r="N72" i="25"/>
  <c r="G72" i="25"/>
  <c r="I72" i="25" s="1"/>
  <c r="A72" i="25"/>
  <c r="B72" i="25" s="1"/>
  <c r="N71" i="25"/>
  <c r="I71" i="25"/>
  <c r="G71" i="25"/>
  <c r="A71" i="25"/>
  <c r="B71" i="25" s="1"/>
  <c r="N70" i="25"/>
  <c r="G70" i="25"/>
  <c r="I70" i="25" s="1"/>
  <c r="A70" i="25"/>
  <c r="B70" i="25" s="1"/>
  <c r="N69" i="25"/>
  <c r="G69" i="25"/>
  <c r="I69" i="25" s="1"/>
  <c r="A69" i="25"/>
  <c r="B69" i="25" s="1"/>
  <c r="N68" i="25"/>
  <c r="I68" i="25"/>
  <c r="G68" i="25"/>
  <c r="A68" i="25"/>
  <c r="B68" i="25" s="1"/>
  <c r="N67" i="25"/>
  <c r="G67" i="25"/>
  <c r="I67" i="25" s="1"/>
  <c r="A67" i="25"/>
  <c r="B67" i="25" s="1"/>
  <c r="N66" i="25"/>
  <c r="G66" i="25"/>
  <c r="I66" i="25" s="1"/>
  <c r="B66" i="25"/>
  <c r="A66" i="25"/>
  <c r="N65" i="25"/>
  <c r="G65" i="25"/>
  <c r="I65" i="25" s="1"/>
  <c r="A65" i="25"/>
  <c r="B65" i="25" s="1"/>
  <c r="N64" i="25"/>
  <c r="G64" i="25"/>
  <c r="I64" i="25" s="1"/>
  <c r="A64" i="25"/>
  <c r="B64" i="25" s="1"/>
  <c r="N63" i="25"/>
  <c r="I63" i="25"/>
  <c r="G63" i="25"/>
  <c r="A63" i="25"/>
  <c r="B63" i="25" s="1"/>
  <c r="N62" i="25"/>
  <c r="G62" i="25"/>
  <c r="I62" i="25" s="1"/>
  <c r="A62" i="25"/>
  <c r="B62" i="25" s="1"/>
  <c r="N61" i="25"/>
  <c r="G61" i="25"/>
  <c r="I61" i="25" s="1"/>
  <c r="A61" i="25"/>
  <c r="B61" i="25" s="1"/>
  <c r="N60" i="25"/>
  <c r="I60" i="25"/>
  <c r="G60" i="25"/>
  <c r="A60" i="25"/>
  <c r="B60" i="25" s="1"/>
  <c r="N59" i="25"/>
  <c r="G59" i="25"/>
  <c r="I59" i="25" s="1"/>
  <c r="A59" i="25"/>
  <c r="B59" i="25" s="1"/>
  <c r="N58" i="25"/>
  <c r="G58" i="25"/>
  <c r="I58" i="25" s="1"/>
  <c r="B58" i="25"/>
  <c r="A58" i="25"/>
  <c r="N57" i="25"/>
  <c r="G57" i="25"/>
  <c r="I57" i="25" s="1"/>
  <c r="A57" i="25"/>
  <c r="B57" i="25" s="1"/>
  <c r="N56" i="25"/>
  <c r="G56" i="25"/>
  <c r="I56" i="25" s="1"/>
  <c r="A56" i="25"/>
  <c r="B56" i="25" s="1"/>
  <c r="N55" i="25"/>
  <c r="I55" i="25"/>
  <c r="G55" i="25"/>
  <c r="A55" i="25"/>
  <c r="B55" i="25" s="1"/>
  <c r="N54" i="25"/>
  <c r="G54" i="25"/>
  <c r="I54" i="25" s="1"/>
  <c r="A54" i="25"/>
  <c r="B54" i="25" s="1"/>
  <c r="N53" i="25"/>
  <c r="G53" i="25"/>
  <c r="I53" i="25" s="1"/>
  <c r="A53" i="25"/>
  <c r="B53" i="25" s="1"/>
  <c r="N52" i="25"/>
  <c r="I52" i="25"/>
  <c r="G52" i="25"/>
  <c r="A52" i="25"/>
  <c r="B52" i="25" s="1"/>
  <c r="N51" i="25"/>
  <c r="G51" i="25"/>
  <c r="I51" i="25" s="1"/>
  <c r="A51" i="25"/>
  <c r="B51" i="25" s="1"/>
  <c r="N50" i="25"/>
  <c r="G50" i="25"/>
  <c r="I50" i="25" s="1"/>
  <c r="B50" i="25"/>
  <c r="A50" i="25"/>
  <c r="N49" i="25"/>
  <c r="J49" i="25"/>
  <c r="G49" i="25"/>
  <c r="I49" i="25" s="1"/>
  <c r="A49" i="25"/>
  <c r="B49" i="25" s="1"/>
  <c r="N48" i="25"/>
  <c r="G48" i="25"/>
  <c r="I48" i="25" s="1"/>
  <c r="A48" i="25"/>
  <c r="B48" i="25" s="1"/>
  <c r="N47" i="25"/>
  <c r="I47" i="25"/>
  <c r="G47" i="25"/>
  <c r="A47" i="25"/>
  <c r="B47" i="25" s="1"/>
  <c r="N46" i="25"/>
  <c r="G46" i="25"/>
  <c r="I46" i="25" s="1"/>
  <c r="A46" i="25"/>
  <c r="B46" i="25" s="1"/>
  <c r="N45" i="25"/>
  <c r="G45" i="25"/>
  <c r="I45" i="25" s="1"/>
  <c r="A45" i="25"/>
  <c r="B45" i="25" s="1"/>
  <c r="N44" i="25"/>
  <c r="G44" i="25"/>
  <c r="I44" i="25" s="1"/>
  <c r="A44" i="25"/>
  <c r="B44" i="25" s="1"/>
  <c r="N43" i="25"/>
  <c r="G43" i="25"/>
  <c r="I43" i="25" s="1"/>
  <c r="A43" i="25"/>
  <c r="B43" i="25" s="1"/>
  <c r="N42" i="25"/>
  <c r="G42" i="25"/>
  <c r="I42" i="25" s="1"/>
  <c r="B42" i="25"/>
  <c r="A42" i="25"/>
  <c r="N41" i="25"/>
  <c r="G41" i="25"/>
  <c r="I41" i="25" s="1"/>
  <c r="A41" i="25"/>
  <c r="B41" i="25" s="1"/>
  <c r="N40" i="25"/>
  <c r="G40" i="25"/>
  <c r="I40" i="25" s="1"/>
  <c r="A40" i="25"/>
  <c r="B40" i="25" s="1"/>
  <c r="N39" i="25"/>
  <c r="I39" i="25"/>
  <c r="G39" i="25"/>
  <c r="A39" i="25"/>
  <c r="B39" i="25" s="1"/>
  <c r="N38" i="25"/>
  <c r="G38" i="25"/>
  <c r="I38" i="25" s="1"/>
  <c r="A38" i="25"/>
  <c r="B38" i="25" s="1"/>
  <c r="N37" i="25"/>
  <c r="G37" i="25"/>
  <c r="I37" i="25" s="1"/>
  <c r="A37" i="25"/>
  <c r="B37" i="25" s="1"/>
  <c r="N36" i="25"/>
  <c r="G36" i="25"/>
  <c r="I36" i="25" s="1"/>
  <c r="A36" i="25"/>
  <c r="B36" i="25" s="1"/>
  <c r="N35" i="25"/>
  <c r="G35" i="25"/>
  <c r="I35" i="25" s="1"/>
  <c r="A35" i="25"/>
  <c r="B35" i="25" s="1"/>
  <c r="N34" i="25"/>
  <c r="G34" i="25"/>
  <c r="I34" i="25" s="1"/>
  <c r="B34" i="25"/>
  <c r="A34" i="25"/>
  <c r="N33" i="25"/>
  <c r="G33" i="25"/>
  <c r="I33" i="25" s="1"/>
  <c r="A33" i="25"/>
  <c r="B33" i="25" s="1"/>
  <c r="N32" i="25"/>
  <c r="G32" i="25"/>
  <c r="I32" i="25" s="1"/>
  <c r="A32" i="25"/>
  <c r="B32" i="25" s="1"/>
  <c r="N31" i="25"/>
  <c r="I31" i="25"/>
  <c r="G31" i="25"/>
  <c r="A31" i="25"/>
  <c r="B31" i="25" s="1"/>
  <c r="N30" i="25"/>
  <c r="G30" i="25"/>
  <c r="I30" i="25" s="1"/>
  <c r="A30" i="25"/>
  <c r="B30" i="25" s="1"/>
  <c r="N29" i="25"/>
  <c r="G29" i="25"/>
  <c r="I29" i="25" s="1"/>
  <c r="A29" i="25"/>
  <c r="B29" i="25" s="1"/>
  <c r="N28" i="25"/>
  <c r="G28" i="25"/>
  <c r="I28" i="25" s="1"/>
  <c r="A28" i="25"/>
  <c r="B28" i="25" s="1"/>
  <c r="N27" i="25"/>
  <c r="G27" i="25"/>
  <c r="I27" i="25" s="1"/>
  <c r="A27" i="25"/>
  <c r="B27" i="25" s="1"/>
  <c r="N26" i="25"/>
  <c r="G26" i="25"/>
  <c r="I26" i="25" s="1"/>
  <c r="B26" i="25"/>
  <c r="A26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" i="25"/>
  <c r="J25" i="25"/>
  <c r="G3" i="25"/>
  <c r="G4" i="25"/>
  <c r="G5" i="25"/>
  <c r="I5" i="25" s="1"/>
  <c r="G6" i="25"/>
  <c r="I6" i="25" s="1"/>
  <c r="G7" i="25"/>
  <c r="I7" i="25" s="1"/>
  <c r="G8" i="25"/>
  <c r="I8" i="25" s="1"/>
  <c r="G9" i="25"/>
  <c r="I9" i="25" s="1"/>
  <c r="G10" i="25"/>
  <c r="G11" i="25"/>
  <c r="G12" i="25"/>
  <c r="G13" i="25"/>
  <c r="G14" i="25"/>
  <c r="G15" i="25"/>
  <c r="G16" i="25"/>
  <c r="G17" i="25"/>
  <c r="G18" i="25"/>
  <c r="G19" i="25"/>
  <c r="I19" i="25" s="1"/>
  <c r="G20" i="25"/>
  <c r="G21" i="25"/>
  <c r="G22" i="25"/>
  <c r="I22" i="25" s="1"/>
  <c r="G23" i="25"/>
  <c r="G24" i="25"/>
  <c r="I24" i="25" s="1"/>
  <c r="G25" i="25"/>
  <c r="I25" i="25" s="1"/>
  <c r="G2" i="25"/>
  <c r="I2" i="25" s="1"/>
  <c r="A2" i="25"/>
  <c r="B2" i="25" s="1"/>
  <c r="B4" i="25"/>
  <c r="B5" i="25"/>
  <c r="B8" i="25"/>
  <c r="B24" i="25"/>
  <c r="A3" i="25"/>
  <c r="B3" i="25" s="1"/>
  <c r="A4" i="25"/>
  <c r="A5" i="25"/>
  <c r="A6" i="25"/>
  <c r="B6" i="25" s="1"/>
  <c r="A7" i="25"/>
  <c r="B7" i="25" s="1"/>
  <c r="A8" i="25"/>
  <c r="A9" i="25"/>
  <c r="B9" i="25" s="1"/>
  <c r="A10" i="25"/>
  <c r="A11" i="25"/>
  <c r="A12" i="25"/>
  <c r="A13" i="25"/>
  <c r="A14" i="25"/>
  <c r="A15" i="25"/>
  <c r="A16" i="25"/>
  <c r="A17" i="25"/>
  <c r="B17" i="25" s="1"/>
  <c r="A18" i="25"/>
  <c r="B18" i="25" s="1"/>
  <c r="A19" i="25"/>
  <c r="B19" i="25" s="1"/>
  <c r="A20" i="25"/>
  <c r="B20" i="25" s="1"/>
  <c r="A21" i="25"/>
  <c r="B21" i="25" s="1"/>
  <c r="A22" i="25"/>
  <c r="B22" i="25" s="1"/>
  <c r="A23" i="25"/>
  <c r="B23" i="25" s="1"/>
  <c r="A24" i="25"/>
  <c r="A25" i="25"/>
  <c r="B25" i="25" s="1"/>
  <c r="I23" i="25"/>
  <c r="I21" i="25"/>
  <c r="I20" i="25"/>
  <c r="I4" i="25"/>
  <c r="I3" i="2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2" i="1"/>
  <c r="G3" i="16"/>
  <c r="G4" i="16"/>
  <c r="G5" i="16"/>
  <c r="G6" i="16"/>
  <c r="G7" i="16"/>
  <c r="G8" i="16"/>
  <c r="G9" i="16"/>
  <c r="G10" i="16"/>
  <c r="I10" i="16" s="1"/>
  <c r="G11" i="16"/>
  <c r="I11" i="16" s="1"/>
  <c r="G12" i="16"/>
  <c r="I12" i="16" s="1"/>
  <c r="G13" i="16"/>
  <c r="I13" i="16" s="1"/>
  <c r="G14" i="16"/>
  <c r="I14" i="16" s="1"/>
  <c r="G15" i="16"/>
  <c r="I15" i="16" s="1"/>
  <c r="G16" i="16"/>
  <c r="I16" i="16" s="1"/>
  <c r="G17" i="16"/>
  <c r="I17" i="16" s="1"/>
  <c r="G18" i="16"/>
  <c r="I18" i="16" s="1"/>
  <c r="G19" i="16"/>
  <c r="G20" i="16"/>
  <c r="G21" i="16"/>
  <c r="G22" i="16"/>
  <c r="G23" i="16"/>
  <c r="G24" i="16"/>
  <c r="G25" i="16"/>
  <c r="G26" i="16"/>
  <c r="I26" i="16" s="1"/>
  <c r="G27" i="16"/>
  <c r="I27" i="16" s="1"/>
  <c r="G28" i="16"/>
  <c r="I28" i="16" s="1"/>
  <c r="G29" i="16"/>
  <c r="I29" i="16" s="1"/>
  <c r="G30" i="16"/>
  <c r="I30" i="16" s="1"/>
  <c r="G31" i="16"/>
  <c r="I31" i="16" s="1"/>
  <c r="G32" i="16"/>
  <c r="I32" i="16" s="1"/>
  <c r="G33" i="16"/>
  <c r="I33" i="16" s="1"/>
  <c r="G34" i="16"/>
  <c r="I34" i="16" s="1"/>
  <c r="G35" i="16"/>
  <c r="G36" i="16"/>
  <c r="G37" i="16"/>
  <c r="G38" i="16"/>
  <c r="G39" i="16"/>
  <c r="G40" i="16"/>
  <c r="G41" i="16"/>
  <c r="G42" i="16"/>
  <c r="I42" i="16" s="1"/>
  <c r="G43" i="16"/>
  <c r="I43" i="16" s="1"/>
  <c r="G44" i="16"/>
  <c r="I44" i="16" s="1"/>
  <c r="G45" i="16"/>
  <c r="I45" i="16" s="1"/>
  <c r="G46" i="16"/>
  <c r="I46" i="16" s="1"/>
  <c r="G47" i="16"/>
  <c r="I47" i="16" s="1"/>
  <c r="G48" i="16"/>
  <c r="I48" i="16" s="1"/>
  <c r="G49" i="16"/>
  <c r="I49" i="16" s="1"/>
  <c r="G50" i="16"/>
  <c r="I50" i="16" s="1"/>
  <c r="G51" i="16"/>
  <c r="G52" i="16"/>
  <c r="G53" i="16"/>
  <c r="G54" i="16"/>
  <c r="G55" i="16"/>
  <c r="G56" i="16"/>
  <c r="G57" i="16"/>
  <c r="G58" i="16"/>
  <c r="I58" i="16" s="1"/>
  <c r="G59" i="16"/>
  <c r="I59" i="16" s="1"/>
  <c r="G60" i="16"/>
  <c r="I60" i="16" s="1"/>
  <c r="G61" i="16"/>
  <c r="I61" i="16" s="1"/>
  <c r="G62" i="16"/>
  <c r="I62" i="16" s="1"/>
  <c r="G63" i="16"/>
  <c r="I63" i="16" s="1"/>
  <c r="G64" i="16"/>
  <c r="I64" i="16" s="1"/>
  <c r="G65" i="16"/>
  <c r="I65" i="16" s="1"/>
  <c r="G66" i="16"/>
  <c r="I66" i="16" s="1"/>
  <c r="G67" i="16"/>
  <c r="G68" i="16"/>
  <c r="G69" i="16"/>
  <c r="G70" i="16"/>
  <c r="G71" i="16"/>
  <c r="G72" i="16"/>
  <c r="G73" i="16"/>
  <c r="G74" i="16"/>
  <c r="I74" i="16" s="1"/>
  <c r="G75" i="16"/>
  <c r="I75" i="16" s="1"/>
  <c r="G76" i="16"/>
  <c r="I76" i="16" s="1"/>
  <c r="G77" i="16"/>
  <c r="I77" i="16" s="1"/>
  <c r="G78" i="16"/>
  <c r="I78" i="16" s="1"/>
  <c r="G79" i="16"/>
  <c r="I79" i="16" s="1"/>
  <c r="G80" i="16"/>
  <c r="I80" i="16" s="1"/>
  <c r="G81" i="16"/>
  <c r="I81" i="16" s="1"/>
  <c r="G82" i="16"/>
  <c r="I82" i="16" s="1"/>
  <c r="G83" i="16"/>
  <c r="G84" i="16"/>
  <c r="G85" i="16"/>
  <c r="G86" i="16"/>
  <c r="G87" i="16"/>
  <c r="G88" i="16"/>
  <c r="G89" i="16"/>
  <c r="G90" i="16"/>
  <c r="I90" i="16" s="1"/>
  <c r="G91" i="16"/>
  <c r="I91" i="16" s="1"/>
  <c r="G92" i="16"/>
  <c r="I92" i="16" s="1"/>
  <c r="G93" i="16"/>
  <c r="I93" i="16" s="1"/>
  <c r="G94" i="16"/>
  <c r="I94" i="16" s="1"/>
  <c r="G95" i="16"/>
  <c r="I95" i="16" s="1"/>
  <c r="G96" i="16"/>
  <c r="I96" i="16" s="1"/>
  <c r="G97" i="16"/>
  <c r="I97" i="16" s="1"/>
  <c r="G98" i="16"/>
  <c r="I98" i="16" s="1"/>
  <c r="G99" i="16"/>
  <c r="G100" i="16"/>
  <c r="G101" i="16"/>
  <c r="G102" i="16"/>
  <c r="G103" i="16"/>
  <c r="G104" i="16"/>
  <c r="G105" i="16"/>
  <c r="G106" i="16"/>
  <c r="I106" i="16" s="1"/>
  <c r="G2" i="16"/>
  <c r="I3" i="16"/>
  <c r="I4" i="16"/>
  <c r="I5" i="16"/>
  <c r="I6" i="16"/>
  <c r="I7" i="16"/>
  <c r="I8" i="16"/>
  <c r="I9" i="16"/>
  <c r="I19" i="16"/>
  <c r="I20" i="16"/>
  <c r="I21" i="16"/>
  <c r="I22" i="16"/>
  <c r="I23" i="16"/>
  <c r="I24" i="16"/>
  <c r="I25" i="16"/>
  <c r="I35" i="16"/>
  <c r="I36" i="16"/>
  <c r="I37" i="16"/>
  <c r="I38" i="16"/>
  <c r="I39" i="16"/>
  <c r="I40" i="16"/>
  <c r="I41" i="16"/>
  <c r="I51" i="16"/>
  <c r="I52" i="16"/>
  <c r="I53" i="16"/>
  <c r="I54" i="16"/>
  <c r="I55" i="16"/>
  <c r="I56" i="16"/>
  <c r="I57" i="16"/>
  <c r="I67" i="16"/>
  <c r="I68" i="16"/>
  <c r="I69" i="16"/>
  <c r="I70" i="16"/>
  <c r="I71" i="16"/>
  <c r="I72" i="16"/>
  <c r="I73" i="16"/>
  <c r="I83" i="16"/>
  <c r="I84" i="16"/>
  <c r="I85" i="16"/>
  <c r="I86" i="16"/>
  <c r="I87" i="16"/>
  <c r="I88" i="16"/>
  <c r="I89" i="16"/>
  <c r="I99" i="16"/>
  <c r="I100" i="16"/>
  <c r="I101" i="16"/>
  <c r="I102" i="16"/>
  <c r="I103" i="16"/>
  <c r="I104" i="16"/>
  <c r="I105" i="16"/>
  <c r="I2" i="16"/>
  <c r="L4" i="17"/>
  <c r="L5" i="17"/>
  <c r="L3" i="17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2" i="24"/>
  <c r="U6" i="17"/>
  <c r="L7" i="17"/>
  <c r="L8" i="17" s="1"/>
  <c r="L9" i="17" s="1"/>
  <c r="H30" i="17"/>
  <c r="H32" i="17"/>
  <c r="H33" i="17"/>
  <c r="H31" i="17"/>
  <c r="D305" i="4"/>
  <c r="D304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AB1" i="1"/>
  <c r="D2" i="23"/>
  <c r="A2" i="23"/>
  <c r="A3" i="23"/>
  <c r="D3" i="23"/>
  <c r="A4" i="23"/>
  <c r="D4" i="23"/>
  <c r="A5" i="23"/>
  <c r="D5" i="23"/>
  <c r="A6" i="23"/>
  <c r="D6" i="23"/>
  <c r="A7" i="23"/>
  <c r="D7" i="23"/>
  <c r="A8" i="23"/>
  <c r="D8" i="23"/>
  <c r="A9" i="23"/>
  <c r="D9" i="23"/>
  <c r="A10" i="23"/>
  <c r="D10" i="23"/>
  <c r="A11" i="23"/>
  <c r="D11" i="23"/>
  <c r="A12" i="23"/>
  <c r="D12" i="23"/>
  <c r="A13" i="23"/>
  <c r="D13" i="23"/>
  <c r="A14" i="23"/>
  <c r="D14" i="23"/>
  <c r="A15" i="23"/>
  <c r="D15" i="23"/>
  <c r="A16" i="23"/>
  <c r="D16" i="23"/>
  <c r="A17" i="23"/>
  <c r="D17" i="23"/>
  <c r="A18" i="23"/>
  <c r="D18" i="23"/>
  <c r="A19" i="23"/>
  <c r="D19" i="23"/>
  <c r="A20" i="23"/>
  <c r="D20" i="23"/>
  <c r="A21" i="23"/>
  <c r="D21" i="23"/>
  <c r="A22" i="23"/>
  <c r="D22" i="23"/>
  <c r="A23" i="23"/>
  <c r="D23" i="23"/>
  <c r="A24" i="23"/>
  <c r="D24" i="23"/>
  <c r="A25" i="23"/>
  <c r="D25" i="23"/>
  <c r="A26" i="23"/>
  <c r="D26" i="23"/>
  <c r="A27" i="23"/>
  <c r="D27" i="23"/>
  <c r="A28" i="23"/>
  <c r="D28" i="23"/>
  <c r="A29" i="23"/>
  <c r="D29" i="23"/>
  <c r="A30" i="23"/>
  <c r="D30" i="23"/>
  <c r="A31" i="23"/>
  <c r="D31" i="23"/>
  <c r="A32" i="23"/>
  <c r="D32" i="23"/>
  <c r="A33" i="23"/>
  <c r="D33" i="23"/>
  <c r="A34" i="23"/>
  <c r="D34" i="23"/>
  <c r="A35" i="23"/>
  <c r="D35" i="23"/>
  <c r="A36" i="23"/>
  <c r="D36" i="23"/>
  <c r="A37" i="23"/>
  <c r="D37" i="23"/>
  <c r="A38" i="23"/>
  <c r="D38" i="23"/>
  <c r="A39" i="23"/>
  <c r="D39" i="23"/>
  <c r="A40" i="23"/>
  <c r="D40" i="23"/>
  <c r="A41" i="23"/>
  <c r="D41" i="23"/>
  <c r="A42" i="23"/>
  <c r="D42" i="23"/>
  <c r="A43" i="23"/>
  <c r="D43" i="23"/>
  <c r="A44" i="23"/>
  <c r="D44" i="23"/>
  <c r="A45" i="23"/>
  <c r="D45" i="23"/>
  <c r="A46" i="23"/>
  <c r="D46" i="23"/>
  <c r="A47" i="23"/>
  <c r="D47" i="23"/>
  <c r="A48" i="23"/>
  <c r="D48" i="23"/>
  <c r="A49" i="23"/>
  <c r="D49" i="23"/>
  <c r="A50" i="23"/>
  <c r="D50" i="23"/>
  <c r="A51" i="23"/>
  <c r="D51" i="23"/>
  <c r="A52" i="23"/>
  <c r="D52" i="23"/>
  <c r="A53" i="23"/>
  <c r="D53" i="23"/>
  <c r="A54" i="23"/>
  <c r="D54" i="23"/>
  <c r="A55" i="23"/>
  <c r="D55" i="23"/>
  <c r="A56" i="23"/>
  <c r="D56" i="23"/>
  <c r="A57" i="23"/>
  <c r="D57" i="23"/>
  <c r="A58" i="23"/>
  <c r="D58" i="23"/>
  <c r="A59" i="23"/>
  <c r="D59" i="23"/>
  <c r="A60" i="23"/>
  <c r="D60" i="23"/>
  <c r="A61" i="23"/>
  <c r="D61" i="23"/>
  <c r="A62" i="23"/>
  <c r="D62" i="23"/>
  <c r="A63" i="23"/>
  <c r="D63" i="23"/>
  <c r="A64" i="23"/>
  <c r="D64" i="23"/>
  <c r="A65" i="23"/>
  <c r="D65" i="23"/>
  <c r="A66" i="23"/>
  <c r="D66" i="23"/>
  <c r="A67" i="23"/>
  <c r="D67" i="23"/>
  <c r="A68" i="23"/>
  <c r="D68" i="23"/>
  <c r="A69" i="23"/>
  <c r="D69" i="23"/>
  <c r="A70" i="23"/>
  <c r="D70" i="23"/>
  <c r="A71" i="23"/>
  <c r="D71" i="23"/>
  <c r="A72" i="23"/>
  <c r="D72" i="23"/>
  <c r="A73" i="23"/>
  <c r="D73" i="23"/>
  <c r="A74" i="23"/>
  <c r="D74" i="23"/>
  <c r="A75" i="23"/>
  <c r="D75" i="23"/>
  <c r="A76" i="23"/>
  <c r="D76" i="23"/>
  <c r="A77" i="23"/>
  <c r="D77" i="23"/>
  <c r="A78" i="23"/>
  <c r="D78" i="23"/>
  <c r="A79" i="23"/>
  <c r="D79" i="23"/>
  <c r="A80" i="23"/>
  <c r="D80" i="23"/>
  <c r="A81" i="23"/>
  <c r="D81" i="23"/>
  <c r="A82" i="23"/>
  <c r="D82" i="23"/>
  <c r="A83" i="23"/>
  <c r="D83" i="23"/>
  <c r="A84" i="23"/>
  <c r="D84" i="23"/>
  <c r="A85" i="23"/>
  <c r="D85" i="23"/>
  <c r="A86" i="23"/>
  <c r="D86" i="23"/>
  <c r="A87" i="23"/>
  <c r="D87" i="23"/>
  <c r="A88" i="23"/>
  <c r="D88" i="23"/>
  <c r="A89" i="23"/>
  <c r="D89" i="23"/>
  <c r="A90" i="23"/>
  <c r="D90" i="23"/>
  <c r="A91" i="23"/>
  <c r="D91" i="23"/>
  <c r="A92" i="23"/>
  <c r="D92" i="23"/>
  <c r="A93" i="23"/>
  <c r="D93" i="23"/>
  <c r="A94" i="23"/>
  <c r="D94" i="23"/>
  <c r="A95" i="23"/>
  <c r="D95" i="23"/>
  <c r="A96" i="23"/>
  <c r="D96" i="23"/>
  <c r="A97" i="23"/>
  <c r="D97" i="23"/>
  <c r="A98" i="23"/>
  <c r="D98" i="23"/>
  <c r="A99" i="23"/>
  <c r="D99" i="23"/>
  <c r="A100" i="23"/>
  <c r="D100" i="23"/>
  <c r="A101" i="23"/>
  <c r="D101" i="23"/>
  <c r="A102" i="23"/>
  <c r="D102" i="23"/>
  <c r="A103" i="23"/>
  <c r="D103" i="23"/>
  <c r="A104" i="23"/>
  <c r="D104" i="23"/>
  <c r="A105" i="23"/>
  <c r="D105" i="23"/>
  <c r="A106" i="23"/>
  <c r="D106" i="23"/>
  <c r="A107" i="23"/>
  <c r="D107" i="23"/>
  <c r="A108" i="23"/>
  <c r="D108" i="23"/>
  <c r="A109" i="23"/>
  <c r="D109" i="23"/>
  <c r="A110" i="23"/>
  <c r="D110" i="23"/>
  <c r="A111" i="23"/>
  <c r="D111" i="23"/>
  <c r="A112" i="23"/>
  <c r="D112" i="23"/>
  <c r="A113" i="23"/>
  <c r="D113" i="23"/>
  <c r="A114" i="23"/>
  <c r="D114" i="23"/>
  <c r="A115" i="23"/>
  <c r="D115" i="23"/>
  <c r="A116" i="23"/>
  <c r="D116" i="23"/>
  <c r="A117" i="23"/>
  <c r="D117" i="23"/>
  <c r="A118" i="23"/>
  <c r="D118" i="23"/>
  <c r="A119" i="23"/>
  <c r="D119" i="23"/>
  <c r="A120" i="23"/>
  <c r="D120" i="23"/>
  <c r="A121" i="23"/>
  <c r="D121" i="23"/>
  <c r="AC1565" i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2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2" i="14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M3" i="14"/>
  <c r="N3" i="14" s="1"/>
  <c r="O3" i="14"/>
  <c r="M4" i="14"/>
  <c r="N4" i="14" s="1"/>
  <c r="O4" i="14"/>
  <c r="M5" i="14"/>
  <c r="N5" i="14" s="1"/>
  <c r="O5" i="14"/>
  <c r="M6" i="14"/>
  <c r="N6" i="14" s="1"/>
  <c r="O6" i="14"/>
  <c r="M7" i="14"/>
  <c r="N7" i="14" s="1"/>
  <c r="O7" i="14"/>
  <c r="M8" i="14"/>
  <c r="N8" i="14" s="1"/>
  <c r="O8" i="14"/>
  <c r="M9" i="14"/>
  <c r="N9" i="14" s="1"/>
  <c r="O9" i="14"/>
  <c r="M10" i="14"/>
  <c r="N10" i="14" s="1"/>
  <c r="O10" i="14"/>
  <c r="M11" i="14"/>
  <c r="N11" i="14" s="1"/>
  <c r="O11" i="14"/>
  <c r="M12" i="14"/>
  <c r="N12" i="14"/>
  <c r="O12" i="14"/>
  <c r="M13" i="14"/>
  <c r="N13" i="14"/>
  <c r="O13" i="14"/>
  <c r="M14" i="14"/>
  <c r="N14" i="14"/>
  <c r="O14" i="14"/>
  <c r="M15" i="14"/>
  <c r="N15" i="14" s="1"/>
  <c r="O15" i="14"/>
  <c r="M16" i="14"/>
  <c r="N16" i="14" s="1"/>
  <c r="O16" i="14"/>
  <c r="M17" i="14"/>
  <c r="N17" i="14" s="1"/>
  <c r="O17" i="14"/>
  <c r="M18" i="14"/>
  <c r="N18" i="14"/>
  <c r="O18" i="14"/>
  <c r="M19" i="14"/>
  <c r="N19" i="14" s="1"/>
  <c r="O19" i="14"/>
  <c r="M20" i="14"/>
  <c r="N20" i="14" s="1"/>
  <c r="O20" i="14"/>
  <c r="M21" i="14"/>
  <c r="N21" i="14" s="1"/>
  <c r="O21" i="14"/>
  <c r="M22" i="14"/>
  <c r="N22" i="14" s="1"/>
  <c r="O22" i="14"/>
  <c r="M23" i="14"/>
  <c r="N23" i="14" s="1"/>
  <c r="O23" i="14"/>
  <c r="M24" i="14"/>
  <c r="N24" i="14" s="1"/>
  <c r="O24" i="14"/>
  <c r="M25" i="14"/>
  <c r="N25" i="14"/>
  <c r="O25" i="14"/>
  <c r="M26" i="14"/>
  <c r="N26" i="14" s="1"/>
  <c r="O26" i="14"/>
  <c r="M27" i="14"/>
  <c r="N27" i="14" s="1"/>
  <c r="O27" i="14"/>
  <c r="M28" i="14"/>
  <c r="N28" i="14" s="1"/>
  <c r="O28" i="14"/>
  <c r="M29" i="14"/>
  <c r="N29" i="14" s="1"/>
  <c r="O29" i="14"/>
  <c r="M30" i="14"/>
  <c r="N30" i="14"/>
  <c r="O30" i="14"/>
  <c r="M31" i="14"/>
  <c r="N31" i="14"/>
  <c r="O31" i="14"/>
  <c r="M32" i="14"/>
  <c r="N32" i="14" s="1"/>
  <c r="O32" i="14"/>
  <c r="M33" i="14"/>
  <c r="N33" i="14" s="1"/>
  <c r="O33" i="14"/>
  <c r="M34" i="14"/>
  <c r="N34" i="14"/>
  <c r="O34" i="14"/>
  <c r="M35" i="14"/>
  <c r="N35" i="14" s="1"/>
  <c r="O35" i="14"/>
  <c r="M36" i="14"/>
  <c r="N36" i="14" s="1"/>
  <c r="O36" i="14"/>
  <c r="M37" i="14"/>
  <c r="N37" i="14"/>
  <c r="O37" i="14"/>
  <c r="M38" i="14"/>
  <c r="N38" i="14"/>
  <c r="O38" i="14"/>
  <c r="M39" i="14"/>
  <c r="N39" i="14" s="1"/>
  <c r="O39" i="14"/>
  <c r="M40" i="14"/>
  <c r="N40" i="14" s="1"/>
  <c r="O40" i="14"/>
  <c r="M41" i="14"/>
  <c r="N41" i="14"/>
  <c r="O41" i="14"/>
  <c r="M42" i="14"/>
  <c r="N42" i="14" s="1"/>
  <c r="O42" i="14"/>
  <c r="M43" i="14"/>
  <c r="N43" i="14"/>
  <c r="O43" i="14"/>
  <c r="M44" i="14"/>
  <c r="N44" i="14"/>
  <c r="O44" i="14"/>
  <c r="M45" i="14"/>
  <c r="N45" i="14" s="1"/>
  <c r="O45" i="14"/>
  <c r="M46" i="14"/>
  <c r="N46" i="14" s="1"/>
  <c r="O46" i="14"/>
  <c r="M47" i="14"/>
  <c r="N47" i="14"/>
  <c r="O47" i="14"/>
  <c r="M48" i="14"/>
  <c r="N48" i="14"/>
  <c r="O48" i="14"/>
  <c r="M49" i="14"/>
  <c r="N49" i="14" s="1"/>
  <c r="O49" i="14"/>
  <c r="M50" i="14"/>
  <c r="N50" i="14" s="1"/>
  <c r="O50" i="14"/>
  <c r="M51" i="14"/>
  <c r="N51" i="14"/>
  <c r="O51" i="14"/>
  <c r="M52" i="14"/>
  <c r="N52" i="14" s="1"/>
  <c r="O52" i="14"/>
  <c r="M53" i="14"/>
  <c r="N53" i="14" s="1"/>
  <c r="O53" i="14"/>
  <c r="M54" i="14"/>
  <c r="N54" i="14" s="1"/>
  <c r="O54" i="14"/>
  <c r="M55" i="14"/>
  <c r="N55" i="14"/>
  <c r="O55" i="14"/>
  <c r="M56" i="14"/>
  <c r="N56" i="14" s="1"/>
  <c r="O56" i="14"/>
  <c r="M57" i="14"/>
  <c r="N57" i="14"/>
  <c r="O57" i="14"/>
  <c r="M58" i="14"/>
  <c r="N58" i="14" s="1"/>
  <c r="O58" i="14"/>
  <c r="M59" i="14"/>
  <c r="N59" i="14" s="1"/>
  <c r="O59" i="14"/>
  <c r="M60" i="14"/>
  <c r="N60" i="14" s="1"/>
  <c r="O60" i="14"/>
  <c r="M61" i="14"/>
  <c r="N61" i="14"/>
  <c r="O61" i="14"/>
  <c r="M62" i="14"/>
  <c r="N62" i="14" s="1"/>
  <c r="O62" i="14"/>
  <c r="M63" i="14"/>
  <c r="N63" i="14"/>
  <c r="O63" i="14"/>
  <c r="M64" i="14"/>
  <c r="N64" i="14" s="1"/>
  <c r="O64" i="14"/>
  <c r="M65" i="14"/>
  <c r="N65" i="14"/>
  <c r="O65" i="14"/>
  <c r="M66" i="14"/>
  <c r="N66" i="14" s="1"/>
  <c r="O66" i="14"/>
  <c r="M67" i="14"/>
  <c r="N67" i="14"/>
  <c r="O67" i="14"/>
  <c r="M68" i="14"/>
  <c r="N68" i="14" s="1"/>
  <c r="O68" i="14"/>
  <c r="M69" i="14"/>
  <c r="N69" i="14"/>
  <c r="O69" i="14"/>
  <c r="M70" i="14"/>
  <c r="N70" i="14" s="1"/>
  <c r="O70" i="14"/>
  <c r="M71" i="14"/>
  <c r="N71" i="14" s="1"/>
  <c r="O71" i="14"/>
  <c r="M72" i="14"/>
  <c r="N72" i="14" s="1"/>
  <c r="O72" i="14"/>
  <c r="M73" i="14"/>
  <c r="N73" i="14" s="1"/>
  <c r="O73" i="14"/>
  <c r="M74" i="14"/>
  <c r="N74" i="14" s="1"/>
  <c r="O74" i="14"/>
  <c r="M75" i="14"/>
  <c r="N75" i="14"/>
  <c r="O75" i="14"/>
  <c r="M76" i="14"/>
  <c r="N76" i="14" s="1"/>
  <c r="O76" i="14"/>
  <c r="M77" i="14"/>
  <c r="N77" i="14"/>
  <c r="O77" i="14"/>
  <c r="M78" i="14"/>
  <c r="N78" i="14" s="1"/>
  <c r="O78" i="14"/>
  <c r="M79" i="14"/>
  <c r="N79" i="14" s="1"/>
  <c r="O79" i="14"/>
  <c r="M80" i="14"/>
  <c r="N80" i="14" s="1"/>
  <c r="O80" i="14"/>
  <c r="M81" i="14"/>
  <c r="N81" i="14" s="1"/>
  <c r="O81" i="14"/>
  <c r="M82" i="14"/>
  <c r="N82" i="14"/>
  <c r="O82" i="14"/>
  <c r="M83" i="14"/>
  <c r="N83" i="14" s="1"/>
  <c r="O83" i="14"/>
  <c r="M84" i="14"/>
  <c r="N84" i="14" s="1"/>
  <c r="O84" i="14"/>
  <c r="M85" i="14"/>
  <c r="N85" i="14" s="1"/>
  <c r="O85" i="14"/>
  <c r="M86" i="14"/>
  <c r="N86" i="14" s="1"/>
  <c r="O86" i="14"/>
  <c r="M87" i="14"/>
  <c r="N87" i="14"/>
  <c r="O87" i="14"/>
  <c r="M88" i="14"/>
  <c r="N88" i="14" s="1"/>
  <c r="O88" i="14"/>
  <c r="M89" i="14"/>
  <c r="N89" i="14"/>
  <c r="O89" i="14"/>
  <c r="M90" i="14"/>
  <c r="N90" i="14" s="1"/>
  <c r="O90" i="14"/>
  <c r="M91" i="14"/>
  <c r="N91" i="14" s="1"/>
  <c r="O91" i="14"/>
  <c r="M92" i="14"/>
  <c r="N92" i="14"/>
  <c r="O92" i="14"/>
  <c r="M93" i="14"/>
  <c r="N93" i="14"/>
  <c r="O93" i="14"/>
  <c r="M94" i="14"/>
  <c r="N94" i="14" s="1"/>
  <c r="O94" i="14"/>
  <c r="M95" i="14"/>
  <c r="N95" i="14"/>
  <c r="O95" i="14"/>
  <c r="M96" i="14"/>
  <c r="N96" i="14" s="1"/>
  <c r="O96" i="14"/>
  <c r="M97" i="14"/>
  <c r="N97" i="14" s="1"/>
  <c r="O97" i="14"/>
  <c r="M98" i="14"/>
  <c r="N98" i="14" s="1"/>
  <c r="O98" i="14"/>
  <c r="M99" i="14"/>
  <c r="N99" i="14" s="1"/>
  <c r="O99" i="14"/>
  <c r="M100" i="14"/>
  <c r="N100" i="14" s="1"/>
  <c r="O100" i="14"/>
  <c r="M101" i="14"/>
  <c r="N101" i="14" s="1"/>
  <c r="O101" i="14"/>
  <c r="M102" i="14"/>
  <c r="N102" i="14" s="1"/>
  <c r="O102" i="14"/>
  <c r="M103" i="14"/>
  <c r="N103" i="14" s="1"/>
  <c r="O103" i="14"/>
  <c r="M104" i="14"/>
  <c r="N104" i="14" s="1"/>
  <c r="O104" i="14"/>
  <c r="M105" i="14"/>
  <c r="N105" i="14" s="1"/>
  <c r="O105" i="14"/>
  <c r="M106" i="14"/>
  <c r="N106" i="14" s="1"/>
  <c r="O106" i="14"/>
  <c r="O2" i="14"/>
  <c r="M2" i="14"/>
  <c r="N2" i="14" s="1"/>
  <c r="I2" i="14"/>
  <c r="L2" i="14" s="1"/>
  <c r="A17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2" i="1"/>
  <c r="A1481" i="1"/>
  <c r="O1481" i="1" s="1"/>
  <c r="L19" i="3"/>
  <c r="M19" i="3" s="1"/>
  <c r="M20" i="3" s="1"/>
  <c r="M21" i="3" s="1"/>
  <c r="M22" i="3" s="1"/>
  <c r="M23" i="3" s="1"/>
  <c r="M24" i="3" s="1"/>
  <c r="L20" i="3"/>
  <c r="L21" i="3"/>
  <c r="L22" i="3"/>
  <c r="L23" i="3"/>
  <c r="L24" i="3"/>
  <c r="L18" i="3"/>
  <c r="L17" i="3"/>
  <c r="M17" i="3" s="1"/>
  <c r="M18" i="3" s="1"/>
  <c r="M3" i="3"/>
  <c r="M4" i="3" s="1"/>
  <c r="M5" i="3" s="1"/>
  <c r="M6" i="3" s="1"/>
  <c r="M7" i="3" s="1"/>
  <c r="M8" i="3" s="1"/>
  <c r="M9" i="3" s="1"/>
  <c r="M10" i="3" s="1"/>
  <c r="M11" i="3" s="1"/>
  <c r="M12" i="3" s="1"/>
  <c r="M13" i="3" s="1"/>
  <c r="M2" i="3"/>
  <c r="M1" i="3"/>
  <c r="L2" i="3"/>
  <c r="L3" i="3"/>
  <c r="L4" i="3"/>
  <c r="L5" i="3"/>
  <c r="L6" i="3"/>
  <c r="L7" i="3"/>
  <c r="L8" i="3"/>
  <c r="L9" i="3"/>
  <c r="L10" i="3"/>
  <c r="L11" i="3"/>
  <c r="L12" i="3"/>
  <c r="L13" i="3"/>
  <c r="L1" i="3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2" i="6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2" i="1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2" i="10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2" i="8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2" i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A3" i="1"/>
  <c r="O3" i="1" s="1"/>
  <c r="A4" i="1"/>
  <c r="O4" i="1" s="1"/>
  <c r="A5" i="1"/>
  <c r="O5" i="1" s="1"/>
  <c r="A6" i="1"/>
  <c r="O6" i="1" s="1"/>
  <c r="A7" i="1"/>
  <c r="O7" i="1" s="1"/>
  <c r="A8" i="1"/>
  <c r="O8" i="1" s="1"/>
  <c r="A9" i="1"/>
  <c r="O9" i="1" s="1"/>
  <c r="A10" i="1"/>
  <c r="O10" i="1" s="1"/>
  <c r="A11" i="1"/>
  <c r="O11" i="1" s="1"/>
  <c r="A12" i="1"/>
  <c r="O12" i="1" s="1"/>
  <c r="A13" i="1"/>
  <c r="O13" i="1" s="1"/>
  <c r="A14" i="1"/>
  <c r="O14" i="1" s="1"/>
  <c r="A15" i="1"/>
  <c r="O15" i="1" s="1"/>
  <c r="A16" i="1"/>
  <c r="O16" i="1" s="1"/>
  <c r="O17" i="1"/>
  <c r="A18" i="1"/>
  <c r="O18" i="1" s="1"/>
  <c r="A19" i="1"/>
  <c r="O19" i="1" s="1"/>
  <c r="A20" i="1"/>
  <c r="O20" i="1" s="1"/>
  <c r="A21" i="1"/>
  <c r="O21" i="1" s="1"/>
  <c r="A22" i="1"/>
  <c r="O22" i="1" s="1"/>
  <c r="A23" i="1"/>
  <c r="O23" i="1" s="1"/>
  <c r="A24" i="1"/>
  <c r="O24" i="1" s="1"/>
  <c r="A25" i="1"/>
  <c r="O25" i="1" s="1"/>
  <c r="A26" i="1"/>
  <c r="O26" i="1" s="1"/>
  <c r="A27" i="1"/>
  <c r="O27" i="1" s="1"/>
  <c r="A28" i="1"/>
  <c r="O28" i="1" s="1"/>
  <c r="A29" i="1"/>
  <c r="O29" i="1" s="1"/>
  <c r="A30" i="1"/>
  <c r="O30" i="1" s="1"/>
  <c r="A31" i="1"/>
  <c r="O31" i="1" s="1"/>
  <c r="A32" i="1"/>
  <c r="O32" i="1" s="1"/>
  <c r="A33" i="1"/>
  <c r="O33" i="1" s="1"/>
  <c r="A34" i="1"/>
  <c r="O34" i="1" s="1"/>
  <c r="A35" i="1"/>
  <c r="O35" i="1" s="1"/>
  <c r="A36" i="1"/>
  <c r="O36" i="1" s="1"/>
  <c r="A37" i="1"/>
  <c r="O37" i="1" s="1"/>
  <c r="A38" i="1"/>
  <c r="O38" i="1" s="1"/>
  <c r="A39" i="1"/>
  <c r="O39" i="1" s="1"/>
  <c r="A40" i="1"/>
  <c r="O40" i="1" s="1"/>
  <c r="A41" i="1"/>
  <c r="O41" i="1" s="1"/>
  <c r="A42" i="1"/>
  <c r="O42" i="1" s="1"/>
  <c r="A43" i="1"/>
  <c r="O43" i="1" s="1"/>
  <c r="A44" i="1"/>
  <c r="O44" i="1" s="1"/>
  <c r="A45" i="1"/>
  <c r="O45" i="1" s="1"/>
  <c r="A46" i="1"/>
  <c r="O46" i="1" s="1"/>
  <c r="A47" i="1"/>
  <c r="O47" i="1" s="1"/>
  <c r="A48" i="1"/>
  <c r="O48" i="1" s="1"/>
  <c r="A49" i="1"/>
  <c r="O49" i="1" s="1"/>
  <c r="A50" i="1"/>
  <c r="O50" i="1" s="1"/>
  <c r="A51" i="1"/>
  <c r="O51" i="1" s="1"/>
  <c r="A52" i="1"/>
  <c r="O52" i="1" s="1"/>
  <c r="A53" i="1"/>
  <c r="O53" i="1" s="1"/>
  <c r="A54" i="1"/>
  <c r="O54" i="1" s="1"/>
  <c r="A55" i="1"/>
  <c r="O55" i="1" s="1"/>
  <c r="A56" i="1"/>
  <c r="O56" i="1" s="1"/>
  <c r="A57" i="1"/>
  <c r="O57" i="1" s="1"/>
  <c r="A58" i="1"/>
  <c r="O58" i="1" s="1"/>
  <c r="A59" i="1"/>
  <c r="O59" i="1" s="1"/>
  <c r="A60" i="1"/>
  <c r="O60" i="1" s="1"/>
  <c r="A61" i="1"/>
  <c r="O61" i="1" s="1"/>
  <c r="A62" i="1"/>
  <c r="O62" i="1" s="1"/>
  <c r="A63" i="1"/>
  <c r="O63" i="1" s="1"/>
  <c r="A64" i="1"/>
  <c r="O64" i="1" s="1"/>
  <c r="A65" i="1"/>
  <c r="O65" i="1" s="1"/>
  <c r="A66" i="1"/>
  <c r="O66" i="1" s="1"/>
  <c r="A67" i="1"/>
  <c r="O67" i="1" s="1"/>
  <c r="A68" i="1"/>
  <c r="O68" i="1" s="1"/>
  <c r="A69" i="1"/>
  <c r="O69" i="1" s="1"/>
  <c r="A70" i="1"/>
  <c r="O70" i="1" s="1"/>
  <c r="A71" i="1"/>
  <c r="O71" i="1" s="1"/>
  <c r="A72" i="1"/>
  <c r="O72" i="1" s="1"/>
  <c r="A73" i="1"/>
  <c r="O73" i="1" s="1"/>
  <c r="A74" i="1"/>
  <c r="O74" i="1" s="1"/>
  <c r="A75" i="1"/>
  <c r="O75" i="1" s="1"/>
  <c r="A76" i="1"/>
  <c r="O76" i="1" s="1"/>
  <c r="A77" i="1"/>
  <c r="O77" i="1" s="1"/>
  <c r="A78" i="1"/>
  <c r="O78" i="1" s="1"/>
  <c r="A79" i="1"/>
  <c r="O79" i="1" s="1"/>
  <c r="A80" i="1"/>
  <c r="O80" i="1" s="1"/>
  <c r="A81" i="1"/>
  <c r="O81" i="1" s="1"/>
  <c r="A82" i="1"/>
  <c r="O82" i="1" s="1"/>
  <c r="A83" i="1"/>
  <c r="O83" i="1" s="1"/>
  <c r="A84" i="1"/>
  <c r="O84" i="1" s="1"/>
  <c r="A85" i="1"/>
  <c r="O85" i="1" s="1"/>
  <c r="A86" i="1"/>
  <c r="O86" i="1" s="1"/>
  <c r="A87" i="1"/>
  <c r="O87" i="1" s="1"/>
  <c r="A88" i="1"/>
  <c r="O88" i="1" s="1"/>
  <c r="A89" i="1"/>
  <c r="O89" i="1" s="1"/>
  <c r="A90" i="1"/>
  <c r="O90" i="1" s="1"/>
  <c r="A91" i="1"/>
  <c r="O91" i="1" s="1"/>
  <c r="A92" i="1"/>
  <c r="O92" i="1" s="1"/>
  <c r="A93" i="1"/>
  <c r="O93" i="1" s="1"/>
  <c r="A94" i="1"/>
  <c r="O94" i="1" s="1"/>
  <c r="A95" i="1"/>
  <c r="O95" i="1" s="1"/>
  <c r="A96" i="1"/>
  <c r="O96" i="1" s="1"/>
  <c r="A97" i="1"/>
  <c r="O97" i="1" s="1"/>
  <c r="A98" i="1"/>
  <c r="O98" i="1" s="1"/>
  <c r="A99" i="1"/>
  <c r="O99" i="1" s="1"/>
  <c r="A100" i="1"/>
  <c r="O100" i="1" s="1"/>
  <c r="A101" i="1"/>
  <c r="O101" i="1" s="1"/>
  <c r="A102" i="1"/>
  <c r="O102" i="1" s="1"/>
  <c r="A103" i="1"/>
  <c r="O103" i="1" s="1"/>
  <c r="A104" i="1"/>
  <c r="O104" i="1" s="1"/>
  <c r="A105" i="1"/>
  <c r="O105" i="1" s="1"/>
  <c r="A106" i="1"/>
  <c r="O106" i="1" s="1"/>
  <c r="A107" i="1"/>
  <c r="O107" i="1" s="1"/>
  <c r="A108" i="1"/>
  <c r="O108" i="1" s="1"/>
  <c r="A109" i="1"/>
  <c r="O109" i="1" s="1"/>
  <c r="A110" i="1"/>
  <c r="O110" i="1" s="1"/>
  <c r="A111" i="1"/>
  <c r="O111" i="1" s="1"/>
  <c r="A112" i="1"/>
  <c r="O112" i="1" s="1"/>
  <c r="A113" i="1"/>
  <c r="O113" i="1" s="1"/>
  <c r="A114" i="1"/>
  <c r="O114" i="1" s="1"/>
  <c r="A115" i="1"/>
  <c r="O115" i="1" s="1"/>
  <c r="A116" i="1"/>
  <c r="O116" i="1" s="1"/>
  <c r="A117" i="1"/>
  <c r="O117" i="1" s="1"/>
  <c r="A118" i="1"/>
  <c r="O118" i="1" s="1"/>
  <c r="A119" i="1"/>
  <c r="O119" i="1" s="1"/>
  <c r="A120" i="1"/>
  <c r="O120" i="1" s="1"/>
  <c r="A121" i="1"/>
  <c r="O121" i="1" s="1"/>
  <c r="A122" i="1"/>
  <c r="O122" i="1" s="1"/>
  <c r="A123" i="1"/>
  <c r="O123" i="1" s="1"/>
  <c r="A124" i="1"/>
  <c r="O124" i="1" s="1"/>
  <c r="A125" i="1"/>
  <c r="O125" i="1" s="1"/>
  <c r="A126" i="1"/>
  <c r="O126" i="1" s="1"/>
  <c r="A127" i="1"/>
  <c r="O127" i="1" s="1"/>
  <c r="A128" i="1"/>
  <c r="O128" i="1" s="1"/>
  <c r="A129" i="1"/>
  <c r="O129" i="1" s="1"/>
  <c r="A130" i="1"/>
  <c r="O130" i="1" s="1"/>
  <c r="A131" i="1"/>
  <c r="O131" i="1" s="1"/>
  <c r="A132" i="1"/>
  <c r="O132" i="1" s="1"/>
  <c r="A133" i="1"/>
  <c r="O133" i="1" s="1"/>
  <c r="A134" i="1"/>
  <c r="O134" i="1" s="1"/>
  <c r="A135" i="1"/>
  <c r="O135" i="1" s="1"/>
  <c r="A136" i="1"/>
  <c r="O136" i="1" s="1"/>
  <c r="A137" i="1"/>
  <c r="O137" i="1" s="1"/>
  <c r="A138" i="1"/>
  <c r="O138" i="1" s="1"/>
  <c r="A139" i="1"/>
  <c r="O139" i="1" s="1"/>
  <c r="A140" i="1"/>
  <c r="O140" i="1" s="1"/>
  <c r="A141" i="1"/>
  <c r="O141" i="1" s="1"/>
  <c r="A142" i="1"/>
  <c r="O142" i="1" s="1"/>
  <c r="A143" i="1"/>
  <c r="O143" i="1" s="1"/>
  <c r="A144" i="1"/>
  <c r="O144" i="1" s="1"/>
  <c r="A145" i="1"/>
  <c r="O145" i="1" s="1"/>
  <c r="A146" i="1"/>
  <c r="O146" i="1" s="1"/>
  <c r="A147" i="1"/>
  <c r="O147" i="1" s="1"/>
  <c r="A148" i="1"/>
  <c r="O148" i="1" s="1"/>
  <c r="A149" i="1"/>
  <c r="O149" i="1" s="1"/>
  <c r="A150" i="1"/>
  <c r="O150" i="1" s="1"/>
  <c r="A151" i="1"/>
  <c r="O151" i="1" s="1"/>
  <c r="A152" i="1"/>
  <c r="O152" i="1" s="1"/>
  <c r="A153" i="1"/>
  <c r="O153" i="1" s="1"/>
  <c r="A154" i="1"/>
  <c r="O154" i="1" s="1"/>
  <c r="A155" i="1"/>
  <c r="O155" i="1" s="1"/>
  <c r="A156" i="1"/>
  <c r="O156" i="1" s="1"/>
  <c r="A157" i="1"/>
  <c r="O157" i="1" s="1"/>
  <c r="A158" i="1"/>
  <c r="O158" i="1" s="1"/>
  <c r="A159" i="1"/>
  <c r="O159" i="1" s="1"/>
  <c r="A160" i="1"/>
  <c r="O160" i="1" s="1"/>
  <c r="A161" i="1"/>
  <c r="O161" i="1" s="1"/>
  <c r="A162" i="1"/>
  <c r="O162" i="1" s="1"/>
  <c r="A163" i="1"/>
  <c r="O163" i="1" s="1"/>
  <c r="A164" i="1"/>
  <c r="O164" i="1" s="1"/>
  <c r="A165" i="1"/>
  <c r="O165" i="1" s="1"/>
  <c r="A166" i="1"/>
  <c r="O166" i="1" s="1"/>
  <c r="A167" i="1"/>
  <c r="O167" i="1" s="1"/>
  <c r="A168" i="1"/>
  <c r="O168" i="1" s="1"/>
  <c r="A169" i="1"/>
  <c r="O169" i="1" s="1"/>
  <c r="A170" i="1"/>
  <c r="O170" i="1" s="1"/>
  <c r="A171" i="1"/>
  <c r="O171" i="1" s="1"/>
  <c r="A172" i="1"/>
  <c r="O172" i="1" s="1"/>
  <c r="A173" i="1"/>
  <c r="O173" i="1" s="1"/>
  <c r="A174" i="1"/>
  <c r="O174" i="1" s="1"/>
  <c r="A175" i="1"/>
  <c r="O175" i="1" s="1"/>
  <c r="A176" i="1"/>
  <c r="O176" i="1" s="1"/>
  <c r="A177" i="1"/>
  <c r="O177" i="1" s="1"/>
  <c r="A178" i="1"/>
  <c r="O178" i="1" s="1"/>
  <c r="A179" i="1"/>
  <c r="O179" i="1" s="1"/>
  <c r="A180" i="1"/>
  <c r="O180" i="1" s="1"/>
  <c r="A181" i="1"/>
  <c r="O181" i="1" s="1"/>
  <c r="A182" i="1"/>
  <c r="O182" i="1" s="1"/>
  <c r="A183" i="1"/>
  <c r="O183" i="1" s="1"/>
  <c r="A184" i="1"/>
  <c r="O184" i="1" s="1"/>
  <c r="A185" i="1"/>
  <c r="O185" i="1" s="1"/>
  <c r="A186" i="1"/>
  <c r="O186" i="1" s="1"/>
  <c r="A187" i="1"/>
  <c r="O187" i="1" s="1"/>
  <c r="A188" i="1"/>
  <c r="O188" i="1" s="1"/>
  <c r="A189" i="1"/>
  <c r="O189" i="1" s="1"/>
  <c r="A190" i="1"/>
  <c r="O190" i="1" s="1"/>
  <c r="A191" i="1"/>
  <c r="O191" i="1" s="1"/>
  <c r="A192" i="1"/>
  <c r="O192" i="1" s="1"/>
  <c r="A193" i="1"/>
  <c r="O193" i="1" s="1"/>
  <c r="A194" i="1"/>
  <c r="O194" i="1" s="1"/>
  <c r="A195" i="1"/>
  <c r="O195" i="1" s="1"/>
  <c r="A196" i="1"/>
  <c r="O196" i="1" s="1"/>
  <c r="A197" i="1"/>
  <c r="O197" i="1" s="1"/>
  <c r="A198" i="1"/>
  <c r="O198" i="1" s="1"/>
  <c r="A199" i="1"/>
  <c r="O199" i="1" s="1"/>
  <c r="A200" i="1"/>
  <c r="O200" i="1" s="1"/>
  <c r="A201" i="1"/>
  <c r="O201" i="1" s="1"/>
  <c r="A202" i="1"/>
  <c r="O202" i="1" s="1"/>
  <c r="A203" i="1"/>
  <c r="O203" i="1" s="1"/>
  <c r="A204" i="1"/>
  <c r="O204" i="1" s="1"/>
  <c r="A205" i="1"/>
  <c r="O205" i="1" s="1"/>
  <c r="A206" i="1"/>
  <c r="O206" i="1" s="1"/>
  <c r="A207" i="1"/>
  <c r="O207" i="1" s="1"/>
  <c r="A208" i="1"/>
  <c r="O208" i="1" s="1"/>
  <c r="A209" i="1"/>
  <c r="O209" i="1" s="1"/>
  <c r="A210" i="1"/>
  <c r="O210" i="1" s="1"/>
  <c r="A211" i="1"/>
  <c r="O211" i="1" s="1"/>
  <c r="A212" i="1"/>
  <c r="O212" i="1" s="1"/>
  <c r="A213" i="1"/>
  <c r="O213" i="1" s="1"/>
  <c r="A214" i="1"/>
  <c r="O214" i="1" s="1"/>
  <c r="A215" i="1"/>
  <c r="O215" i="1" s="1"/>
  <c r="A216" i="1"/>
  <c r="O216" i="1" s="1"/>
  <c r="A217" i="1"/>
  <c r="O217" i="1" s="1"/>
  <c r="A218" i="1"/>
  <c r="O218" i="1" s="1"/>
  <c r="A219" i="1"/>
  <c r="O219" i="1" s="1"/>
  <c r="A220" i="1"/>
  <c r="O220" i="1" s="1"/>
  <c r="A221" i="1"/>
  <c r="O221" i="1" s="1"/>
  <c r="A222" i="1"/>
  <c r="O222" i="1" s="1"/>
  <c r="A223" i="1"/>
  <c r="O223" i="1" s="1"/>
  <c r="A224" i="1"/>
  <c r="O224" i="1" s="1"/>
  <c r="A225" i="1"/>
  <c r="O225" i="1" s="1"/>
  <c r="A226" i="1"/>
  <c r="O226" i="1" s="1"/>
  <c r="A227" i="1"/>
  <c r="O227" i="1" s="1"/>
  <c r="A228" i="1"/>
  <c r="O228" i="1" s="1"/>
  <c r="A229" i="1"/>
  <c r="O229" i="1" s="1"/>
  <c r="A230" i="1"/>
  <c r="O230" i="1" s="1"/>
  <c r="A231" i="1"/>
  <c r="O231" i="1" s="1"/>
  <c r="A232" i="1"/>
  <c r="O232" i="1" s="1"/>
  <c r="A233" i="1"/>
  <c r="O233" i="1" s="1"/>
  <c r="A234" i="1"/>
  <c r="O234" i="1" s="1"/>
  <c r="A235" i="1"/>
  <c r="O235" i="1" s="1"/>
  <c r="A236" i="1"/>
  <c r="O236" i="1" s="1"/>
  <c r="A237" i="1"/>
  <c r="O237" i="1" s="1"/>
  <c r="A238" i="1"/>
  <c r="O238" i="1" s="1"/>
  <c r="A239" i="1"/>
  <c r="O239" i="1" s="1"/>
  <c r="A240" i="1"/>
  <c r="O240" i="1" s="1"/>
  <c r="A241" i="1"/>
  <c r="O241" i="1" s="1"/>
  <c r="A242" i="1"/>
  <c r="O242" i="1" s="1"/>
  <c r="A243" i="1"/>
  <c r="O243" i="1" s="1"/>
  <c r="A244" i="1"/>
  <c r="O244" i="1" s="1"/>
  <c r="A245" i="1"/>
  <c r="O245" i="1" s="1"/>
  <c r="A246" i="1"/>
  <c r="O246" i="1" s="1"/>
  <c r="A247" i="1"/>
  <c r="O247" i="1" s="1"/>
  <c r="A248" i="1"/>
  <c r="O248" i="1" s="1"/>
  <c r="A249" i="1"/>
  <c r="O249" i="1" s="1"/>
  <c r="A250" i="1"/>
  <c r="O250" i="1" s="1"/>
  <c r="A251" i="1"/>
  <c r="O251" i="1" s="1"/>
  <c r="A252" i="1"/>
  <c r="O252" i="1" s="1"/>
  <c r="A253" i="1"/>
  <c r="O253" i="1" s="1"/>
  <c r="A254" i="1"/>
  <c r="O254" i="1" s="1"/>
  <c r="A255" i="1"/>
  <c r="O255" i="1" s="1"/>
  <c r="A256" i="1"/>
  <c r="O256" i="1" s="1"/>
  <c r="A257" i="1"/>
  <c r="O257" i="1" s="1"/>
  <c r="A258" i="1"/>
  <c r="O258" i="1" s="1"/>
  <c r="A259" i="1"/>
  <c r="O259" i="1" s="1"/>
  <c r="A260" i="1"/>
  <c r="O260" i="1" s="1"/>
  <c r="A261" i="1"/>
  <c r="O261" i="1" s="1"/>
  <c r="A262" i="1"/>
  <c r="O262" i="1" s="1"/>
  <c r="A263" i="1"/>
  <c r="O263" i="1" s="1"/>
  <c r="A264" i="1"/>
  <c r="O264" i="1" s="1"/>
  <c r="A265" i="1"/>
  <c r="O265" i="1" s="1"/>
  <c r="A266" i="1"/>
  <c r="O266" i="1" s="1"/>
  <c r="A267" i="1"/>
  <c r="O267" i="1" s="1"/>
  <c r="A268" i="1"/>
  <c r="O268" i="1" s="1"/>
  <c r="A269" i="1"/>
  <c r="O269" i="1" s="1"/>
  <c r="A270" i="1"/>
  <c r="O270" i="1" s="1"/>
  <c r="A271" i="1"/>
  <c r="O271" i="1" s="1"/>
  <c r="A272" i="1"/>
  <c r="O272" i="1" s="1"/>
  <c r="A273" i="1"/>
  <c r="O273" i="1" s="1"/>
  <c r="A274" i="1"/>
  <c r="O274" i="1" s="1"/>
  <c r="A275" i="1"/>
  <c r="O275" i="1" s="1"/>
  <c r="A276" i="1"/>
  <c r="O276" i="1" s="1"/>
  <c r="A277" i="1"/>
  <c r="O277" i="1" s="1"/>
  <c r="A278" i="1"/>
  <c r="O278" i="1" s="1"/>
  <c r="A279" i="1"/>
  <c r="O279" i="1" s="1"/>
  <c r="A280" i="1"/>
  <c r="O280" i="1" s="1"/>
  <c r="A281" i="1"/>
  <c r="O281" i="1" s="1"/>
  <c r="A282" i="1"/>
  <c r="O282" i="1" s="1"/>
  <c r="A283" i="1"/>
  <c r="O283" i="1" s="1"/>
  <c r="A284" i="1"/>
  <c r="O284" i="1" s="1"/>
  <c r="A285" i="1"/>
  <c r="O285" i="1" s="1"/>
  <c r="A286" i="1"/>
  <c r="O286" i="1" s="1"/>
  <c r="A287" i="1"/>
  <c r="O287" i="1" s="1"/>
  <c r="A288" i="1"/>
  <c r="O288" i="1" s="1"/>
  <c r="A289" i="1"/>
  <c r="O289" i="1" s="1"/>
  <c r="A290" i="1"/>
  <c r="O290" i="1" s="1"/>
  <c r="A291" i="1"/>
  <c r="O291" i="1" s="1"/>
  <c r="A292" i="1"/>
  <c r="O292" i="1" s="1"/>
  <c r="A293" i="1"/>
  <c r="O293" i="1" s="1"/>
  <c r="A294" i="1"/>
  <c r="O294" i="1" s="1"/>
  <c r="A295" i="1"/>
  <c r="O295" i="1" s="1"/>
  <c r="A296" i="1"/>
  <c r="O296" i="1" s="1"/>
  <c r="A297" i="1"/>
  <c r="O297" i="1" s="1"/>
  <c r="A298" i="1"/>
  <c r="O298" i="1" s="1"/>
  <c r="A299" i="1"/>
  <c r="O299" i="1" s="1"/>
  <c r="A300" i="1"/>
  <c r="O300" i="1" s="1"/>
  <c r="A301" i="1"/>
  <c r="O301" i="1" s="1"/>
  <c r="A302" i="1"/>
  <c r="O302" i="1" s="1"/>
  <c r="A303" i="1"/>
  <c r="O303" i="1" s="1"/>
  <c r="A304" i="1"/>
  <c r="O304" i="1" s="1"/>
  <c r="A305" i="1"/>
  <c r="O305" i="1" s="1"/>
  <c r="A306" i="1"/>
  <c r="O306" i="1" s="1"/>
  <c r="A307" i="1"/>
  <c r="O307" i="1" s="1"/>
  <c r="A308" i="1"/>
  <c r="O308" i="1" s="1"/>
  <c r="A309" i="1"/>
  <c r="O309" i="1" s="1"/>
  <c r="A310" i="1"/>
  <c r="O310" i="1" s="1"/>
  <c r="A311" i="1"/>
  <c r="O311" i="1" s="1"/>
  <c r="A312" i="1"/>
  <c r="O312" i="1" s="1"/>
  <c r="A313" i="1"/>
  <c r="O313" i="1" s="1"/>
  <c r="A314" i="1"/>
  <c r="O314" i="1" s="1"/>
  <c r="A315" i="1"/>
  <c r="O315" i="1" s="1"/>
  <c r="A316" i="1"/>
  <c r="O316" i="1" s="1"/>
  <c r="A317" i="1"/>
  <c r="O317" i="1" s="1"/>
  <c r="A318" i="1"/>
  <c r="O318" i="1" s="1"/>
  <c r="A319" i="1"/>
  <c r="O319" i="1" s="1"/>
  <c r="A320" i="1"/>
  <c r="O320" i="1" s="1"/>
  <c r="A321" i="1"/>
  <c r="O321" i="1" s="1"/>
  <c r="A322" i="1"/>
  <c r="O322" i="1" s="1"/>
  <c r="A323" i="1"/>
  <c r="O323" i="1" s="1"/>
  <c r="A324" i="1"/>
  <c r="O324" i="1" s="1"/>
  <c r="A325" i="1"/>
  <c r="O325" i="1" s="1"/>
  <c r="A326" i="1"/>
  <c r="O326" i="1" s="1"/>
  <c r="A327" i="1"/>
  <c r="O327" i="1" s="1"/>
  <c r="A328" i="1"/>
  <c r="O328" i="1" s="1"/>
  <c r="A329" i="1"/>
  <c r="O329" i="1" s="1"/>
  <c r="A330" i="1"/>
  <c r="O330" i="1" s="1"/>
  <c r="A331" i="1"/>
  <c r="O331" i="1" s="1"/>
  <c r="A332" i="1"/>
  <c r="O332" i="1" s="1"/>
  <c r="A333" i="1"/>
  <c r="O333" i="1" s="1"/>
  <c r="A334" i="1"/>
  <c r="O334" i="1" s="1"/>
  <c r="A335" i="1"/>
  <c r="O335" i="1" s="1"/>
  <c r="A336" i="1"/>
  <c r="O336" i="1" s="1"/>
  <c r="A337" i="1"/>
  <c r="O337" i="1" s="1"/>
  <c r="A338" i="1"/>
  <c r="O338" i="1" s="1"/>
  <c r="A339" i="1"/>
  <c r="O339" i="1" s="1"/>
  <c r="A340" i="1"/>
  <c r="O340" i="1" s="1"/>
  <c r="A341" i="1"/>
  <c r="O341" i="1" s="1"/>
  <c r="A342" i="1"/>
  <c r="O342" i="1" s="1"/>
  <c r="A343" i="1"/>
  <c r="O343" i="1" s="1"/>
  <c r="A344" i="1"/>
  <c r="O344" i="1" s="1"/>
  <c r="A345" i="1"/>
  <c r="O345" i="1" s="1"/>
  <c r="A346" i="1"/>
  <c r="O346" i="1" s="1"/>
  <c r="A347" i="1"/>
  <c r="O347" i="1" s="1"/>
  <c r="A348" i="1"/>
  <c r="O348" i="1" s="1"/>
  <c r="A349" i="1"/>
  <c r="O349" i="1" s="1"/>
  <c r="A350" i="1"/>
  <c r="O350" i="1" s="1"/>
  <c r="A351" i="1"/>
  <c r="O351" i="1" s="1"/>
  <c r="A352" i="1"/>
  <c r="O352" i="1" s="1"/>
  <c r="A353" i="1"/>
  <c r="O353" i="1" s="1"/>
  <c r="A354" i="1"/>
  <c r="O354" i="1" s="1"/>
  <c r="A355" i="1"/>
  <c r="O355" i="1" s="1"/>
  <c r="A356" i="1"/>
  <c r="O356" i="1" s="1"/>
  <c r="A357" i="1"/>
  <c r="O357" i="1" s="1"/>
  <c r="A358" i="1"/>
  <c r="O358" i="1" s="1"/>
  <c r="A359" i="1"/>
  <c r="O359" i="1" s="1"/>
  <c r="A360" i="1"/>
  <c r="O360" i="1" s="1"/>
  <c r="A361" i="1"/>
  <c r="O361" i="1" s="1"/>
  <c r="A362" i="1"/>
  <c r="O362" i="1" s="1"/>
  <c r="A363" i="1"/>
  <c r="O363" i="1" s="1"/>
  <c r="A364" i="1"/>
  <c r="O364" i="1" s="1"/>
  <c r="A365" i="1"/>
  <c r="O365" i="1" s="1"/>
  <c r="A366" i="1"/>
  <c r="O366" i="1" s="1"/>
  <c r="A367" i="1"/>
  <c r="O367" i="1" s="1"/>
  <c r="A368" i="1"/>
  <c r="O368" i="1" s="1"/>
  <c r="A369" i="1"/>
  <c r="O369" i="1" s="1"/>
  <c r="A370" i="1"/>
  <c r="O370" i="1" s="1"/>
  <c r="A371" i="1"/>
  <c r="O371" i="1" s="1"/>
  <c r="A372" i="1"/>
  <c r="O372" i="1" s="1"/>
  <c r="A373" i="1"/>
  <c r="O373" i="1" s="1"/>
  <c r="A374" i="1"/>
  <c r="O374" i="1" s="1"/>
  <c r="A375" i="1"/>
  <c r="O375" i="1" s="1"/>
  <c r="A376" i="1"/>
  <c r="O376" i="1" s="1"/>
  <c r="A377" i="1"/>
  <c r="O377" i="1" s="1"/>
  <c r="A378" i="1"/>
  <c r="O378" i="1" s="1"/>
  <c r="A379" i="1"/>
  <c r="O379" i="1" s="1"/>
  <c r="A380" i="1"/>
  <c r="O380" i="1" s="1"/>
  <c r="A381" i="1"/>
  <c r="O381" i="1" s="1"/>
  <c r="A382" i="1"/>
  <c r="O382" i="1" s="1"/>
  <c r="A383" i="1"/>
  <c r="O383" i="1" s="1"/>
  <c r="A384" i="1"/>
  <c r="O384" i="1" s="1"/>
  <c r="A385" i="1"/>
  <c r="O385" i="1" s="1"/>
  <c r="A386" i="1"/>
  <c r="O386" i="1" s="1"/>
  <c r="A387" i="1"/>
  <c r="O387" i="1" s="1"/>
  <c r="A388" i="1"/>
  <c r="O388" i="1" s="1"/>
  <c r="A389" i="1"/>
  <c r="O389" i="1" s="1"/>
  <c r="A390" i="1"/>
  <c r="O390" i="1" s="1"/>
  <c r="A391" i="1"/>
  <c r="O391" i="1" s="1"/>
  <c r="A392" i="1"/>
  <c r="O392" i="1" s="1"/>
  <c r="A393" i="1"/>
  <c r="O393" i="1" s="1"/>
  <c r="A394" i="1"/>
  <c r="O394" i="1" s="1"/>
  <c r="A395" i="1"/>
  <c r="O395" i="1" s="1"/>
  <c r="A396" i="1"/>
  <c r="O396" i="1" s="1"/>
  <c r="A397" i="1"/>
  <c r="O397" i="1" s="1"/>
  <c r="A398" i="1"/>
  <c r="O398" i="1" s="1"/>
  <c r="A399" i="1"/>
  <c r="O399" i="1" s="1"/>
  <c r="A400" i="1"/>
  <c r="O400" i="1" s="1"/>
  <c r="A401" i="1"/>
  <c r="O401" i="1" s="1"/>
  <c r="A402" i="1"/>
  <c r="O402" i="1" s="1"/>
  <c r="A403" i="1"/>
  <c r="O403" i="1" s="1"/>
  <c r="A404" i="1"/>
  <c r="O404" i="1" s="1"/>
  <c r="A405" i="1"/>
  <c r="O405" i="1" s="1"/>
  <c r="A406" i="1"/>
  <c r="O406" i="1" s="1"/>
  <c r="A407" i="1"/>
  <c r="O407" i="1" s="1"/>
  <c r="A408" i="1"/>
  <c r="O408" i="1" s="1"/>
  <c r="A409" i="1"/>
  <c r="O409" i="1" s="1"/>
  <c r="A410" i="1"/>
  <c r="O410" i="1" s="1"/>
  <c r="A411" i="1"/>
  <c r="O411" i="1" s="1"/>
  <c r="A412" i="1"/>
  <c r="O412" i="1" s="1"/>
  <c r="A413" i="1"/>
  <c r="O413" i="1" s="1"/>
  <c r="A414" i="1"/>
  <c r="O414" i="1" s="1"/>
  <c r="A415" i="1"/>
  <c r="O415" i="1" s="1"/>
  <c r="A416" i="1"/>
  <c r="O416" i="1" s="1"/>
  <c r="A417" i="1"/>
  <c r="O417" i="1" s="1"/>
  <c r="A418" i="1"/>
  <c r="O418" i="1" s="1"/>
  <c r="A419" i="1"/>
  <c r="O419" i="1" s="1"/>
  <c r="A420" i="1"/>
  <c r="O420" i="1" s="1"/>
  <c r="A421" i="1"/>
  <c r="O421" i="1" s="1"/>
  <c r="A422" i="1"/>
  <c r="O422" i="1" s="1"/>
  <c r="A423" i="1"/>
  <c r="O423" i="1" s="1"/>
  <c r="A424" i="1"/>
  <c r="O424" i="1" s="1"/>
  <c r="A425" i="1"/>
  <c r="O425" i="1" s="1"/>
  <c r="A426" i="1"/>
  <c r="O426" i="1" s="1"/>
  <c r="A427" i="1"/>
  <c r="O427" i="1" s="1"/>
  <c r="A428" i="1"/>
  <c r="O428" i="1" s="1"/>
  <c r="A429" i="1"/>
  <c r="O429" i="1" s="1"/>
  <c r="A430" i="1"/>
  <c r="O430" i="1" s="1"/>
  <c r="A431" i="1"/>
  <c r="O431" i="1" s="1"/>
  <c r="A432" i="1"/>
  <c r="O432" i="1" s="1"/>
  <c r="A433" i="1"/>
  <c r="O433" i="1" s="1"/>
  <c r="A434" i="1"/>
  <c r="O434" i="1" s="1"/>
  <c r="A435" i="1"/>
  <c r="O435" i="1" s="1"/>
  <c r="A436" i="1"/>
  <c r="O436" i="1" s="1"/>
  <c r="A437" i="1"/>
  <c r="O437" i="1" s="1"/>
  <c r="A438" i="1"/>
  <c r="O438" i="1" s="1"/>
  <c r="A439" i="1"/>
  <c r="O439" i="1" s="1"/>
  <c r="A440" i="1"/>
  <c r="O440" i="1" s="1"/>
  <c r="A441" i="1"/>
  <c r="O441" i="1" s="1"/>
  <c r="A442" i="1"/>
  <c r="O442" i="1" s="1"/>
  <c r="A443" i="1"/>
  <c r="O443" i="1" s="1"/>
  <c r="A444" i="1"/>
  <c r="O444" i="1" s="1"/>
  <c r="A445" i="1"/>
  <c r="O445" i="1" s="1"/>
  <c r="A446" i="1"/>
  <c r="O446" i="1" s="1"/>
  <c r="A447" i="1"/>
  <c r="O447" i="1" s="1"/>
  <c r="A448" i="1"/>
  <c r="O448" i="1" s="1"/>
  <c r="A449" i="1"/>
  <c r="O449" i="1" s="1"/>
  <c r="A450" i="1"/>
  <c r="O450" i="1" s="1"/>
  <c r="A451" i="1"/>
  <c r="O451" i="1" s="1"/>
  <c r="A452" i="1"/>
  <c r="O452" i="1" s="1"/>
  <c r="A453" i="1"/>
  <c r="O453" i="1" s="1"/>
  <c r="A454" i="1"/>
  <c r="O454" i="1" s="1"/>
  <c r="A455" i="1"/>
  <c r="O455" i="1" s="1"/>
  <c r="A456" i="1"/>
  <c r="O456" i="1" s="1"/>
  <c r="A457" i="1"/>
  <c r="O457" i="1" s="1"/>
  <c r="A458" i="1"/>
  <c r="O458" i="1" s="1"/>
  <c r="A459" i="1"/>
  <c r="O459" i="1" s="1"/>
  <c r="A460" i="1"/>
  <c r="O460" i="1" s="1"/>
  <c r="A461" i="1"/>
  <c r="O461" i="1" s="1"/>
  <c r="A462" i="1"/>
  <c r="O462" i="1" s="1"/>
  <c r="A463" i="1"/>
  <c r="O463" i="1" s="1"/>
  <c r="A464" i="1"/>
  <c r="O464" i="1" s="1"/>
  <c r="A465" i="1"/>
  <c r="O465" i="1" s="1"/>
  <c r="A466" i="1"/>
  <c r="O466" i="1" s="1"/>
  <c r="A467" i="1"/>
  <c r="O467" i="1" s="1"/>
  <c r="A468" i="1"/>
  <c r="O468" i="1" s="1"/>
  <c r="A469" i="1"/>
  <c r="O469" i="1" s="1"/>
  <c r="A470" i="1"/>
  <c r="O470" i="1" s="1"/>
  <c r="A471" i="1"/>
  <c r="O471" i="1" s="1"/>
  <c r="A472" i="1"/>
  <c r="O472" i="1" s="1"/>
  <c r="A473" i="1"/>
  <c r="O473" i="1" s="1"/>
  <c r="A474" i="1"/>
  <c r="O474" i="1" s="1"/>
  <c r="A475" i="1"/>
  <c r="O475" i="1" s="1"/>
  <c r="A476" i="1"/>
  <c r="O476" i="1" s="1"/>
  <c r="A477" i="1"/>
  <c r="O477" i="1" s="1"/>
  <c r="A478" i="1"/>
  <c r="O478" i="1" s="1"/>
  <c r="A479" i="1"/>
  <c r="O479" i="1" s="1"/>
  <c r="A480" i="1"/>
  <c r="O480" i="1" s="1"/>
  <c r="A481" i="1"/>
  <c r="O481" i="1" s="1"/>
  <c r="A482" i="1"/>
  <c r="O482" i="1" s="1"/>
  <c r="A483" i="1"/>
  <c r="O483" i="1" s="1"/>
  <c r="A484" i="1"/>
  <c r="O484" i="1" s="1"/>
  <c r="A485" i="1"/>
  <c r="O485" i="1" s="1"/>
  <c r="A486" i="1"/>
  <c r="O486" i="1" s="1"/>
  <c r="A487" i="1"/>
  <c r="O487" i="1" s="1"/>
  <c r="A488" i="1"/>
  <c r="O488" i="1" s="1"/>
  <c r="A489" i="1"/>
  <c r="O489" i="1" s="1"/>
  <c r="A490" i="1"/>
  <c r="O490" i="1" s="1"/>
  <c r="A491" i="1"/>
  <c r="O491" i="1" s="1"/>
  <c r="A492" i="1"/>
  <c r="O492" i="1" s="1"/>
  <c r="A493" i="1"/>
  <c r="O493" i="1" s="1"/>
  <c r="A494" i="1"/>
  <c r="O494" i="1" s="1"/>
  <c r="A495" i="1"/>
  <c r="O495" i="1" s="1"/>
  <c r="A496" i="1"/>
  <c r="O496" i="1" s="1"/>
  <c r="A497" i="1"/>
  <c r="O497" i="1" s="1"/>
  <c r="A498" i="1"/>
  <c r="O498" i="1" s="1"/>
  <c r="A499" i="1"/>
  <c r="O499" i="1" s="1"/>
  <c r="A500" i="1"/>
  <c r="O500" i="1" s="1"/>
  <c r="A501" i="1"/>
  <c r="O501" i="1" s="1"/>
  <c r="A502" i="1"/>
  <c r="O502" i="1" s="1"/>
  <c r="A503" i="1"/>
  <c r="O503" i="1" s="1"/>
  <c r="A504" i="1"/>
  <c r="O504" i="1" s="1"/>
  <c r="A505" i="1"/>
  <c r="O505" i="1" s="1"/>
  <c r="A506" i="1"/>
  <c r="O506" i="1" s="1"/>
  <c r="A507" i="1"/>
  <c r="O507" i="1" s="1"/>
  <c r="A508" i="1"/>
  <c r="O508" i="1" s="1"/>
  <c r="A509" i="1"/>
  <c r="O509" i="1" s="1"/>
  <c r="A510" i="1"/>
  <c r="O510" i="1" s="1"/>
  <c r="A511" i="1"/>
  <c r="O511" i="1" s="1"/>
  <c r="A512" i="1"/>
  <c r="O512" i="1" s="1"/>
  <c r="A513" i="1"/>
  <c r="O513" i="1" s="1"/>
  <c r="A514" i="1"/>
  <c r="O514" i="1" s="1"/>
  <c r="A515" i="1"/>
  <c r="O515" i="1" s="1"/>
  <c r="A516" i="1"/>
  <c r="O516" i="1" s="1"/>
  <c r="A517" i="1"/>
  <c r="O517" i="1" s="1"/>
  <c r="A518" i="1"/>
  <c r="O518" i="1" s="1"/>
  <c r="A519" i="1"/>
  <c r="O519" i="1" s="1"/>
  <c r="A520" i="1"/>
  <c r="O520" i="1" s="1"/>
  <c r="A521" i="1"/>
  <c r="O521" i="1" s="1"/>
  <c r="A522" i="1"/>
  <c r="O522" i="1" s="1"/>
  <c r="A523" i="1"/>
  <c r="O523" i="1" s="1"/>
  <c r="A524" i="1"/>
  <c r="O524" i="1" s="1"/>
  <c r="A525" i="1"/>
  <c r="O525" i="1" s="1"/>
  <c r="A526" i="1"/>
  <c r="O526" i="1" s="1"/>
  <c r="A527" i="1"/>
  <c r="O527" i="1" s="1"/>
  <c r="A528" i="1"/>
  <c r="O528" i="1" s="1"/>
  <c r="A529" i="1"/>
  <c r="O529" i="1" s="1"/>
  <c r="A530" i="1"/>
  <c r="O530" i="1" s="1"/>
  <c r="A531" i="1"/>
  <c r="O531" i="1" s="1"/>
  <c r="A532" i="1"/>
  <c r="O532" i="1" s="1"/>
  <c r="A533" i="1"/>
  <c r="O533" i="1" s="1"/>
  <c r="A534" i="1"/>
  <c r="O534" i="1" s="1"/>
  <c r="A535" i="1"/>
  <c r="O535" i="1" s="1"/>
  <c r="A536" i="1"/>
  <c r="O536" i="1" s="1"/>
  <c r="A537" i="1"/>
  <c r="O537" i="1" s="1"/>
  <c r="A538" i="1"/>
  <c r="O538" i="1" s="1"/>
  <c r="A539" i="1"/>
  <c r="O539" i="1" s="1"/>
  <c r="A540" i="1"/>
  <c r="O540" i="1" s="1"/>
  <c r="A541" i="1"/>
  <c r="O541" i="1" s="1"/>
  <c r="A542" i="1"/>
  <c r="O542" i="1" s="1"/>
  <c r="A543" i="1"/>
  <c r="O543" i="1" s="1"/>
  <c r="A544" i="1"/>
  <c r="O544" i="1" s="1"/>
  <c r="A545" i="1"/>
  <c r="O545" i="1" s="1"/>
  <c r="A546" i="1"/>
  <c r="O546" i="1" s="1"/>
  <c r="A547" i="1"/>
  <c r="O547" i="1" s="1"/>
  <c r="A548" i="1"/>
  <c r="O548" i="1" s="1"/>
  <c r="A549" i="1"/>
  <c r="O549" i="1" s="1"/>
  <c r="A550" i="1"/>
  <c r="O550" i="1" s="1"/>
  <c r="A551" i="1"/>
  <c r="O551" i="1" s="1"/>
  <c r="A552" i="1"/>
  <c r="O552" i="1" s="1"/>
  <c r="A553" i="1"/>
  <c r="O553" i="1" s="1"/>
  <c r="A554" i="1"/>
  <c r="O554" i="1" s="1"/>
  <c r="A555" i="1"/>
  <c r="O555" i="1" s="1"/>
  <c r="A556" i="1"/>
  <c r="O556" i="1" s="1"/>
  <c r="A557" i="1"/>
  <c r="O557" i="1" s="1"/>
  <c r="A558" i="1"/>
  <c r="O558" i="1" s="1"/>
  <c r="A559" i="1"/>
  <c r="O559" i="1" s="1"/>
  <c r="A560" i="1"/>
  <c r="O560" i="1" s="1"/>
  <c r="A561" i="1"/>
  <c r="O561" i="1" s="1"/>
  <c r="A562" i="1"/>
  <c r="O562" i="1" s="1"/>
  <c r="A563" i="1"/>
  <c r="O563" i="1" s="1"/>
  <c r="A564" i="1"/>
  <c r="O564" i="1" s="1"/>
  <c r="A565" i="1"/>
  <c r="O565" i="1" s="1"/>
  <c r="A566" i="1"/>
  <c r="O566" i="1" s="1"/>
  <c r="A567" i="1"/>
  <c r="O567" i="1" s="1"/>
  <c r="A568" i="1"/>
  <c r="O568" i="1" s="1"/>
  <c r="A569" i="1"/>
  <c r="O569" i="1" s="1"/>
  <c r="A570" i="1"/>
  <c r="O570" i="1" s="1"/>
  <c r="A571" i="1"/>
  <c r="O571" i="1" s="1"/>
  <c r="A572" i="1"/>
  <c r="O572" i="1" s="1"/>
  <c r="A573" i="1"/>
  <c r="O573" i="1" s="1"/>
  <c r="A574" i="1"/>
  <c r="O574" i="1" s="1"/>
  <c r="A575" i="1"/>
  <c r="O575" i="1" s="1"/>
  <c r="A576" i="1"/>
  <c r="O576" i="1" s="1"/>
  <c r="A577" i="1"/>
  <c r="O577" i="1" s="1"/>
  <c r="A578" i="1"/>
  <c r="O578" i="1" s="1"/>
  <c r="A579" i="1"/>
  <c r="O579" i="1" s="1"/>
  <c r="A580" i="1"/>
  <c r="O580" i="1" s="1"/>
  <c r="A581" i="1"/>
  <c r="O581" i="1" s="1"/>
  <c r="A582" i="1"/>
  <c r="O582" i="1" s="1"/>
  <c r="A583" i="1"/>
  <c r="O583" i="1" s="1"/>
  <c r="A584" i="1"/>
  <c r="O584" i="1" s="1"/>
  <c r="A585" i="1"/>
  <c r="O585" i="1" s="1"/>
  <c r="A586" i="1"/>
  <c r="O586" i="1" s="1"/>
  <c r="A587" i="1"/>
  <c r="O587" i="1" s="1"/>
  <c r="A588" i="1"/>
  <c r="O588" i="1" s="1"/>
  <c r="A589" i="1"/>
  <c r="O589" i="1" s="1"/>
  <c r="A590" i="1"/>
  <c r="O590" i="1" s="1"/>
  <c r="A591" i="1"/>
  <c r="O591" i="1" s="1"/>
  <c r="A592" i="1"/>
  <c r="O592" i="1" s="1"/>
  <c r="A593" i="1"/>
  <c r="O593" i="1" s="1"/>
  <c r="A594" i="1"/>
  <c r="O594" i="1" s="1"/>
  <c r="A595" i="1"/>
  <c r="O595" i="1" s="1"/>
  <c r="A596" i="1"/>
  <c r="O596" i="1" s="1"/>
  <c r="A597" i="1"/>
  <c r="O597" i="1" s="1"/>
  <c r="A598" i="1"/>
  <c r="O598" i="1" s="1"/>
  <c r="A599" i="1"/>
  <c r="O599" i="1" s="1"/>
  <c r="A600" i="1"/>
  <c r="O600" i="1" s="1"/>
  <c r="A601" i="1"/>
  <c r="O601" i="1" s="1"/>
  <c r="A602" i="1"/>
  <c r="O602" i="1" s="1"/>
  <c r="A603" i="1"/>
  <c r="O603" i="1" s="1"/>
  <c r="A604" i="1"/>
  <c r="O604" i="1" s="1"/>
  <c r="A605" i="1"/>
  <c r="O605" i="1" s="1"/>
  <c r="A606" i="1"/>
  <c r="O606" i="1" s="1"/>
  <c r="A607" i="1"/>
  <c r="O607" i="1" s="1"/>
  <c r="A608" i="1"/>
  <c r="O608" i="1" s="1"/>
  <c r="A609" i="1"/>
  <c r="O609" i="1" s="1"/>
  <c r="A610" i="1"/>
  <c r="O610" i="1" s="1"/>
  <c r="A611" i="1"/>
  <c r="O611" i="1" s="1"/>
  <c r="A612" i="1"/>
  <c r="O612" i="1" s="1"/>
  <c r="A613" i="1"/>
  <c r="O613" i="1" s="1"/>
  <c r="A614" i="1"/>
  <c r="O614" i="1" s="1"/>
  <c r="A615" i="1"/>
  <c r="O615" i="1" s="1"/>
  <c r="A616" i="1"/>
  <c r="O616" i="1" s="1"/>
  <c r="A617" i="1"/>
  <c r="O617" i="1" s="1"/>
  <c r="A618" i="1"/>
  <c r="O618" i="1" s="1"/>
  <c r="A619" i="1"/>
  <c r="O619" i="1" s="1"/>
  <c r="A620" i="1"/>
  <c r="O620" i="1" s="1"/>
  <c r="A621" i="1"/>
  <c r="O621" i="1" s="1"/>
  <c r="A622" i="1"/>
  <c r="O622" i="1" s="1"/>
  <c r="A623" i="1"/>
  <c r="O623" i="1" s="1"/>
  <c r="A624" i="1"/>
  <c r="O624" i="1" s="1"/>
  <c r="A625" i="1"/>
  <c r="O625" i="1" s="1"/>
  <c r="A626" i="1"/>
  <c r="O626" i="1" s="1"/>
  <c r="A627" i="1"/>
  <c r="O627" i="1" s="1"/>
  <c r="A628" i="1"/>
  <c r="O628" i="1" s="1"/>
  <c r="A629" i="1"/>
  <c r="O629" i="1" s="1"/>
  <c r="A630" i="1"/>
  <c r="O630" i="1" s="1"/>
  <c r="A631" i="1"/>
  <c r="O631" i="1" s="1"/>
  <c r="A632" i="1"/>
  <c r="O632" i="1" s="1"/>
  <c r="A633" i="1"/>
  <c r="O633" i="1" s="1"/>
  <c r="A634" i="1"/>
  <c r="O634" i="1" s="1"/>
  <c r="A635" i="1"/>
  <c r="O635" i="1" s="1"/>
  <c r="A636" i="1"/>
  <c r="O636" i="1" s="1"/>
  <c r="A637" i="1"/>
  <c r="O637" i="1" s="1"/>
  <c r="A638" i="1"/>
  <c r="O638" i="1" s="1"/>
  <c r="A639" i="1"/>
  <c r="O639" i="1" s="1"/>
  <c r="A640" i="1"/>
  <c r="O640" i="1" s="1"/>
  <c r="A641" i="1"/>
  <c r="O641" i="1" s="1"/>
  <c r="A642" i="1"/>
  <c r="O642" i="1" s="1"/>
  <c r="A643" i="1"/>
  <c r="O643" i="1" s="1"/>
  <c r="A644" i="1"/>
  <c r="O644" i="1" s="1"/>
  <c r="A645" i="1"/>
  <c r="O645" i="1" s="1"/>
  <c r="A646" i="1"/>
  <c r="O646" i="1" s="1"/>
  <c r="A647" i="1"/>
  <c r="O647" i="1" s="1"/>
  <c r="A648" i="1"/>
  <c r="O648" i="1" s="1"/>
  <c r="A649" i="1"/>
  <c r="O649" i="1" s="1"/>
  <c r="A650" i="1"/>
  <c r="O650" i="1" s="1"/>
  <c r="A651" i="1"/>
  <c r="O651" i="1" s="1"/>
  <c r="A652" i="1"/>
  <c r="O652" i="1" s="1"/>
  <c r="A653" i="1"/>
  <c r="O653" i="1" s="1"/>
  <c r="A654" i="1"/>
  <c r="O654" i="1" s="1"/>
  <c r="A655" i="1"/>
  <c r="O655" i="1" s="1"/>
  <c r="A656" i="1"/>
  <c r="O656" i="1" s="1"/>
  <c r="A657" i="1"/>
  <c r="O657" i="1" s="1"/>
  <c r="A658" i="1"/>
  <c r="O658" i="1" s="1"/>
  <c r="A659" i="1"/>
  <c r="O659" i="1" s="1"/>
  <c r="A660" i="1"/>
  <c r="O660" i="1" s="1"/>
  <c r="A661" i="1"/>
  <c r="O661" i="1" s="1"/>
  <c r="A662" i="1"/>
  <c r="O662" i="1" s="1"/>
  <c r="A663" i="1"/>
  <c r="O663" i="1" s="1"/>
  <c r="A664" i="1"/>
  <c r="O664" i="1" s="1"/>
  <c r="A665" i="1"/>
  <c r="O665" i="1" s="1"/>
  <c r="A666" i="1"/>
  <c r="O666" i="1" s="1"/>
  <c r="A667" i="1"/>
  <c r="O667" i="1" s="1"/>
  <c r="A668" i="1"/>
  <c r="O668" i="1" s="1"/>
  <c r="A669" i="1"/>
  <c r="O669" i="1" s="1"/>
  <c r="A670" i="1"/>
  <c r="O670" i="1" s="1"/>
  <c r="A671" i="1"/>
  <c r="O671" i="1" s="1"/>
  <c r="A672" i="1"/>
  <c r="O672" i="1" s="1"/>
  <c r="A673" i="1"/>
  <c r="O673" i="1" s="1"/>
  <c r="A674" i="1"/>
  <c r="O674" i="1" s="1"/>
  <c r="A675" i="1"/>
  <c r="O675" i="1" s="1"/>
  <c r="A676" i="1"/>
  <c r="O676" i="1" s="1"/>
  <c r="A677" i="1"/>
  <c r="O677" i="1" s="1"/>
  <c r="A678" i="1"/>
  <c r="O678" i="1" s="1"/>
  <c r="A679" i="1"/>
  <c r="O679" i="1" s="1"/>
  <c r="A680" i="1"/>
  <c r="O680" i="1" s="1"/>
  <c r="A681" i="1"/>
  <c r="O681" i="1" s="1"/>
  <c r="A682" i="1"/>
  <c r="O682" i="1" s="1"/>
  <c r="A683" i="1"/>
  <c r="O683" i="1" s="1"/>
  <c r="A684" i="1"/>
  <c r="O684" i="1" s="1"/>
  <c r="A685" i="1"/>
  <c r="O685" i="1" s="1"/>
  <c r="A686" i="1"/>
  <c r="O686" i="1" s="1"/>
  <c r="A687" i="1"/>
  <c r="O687" i="1" s="1"/>
  <c r="A688" i="1"/>
  <c r="O688" i="1" s="1"/>
  <c r="A689" i="1"/>
  <c r="O689" i="1" s="1"/>
  <c r="A690" i="1"/>
  <c r="O690" i="1" s="1"/>
  <c r="A691" i="1"/>
  <c r="O691" i="1" s="1"/>
  <c r="A692" i="1"/>
  <c r="O692" i="1" s="1"/>
  <c r="A693" i="1"/>
  <c r="O693" i="1" s="1"/>
  <c r="A694" i="1"/>
  <c r="O694" i="1" s="1"/>
  <c r="A695" i="1"/>
  <c r="O695" i="1" s="1"/>
  <c r="A696" i="1"/>
  <c r="O696" i="1" s="1"/>
  <c r="A697" i="1"/>
  <c r="O697" i="1" s="1"/>
  <c r="A698" i="1"/>
  <c r="O698" i="1" s="1"/>
  <c r="A699" i="1"/>
  <c r="O699" i="1" s="1"/>
  <c r="A700" i="1"/>
  <c r="O700" i="1" s="1"/>
  <c r="A701" i="1"/>
  <c r="O701" i="1" s="1"/>
  <c r="A702" i="1"/>
  <c r="O702" i="1" s="1"/>
  <c r="A703" i="1"/>
  <c r="O703" i="1" s="1"/>
  <c r="A704" i="1"/>
  <c r="O704" i="1" s="1"/>
  <c r="A705" i="1"/>
  <c r="O705" i="1" s="1"/>
  <c r="A706" i="1"/>
  <c r="O706" i="1" s="1"/>
  <c r="A707" i="1"/>
  <c r="O707" i="1" s="1"/>
  <c r="A708" i="1"/>
  <c r="O708" i="1" s="1"/>
  <c r="A709" i="1"/>
  <c r="O709" i="1" s="1"/>
  <c r="A710" i="1"/>
  <c r="O710" i="1" s="1"/>
  <c r="A711" i="1"/>
  <c r="O711" i="1" s="1"/>
  <c r="A712" i="1"/>
  <c r="O712" i="1" s="1"/>
  <c r="A713" i="1"/>
  <c r="O713" i="1" s="1"/>
  <c r="A714" i="1"/>
  <c r="O714" i="1" s="1"/>
  <c r="A715" i="1"/>
  <c r="O715" i="1" s="1"/>
  <c r="A716" i="1"/>
  <c r="O716" i="1" s="1"/>
  <c r="A717" i="1"/>
  <c r="O717" i="1" s="1"/>
  <c r="A718" i="1"/>
  <c r="O718" i="1" s="1"/>
  <c r="A719" i="1"/>
  <c r="O719" i="1" s="1"/>
  <c r="A720" i="1"/>
  <c r="O720" i="1" s="1"/>
  <c r="A721" i="1"/>
  <c r="O721" i="1" s="1"/>
  <c r="A722" i="1"/>
  <c r="O722" i="1" s="1"/>
  <c r="A723" i="1"/>
  <c r="O723" i="1" s="1"/>
  <c r="A724" i="1"/>
  <c r="O724" i="1" s="1"/>
  <c r="A725" i="1"/>
  <c r="O725" i="1" s="1"/>
  <c r="A726" i="1"/>
  <c r="O726" i="1" s="1"/>
  <c r="A727" i="1"/>
  <c r="O727" i="1" s="1"/>
  <c r="A728" i="1"/>
  <c r="O728" i="1" s="1"/>
  <c r="A729" i="1"/>
  <c r="O729" i="1" s="1"/>
  <c r="A730" i="1"/>
  <c r="O730" i="1" s="1"/>
  <c r="A731" i="1"/>
  <c r="O731" i="1" s="1"/>
  <c r="A732" i="1"/>
  <c r="O732" i="1" s="1"/>
  <c r="A733" i="1"/>
  <c r="O733" i="1" s="1"/>
  <c r="A734" i="1"/>
  <c r="O734" i="1" s="1"/>
  <c r="A735" i="1"/>
  <c r="O735" i="1" s="1"/>
  <c r="A736" i="1"/>
  <c r="O736" i="1" s="1"/>
  <c r="A737" i="1"/>
  <c r="O737" i="1" s="1"/>
  <c r="A738" i="1"/>
  <c r="O738" i="1" s="1"/>
  <c r="A739" i="1"/>
  <c r="O739" i="1" s="1"/>
  <c r="A740" i="1"/>
  <c r="O740" i="1" s="1"/>
  <c r="A741" i="1"/>
  <c r="O741" i="1" s="1"/>
  <c r="A742" i="1"/>
  <c r="O742" i="1" s="1"/>
  <c r="A743" i="1"/>
  <c r="O743" i="1" s="1"/>
  <c r="A744" i="1"/>
  <c r="O744" i="1" s="1"/>
  <c r="A745" i="1"/>
  <c r="O745" i="1" s="1"/>
  <c r="A746" i="1"/>
  <c r="O746" i="1" s="1"/>
  <c r="A747" i="1"/>
  <c r="O747" i="1" s="1"/>
  <c r="A748" i="1"/>
  <c r="O748" i="1" s="1"/>
  <c r="A749" i="1"/>
  <c r="O749" i="1" s="1"/>
  <c r="A750" i="1"/>
  <c r="O750" i="1" s="1"/>
  <c r="A751" i="1"/>
  <c r="O751" i="1" s="1"/>
  <c r="A752" i="1"/>
  <c r="O752" i="1" s="1"/>
  <c r="A753" i="1"/>
  <c r="O753" i="1" s="1"/>
  <c r="A754" i="1"/>
  <c r="O754" i="1" s="1"/>
  <c r="A755" i="1"/>
  <c r="O755" i="1" s="1"/>
  <c r="A756" i="1"/>
  <c r="O756" i="1" s="1"/>
  <c r="A757" i="1"/>
  <c r="O757" i="1" s="1"/>
  <c r="A758" i="1"/>
  <c r="O758" i="1" s="1"/>
  <c r="A759" i="1"/>
  <c r="O759" i="1" s="1"/>
  <c r="A760" i="1"/>
  <c r="O760" i="1" s="1"/>
  <c r="A761" i="1"/>
  <c r="O761" i="1" s="1"/>
  <c r="A762" i="1"/>
  <c r="O762" i="1" s="1"/>
  <c r="A763" i="1"/>
  <c r="O763" i="1" s="1"/>
  <c r="A764" i="1"/>
  <c r="O764" i="1" s="1"/>
  <c r="A765" i="1"/>
  <c r="O765" i="1" s="1"/>
  <c r="A766" i="1"/>
  <c r="O766" i="1" s="1"/>
  <c r="A767" i="1"/>
  <c r="O767" i="1" s="1"/>
  <c r="A768" i="1"/>
  <c r="O768" i="1" s="1"/>
  <c r="A769" i="1"/>
  <c r="O769" i="1" s="1"/>
  <c r="A770" i="1"/>
  <c r="O770" i="1" s="1"/>
  <c r="A771" i="1"/>
  <c r="O771" i="1" s="1"/>
  <c r="A772" i="1"/>
  <c r="O772" i="1" s="1"/>
  <c r="A773" i="1"/>
  <c r="O773" i="1" s="1"/>
  <c r="A774" i="1"/>
  <c r="O774" i="1" s="1"/>
  <c r="A775" i="1"/>
  <c r="O775" i="1" s="1"/>
  <c r="A776" i="1"/>
  <c r="O776" i="1" s="1"/>
  <c r="A777" i="1"/>
  <c r="O777" i="1" s="1"/>
  <c r="A778" i="1"/>
  <c r="O778" i="1" s="1"/>
  <c r="A779" i="1"/>
  <c r="O779" i="1" s="1"/>
  <c r="A780" i="1"/>
  <c r="O780" i="1" s="1"/>
  <c r="A781" i="1"/>
  <c r="O781" i="1" s="1"/>
  <c r="A782" i="1"/>
  <c r="O782" i="1" s="1"/>
  <c r="A783" i="1"/>
  <c r="O783" i="1" s="1"/>
  <c r="A784" i="1"/>
  <c r="O784" i="1" s="1"/>
  <c r="A785" i="1"/>
  <c r="O785" i="1" s="1"/>
  <c r="A786" i="1"/>
  <c r="O786" i="1" s="1"/>
  <c r="A787" i="1"/>
  <c r="O787" i="1" s="1"/>
  <c r="A788" i="1"/>
  <c r="O788" i="1" s="1"/>
  <c r="A789" i="1"/>
  <c r="O789" i="1" s="1"/>
  <c r="A790" i="1"/>
  <c r="O790" i="1" s="1"/>
  <c r="A791" i="1"/>
  <c r="O791" i="1" s="1"/>
  <c r="A792" i="1"/>
  <c r="O792" i="1" s="1"/>
  <c r="A793" i="1"/>
  <c r="O793" i="1" s="1"/>
  <c r="A794" i="1"/>
  <c r="O794" i="1" s="1"/>
  <c r="A795" i="1"/>
  <c r="O795" i="1" s="1"/>
  <c r="A796" i="1"/>
  <c r="O796" i="1" s="1"/>
  <c r="A797" i="1"/>
  <c r="O797" i="1" s="1"/>
  <c r="A798" i="1"/>
  <c r="O798" i="1" s="1"/>
  <c r="A799" i="1"/>
  <c r="O799" i="1" s="1"/>
  <c r="A800" i="1"/>
  <c r="O800" i="1" s="1"/>
  <c r="A801" i="1"/>
  <c r="O801" i="1" s="1"/>
  <c r="A802" i="1"/>
  <c r="O802" i="1" s="1"/>
  <c r="A803" i="1"/>
  <c r="O803" i="1" s="1"/>
  <c r="A804" i="1"/>
  <c r="O804" i="1" s="1"/>
  <c r="A805" i="1"/>
  <c r="O805" i="1" s="1"/>
  <c r="A806" i="1"/>
  <c r="O806" i="1" s="1"/>
  <c r="A807" i="1"/>
  <c r="O807" i="1" s="1"/>
  <c r="A808" i="1"/>
  <c r="O808" i="1" s="1"/>
  <c r="A809" i="1"/>
  <c r="O809" i="1" s="1"/>
  <c r="A810" i="1"/>
  <c r="O810" i="1" s="1"/>
  <c r="A811" i="1"/>
  <c r="O811" i="1" s="1"/>
  <c r="A812" i="1"/>
  <c r="O812" i="1" s="1"/>
  <c r="A813" i="1"/>
  <c r="O813" i="1" s="1"/>
  <c r="A814" i="1"/>
  <c r="O814" i="1" s="1"/>
  <c r="A815" i="1"/>
  <c r="O815" i="1" s="1"/>
  <c r="A816" i="1"/>
  <c r="O816" i="1" s="1"/>
  <c r="A817" i="1"/>
  <c r="O817" i="1" s="1"/>
  <c r="A818" i="1"/>
  <c r="O818" i="1" s="1"/>
  <c r="A819" i="1"/>
  <c r="O819" i="1" s="1"/>
  <c r="A820" i="1"/>
  <c r="O820" i="1" s="1"/>
  <c r="A821" i="1"/>
  <c r="O821" i="1" s="1"/>
  <c r="A822" i="1"/>
  <c r="O822" i="1" s="1"/>
  <c r="A823" i="1"/>
  <c r="O823" i="1" s="1"/>
  <c r="A824" i="1"/>
  <c r="O824" i="1" s="1"/>
  <c r="A825" i="1"/>
  <c r="O825" i="1" s="1"/>
  <c r="A826" i="1"/>
  <c r="O826" i="1" s="1"/>
  <c r="A827" i="1"/>
  <c r="O827" i="1" s="1"/>
  <c r="A828" i="1"/>
  <c r="O828" i="1" s="1"/>
  <c r="A829" i="1"/>
  <c r="O829" i="1" s="1"/>
  <c r="A830" i="1"/>
  <c r="O830" i="1" s="1"/>
  <c r="A831" i="1"/>
  <c r="O831" i="1" s="1"/>
  <c r="A832" i="1"/>
  <c r="O832" i="1" s="1"/>
  <c r="A833" i="1"/>
  <c r="O833" i="1" s="1"/>
  <c r="A834" i="1"/>
  <c r="O834" i="1" s="1"/>
  <c r="A835" i="1"/>
  <c r="O835" i="1" s="1"/>
  <c r="A836" i="1"/>
  <c r="O836" i="1" s="1"/>
  <c r="A837" i="1"/>
  <c r="O837" i="1" s="1"/>
  <c r="A838" i="1"/>
  <c r="O838" i="1" s="1"/>
  <c r="A839" i="1"/>
  <c r="O839" i="1" s="1"/>
  <c r="A840" i="1"/>
  <c r="O840" i="1" s="1"/>
  <c r="A841" i="1"/>
  <c r="O841" i="1" s="1"/>
  <c r="A842" i="1"/>
  <c r="O842" i="1" s="1"/>
  <c r="A843" i="1"/>
  <c r="O843" i="1" s="1"/>
  <c r="A844" i="1"/>
  <c r="O844" i="1" s="1"/>
  <c r="A845" i="1"/>
  <c r="O845" i="1" s="1"/>
  <c r="A846" i="1"/>
  <c r="O846" i="1" s="1"/>
  <c r="A847" i="1"/>
  <c r="O847" i="1" s="1"/>
  <c r="A848" i="1"/>
  <c r="O848" i="1" s="1"/>
  <c r="A849" i="1"/>
  <c r="O849" i="1" s="1"/>
  <c r="A850" i="1"/>
  <c r="O850" i="1" s="1"/>
  <c r="A851" i="1"/>
  <c r="O851" i="1" s="1"/>
  <c r="A852" i="1"/>
  <c r="O852" i="1" s="1"/>
  <c r="A853" i="1"/>
  <c r="O853" i="1" s="1"/>
  <c r="A854" i="1"/>
  <c r="O854" i="1" s="1"/>
  <c r="A855" i="1"/>
  <c r="O855" i="1" s="1"/>
  <c r="A856" i="1"/>
  <c r="O856" i="1" s="1"/>
  <c r="A857" i="1"/>
  <c r="O857" i="1" s="1"/>
  <c r="A858" i="1"/>
  <c r="O858" i="1" s="1"/>
  <c r="A859" i="1"/>
  <c r="O859" i="1" s="1"/>
  <c r="A860" i="1"/>
  <c r="O860" i="1" s="1"/>
  <c r="A861" i="1"/>
  <c r="O861" i="1" s="1"/>
  <c r="A862" i="1"/>
  <c r="O862" i="1" s="1"/>
  <c r="A863" i="1"/>
  <c r="O863" i="1" s="1"/>
  <c r="A864" i="1"/>
  <c r="O864" i="1" s="1"/>
  <c r="A865" i="1"/>
  <c r="O865" i="1" s="1"/>
  <c r="A866" i="1"/>
  <c r="O866" i="1" s="1"/>
  <c r="A867" i="1"/>
  <c r="O867" i="1" s="1"/>
  <c r="A868" i="1"/>
  <c r="O868" i="1" s="1"/>
  <c r="A869" i="1"/>
  <c r="O869" i="1" s="1"/>
  <c r="A870" i="1"/>
  <c r="O870" i="1" s="1"/>
  <c r="A871" i="1"/>
  <c r="O871" i="1" s="1"/>
  <c r="A872" i="1"/>
  <c r="O872" i="1" s="1"/>
  <c r="A873" i="1"/>
  <c r="O873" i="1" s="1"/>
  <c r="A874" i="1"/>
  <c r="O874" i="1" s="1"/>
  <c r="A875" i="1"/>
  <c r="O875" i="1" s="1"/>
  <c r="A876" i="1"/>
  <c r="O876" i="1" s="1"/>
  <c r="A877" i="1"/>
  <c r="O877" i="1" s="1"/>
  <c r="A878" i="1"/>
  <c r="O878" i="1" s="1"/>
  <c r="A879" i="1"/>
  <c r="O879" i="1" s="1"/>
  <c r="A880" i="1"/>
  <c r="O880" i="1" s="1"/>
  <c r="A881" i="1"/>
  <c r="O881" i="1" s="1"/>
  <c r="A882" i="1"/>
  <c r="O882" i="1" s="1"/>
  <c r="A883" i="1"/>
  <c r="O883" i="1" s="1"/>
  <c r="A884" i="1"/>
  <c r="O884" i="1" s="1"/>
  <c r="A885" i="1"/>
  <c r="O885" i="1" s="1"/>
  <c r="A886" i="1"/>
  <c r="O886" i="1" s="1"/>
  <c r="A887" i="1"/>
  <c r="O887" i="1" s="1"/>
  <c r="A888" i="1"/>
  <c r="O888" i="1" s="1"/>
  <c r="A889" i="1"/>
  <c r="O889" i="1" s="1"/>
  <c r="A890" i="1"/>
  <c r="O890" i="1" s="1"/>
  <c r="A891" i="1"/>
  <c r="O891" i="1" s="1"/>
  <c r="A892" i="1"/>
  <c r="O892" i="1" s="1"/>
  <c r="A893" i="1"/>
  <c r="O893" i="1" s="1"/>
  <c r="A894" i="1"/>
  <c r="O894" i="1" s="1"/>
  <c r="A895" i="1"/>
  <c r="O895" i="1" s="1"/>
  <c r="A896" i="1"/>
  <c r="O896" i="1" s="1"/>
  <c r="A897" i="1"/>
  <c r="O897" i="1" s="1"/>
  <c r="A898" i="1"/>
  <c r="O898" i="1" s="1"/>
  <c r="A899" i="1"/>
  <c r="O899" i="1" s="1"/>
  <c r="A900" i="1"/>
  <c r="O900" i="1" s="1"/>
  <c r="A901" i="1"/>
  <c r="O901" i="1" s="1"/>
  <c r="A902" i="1"/>
  <c r="O902" i="1" s="1"/>
  <c r="A903" i="1"/>
  <c r="O903" i="1" s="1"/>
  <c r="A904" i="1"/>
  <c r="O904" i="1" s="1"/>
  <c r="A905" i="1"/>
  <c r="O905" i="1" s="1"/>
  <c r="A906" i="1"/>
  <c r="O906" i="1" s="1"/>
  <c r="A907" i="1"/>
  <c r="O907" i="1" s="1"/>
  <c r="A908" i="1"/>
  <c r="O908" i="1" s="1"/>
  <c r="A909" i="1"/>
  <c r="O909" i="1" s="1"/>
  <c r="A910" i="1"/>
  <c r="O910" i="1" s="1"/>
  <c r="A911" i="1"/>
  <c r="O911" i="1" s="1"/>
  <c r="A912" i="1"/>
  <c r="O912" i="1" s="1"/>
  <c r="A913" i="1"/>
  <c r="O913" i="1" s="1"/>
  <c r="A914" i="1"/>
  <c r="O914" i="1" s="1"/>
  <c r="A915" i="1"/>
  <c r="O915" i="1" s="1"/>
  <c r="A916" i="1"/>
  <c r="O916" i="1" s="1"/>
  <c r="A917" i="1"/>
  <c r="O917" i="1" s="1"/>
  <c r="A918" i="1"/>
  <c r="O918" i="1" s="1"/>
  <c r="A919" i="1"/>
  <c r="O919" i="1" s="1"/>
  <c r="A920" i="1"/>
  <c r="O920" i="1" s="1"/>
  <c r="A921" i="1"/>
  <c r="O921" i="1" s="1"/>
  <c r="A922" i="1"/>
  <c r="O922" i="1" s="1"/>
  <c r="A923" i="1"/>
  <c r="O923" i="1" s="1"/>
  <c r="A924" i="1"/>
  <c r="O924" i="1" s="1"/>
  <c r="A925" i="1"/>
  <c r="O925" i="1" s="1"/>
  <c r="A926" i="1"/>
  <c r="O926" i="1" s="1"/>
  <c r="A927" i="1"/>
  <c r="O927" i="1" s="1"/>
  <c r="A928" i="1"/>
  <c r="O928" i="1" s="1"/>
  <c r="A929" i="1"/>
  <c r="O929" i="1" s="1"/>
  <c r="A930" i="1"/>
  <c r="O930" i="1" s="1"/>
  <c r="A931" i="1"/>
  <c r="O931" i="1" s="1"/>
  <c r="A932" i="1"/>
  <c r="O932" i="1" s="1"/>
  <c r="A933" i="1"/>
  <c r="O933" i="1" s="1"/>
  <c r="A934" i="1"/>
  <c r="O934" i="1" s="1"/>
  <c r="A935" i="1"/>
  <c r="O935" i="1" s="1"/>
  <c r="A936" i="1"/>
  <c r="O936" i="1" s="1"/>
  <c r="A937" i="1"/>
  <c r="O937" i="1" s="1"/>
  <c r="A938" i="1"/>
  <c r="O938" i="1" s="1"/>
  <c r="A939" i="1"/>
  <c r="O939" i="1" s="1"/>
  <c r="A940" i="1"/>
  <c r="O940" i="1" s="1"/>
  <c r="A941" i="1"/>
  <c r="O941" i="1" s="1"/>
  <c r="A942" i="1"/>
  <c r="O942" i="1" s="1"/>
  <c r="A943" i="1"/>
  <c r="O943" i="1" s="1"/>
  <c r="A944" i="1"/>
  <c r="O944" i="1" s="1"/>
  <c r="A945" i="1"/>
  <c r="O945" i="1" s="1"/>
  <c r="A946" i="1"/>
  <c r="O946" i="1" s="1"/>
  <c r="A947" i="1"/>
  <c r="O947" i="1" s="1"/>
  <c r="A948" i="1"/>
  <c r="O948" i="1" s="1"/>
  <c r="A949" i="1"/>
  <c r="O949" i="1" s="1"/>
  <c r="A950" i="1"/>
  <c r="O950" i="1" s="1"/>
  <c r="A951" i="1"/>
  <c r="O951" i="1" s="1"/>
  <c r="A952" i="1"/>
  <c r="O952" i="1" s="1"/>
  <c r="A953" i="1"/>
  <c r="O953" i="1" s="1"/>
  <c r="A954" i="1"/>
  <c r="O954" i="1" s="1"/>
  <c r="A955" i="1"/>
  <c r="O955" i="1" s="1"/>
  <c r="A956" i="1"/>
  <c r="O956" i="1" s="1"/>
  <c r="A957" i="1"/>
  <c r="O957" i="1" s="1"/>
  <c r="A958" i="1"/>
  <c r="O958" i="1" s="1"/>
  <c r="A959" i="1"/>
  <c r="O959" i="1" s="1"/>
  <c r="A960" i="1"/>
  <c r="O960" i="1" s="1"/>
  <c r="A961" i="1"/>
  <c r="O961" i="1" s="1"/>
  <c r="A962" i="1"/>
  <c r="O962" i="1" s="1"/>
  <c r="A963" i="1"/>
  <c r="O963" i="1" s="1"/>
  <c r="A964" i="1"/>
  <c r="O964" i="1" s="1"/>
  <c r="A965" i="1"/>
  <c r="O965" i="1" s="1"/>
  <c r="A966" i="1"/>
  <c r="O966" i="1" s="1"/>
  <c r="A967" i="1"/>
  <c r="O967" i="1" s="1"/>
  <c r="A968" i="1"/>
  <c r="O968" i="1" s="1"/>
  <c r="A969" i="1"/>
  <c r="O969" i="1" s="1"/>
  <c r="A970" i="1"/>
  <c r="O970" i="1" s="1"/>
  <c r="A971" i="1"/>
  <c r="O971" i="1" s="1"/>
  <c r="A972" i="1"/>
  <c r="O972" i="1" s="1"/>
  <c r="A973" i="1"/>
  <c r="O973" i="1" s="1"/>
  <c r="A974" i="1"/>
  <c r="O974" i="1" s="1"/>
  <c r="A975" i="1"/>
  <c r="O975" i="1" s="1"/>
  <c r="A976" i="1"/>
  <c r="O976" i="1" s="1"/>
  <c r="A977" i="1"/>
  <c r="O977" i="1" s="1"/>
  <c r="A978" i="1"/>
  <c r="O978" i="1" s="1"/>
  <c r="A979" i="1"/>
  <c r="O979" i="1" s="1"/>
  <c r="A980" i="1"/>
  <c r="O980" i="1" s="1"/>
  <c r="A981" i="1"/>
  <c r="O981" i="1" s="1"/>
  <c r="A982" i="1"/>
  <c r="O982" i="1" s="1"/>
  <c r="A983" i="1"/>
  <c r="O983" i="1" s="1"/>
  <c r="A984" i="1"/>
  <c r="O984" i="1" s="1"/>
  <c r="A985" i="1"/>
  <c r="O985" i="1" s="1"/>
  <c r="A986" i="1"/>
  <c r="O986" i="1" s="1"/>
  <c r="A987" i="1"/>
  <c r="O987" i="1" s="1"/>
  <c r="A988" i="1"/>
  <c r="O988" i="1" s="1"/>
  <c r="A989" i="1"/>
  <c r="O989" i="1" s="1"/>
  <c r="A990" i="1"/>
  <c r="O990" i="1" s="1"/>
  <c r="A991" i="1"/>
  <c r="O991" i="1" s="1"/>
  <c r="A992" i="1"/>
  <c r="O992" i="1" s="1"/>
  <c r="A993" i="1"/>
  <c r="O993" i="1" s="1"/>
  <c r="A994" i="1"/>
  <c r="O994" i="1" s="1"/>
  <c r="A995" i="1"/>
  <c r="O995" i="1" s="1"/>
  <c r="A996" i="1"/>
  <c r="O996" i="1" s="1"/>
  <c r="A997" i="1"/>
  <c r="O997" i="1" s="1"/>
  <c r="A998" i="1"/>
  <c r="O998" i="1" s="1"/>
  <c r="A999" i="1"/>
  <c r="O999" i="1" s="1"/>
  <c r="A1000" i="1"/>
  <c r="O1000" i="1" s="1"/>
  <c r="A1001" i="1"/>
  <c r="O1001" i="1" s="1"/>
  <c r="A1002" i="1"/>
  <c r="O1002" i="1" s="1"/>
  <c r="A1003" i="1"/>
  <c r="O1003" i="1" s="1"/>
  <c r="A1004" i="1"/>
  <c r="O1004" i="1" s="1"/>
  <c r="A1005" i="1"/>
  <c r="O1005" i="1" s="1"/>
  <c r="A1006" i="1"/>
  <c r="O1006" i="1" s="1"/>
  <c r="A1007" i="1"/>
  <c r="O1007" i="1" s="1"/>
  <c r="A1008" i="1"/>
  <c r="O1008" i="1" s="1"/>
  <c r="A1009" i="1"/>
  <c r="O1009" i="1" s="1"/>
  <c r="A1010" i="1"/>
  <c r="O1010" i="1" s="1"/>
  <c r="A1011" i="1"/>
  <c r="O1011" i="1" s="1"/>
  <c r="A1012" i="1"/>
  <c r="O1012" i="1" s="1"/>
  <c r="A1013" i="1"/>
  <c r="O1013" i="1" s="1"/>
  <c r="A1014" i="1"/>
  <c r="O1014" i="1" s="1"/>
  <c r="A1015" i="1"/>
  <c r="O1015" i="1" s="1"/>
  <c r="A1016" i="1"/>
  <c r="O1016" i="1" s="1"/>
  <c r="A1017" i="1"/>
  <c r="O1017" i="1" s="1"/>
  <c r="A1018" i="1"/>
  <c r="O1018" i="1" s="1"/>
  <c r="A1019" i="1"/>
  <c r="O1019" i="1" s="1"/>
  <c r="A1020" i="1"/>
  <c r="O1020" i="1" s="1"/>
  <c r="A1021" i="1"/>
  <c r="O1021" i="1" s="1"/>
  <c r="A1022" i="1"/>
  <c r="O1022" i="1" s="1"/>
  <c r="A1023" i="1"/>
  <c r="O1023" i="1" s="1"/>
  <c r="A1024" i="1"/>
  <c r="O1024" i="1" s="1"/>
  <c r="A1025" i="1"/>
  <c r="O1025" i="1" s="1"/>
  <c r="A1026" i="1"/>
  <c r="O1026" i="1" s="1"/>
  <c r="A1027" i="1"/>
  <c r="O1027" i="1" s="1"/>
  <c r="A1028" i="1"/>
  <c r="O1028" i="1" s="1"/>
  <c r="A1029" i="1"/>
  <c r="O1029" i="1" s="1"/>
  <c r="A1030" i="1"/>
  <c r="O1030" i="1" s="1"/>
  <c r="A1031" i="1"/>
  <c r="O1031" i="1" s="1"/>
  <c r="A1032" i="1"/>
  <c r="O1032" i="1" s="1"/>
  <c r="A1033" i="1"/>
  <c r="O1033" i="1" s="1"/>
  <c r="A1034" i="1"/>
  <c r="O1034" i="1" s="1"/>
  <c r="A1035" i="1"/>
  <c r="O1035" i="1" s="1"/>
  <c r="A1036" i="1"/>
  <c r="O1036" i="1" s="1"/>
  <c r="A1037" i="1"/>
  <c r="O1037" i="1" s="1"/>
  <c r="A1038" i="1"/>
  <c r="O1038" i="1" s="1"/>
  <c r="A1039" i="1"/>
  <c r="O1039" i="1" s="1"/>
  <c r="A1040" i="1"/>
  <c r="O1040" i="1" s="1"/>
  <c r="A1041" i="1"/>
  <c r="O1041" i="1" s="1"/>
  <c r="A1042" i="1"/>
  <c r="O1042" i="1" s="1"/>
  <c r="A1043" i="1"/>
  <c r="O1043" i="1" s="1"/>
  <c r="A1044" i="1"/>
  <c r="O1044" i="1" s="1"/>
  <c r="A1045" i="1"/>
  <c r="O1045" i="1" s="1"/>
  <c r="A1046" i="1"/>
  <c r="O1046" i="1" s="1"/>
  <c r="A1047" i="1"/>
  <c r="O1047" i="1" s="1"/>
  <c r="A1048" i="1"/>
  <c r="O1048" i="1" s="1"/>
  <c r="A1049" i="1"/>
  <c r="O1049" i="1" s="1"/>
  <c r="A1050" i="1"/>
  <c r="O1050" i="1" s="1"/>
  <c r="A1051" i="1"/>
  <c r="O1051" i="1" s="1"/>
  <c r="A1052" i="1"/>
  <c r="O1052" i="1" s="1"/>
  <c r="A1053" i="1"/>
  <c r="O1053" i="1" s="1"/>
  <c r="A1054" i="1"/>
  <c r="O1054" i="1" s="1"/>
  <c r="A1055" i="1"/>
  <c r="O1055" i="1" s="1"/>
  <c r="A1056" i="1"/>
  <c r="O1056" i="1" s="1"/>
  <c r="A1057" i="1"/>
  <c r="O1057" i="1" s="1"/>
  <c r="A1058" i="1"/>
  <c r="O1058" i="1" s="1"/>
  <c r="A1059" i="1"/>
  <c r="O1059" i="1" s="1"/>
  <c r="A1060" i="1"/>
  <c r="O1060" i="1" s="1"/>
  <c r="A1061" i="1"/>
  <c r="O1061" i="1" s="1"/>
  <c r="A1062" i="1"/>
  <c r="O1062" i="1" s="1"/>
  <c r="A1063" i="1"/>
  <c r="O1063" i="1" s="1"/>
  <c r="A1064" i="1"/>
  <c r="O1064" i="1" s="1"/>
  <c r="A1065" i="1"/>
  <c r="O1065" i="1" s="1"/>
  <c r="A1066" i="1"/>
  <c r="O1066" i="1" s="1"/>
  <c r="A1067" i="1"/>
  <c r="O1067" i="1" s="1"/>
  <c r="A1068" i="1"/>
  <c r="O1068" i="1" s="1"/>
  <c r="A1069" i="1"/>
  <c r="O1069" i="1" s="1"/>
  <c r="A1070" i="1"/>
  <c r="O1070" i="1" s="1"/>
  <c r="A1071" i="1"/>
  <c r="O1071" i="1" s="1"/>
  <c r="A1072" i="1"/>
  <c r="O1072" i="1" s="1"/>
  <c r="A1073" i="1"/>
  <c r="O1073" i="1" s="1"/>
  <c r="A1074" i="1"/>
  <c r="O1074" i="1" s="1"/>
  <c r="A1075" i="1"/>
  <c r="O1075" i="1" s="1"/>
  <c r="A1076" i="1"/>
  <c r="O1076" i="1" s="1"/>
  <c r="A1077" i="1"/>
  <c r="O1077" i="1" s="1"/>
  <c r="A1078" i="1"/>
  <c r="O1078" i="1" s="1"/>
  <c r="A1079" i="1"/>
  <c r="O1079" i="1" s="1"/>
  <c r="A1080" i="1"/>
  <c r="O1080" i="1" s="1"/>
  <c r="A1081" i="1"/>
  <c r="O1081" i="1" s="1"/>
  <c r="A1082" i="1"/>
  <c r="O1082" i="1" s="1"/>
  <c r="A1083" i="1"/>
  <c r="O1083" i="1" s="1"/>
  <c r="A1084" i="1"/>
  <c r="O1084" i="1" s="1"/>
  <c r="A1085" i="1"/>
  <c r="O1085" i="1" s="1"/>
  <c r="A1086" i="1"/>
  <c r="O1086" i="1" s="1"/>
  <c r="A1087" i="1"/>
  <c r="O1087" i="1" s="1"/>
  <c r="A1088" i="1"/>
  <c r="O1088" i="1" s="1"/>
  <c r="A1089" i="1"/>
  <c r="O1089" i="1" s="1"/>
  <c r="A1090" i="1"/>
  <c r="O1090" i="1" s="1"/>
  <c r="A1091" i="1"/>
  <c r="O1091" i="1" s="1"/>
  <c r="A1092" i="1"/>
  <c r="O1092" i="1" s="1"/>
  <c r="A1093" i="1"/>
  <c r="O1093" i="1" s="1"/>
  <c r="A1094" i="1"/>
  <c r="O1094" i="1" s="1"/>
  <c r="A1095" i="1"/>
  <c r="O1095" i="1" s="1"/>
  <c r="A1096" i="1"/>
  <c r="O1096" i="1" s="1"/>
  <c r="A1097" i="1"/>
  <c r="O1097" i="1" s="1"/>
  <c r="A1098" i="1"/>
  <c r="O1098" i="1" s="1"/>
  <c r="A1099" i="1"/>
  <c r="O1099" i="1" s="1"/>
  <c r="A1100" i="1"/>
  <c r="O1100" i="1" s="1"/>
  <c r="A1101" i="1"/>
  <c r="O1101" i="1" s="1"/>
  <c r="A1102" i="1"/>
  <c r="O1102" i="1" s="1"/>
  <c r="A1103" i="1"/>
  <c r="O1103" i="1" s="1"/>
  <c r="A1104" i="1"/>
  <c r="O1104" i="1" s="1"/>
  <c r="A1105" i="1"/>
  <c r="O1105" i="1" s="1"/>
  <c r="A1106" i="1"/>
  <c r="O1106" i="1" s="1"/>
  <c r="A1107" i="1"/>
  <c r="O1107" i="1" s="1"/>
  <c r="A1108" i="1"/>
  <c r="O1108" i="1" s="1"/>
  <c r="A1109" i="1"/>
  <c r="O1109" i="1" s="1"/>
  <c r="A1110" i="1"/>
  <c r="O1110" i="1" s="1"/>
  <c r="A1111" i="1"/>
  <c r="O1111" i="1" s="1"/>
  <c r="A1112" i="1"/>
  <c r="O1112" i="1" s="1"/>
  <c r="A1113" i="1"/>
  <c r="O1113" i="1" s="1"/>
  <c r="A1114" i="1"/>
  <c r="O1114" i="1" s="1"/>
  <c r="A1115" i="1"/>
  <c r="O1115" i="1" s="1"/>
  <c r="A1116" i="1"/>
  <c r="O1116" i="1" s="1"/>
  <c r="A1117" i="1"/>
  <c r="O1117" i="1" s="1"/>
  <c r="A1118" i="1"/>
  <c r="O1118" i="1" s="1"/>
  <c r="A1119" i="1"/>
  <c r="O1119" i="1" s="1"/>
  <c r="A1120" i="1"/>
  <c r="O1120" i="1" s="1"/>
  <c r="A1121" i="1"/>
  <c r="O1121" i="1" s="1"/>
  <c r="A1122" i="1"/>
  <c r="O1122" i="1" s="1"/>
  <c r="A1123" i="1"/>
  <c r="O1123" i="1" s="1"/>
  <c r="A1124" i="1"/>
  <c r="O1124" i="1" s="1"/>
  <c r="A1125" i="1"/>
  <c r="O1125" i="1" s="1"/>
  <c r="A1126" i="1"/>
  <c r="O1126" i="1" s="1"/>
  <c r="A1127" i="1"/>
  <c r="O1127" i="1" s="1"/>
  <c r="A1128" i="1"/>
  <c r="O1128" i="1" s="1"/>
  <c r="A1129" i="1"/>
  <c r="O1129" i="1" s="1"/>
  <c r="A1130" i="1"/>
  <c r="O1130" i="1" s="1"/>
  <c r="A1131" i="1"/>
  <c r="O1131" i="1" s="1"/>
  <c r="A1132" i="1"/>
  <c r="O1132" i="1" s="1"/>
  <c r="A1133" i="1"/>
  <c r="O1133" i="1" s="1"/>
  <c r="A1134" i="1"/>
  <c r="O1134" i="1" s="1"/>
  <c r="A1135" i="1"/>
  <c r="O1135" i="1" s="1"/>
  <c r="A1136" i="1"/>
  <c r="O1136" i="1" s="1"/>
  <c r="A1137" i="1"/>
  <c r="O1137" i="1" s="1"/>
  <c r="A1138" i="1"/>
  <c r="O1138" i="1" s="1"/>
  <c r="A1139" i="1"/>
  <c r="O1139" i="1" s="1"/>
  <c r="A1140" i="1"/>
  <c r="O1140" i="1" s="1"/>
  <c r="A1141" i="1"/>
  <c r="O1141" i="1" s="1"/>
  <c r="A1142" i="1"/>
  <c r="O1142" i="1" s="1"/>
  <c r="A1143" i="1"/>
  <c r="O1143" i="1" s="1"/>
  <c r="A1144" i="1"/>
  <c r="O1144" i="1" s="1"/>
  <c r="A1145" i="1"/>
  <c r="O1145" i="1" s="1"/>
  <c r="A1146" i="1"/>
  <c r="O1146" i="1" s="1"/>
  <c r="A1147" i="1"/>
  <c r="O1147" i="1" s="1"/>
  <c r="A1148" i="1"/>
  <c r="O1148" i="1" s="1"/>
  <c r="A1149" i="1"/>
  <c r="O1149" i="1" s="1"/>
  <c r="A1150" i="1"/>
  <c r="O1150" i="1" s="1"/>
  <c r="A1151" i="1"/>
  <c r="O1151" i="1" s="1"/>
  <c r="A1152" i="1"/>
  <c r="O1152" i="1" s="1"/>
  <c r="A1153" i="1"/>
  <c r="O1153" i="1" s="1"/>
  <c r="A1154" i="1"/>
  <c r="O1154" i="1" s="1"/>
  <c r="A1155" i="1"/>
  <c r="O1155" i="1" s="1"/>
  <c r="A1156" i="1"/>
  <c r="O1156" i="1" s="1"/>
  <c r="A1157" i="1"/>
  <c r="O1157" i="1" s="1"/>
  <c r="A1158" i="1"/>
  <c r="O1158" i="1" s="1"/>
  <c r="A1159" i="1"/>
  <c r="O1159" i="1" s="1"/>
  <c r="A1160" i="1"/>
  <c r="O1160" i="1" s="1"/>
  <c r="A1161" i="1"/>
  <c r="O1161" i="1" s="1"/>
  <c r="A1162" i="1"/>
  <c r="O1162" i="1" s="1"/>
  <c r="A1163" i="1"/>
  <c r="O1163" i="1" s="1"/>
  <c r="A1164" i="1"/>
  <c r="O1164" i="1" s="1"/>
  <c r="A1165" i="1"/>
  <c r="O1165" i="1" s="1"/>
  <c r="A1166" i="1"/>
  <c r="O1166" i="1" s="1"/>
  <c r="A1167" i="1"/>
  <c r="O1167" i="1" s="1"/>
  <c r="A1168" i="1"/>
  <c r="O1168" i="1" s="1"/>
  <c r="A1169" i="1"/>
  <c r="O1169" i="1" s="1"/>
  <c r="A1170" i="1"/>
  <c r="O1170" i="1" s="1"/>
  <c r="A1171" i="1"/>
  <c r="O1171" i="1" s="1"/>
  <c r="A1172" i="1"/>
  <c r="O1172" i="1" s="1"/>
  <c r="A1173" i="1"/>
  <c r="O1173" i="1" s="1"/>
  <c r="A1174" i="1"/>
  <c r="O1174" i="1" s="1"/>
  <c r="A1175" i="1"/>
  <c r="O1175" i="1" s="1"/>
  <c r="A1176" i="1"/>
  <c r="O1176" i="1" s="1"/>
  <c r="A1177" i="1"/>
  <c r="O1177" i="1" s="1"/>
  <c r="A1178" i="1"/>
  <c r="O1178" i="1" s="1"/>
  <c r="A1179" i="1"/>
  <c r="O1179" i="1" s="1"/>
  <c r="A1180" i="1"/>
  <c r="O1180" i="1" s="1"/>
  <c r="A1181" i="1"/>
  <c r="O1181" i="1" s="1"/>
  <c r="A1182" i="1"/>
  <c r="O1182" i="1" s="1"/>
  <c r="A1183" i="1"/>
  <c r="O1183" i="1" s="1"/>
  <c r="A1184" i="1"/>
  <c r="O1184" i="1" s="1"/>
  <c r="A1185" i="1"/>
  <c r="O1185" i="1" s="1"/>
  <c r="A1186" i="1"/>
  <c r="O1186" i="1" s="1"/>
  <c r="A1187" i="1"/>
  <c r="O1187" i="1" s="1"/>
  <c r="A1188" i="1"/>
  <c r="O1188" i="1" s="1"/>
  <c r="A1189" i="1"/>
  <c r="O1189" i="1" s="1"/>
  <c r="A1190" i="1"/>
  <c r="O1190" i="1" s="1"/>
  <c r="A1191" i="1"/>
  <c r="O1191" i="1" s="1"/>
  <c r="A1192" i="1"/>
  <c r="O1192" i="1" s="1"/>
  <c r="A1193" i="1"/>
  <c r="O1193" i="1" s="1"/>
  <c r="A1194" i="1"/>
  <c r="O1194" i="1" s="1"/>
  <c r="A1195" i="1"/>
  <c r="O1195" i="1" s="1"/>
  <c r="A1196" i="1"/>
  <c r="O1196" i="1" s="1"/>
  <c r="A1197" i="1"/>
  <c r="O1197" i="1" s="1"/>
  <c r="A1198" i="1"/>
  <c r="O1198" i="1" s="1"/>
  <c r="A1199" i="1"/>
  <c r="O1199" i="1" s="1"/>
  <c r="A1200" i="1"/>
  <c r="O1200" i="1" s="1"/>
  <c r="A1201" i="1"/>
  <c r="O1201" i="1" s="1"/>
  <c r="A1202" i="1"/>
  <c r="O1202" i="1" s="1"/>
  <c r="A1203" i="1"/>
  <c r="O1203" i="1" s="1"/>
  <c r="A1204" i="1"/>
  <c r="O1204" i="1" s="1"/>
  <c r="A1205" i="1"/>
  <c r="O1205" i="1" s="1"/>
  <c r="A1206" i="1"/>
  <c r="O1206" i="1" s="1"/>
  <c r="A1207" i="1"/>
  <c r="O1207" i="1" s="1"/>
  <c r="A1208" i="1"/>
  <c r="O1208" i="1" s="1"/>
  <c r="A1209" i="1"/>
  <c r="O1209" i="1" s="1"/>
  <c r="A1210" i="1"/>
  <c r="O1210" i="1" s="1"/>
  <c r="A1211" i="1"/>
  <c r="O1211" i="1" s="1"/>
  <c r="A1212" i="1"/>
  <c r="O1212" i="1" s="1"/>
  <c r="A1213" i="1"/>
  <c r="O1213" i="1" s="1"/>
  <c r="A1214" i="1"/>
  <c r="O1214" i="1" s="1"/>
  <c r="A1215" i="1"/>
  <c r="O1215" i="1" s="1"/>
  <c r="A1216" i="1"/>
  <c r="O1216" i="1" s="1"/>
  <c r="A1217" i="1"/>
  <c r="O1217" i="1" s="1"/>
  <c r="A1218" i="1"/>
  <c r="O1218" i="1" s="1"/>
  <c r="A1219" i="1"/>
  <c r="O1219" i="1" s="1"/>
  <c r="A1220" i="1"/>
  <c r="O1220" i="1" s="1"/>
  <c r="A1221" i="1"/>
  <c r="O1221" i="1" s="1"/>
  <c r="A1222" i="1"/>
  <c r="O1222" i="1" s="1"/>
  <c r="A1223" i="1"/>
  <c r="O1223" i="1" s="1"/>
  <c r="A1224" i="1"/>
  <c r="O1224" i="1" s="1"/>
  <c r="A1225" i="1"/>
  <c r="O1225" i="1" s="1"/>
  <c r="A1226" i="1"/>
  <c r="O1226" i="1" s="1"/>
  <c r="A1227" i="1"/>
  <c r="O1227" i="1" s="1"/>
  <c r="A1228" i="1"/>
  <c r="O1228" i="1" s="1"/>
  <c r="A1229" i="1"/>
  <c r="O1229" i="1" s="1"/>
  <c r="A1230" i="1"/>
  <c r="O1230" i="1" s="1"/>
  <c r="A1231" i="1"/>
  <c r="O1231" i="1" s="1"/>
  <c r="A1232" i="1"/>
  <c r="O1232" i="1" s="1"/>
  <c r="A1233" i="1"/>
  <c r="O1233" i="1" s="1"/>
  <c r="A1234" i="1"/>
  <c r="O1234" i="1" s="1"/>
  <c r="A1235" i="1"/>
  <c r="O1235" i="1" s="1"/>
  <c r="A1236" i="1"/>
  <c r="O1236" i="1" s="1"/>
  <c r="A1237" i="1"/>
  <c r="O1237" i="1" s="1"/>
  <c r="A1238" i="1"/>
  <c r="O1238" i="1" s="1"/>
  <c r="A1239" i="1"/>
  <c r="O1239" i="1" s="1"/>
  <c r="A1240" i="1"/>
  <c r="O1240" i="1" s="1"/>
  <c r="A1241" i="1"/>
  <c r="O1241" i="1" s="1"/>
  <c r="A1242" i="1"/>
  <c r="O1242" i="1" s="1"/>
  <c r="A1243" i="1"/>
  <c r="O1243" i="1" s="1"/>
  <c r="A1244" i="1"/>
  <c r="O1244" i="1" s="1"/>
  <c r="A1245" i="1"/>
  <c r="O1245" i="1" s="1"/>
  <c r="A1246" i="1"/>
  <c r="O1246" i="1" s="1"/>
  <c r="A1247" i="1"/>
  <c r="O1247" i="1" s="1"/>
  <c r="A1248" i="1"/>
  <c r="O1248" i="1" s="1"/>
  <c r="A1249" i="1"/>
  <c r="O1249" i="1" s="1"/>
  <c r="A1250" i="1"/>
  <c r="O1250" i="1" s="1"/>
  <c r="A1251" i="1"/>
  <c r="O1251" i="1" s="1"/>
  <c r="A1252" i="1"/>
  <c r="O1252" i="1" s="1"/>
  <c r="A1253" i="1"/>
  <c r="O1253" i="1" s="1"/>
  <c r="A1254" i="1"/>
  <c r="O1254" i="1" s="1"/>
  <c r="A1255" i="1"/>
  <c r="O1255" i="1" s="1"/>
  <c r="A1256" i="1"/>
  <c r="O1256" i="1" s="1"/>
  <c r="A1257" i="1"/>
  <c r="O1257" i="1" s="1"/>
  <c r="A1258" i="1"/>
  <c r="O1258" i="1" s="1"/>
  <c r="A1259" i="1"/>
  <c r="O1259" i="1" s="1"/>
  <c r="A1260" i="1"/>
  <c r="O1260" i="1" s="1"/>
  <c r="A1261" i="1"/>
  <c r="O1261" i="1" s="1"/>
  <c r="A1262" i="1"/>
  <c r="O1262" i="1" s="1"/>
  <c r="A1263" i="1"/>
  <c r="O1263" i="1" s="1"/>
  <c r="A1264" i="1"/>
  <c r="O1264" i="1" s="1"/>
  <c r="A1265" i="1"/>
  <c r="O1265" i="1" s="1"/>
  <c r="A1266" i="1"/>
  <c r="O1266" i="1" s="1"/>
  <c r="A1267" i="1"/>
  <c r="O1267" i="1" s="1"/>
  <c r="A1268" i="1"/>
  <c r="O1268" i="1" s="1"/>
  <c r="A1269" i="1"/>
  <c r="O1269" i="1" s="1"/>
  <c r="A1270" i="1"/>
  <c r="O1270" i="1" s="1"/>
  <c r="A1271" i="1"/>
  <c r="O1271" i="1" s="1"/>
  <c r="A1272" i="1"/>
  <c r="O1272" i="1" s="1"/>
  <c r="A1273" i="1"/>
  <c r="O1273" i="1" s="1"/>
  <c r="A1274" i="1"/>
  <c r="O1274" i="1" s="1"/>
  <c r="A1275" i="1"/>
  <c r="O1275" i="1" s="1"/>
  <c r="A1276" i="1"/>
  <c r="O1276" i="1" s="1"/>
  <c r="A1277" i="1"/>
  <c r="O1277" i="1" s="1"/>
  <c r="A1278" i="1"/>
  <c r="O1278" i="1" s="1"/>
  <c r="A1279" i="1"/>
  <c r="O1279" i="1" s="1"/>
  <c r="A1280" i="1"/>
  <c r="O1280" i="1" s="1"/>
  <c r="A1281" i="1"/>
  <c r="O1281" i="1" s="1"/>
  <c r="A1282" i="1"/>
  <c r="O1282" i="1" s="1"/>
  <c r="A1283" i="1"/>
  <c r="O1283" i="1" s="1"/>
  <c r="A1284" i="1"/>
  <c r="O1284" i="1" s="1"/>
  <c r="A1285" i="1"/>
  <c r="O1285" i="1" s="1"/>
  <c r="A1286" i="1"/>
  <c r="O1286" i="1" s="1"/>
  <c r="A1287" i="1"/>
  <c r="O1287" i="1" s="1"/>
  <c r="A1288" i="1"/>
  <c r="O1288" i="1" s="1"/>
  <c r="A1289" i="1"/>
  <c r="O1289" i="1" s="1"/>
  <c r="A1290" i="1"/>
  <c r="O1290" i="1" s="1"/>
  <c r="A1291" i="1"/>
  <c r="O1291" i="1" s="1"/>
  <c r="A1292" i="1"/>
  <c r="O1292" i="1" s="1"/>
  <c r="A1293" i="1"/>
  <c r="O1293" i="1" s="1"/>
  <c r="A1294" i="1"/>
  <c r="O1294" i="1" s="1"/>
  <c r="A1295" i="1"/>
  <c r="O1295" i="1" s="1"/>
  <c r="A1296" i="1"/>
  <c r="O1296" i="1" s="1"/>
  <c r="A1297" i="1"/>
  <c r="O1297" i="1" s="1"/>
  <c r="A1298" i="1"/>
  <c r="O1298" i="1" s="1"/>
  <c r="A1299" i="1"/>
  <c r="O1299" i="1" s="1"/>
  <c r="A1300" i="1"/>
  <c r="O1300" i="1" s="1"/>
  <c r="A1301" i="1"/>
  <c r="O1301" i="1" s="1"/>
  <c r="A1302" i="1"/>
  <c r="O1302" i="1" s="1"/>
  <c r="A1303" i="1"/>
  <c r="O1303" i="1" s="1"/>
  <c r="A1304" i="1"/>
  <c r="O1304" i="1" s="1"/>
  <c r="A1305" i="1"/>
  <c r="O1305" i="1" s="1"/>
  <c r="A1306" i="1"/>
  <c r="O1306" i="1" s="1"/>
  <c r="A1307" i="1"/>
  <c r="O1307" i="1" s="1"/>
  <c r="A1308" i="1"/>
  <c r="O1308" i="1" s="1"/>
  <c r="A1309" i="1"/>
  <c r="O1309" i="1" s="1"/>
  <c r="A1310" i="1"/>
  <c r="O1310" i="1" s="1"/>
  <c r="A1311" i="1"/>
  <c r="O1311" i="1" s="1"/>
  <c r="A1312" i="1"/>
  <c r="O1312" i="1" s="1"/>
  <c r="A1313" i="1"/>
  <c r="O1313" i="1" s="1"/>
  <c r="A1314" i="1"/>
  <c r="O1314" i="1" s="1"/>
  <c r="A1315" i="1"/>
  <c r="O1315" i="1" s="1"/>
  <c r="A1316" i="1"/>
  <c r="O1316" i="1" s="1"/>
  <c r="A1317" i="1"/>
  <c r="O1317" i="1" s="1"/>
  <c r="A1318" i="1"/>
  <c r="O1318" i="1" s="1"/>
  <c r="A1319" i="1"/>
  <c r="O1319" i="1" s="1"/>
  <c r="A1320" i="1"/>
  <c r="O1320" i="1" s="1"/>
  <c r="A1321" i="1"/>
  <c r="O1321" i="1" s="1"/>
  <c r="A1322" i="1"/>
  <c r="O1322" i="1" s="1"/>
  <c r="A1323" i="1"/>
  <c r="O1323" i="1" s="1"/>
  <c r="A1324" i="1"/>
  <c r="O1324" i="1" s="1"/>
  <c r="A1325" i="1"/>
  <c r="O1325" i="1" s="1"/>
  <c r="A1326" i="1"/>
  <c r="O1326" i="1" s="1"/>
  <c r="A1327" i="1"/>
  <c r="O1327" i="1" s="1"/>
  <c r="A1328" i="1"/>
  <c r="O1328" i="1" s="1"/>
  <c r="A1329" i="1"/>
  <c r="O1329" i="1" s="1"/>
  <c r="A1330" i="1"/>
  <c r="O1330" i="1" s="1"/>
  <c r="A1331" i="1"/>
  <c r="O1331" i="1" s="1"/>
  <c r="A1332" i="1"/>
  <c r="O1332" i="1" s="1"/>
  <c r="A1333" i="1"/>
  <c r="O1333" i="1" s="1"/>
  <c r="A1334" i="1"/>
  <c r="O1334" i="1" s="1"/>
  <c r="A1335" i="1"/>
  <c r="O1335" i="1" s="1"/>
  <c r="A1336" i="1"/>
  <c r="O1336" i="1" s="1"/>
  <c r="A1337" i="1"/>
  <c r="O1337" i="1" s="1"/>
  <c r="A1338" i="1"/>
  <c r="O1338" i="1" s="1"/>
  <c r="A1339" i="1"/>
  <c r="O1339" i="1" s="1"/>
  <c r="A1340" i="1"/>
  <c r="O1340" i="1" s="1"/>
  <c r="A1341" i="1"/>
  <c r="O1341" i="1" s="1"/>
  <c r="A1342" i="1"/>
  <c r="O1342" i="1" s="1"/>
  <c r="A1343" i="1"/>
  <c r="O1343" i="1" s="1"/>
  <c r="A1344" i="1"/>
  <c r="O1344" i="1" s="1"/>
  <c r="A1345" i="1"/>
  <c r="O1345" i="1" s="1"/>
  <c r="A1346" i="1"/>
  <c r="O1346" i="1" s="1"/>
  <c r="A1347" i="1"/>
  <c r="O1347" i="1" s="1"/>
  <c r="A1348" i="1"/>
  <c r="O1348" i="1" s="1"/>
  <c r="A1349" i="1"/>
  <c r="O1349" i="1" s="1"/>
  <c r="A1350" i="1"/>
  <c r="O1350" i="1" s="1"/>
  <c r="A1351" i="1"/>
  <c r="O1351" i="1" s="1"/>
  <c r="A1352" i="1"/>
  <c r="O1352" i="1" s="1"/>
  <c r="A1353" i="1"/>
  <c r="O1353" i="1" s="1"/>
  <c r="A1354" i="1"/>
  <c r="O1354" i="1" s="1"/>
  <c r="A1355" i="1"/>
  <c r="O1355" i="1" s="1"/>
  <c r="A1356" i="1"/>
  <c r="O1356" i="1" s="1"/>
  <c r="A1357" i="1"/>
  <c r="O1357" i="1" s="1"/>
  <c r="A1358" i="1"/>
  <c r="O1358" i="1" s="1"/>
  <c r="A1359" i="1"/>
  <c r="O1359" i="1" s="1"/>
  <c r="A1360" i="1"/>
  <c r="O1360" i="1" s="1"/>
  <c r="A1361" i="1"/>
  <c r="O1361" i="1" s="1"/>
  <c r="A1362" i="1"/>
  <c r="O1362" i="1" s="1"/>
  <c r="A1363" i="1"/>
  <c r="O1363" i="1" s="1"/>
  <c r="A1364" i="1"/>
  <c r="O1364" i="1" s="1"/>
  <c r="A1365" i="1"/>
  <c r="O1365" i="1" s="1"/>
  <c r="A1366" i="1"/>
  <c r="O1366" i="1" s="1"/>
  <c r="A1367" i="1"/>
  <c r="O1367" i="1" s="1"/>
  <c r="A1368" i="1"/>
  <c r="O1368" i="1" s="1"/>
  <c r="A1369" i="1"/>
  <c r="O1369" i="1" s="1"/>
  <c r="A1370" i="1"/>
  <c r="O1370" i="1" s="1"/>
  <c r="A1371" i="1"/>
  <c r="O1371" i="1" s="1"/>
  <c r="A1372" i="1"/>
  <c r="O1372" i="1" s="1"/>
  <c r="A1373" i="1"/>
  <c r="O1373" i="1" s="1"/>
  <c r="A1374" i="1"/>
  <c r="O1374" i="1" s="1"/>
  <c r="A1375" i="1"/>
  <c r="O1375" i="1" s="1"/>
  <c r="A1376" i="1"/>
  <c r="O1376" i="1" s="1"/>
  <c r="A1377" i="1"/>
  <c r="O1377" i="1" s="1"/>
  <c r="A1378" i="1"/>
  <c r="O1378" i="1" s="1"/>
  <c r="A1379" i="1"/>
  <c r="O1379" i="1" s="1"/>
  <c r="A1380" i="1"/>
  <c r="O1380" i="1" s="1"/>
  <c r="A1381" i="1"/>
  <c r="O1381" i="1" s="1"/>
  <c r="A1382" i="1"/>
  <c r="O1382" i="1" s="1"/>
  <c r="A1383" i="1"/>
  <c r="O1383" i="1" s="1"/>
  <c r="A1384" i="1"/>
  <c r="O1384" i="1" s="1"/>
  <c r="A1385" i="1"/>
  <c r="O1385" i="1" s="1"/>
  <c r="A1386" i="1"/>
  <c r="O1386" i="1" s="1"/>
  <c r="A1387" i="1"/>
  <c r="O1387" i="1" s="1"/>
  <c r="A1388" i="1"/>
  <c r="O1388" i="1" s="1"/>
  <c r="A1389" i="1"/>
  <c r="O1389" i="1" s="1"/>
  <c r="A1390" i="1"/>
  <c r="O1390" i="1" s="1"/>
  <c r="A1391" i="1"/>
  <c r="O1391" i="1" s="1"/>
  <c r="A1392" i="1"/>
  <c r="O1392" i="1" s="1"/>
  <c r="A1393" i="1"/>
  <c r="O1393" i="1" s="1"/>
  <c r="A1394" i="1"/>
  <c r="O1394" i="1" s="1"/>
  <c r="A1395" i="1"/>
  <c r="O1395" i="1" s="1"/>
  <c r="A1396" i="1"/>
  <c r="O1396" i="1" s="1"/>
  <c r="A1397" i="1"/>
  <c r="O1397" i="1" s="1"/>
  <c r="A1398" i="1"/>
  <c r="O1398" i="1" s="1"/>
  <c r="A1399" i="1"/>
  <c r="O1399" i="1" s="1"/>
  <c r="A1400" i="1"/>
  <c r="O1400" i="1" s="1"/>
  <c r="A1401" i="1"/>
  <c r="O1401" i="1" s="1"/>
  <c r="A1402" i="1"/>
  <c r="O1402" i="1" s="1"/>
  <c r="A1403" i="1"/>
  <c r="O1403" i="1" s="1"/>
  <c r="A1404" i="1"/>
  <c r="O1404" i="1" s="1"/>
  <c r="A1405" i="1"/>
  <c r="O1405" i="1" s="1"/>
  <c r="A1406" i="1"/>
  <c r="O1406" i="1" s="1"/>
  <c r="A1407" i="1"/>
  <c r="O1407" i="1" s="1"/>
  <c r="A1408" i="1"/>
  <c r="O1408" i="1" s="1"/>
  <c r="A1409" i="1"/>
  <c r="O1409" i="1" s="1"/>
  <c r="A1410" i="1"/>
  <c r="O1410" i="1" s="1"/>
  <c r="A1411" i="1"/>
  <c r="O1411" i="1" s="1"/>
  <c r="A1412" i="1"/>
  <c r="O1412" i="1" s="1"/>
  <c r="A1413" i="1"/>
  <c r="O1413" i="1" s="1"/>
  <c r="A1414" i="1"/>
  <c r="O1414" i="1" s="1"/>
  <c r="A1415" i="1"/>
  <c r="O1415" i="1" s="1"/>
  <c r="A1416" i="1"/>
  <c r="O1416" i="1" s="1"/>
  <c r="A1417" i="1"/>
  <c r="O1417" i="1" s="1"/>
  <c r="A1418" i="1"/>
  <c r="O1418" i="1" s="1"/>
  <c r="A1419" i="1"/>
  <c r="O1419" i="1" s="1"/>
  <c r="A1420" i="1"/>
  <c r="O1420" i="1" s="1"/>
  <c r="A1421" i="1"/>
  <c r="O1421" i="1" s="1"/>
  <c r="A1422" i="1"/>
  <c r="O1422" i="1" s="1"/>
  <c r="A1423" i="1"/>
  <c r="O1423" i="1" s="1"/>
  <c r="A1424" i="1"/>
  <c r="O1424" i="1" s="1"/>
  <c r="A1425" i="1"/>
  <c r="O1425" i="1" s="1"/>
  <c r="A1426" i="1"/>
  <c r="O1426" i="1" s="1"/>
  <c r="A1427" i="1"/>
  <c r="O1427" i="1" s="1"/>
  <c r="A1428" i="1"/>
  <c r="O1428" i="1" s="1"/>
  <c r="A1429" i="1"/>
  <c r="O1429" i="1" s="1"/>
  <c r="A1430" i="1"/>
  <c r="O1430" i="1" s="1"/>
  <c r="A1431" i="1"/>
  <c r="O1431" i="1" s="1"/>
  <c r="A1432" i="1"/>
  <c r="O1432" i="1" s="1"/>
  <c r="A1433" i="1"/>
  <c r="O1433" i="1" s="1"/>
  <c r="A1434" i="1"/>
  <c r="O1434" i="1" s="1"/>
  <c r="A1435" i="1"/>
  <c r="O1435" i="1" s="1"/>
  <c r="A1436" i="1"/>
  <c r="O1436" i="1" s="1"/>
  <c r="A1437" i="1"/>
  <c r="O1437" i="1" s="1"/>
  <c r="A1438" i="1"/>
  <c r="O1438" i="1" s="1"/>
  <c r="A1439" i="1"/>
  <c r="O1439" i="1" s="1"/>
  <c r="A1440" i="1"/>
  <c r="O1440" i="1" s="1"/>
  <c r="A1441" i="1"/>
  <c r="O1441" i="1" s="1"/>
  <c r="A1442" i="1"/>
  <c r="O1442" i="1" s="1"/>
  <c r="A1443" i="1"/>
  <c r="O1443" i="1" s="1"/>
  <c r="A1444" i="1"/>
  <c r="O1444" i="1" s="1"/>
  <c r="A1445" i="1"/>
  <c r="O1445" i="1" s="1"/>
  <c r="A1446" i="1"/>
  <c r="O1446" i="1" s="1"/>
  <c r="A1447" i="1"/>
  <c r="O1447" i="1" s="1"/>
  <c r="A1448" i="1"/>
  <c r="O1448" i="1" s="1"/>
  <c r="A1449" i="1"/>
  <c r="O1449" i="1" s="1"/>
  <c r="A1450" i="1"/>
  <c r="O1450" i="1" s="1"/>
  <c r="A1451" i="1"/>
  <c r="O1451" i="1" s="1"/>
  <c r="A1452" i="1"/>
  <c r="O1452" i="1" s="1"/>
  <c r="A1453" i="1"/>
  <c r="O1453" i="1" s="1"/>
  <c r="A1454" i="1"/>
  <c r="O1454" i="1" s="1"/>
  <c r="A1455" i="1"/>
  <c r="O1455" i="1" s="1"/>
  <c r="A1456" i="1"/>
  <c r="O1456" i="1" s="1"/>
  <c r="A1457" i="1"/>
  <c r="O1457" i="1" s="1"/>
  <c r="A1458" i="1"/>
  <c r="O1458" i="1" s="1"/>
  <c r="A1459" i="1"/>
  <c r="O1459" i="1" s="1"/>
  <c r="A1460" i="1"/>
  <c r="O1460" i="1" s="1"/>
  <c r="A1461" i="1"/>
  <c r="O1461" i="1" s="1"/>
  <c r="A1462" i="1"/>
  <c r="O1462" i="1" s="1"/>
  <c r="A1463" i="1"/>
  <c r="O1463" i="1" s="1"/>
  <c r="A1464" i="1"/>
  <c r="O1464" i="1" s="1"/>
  <c r="A1465" i="1"/>
  <c r="O1465" i="1" s="1"/>
  <c r="A1466" i="1"/>
  <c r="O1466" i="1" s="1"/>
  <c r="A1467" i="1"/>
  <c r="O1467" i="1" s="1"/>
  <c r="A1468" i="1"/>
  <c r="O1468" i="1" s="1"/>
  <c r="A1469" i="1"/>
  <c r="O1469" i="1" s="1"/>
  <c r="A1470" i="1"/>
  <c r="O1470" i="1" s="1"/>
  <c r="A1471" i="1"/>
  <c r="O1471" i="1" s="1"/>
  <c r="A1472" i="1"/>
  <c r="O1472" i="1" s="1"/>
  <c r="A1473" i="1"/>
  <c r="O1473" i="1" s="1"/>
  <c r="A1474" i="1"/>
  <c r="O1474" i="1" s="1"/>
  <c r="A1475" i="1"/>
  <c r="O1475" i="1" s="1"/>
  <c r="A1476" i="1"/>
  <c r="O1476" i="1" s="1"/>
  <c r="A1477" i="1"/>
  <c r="O1477" i="1" s="1"/>
  <c r="A1478" i="1"/>
  <c r="O1478" i="1" s="1"/>
  <c r="A1479" i="1"/>
  <c r="O1479" i="1" s="1"/>
  <c r="A1480" i="1"/>
  <c r="O1480" i="1" s="1"/>
  <c r="A1482" i="1"/>
  <c r="O1482" i="1" s="1"/>
  <c r="A1483" i="1"/>
  <c r="O1483" i="1" s="1"/>
  <c r="A1484" i="1"/>
  <c r="O1484" i="1" s="1"/>
  <c r="A1485" i="1"/>
  <c r="O1485" i="1" s="1"/>
  <c r="A1486" i="1"/>
  <c r="O1486" i="1" s="1"/>
  <c r="A1487" i="1"/>
  <c r="O1487" i="1" s="1"/>
  <c r="A1488" i="1"/>
  <c r="O1488" i="1" s="1"/>
  <c r="A1489" i="1"/>
  <c r="O1489" i="1" s="1"/>
  <c r="A1490" i="1"/>
  <c r="O1490" i="1" s="1"/>
  <c r="A1491" i="1"/>
  <c r="O1491" i="1" s="1"/>
  <c r="A1492" i="1"/>
  <c r="O1492" i="1" s="1"/>
  <c r="A1493" i="1"/>
  <c r="O1493" i="1" s="1"/>
  <c r="A1494" i="1"/>
  <c r="O1494" i="1" s="1"/>
  <c r="A1495" i="1"/>
  <c r="O1495" i="1" s="1"/>
  <c r="A1496" i="1"/>
  <c r="O1496" i="1" s="1"/>
  <c r="A1497" i="1"/>
  <c r="O1497" i="1" s="1"/>
  <c r="A1498" i="1"/>
  <c r="O1498" i="1" s="1"/>
  <c r="A1499" i="1"/>
  <c r="O1499" i="1" s="1"/>
  <c r="A1500" i="1"/>
  <c r="O1500" i="1" s="1"/>
  <c r="A1501" i="1"/>
  <c r="O1501" i="1" s="1"/>
  <c r="A1502" i="1"/>
  <c r="O1502" i="1" s="1"/>
  <c r="A1503" i="1"/>
  <c r="O1503" i="1" s="1"/>
  <c r="A1504" i="1"/>
  <c r="O1504" i="1" s="1"/>
  <c r="A1505" i="1"/>
  <c r="O1505" i="1" s="1"/>
  <c r="A1506" i="1"/>
  <c r="O1506" i="1" s="1"/>
  <c r="A1507" i="1"/>
  <c r="O1507" i="1" s="1"/>
  <c r="A1508" i="1"/>
  <c r="O1508" i="1" s="1"/>
  <c r="A1509" i="1"/>
  <c r="O1509" i="1" s="1"/>
  <c r="A1510" i="1"/>
  <c r="O1510" i="1" s="1"/>
  <c r="A1511" i="1"/>
  <c r="O1511" i="1" s="1"/>
  <c r="A1512" i="1"/>
  <c r="O1512" i="1" s="1"/>
  <c r="A1513" i="1"/>
  <c r="O1513" i="1" s="1"/>
  <c r="A1514" i="1"/>
  <c r="O1514" i="1" s="1"/>
  <c r="A1515" i="1"/>
  <c r="O1515" i="1" s="1"/>
  <c r="A1516" i="1"/>
  <c r="O1516" i="1" s="1"/>
  <c r="A1517" i="1"/>
  <c r="O1517" i="1" s="1"/>
  <c r="A1518" i="1"/>
  <c r="O1518" i="1" s="1"/>
  <c r="A1519" i="1"/>
  <c r="O1519" i="1" s="1"/>
  <c r="A1520" i="1"/>
  <c r="O1520" i="1" s="1"/>
  <c r="A1521" i="1"/>
  <c r="O1521" i="1" s="1"/>
  <c r="A1522" i="1"/>
  <c r="O1522" i="1" s="1"/>
  <c r="A1523" i="1"/>
  <c r="O1523" i="1" s="1"/>
  <c r="A1524" i="1"/>
  <c r="O1524" i="1" s="1"/>
  <c r="A1525" i="1"/>
  <c r="O1525" i="1" s="1"/>
  <c r="A1526" i="1"/>
  <c r="O1526" i="1" s="1"/>
  <c r="A1527" i="1"/>
  <c r="O1527" i="1" s="1"/>
  <c r="A1528" i="1"/>
  <c r="O1528" i="1" s="1"/>
  <c r="A1529" i="1"/>
  <c r="O1529" i="1" s="1"/>
  <c r="A1530" i="1"/>
  <c r="O1530" i="1" s="1"/>
  <c r="A1531" i="1"/>
  <c r="O1531" i="1" s="1"/>
  <c r="A1532" i="1"/>
  <c r="O1532" i="1" s="1"/>
  <c r="A1533" i="1"/>
  <c r="O1533" i="1" s="1"/>
  <c r="A1534" i="1"/>
  <c r="O1534" i="1" s="1"/>
  <c r="A1535" i="1"/>
  <c r="O1535" i="1" s="1"/>
  <c r="A1536" i="1"/>
  <c r="O1536" i="1" s="1"/>
  <c r="A1537" i="1"/>
  <c r="O1537" i="1" s="1"/>
  <c r="A1538" i="1"/>
  <c r="O1538" i="1" s="1"/>
  <c r="A1539" i="1"/>
  <c r="O1539" i="1" s="1"/>
  <c r="A1540" i="1"/>
  <c r="O1540" i="1" s="1"/>
  <c r="A1541" i="1"/>
  <c r="O1541" i="1" s="1"/>
  <c r="A1542" i="1"/>
  <c r="O1542" i="1" s="1"/>
  <c r="A1543" i="1"/>
  <c r="O1543" i="1" s="1"/>
  <c r="A1544" i="1"/>
  <c r="O1544" i="1" s="1"/>
  <c r="A1545" i="1"/>
  <c r="O1545" i="1" s="1"/>
  <c r="A1546" i="1"/>
  <c r="O1546" i="1" s="1"/>
  <c r="A1547" i="1"/>
  <c r="O1547" i="1" s="1"/>
  <c r="A1548" i="1"/>
  <c r="O1548" i="1" s="1"/>
  <c r="A1549" i="1"/>
  <c r="O1549" i="1" s="1"/>
  <c r="A1550" i="1"/>
  <c r="O1550" i="1" s="1"/>
  <c r="A1551" i="1"/>
  <c r="O1551" i="1" s="1"/>
  <c r="A1552" i="1"/>
  <c r="O1552" i="1" s="1"/>
  <c r="A1553" i="1"/>
  <c r="O1553" i="1" s="1"/>
  <c r="A1554" i="1"/>
  <c r="O1554" i="1" s="1"/>
  <c r="A1555" i="1"/>
  <c r="O1555" i="1" s="1"/>
  <c r="A1556" i="1"/>
  <c r="O1556" i="1" s="1"/>
  <c r="A1557" i="1"/>
  <c r="O1557" i="1" s="1"/>
  <c r="A1558" i="1"/>
  <c r="O1558" i="1" s="1"/>
  <c r="A1559" i="1"/>
  <c r="O1559" i="1" s="1"/>
  <c r="A1560" i="1"/>
  <c r="O1560" i="1" s="1"/>
  <c r="A1561" i="1"/>
  <c r="O1561" i="1" s="1"/>
  <c r="A1562" i="1"/>
  <c r="O1562" i="1" s="1"/>
  <c r="A1563" i="1"/>
  <c r="O1563" i="1" s="1"/>
  <c r="A2" i="1"/>
  <c r="O2" i="1" s="1"/>
  <c r="G32" i="3"/>
  <c r="G46" i="3"/>
  <c r="G49" i="3"/>
  <c r="G54" i="3"/>
  <c r="G107" i="3"/>
  <c r="G134" i="3"/>
  <c r="G219" i="3"/>
  <c r="G235" i="3"/>
  <c r="G237" i="3"/>
  <c r="G317" i="3"/>
  <c r="G367" i="3"/>
  <c r="G368" i="3"/>
  <c r="G390" i="3"/>
  <c r="G509" i="3"/>
  <c r="G589" i="3"/>
  <c r="G621" i="3"/>
  <c r="G624" i="3"/>
  <c r="G626" i="3"/>
  <c r="G672" i="3"/>
  <c r="G699" i="3"/>
  <c r="G769" i="3"/>
  <c r="G784" i="3"/>
  <c r="G889" i="3"/>
  <c r="G953" i="3"/>
  <c r="G991" i="3"/>
  <c r="G1117" i="3"/>
  <c r="G1183" i="3"/>
  <c r="G1275" i="3"/>
  <c r="G1297" i="3"/>
  <c r="G1359" i="3"/>
  <c r="G1425" i="3"/>
  <c r="G1471" i="3"/>
  <c r="G1481" i="3"/>
  <c r="G1549" i="3"/>
  <c r="G1557" i="3"/>
  <c r="F4" i="3"/>
  <c r="G4" i="3" s="1"/>
  <c r="F12" i="3"/>
  <c r="G12" i="3" s="1"/>
  <c r="F13" i="3"/>
  <c r="G13" i="3" s="1"/>
  <c r="F14" i="3"/>
  <c r="G14" i="3" s="1"/>
  <c r="F15" i="3"/>
  <c r="G15" i="3" s="1"/>
  <c r="F16" i="3"/>
  <c r="G16" i="3" s="1"/>
  <c r="F19" i="3"/>
  <c r="G19" i="3" s="1"/>
  <c r="F45" i="3"/>
  <c r="G45" i="3" s="1"/>
  <c r="F47" i="3"/>
  <c r="G47" i="3" s="1"/>
  <c r="F52" i="3"/>
  <c r="G52" i="3" s="1"/>
  <c r="F57" i="3"/>
  <c r="G57" i="3" s="1"/>
  <c r="F58" i="3"/>
  <c r="G58" i="3" s="1"/>
  <c r="F59" i="3"/>
  <c r="G59" i="3" s="1"/>
  <c r="F95" i="3"/>
  <c r="G95" i="3" s="1"/>
  <c r="F105" i="3"/>
  <c r="G105" i="3" s="1"/>
  <c r="F121" i="3"/>
  <c r="G121" i="3" s="1"/>
  <c r="F122" i="3"/>
  <c r="G122" i="3" s="1"/>
  <c r="F123" i="3"/>
  <c r="G123" i="3" s="1"/>
  <c r="F159" i="3"/>
  <c r="G159" i="3" s="1"/>
  <c r="F160" i="3"/>
  <c r="G160" i="3" s="1"/>
  <c r="F163" i="3"/>
  <c r="G163" i="3" s="1"/>
  <c r="F175" i="3"/>
  <c r="G175" i="3" s="1"/>
  <c r="F185" i="3"/>
  <c r="G185" i="3" s="1"/>
  <c r="F186" i="3"/>
  <c r="G186" i="3" s="1"/>
  <c r="F187" i="3"/>
  <c r="G187" i="3" s="1"/>
  <c r="F207" i="3"/>
  <c r="G207" i="3" s="1"/>
  <c r="F221" i="3"/>
  <c r="G221" i="3" s="1"/>
  <c r="F222" i="3"/>
  <c r="G222" i="3" s="1"/>
  <c r="F223" i="3"/>
  <c r="G223" i="3" s="1"/>
  <c r="F224" i="3"/>
  <c r="G224" i="3" s="1"/>
  <c r="F241" i="3"/>
  <c r="G241" i="3" s="1"/>
  <c r="F245" i="3"/>
  <c r="G245" i="3" s="1"/>
  <c r="F282" i="3"/>
  <c r="G282" i="3" s="1"/>
  <c r="F283" i="3"/>
  <c r="G283" i="3" s="1"/>
  <c r="F284" i="3"/>
  <c r="G284" i="3" s="1"/>
  <c r="F285" i="3"/>
  <c r="G285" i="3" s="1"/>
  <c r="F287" i="3"/>
  <c r="G287" i="3" s="1"/>
  <c r="F288" i="3"/>
  <c r="G288" i="3" s="1"/>
  <c r="F303" i="3"/>
  <c r="G303" i="3" s="1"/>
  <c r="F319" i="3"/>
  <c r="G319" i="3" s="1"/>
  <c r="F335" i="3"/>
  <c r="G335" i="3" s="1"/>
  <c r="F341" i="3"/>
  <c r="G341" i="3" s="1"/>
  <c r="F346" i="3"/>
  <c r="G346" i="3" s="1"/>
  <c r="F347" i="3"/>
  <c r="G347" i="3" s="1"/>
  <c r="F380" i="3"/>
  <c r="G380" i="3" s="1"/>
  <c r="F381" i="3"/>
  <c r="G381" i="3" s="1"/>
  <c r="F382" i="3"/>
  <c r="G382" i="3" s="1"/>
  <c r="F383" i="3"/>
  <c r="G383" i="3" s="1"/>
  <c r="F397" i="3"/>
  <c r="G397" i="3" s="1"/>
  <c r="F400" i="3"/>
  <c r="G400" i="3" s="1"/>
  <c r="F429" i="3"/>
  <c r="G429" i="3" s="1"/>
  <c r="F432" i="3"/>
  <c r="G432" i="3" s="1"/>
  <c r="F433" i="3"/>
  <c r="G433" i="3" s="1"/>
  <c r="F437" i="3"/>
  <c r="G437" i="3" s="1"/>
  <c r="F458" i="3"/>
  <c r="G458" i="3" s="1"/>
  <c r="F463" i="3"/>
  <c r="G463" i="3" s="1"/>
  <c r="F465" i="3"/>
  <c r="G465" i="3" s="1"/>
  <c r="F473" i="3"/>
  <c r="G473" i="3" s="1"/>
  <c r="F476" i="3"/>
  <c r="G476" i="3" s="1"/>
  <c r="F483" i="3"/>
  <c r="G483" i="3" s="1"/>
  <c r="F495" i="3"/>
  <c r="G495" i="3" s="1"/>
  <c r="F509" i="3"/>
  <c r="F511" i="3"/>
  <c r="G511" i="3" s="1"/>
  <c r="F512" i="3"/>
  <c r="G512" i="3" s="1"/>
  <c r="F521" i="3"/>
  <c r="G521" i="3" s="1"/>
  <c r="F537" i="3"/>
  <c r="G537" i="3" s="1"/>
  <c r="F545" i="3"/>
  <c r="G545" i="3" s="1"/>
  <c r="F555" i="3"/>
  <c r="G555" i="3" s="1"/>
  <c r="F556" i="3"/>
  <c r="G556" i="3" s="1"/>
  <c r="F557" i="3"/>
  <c r="G557" i="3" s="1"/>
  <c r="F560" i="3"/>
  <c r="G560" i="3" s="1"/>
  <c r="F561" i="3"/>
  <c r="G561" i="3" s="1"/>
  <c r="F585" i="3"/>
  <c r="G585" i="3" s="1"/>
  <c r="F586" i="3"/>
  <c r="G586" i="3" s="1"/>
  <c r="F587" i="3"/>
  <c r="G587" i="3" s="1"/>
  <c r="F589" i="3"/>
  <c r="F603" i="3"/>
  <c r="G603" i="3" s="1"/>
  <c r="F627" i="3"/>
  <c r="G627" i="3" s="1"/>
  <c r="F629" i="3"/>
  <c r="G629" i="3" s="1"/>
  <c r="F634" i="3"/>
  <c r="G634" i="3" s="1"/>
  <c r="F636" i="3"/>
  <c r="G636" i="3" s="1"/>
  <c r="F637" i="3"/>
  <c r="G637" i="3" s="1"/>
  <c r="F655" i="3"/>
  <c r="G655" i="3" s="1"/>
  <c r="F659" i="3"/>
  <c r="G659" i="3" s="1"/>
  <c r="F667" i="3"/>
  <c r="G667" i="3" s="1"/>
  <c r="F672" i="3"/>
  <c r="F677" i="3"/>
  <c r="G677" i="3" s="1"/>
  <c r="F703" i="3"/>
  <c r="G703" i="3" s="1"/>
  <c r="F707" i="3"/>
  <c r="G707" i="3" s="1"/>
  <c r="F715" i="3"/>
  <c r="G715" i="3" s="1"/>
  <c r="F731" i="3"/>
  <c r="G731" i="3" s="1"/>
  <c r="F739" i="3"/>
  <c r="G739" i="3" s="1"/>
  <c r="F746" i="3"/>
  <c r="G746" i="3" s="1"/>
  <c r="F749" i="3"/>
  <c r="G749" i="3" s="1"/>
  <c r="F751" i="3"/>
  <c r="G751" i="3" s="1"/>
  <c r="F753" i="3"/>
  <c r="G753" i="3" s="1"/>
  <c r="F755" i="3"/>
  <c r="G755" i="3" s="1"/>
  <c r="F781" i="3"/>
  <c r="G781" i="3" s="1"/>
  <c r="F783" i="3"/>
  <c r="G783" i="3" s="1"/>
  <c r="F784" i="3"/>
  <c r="F794" i="3"/>
  <c r="G794" i="3" s="1"/>
  <c r="F799" i="3"/>
  <c r="G799" i="3" s="1"/>
  <c r="F821" i="3"/>
  <c r="G821" i="3" s="1"/>
  <c r="F825" i="3"/>
  <c r="G825" i="3" s="1"/>
  <c r="F827" i="3"/>
  <c r="G827" i="3" s="1"/>
  <c r="F830" i="3"/>
  <c r="G830" i="3" s="1"/>
  <c r="F831" i="3"/>
  <c r="G831" i="3" s="1"/>
  <c r="F849" i="3"/>
  <c r="G849" i="3" s="1"/>
  <c r="F857" i="3"/>
  <c r="G857" i="3" s="1"/>
  <c r="F858" i="3"/>
  <c r="G858" i="3" s="1"/>
  <c r="F861" i="3"/>
  <c r="G861" i="3" s="1"/>
  <c r="F874" i="3"/>
  <c r="G874" i="3" s="1"/>
  <c r="F875" i="3"/>
  <c r="G875" i="3" s="1"/>
  <c r="F896" i="3"/>
  <c r="G896" i="3" s="1"/>
  <c r="F905" i="3"/>
  <c r="G905" i="3" s="1"/>
  <c r="F908" i="3"/>
  <c r="G908" i="3" s="1"/>
  <c r="F922" i="3"/>
  <c r="G922" i="3" s="1"/>
  <c r="F928" i="3"/>
  <c r="G928" i="3" s="1"/>
  <c r="F938" i="3"/>
  <c r="G938" i="3" s="1"/>
  <c r="F939" i="3"/>
  <c r="G939" i="3" s="1"/>
  <c r="F941" i="3"/>
  <c r="G941" i="3" s="1"/>
  <c r="F942" i="3"/>
  <c r="G942" i="3" s="1"/>
  <c r="F966" i="3"/>
  <c r="G966" i="3" s="1"/>
  <c r="F975" i="3"/>
  <c r="G975" i="3" s="1"/>
  <c r="F988" i="3"/>
  <c r="G988" i="3" s="1"/>
  <c r="F1002" i="3"/>
  <c r="G1002" i="3" s="1"/>
  <c r="F1003" i="3"/>
  <c r="G1003" i="3" s="1"/>
  <c r="F1004" i="3"/>
  <c r="G1004" i="3" s="1"/>
  <c r="F1005" i="3"/>
  <c r="G1005" i="3" s="1"/>
  <c r="F1007" i="3"/>
  <c r="G1007" i="3" s="1"/>
  <c r="F1008" i="3"/>
  <c r="G1008" i="3" s="1"/>
  <c r="F1024" i="3"/>
  <c r="G1024" i="3" s="1"/>
  <c r="F1030" i="3"/>
  <c r="G1030" i="3" s="1"/>
  <c r="F1033" i="3"/>
  <c r="G1033" i="3" s="1"/>
  <c r="F1036" i="3"/>
  <c r="G1036" i="3" s="1"/>
  <c r="F1039" i="3"/>
  <c r="G1039" i="3" s="1"/>
  <c r="F1045" i="3"/>
  <c r="G1045" i="3" s="1"/>
  <c r="F1046" i="3"/>
  <c r="G1046" i="3" s="1"/>
  <c r="F1056" i="3"/>
  <c r="G1056" i="3" s="1"/>
  <c r="F1068" i="3"/>
  <c r="G1068" i="3" s="1"/>
  <c r="F1069" i="3"/>
  <c r="G1069" i="3" s="1"/>
  <c r="F1070" i="3"/>
  <c r="G1070" i="3" s="1"/>
  <c r="F1071" i="3"/>
  <c r="G1071" i="3" s="1"/>
  <c r="F1078" i="3"/>
  <c r="G1078" i="3" s="1"/>
  <c r="F1099" i="3"/>
  <c r="G1099" i="3" s="1"/>
  <c r="F1106" i="3"/>
  <c r="G1106" i="3" s="1"/>
  <c r="F1109" i="3"/>
  <c r="G1109" i="3" s="1"/>
  <c r="F1110" i="3"/>
  <c r="G1110" i="3" s="1"/>
  <c r="F1131" i="3"/>
  <c r="G1131" i="3" s="1"/>
  <c r="F1132" i="3"/>
  <c r="G1132" i="3" s="1"/>
  <c r="F1133" i="3"/>
  <c r="G1133" i="3" s="1"/>
  <c r="F1141" i="3"/>
  <c r="G1141" i="3" s="1"/>
  <c r="F1146" i="3"/>
  <c r="G1146" i="3" s="1"/>
  <c r="F1152" i="3"/>
  <c r="G1152" i="3" s="1"/>
  <c r="F1165" i="3"/>
  <c r="G1165" i="3" s="1"/>
  <c r="F1167" i="3"/>
  <c r="G1167" i="3" s="1"/>
  <c r="F1168" i="3"/>
  <c r="G1168" i="3" s="1"/>
  <c r="F1193" i="3"/>
  <c r="G1193" i="3" s="1"/>
  <c r="F1194" i="3"/>
  <c r="G1194" i="3" s="1"/>
  <c r="F1197" i="3"/>
  <c r="G1197" i="3" s="1"/>
  <c r="F1200" i="3"/>
  <c r="G1200" i="3" s="1"/>
  <c r="F1205" i="3"/>
  <c r="G1205" i="3" s="1"/>
  <c r="F1206" i="3"/>
  <c r="G1206" i="3" s="1"/>
  <c r="F1216" i="3"/>
  <c r="G1216" i="3" s="1"/>
  <c r="F1227" i="3"/>
  <c r="G1227" i="3" s="1"/>
  <c r="F1228" i="3"/>
  <c r="G1228" i="3" s="1"/>
  <c r="F1229" i="3"/>
  <c r="G1229" i="3" s="1"/>
  <c r="F1232" i="3"/>
  <c r="G1232" i="3" s="1"/>
  <c r="F1248" i="3"/>
  <c r="G1248" i="3" s="1"/>
  <c r="F1257" i="3"/>
  <c r="G1257" i="3" s="1"/>
  <c r="F1260" i="3"/>
  <c r="G1260" i="3" s="1"/>
  <c r="F1263" i="3"/>
  <c r="G1263" i="3" s="1"/>
  <c r="F1264" i="3"/>
  <c r="G1264" i="3" s="1"/>
  <c r="F1279" i="3"/>
  <c r="G1279" i="3" s="1"/>
  <c r="F1286" i="3"/>
  <c r="G1286" i="3" s="1"/>
  <c r="F1289" i="3"/>
  <c r="G1289" i="3" s="1"/>
  <c r="F1290" i="3"/>
  <c r="G1290" i="3" s="1"/>
  <c r="F1291" i="3"/>
  <c r="G1291" i="3" s="1"/>
  <c r="F1295" i="3"/>
  <c r="G1295" i="3" s="1"/>
  <c r="F1296" i="3"/>
  <c r="G1296" i="3" s="1"/>
  <c r="F1307" i="3"/>
  <c r="G1307" i="3" s="1"/>
  <c r="F1311" i="3"/>
  <c r="G1311" i="3" s="1"/>
  <c r="F1323" i="3"/>
  <c r="G1323" i="3" s="1"/>
  <c r="F1324" i="3"/>
  <c r="G1324" i="3" s="1"/>
  <c r="F1339" i="3"/>
  <c r="G1339" i="3" s="1"/>
  <c r="F1343" i="3"/>
  <c r="G1343" i="3" s="1"/>
  <c r="F1344" i="3"/>
  <c r="G1344" i="3" s="1"/>
  <c r="F1365" i="3"/>
  <c r="G1365" i="3" s="1"/>
  <c r="F1369" i="3"/>
  <c r="G1369" i="3" s="1"/>
  <c r="F1374" i="3"/>
  <c r="G1374" i="3" s="1"/>
  <c r="F1375" i="3"/>
  <c r="G1375" i="3" s="1"/>
  <c r="F1386" i="3"/>
  <c r="G1386" i="3" s="1"/>
  <c r="F1390" i="3"/>
  <c r="G1390" i="3" s="1"/>
  <c r="F1395" i="3"/>
  <c r="G1395" i="3" s="1"/>
  <c r="F1402" i="3"/>
  <c r="G1402" i="3" s="1"/>
  <c r="F1403" i="3"/>
  <c r="G1403" i="3" s="1"/>
  <c r="F1418" i="3"/>
  <c r="G1418" i="3" s="1"/>
  <c r="F1421" i="3"/>
  <c r="G1421" i="3" s="1"/>
  <c r="F1422" i="3"/>
  <c r="G1422" i="3" s="1"/>
  <c r="F1423" i="3"/>
  <c r="G1423" i="3" s="1"/>
  <c r="F1427" i="3"/>
  <c r="G1427" i="3" s="1"/>
  <c r="F1437" i="3"/>
  <c r="G1437" i="3" s="1"/>
  <c r="F1446" i="3"/>
  <c r="G1446" i="3" s="1"/>
  <c r="F1453" i="3"/>
  <c r="G1453" i="3" s="1"/>
  <c r="F1454" i="3"/>
  <c r="G1454" i="3" s="1"/>
  <c r="F1465" i="3"/>
  <c r="G1465" i="3" s="1"/>
  <c r="F1469" i="3"/>
  <c r="G1469" i="3" s="1"/>
  <c r="F1472" i="3"/>
  <c r="G1472" i="3" s="1"/>
  <c r="F1474" i="3"/>
  <c r="G1474" i="3" s="1"/>
  <c r="F1481" i="3"/>
  <c r="F1482" i="3"/>
  <c r="G1482" i="3" s="1"/>
  <c r="F1488" i="3"/>
  <c r="G1488" i="3" s="1"/>
  <c r="F1497" i="3"/>
  <c r="G1497" i="3" s="1"/>
  <c r="F1500" i="3"/>
  <c r="G1500" i="3" s="1"/>
  <c r="F1501" i="3"/>
  <c r="G1501" i="3" s="1"/>
  <c r="F1504" i="3"/>
  <c r="G1504" i="3" s="1"/>
  <c r="F1516" i="3"/>
  <c r="G1516" i="3" s="1"/>
  <c r="F1523" i="3"/>
  <c r="G1523" i="3" s="1"/>
  <c r="F1525" i="3"/>
  <c r="G1525" i="3" s="1"/>
  <c r="F1532" i="3"/>
  <c r="G1532" i="3" s="1"/>
  <c r="F1533" i="3"/>
  <c r="G1533" i="3" s="1"/>
  <c r="F1548" i="3"/>
  <c r="G1548" i="3" s="1"/>
  <c r="F1551" i="3"/>
  <c r="G1551" i="3" s="1"/>
  <c r="F1552" i="3"/>
  <c r="G1552" i="3" s="1"/>
  <c r="F1557" i="3"/>
  <c r="F1558" i="3"/>
  <c r="G1558" i="3" s="1"/>
  <c r="D3" i="3"/>
  <c r="F3" i="3" s="1"/>
  <c r="G3" i="3" s="1"/>
  <c r="D4" i="3"/>
  <c r="D5" i="3"/>
  <c r="F5" i="3" s="1"/>
  <c r="G5" i="3" s="1"/>
  <c r="D6" i="3"/>
  <c r="F6" i="3" s="1"/>
  <c r="G6" i="3" s="1"/>
  <c r="D7" i="3"/>
  <c r="F7" i="3" s="1"/>
  <c r="G7" i="3" s="1"/>
  <c r="D8" i="3"/>
  <c r="F8" i="3" s="1"/>
  <c r="G8" i="3" s="1"/>
  <c r="D9" i="3"/>
  <c r="F9" i="3" s="1"/>
  <c r="G9" i="3" s="1"/>
  <c r="D10" i="3"/>
  <c r="F10" i="3" s="1"/>
  <c r="G10" i="3" s="1"/>
  <c r="D11" i="3"/>
  <c r="F11" i="3" s="1"/>
  <c r="G11" i="3" s="1"/>
  <c r="D12" i="3"/>
  <c r="D13" i="3"/>
  <c r="D14" i="3"/>
  <c r="D15" i="3"/>
  <c r="D16" i="3"/>
  <c r="D17" i="3"/>
  <c r="F17" i="3" s="1"/>
  <c r="G17" i="3" s="1"/>
  <c r="D18" i="3"/>
  <c r="F18" i="3" s="1"/>
  <c r="G18" i="3" s="1"/>
  <c r="D19" i="3"/>
  <c r="D20" i="3"/>
  <c r="F20" i="3" s="1"/>
  <c r="G20" i="3" s="1"/>
  <c r="D21" i="3"/>
  <c r="F21" i="3" s="1"/>
  <c r="G21" i="3" s="1"/>
  <c r="D22" i="3"/>
  <c r="F22" i="3" s="1"/>
  <c r="G22" i="3" s="1"/>
  <c r="D23" i="3"/>
  <c r="F23" i="3" s="1"/>
  <c r="G23" i="3" s="1"/>
  <c r="D24" i="3"/>
  <c r="F24" i="3" s="1"/>
  <c r="G24" i="3" s="1"/>
  <c r="D25" i="3"/>
  <c r="F25" i="3" s="1"/>
  <c r="G25" i="3" s="1"/>
  <c r="D26" i="3"/>
  <c r="F26" i="3" s="1"/>
  <c r="G26" i="3" s="1"/>
  <c r="D27" i="3"/>
  <c r="F27" i="3" s="1"/>
  <c r="G27" i="3" s="1"/>
  <c r="D28" i="3"/>
  <c r="F28" i="3" s="1"/>
  <c r="G28" i="3" s="1"/>
  <c r="D29" i="3"/>
  <c r="F29" i="3" s="1"/>
  <c r="G29" i="3" s="1"/>
  <c r="D30" i="3"/>
  <c r="F30" i="3" s="1"/>
  <c r="G30" i="3" s="1"/>
  <c r="D31" i="3"/>
  <c r="F31" i="3" s="1"/>
  <c r="G31" i="3" s="1"/>
  <c r="D32" i="3"/>
  <c r="F32" i="3" s="1"/>
  <c r="D33" i="3"/>
  <c r="F33" i="3" s="1"/>
  <c r="G33" i="3" s="1"/>
  <c r="D34" i="3"/>
  <c r="F34" i="3" s="1"/>
  <c r="G34" i="3" s="1"/>
  <c r="D35" i="3"/>
  <c r="F35" i="3" s="1"/>
  <c r="G35" i="3" s="1"/>
  <c r="D36" i="3"/>
  <c r="F36" i="3" s="1"/>
  <c r="G36" i="3" s="1"/>
  <c r="D37" i="3"/>
  <c r="F37" i="3" s="1"/>
  <c r="G37" i="3" s="1"/>
  <c r="D38" i="3"/>
  <c r="F38" i="3" s="1"/>
  <c r="G38" i="3" s="1"/>
  <c r="D39" i="3"/>
  <c r="F39" i="3" s="1"/>
  <c r="G39" i="3" s="1"/>
  <c r="D40" i="3"/>
  <c r="F40" i="3" s="1"/>
  <c r="G40" i="3" s="1"/>
  <c r="D41" i="3"/>
  <c r="F41" i="3" s="1"/>
  <c r="G41" i="3" s="1"/>
  <c r="D42" i="3"/>
  <c r="F42" i="3" s="1"/>
  <c r="G42" i="3" s="1"/>
  <c r="D43" i="3"/>
  <c r="F43" i="3" s="1"/>
  <c r="G43" i="3" s="1"/>
  <c r="D44" i="3"/>
  <c r="F44" i="3" s="1"/>
  <c r="G44" i="3" s="1"/>
  <c r="D45" i="3"/>
  <c r="D46" i="3"/>
  <c r="F46" i="3" s="1"/>
  <c r="D47" i="3"/>
  <c r="D48" i="3"/>
  <c r="F48" i="3" s="1"/>
  <c r="G48" i="3" s="1"/>
  <c r="D49" i="3"/>
  <c r="F49" i="3" s="1"/>
  <c r="D50" i="3"/>
  <c r="F50" i="3" s="1"/>
  <c r="G50" i="3" s="1"/>
  <c r="D51" i="3"/>
  <c r="F51" i="3" s="1"/>
  <c r="G51" i="3" s="1"/>
  <c r="D52" i="3"/>
  <c r="D53" i="3"/>
  <c r="F53" i="3" s="1"/>
  <c r="G53" i="3" s="1"/>
  <c r="D54" i="3"/>
  <c r="F54" i="3" s="1"/>
  <c r="D55" i="3"/>
  <c r="F55" i="3" s="1"/>
  <c r="G55" i="3" s="1"/>
  <c r="D56" i="3"/>
  <c r="F56" i="3" s="1"/>
  <c r="G56" i="3" s="1"/>
  <c r="D57" i="3"/>
  <c r="D58" i="3"/>
  <c r="D59" i="3"/>
  <c r="D60" i="3"/>
  <c r="F60" i="3" s="1"/>
  <c r="G60" i="3" s="1"/>
  <c r="D61" i="3"/>
  <c r="F61" i="3" s="1"/>
  <c r="G61" i="3" s="1"/>
  <c r="D62" i="3"/>
  <c r="F62" i="3" s="1"/>
  <c r="G62" i="3" s="1"/>
  <c r="D63" i="3"/>
  <c r="F63" i="3" s="1"/>
  <c r="G63" i="3" s="1"/>
  <c r="D64" i="3"/>
  <c r="F64" i="3" s="1"/>
  <c r="G64" i="3" s="1"/>
  <c r="D65" i="3"/>
  <c r="F65" i="3" s="1"/>
  <c r="G65" i="3" s="1"/>
  <c r="D66" i="3"/>
  <c r="F66" i="3" s="1"/>
  <c r="G66" i="3" s="1"/>
  <c r="D67" i="3"/>
  <c r="F67" i="3" s="1"/>
  <c r="G67" i="3" s="1"/>
  <c r="D68" i="3"/>
  <c r="F68" i="3" s="1"/>
  <c r="G68" i="3" s="1"/>
  <c r="D69" i="3"/>
  <c r="F69" i="3" s="1"/>
  <c r="G69" i="3" s="1"/>
  <c r="D70" i="3"/>
  <c r="F70" i="3" s="1"/>
  <c r="G70" i="3" s="1"/>
  <c r="D71" i="3"/>
  <c r="F71" i="3" s="1"/>
  <c r="G71" i="3" s="1"/>
  <c r="D72" i="3"/>
  <c r="F72" i="3" s="1"/>
  <c r="G72" i="3" s="1"/>
  <c r="D73" i="3"/>
  <c r="F73" i="3" s="1"/>
  <c r="G73" i="3" s="1"/>
  <c r="D74" i="3"/>
  <c r="F74" i="3" s="1"/>
  <c r="G74" i="3" s="1"/>
  <c r="D75" i="3"/>
  <c r="F75" i="3" s="1"/>
  <c r="G75" i="3" s="1"/>
  <c r="D76" i="3"/>
  <c r="F76" i="3" s="1"/>
  <c r="G76" i="3" s="1"/>
  <c r="D77" i="3"/>
  <c r="F77" i="3" s="1"/>
  <c r="G77" i="3" s="1"/>
  <c r="D78" i="3"/>
  <c r="F78" i="3" s="1"/>
  <c r="G78" i="3" s="1"/>
  <c r="D79" i="3"/>
  <c r="F79" i="3" s="1"/>
  <c r="G79" i="3" s="1"/>
  <c r="D80" i="3"/>
  <c r="F80" i="3" s="1"/>
  <c r="G80" i="3" s="1"/>
  <c r="D81" i="3"/>
  <c r="F81" i="3" s="1"/>
  <c r="G81" i="3" s="1"/>
  <c r="D82" i="3"/>
  <c r="F82" i="3" s="1"/>
  <c r="G82" i="3" s="1"/>
  <c r="D83" i="3"/>
  <c r="F83" i="3" s="1"/>
  <c r="G83" i="3" s="1"/>
  <c r="D84" i="3"/>
  <c r="F84" i="3" s="1"/>
  <c r="G84" i="3" s="1"/>
  <c r="D85" i="3"/>
  <c r="F85" i="3" s="1"/>
  <c r="G85" i="3" s="1"/>
  <c r="D86" i="3"/>
  <c r="F86" i="3" s="1"/>
  <c r="G86" i="3" s="1"/>
  <c r="D87" i="3"/>
  <c r="F87" i="3" s="1"/>
  <c r="G87" i="3" s="1"/>
  <c r="D88" i="3"/>
  <c r="F88" i="3" s="1"/>
  <c r="G88" i="3" s="1"/>
  <c r="D89" i="3"/>
  <c r="F89" i="3" s="1"/>
  <c r="G89" i="3" s="1"/>
  <c r="D90" i="3"/>
  <c r="F90" i="3" s="1"/>
  <c r="G90" i="3" s="1"/>
  <c r="D91" i="3"/>
  <c r="F91" i="3" s="1"/>
  <c r="G91" i="3" s="1"/>
  <c r="D92" i="3"/>
  <c r="F92" i="3" s="1"/>
  <c r="G92" i="3" s="1"/>
  <c r="D93" i="3"/>
  <c r="F93" i="3" s="1"/>
  <c r="G93" i="3" s="1"/>
  <c r="D94" i="3"/>
  <c r="F94" i="3" s="1"/>
  <c r="G94" i="3" s="1"/>
  <c r="D95" i="3"/>
  <c r="D96" i="3"/>
  <c r="F96" i="3" s="1"/>
  <c r="G96" i="3" s="1"/>
  <c r="D97" i="3"/>
  <c r="F97" i="3" s="1"/>
  <c r="G97" i="3" s="1"/>
  <c r="D98" i="3"/>
  <c r="F98" i="3" s="1"/>
  <c r="G98" i="3" s="1"/>
  <c r="D99" i="3"/>
  <c r="F99" i="3" s="1"/>
  <c r="G99" i="3" s="1"/>
  <c r="D100" i="3"/>
  <c r="F100" i="3" s="1"/>
  <c r="G100" i="3" s="1"/>
  <c r="D101" i="3"/>
  <c r="F101" i="3" s="1"/>
  <c r="G101" i="3" s="1"/>
  <c r="D102" i="3"/>
  <c r="F102" i="3" s="1"/>
  <c r="G102" i="3" s="1"/>
  <c r="D103" i="3"/>
  <c r="F103" i="3" s="1"/>
  <c r="G103" i="3" s="1"/>
  <c r="D104" i="3"/>
  <c r="F104" i="3" s="1"/>
  <c r="G104" i="3" s="1"/>
  <c r="D105" i="3"/>
  <c r="D106" i="3"/>
  <c r="F106" i="3" s="1"/>
  <c r="G106" i="3" s="1"/>
  <c r="D107" i="3"/>
  <c r="F107" i="3" s="1"/>
  <c r="D108" i="3"/>
  <c r="F108" i="3" s="1"/>
  <c r="G108" i="3" s="1"/>
  <c r="D109" i="3"/>
  <c r="F109" i="3" s="1"/>
  <c r="G109" i="3" s="1"/>
  <c r="D110" i="3"/>
  <c r="F110" i="3" s="1"/>
  <c r="G110" i="3" s="1"/>
  <c r="D111" i="3"/>
  <c r="F111" i="3" s="1"/>
  <c r="G111" i="3" s="1"/>
  <c r="D112" i="3"/>
  <c r="F112" i="3" s="1"/>
  <c r="G112" i="3" s="1"/>
  <c r="D113" i="3"/>
  <c r="F113" i="3" s="1"/>
  <c r="G113" i="3" s="1"/>
  <c r="D114" i="3"/>
  <c r="F114" i="3" s="1"/>
  <c r="G114" i="3" s="1"/>
  <c r="D115" i="3"/>
  <c r="F115" i="3" s="1"/>
  <c r="G115" i="3" s="1"/>
  <c r="D116" i="3"/>
  <c r="F116" i="3" s="1"/>
  <c r="G116" i="3" s="1"/>
  <c r="D117" i="3"/>
  <c r="F117" i="3" s="1"/>
  <c r="G117" i="3" s="1"/>
  <c r="D118" i="3"/>
  <c r="F118" i="3" s="1"/>
  <c r="G118" i="3" s="1"/>
  <c r="D119" i="3"/>
  <c r="F119" i="3" s="1"/>
  <c r="G119" i="3" s="1"/>
  <c r="D120" i="3"/>
  <c r="F120" i="3" s="1"/>
  <c r="G120" i="3" s="1"/>
  <c r="D121" i="3"/>
  <c r="D122" i="3"/>
  <c r="D123" i="3"/>
  <c r="D124" i="3"/>
  <c r="F124" i="3" s="1"/>
  <c r="G124" i="3" s="1"/>
  <c r="D125" i="3"/>
  <c r="F125" i="3" s="1"/>
  <c r="G125" i="3" s="1"/>
  <c r="D126" i="3"/>
  <c r="F126" i="3" s="1"/>
  <c r="G126" i="3" s="1"/>
  <c r="D127" i="3"/>
  <c r="F127" i="3" s="1"/>
  <c r="G127" i="3" s="1"/>
  <c r="D128" i="3"/>
  <c r="F128" i="3" s="1"/>
  <c r="G128" i="3" s="1"/>
  <c r="D129" i="3"/>
  <c r="F129" i="3" s="1"/>
  <c r="G129" i="3" s="1"/>
  <c r="D130" i="3"/>
  <c r="F130" i="3" s="1"/>
  <c r="G130" i="3" s="1"/>
  <c r="D131" i="3"/>
  <c r="F131" i="3" s="1"/>
  <c r="G131" i="3" s="1"/>
  <c r="D132" i="3"/>
  <c r="F132" i="3" s="1"/>
  <c r="G132" i="3" s="1"/>
  <c r="D133" i="3"/>
  <c r="F133" i="3" s="1"/>
  <c r="G133" i="3" s="1"/>
  <c r="D134" i="3"/>
  <c r="F134" i="3" s="1"/>
  <c r="D135" i="3"/>
  <c r="F135" i="3" s="1"/>
  <c r="G135" i="3" s="1"/>
  <c r="D136" i="3"/>
  <c r="F136" i="3" s="1"/>
  <c r="G136" i="3" s="1"/>
  <c r="D137" i="3"/>
  <c r="F137" i="3" s="1"/>
  <c r="G137" i="3" s="1"/>
  <c r="D138" i="3"/>
  <c r="F138" i="3" s="1"/>
  <c r="G138" i="3" s="1"/>
  <c r="D139" i="3"/>
  <c r="F139" i="3" s="1"/>
  <c r="G139" i="3" s="1"/>
  <c r="D140" i="3"/>
  <c r="F140" i="3" s="1"/>
  <c r="G140" i="3" s="1"/>
  <c r="D141" i="3"/>
  <c r="F141" i="3" s="1"/>
  <c r="G141" i="3" s="1"/>
  <c r="D142" i="3"/>
  <c r="F142" i="3" s="1"/>
  <c r="G142" i="3" s="1"/>
  <c r="D143" i="3"/>
  <c r="F143" i="3" s="1"/>
  <c r="G143" i="3" s="1"/>
  <c r="D144" i="3"/>
  <c r="F144" i="3" s="1"/>
  <c r="G144" i="3" s="1"/>
  <c r="D145" i="3"/>
  <c r="F145" i="3" s="1"/>
  <c r="G145" i="3" s="1"/>
  <c r="D146" i="3"/>
  <c r="F146" i="3" s="1"/>
  <c r="G146" i="3" s="1"/>
  <c r="D147" i="3"/>
  <c r="F147" i="3" s="1"/>
  <c r="G147" i="3" s="1"/>
  <c r="D148" i="3"/>
  <c r="F148" i="3" s="1"/>
  <c r="G148" i="3" s="1"/>
  <c r="D149" i="3"/>
  <c r="F149" i="3" s="1"/>
  <c r="G149" i="3" s="1"/>
  <c r="D150" i="3"/>
  <c r="F150" i="3" s="1"/>
  <c r="G150" i="3" s="1"/>
  <c r="D151" i="3"/>
  <c r="F151" i="3" s="1"/>
  <c r="G151" i="3" s="1"/>
  <c r="D152" i="3"/>
  <c r="F152" i="3" s="1"/>
  <c r="G152" i="3" s="1"/>
  <c r="D153" i="3"/>
  <c r="F153" i="3" s="1"/>
  <c r="G153" i="3" s="1"/>
  <c r="D154" i="3"/>
  <c r="F154" i="3" s="1"/>
  <c r="G154" i="3" s="1"/>
  <c r="D155" i="3"/>
  <c r="F155" i="3" s="1"/>
  <c r="G155" i="3" s="1"/>
  <c r="D156" i="3"/>
  <c r="F156" i="3" s="1"/>
  <c r="G156" i="3" s="1"/>
  <c r="D157" i="3"/>
  <c r="F157" i="3" s="1"/>
  <c r="G157" i="3" s="1"/>
  <c r="D158" i="3"/>
  <c r="F158" i="3" s="1"/>
  <c r="G158" i="3" s="1"/>
  <c r="D159" i="3"/>
  <c r="D160" i="3"/>
  <c r="D161" i="3"/>
  <c r="F161" i="3" s="1"/>
  <c r="G161" i="3" s="1"/>
  <c r="D162" i="3"/>
  <c r="F162" i="3" s="1"/>
  <c r="G162" i="3" s="1"/>
  <c r="D163" i="3"/>
  <c r="D164" i="3"/>
  <c r="F164" i="3" s="1"/>
  <c r="G164" i="3" s="1"/>
  <c r="D165" i="3"/>
  <c r="F165" i="3" s="1"/>
  <c r="G165" i="3" s="1"/>
  <c r="D166" i="3"/>
  <c r="F166" i="3" s="1"/>
  <c r="G166" i="3" s="1"/>
  <c r="D167" i="3"/>
  <c r="F167" i="3" s="1"/>
  <c r="G167" i="3" s="1"/>
  <c r="D168" i="3"/>
  <c r="F168" i="3" s="1"/>
  <c r="G168" i="3" s="1"/>
  <c r="D169" i="3"/>
  <c r="F169" i="3" s="1"/>
  <c r="G169" i="3" s="1"/>
  <c r="D170" i="3"/>
  <c r="F170" i="3" s="1"/>
  <c r="G170" i="3" s="1"/>
  <c r="D171" i="3"/>
  <c r="F171" i="3" s="1"/>
  <c r="G171" i="3" s="1"/>
  <c r="D172" i="3"/>
  <c r="F172" i="3" s="1"/>
  <c r="G172" i="3" s="1"/>
  <c r="D173" i="3"/>
  <c r="F173" i="3" s="1"/>
  <c r="G173" i="3" s="1"/>
  <c r="D174" i="3"/>
  <c r="F174" i="3" s="1"/>
  <c r="G174" i="3" s="1"/>
  <c r="D175" i="3"/>
  <c r="D176" i="3"/>
  <c r="F176" i="3" s="1"/>
  <c r="G176" i="3" s="1"/>
  <c r="D177" i="3"/>
  <c r="F177" i="3" s="1"/>
  <c r="G177" i="3" s="1"/>
  <c r="D178" i="3"/>
  <c r="F178" i="3" s="1"/>
  <c r="G178" i="3" s="1"/>
  <c r="D179" i="3"/>
  <c r="F179" i="3" s="1"/>
  <c r="G179" i="3" s="1"/>
  <c r="D180" i="3"/>
  <c r="F180" i="3" s="1"/>
  <c r="G180" i="3" s="1"/>
  <c r="D181" i="3"/>
  <c r="F181" i="3" s="1"/>
  <c r="G181" i="3" s="1"/>
  <c r="D182" i="3"/>
  <c r="F182" i="3" s="1"/>
  <c r="G182" i="3" s="1"/>
  <c r="D183" i="3"/>
  <c r="F183" i="3" s="1"/>
  <c r="G183" i="3" s="1"/>
  <c r="D184" i="3"/>
  <c r="F184" i="3" s="1"/>
  <c r="G184" i="3" s="1"/>
  <c r="D185" i="3"/>
  <c r="D186" i="3"/>
  <c r="D187" i="3"/>
  <c r="D188" i="3"/>
  <c r="F188" i="3" s="1"/>
  <c r="G188" i="3" s="1"/>
  <c r="D189" i="3"/>
  <c r="F189" i="3" s="1"/>
  <c r="G189" i="3" s="1"/>
  <c r="D190" i="3"/>
  <c r="F190" i="3" s="1"/>
  <c r="G190" i="3" s="1"/>
  <c r="D191" i="3"/>
  <c r="F191" i="3" s="1"/>
  <c r="G191" i="3" s="1"/>
  <c r="D192" i="3"/>
  <c r="F192" i="3" s="1"/>
  <c r="G192" i="3" s="1"/>
  <c r="D193" i="3"/>
  <c r="F193" i="3" s="1"/>
  <c r="G193" i="3" s="1"/>
  <c r="D194" i="3"/>
  <c r="F194" i="3" s="1"/>
  <c r="G194" i="3" s="1"/>
  <c r="D195" i="3"/>
  <c r="F195" i="3" s="1"/>
  <c r="G195" i="3" s="1"/>
  <c r="D196" i="3"/>
  <c r="F196" i="3" s="1"/>
  <c r="G196" i="3" s="1"/>
  <c r="D197" i="3"/>
  <c r="F197" i="3" s="1"/>
  <c r="G197" i="3" s="1"/>
  <c r="D198" i="3"/>
  <c r="F198" i="3" s="1"/>
  <c r="G198" i="3" s="1"/>
  <c r="D199" i="3"/>
  <c r="F199" i="3" s="1"/>
  <c r="G199" i="3" s="1"/>
  <c r="D200" i="3"/>
  <c r="F200" i="3" s="1"/>
  <c r="G200" i="3" s="1"/>
  <c r="D201" i="3"/>
  <c r="F201" i="3" s="1"/>
  <c r="G201" i="3" s="1"/>
  <c r="D202" i="3"/>
  <c r="F202" i="3" s="1"/>
  <c r="G202" i="3" s="1"/>
  <c r="D203" i="3"/>
  <c r="F203" i="3" s="1"/>
  <c r="G203" i="3" s="1"/>
  <c r="D204" i="3"/>
  <c r="F204" i="3" s="1"/>
  <c r="G204" i="3" s="1"/>
  <c r="D205" i="3"/>
  <c r="F205" i="3" s="1"/>
  <c r="G205" i="3" s="1"/>
  <c r="D206" i="3"/>
  <c r="F206" i="3" s="1"/>
  <c r="G206" i="3" s="1"/>
  <c r="D207" i="3"/>
  <c r="D208" i="3"/>
  <c r="F208" i="3" s="1"/>
  <c r="G208" i="3" s="1"/>
  <c r="D209" i="3"/>
  <c r="F209" i="3" s="1"/>
  <c r="G209" i="3" s="1"/>
  <c r="D210" i="3"/>
  <c r="F210" i="3" s="1"/>
  <c r="G210" i="3" s="1"/>
  <c r="D211" i="3"/>
  <c r="F211" i="3" s="1"/>
  <c r="G211" i="3" s="1"/>
  <c r="D212" i="3"/>
  <c r="F212" i="3" s="1"/>
  <c r="G212" i="3" s="1"/>
  <c r="D213" i="3"/>
  <c r="F213" i="3" s="1"/>
  <c r="G213" i="3" s="1"/>
  <c r="D214" i="3"/>
  <c r="F214" i="3" s="1"/>
  <c r="G214" i="3" s="1"/>
  <c r="D215" i="3"/>
  <c r="F215" i="3" s="1"/>
  <c r="G215" i="3" s="1"/>
  <c r="D216" i="3"/>
  <c r="F216" i="3" s="1"/>
  <c r="G216" i="3" s="1"/>
  <c r="D217" i="3"/>
  <c r="F217" i="3" s="1"/>
  <c r="G217" i="3" s="1"/>
  <c r="D218" i="3"/>
  <c r="F218" i="3" s="1"/>
  <c r="G218" i="3" s="1"/>
  <c r="D219" i="3"/>
  <c r="F219" i="3" s="1"/>
  <c r="D220" i="3"/>
  <c r="F220" i="3" s="1"/>
  <c r="G220" i="3" s="1"/>
  <c r="D221" i="3"/>
  <c r="D222" i="3"/>
  <c r="D223" i="3"/>
  <c r="D224" i="3"/>
  <c r="D225" i="3"/>
  <c r="F225" i="3" s="1"/>
  <c r="G225" i="3" s="1"/>
  <c r="D226" i="3"/>
  <c r="F226" i="3" s="1"/>
  <c r="G226" i="3" s="1"/>
  <c r="D227" i="3"/>
  <c r="F227" i="3" s="1"/>
  <c r="G227" i="3" s="1"/>
  <c r="D228" i="3"/>
  <c r="F228" i="3" s="1"/>
  <c r="G228" i="3" s="1"/>
  <c r="D229" i="3"/>
  <c r="F229" i="3" s="1"/>
  <c r="G229" i="3" s="1"/>
  <c r="D230" i="3"/>
  <c r="F230" i="3" s="1"/>
  <c r="G230" i="3" s="1"/>
  <c r="D231" i="3"/>
  <c r="F231" i="3" s="1"/>
  <c r="G231" i="3" s="1"/>
  <c r="D232" i="3"/>
  <c r="F232" i="3" s="1"/>
  <c r="G232" i="3" s="1"/>
  <c r="D233" i="3"/>
  <c r="F233" i="3" s="1"/>
  <c r="G233" i="3" s="1"/>
  <c r="D234" i="3"/>
  <c r="F234" i="3" s="1"/>
  <c r="G234" i="3" s="1"/>
  <c r="D235" i="3"/>
  <c r="F235" i="3" s="1"/>
  <c r="D236" i="3"/>
  <c r="F236" i="3" s="1"/>
  <c r="G236" i="3" s="1"/>
  <c r="D237" i="3"/>
  <c r="F237" i="3" s="1"/>
  <c r="D238" i="3"/>
  <c r="F238" i="3" s="1"/>
  <c r="G238" i="3" s="1"/>
  <c r="D239" i="3"/>
  <c r="F239" i="3" s="1"/>
  <c r="G239" i="3" s="1"/>
  <c r="D240" i="3"/>
  <c r="F240" i="3" s="1"/>
  <c r="G240" i="3" s="1"/>
  <c r="D241" i="3"/>
  <c r="D242" i="3"/>
  <c r="F242" i="3" s="1"/>
  <c r="G242" i="3" s="1"/>
  <c r="D243" i="3"/>
  <c r="F243" i="3" s="1"/>
  <c r="G243" i="3" s="1"/>
  <c r="D244" i="3"/>
  <c r="F244" i="3" s="1"/>
  <c r="G244" i="3" s="1"/>
  <c r="D245" i="3"/>
  <c r="D246" i="3"/>
  <c r="F246" i="3" s="1"/>
  <c r="G246" i="3" s="1"/>
  <c r="D247" i="3"/>
  <c r="F247" i="3" s="1"/>
  <c r="G247" i="3" s="1"/>
  <c r="D248" i="3"/>
  <c r="F248" i="3" s="1"/>
  <c r="G248" i="3" s="1"/>
  <c r="D249" i="3"/>
  <c r="F249" i="3" s="1"/>
  <c r="G249" i="3" s="1"/>
  <c r="D250" i="3"/>
  <c r="F250" i="3" s="1"/>
  <c r="G250" i="3" s="1"/>
  <c r="D251" i="3"/>
  <c r="F251" i="3" s="1"/>
  <c r="G251" i="3" s="1"/>
  <c r="D252" i="3"/>
  <c r="F252" i="3" s="1"/>
  <c r="G252" i="3" s="1"/>
  <c r="D253" i="3"/>
  <c r="F253" i="3" s="1"/>
  <c r="G253" i="3" s="1"/>
  <c r="D254" i="3"/>
  <c r="F254" i="3" s="1"/>
  <c r="G254" i="3" s="1"/>
  <c r="D255" i="3"/>
  <c r="F255" i="3" s="1"/>
  <c r="G255" i="3" s="1"/>
  <c r="D256" i="3"/>
  <c r="F256" i="3" s="1"/>
  <c r="G256" i="3" s="1"/>
  <c r="D257" i="3"/>
  <c r="F257" i="3" s="1"/>
  <c r="G257" i="3" s="1"/>
  <c r="D258" i="3"/>
  <c r="F258" i="3" s="1"/>
  <c r="G258" i="3" s="1"/>
  <c r="D259" i="3"/>
  <c r="F259" i="3" s="1"/>
  <c r="G259" i="3" s="1"/>
  <c r="D260" i="3"/>
  <c r="F260" i="3" s="1"/>
  <c r="G260" i="3" s="1"/>
  <c r="D261" i="3"/>
  <c r="F261" i="3" s="1"/>
  <c r="G261" i="3" s="1"/>
  <c r="D262" i="3"/>
  <c r="F262" i="3" s="1"/>
  <c r="G262" i="3" s="1"/>
  <c r="D263" i="3"/>
  <c r="F263" i="3" s="1"/>
  <c r="G263" i="3" s="1"/>
  <c r="D264" i="3"/>
  <c r="F264" i="3" s="1"/>
  <c r="G264" i="3" s="1"/>
  <c r="D265" i="3"/>
  <c r="F265" i="3" s="1"/>
  <c r="G265" i="3" s="1"/>
  <c r="D266" i="3"/>
  <c r="F266" i="3" s="1"/>
  <c r="G266" i="3" s="1"/>
  <c r="D267" i="3"/>
  <c r="F267" i="3" s="1"/>
  <c r="G267" i="3" s="1"/>
  <c r="D268" i="3"/>
  <c r="F268" i="3" s="1"/>
  <c r="G268" i="3" s="1"/>
  <c r="D269" i="3"/>
  <c r="F269" i="3" s="1"/>
  <c r="G269" i="3" s="1"/>
  <c r="D270" i="3"/>
  <c r="F270" i="3" s="1"/>
  <c r="G270" i="3" s="1"/>
  <c r="D271" i="3"/>
  <c r="F271" i="3" s="1"/>
  <c r="G271" i="3" s="1"/>
  <c r="D272" i="3"/>
  <c r="F272" i="3" s="1"/>
  <c r="G272" i="3" s="1"/>
  <c r="D273" i="3"/>
  <c r="F273" i="3" s="1"/>
  <c r="G273" i="3" s="1"/>
  <c r="D274" i="3"/>
  <c r="F274" i="3" s="1"/>
  <c r="G274" i="3" s="1"/>
  <c r="D275" i="3"/>
  <c r="F275" i="3" s="1"/>
  <c r="G275" i="3" s="1"/>
  <c r="D276" i="3"/>
  <c r="F276" i="3" s="1"/>
  <c r="G276" i="3" s="1"/>
  <c r="D277" i="3"/>
  <c r="F277" i="3" s="1"/>
  <c r="G277" i="3" s="1"/>
  <c r="D278" i="3"/>
  <c r="F278" i="3" s="1"/>
  <c r="G278" i="3" s="1"/>
  <c r="D279" i="3"/>
  <c r="F279" i="3" s="1"/>
  <c r="G279" i="3" s="1"/>
  <c r="D280" i="3"/>
  <c r="F280" i="3" s="1"/>
  <c r="G280" i="3" s="1"/>
  <c r="D281" i="3"/>
  <c r="F281" i="3" s="1"/>
  <c r="G281" i="3" s="1"/>
  <c r="D282" i="3"/>
  <c r="D283" i="3"/>
  <c r="D284" i="3"/>
  <c r="D285" i="3"/>
  <c r="D286" i="3"/>
  <c r="F286" i="3" s="1"/>
  <c r="G286" i="3" s="1"/>
  <c r="D287" i="3"/>
  <c r="D288" i="3"/>
  <c r="D289" i="3"/>
  <c r="F289" i="3" s="1"/>
  <c r="G289" i="3" s="1"/>
  <c r="D290" i="3"/>
  <c r="F290" i="3" s="1"/>
  <c r="G290" i="3" s="1"/>
  <c r="D291" i="3"/>
  <c r="F291" i="3" s="1"/>
  <c r="G291" i="3" s="1"/>
  <c r="D292" i="3"/>
  <c r="F292" i="3" s="1"/>
  <c r="G292" i="3" s="1"/>
  <c r="D293" i="3"/>
  <c r="F293" i="3" s="1"/>
  <c r="G293" i="3" s="1"/>
  <c r="D294" i="3"/>
  <c r="F294" i="3" s="1"/>
  <c r="G294" i="3" s="1"/>
  <c r="D295" i="3"/>
  <c r="F295" i="3" s="1"/>
  <c r="G295" i="3" s="1"/>
  <c r="D296" i="3"/>
  <c r="F296" i="3" s="1"/>
  <c r="G296" i="3" s="1"/>
  <c r="D297" i="3"/>
  <c r="F297" i="3" s="1"/>
  <c r="G297" i="3" s="1"/>
  <c r="D298" i="3"/>
  <c r="F298" i="3" s="1"/>
  <c r="G298" i="3" s="1"/>
  <c r="D299" i="3"/>
  <c r="F299" i="3" s="1"/>
  <c r="G299" i="3" s="1"/>
  <c r="D300" i="3"/>
  <c r="F300" i="3" s="1"/>
  <c r="G300" i="3" s="1"/>
  <c r="D301" i="3"/>
  <c r="F301" i="3" s="1"/>
  <c r="G301" i="3" s="1"/>
  <c r="D302" i="3"/>
  <c r="F302" i="3" s="1"/>
  <c r="G302" i="3" s="1"/>
  <c r="D303" i="3"/>
  <c r="D304" i="3"/>
  <c r="F304" i="3" s="1"/>
  <c r="G304" i="3" s="1"/>
  <c r="D305" i="3"/>
  <c r="F305" i="3" s="1"/>
  <c r="G305" i="3" s="1"/>
  <c r="D306" i="3"/>
  <c r="F306" i="3" s="1"/>
  <c r="G306" i="3" s="1"/>
  <c r="D307" i="3"/>
  <c r="F307" i="3" s="1"/>
  <c r="G307" i="3" s="1"/>
  <c r="D308" i="3"/>
  <c r="F308" i="3" s="1"/>
  <c r="G308" i="3" s="1"/>
  <c r="D309" i="3"/>
  <c r="F309" i="3" s="1"/>
  <c r="G309" i="3" s="1"/>
  <c r="D310" i="3"/>
  <c r="F310" i="3" s="1"/>
  <c r="G310" i="3" s="1"/>
  <c r="D311" i="3"/>
  <c r="F311" i="3" s="1"/>
  <c r="G311" i="3" s="1"/>
  <c r="D312" i="3"/>
  <c r="F312" i="3" s="1"/>
  <c r="G312" i="3" s="1"/>
  <c r="D313" i="3"/>
  <c r="F313" i="3" s="1"/>
  <c r="G313" i="3" s="1"/>
  <c r="D314" i="3"/>
  <c r="F314" i="3" s="1"/>
  <c r="G314" i="3" s="1"/>
  <c r="D315" i="3"/>
  <c r="F315" i="3" s="1"/>
  <c r="G315" i="3" s="1"/>
  <c r="D316" i="3"/>
  <c r="F316" i="3" s="1"/>
  <c r="G316" i="3" s="1"/>
  <c r="D317" i="3"/>
  <c r="F317" i="3" s="1"/>
  <c r="D318" i="3"/>
  <c r="F318" i="3" s="1"/>
  <c r="G318" i="3" s="1"/>
  <c r="D319" i="3"/>
  <c r="D320" i="3"/>
  <c r="F320" i="3" s="1"/>
  <c r="G320" i="3" s="1"/>
  <c r="D321" i="3"/>
  <c r="F321" i="3" s="1"/>
  <c r="G321" i="3" s="1"/>
  <c r="D322" i="3"/>
  <c r="F322" i="3" s="1"/>
  <c r="G322" i="3" s="1"/>
  <c r="D323" i="3"/>
  <c r="F323" i="3" s="1"/>
  <c r="G323" i="3" s="1"/>
  <c r="D324" i="3"/>
  <c r="F324" i="3" s="1"/>
  <c r="G324" i="3" s="1"/>
  <c r="D325" i="3"/>
  <c r="F325" i="3" s="1"/>
  <c r="G325" i="3" s="1"/>
  <c r="D326" i="3"/>
  <c r="F326" i="3" s="1"/>
  <c r="G326" i="3" s="1"/>
  <c r="D327" i="3"/>
  <c r="F327" i="3" s="1"/>
  <c r="G327" i="3" s="1"/>
  <c r="D328" i="3"/>
  <c r="F328" i="3" s="1"/>
  <c r="G328" i="3" s="1"/>
  <c r="D329" i="3"/>
  <c r="F329" i="3" s="1"/>
  <c r="G329" i="3" s="1"/>
  <c r="D330" i="3"/>
  <c r="F330" i="3" s="1"/>
  <c r="G330" i="3" s="1"/>
  <c r="D331" i="3"/>
  <c r="F331" i="3" s="1"/>
  <c r="G331" i="3" s="1"/>
  <c r="D332" i="3"/>
  <c r="F332" i="3" s="1"/>
  <c r="G332" i="3" s="1"/>
  <c r="D333" i="3"/>
  <c r="F333" i="3" s="1"/>
  <c r="G333" i="3" s="1"/>
  <c r="D334" i="3"/>
  <c r="F334" i="3" s="1"/>
  <c r="G334" i="3" s="1"/>
  <c r="D335" i="3"/>
  <c r="D336" i="3"/>
  <c r="F336" i="3" s="1"/>
  <c r="G336" i="3" s="1"/>
  <c r="D337" i="3"/>
  <c r="F337" i="3" s="1"/>
  <c r="G337" i="3" s="1"/>
  <c r="D338" i="3"/>
  <c r="F338" i="3" s="1"/>
  <c r="G338" i="3" s="1"/>
  <c r="D339" i="3"/>
  <c r="F339" i="3" s="1"/>
  <c r="G339" i="3" s="1"/>
  <c r="D340" i="3"/>
  <c r="F340" i="3" s="1"/>
  <c r="G340" i="3" s="1"/>
  <c r="D341" i="3"/>
  <c r="D342" i="3"/>
  <c r="F342" i="3" s="1"/>
  <c r="G342" i="3" s="1"/>
  <c r="D343" i="3"/>
  <c r="F343" i="3" s="1"/>
  <c r="G343" i="3" s="1"/>
  <c r="D344" i="3"/>
  <c r="F344" i="3" s="1"/>
  <c r="G344" i="3" s="1"/>
  <c r="D345" i="3"/>
  <c r="F345" i="3" s="1"/>
  <c r="G345" i="3" s="1"/>
  <c r="D346" i="3"/>
  <c r="D347" i="3"/>
  <c r="D348" i="3"/>
  <c r="F348" i="3" s="1"/>
  <c r="G348" i="3" s="1"/>
  <c r="D349" i="3"/>
  <c r="F349" i="3" s="1"/>
  <c r="G349" i="3" s="1"/>
  <c r="D350" i="3"/>
  <c r="F350" i="3" s="1"/>
  <c r="G350" i="3" s="1"/>
  <c r="D351" i="3"/>
  <c r="F351" i="3" s="1"/>
  <c r="G351" i="3" s="1"/>
  <c r="D352" i="3"/>
  <c r="F352" i="3" s="1"/>
  <c r="G352" i="3" s="1"/>
  <c r="D353" i="3"/>
  <c r="F353" i="3" s="1"/>
  <c r="G353" i="3" s="1"/>
  <c r="D354" i="3"/>
  <c r="F354" i="3" s="1"/>
  <c r="G354" i="3" s="1"/>
  <c r="D355" i="3"/>
  <c r="F355" i="3" s="1"/>
  <c r="G355" i="3" s="1"/>
  <c r="D356" i="3"/>
  <c r="F356" i="3" s="1"/>
  <c r="G356" i="3" s="1"/>
  <c r="D357" i="3"/>
  <c r="F357" i="3" s="1"/>
  <c r="G357" i="3" s="1"/>
  <c r="D358" i="3"/>
  <c r="F358" i="3" s="1"/>
  <c r="G358" i="3" s="1"/>
  <c r="D359" i="3"/>
  <c r="F359" i="3" s="1"/>
  <c r="G359" i="3" s="1"/>
  <c r="D360" i="3"/>
  <c r="F360" i="3" s="1"/>
  <c r="G360" i="3" s="1"/>
  <c r="D361" i="3"/>
  <c r="F361" i="3" s="1"/>
  <c r="G361" i="3" s="1"/>
  <c r="D362" i="3"/>
  <c r="F362" i="3" s="1"/>
  <c r="G362" i="3" s="1"/>
  <c r="D363" i="3"/>
  <c r="F363" i="3" s="1"/>
  <c r="G363" i="3" s="1"/>
  <c r="D364" i="3"/>
  <c r="F364" i="3" s="1"/>
  <c r="G364" i="3" s="1"/>
  <c r="D365" i="3"/>
  <c r="F365" i="3" s="1"/>
  <c r="G365" i="3" s="1"/>
  <c r="D366" i="3"/>
  <c r="F366" i="3" s="1"/>
  <c r="G366" i="3" s="1"/>
  <c r="D367" i="3"/>
  <c r="F367" i="3" s="1"/>
  <c r="D368" i="3"/>
  <c r="F368" i="3" s="1"/>
  <c r="D369" i="3"/>
  <c r="F369" i="3" s="1"/>
  <c r="G369" i="3" s="1"/>
  <c r="D370" i="3"/>
  <c r="F370" i="3" s="1"/>
  <c r="G370" i="3" s="1"/>
  <c r="D371" i="3"/>
  <c r="F371" i="3" s="1"/>
  <c r="G371" i="3" s="1"/>
  <c r="D372" i="3"/>
  <c r="F372" i="3" s="1"/>
  <c r="G372" i="3" s="1"/>
  <c r="D373" i="3"/>
  <c r="F373" i="3" s="1"/>
  <c r="G373" i="3" s="1"/>
  <c r="D374" i="3"/>
  <c r="F374" i="3" s="1"/>
  <c r="G374" i="3" s="1"/>
  <c r="D375" i="3"/>
  <c r="F375" i="3" s="1"/>
  <c r="G375" i="3" s="1"/>
  <c r="D376" i="3"/>
  <c r="F376" i="3" s="1"/>
  <c r="G376" i="3" s="1"/>
  <c r="D377" i="3"/>
  <c r="F377" i="3" s="1"/>
  <c r="G377" i="3" s="1"/>
  <c r="D378" i="3"/>
  <c r="F378" i="3" s="1"/>
  <c r="G378" i="3" s="1"/>
  <c r="D379" i="3"/>
  <c r="F379" i="3" s="1"/>
  <c r="G379" i="3" s="1"/>
  <c r="D380" i="3"/>
  <c r="D381" i="3"/>
  <c r="D382" i="3"/>
  <c r="D383" i="3"/>
  <c r="D384" i="3"/>
  <c r="F384" i="3" s="1"/>
  <c r="G384" i="3" s="1"/>
  <c r="D385" i="3"/>
  <c r="F385" i="3" s="1"/>
  <c r="G385" i="3" s="1"/>
  <c r="D386" i="3"/>
  <c r="F386" i="3" s="1"/>
  <c r="G386" i="3" s="1"/>
  <c r="D387" i="3"/>
  <c r="F387" i="3" s="1"/>
  <c r="G387" i="3" s="1"/>
  <c r="D388" i="3"/>
  <c r="F388" i="3" s="1"/>
  <c r="G388" i="3" s="1"/>
  <c r="D389" i="3"/>
  <c r="F389" i="3" s="1"/>
  <c r="G389" i="3" s="1"/>
  <c r="D390" i="3"/>
  <c r="F390" i="3" s="1"/>
  <c r="D391" i="3"/>
  <c r="F391" i="3" s="1"/>
  <c r="G391" i="3" s="1"/>
  <c r="D392" i="3"/>
  <c r="F392" i="3" s="1"/>
  <c r="G392" i="3" s="1"/>
  <c r="D393" i="3"/>
  <c r="F393" i="3" s="1"/>
  <c r="G393" i="3" s="1"/>
  <c r="D394" i="3"/>
  <c r="F394" i="3" s="1"/>
  <c r="G394" i="3" s="1"/>
  <c r="D395" i="3"/>
  <c r="F395" i="3" s="1"/>
  <c r="G395" i="3" s="1"/>
  <c r="D396" i="3"/>
  <c r="F396" i="3" s="1"/>
  <c r="G396" i="3" s="1"/>
  <c r="D397" i="3"/>
  <c r="D398" i="3"/>
  <c r="F398" i="3" s="1"/>
  <c r="G398" i="3" s="1"/>
  <c r="D399" i="3"/>
  <c r="F399" i="3" s="1"/>
  <c r="G399" i="3" s="1"/>
  <c r="D400" i="3"/>
  <c r="D401" i="3"/>
  <c r="F401" i="3" s="1"/>
  <c r="G401" i="3" s="1"/>
  <c r="D402" i="3"/>
  <c r="F402" i="3" s="1"/>
  <c r="G402" i="3" s="1"/>
  <c r="D403" i="3"/>
  <c r="F403" i="3" s="1"/>
  <c r="G403" i="3" s="1"/>
  <c r="D404" i="3"/>
  <c r="F404" i="3" s="1"/>
  <c r="G404" i="3" s="1"/>
  <c r="D405" i="3"/>
  <c r="F405" i="3" s="1"/>
  <c r="G405" i="3" s="1"/>
  <c r="D406" i="3"/>
  <c r="F406" i="3" s="1"/>
  <c r="G406" i="3" s="1"/>
  <c r="D407" i="3"/>
  <c r="F407" i="3" s="1"/>
  <c r="G407" i="3" s="1"/>
  <c r="D408" i="3"/>
  <c r="F408" i="3" s="1"/>
  <c r="G408" i="3" s="1"/>
  <c r="D409" i="3"/>
  <c r="F409" i="3" s="1"/>
  <c r="G409" i="3" s="1"/>
  <c r="D410" i="3"/>
  <c r="F410" i="3" s="1"/>
  <c r="G410" i="3" s="1"/>
  <c r="D411" i="3"/>
  <c r="F411" i="3" s="1"/>
  <c r="G411" i="3" s="1"/>
  <c r="D412" i="3"/>
  <c r="F412" i="3" s="1"/>
  <c r="G412" i="3" s="1"/>
  <c r="D413" i="3"/>
  <c r="F413" i="3" s="1"/>
  <c r="G413" i="3" s="1"/>
  <c r="D414" i="3"/>
  <c r="F414" i="3" s="1"/>
  <c r="G414" i="3" s="1"/>
  <c r="D415" i="3"/>
  <c r="F415" i="3" s="1"/>
  <c r="G415" i="3" s="1"/>
  <c r="D416" i="3"/>
  <c r="F416" i="3" s="1"/>
  <c r="G416" i="3" s="1"/>
  <c r="D417" i="3"/>
  <c r="F417" i="3" s="1"/>
  <c r="G417" i="3" s="1"/>
  <c r="D418" i="3"/>
  <c r="F418" i="3" s="1"/>
  <c r="G418" i="3" s="1"/>
  <c r="D419" i="3"/>
  <c r="F419" i="3" s="1"/>
  <c r="G419" i="3" s="1"/>
  <c r="D420" i="3"/>
  <c r="F420" i="3" s="1"/>
  <c r="G420" i="3" s="1"/>
  <c r="D421" i="3"/>
  <c r="F421" i="3" s="1"/>
  <c r="G421" i="3" s="1"/>
  <c r="D422" i="3"/>
  <c r="F422" i="3" s="1"/>
  <c r="G422" i="3" s="1"/>
  <c r="D423" i="3"/>
  <c r="F423" i="3" s="1"/>
  <c r="G423" i="3" s="1"/>
  <c r="D424" i="3"/>
  <c r="F424" i="3" s="1"/>
  <c r="G424" i="3" s="1"/>
  <c r="D425" i="3"/>
  <c r="F425" i="3" s="1"/>
  <c r="G425" i="3" s="1"/>
  <c r="D426" i="3"/>
  <c r="F426" i="3" s="1"/>
  <c r="G426" i="3" s="1"/>
  <c r="D427" i="3"/>
  <c r="F427" i="3" s="1"/>
  <c r="G427" i="3" s="1"/>
  <c r="D428" i="3"/>
  <c r="F428" i="3" s="1"/>
  <c r="G428" i="3" s="1"/>
  <c r="D429" i="3"/>
  <c r="D430" i="3"/>
  <c r="F430" i="3" s="1"/>
  <c r="G430" i="3" s="1"/>
  <c r="D431" i="3"/>
  <c r="F431" i="3" s="1"/>
  <c r="G431" i="3" s="1"/>
  <c r="D432" i="3"/>
  <c r="D433" i="3"/>
  <c r="D434" i="3"/>
  <c r="F434" i="3" s="1"/>
  <c r="G434" i="3" s="1"/>
  <c r="D435" i="3"/>
  <c r="F435" i="3" s="1"/>
  <c r="G435" i="3" s="1"/>
  <c r="D436" i="3"/>
  <c r="F436" i="3" s="1"/>
  <c r="G436" i="3" s="1"/>
  <c r="D437" i="3"/>
  <c r="D438" i="3"/>
  <c r="F438" i="3" s="1"/>
  <c r="G438" i="3" s="1"/>
  <c r="D439" i="3"/>
  <c r="F439" i="3" s="1"/>
  <c r="G439" i="3" s="1"/>
  <c r="D440" i="3"/>
  <c r="F440" i="3" s="1"/>
  <c r="G440" i="3" s="1"/>
  <c r="D441" i="3"/>
  <c r="F441" i="3" s="1"/>
  <c r="G441" i="3" s="1"/>
  <c r="D442" i="3"/>
  <c r="F442" i="3" s="1"/>
  <c r="G442" i="3" s="1"/>
  <c r="D443" i="3"/>
  <c r="F443" i="3" s="1"/>
  <c r="G443" i="3" s="1"/>
  <c r="D444" i="3"/>
  <c r="F444" i="3" s="1"/>
  <c r="G444" i="3" s="1"/>
  <c r="D445" i="3"/>
  <c r="F445" i="3" s="1"/>
  <c r="G445" i="3" s="1"/>
  <c r="D446" i="3"/>
  <c r="F446" i="3" s="1"/>
  <c r="G446" i="3" s="1"/>
  <c r="D447" i="3"/>
  <c r="F447" i="3" s="1"/>
  <c r="G447" i="3" s="1"/>
  <c r="D448" i="3"/>
  <c r="F448" i="3" s="1"/>
  <c r="G448" i="3" s="1"/>
  <c r="D449" i="3"/>
  <c r="F449" i="3" s="1"/>
  <c r="G449" i="3" s="1"/>
  <c r="D450" i="3"/>
  <c r="F450" i="3" s="1"/>
  <c r="G450" i="3" s="1"/>
  <c r="D451" i="3"/>
  <c r="F451" i="3" s="1"/>
  <c r="G451" i="3" s="1"/>
  <c r="D452" i="3"/>
  <c r="F452" i="3" s="1"/>
  <c r="G452" i="3" s="1"/>
  <c r="D453" i="3"/>
  <c r="F453" i="3" s="1"/>
  <c r="G453" i="3" s="1"/>
  <c r="D454" i="3"/>
  <c r="F454" i="3" s="1"/>
  <c r="G454" i="3" s="1"/>
  <c r="D455" i="3"/>
  <c r="F455" i="3" s="1"/>
  <c r="G455" i="3" s="1"/>
  <c r="D456" i="3"/>
  <c r="F456" i="3" s="1"/>
  <c r="G456" i="3" s="1"/>
  <c r="D457" i="3"/>
  <c r="F457" i="3" s="1"/>
  <c r="G457" i="3" s="1"/>
  <c r="D458" i="3"/>
  <c r="D459" i="3"/>
  <c r="F459" i="3" s="1"/>
  <c r="G459" i="3" s="1"/>
  <c r="D460" i="3"/>
  <c r="F460" i="3" s="1"/>
  <c r="G460" i="3" s="1"/>
  <c r="D461" i="3"/>
  <c r="F461" i="3" s="1"/>
  <c r="G461" i="3" s="1"/>
  <c r="D462" i="3"/>
  <c r="F462" i="3" s="1"/>
  <c r="G462" i="3" s="1"/>
  <c r="D463" i="3"/>
  <c r="D464" i="3"/>
  <c r="F464" i="3" s="1"/>
  <c r="G464" i="3" s="1"/>
  <c r="D465" i="3"/>
  <c r="D466" i="3"/>
  <c r="F466" i="3" s="1"/>
  <c r="G466" i="3" s="1"/>
  <c r="D467" i="3"/>
  <c r="F467" i="3" s="1"/>
  <c r="G467" i="3" s="1"/>
  <c r="D468" i="3"/>
  <c r="F468" i="3" s="1"/>
  <c r="G468" i="3" s="1"/>
  <c r="D469" i="3"/>
  <c r="F469" i="3" s="1"/>
  <c r="G469" i="3" s="1"/>
  <c r="D470" i="3"/>
  <c r="F470" i="3" s="1"/>
  <c r="G470" i="3" s="1"/>
  <c r="D471" i="3"/>
  <c r="F471" i="3" s="1"/>
  <c r="G471" i="3" s="1"/>
  <c r="D472" i="3"/>
  <c r="F472" i="3" s="1"/>
  <c r="G472" i="3" s="1"/>
  <c r="D473" i="3"/>
  <c r="D474" i="3"/>
  <c r="F474" i="3" s="1"/>
  <c r="G474" i="3" s="1"/>
  <c r="D475" i="3"/>
  <c r="F475" i="3" s="1"/>
  <c r="G475" i="3" s="1"/>
  <c r="D476" i="3"/>
  <c r="D477" i="3"/>
  <c r="F477" i="3" s="1"/>
  <c r="G477" i="3" s="1"/>
  <c r="D478" i="3"/>
  <c r="F478" i="3" s="1"/>
  <c r="G478" i="3" s="1"/>
  <c r="D479" i="3"/>
  <c r="F479" i="3" s="1"/>
  <c r="G479" i="3" s="1"/>
  <c r="D480" i="3"/>
  <c r="F480" i="3" s="1"/>
  <c r="G480" i="3" s="1"/>
  <c r="D481" i="3"/>
  <c r="F481" i="3" s="1"/>
  <c r="G481" i="3" s="1"/>
  <c r="D482" i="3"/>
  <c r="F482" i="3" s="1"/>
  <c r="G482" i="3" s="1"/>
  <c r="D483" i="3"/>
  <c r="D484" i="3"/>
  <c r="F484" i="3" s="1"/>
  <c r="G484" i="3" s="1"/>
  <c r="D485" i="3"/>
  <c r="F485" i="3" s="1"/>
  <c r="G485" i="3" s="1"/>
  <c r="D486" i="3"/>
  <c r="F486" i="3" s="1"/>
  <c r="G486" i="3" s="1"/>
  <c r="D487" i="3"/>
  <c r="F487" i="3" s="1"/>
  <c r="G487" i="3" s="1"/>
  <c r="D488" i="3"/>
  <c r="F488" i="3" s="1"/>
  <c r="G488" i="3" s="1"/>
  <c r="D489" i="3"/>
  <c r="F489" i="3" s="1"/>
  <c r="G489" i="3" s="1"/>
  <c r="D490" i="3"/>
  <c r="F490" i="3" s="1"/>
  <c r="G490" i="3" s="1"/>
  <c r="D491" i="3"/>
  <c r="F491" i="3" s="1"/>
  <c r="G491" i="3" s="1"/>
  <c r="D492" i="3"/>
  <c r="F492" i="3" s="1"/>
  <c r="G492" i="3" s="1"/>
  <c r="D493" i="3"/>
  <c r="F493" i="3" s="1"/>
  <c r="G493" i="3" s="1"/>
  <c r="D494" i="3"/>
  <c r="F494" i="3" s="1"/>
  <c r="G494" i="3" s="1"/>
  <c r="D495" i="3"/>
  <c r="D496" i="3"/>
  <c r="F496" i="3" s="1"/>
  <c r="G496" i="3" s="1"/>
  <c r="D497" i="3"/>
  <c r="F497" i="3" s="1"/>
  <c r="G497" i="3" s="1"/>
  <c r="D498" i="3"/>
  <c r="F498" i="3" s="1"/>
  <c r="G498" i="3" s="1"/>
  <c r="D499" i="3"/>
  <c r="F499" i="3" s="1"/>
  <c r="G499" i="3" s="1"/>
  <c r="D500" i="3"/>
  <c r="F500" i="3" s="1"/>
  <c r="G500" i="3" s="1"/>
  <c r="D501" i="3"/>
  <c r="F501" i="3" s="1"/>
  <c r="G501" i="3" s="1"/>
  <c r="D502" i="3"/>
  <c r="F502" i="3" s="1"/>
  <c r="G502" i="3" s="1"/>
  <c r="D503" i="3"/>
  <c r="F503" i="3" s="1"/>
  <c r="G503" i="3" s="1"/>
  <c r="D504" i="3"/>
  <c r="F504" i="3" s="1"/>
  <c r="G504" i="3" s="1"/>
  <c r="D505" i="3"/>
  <c r="F505" i="3" s="1"/>
  <c r="G505" i="3" s="1"/>
  <c r="D506" i="3"/>
  <c r="F506" i="3" s="1"/>
  <c r="G506" i="3" s="1"/>
  <c r="D507" i="3"/>
  <c r="F507" i="3" s="1"/>
  <c r="G507" i="3" s="1"/>
  <c r="D508" i="3"/>
  <c r="F508" i="3" s="1"/>
  <c r="G508" i="3" s="1"/>
  <c r="D509" i="3"/>
  <c r="D510" i="3"/>
  <c r="F510" i="3" s="1"/>
  <c r="G510" i="3" s="1"/>
  <c r="D511" i="3"/>
  <c r="D512" i="3"/>
  <c r="D513" i="3"/>
  <c r="F513" i="3" s="1"/>
  <c r="G513" i="3" s="1"/>
  <c r="D514" i="3"/>
  <c r="F514" i="3" s="1"/>
  <c r="G514" i="3" s="1"/>
  <c r="D515" i="3"/>
  <c r="F515" i="3" s="1"/>
  <c r="G515" i="3" s="1"/>
  <c r="D516" i="3"/>
  <c r="F516" i="3" s="1"/>
  <c r="G516" i="3" s="1"/>
  <c r="D517" i="3"/>
  <c r="F517" i="3" s="1"/>
  <c r="G517" i="3" s="1"/>
  <c r="D518" i="3"/>
  <c r="F518" i="3" s="1"/>
  <c r="G518" i="3" s="1"/>
  <c r="D519" i="3"/>
  <c r="F519" i="3" s="1"/>
  <c r="G519" i="3" s="1"/>
  <c r="D520" i="3"/>
  <c r="F520" i="3" s="1"/>
  <c r="G520" i="3" s="1"/>
  <c r="D521" i="3"/>
  <c r="D522" i="3"/>
  <c r="F522" i="3" s="1"/>
  <c r="G522" i="3" s="1"/>
  <c r="D523" i="3"/>
  <c r="F523" i="3" s="1"/>
  <c r="G523" i="3" s="1"/>
  <c r="D524" i="3"/>
  <c r="F524" i="3" s="1"/>
  <c r="G524" i="3" s="1"/>
  <c r="D525" i="3"/>
  <c r="F525" i="3" s="1"/>
  <c r="G525" i="3" s="1"/>
  <c r="D526" i="3"/>
  <c r="F526" i="3" s="1"/>
  <c r="G526" i="3" s="1"/>
  <c r="D527" i="3"/>
  <c r="F527" i="3" s="1"/>
  <c r="G527" i="3" s="1"/>
  <c r="D528" i="3"/>
  <c r="F528" i="3" s="1"/>
  <c r="G528" i="3" s="1"/>
  <c r="D529" i="3"/>
  <c r="F529" i="3" s="1"/>
  <c r="G529" i="3" s="1"/>
  <c r="D530" i="3"/>
  <c r="F530" i="3" s="1"/>
  <c r="G530" i="3" s="1"/>
  <c r="D531" i="3"/>
  <c r="F531" i="3" s="1"/>
  <c r="G531" i="3" s="1"/>
  <c r="D532" i="3"/>
  <c r="F532" i="3" s="1"/>
  <c r="G532" i="3" s="1"/>
  <c r="D533" i="3"/>
  <c r="F533" i="3" s="1"/>
  <c r="G533" i="3" s="1"/>
  <c r="D534" i="3"/>
  <c r="F534" i="3" s="1"/>
  <c r="G534" i="3" s="1"/>
  <c r="D535" i="3"/>
  <c r="F535" i="3" s="1"/>
  <c r="G535" i="3" s="1"/>
  <c r="D536" i="3"/>
  <c r="F536" i="3" s="1"/>
  <c r="G536" i="3" s="1"/>
  <c r="D537" i="3"/>
  <c r="D538" i="3"/>
  <c r="F538" i="3" s="1"/>
  <c r="G538" i="3" s="1"/>
  <c r="D539" i="3"/>
  <c r="F539" i="3" s="1"/>
  <c r="G539" i="3" s="1"/>
  <c r="D540" i="3"/>
  <c r="F540" i="3" s="1"/>
  <c r="G540" i="3" s="1"/>
  <c r="D541" i="3"/>
  <c r="F541" i="3" s="1"/>
  <c r="G541" i="3" s="1"/>
  <c r="D542" i="3"/>
  <c r="F542" i="3" s="1"/>
  <c r="G542" i="3" s="1"/>
  <c r="D543" i="3"/>
  <c r="F543" i="3" s="1"/>
  <c r="G543" i="3" s="1"/>
  <c r="D544" i="3"/>
  <c r="F544" i="3" s="1"/>
  <c r="G544" i="3" s="1"/>
  <c r="D545" i="3"/>
  <c r="D546" i="3"/>
  <c r="F546" i="3" s="1"/>
  <c r="G546" i="3" s="1"/>
  <c r="D547" i="3"/>
  <c r="F547" i="3" s="1"/>
  <c r="G547" i="3" s="1"/>
  <c r="D548" i="3"/>
  <c r="F548" i="3" s="1"/>
  <c r="G548" i="3" s="1"/>
  <c r="D549" i="3"/>
  <c r="F549" i="3" s="1"/>
  <c r="G549" i="3" s="1"/>
  <c r="D550" i="3"/>
  <c r="F550" i="3" s="1"/>
  <c r="G550" i="3" s="1"/>
  <c r="D551" i="3"/>
  <c r="F551" i="3" s="1"/>
  <c r="G551" i="3" s="1"/>
  <c r="D552" i="3"/>
  <c r="F552" i="3" s="1"/>
  <c r="G552" i="3" s="1"/>
  <c r="D553" i="3"/>
  <c r="F553" i="3" s="1"/>
  <c r="G553" i="3" s="1"/>
  <c r="D554" i="3"/>
  <c r="F554" i="3" s="1"/>
  <c r="G554" i="3" s="1"/>
  <c r="D555" i="3"/>
  <c r="D556" i="3"/>
  <c r="D557" i="3"/>
  <c r="D558" i="3"/>
  <c r="F558" i="3" s="1"/>
  <c r="G558" i="3" s="1"/>
  <c r="D559" i="3"/>
  <c r="F559" i="3" s="1"/>
  <c r="G559" i="3" s="1"/>
  <c r="D560" i="3"/>
  <c r="D561" i="3"/>
  <c r="D562" i="3"/>
  <c r="F562" i="3" s="1"/>
  <c r="G562" i="3" s="1"/>
  <c r="D563" i="3"/>
  <c r="F563" i="3" s="1"/>
  <c r="G563" i="3" s="1"/>
  <c r="D564" i="3"/>
  <c r="F564" i="3" s="1"/>
  <c r="G564" i="3" s="1"/>
  <c r="D565" i="3"/>
  <c r="F565" i="3" s="1"/>
  <c r="G565" i="3" s="1"/>
  <c r="D566" i="3"/>
  <c r="F566" i="3" s="1"/>
  <c r="G566" i="3" s="1"/>
  <c r="D567" i="3"/>
  <c r="F567" i="3" s="1"/>
  <c r="G567" i="3" s="1"/>
  <c r="D568" i="3"/>
  <c r="F568" i="3" s="1"/>
  <c r="G568" i="3" s="1"/>
  <c r="D569" i="3"/>
  <c r="F569" i="3" s="1"/>
  <c r="G569" i="3" s="1"/>
  <c r="D570" i="3"/>
  <c r="F570" i="3" s="1"/>
  <c r="G570" i="3" s="1"/>
  <c r="D571" i="3"/>
  <c r="F571" i="3" s="1"/>
  <c r="G571" i="3" s="1"/>
  <c r="D572" i="3"/>
  <c r="F572" i="3" s="1"/>
  <c r="G572" i="3" s="1"/>
  <c r="D573" i="3"/>
  <c r="F573" i="3" s="1"/>
  <c r="G573" i="3" s="1"/>
  <c r="D574" i="3"/>
  <c r="F574" i="3" s="1"/>
  <c r="G574" i="3" s="1"/>
  <c r="D575" i="3"/>
  <c r="F575" i="3" s="1"/>
  <c r="G575" i="3" s="1"/>
  <c r="D576" i="3"/>
  <c r="F576" i="3" s="1"/>
  <c r="G576" i="3" s="1"/>
  <c r="D577" i="3"/>
  <c r="F577" i="3" s="1"/>
  <c r="G577" i="3" s="1"/>
  <c r="D578" i="3"/>
  <c r="F578" i="3" s="1"/>
  <c r="G578" i="3" s="1"/>
  <c r="D579" i="3"/>
  <c r="F579" i="3" s="1"/>
  <c r="G579" i="3" s="1"/>
  <c r="D580" i="3"/>
  <c r="F580" i="3" s="1"/>
  <c r="G580" i="3" s="1"/>
  <c r="D581" i="3"/>
  <c r="F581" i="3" s="1"/>
  <c r="G581" i="3" s="1"/>
  <c r="D582" i="3"/>
  <c r="F582" i="3" s="1"/>
  <c r="G582" i="3" s="1"/>
  <c r="D583" i="3"/>
  <c r="F583" i="3" s="1"/>
  <c r="G583" i="3" s="1"/>
  <c r="D584" i="3"/>
  <c r="F584" i="3" s="1"/>
  <c r="G584" i="3" s="1"/>
  <c r="D585" i="3"/>
  <c r="D586" i="3"/>
  <c r="D587" i="3"/>
  <c r="D588" i="3"/>
  <c r="F588" i="3" s="1"/>
  <c r="G588" i="3" s="1"/>
  <c r="D589" i="3"/>
  <c r="D590" i="3"/>
  <c r="F590" i="3" s="1"/>
  <c r="G590" i="3" s="1"/>
  <c r="D591" i="3"/>
  <c r="F591" i="3" s="1"/>
  <c r="G591" i="3" s="1"/>
  <c r="D592" i="3"/>
  <c r="F592" i="3" s="1"/>
  <c r="G592" i="3" s="1"/>
  <c r="D593" i="3"/>
  <c r="F593" i="3" s="1"/>
  <c r="G593" i="3" s="1"/>
  <c r="D594" i="3"/>
  <c r="F594" i="3" s="1"/>
  <c r="G594" i="3" s="1"/>
  <c r="D595" i="3"/>
  <c r="F595" i="3" s="1"/>
  <c r="G595" i="3" s="1"/>
  <c r="D596" i="3"/>
  <c r="F596" i="3" s="1"/>
  <c r="G596" i="3" s="1"/>
  <c r="D597" i="3"/>
  <c r="F597" i="3" s="1"/>
  <c r="G597" i="3" s="1"/>
  <c r="D598" i="3"/>
  <c r="F598" i="3" s="1"/>
  <c r="G598" i="3" s="1"/>
  <c r="D599" i="3"/>
  <c r="F599" i="3" s="1"/>
  <c r="G599" i="3" s="1"/>
  <c r="D600" i="3"/>
  <c r="F600" i="3" s="1"/>
  <c r="G600" i="3" s="1"/>
  <c r="D601" i="3"/>
  <c r="F601" i="3" s="1"/>
  <c r="G601" i="3" s="1"/>
  <c r="D602" i="3"/>
  <c r="F602" i="3" s="1"/>
  <c r="G602" i="3" s="1"/>
  <c r="D603" i="3"/>
  <c r="D604" i="3"/>
  <c r="F604" i="3" s="1"/>
  <c r="G604" i="3" s="1"/>
  <c r="D605" i="3"/>
  <c r="F605" i="3" s="1"/>
  <c r="G605" i="3" s="1"/>
  <c r="D606" i="3"/>
  <c r="F606" i="3" s="1"/>
  <c r="G606" i="3" s="1"/>
  <c r="D607" i="3"/>
  <c r="F607" i="3" s="1"/>
  <c r="G607" i="3" s="1"/>
  <c r="D608" i="3"/>
  <c r="F608" i="3" s="1"/>
  <c r="G608" i="3" s="1"/>
  <c r="D609" i="3"/>
  <c r="F609" i="3" s="1"/>
  <c r="G609" i="3" s="1"/>
  <c r="D610" i="3"/>
  <c r="F610" i="3" s="1"/>
  <c r="G610" i="3" s="1"/>
  <c r="D611" i="3"/>
  <c r="F611" i="3" s="1"/>
  <c r="G611" i="3" s="1"/>
  <c r="D612" i="3"/>
  <c r="F612" i="3" s="1"/>
  <c r="G612" i="3" s="1"/>
  <c r="D613" i="3"/>
  <c r="F613" i="3" s="1"/>
  <c r="G613" i="3" s="1"/>
  <c r="D614" i="3"/>
  <c r="F614" i="3" s="1"/>
  <c r="G614" i="3" s="1"/>
  <c r="D615" i="3"/>
  <c r="F615" i="3" s="1"/>
  <c r="G615" i="3" s="1"/>
  <c r="D616" i="3"/>
  <c r="F616" i="3" s="1"/>
  <c r="G616" i="3" s="1"/>
  <c r="D617" i="3"/>
  <c r="F617" i="3" s="1"/>
  <c r="G617" i="3" s="1"/>
  <c r="D618" i="3"/>
  <c r="F618" i="3" s="1"/>
  <c r="G618" i="3" s="1"/>
  <c r="D619" i="3"/>
  <c r="F619" i="3" s="1"/>
  <c r="G619" i="3" s="1"/>
  <c r="D620" i="3"/>
  <c r="F620" i="3" s="1"/>
  <c r="G620" i="3" s="1"/>
  <c r="D621" i="3"/>
  <c r="F621" i="3" s="1"/>
  <c r="D622" i="3"/>
  <c r="F622" i="3" s="1"/>
  <c r="G622" i="3" s="1"/>
  <c r="D623" i="3"/>
  <c r="F623" i="3" s="1"/>
  <c r="G623" i="3" s="1"/>
  <c r="D624" i="3"/>
  <c r="F624" i="3" s="1"/>
  <c r="D625" i="3"/>
  <c r="F625" i="3" s="1"/>
  <c r="G625" i="3" s="1"/>
  <c r="D626" i="3"/>
  <c r="F626" i="3" s="1"/>
  <c r="D627" i="3"/>
  <c r="D628" i="3"/>
  <c r="F628" i="3" s="1"/>
  <c r="G628" i="3" s="1"/>
  <c r="D629" i="3"/>
  <c r="D630" i="3"/>
  <c r="F630" i="3" s="1"/>
  <c r="G630" i="3" s="1"/>
  <c r="D631" i="3"/>
  <c r="F631" i="3" s="1"/>
  <c r="G631" i="3" s="1"/>
  <c r="D632" i="3"/>
  <c r="F632" i="3" s="1"/>
  <c r="G632" i="3" s="1"/>
  <c r="D633" i="3"/>
  <c r="F633" i="3" s="1"/>
  <c r="G633" i="3" s="1"/>
  <c r="D634" i="3"/>
  <c r="D635" i="3"/>
  <c r="F635" i="3" s="1"/>
  <c r="G635" i="3" s="1"/>
  <c r="D636" i="3"/>
  <c r="D637" i="3"/>
  <c r="D638" i="3"/>
  <c r="F638" i="3" s="1"/>
  <c r="G638" i="3" s="1"/>
  <c r="D639" i="3"/>
  <c r="F639" i="3" s="1"/>
  <c r="G639" i="3" s="1"/>
  <c r="D640" i="3"/>
  <c r="F640" i="3" s="1"/>
  <c r="G640" i="3" s="1"/>
  <c r="D641" i="3"/>
  <c r="F641" i="3" s="1"/>
  <c r="G641" i="3" s="1"/>
  <c r="D642" i="3"/>
  <c r="F642" i="3" s="1"/>
  <c r="G642" i="3" s="1"/>
  <c r="D643" i="3"/>
  <c r="F643" i="3" s="1"/>
  <c r="G643" i="3" s="1"/>
  <c r="D644" i="3"/>
  <c r="F644" i="3" s="1"/>
  <c r="G644" i="3" s="1"/>
  <c r="D645" i="3"/>
  <c r="F645" i="3" s="1"/>
  <c r="G645" i="3" s="1"/>
  <c r="D646" i="3"/>
  <c r="F646" i="3" s="1"/>
  <c r="G646" i="3" s="1"/>
  <c r="D647" i="3"/>
  <c r="F647" i="3" s="1"/>
  <c r="G647" i="3" s="1"/>
  <c r="D648" i="3"/>
  <c r="F648" i="3" s="1"/>
  <c r="G648" i="3" s="1"/>
  <c r="D649" i="3"/>
  <c r="F649" i="3" s="1"/>
  <c r="G649" i="3" s="1"/>
  <c r="D650" i="3"/>
  <c r="F650" i="3" s="1"/>
  <c r="G650" i="3" s="1"/>
  <c r="D651" i="3"/>
  <c r="F651" i="3" s="1"/>
  <c r="G651" i="3" s="1"/>
  <c r="D652" i="3"/>
  <c r="F652" i="3" s="1"/>
  <c r="G652" i="3" s="1"/>
  <c r="D653" i="3"/>
  <c r="F653" i="3" s="1"/>
  <c r="G653" i="3" s="1"/>
  <c r="D654" i="3"/>
  <c r="F654" i="3" s="1"/>
  <c r="G654" i="3" s="1"/>
  <c r="D655" i="3"/>
  <c r="D656" i="3"/>
  <c r="F656" i="3" s="1"/>
  <c r="G656" i="3" s="1"/>
  <c r="D657" i="3"/>
  <c r="F657" i="3" s="1"/>
  <c r="G657" i="3" s="1"/>
  <c r="D658" i="3"/>
  <c r="F658" i="3" s="1"/>
  <c r="G658" i="3" s="1"/>
  <c r="D659" i="3"/>
  <c r="D660" i="3"/>
  <c r="F660" i="3" s="1"/>
  <c r="G660" i="3" s="1"/>
  <c r="D661" i="3"/>
  <c r="F661" i="3" s="1"/>
  <c r="G661" i="3" s="1"/>
  <c r="D662" i="3"/>
  <c r="F662" i="3" s="1"/>
  <c r="G662" i="3" s="1"/>
  <c r="D663" i="3"/>
  <c r="F663" i="3" s="1"/>
  <c r="G663" i="3" s="1"/>
  <c r="D664" i="3"/>
  <c r="F664" i="3" s="1"/>
  <c r="G664" i="3" s="1"/>
  <c r="D665" i="3"/>
  <c r="F665" i="3" s="1"/>
  <c r="G665" i="3" s="1"/>
  <c r="D666" i="3"/>
  <c r="F666" i="3" s="1"/>
  <c r="G666" i="3" s="1"/>
  <c r="D667" i="3"/>
  <c r="D668" i="3"/>
  <c r="F668" i="3" s="1"/>
  <c r="G668" i="3" s="1"/>
  <c r="D669" i="3"/>
  <c r="F669" i="3" s="1"/>
  <c r="G669" i="3" s="1"/>
  <c r="D670" i="3"/>
  <c r="F670" i="3" s="1"/>
  <c r="G670" i="3" s="1"/>
  <c r="D671" i="3"/>
  <c r="F671" i="3" s="1"/>
  <c r="G671" i="3" s="1"/>
  <c r="D672" i="3"/>
  <c r="D673" i="3"/>
  <c r="F673" i="3" s="1"/>
  <c r="G673" i="3" s="1"/>
  <c r="D674" i="3"/>
  <c r="F674" i="3" s="1"/>
  <c r="G674" i="3" s="1"/>
  <c r="D675" i="3"/>
  <c r="F675" i="3" s="1"/>
  <c r="G675" i="3" s="1"/>
  <c r="D676" i="3"/>
  <c r="F676" i="3" s="1"/>
  <c r="G676" i="3" s="1"/>
  <c r="D677" i="3"/>
  <c r="D678" i="3"/>
  <c r="F678" i="3" s="1"/>
  <c r="G678" i="3" s="1"/>
  <c r="D679" i="3"/>
  <c r="F679" i="3" s="1"/>
  <c r="G679" i="3" s="1"/>
  <c r="D680" i="3"/>
  <c r="F680" i="3" s="1"/>
  <c r="G680" i="3" s="1"/>
  <c r="D681" i="3"/>
  <c r="F681" i="3" s="1"/>
  <c r="G681" i="3" s="1"/>
  <c r="D682" i="3"/>
  <c r="F682" i="3" s="1"/>
  <c r="G682" i="3" s="1"/>
  <c r="D683" i="3"/>
  <c r="F683" i="3" s="1"/>
  <c r="G683" i="3" s="1"/>
  <c r="D684" i="3"/>
  <c r="F684" i="3" s="1"/>
  <c r="G684" i="3" s="1"/>
  <c r="D685" i="3"/>
  <c r="F685" i="3" s="1"/>
  <c r="G685" i="3" s="1"/>
  <c r="D686" i="3"/>
  <c r="F686" i="3" s="1"/>
  <c r="G686" i="3" s="1"/>
  <c r="D687" i="3"/>
  <c r="F687" i="3" s="1"/>
  <c r="G687" i="3" s="1"/>
  <c r="D688" i="3"/>
  <c r="F688" i="3" s="1"/>
  <c r="G688" i="3" s="1"/>
  <c r="D689" i="3"/>
  <c r="F689" i="3" s="1"/>
  <c r="G689" i="3" s="1"/>
  <c r="D690" i="3"/>
  <c r="F690" i="3" s="1"/>
  <c r="G690" i="3" s="1"/>
  <c r="D691" i="3"/>
  <c r="F691" i="3" s="1"/>
  <c r="G691" i="3" s="1"/>
  <c r="D692" i="3"/>
  <c r="F692" i="3" s="1"/>
  <c r="G692" i="3" s="1"/>
  <c r="D693" i="3"/>
  <c r="F693" i="3" s="1"/>
  <c r="G693" i="3" s="1"/>
  <c r="D694" i="3"/>
  <c r="F694" i="3" s="1"/>
  <c r="G694" i="3" s="1"/>
  <c r="D695" i="3"/>
  <c r="F695" i="3" s="1"/>
  <c r="G695" i="3" s="1"/>
  <c r="D696" i="3"/>
  <c r="F696" i="3" s="1"/>
  <c r="G696" i="3" s="1"/>
  <c r="D697" i="3"/>
  <c r="F697" i="3" s="1"/>
  <c r="G697" i="3" s="1"/>
  <c r="D698" i="3"/>
  <c r="F698" i="3" s="1"/>
  <c r="G698" i="3" s="1"/>
  <c r="D699" i="3"/>
  <c r="F699" i="3" s="1"/>
  <c r="D700" i="3"/>
  <c r="F700" i="3" s="1"/>
  <c r="G700" i="3" s="1"/>
  <c r="D701" i="3"/>
  <c r="F701" i="3" s="1"/>
  <c r="G701" i="3" s="1"/>
  <c r="D702" i="3"/>
  <c r="F702" i="3" s="1"/>
  <c r="G702" i="3" s="1"/>
  <c r="D703" i="3"/>
  <c r="D704" i="3"/>
  <c r="F704" i="3" s="1"/>
  <c r="G704" i="3" s="1"/>
  <c r="D705" i="3"/>
  <c r="F705" i="3" s="1"/>
  <c r="G705" i="3" s="1"/>
  <c r="D706" i="3"/>
  <c r="F706" i="3" s="1"/>
  <c r="G706" i="3" s="1"/>
  <c r="D707" i="3"/>
  <c r="D708" i="3"/>
  <c r="F708" i="3" s="1"/>
  <c r="G708" i="3" s="1"/>
  <c r="D709" i="3"/>
  <c r="F709" i="3" s="1"/>
  <c r="G709" i="3" s="1"/>
  <c r="D710" i="3"/>
  <c r="F710" i="3" s="1"/>
  <c r="G710" i="3" s="1"/>
  <c r="D711" i="3"/>
  <c r="F711" i="3" s="1"/>
  <c r="G711" i="3" s="1"/>
  <c r="D712" i="3"/>
  <c r="F712" i="3" s="1"/>
  <c r="G712" i="3" s="1"/>
  <c r="D713" i="3"/>
  <c r="F713" i="3" s="1"/>
  <c r="G713" i="3" s="1"/>
  <c r="D714" i="3"/>
  <c r="F714" i="3" s="1"/>
  <c r="G714" i="3" s="1"/>
  <c r="D715" i="3"/>
  <c r="D716" i="3"/>
  <c r="F716" i="3" s="1"/>
  <c r="G716" i="3" s="1"/>
  <c r="D717" i="3"/>
  <c r="F717" i="3" s="1"/>
  <c r="G717" i="3" s="1"/>
  <c r="D718" i="3"/>
  <c r="F718" i="3" s="1"/>
  <c r="G718" i="3" s="1"/>
  <c r="D719" i="3"/>
  <c r="F719" i="3" s="1"/>
  <c r="G719" i="3" s="1"/>
  <c r="D720" i="3"/>
  <c r="F720" i="3" s="1"/>
  <c r="G720" i="3" s="1"/>
  <c r="D721" i="3"/>
  <c r="F721" i="3" s="1"/>
  <c r="G721" i="3" s="1"/>
  <c r="D722" i="3"/>
  <c r="F722" i="3" s="1"/>
  <c r="G722" i="3" s="1"/>
  <c r="D723" i="3"/>
  <c r="F723" i="3" s="1"/>
  <c r="G723" i="3" s="1"/>
  <c r="D724" i="3"/>
  <c r="F724" i="3" s="1"/>
  <c r="G724" i="3" s="1"/>
  <c r="D725" i="3"/>
  <c r="F725" i="3" s="1"/>
  <c r="G725" i="3" s="1"/>
  <c r="D726" i="3"/>
  <c r="F726" i="3" s="1"/>
  <c r="G726" i="3" s="1"/>
  <c r="D727" i="3"/>
  <c r="F727" i="3" s="1"/>
  <c r="G727" i="3" s="1"/>
  <c r="D728" i="3"/>
  <c r="F728" i="3" s="1"/>
  <c r="G728" i="3" s="1"/>
  <c r="D729" i="3"/>
  <c r="F729" i="3" s="1"/>
  <c r="G729" i="3" s="1"/>
  <c r="D730" i="3"/>
  <c r="F730" i="3" s="1"/>
  <c r="G730" i="3" s="1"/>
  <c r="D731" i="3"/>
  <c r="D732" i="3"/>
  <c r="F732" i="3" s="1"/>
  <c r="G732" i="3" s="1"/>
  <c r="D733" i="3"/>
  <c r="F733" i="3" s="1"/>
  <c r="G733" i="3" s="1"/>
  <c r="D734" i="3"/>
  <c r="F734" i="3" s="1"/>
  <c r="G734" i="3" s="1"/>
  <c r="D735" i="3"/>
  <c r="F735" i="3" s="1"/>
  <c r="G735" i="3" s="1"/>
  <c r="D736" i="3"/>
  <c r="F736" i="3" s="1"/>
  <c r="G736" i="3" s="1"/>
  <c r="D737" i="3"/>
  <c r="F737" i="3" s="1"/>
  <c r="G737" i="3" s="1"/>
  <c r="D738" i="3"/>
  <c r="F738" i="3" s="1"/>
  <c r="G738" i="3" s="1"/>
  <c r="D739" i="3"/>
  <c r="D740" i="3"/>
  <c r="F740" i="3" s="1"/>
  <c r="G740" i="3" s="1"/>
  <c r="D741" i="3"/>
  <c r="F741" i="3" s="1"/>
  <c r="G741" i="3" s="1"/>
  <c r="D742" i="3"/>
  <c r="F742" i="3" s="1"/>
  <c r="G742" i="3" s="1"/>
  <c r="D743" i="3"/>
  <c r="F743" i="3" s="1"/>
  <c r="G743" i="3" s="1"/>
  <c r="D744" i="3"/>
  <c r="F744" i="3" s="1"/>
  <c r="G744" i="3" s="1"/>
  <c r="D745" i="3"/>
  <c r="F745" i="3" s="1"/>
  <c r="G745" i="3" s="1"/>
  <c r="D746" i="3"/>
  <c r="D747" i="3"/>
  <c r="F747" i="3" s="1"/>
  <c r="G747" i="3" s="1"/>
  <c r="D748" i="3"/>
  <c r="F748" i="3" s="1"/>
  <c r="G748" i="3" s="1"/>
  <c r="D749" i="3"/>
  <c r="D750" i="3"/>
  <c r="F750" i="3" s="1"/>
  <c r="G750" i="3" s="1"/>
  <c r="D751" i="3"/>
  <c r="D752" i="3"/>
  <c r="F752" i="3" s="1"/>
  <c r="G752" i="3" s="1"/>
  <c r="D753" i="3"/>
  <c r="D754" i="3"/>
  <c r="F754" i="3" s="1"/>
  <c r="G754" i="3" s="1"/>
  <c r="D755" i="3"/>
  <c r="D756" i="3"/>
  <c r="F756" i="3" s="1"/>
  <c r="G756" i="3" s="1"/>
  <c r="D757" i="3"/>
  <c r="F757" i="3" s="1"/>
  <c r="G757" i="3" s="1"/>
  <c r="D758" i="3"/>
  <c r="F758" i="3" s="1"/>
  <c r="G758" i="3" s="1"/>
  <c r="D759" i="3"/>
  <c r="F759" i="3" s="1"/>
  <c r="G759" i="3" s="1"/>
  <c r="D760" i="3"/>
  <c r="F760" i="3" s="1"/>
  <c r="G760" i="3" s="1"/>
  <c r="D761" i="3"/>
  <c r="F761" i="3" s="1"/>
  <c r="G761" i="3" s="1"/>
  <c r="D762" i="3"/>
  <c r="F762" i="3" s="1"/>
  <c r="G762" i="3" s="1"/>
  <c r="D763" i="3"/>
  <c r="F763" i="3" s="1"/>
  <c r="G763" i="3" s="1"/>
  <c r="D764" i="3"/>
  <c r="F764" i="3" s="1"/>
  <c r="G764" i="3" s="1"/>
  <c r="D765" i="3"/>
  <c r="F765" i="3" s="1"/>
  <c r="G765" i="3" s="1"/>
  <c r="D766" i="3"/>
  <c r="F766" i="3" s="1"/>
  <c r="G766" i="3" s="1"/>
  <c r="D767" i="3"/>
  <c r="F767" i="3" s="1"/>
  <c r="G767" i="3" s="1"/>
  <c r="D768" i="3"/>
  <c r="F768" i="3" s="1"/>
  <c r="G768" i="3" s="1"/>
  <c r="D769" i="3"/>
  <c r="F769" i="3" s="1"/>
  <c r="D770" i="3"/>
  <c r="F770" i="3" s="1"/>
  <c r="G770" i="3" s="1"/>
  <c r="D771" i="3"/>
  <c r="F771" i="3" s="1"/>
  <c r="G771" i="3" s="1"/>
  <c r="D772" i="3"/>
  <c r="F772" i="3" s="1"/>
  <c r="G772" i="3" s="1"/>
  <c r="D773" i="3"/>
  <c r="F773" i="3" s="1"/>
  <c r="G773" i="3" s="1"/>
  <c r="D774" i="3"/>
  <c r="F774" i="3" s="1"/>
  <c r="G774" i="3" s="1"/>
  <c r="D775" i="3"/>
  <c r="F775" i="3" s="1"/>
  <c r="G775" i="3" s="1"/>
  <c r="D776" i="3"/>
  <c r="F776" i="3" s="1"/>
  <c r="G776" i="3" s="1"/>
  <c r="D777" i="3"/>
  <c r="F777" i="3" s="1"/>
  <c r="G777" i="3" s="1"/>
  <c r="D778" i="3"/>
  <c r="F778" i="3" s="1"/>
  <c r="G778" i="3" s="1"/>
  <c r="D779" i="3"/>
  <c r="F779" i="3" s="1"/>
  <c r="G779" i="3" s="1"/>
  <c r="D780" i="3"/>
  <c r="F780" i="3" s="1"/>
  <c r="G780" i="3" s="1"/>
  <c r="D781" i="3"/>
  <c r="D782" i="3"/>
  <c r="F782" i="3" s="1"/>
  <c r="G782" i="3" s="1"/>
  <c r="D783" i="3"/>
  <c r="D784" i="3"/>
  <c r="D785" i="3"/>
  <c r="F785" i="3" s="1"/>
  <c r="G785" i="3" s="1"/>
  <c r="D786" i="3"/>
  <c r="F786" i="3" s="1"/>
  <c r="G786" i="3" s="1"/>
  <c r="D787" i="3"/>
  <c r="F787" i="3" s="1"/>
  <c r="G787" i="3" s="1"/>
  <c r="D788" i="3"/>
  <c r="F788" i="3" s="1"/>
  <c r="G788" i="3" s="1"/>
  <c r="D789" i="3"/>
  <c r="F789" i="3" s="1"/>
  <c r="G789" i="3" s="1"/>
  <c r="D790" i="3"/>
  <c r="F790" i="3" s="1"/>
  <c r="G790" i="3" s="1"/>
  <c r="D791" i="3"/>
  <c r="F791" i="3" s="1"/>
  <c r="G791" i="3" s="1"/>
  <c r="D792" i="3"/>
  <c r="F792" i="3" s="1"/>
  <c r="G792" i="3" s="1"/>
  <c r="D793" i="3"/>
  <c r="F793" i="3" s="1"/>
  <c r="G793" i="3" s="1"/>
  <c r="D794" i="3"/>
  <c r="D795" i="3"/>
  <c r="F795" i="3" s="1"/>
  <c r="G795" i="3" s="1"/>
  <c r="D796" i="3"/>
  <c r="F796" i="3" s="1"/>
  <c r="G796" i="3" s="1"/>
  <c r="D797" i="3"/>
  <c r="F797" i="3" s="1"/>
  <c r="G797" i="3" s="1"/>
  <c r="D798" i="3"/>
  <c r="F798" i="3" s="1"/>
  <c r="G798" i="3" s="1"/>
  <c r="D799" i="3"/>
  <c r="D800" i="3"/>
  <c r="F800" i="3" s="1"/>
  <c r="G800" i="3" s="1"/>
  <c r="D801" i="3"/>
  <c r="F801" i="3" s="1"/>
  <c r="G801" i="3" s="1"/>
  <c r="D802" i="3"/>
  <c r="F802" i="3" s="1"/>
  <c r="G802" i="3" s="1"/>
  <c r="D803" i="3"/>
  <c r="F803" i="3" s="1"/>
  <c r="G803" i="3" s="1"/>
  <c r="D804" i="3"/>
  <c r="F804" i="3" s="1"/>
  <c r="G804" i="3" s="1"/>
  <c r="D805" i="3"/>
  <c r="F805" i="3" s="1"/>
  <c r="G805" i="3" s="1"/>
  <c r="D806" i="3"/>
  <c r="F806" i="3" s="1"/>
  <c r="G806" i="3" s="1"/>
  <c r="D807" i="3"/>
  <c r="F807" i="3" s="1"/>
  <c r="G807" i="3" s="1"/>
  <c r="D808" i="3"/>
  <c r="F808" i="3" s="1"/>
  <c r="G808" i="3" s="1"/>
  <c r="D809" i="3"/>
  <c r="F809" i="3" s="1"/>
  <c r="G809" i="3" s="1"/>
  <c r="D810" i="3"/>
  <c r="F810" i="3" s="1"/>
  <c r="G810" i="3" s="1"/>
  <c r="D811" i="3"/>
  <c r="F811" i="3" s="1"/>
  <c r="G811" i="3" s="1"/>
  <c r="D812" i="3"/>
  <c r="F812" i="3" s="1"/>
  <c r="G812" i="3" s="1"/>
  <c r="D813" i="3"/>
  <c r="F813" i="3" s="1"/>
  <c r="G813" i="3" s="1"/>
  <c r="D814" i="3"/>
  <c r="F814" i="3" s="1"/>
  <c r="G814" i="3" s="1"/>
  <c r="D815" i="3"/>
  <c r="F815" i="3" s="1"/>
  <c r="G815" i="3" s="1"/>
  <c r="D816" i="3"/>
  <c r="F816" i="3" s="1"/>
  <c r="G816" i="3" s="1"/>
  <c r="D817" i="3"/>
  <c r="F817" i="3" s="1"/>
  <c r="G817" i="3" s="1"/>
  <c r="D818" i="3"/>
  <c r="F818" i="3" s="1"/>
  <c r="G818" i="3" s="1"/>
  <c r="D819" i="3"/>
  <c r="F819" i="3" s="1"/>
  <c r="G819" i="3" s="1"/>
  <c r="D820" i="3"/>
  <c r="F820" i="3" s="1"/>
  <c r="G820" i="3" s="1"/>
  <c r="D821" i="3"/>
  <c r="D822" i="3"/>
  <c r="F822" i="3" s="1"/>
  <c r="G822" i="3" s="1"/>
  <c r="D823" i="3"/>
  <c r="F823" i="3" s="1"/>
  <c r="G823" i="3" s="1"/>
  <c r="D824" i="3"/>
  <c r="F824" i="3" s="1"/>
  <c r="G824" i="3" s="1"/>
  <c r="D825" i="3"/>
  <c r="D826" i="3"/>
  <c r="F826" i="3" s="1"/>
  <c r="G826" i="3" s="1"/>
  <c r="D827" i="3"/>
  <c r="D828" i="3"/>
  <c r="F828" i="3" s="1"/>
  <c r="G828" i="3" s="1"/>
  <c r="D829" i="3"/>
  <c r="F829" i="3" s="1"/>
  <c r="G829" i="3" s="1"/>
  <c r="D830" i="3"/>
  <c r="D831" i="3"/>
  <c r="D832" i="3"/>
  <c r="F832" i="3" s="1"/>
  <c r="G832" i="3" s="1"/>
  <c r="D833" i="3"/>
  <c r="F833" i="3" s="1"/>
  <c r="G833" i="3" s="1"/>
  <c r="D834" i="3"/>
  <c r="F834" i="3" s="1"/>
  <c r="G834" i="3" s="1"/>
  <c r="D835" i="3"/>
  <c r="F835" i="3" s="1"/>
  <c r="G835" i="3" s="1"/>
  <c r="D836" i="3"/>
  <c r="F836" i="3" s="1"/>
  <c r="G836" i="3" s="1"/>
  <c r="D837" i="3"/>
  <c r="F837" i="3" s="1"/>
  <c r="G837" i="3" s="1"/>
  <c r="D838" i="3"/>
  <c r="F838" i="3" s="1"/>
  <c r="G838" i="3" s="1"/>
  <c r="D839" i="3"/>
  <c r="F839" i="3" s="1"/>
  <c r="G839" i="3" s="1"/>
  <c r="D840" i="3"/>
  <c r="F840" i="3" s="1"/>
  <c r="G840" i="3" s="1"/>
  <c r="D841" i="3"/>
  <c r="F841" i="3" s="1"/>
  <c r="G841" i="3" s="1"/>
  <c r="D842" i="3"/>
  <c r="F842" i="3" s="1"/>
  <c r="G842" i="3" s="1"/>
  <c r="D843" i="3"/>
  <c r="F843" i="3" s="1"/>
  <c r="G843" i="3" s="1"/>
  <c r="D844" i="3"/>
  <c r="F844" i="3" s="1"/>
  <c r="G844" i="3" s="1"/>
  <c r="D845" i="3"/>
  <c r="F845" i="3" s="1"/>
  <c r="G845" i="3" s="1"/>
  <c r="D846" i="3"/>
  <c r="F846" i="3" s="1"/>
  <c r="G846" i="3" s="1"/>
  <c r="D847" i="3"/>
  <c r="F847" i="3" s="1"/>
  <c r="G847" i="3" s="1"/>
  <c r="D848" i="3"/>
  <c r="F848" i="3" s="1"/>
  <c r="G848" i="3" s="1"/>
  <c r="D849" i="3"/>
  <c r="D850" i="3"/>
  <c r="F850" i="3" s="1"/>
  <c r="G850" i="3" s="1"/>
  <c r="D851" i="3"/>
  <c r="F851" i="3" s="1"/>
  <c r="G851" i="3" s="1"/>
  <c r="D852" i="3"/>
  <c r="F852" i="3" s="1"/>
  <c r="G852" i="3" s="1"/>
  <c r="D853" i="3"/>
  <c r="F853" i="3" s="1"/>
  <c r="G853" i="3" s="1"/>
  <c r="D854" i="3"/>
  <c r="F854" i="3" s="1"/>
  <c r="G854" i="3" s="1"/>
  <c r="D855" i="3"/>
  <c r="F855" i="3" s="1"/>
  <c r="G855" i="3" s="1"/>
  <c r="D856" i="3"/>
  <c r="F856" i="3" s="1"/>
  <c r="G856" i="3" s="1"/>
  <c r="D857" i="3"/>
  <c r="D858" i="3"/>
  <c r="D859" i="3"/>
  <c r="F859" i="3" s="1"/>
  <c r="G859" i="3" s="1"/>
  <c r="D860" i="3"/>
  <c r="F860" i="3" s="1"/>
  <c r="G860" i="3" s="1"/>
  <c r="D861" i="3"/>
  <c r="D862" i="3"/>
  <c r="F862" i="3" s="1"/>
  <c r="G862" i="3" s="1"/>
  <c r="D863" i="3"/>
  <c r="F863" i="3" s="1"/>
  <c r="G863" i="3" s="1"/>
  <c r="D864" i="3"/>
  <c r="F864" i="3" s="1"/>
  <c r="G864" i="3" s="1"/>
  <c r="D865" i="3"/>
  <c r="F865" i="3" s="1"/>
  <c r="G865" i="3" s="1"/>
  <c r="D866" i="3"/>
  <c r="F866" i="3" s="1"/>
  <c r="G866" i="3" s="1"/>
  <c r="D867" i="3"/>
  <c r="F867" i="3" s="1"/>
  <c r="G867" i="3" s="1"/>
  <c r="D868" i="3"/>
  <c r="F868" i="3" s="1"/>
  <c r="G868" i="3" s="1"/>
  <c r="D869" i="3"/>
  <c r="F869" i="3" s="1"/>
  <c r="G869" i="3" s="1"/>
  <c r="D870" i="3"/>
  <c r="F870" i="3" s="1"/>
  <c r="G870" i="3" s="1"/>
  <c r="D871" i="3"/>
  <c r="F871" i="3" s="1"/>
  <c r="G871" i="3" s="1"/>
  <c r="D872" i="3"/>
  <c r="F872" i="3" s="1"/>
  <c r="G872" i="3" s="1"/>
  <c r="D873" i="3"/>
  <c r="F873" i="3" s="1"/>
  <c r="G873" i="3" s="1"/>
  <c r="D874" i="3"/>
  <c r="D875" i="3"/>
  <c r="D876" i="3"/>
  <c r="F876" i="3" s="1"/>
  <c r="G876" i="3" s="1"/>
  <c r="D877" i="3"/>
  <c r="F877" i="3" s="1"/>
  <c r="G877" i="3" s="1"/>
  <c r="D878" i="3"/>
  <c r="F878" i="3" s="1"/>
  <c r="G878" i="3" s="1"/>
  <c r="D879" i="3"/>
  <c r="F879" i="3" s="1"/>
  <c r="G879" i="3" s="1"/>
  <c r="D880" i="3"/>
  <c r="F880" i="3" s="1"/>
  <c r="G880" i="3" s="1"/>
  <c r="D881" i="3"/>
  <c r="F881" i="3" s="1"/>
  <c r="G881" i="3" s="1"/>
  <c r="D882" i="3"/>
  <c r="F882" i="3" s="1"/>
  <c r="G882" i="3" s="1"/>
  <c r="D883" i="3"/>
  <c r="F883" i="3" s="1"/>
  <c r="G883" i="3" s="1"/>
  <c r="D884" i="3"/>
  <c r="F884" i="3" s="1"/>
  <c r="G884" i="3" s="1"/>
  <c r="D885" i="3"/>
  <c r="F885" i="3" s="1"/>
  <c r="G885" i="3" s="1"/>
  <c r="D886" i="3"/>
  <c r="F886" i="3" s="1"/>
  <c r="G886" i="3" s="1"/>
  <c r="D887" i="3"/>
  <c r="F887" i="3" s="1"/>
  <c r="G887" i="3" s="1"/>
  <c r="D888" i="3"/>
  <c r="F888" i="3" s="1"/>
  <c r="G888" i="3" s="1"/>
  <c r="D889" i="3"/>
  <c r="F889" i="3" s="1"/>
  <c r="D890" i="3"/>
  <c r="F890" i="3" s="1"/>
  <c r="G890" i="3" s="1"/>
  <c r="D891" i="3"/>
  <c r="F891" i="3" s="1"/>
  <c r="G891" i="3" s="1"/>
  <c r="D892" i="3"/>
  <c r="F892" i="3" s="1"/>
  <c r="G892" i="3" s="1"/>
  <c r="D893" i="3"/>
  <c r="F893" i="3" s="1"/>
  <c r="G893" i="3" s="1"/>
  <c r="D894" i="3"/>
  <c r="F894" i="3" s="1"/>
  <c r="G894" i="3" s="1"/>
  <c r="D895" i="3"/>
  <c r="F895" i="3" s="1"/>
  <c r="G895" i="3" s="1"/>
  <c r="D896" i="3"/>
  <c r="D897" i="3"/>
  <c r="F897" i="3" s="1"/>
  <c r="G897" i="3" s="1"/>
  <c r="D898" i="3"/>
  <c r="F898" i="3" s="1"/>
  <c r="G898" i="3" s="1"/>
  <c r="D899" i="3"/>
  <c r="F899" i="3" s="1"/>
  <c r="G899" i="3" s="1"/>
  <c r="D900" i="3"/>
  <c r="F900" i="3" s="1"/>
  <c r="G900" i="3" s="1"/>
  <c r="D901" i="3"/>
  <c r="F901" i="3" s="1"/>
  <c r="G901" i="3" s="1"/>
  <c r="D902" i="3"/>
  <c r="F902" i="3" s="1"/>
  <c r="G902" i="3" s="1"/>
  <c r="D903" i="3"/>
  <c r="F903" i="3" s="1"/>
  <c r="G903" i="3" s="1"/>
  <c r="D904" i="3"/>
  <c r="F904" i="3" s="1"/>
  <c r="G904" i="3" s="1"/>
  <c r="D905" i="3"/>
  <c r="D906" i="3"/>
  <c r="F906" i="3" s="1"/>
  <c r="G906" i="3" s="1"/>
  <c r="D907" i="3"/>
  <c r="F907" i="3" s="1"/>
  <c r="G907" i="3" s="1"/>
  <c r="D908" i="3"/>
  <c r="D909" i="3"/>
  <c r="F909" i="3" s="1"/>
  <c r="G909" i="3" s="1"/>
  <c r="D910" i="3"/>
  <c r="F910" i="3" s="1"/>
  <c r="G910" i="3" s="1"/>
  <c r="D911" i="3"/>
  <c r="F911" i="3" s="1"/>
  <c r="G911" i="3" s="1"/>
  <c r="D912" i="3"/>
  <c r="F912" i="3" s="1"/>
  <c r="G912" i="3" s="1"/>
  <c r="D913" i="3"/>
  <c r="F913" i="3" s="1"/>
  <c r="G913" i="3" s="1"/>
  <c r="D914" i="3"/>
  <c r="F914" i="3" s="1"/>
  <c r="G914" i="3" s="1"/>
  <c r="D915" i="3"/>
  <c r="F915" i="3" s="1"/>
  <c r="G915" i="3" s="1"/>
  <c r="D916" i="3"/>
  <c r="F916" i="3" s="1"/>
  <c r="G916" i="3" s="1"/>
  <c r="D917" i="3"/>
  <c r="F917" i="3" s="1"/>
  <c r="G917" i="3" s="1"/>
  <c r="D918" i="3"/>
  <c r="F918" i="3" s="1"/>
  <c r="G918" i="3" s="1"/>
  <c r="D919" i="3"/>
  <c r="F919" i="3" s="1"/>
  <c r="G919" i="3" s="1"/>
  <c r="D920" i="3"/>
  <c r="F920" i="3" s="1"/>
  <c r="G920" i="3" s="1"/>
  <c r="D921" i="3"/>
  <c r="F921" i="3" s="1"/>
  <c r="G921" i="3" s="1"/>
  <c r="D922" i="3"/>
  <c r="D923" i="3"/>
  <c r="F923" i="3" s="1"/>
  <c r="G923" i="3" s="1"/>
  <c r="D924" i="3"/>
  <c r="F924" i="3" s="1"/>
  <c r="G924" i="3" s="1"/>
  <c r="D925" i="3"/>
  <c r="F925" i="3" s="1"/>
  <c r="G925" i="3" s="1"/>
  <c r="D926" i="3"/>
  <c r="F926" i="3" s="1"/>
  <c r="G926" i="3" s="1"/>
  <c r="D927" i="3"/>
  <c r="F927" i="3" s="1"/>
  <c r="G927" i="3" s="1"/>
  <c r="D928" i="3"/>
  <c r="D929" i="3"/>
  <c r="F929" i="3" s="1"/>
  <c r="G929" i="3" s="1"/>
  <c r="D930" i="3"/>
  <c r="F930" i="3" s="1"/>
  <c r="G930" i="3" s="1"/>
  <c r="D931" i="3"/>
  <c r="F931" i="3" s="1"/>
  <c r="G931" i="3" s="1"/>
  <c r="D932" i="3"/>
  <c r="F932" i="3" s="1"/>
  <c r="G932" i="3" s="1"/>
  <c r="D933" i="3"/>
  <c r="F933" i="3" s="1"/>
  <c r="G933" i="3" s="1"/>
  <c r="D934" i="3"/>
  <c r="F934" i="3" s="1"/>
  <c r="G934" i="3" s="1"/>
  <c r="D935" i="3"/>
  <c r="F935" i="3" s="1"/>
  <c r="G935" i="3" s="1"/>
  <c r="D936" i="3"/>
  <c r="F936" i="3" s="1"/>
  <c r="G936" i="3" s="1"/>
  <c r="D937" i="3"/>
  <c r="F937" i="3" s="1"/>
  <c r="G937" i="3" s="1"/>
  <c r="D938" i="3"/>
  <c r="D939" i="3"/>
  <c r="D940" i="3"/>
  <c r="F940" i="3" s="1"/>
  <c r="G940" i="3" s="1"/>
  <c r="D941" i="3"/>
  <c r="D942" i="3"/>
  <c r="D943" i="3"/>
  <c r="F943" i="3" s="1"/>
  <c r="G943" i="3" s="1"/>
  <c r="D944" i="3"/>
  <c r="F944" i="3" s="1"/>
  <c r="G944" i="3" s="1"/>
  <c r="D945" i="3"/>
  <c r="F945" i="3" s="1"/>
  <c r="G945" i="3" s="1"/>
  <c r="D946" i="3"/>
  <c r="F946" i="3" s="1"/>
  <c r="G946" i="3" s="1"/>
  <c r="D947" i="3"/>
  <c r="F947" i="3" s="1"/>
  <c r="G947" i="3" s="1"/>
  <c r="D948" i="3"/>
  <c r="F948" i="3" s="1"/>
  <c r="G948" i="3" s="1"/>
  <c r="D949" i="3"/>
  <c r="F949" i="3" s="1"/>
  <c r="G949" i="3" s="1"/>
  <c r="D950" i="3"/>
  <c r="F950" i="3" s="1"/>
  <c r="G950" i="3" s="1"/>
  <c r="D951" i="3"/>
  <c r="F951" i="3" s="1"/>
  <c r="G951" i="3" s="1"/>
  <c r="D952" i="3"/>
  <c r="F952" i="3" s="1"/>
  <c r="G952" i="3" s="1"/>
  <c r="D953" i="3"/>
  <c r="F953" i="3" s="1"/>
  <c r="D954" i="3"/>
  <c r="F954" i="3" s="1"/>
  <c r="G954" i="3" s="1"/>
  <c r="D955" i="3"/>
  <c r="F955" i="3" s="1"/>
  <c r="G955" i="3" s="1"/>
  <c r="D956" i="3"/>
  <c r="F956" i="3" s="1"/>
  <c r="G956" i="3" s="1"/>
  <c r="D957" i="3"/>
  <c r="F957" i="3" s="1"/>
  <c r="G957" i="3" s="1"/>
  <c r="D958" i="3"/>
  <c r="F958" i="3" s="1"/>
  <c r="G958" i="3" s="1"/>
  <c r="D959" i="3"/>
  <c r="F959" i="3" s="1"/>
  <c r="G959" i="3" s="1"/>
  <c r="D960" i="3"/>
  <c r="F960" i="3" s="1"/>
  <c r="G960" i="3" s="1"/>
  <c r="D961" i="3"/>
  <c r="F961" i="3" s="1"/>
  <c r="G961" i="3" s="1"/>
  <c r="D962" i="3"/>
  <c r="F962" i="3" s="1"/>
  <c r="G962" i="3" s="1"/>
  <c r="D963" i="3"/>
  <c r="F963" i="3" s="1"/>
  <c r="G963" i="3" s="1"/>
  <c r="D964" i="3"/>
  <c r="F964" i="3" s="1"/>
  <c r="G964" i="3" s="1"/>
  <c r="D965" i="3"/>
  <c r="F965" i="3" s="1"/>
  <c r="G965" i="3" s="1"/>
  <c r="D966" i="3"/>
  <c r="D967" i="3"/>
  <c r="F967" i="3" s="1"/>
  <c r="G967" i="3" s="1"/>
  <c r="D968" i="3"/>
  <c r="F968" i="3" s="1"/>
  <c r="G968" i="3" s="1"/>
  <c r="D969" i="3"/>
  <c r="F969" i="3" s="1"/>
  <c r="G969" i="3" s="1"/>
  <c r="D970" i="3"/>
  <c r="F970" i="3" s="1"/>
  <c r="G970" i="3" s="1"/>
  <c r="D971" i="3"/>
  <c r="F971" i="3" s="1"/>
  <c r="G971" i="3" s="1"/>
  <c r="D972" i="3"/>
  <c r="F972" i="3" s="1"/>
  <c r="G972" i="3" s="1"/>
  <c r="D973" i="3"/>
  <c r="F973" i="3" s="1"/>
  <c r="G973" i="3" s="1"/>
  <c r="D974" i="3"/>
  <c r="F974" i="3" s="1"/>
  <c r="G974" i="3" s="1"/>
  <c r="D975" i="3"/>
  <c r="D976" i="3"/>
  <c r="F976" i="3" s="1"/>
  <c r="G976" i="3" s="1"/>
  <c r="D977" i="3"/>
  <c r="F977" i="3" s="1"/>
  <c r="G977" i="3" s="1"/>
  <c r="D978" i="3"/>
  <c r="F978" i="3" s="1"/>
  <c r="G978" i="3" s="1"/>
  <c r="D979" i="3"/>
  <c r="F979" i="3" s="1"/>
  <c r="G979" i="3" s="1"/>
  <c r="D980" i="3"/>
  <c r="F980" i="3" s="1"/>
  <c r="G980" i="3" s="1"/>
  <c r="D981" i="3"/>
  <c r="F981" i="3" s="1"/>
  <c r="G981" i="3" s="1"/>
  <c r="D982" i="3"/>
  <c r="F982" i="3" s="1"/>
  <c r="G982" i="3" s="1"/>
  <c r="D983" i="3"/>
  <c r="F983" i="3" s="1"/>
  <c r="G983" i="3" s="1"/>
  <c r="D984" i="3"/>
  <c r="F984" i="3" s="1"/>
  <c r="G984" i="3" s="1"/>
  <c r="D985" i="3"/>
  <c r="F985" i="3" s="1"/>
  <c r="G985" i="3" s="1"/>
  <c r="D986" i="3"/>
  <c r="F986" i="3" s="1"/>
  <c r="G986" i="3" s="1"/>
  <c r="D987" i="3"/>
  <c r="F987" i="3" s="1"/>
  <c r="G987" i="3" s="1"/>
  <c r="D988" i="3"/>
  <c r="D989" i="3"/>
  <c r="F989" i="3" s="1"/>
  <c r="G989" i="3" s="1"/>
  <c r="D990" i="3"/>
  <c r="F990" i="3" s="1"/>
  <c r="G990" i="3" s="1"/>
  <c r="D991" i="3"/>
  <c r="F991" i="3" s="1"/>
  <c r="D992" i="3"/>
  <c r="F992" i="3" s="1"/>
  <c r="G992" i="3" s="1"/>
  <c r="D993" i="3"/>
  <c r="F993" i="3" s="1"/>
  <c r="G993" i="3" s="1"/>
  <c r="D994" i="3"/>
  <c r="F994" i="3" s="1"/>
  <c r="G994" i="3" s="1"/>
  <c r="D995" i="3"/>
  <c r="F995" i="3" s="1"/>
  <c r="G995" i="3" s="1"/>
  <c r="D996" i="3"/>
  <c r="F996" i="3" s="1"/>
  <c r="G996" i="3" s="1"/>
  <c r="D997" i="3"/>
  <c r="F997" i="3" s="1"/>
  <c r="G997" i="3" s="1"/>
  <c r="D998" i="3"/>
  <c r="F998" i="3" s="1"/>
  <c r="G998" i="3" s="1"/>
  <c r="D999" i="3"/>
  <c r="F999" i="3" s="1"/>
  <c r="G999" i="3" s="1"/>
  <c r="D1000" i="3"/>
  <c r="F1000" i="3" s="1"/>
  <c r="G1000" i="3" s="1"/>
  <c r="D1001" i="3"/>
  <c r="F1001" i="3" s="1"/>
  <c r="G1001" i="3" s="1"/>
  <c r="D1002" i="3"/>
  <c r="D1003" i="3"/>
  <c r="D1004" i="3"/>
  <c r="D1005" i="3"/>
  <c r="D1006" i="3"/>
  <c r="F1006" i="3" s="1"/>
  <c r="G1006" i="3" s="1"/>
  <c r="D1007" i="3"/>
  <c r="D1008" i="3"/>
  <c r="D1009" i="3"/>
  <c r="F1009" i="3" s="1"/>
  <c r="G1009" i="3" s="1"/>
  <c r="D1010" i="3"/>
  <c r="F1010" i="3" s="1"/>
  <c r="G1010" i="3" s="1"/>
  <c r="D1011" i="3"/>
  <c r="F1011" i="3" s="1"/>
  <c r="G1011" i="3" s="1"/>
  <c r="D1012" i="3"/>
  <c r="F1012" i="3" s="1"/>
  <c r="G1012" i="3" s="1"/>
  <c r="D1013" i="3"/>
  <c r="F1013" i="3" s="1"/>
  <c r="G1013" i="3" s="1"/>
  <c r="D1014" i="3"/>
  <c r="F1014" i="3" s="1"/>
  <c r="G1014" i="3" s="1"/>
  <c r="D1015" i="3"/>
  <c r="F1015" i="3" s="1"/>
  <c r="G1015" i="3" s="1"/>
  <c r="D1016" i="3"/>
  <c r="F1016" i="3" s="1"/>
  <c r="G1016" i="3" s="1"/>
  <c r="D1017" i="3"/>
  <c r="F1017" i="3" s="1"/>
  <c r="G1017" i="3" s="1"/>
  <c r="D1018" i="3"/>
  <c r="F1018" i="3" s="1"/>
  <c r="G1018" i="3" s="1"/>
  <c r="D1019" i="3"/>
  <c r="F1019" i="3" s="1"/>
  <c r="G1019" i="3" s="1"/>
  <c r="D1020" i="3"/>
  <c r="F1020" i="3" s="1"/>
  <c r="G1020" i="3" s="1"/>
  <c r="D1021" i="3"/>
  <c r="F1021" i="3" s="1"/>
  <c r="G1021" i="3" s="1"/>
  <c r="D1022" i="3"/>
  <c r="F1022" i="3" s="1"/>
  <c r="G1022" i="3" s="1"/>
  <c r="D1023" i="3"/>
  <c r="F1023" i="3" s="1"/>
  <c r="G1023" i="3" s="1"/>
  <c r="D1024" i="3"/>
  <c r="D1025" i="3"/>
  <c r="F1025" i="3" s="1"/>
  <c r="G1025" i="3" s="1"/>
  <c r="D1026" i="3"/>
  <c r="F1026" i="3" s="1"/>
  <c r="G1026" i="3" s="1"/>
  <c r="D1027" i="3"/>
  <c r="F1027" i="3" s="1"/>
  <c r="G1027" i="3" s="1"/>
  <c r="D1028" i="3"/>
  <c r="F1028" i="3" s="1"/>
  <c r="G1028" i="3" s="1"/>
  <c r="D1029" i="3"/>
  <c r="F1029" i="3" s="1"/>
  <c r="G1029" i="3" s="1"/>
  <c r="D1030" i="3"/>
  <c r="D1031" i="3"/>
  <c r="F1031" i="3" s="1"/>
  <c r="G1031" i="3" s="1"/>
  <c r="D1032" i="3"/>
  <c r="F1032" i="3" s="1"/>
  <c r="G1032" i="3" s="1"/>
  <c r="D1033" i="3"/>
  <c r="D1034" i="3"/>
  <c r="F1034" i="3" s="1"/>
  <c r="G1034" i="3" s="1"/>
  <c r="D1035" i="3"/>
  <c r="F1035" i="3" s="1"/>
  <c r="G1035" i="3" s="1"/>
  <c r="D1036" i="3"/>
  <c r="D1037" i="3"/>
  <c r="F1037" i="3" s="1"/>
  <c r="G1037" i="3" s="1"/>
  <c r="D1038" i="3"/>
  <c r="F1038" i="3" s="1"/>
  <c r="G1038" i="3" s="1"/>
  <c r="D1039" i="3"/>
  <c r="D1040" i="3"/>
  <c r="F1040" i="3" s="1"/>
  <c r="G1040" i="3" s="1"/>
  <c r="D1041" i="3"/>
  <c r="F1041" i="3" s="1"/>
  <c r="G1041" i="3" s="1"/>
  <c r="D1042" i="3"/>
  <c r="F1042" i="3" s="1"/>
  <c r="G1042" i="3" s="1"/>
  <c r="D1043" i="3"/>
  <c r="F1043" i="3" s="1"/>
  <c r="G1043" i="3" s="1"/>
  <c r="D1044" i="3"/>
  <c r="F1044" i="3" s="1"/>
  <c r="G1044" i="3" s="1"/>
  <c r="D1045" i="3"/>
  <c r="D1046" i="3"/>
  <c r="D1047" i="3"/>
  <c r="F1047" i="3" s="1"/>
  <c r="G1047" i="3" s="1"/>
  <c r="D1048" i="3"/>
  <c r="F1048" i="3" s="1"/>
  <c r="G1048" i="3" s="1"/>
  <c r="D1049" i="3"/>
  <c r="F1049" i="3" s="1"/>
  <c r="G1049" i="3" s="1"/>
  <c r="D1050" i="3"/>
  <c r="F1050" i="3" s="1"/>
  <c r="G1050" i="3" s="1"/>
  <c r="D1051" i="3"/>
  <c r="F1051" i="3" s="1"/>
  <c r="G1051" i="3" s="1"/>
  <c r="D1052" i="3"/>
  <c r="F1052" i="3" s="1"/>
  <c r="G1052" i="3" s="1"/>
  <c r="D1053" i="3"/>
  <c r="F1053" i="3" s="1"/>
  <c r="G1053" i="3" s="1"/>
  <c r="D1054" i="3"/>
  <c r="F1054" i="3" s="1"/>
  <c r="G1054" i="3" s="1"/>
  <c r="D1055" i="3"/>
  <c r="F1055" i="3" s="1"/>
  <c r="G1055" i="3" s="1"/>
  <c r="D1056" i="3"/>
  <c r="D1057" i="3"/>
  <c r="F1057" i="3" s="1"/>
  <c r="G1057" i="3" s="1"/>
  <c r="D1058" i="3"/>
  <c r="F1058" i="3" s="1"/>
  <c r="G1058" i="3" s="1"/>
  <c r="D1059" i="3"/>
  <c r="F1059" i="3" s="1"/>
  <c r="G1059" i="3" s="1"/>
  <c r="D1060" i="3"/>
  <c r="F1060" i="3" s="1"/>
  <c r="G1060" i="3" s="1"/>
  <c r="D1061" i="3"/>
  <c r="F1061" i="3" s="1"/>
  <c r="G1061" i="3" s="1"/>
  <c r="D1062" i="3"/>
  <c r="F1062" i="3" s="1"/>
  <c r="G1062" i="3" s="1"/>
  <c r="D1063" i="3"/>
  <c r="F1063" i="3" s="1"/>
  <c r="G1063" i="3" s="1"/>
  <c r="D1064" i="3"/>
  <c r="F1064" i="3" s="1"/>
  <c r="G1064" i="3" s="1"/>
  <c r="D1065" i="3"/>
  <c r="F1065" i="3" s="1"/>
  <c r="G1065" i="3" s="1"/>
  <c r="D1066" i="3"/>
  <c r="F1066" i="3" s="1"/>
  <c r="G1066" i="3" s="1"/>
  <c r="D1067" i="3"/>
  <c r="F1067" i="3" s="1"/>
  <c r="G1067" i="3" s="1"/>
  <c r="D1068" i="3"/>
  <c r="D1069" i="3"/>
  <c r="D1070" i="3"/>
  <c r="D1071" i="3"/>
  <c r="D1072" i="3"/>
  <c r="F1072" i="3" s="1"/>
  <c r="G1072" i="3" s="1"/>
  <c r="D1073" i="3"/>
  <c r="F1073" i="3" s="1"/>
  <c r="G1073" i="3" s="1"/>
  <c r="D1074" i="3"/>
  <c r="F1074" i="3" s="1"/>
  <c r="G1074" i="3" s="1"/>
  <c r="D1075" i="3"/>
  <c r="F1075" i="3" s="1"/>
  <c r="G1075" i="3" s="1"/>
  <c r="D1076" i="3"/>
  <c r="F1076" i="3" s="1"/>
  <c r="G1076" i="3" s="1"/>
  <c r="D1077" i="3"/>
  <c r="F1077" i="3" s="1"/>
  <c r="G1077" i="3" s="1"/>
  <c r="D1078" i="3"/>
  <c r="D1079" i="3"/>
  <c r="F1079" i="3" s="1"/>
  <c r="G1079" i="3" s="1"/>
  <c r="D1080" i="3"/>
  <c r="F1080" i="3" s="1"/>
  <c r="G1080" i="3" s="1"/>
  <c r="D1081" i="3"/>
  <c r="F1081" i="3" s="1"/>
  <c r="G1081" i="3" s="1"/>
  <c r="D1082" i="3"/>
  <c r="F1082" i="3" s="1"/>
  <c r="G1082" i="3" s="1"/>
  <c r="D1083" i="3"/>
  <c r="F1083" i="3" s="1"/>
  <c r="G1083" i="3" s="1"/>
  <c r="D1084" i="3"/>
  <c r="F1084" i="3" s="1"/>
  <c r="G1084" i="3" s="1"/>
  <c r="D1085" i="3"/>
  <c r="F1085" i="3" s="1"/>
  <c r="G1085" i="3" s="1"/>
  <c r="D1086" i="3"/>
  <c r="F1086" i="3" s="1"/>
  <c r="G1086" i="3" s="1"/>
  <c r="D1087" i="3"/>
  <c r="F1087" i="3" s="1"/>
  <c r="G1087" i="3" s="1"/>
  <c r="D1088" i="3"/>
  <c r="F1088" i="3" s="1"/>
  <c r="G1088" i="3" s="1"/>
  <c r="D1089" i="3"/>
  <c r="F1089" i="3" s="1"/>
  <c r="G1089" i="3" s="1"/>
  <c r="D1090" i="3"/>
  <c r="F1090" i="3" s="1"/>
  <c r="G1090" i="3" s="1"/>
  <c r="D1091" i="3"/>
  <c r="F1091" i="3" s="1"/>
  <c r="G1091" i="3" s="1"/>
  <c r="D1092" i="3"/>
  <c r="F1092" i="3" s="1"/>
  <c r="G1092" i="3" s="1"/>
  <c r="D1093" i="3"/>
  <c r="F1093" i="3" s="1"/>
  <c r="G1093" i="3" s="1"/>
  <c r="D1094" i="3"/>
  <c r="F1094" i="3" s="1"/>
  <c r="G1094" i="3" s="1"/>
  <c r="D1095" i="3"/>
  <c r="F1095" i="3" s="1"/>
  <c r="G1095" i="3" s="1"/>
  <c r="D1096" i="3"/>
  <c r="F1096" i="3" s="1"/>
  <c r="G1096" i="3" s="1"/>
  <c r="D1097" i="3"/>
  <c r="F1097" i="3" s="1"/>
  <c r="G1097" i="3" s="1"/>
  <c r="D1098" i="3"/>
  <c r="F1098" i="3" s="1"/>
  <c r="G1098" i="3" s="1"/>
  <c r="D1099" i="3"/>
  <c r="D1100" i="3"/>
  <c r="F1100" i="3" s="1"/>
  <c r="G1100" i="3" s="1"/>
  <c r="D1101" i="3"/>
  <c r="F1101" i="3" s="1"/>
  <c r="G1101" i="3" s="1"/>
  <c r="D1102" i="3"/>
  <c r="F1102" i="3" s="1"/>
  <c r="G1102" i="3" s="1"/>
  <c r="D1103" i="3"/>
  <c r="F1103" i="3" s="1"/>
  <c r="G1103" i="3" s="1"/>
  <c r="D1104" i="3"/>
  <c r="F1104" i="3" s="1"/>
  <c r="G1104" i="3" s="1"/>
  <c r="D1105" i="3"/>
  <c r="F1105" i="3" s="1"/>
  <c r="G1105" i="3" s="1"/>
  <c r="D1106" i="3"/>
  <c r="D1107" i="3"/>
  <c r="F1107" i="3" s="1"/>
  <c r="G1107" i="3" s="1"/>
  <c r="D1108" i="3"/>
  <c r="F1108" i="3" s="1"/>
  <c r="G1108" i="3" s="1"/>
  <c r="D1109" i="3"/>
  <c r="D1110" i="3"/>
  <c r="D1111" i="3"/>
  <c r="F1111" i="3" s="1"/>
  <c r="G1111" i="3" s="1"/>
  <c r="D1112" i="3"/>
  <c r="F1112" i="3" s="1"/>
  <c r="G1112" i="3" s="1"/>
  <c r="D1113" i="3"/>
  <c r="F1113" i="3" s="1"/>
  <c r="G1113" i="3" s="1"/>
  <c r="D1114" i="3"/>
  <c r="F1114" i="3" s="1"/>
  <c r="G1114" i="3" s="1"/>
  <c r="D1115" i="3"/>
  <c r="F1115" i="3" s="1"/>
  <c r="G1115" i="3" s="1"/>
  <c r="D1116" i="3"/>
  <c r="F1116" i="3" s="1"/>
  <c r="G1116" i="3" s="1"/>
  <c r="D1117" i="3"/>
  <c r="F1117" i="3" s="1"/>
  <c r="D1118" i="3"/>
  <c r="F1118" i="3" s="1"/>
  <c r="G1118" i="3" s="1"/>
  <c r="D1119" i="3"/>
  <c r="F1119" i="3" s="1"/>
  <c r="G1119" i="3" s="1"/>
  <c r="D1120" i="3"/>
  <c r="F1120" i="3" s="1"/>
  <c r="G1120" i="3" s="1"/>
  <c r="D1121" i="3"/>
  <c r="F1121" i="3" s="1"/>
  <c r="G1121" i="3" s="1"/>
  <c r="D1122" i="3"/>
  <c r="F1122" i="3" s="1"/>
  <c r="G1122" i="3" s="1"/>
  <c r="D1123" i="3"/>
  <c r="F1123" i="3" s="1"/>
  <c r="G1123" i="3" s="1"/>
  <c r="D1124" i="3"/>
  <c r="F1124" i="3" s="1"/>
  <c r="G1124" i="3" s="1"/>
  <c r="D1125" i="3"/>
  <c r="F1125" i="3" s="1"/>
  <c r="G1125" i="3" s="1"/>
  <c r="D1126" i="3"/>
  <c r="F1126" i="3" s="1"/>
  <c r="G1126" i="3" s="1"/>
  <c r="D1127" i="3"/>
  <c r="F1127" i="3" s="1"/>
  <c r="G1127" i="3" s="1"/>
  <c r="D1128" i="3"/>
  <c r="F1128" i="3" s="1"/>
  <c r="G1128" i="3" s="1"/>
  <c r="D1129" i="3"/>
  <c r="F1129" i="3" s="1"/>
  <c r="G1129" i="3" s="1"/>
  <c r="D1130" i="3"/>
  <c r="F1130" i="3" s="1"/>
  <c r="G1130" i="3" s="1"/>
  <c r="D1131" i="3"/>
  <c r="D1132" i="3"/>
  <c r="D1133" i="3"/>
  <c r="D1134" i="3"/>
  <c r="F1134" i="3" s="1"/>
  <c r="G1134" i="3" s="1"/>
  <c r="D1135" i="3"/>
  <c r="F1135" i="3" s="1"/>
  <c r="G1135" i="3" s="1"/>
  <c r="D1136" i="3"/>
  <c r="F1136" i="3" s="1"/>
  <c r="G1136" i="3" s="1"/>
  <c r="D1137" i="3"/>
  <c r="F1137" i="3" s="1"/>
  <c r="G1137" i="3" s="1"/>
  <c r="D1138" i="3"/>
  <c r="F1138" i="3" s="1"/>
  <c r="G1138" i="3" s="1"/>
  <c r="D1139" i="3"/>
  <c r="F1139" i="3" s="1"/>
  <c r="G1139" i="3" s="1"/>
  <c r="D1140" i="3"/>
  <c r="F1140" i="3" s="1"/>
  <c r="G1140" i="3" s="1"/>
  <c r="D1141" i="3"/>
  <c r="D1142" i="3"/>
  <c r="F1142" i="3" s="1"/>
  <c r="G1142" i="3" s="1"/>
  <c r="D1143" i="3"/>
  <c r="F1143" i="3" s="1"/>
  <c r="G1143" i="3" s="1"/>
  <c r="D1144" i="3"/>
  <c r="F1144" i="3" s="1"/>
  <c r="G1144" i="3" s="1"/>
  <c r="D1145" i="3"/>
  <c r="F1145" i="3" s="1"/>
  <c r="G1145" i="3" s="1"/>
  <c r="D1146" i="3"/>
  <c r="D1147" i="3"/>
  <c r="F1147" i="3" s="1"/>
  <c r="G1147" i="3" s="1"/>
  <c r="D1148" i="3"/>
  <c r="F1148" i="3" s="1"/>
  <c r="G1148" i="3" s="1"/>
  <c r="D1149" i="3"/>
  <c r="F1149" i="3" s="1"/>
  <c r="G1149" i="3" s="1"/>
  <c r="D1150" i="3"/>
  <c r="F1150" i="3" s="1"/>
  <c r="G1150" i="3" s="1"/>
  <c r="D1151" i="3"/>
  <c r="F1151" i="3" s="1"/>
  <c r="G1151" i="3" s="1"/>
  <c r="D1152" i="3"/>
  <c r="D1153" i="3"/>
  <c r="F1153" i="3" s="1"/>
  <c r="G1153" i="3" s="1"/>
  <c r="D1154" i="3"/>
  <c r="F1154" i="3" s="1"/>
  <c r="G1154" i="3" s="1"/>
  <c r="D1155" i="3"/>
  <c r="F1155" i="3" s="1"/>
  <c r="G1155" i="3" s="1"/>
  <c r="D1156" i="3"/>
  <c r="F1156" i="3" s="1"/>
  <c r="G1156" i="3" s="1"/>
  <c r="D1157" i="3"/>
  <c r="F1157" i="3" s="1"/>
  <c r="G1157" i="3" s="1"/>
  <c r="D1158" i="3"/>
  <c r="F1158" i="3" s="1"/>
  <c r="G1158" i="3" s="1"/>
  <c r="D1159" i="3"/>
  <c r="F1159" i="3" s="1"/>
  <c r="G1159" i="3" s="1"/>
  <c r="D1160" i="3"/>
  <c r="F1160" i="3" s="1"/>
  <c r="G1160" i="3" s="1"/>
  <c r="D1161" i="3"/>
  <c r="F1161" i="3" s="1"/>
  <c r="G1161" i="3" s="1"/>
  <c r="D1162" i="3"/>
  <c r="F1162" i="3" s="1"/>
  <c r="G1162" i="3" s="1"/>
  <c r="D1163" i="3"/>
  <c r="F1163" i="3" s="1"/>
  <c r="G1163" i="3" s="1"/>
  <c r="D1164" i="3"/>
  <c r="F1164" i="3" s="1"/>
  <c r="G1164" i="3" s="1"/>
  <c r="D1165" i="3"/>
  <c r="D1166" i="3"/>
  <c r="F1166" i="3" s="1"/>
  <c r="G1166" i="3" s="1"/>
  <c r="D1167" i="3"/>
  <c r="D1168" i="3"/>
  <c r="D1169" i="3"/>
  <c r="F1169" i="3" s="1"/>
  <c r="G1169" i="3" s="1"/>
  <c r="D1170" i="3"/>
  <c r="F1170" i="3" s="1"/>
  <c r="G1170" i="3" s="1"/>
  <c r="D1171" i="3"/>
  <c r="F1171" i="3" s="1"/>
  <c r="G1171" i="3" s="1"/>
  <c r="D1172" i="3"/>
  <c r="F1172" i="3" s="1"/>
  <c r="G1172" i="3" s="1"/>
  <c r="D1173" i="3"/>
  <c r="F1173" i="3" s="1"/>
  <c r="G1173" i="3" s="1"/>
  <c r="D1174" i="3"/>
  <c r="F1174" i="3" s="1"/>
  <c r="G1174" i="3" s="1"/>
  <c r="D1175" i="3"/>
  <c r="F1175" i="3" s="1"/>
  <c r="G1175" i="3" s="1"/>
  <c r="D1176" i="3"/>
  <c r="F1176" i="3" s="1"/>
  <c r="G1176" i="3" s="1"/>
  <c r="D1177" i="3"/>
  <c r="F1177" i="3" s="1"/>
  <c r="G1177" i="3" s="1"/>
  <c r="D1178" i="3"/>
  <c r="F1178" i="3" s="1"/>
  <c r="G1178" i="3" s="1"/>
  <c r="D1179" i="3"/>
  <c r="F1179" i="3" s="1"/>
  <c r="G1179" i="3" s="1"/>
  <c r="D1180" i="3"/>
  <c r="F1180" i="3" s="1"/>
  <c r="G1180" i="3" s="1"/>
  <c r="D1181" i="3"/>
  <c r="F1181" i="3" s="1"/>
  <c r="G1181" i="3" s="1"/>
  <c r="D1182" i="3"/>
  <c r="F1182" i="3" s="1"/>
  <c r="G1182" i="3" s="1"/>
  <c r="D1183" i="3"/>
  <c r="F1183" i="3" s="1"/>
  <c r="D1184" i="3"/>
  <c r="F1184" i="3" s="1"/>
  <c r="G1184" i="3" s="1"/>
  <c r="D1185" i="3"/>
  <c r="F1185" i="3" s="1"/>
  <c r="G1185" i="3" s="1"/>
  <c r="D1186" i="3"/>
  <c r="F1186" i="3" s="1"/>
  <c r="G1186" i="3" s="1"/>
  <c r="D1187" i="3"/>
  <c r="F1187" i="3" s="1"/>
  <c r="G1187" i="3" s="1"/>
  <c r="D1188" i="3"/>
  <c r="F1188" i="3" s="1"/>
  <c r="G1188" i="3" s="1"/>
  <c r="D1189" i="3"/>
  <c r="F1189" i="3" s="1"/>
  <c r="G1189" i="3" s="1"/>
  <c r="D1190" i="3"/>
  <c r="F1190" i="3" s="1"/>
  <c r="G1190" i="3" s="1"/>
  <c r="D1191" i="3"/>
  <c r="F1191" i="3" s="1"/>
  <c r="G1191" i="3" s="1"/>
  <c r="D1192" i="3"/>
  <c r="F1192" i="3" s="1"/>
  <c r="G1192" i="3" s="1"/>
  <c r="D1193" i="3"/>
  <c r="D1194" i="3"/>
  <c r="D1195" i="3"/>
  <c r="F1195" i="3" s="1"/>
  <c r="G1195" i="3" s="1"/>
  <c r="D1196" i="3"/>
  <c r="F1196" i="3" s="1"/>
  <c r="G1196" i="3" s="1"/>
  <c r="D1197" i="3"/>
  <c r="D1198" i="3"/>
  <c r="F1198" i="3" s="1"/>
  <c r="G1198" i="3" s="1"/>
  <c r="D1199" i="3"/>
  <c r="F1199" i="3" s="1"/>
  <c r="G1199" i="3" s="1"/>
  <c r="D1200" i="3"/>
  <c r="D1201" i="3"/>
  <c r="F1201" i="3" s="1"/>
  <c r="G1201" i="3" s="1"/>
  <c r="D1202" i="3"/>
  <c r="F1202" i="3" s="1"/>
  <c r="G1202" i="3" s="1"/>
  <c r="D1203" i="3"/>
  <c r="F1203" i="3" s="1"/>
  <c r="G1203" i="3" s="1"/>
  <c r="D1204" i="3"/>
  <c r="F1204" i="3" s="1"/>
  <c r="G1204" i="3" s="1"/>
  <c r="D1205" i="3"/>
  <c r="D1206" i="3"/>
  <c r="D1207" i="3"/>
  <c r="F1207" i="3" s="1"/>
  <c r="G1207" i="3" s="1"/>
  <c r="D1208" i="3"/>
  <c r="F1208" i="3" s="1"/>
  <c r="G1208" i="3" s="1"/>
  <c r="D1209" i="3"/>
  <c r="F1209" i="3" s="1"/>
  <c r="G1209" i="3" s="1"/>
  <c r="D1210" i="3"/>
  <c r="F1210" i="3" s="1"/>
  <c r="G1210" i="3" s="1"/>
  <c r="D1211" i="3"/>
  <c r="F1211" i="3" s="1"/>
  <c r="G1211" i="3" s="1"/>
  <c r="D1212" i="3"/>
  <c r="F1212" i="3" s="1"/>
  <c r="G1212" i="3" s="1"/>
  <c r="D1213" i="3"/>
  <c r="F1213" i="3" s="1"/>
  <c r="G1213" i="3" s="1"/>
  <c r="D1214" i="3"/>
  <c r="F1214" i="3" s="1"/>
  <c r="G1214" i="3" s="1"/>
  <c r="D1215" i="3"/>
  <c r="F1215" i="3" s="1"/>
  <c r="G1215" i="3" s="1"/>
  <c r="D1216" i="3"/>
  <c r="D1217" i="3"/>
  <c r="F1217" i="3" s="1"/>
  <c r="G1217" i="3" s="1"/>
  <c r="D1218" i="3"/>
  <c r="F1218" i="3" s="1"/>
  <c r="G1218" i="3" s="1"/>
  <c r="D1219" i="3"/>
  <c r="F1219" i="3" s="1"/>
  <c r="G1219" i="3" s="1"/>
  <c r="D1220" i="3"/>
  <c r="F1220" i="3" s="1"/>
  <c r="G1220" i="3" s="1"/>
  <c r="D1221" i="3"/>
  <c r="F1221" i="3" s="1"/>
  <c r="G1221" i="3" s="1"/>
  <c r="D1222" i="3"/>
  <c r="F1222" i="3" s="1"/>
  <c r="G1222" i="3" s="1"/>
  <c r="D1223" i="3"/>
  <c r="F1223" i="3" s="1"/>
  <c r="G1223" i="3" s="1"/>
  <c r="D1224" i="3"/>
  <c r="F1224" i="3" s="1"/>
  <c r="G1224" i="3" s="1"/>
  <c r="D1225" i="3"/>
  <c r="F1225" i="3" s="1"/>
  <c r="G1225" i="3" s="1"/>
  <c r="D1226" i="3"/>
  <c r="F1226" i="3" s="1"/>
  <c r="G1226" i="3" s="1"/>
  <c r="D1227" i="3"/>
  <c r="D1228" i="3"/>
  <c r="D1229" i="3"/>
  <c r="D1230" i="3"/>
  <c r="F1230" i="3" s="1"/>
  <c r="G1230" i="3" s="1"/>
  <c r="D1231" i="3"/>
  <c r="F1231" i="3" s="1"/>
  <c r="G1231" i="3" s="1"/>
  <c r="D1232" i="3"/>
  <c r="D1233" i="3"/>
  <c r="F1233" i="3" s="1"/>
  <c r="G1233" i="3" s="1"/>
  <c r="D1234" i="3"/>
  <c r="F1234" i="3" s="1"/>
  <c r="G1234" i="3" s="1"/>
  <c r="D1235" i="3"/>
  <c r="F1235" i="3" s="1"/>
  <c r="G1235" i="3" s="1"/>
  <c r="D1236" i="3"/>
  <c r="F1236" i="3" s="1"/>
  <c r="G1236" i="3" s="1"/>
  <c r="D1237" i="3"/>
  <c r="F1237" i="3" s="1"/>
  <c r="G1237" i="3" s="1"/>
  <c r="D1238" i="3"/>
  <c r="F1238" i="3" s="1"/>
  <c r="G1238" i="3" s="1"/>
  <c r="D1239" i="3"/>
  <c r="F1239" i="3" s="1"/>
  <c r="G1239" i="3" s="1"/>
  <c r="D1240" i="3"/>
  <c r="F1240" i="3" s="1"/>
  <c r="G1240" i="3" s="1"/>
  <c r="D1241" i="3"/>
  <c r="F1241" i="3" s="1"/>
  <c r="G1241" i="3" s="1"/>
  <c r="D1242" i="3"/>
  <c r="F1242" i="3" s="1"/>
  <c r="G1242" i="3" s="1"/>
  <c r="D1243" i="3"/>
  <c r="F1243" i="3" s="1"/>
  <c r="G1243" i="3" s="1"/>
  <c r="D1244" i="3"/>
  <c r="F1244" i="3" s="1"/>
  <c r="G1244" i="3" s="1"/>
  <c r="D1245" i="3"/>
  <c r="F1245" i="3" s="1"/>
  <c r="G1245" i="3" s="1"/>
  <c r="D1246" i="3"/>
  <c r="F1246" i="3" s="1"/>
  <c r="G1246" i="3" s="1"/>
  <c r="D1247" i="3"/>
  <c r="F1247" i="3" s="1"/>
  <c r="G1247" i="3" s="1"/>
  <c r="D1248" i="3"/>
  <c r="D1249" i="3"/>
  <c r="F1249" i="3" s="1"/>
  <c r="G1249" i="3" s="1"/>
  <c r="D1250" i="3"/>
  <c r="F1250" i="3" s="1"/>
  <c r="G1250" i="3" s="1"/>
  <c r="D1251" i="3"/>
  <c r="F1251" i="3" s="1"/>
  <c r="G1251" i="3" s="1"/>
  <c r="D1252" i="3"/>
  <c r="F1252" i="3" s="1"/>
  <c r="G1252" i="3" s="1"/>
  <c r="D1253" i="3"/>
  <c r="F1253" i="3" s="1"/>
  <c r="G1253" i="3" s="1"/>
  <c r="D1254" i="3"/>
  <c r="F1254" i="3" s="1"/>
  <c r="G1254" i="3" s="1"/>
  <c r="D1255" i="3"/>
  <c r="F1255" i="3" s="1"/>
  <c r="G1255" i="3" s="1"/>
  <c r="D1256" i="3"/>
  <c r="F1256" i="3" s="1"/>
  <c r="G1256" i="3" s="1"/>
  <c r="D1257" i="3"/>
  <c r="D1258" i="3"/>
  <c r="F1258" i="3" s="1"/>
  <c r="G1258" i="3" s="1"/>
  <c r="D1259" i="3"/>
  <c r="F1259" i="3" s="1"/>
  <c r="G1259" i="3" s="1"/>
  <c r="D1260" i="3"/>
  <c r="D1261" i="3"/>
  <c r="F1261" i="3" s="1"/>
  <c r="G1261" i="3" s="1"/>
  <c r="D1262" i="3"/>
  <c r="F1262" i="3" s="1"/>
  <c r="G1262" i="3" s="1"/>
  <c r="D1263" i="3"/>
  <c r="D1264" i="3"/>
  <c r="D1265" i="3"/>
  <c r="F1265" i="3" s="1"/>
  <c r="G1265" i="3" s="1"/>
  <c r="D1266" i="3"/>
  <c r="F1266" i="3" s="1"/>
  <c r="G1266" i="3" s="1"/>
  <c r="D1267" i="3"/>
  <c r="F1267" i="3" s="1"/>
  <c r="G1267" i="3" s="1"/>
  <c r="D1268" i="3"/>
  <c r="F1268" i="3" s="1"/>
  <c r="G1268" i="3" s="1"/>
  <c r="D1269" i="3"/>
  <c r="F1269" i="3" s="1"/>
  <c r="G1269" i="3" s="1"/>
  <c r="D1270" i="3"/>
  <c r="F1270" i="3" s="1"/>
  <c r="G1270" i="3" s="1"/>
  <c r="D1271" i="3"/>
  <c r="F1271" i="3" s="1"/>
  <c r="G1271" i="3" s="1"/>
  <c r="D1272" i="3"/>
  <c r="F1272" i="3" s="1"/>
  <c r="G1272" i="3" s="1"/>
  <c r="D1273" i="3"/>
  <c r="F1273" i="3" s="1"/>
  <c r="G1273" i="3" s="1"/>
  <c r="D1274" i="3"/>
  <c r="F1274" i="3" s="1"/>
  <c r="G1274" i="3" s="1"/>
  <c r="D1275" i="3"/>
  <c r="F1275" i="3" s="1"/>
  <c r="D1276" i="3"/>
  <c r="F1276" i="3" s="1"/>
  <c r="G1276" i="3" s="1"/>
  <c r="D1277" i="3"/>
  <c r="F1277" i="3" s="1"/>
  <c r="G1277" i="3" s="1"/>
  <c r="D1278" i="3"/>
  <c r="F1278" i="3" s="1"/>
  <c r="G1278" i="3" s="1"/>
  <c r="D1279" i="3"/>
  <c r="D1280" i="3"/>
  <c r="F1280" i="3" s="1"/>
  <c r="G1280" i="3" s="1"/>
  <c r="D1281" i="3"/>
  <c r="F1281" i="3" s="1"/>
  <c r="G1281" i="3" s="1"/>
  <c r="D1282" i="3"/>
  <c r="F1282" i="3" s="1"/>
  <c r="G1282" i="3" s="1"/>
  <c r="D1283" i="3"/>
  <c r="F1283" i="3" s="1"/>
  <c r="G1283" i="3" s="1"/>
  <c r="D1284" i="3"/>
  <c r="F1284" i="3" s="1"/>
  <c r="G1284" i="3" s="1"/>
  <c r="D1285" i="3"/>
  <c r="F1285" i="3" s="1"/>
  <c r="G1285" i="3" s="1"/>
  <c r="D1286" i="3"/>
  <c r="D1287" i="3"/>
  <c r="F1287" i="3" s="1"/>
  <c r="G1287" i="3" s="1"/>
  <c r="D1288" i="3"/>
  <c r="F1288" i="3" s="1"/>
  <c r="G1288" i="3" s="1"/>
  <c r="D1289" i="3"/>
  <c r="D1290" i="3"/>
  <c r="D1291" i="3"/>
  <c r="D1292" i="3"/>
  <c r="F1292" i="3" s="1"/>
  <c r="G1292" i="3" s="1"/>
  <c r="D1293" i="3"/>
  <c r="F1293" i="3" s="1"/>
  <c r="G1293" i="3" s="1"/>
  <c r="D1294" i="3"/>
  <c r="F1294" i="3" s="1"/>
  <c r="G1294" i="3" s="1"/>
  <c r="D1295" i="3"/>
  <c r="D1296" i="3"/>
  <c r="D1297" i="3"/>
  <c r="F1297" i="3" s="1"/>
  <c r="D1298" i="3"/>
  <c r="F1298" i="3" s="1"/>
  <c r="G1298" i="3" s="1"/>
  <c r="D1299" i="3"/>
  <c r="F1299" i="3" s="1"/>
  <c r="G1299" i="3" s="1"/>
  <c r="D1300" i="3"/>
  <c r="F1300" i="3" s="1"/>
  <c r="G1300" i="3" s="1"/>
  <c r="D1301" i="3"/>
  <c r="F1301" i="3" s="1"/>
  <c r="G1301" i="3" s="1"/>
  <c r="D1302" i="3"/>
  <c r="F1302" i="3" s="1"/>
  <c r="G1302" i="3" s="1"/>
  <c r="D1303" i="3"/>
  <c r="F1303" i="3" s="1"/>
  <c r="G1303" i="3" s="1"/>
  <c r="D1304" i="3"/>
  <c r="F1304" i="3" s="1"/>
  <c r="G1304" i="3" s="1"/>
  <c r="D1305" i="3"/>
  <c r="F1305" i="3" s="1"/>
  <c r="G1305" i="3" s="1"/>
  <c r="D1306" i="3"/>
  <c r="F1306" i="3" s="1"/>
  <c r="G1306" i="3" s="1"/>
  <c r="D1307" i="3"/>
  <c r="D1308" i="3"/>
  <c r="F1308" i="3" s="1"/>
  <c r="G1308" i="3" s="1"/>
  <c r="D1309" i="3"/>
  <c r="F1309" i="3" s="1"/>
  <c r="G1309" i="3" s="1"/>
  <c r="D1310" i="3"/>
  <c r="F1310" i="3" s="1"/>
  <c r="G1310" i="3" s="1"/>
  <c r="D1311" i="3"/>
  <c r="D1312" i="3"/>
  <c r="F1312" i="3" s="1"/>
  <c r="G1312" i="3" s="1"/>
  <c r="D1313" i="3"/>
  <c r="F1313" i="3" s="1"/>
  <c r="G1313" i="3" s="1"/>
  <c r="D1314" i="3"/>
  <c r="F1314" i="3" s="1"/>
  <c r="G1314" i="3" s="1"/>
  <c r="D1315" i="3"/>
  <c r="F1315" i="3" s="1"/>
  <c r="G1315" i="3" s="1"/>
  <c r="D1316" i="3"/>
  <c r="F1316" i="3" s="1"/>
  <c r="G1316" i="3" s="1"/>
  <c r="D1317" i="3"/>
  <c r="F1317" i="3" s="1"/>
  <c r="G1317" i="3" s="1"/>
  <c r="D1318" i="3"/>
  <c r="F1318" i="3" s="1"/>
  <c r="G1318" i="3" s="1"/>
  <c r="D1319" i="3"/>
  <c r="F1319" i="3" s="1"/>
  <c r="G1319" i="3" s="1"/>
  <c r="D1320" i="3"/>
  <c r="F1320" i="3" s="1"/>
  <c r="G1320" i="3" s="1"/>
  <c r="D1321" i="3"/>
  <c r="F1321" i="3" s="1"/>
  <c r="G1321" i="3" s="1"/>
  <c r="D1322" i="3"/>
  <c r="F1322" i="3" s="1"/>
  <c r="G1322" i="3" s="1"/>
  <c r="D1323" i="3"/>
  <c r="D1324" i="3"/>
  <c r="D1325" i="3"/>
  <c r="F1325" i="3" s="1"/>
  <c r="G1325" i="3" s="1"/>
  <c r="D1326" i="3"/>
  <c r="F1326" i="3" s="1"/>
  <c r="G1326" i="3" s="1"/>
  <c r="D1327" i="3"/>
  <c r="F1327" i="3" s="1"/>
  <c r="G1327" i="3" s="1"/>
  <c r="D1328" i="3"/>
  <c r="F1328" i="3" s="1"/>
  <c r="G1328" i="3" s="1"/>
  <c r="D1329" i="3"/>
  <c r="F1329" i="3" s="1"/>
  <c r="G1329" i="3" s="1"/>
  <c r="D1330" i="3"/>
  <c r="F1330" i="3" s="1"/>
  <c r="G1330" i="3" s="1"/>
  <c r="D1331" i="3"/>
  <c r="F1331" i="3" s="1"/>
  <c r="G1331" i="3" s="1"/>
  <c r="D1332" i="3"/>
  <c r="F1332" i="3" s="1"/>
  <c r="G1332" i="3" s="1"/>
  <c r="D1333" i="3"/>
  <c r="F1333" i="3" s="1"/>
  <c r="G1333" i="3" s="1"/>
  <c r="D1334" i="3"/>
  <c r="F1334" i="3" s="1"/>
  <c r="G1334" i="3" s="1"/>
  <c r="D1335" i="3"/>
  <c r="F1335" i="3" s="1"/>
  <c r="G1335" i="3" s="1"/>
  <c r="D1336" i="3"/>
  <c r="F1336" i="3" s="1"/>
  <c r="G1336" i="3" s="1"/>
  <c r="D1337" i="3"/>
  <c r="F1337" i="3" s="1"/>
  <c r="G1337" i="3" s="1"/>
  <c r="D1338" i="3"/>
  <c r="F1338" i="3" s="1"/>
  <c r="G1338" i="3" s="1"/>
  <c r="D1339" i="3"/>
  <c r="D1340" i="3"/>
  <c r="F1340" i="3" s="1"/>
  <c r="G1340" i="3" s="1"/>
  <c r="D1341" i="3"/>
  <c r="F1341" i="3" s="1"/>
  <c r="G1341" i="3" s="1"/>
  <c r="D1342" i="3"/>
  <c r="F1342" i="3" s="1"/>
  <c r="G1342" i="3" s="1"/>
  <c r="D1343" i="3"/>
  <c r="D1344" i="3"/>
  <c r="D1345" i="3"/>
  <c r="F1345" i="3" s="1"/>
  <c r="G1345" i="3" s="1"/>
  <c r="D1346" i="3"/>
  <c r="F1346" i="3" s="1"/>
  <c r="G1346" i="3" s="1"/>
  <c r="D1347" i="3"/>
  <c r="F1347" i="3" s="1"/>
  <c r="G1347" i="3" s="1"/>
  <c r="D1348" i="3"/>
  <c r="F1348" i="3" s="1"/>
  <c r="G1348" i="3" s="1"/>
  <c r="D1349" i="3"/>
  <c r="F1349" i="3" s="1"/>
  <c r="G1349" i="3" s="1"/>
  <c r="D1350" i="3"/>
  <c r="F1350" i="3" s="1"/>
  <c r="G1350" i="3" s="1"/>
  <c r="D1351" i="3"/>
  <c r="F1351" i="3" s="1"/>
  <c r="G1351" i="3" s="1"/>
  <c r="D1352" i="3"/>
  <c r="F1352" i="3" s="1"/>
  <c r="G1352" i="3" s="1"/>
  <c r="D1353" i="3"/>
  <c r="F1353" i="3" s="1"/>
  <c r="G1353" i="3" s="1"/>
  <c r="D1354" i="3"/>
  <c r="F1354" i="3" s="1"/>
  <c r="G1354" i="3" s="1"/>
  <c r="D1355" i="3"/>
  <c r="F1355" i="3" s="1"/>
  <c r="G1355" i="3" s="1"/>
  <c r="D1356" i="3"/>
  <c r="F1356" i="3" s="1"/>
  <c r="G1356" i="3" s="1"/>
  <c r="D1357" i="3"/>
  <c r="F1357" i="3" s="1"/>
  <c r="G1357" i="3" s="1"/>
  <c r="D1358" i="3"/>
  <c r="F1358" i="3" s="1"/>
  <c r="G1358" i="3" s="1"/>
  <c r="D1359" i="3"/>
  <c r="F1359" i="3" s="1"/>
  <c r="D1360" i="3"/>
  <c r="F1360" i="3" s="1"/>
  <c r="G1360" i="3" s="1"/>
  <c r="D1361" i="3"/>
  <c r="F1361" i="3" s="1"/>
  <c r="G1361" i="3" s="1"/>
  <c r="D1362" i="3"/>
  <c r="F1362" i="3" s="1"/>
  <c r="G1362" i="3" s="1"/>
  <c r="D1363" i="3"/>
  <c r="F1363" i="3" s="1"/>
  <c r="G1363" i="3" s="1"/>
  <c r="D1364" i="3"/>
  <c r="F1364" i="3" s="1"/>
  <c r="G1364" i="3" s="1"/>
  <c r="D1365" i="3"/>
  <c r="D1366" i="3"/>
  <c r="F1366" i="3" s="1"/>
  <c r="G1366" i="3" s="1"/>
  <c r="D1367" i="3"/>
  <c r="F1367" i="3" s="1"/>
  <c r="G1367" i="3" s="1"/>
  <c r="D1368" i="3"/>
  <c r="F1368" i="3" s="1"/>
  <c r="G1368" i="3" s="1"/>
  <c r="D1369" i="3"/>
  <c r="D1370" i="3"/>
  <c r="F1370" i="3" s="1"/>
  <c r="G1370" i="3" s="1"/>
  <c r="D1371" i="3"/>
  <c r="F1371" i="3" s="1"/>
  <c r="G1371" i="3" s="1"/>
  <c r="D1372" i="3"/>
  <c r="F1372" i="3" s="1"/>
  <c r="G1372" i="3" s="1"/>
  <c r="D1373" i="3"/>
  <c r="F1373" i="3" s="1"/>
  <c r="G1373" i="3" s="1"/>
  <c r="D1374" i="3"/>
  <c r="D1375" i="3"/>
  <c r="D1376" i="3"/>
  <c r="F1376" i="3" s="1"/>
  <c r="G1376" i="3" s="1"/>
  <c r="D1377" i="3"/>
  <c r="F1377" i="3" s="1"/>
  <c r="G1377" i="3" s="1"/>
  <c r="D1378" i="3"/>
  <c r="F1378" i="3" s="1"/>
  <c r="G1378" i="3" s="1"/>
  <c r="D1379" i="3"/>
  <c r="F1379" i="3" s="1"/>
  <c r="G1379" i="3" s="1"/>
  <c r="D1380" i="3"/>
  <c r="F1380" i="3" s="1"/>
  <c r="G1380" i="3" s="1"/>
  <c r="D1381" i="3"/>
  <c r="F1381" i="3" s="1"/>
  <c r="G1381" i="3" s="1"/>
  <c r="D1382" i="3"/>
  <c r="F1382" i="3" s="1"/>
  <c r="G1382" i="3" s="1"/>
  <c r="D1383" i="3"/>
  <c r="F1383" i="3" s="1"/>
  <c r="G1383" i="3" s="1"/>
  <c r="D1384" i="3"/>
  <c r="F1384" i="3" s="1"/>
  <c r="G1384" i="3" s="1"/>
  <c r="D1385" i="3"/>
  <c r="F1385" i="3" s="1"/>
  <c r="G1385" i="3" s="1"/>
  <c r="D1386" i="3"/>
  <c r="D1387" i="3"/>
  <c r="F1387" i="3" s="1"/>
  <c r="G1387" i="3" s="1"/>
  <c r="D1388" i="3"/>
  <c r="F1388" i="3" s="1"/>
  <c r="G1388" i="3" s="1"/>
  <c r="D1389" i="3"/>
  <c r="F1389" i="3" s="1"/>
  <c r="G1389" i="3" s="1"/>
  <c r="D1390" i="3"/>
  <c r="D1391" i="3"/>
  <c r="F1391" i="3" s="1"/>
  <c r="G1391" i="3" s="1"/>
  <c r="D1392" i="3"/>
  <c r="F1392" i="3" s="1"/>
  <c r="G1392" i="3" s="1"/>
  <c r="D1393" i="3"/>
  <c r="F1393" i="3" s="1"/>
  <c r="G1393" i="3" s="1"/>
  <c r="D1394" i="3"/>
  <c r="F1394" i="3" s="1"/>
  <c r="G1394" i="3" s="1"/>
  <c r="D1395" i="3"/>
  <c r="D1396" i="3"/>
  <c r="F1396" i="3" s="1"/>
  <c r="G1396" i="3" s="1"/>
  <c r="D1397" i="3"/>
  <c r="F1397" i="3" s="1"/>
  <c r="G1397" i="3" s="1"/>
  <c r="D1398" i="3"/>
  <c r="F1398" i="3" s="1"/>
  <c r="G1398" i="3" s="1"/>
  <c r="D1399" i="3"/>
  <c r="F1399" i="3" s="1"/>
  <c r="G1399" i="3" s="1"/>
  <c r="D1400" i="3"/>
  <c r="F1400" i="3" s="1"/>
  <c r="G1400" i="3" s="1"/>
  <c r="D1401" i="3"/>
  <c r="F1401" i="3" s="1"/>
  <c r="G1401" i="3" s="1"/>
  <c r="D1402" i="3"/>
  <c r="D1403" i="3"/>
  <c r="D1404" i="3"/>
  <c r="F1404" i="3" s="1"/>
  <c r="G1404" i="3" s="1"/>
  <c r="D1405" i="3"/>
  <c r="F1405" i="3" s="1"/>
  <c r="G1405" i="3" s="1"/>
  <c r="D1406" i="3"/>
  <c r="F1406" i="3" s="1"/>
  <c r="G1406" i="3" s="1"/>
  <c r="D1407" i="3"/>
  <c r="F1407" i="3" s="1"/>
  <c r="G1407" i="3" s="1"/>
  <c r="D1408" i="3"/>
  <c r="F1408" i="3" s="1"/>
  <c r="G1408" i="3" s="1"/>
  <c r="D1409" i="3"/>
  <c r="F1409" i="3" s="1"/>
  <c r="G1409" i="3" s="1"/>
  <c r="D1410" i="3"/>
  <c r="F1410" i="3" s="1"/>
  <c r="G1410" i="3" s="1"/>
  <c r="D1411" i="3"/>
  <c r="F1411" i="3" s="1"/>
  <c r="G1411" i="3" s="1"/>
  <c r="D1412" i="3"/>
  <c r="F1412" i="3" s="1"/>
  <c r="G1412" i="3" s="1"/>
  <c r="D1413" i="3"/>
  <c r="F1413" i="3" s="1"/>
  <c r="G1413" i="3" s="1"/>
  <c r="D1414" i="3"/>
  <c r="F1414" i="3" s="1"/>
  <c r="G1414" i="3" s="1"/>
  <c r="D1415" i="3"/>
  <c r="F1415" i="3" s="1"/>
  <c r="G1415" i="3" s="1"/>
  <c r="D1416" i="3"/>
  <c r="F1416" i="3" s="1"/>
  <c r="G1416" i="3" s="1"/>
  <c r="D1417" i="3"/>
  <c r="F1417" i="3" s="1"/>
  <c r="G1417" i="3" s="1"/>
  <c r="D1418" i="3"/>
  <c r="D1419" i="3"/>
  <c r="F1419" i="3" s="1"/>
  <c r="G1419" i="3" s="1"/>
  <c r="D1420" i="3"/>
  <c r="F1420" i="3" s="1"/>
  <c r="G1420" i="3" s="1"/>
  <c r="D1421" i="3"/>
  <c r="D1422" i="3"/>
  <c r="D1423" i="3"/>
  <c r="D1424" i="3"/>
  <c r="F1424" i="3" s="1"/>
  <c r="G1424" i="3" s="1"/>
  <c r="D1425" i="3"/>
  <c r="F1425" i="3" s="1"/>
  <c r="D1426" i="3"/>
  <c r="F1426" i="3" s="1"/>
  <c r="G1426" i="3" s="1"/>
  <c r="D1427" i="3"/>
  <c r="D1428" i="3"/>
  <c r="F1428" i="3" s="1"/>
  <c r="G1428" i="3" s="1"/>
  <c r="D1429" i="3"/>
  <c r="F1429" i="3" s="1"/>
  <c r="G1429" i="3" s="1"/>
  <c r="D1430" i="3"/>
  <c r="F1430" i="3" s="1"/>
  <c r="G1430" i="3" s="1"/>
  <c r="D1431" i="3"/>
  <c r="F1431" i="3" s="1"/>
  <c r="G1431" i="3" s="1"/>
  <c r="D1432" i="3"/>
  <c r="F1432" i="3" s="1"/>
  <c r="G1432" i="3" s="1"/>
  <c r="D1433" i="3"/>
  <c r="F1433" i="3" s="1"/>
  <c r="G1433" i="3" s="1"/>
  <c r="D1434" i="3"/>
  <c r="F1434" i="3" s="1"/>
  <c r="G1434" i="3" s="1"/>
  <c r="D1435" i="3"/>
  <c r="F1435" i="3" s="1"/>
  <c r="G1435" i="3" s="1"/>
  <c r="D1436" i="3"/>
  <c r="F1436" i="3" s="1"/>
  <c r="G1436" i="3" s="1"/>
  <c r="D1437" i="3"/>
  <c r="D1438" i="3"/>
  <c r="F1438" i="3" s="1"/>
  <c r="G1438" i="3" s="1"/>
  <c r="D1439" i="3"/>
  <c r="F1439" i="3" s="1"/>
  <c r="G1439" i="3" s="1"/>
  <c r="D1440" i="3"/>
  <c r="F1440" i="3" s="1"/>
  <c r="G1440" i="3" s="1"/>
  <c r="D1441" i="3"/>
  <c r="F1441" i="3" s="1"/>
  <c r="G1441" i="3" s="1"/>
  <c r="D1442" i="3"/>
  <c r="F1442" i="3" s="1"/>
  <c r="G1442" i="3" s="1"/>
  <c r="D1443" i="3"/>
  <c r="F1443" i="3" s="1"/>
  <c r="G1443" i="3" s="1"/>
  <c r="D1444" i="3"/>
  <c r="F1444" i="3" s="1"/>
  <c r="G1444" i="3" s="1"/>
  <c r="D1445" i="3"/>
  <c r="F1445" i="3" s="1"/>
  <c r="G1445" i="3" s="1"/>
  <c r="D1446" i="3"/>
  <c r="D1447" i="3"/>
  <c r="F1447" i="3" s="1"/>
  <c r="G1447" i="3" s="1"/>
  <c r="D1448" i="3"/>
  <c r="F1448" i="3" s="1"/>
  <c r="G1448" i="3" s="1"/>
  <c r="D1449" i="3"/>
  <c r="F1449" i="3" s="1"/>
  <c r="G1449" i="3" s="1"/>
  <c r="D1450" i="3"/>
  <c r="F1450" i="3" s="1"/>
  <c r="G1450" i="3" s="1"/>
  <c r="D1451" i="3"/>
  <c r="F1451" i="3" s="1"/>
  <c r="G1451" i="3" s="1"/>
  <c r="D1452" i="3"/>
  <c r="F1452" i="3" s="1"/>
  <c r="G1452" i="3" s="1"/>
  <c r="D1453" i="3"/>
  <c r="D1454" i="3"/>
  <c r="D1455" i="3"/>
  <c r="F1455" i="3" s="1"/>
  <c r="G1455" i="3" s="1"/>
  <c r="D1456" i="3"/>
  <c r="F1456" i="3" s="1"/>
  <c r="G1456" i="3" s="1"/>
  <c r="D1457" i="3"/>
  <c r="F1457" i="3" s="1"/>
  <c r="G1457" i="3" s="1"/>
  <c r="D1458" i="3"/>
  <c r="F1458" i="3" s="1"/>
  <c r="G1458" i="3" s="1"/>
  <c r="D1459" i="3"/>
  <c r="F1459" i="3" s="1"/>
  <c r="G1459" i="3" s="1"/>
  <c r="D1460" i="3"/>
  <c r="F1460" i="3" s="1"/>
  <c r="G1460" i="3" s="1"/>
  <c r="D1461" i="3"/>
  <c r="F1461" i="3" s="1"/>
  <c r="G1461" i="3" s="1"/>
  <c r="D1462" i="3"/>
  <c r="F1462" i="3" s="1"/>
  <c r="G1462" i="3" s="1"/>
  <c r="D1463" i="3"/>
  <c r="F1463" i="3" s="1"/>
  <c r="G1463" i="3" s="1"/>
  <c r="D1464" i="3"/>
  <c r="F1464" i="3" s="1"/>
  <c r="G1464" i="3" s="1"/>
  <c r="D1465" i="3"/>
  <c r="D1466" i="3"/>
  <c r="F1466" i="3" s="1"/>
  <c r="G1466" i="3" s="1"/>
  <c r="D1467" i="3"/>
  <c r="F1467" i="3" s="1"/>
  <c r="G1467" i="3" s="1"/>
  <c r="D1468" i="3"/>
  <c r="F1468" i="3" s="1"/>
  <c r="G1468" i="3" s="1"/>
  <c r="D1469" i="3"/>
  <c r="D1470" i="3"/>
  <c r="F1470" i="3" s="1"/>
  <c r="G1470" i="3" s="1"/>
  <c r="D1471" i="3"/>
  <c r="F1471" i="3" s="1"/>
  <c r="D1472" i="3"/>
  <c r="D1473" i="3"/>
  <c r="F1473" i="3" s="1"/>
  <c r="G1473" i="3" s="1"/>
  <c r="D1474" i="3"/>
  <c r="D1475" i="3"/>
  <c r="F1475" i="3" s="1"/>
  <c r="G1475" i="3" s="1"/>
  <c r="D1476" i="3"/>
  <c r="F1476" i="3" s="1"/>
  <c r="G1476" i="3" s="1"/>
  <c r="D1477" i="3"/>
  <c r="F1477" i="3" s="1"/>
  <c r="G1477" i="3" s="1"/>
  <c r="D1478" i="3"/>
  <c r="F1478" i="3" s="1"/>
  <c r="G1478" i="3" s="1"/>
  <c r="D1479" i="3"/>
  <c r="F1479" i="3" s="1"/>
  <c r="G1479" i="3" s="1"/>
  <c r="D1480" i="3"/>
  <c r="F1480" i="3" s="1"/>
  <c r="G1480" i="3" s="1"/>
  <c r="D1481" i="3"/>
  <c r="D1482" i="3"/>
  <c r="D1483" i="3"/>
  <c r="F1483" i="3" s="1"/>
  <c r="G1483" i="3" s="1"/>
  <c r="D1484" i="3"/>
  <c r="F1484" i="3" s="1"/>
  <c r="G1484" i="3" s="1"/>
  <c r="D1485" i="3"/>
  <c r="F1485" i="3" s="1"/>
  <c r="G1485" i="3" s="1"/>
  <c r="D1486" i="3"/>
  <c r="F1486" i="3" s="1"/>
  <c r="G1486" i="3" s="1"/>
  <c r="D1487" i="3"/>
  <c r="F1487" i="3" s="1"/>
  <c r="G1487" i="3" s="1"/>
  <c r="D1488" i="3"/>
  <c r="D1489" i="3"/>
  <c r="F1489" i="3" s="1"/>
  <c r="G1489" i="3" s="1"/>
  <c r="D1490" i="3"/>
  <c r="F1490" i="3" s="1"/>
  <c r="G1490" i="3" s="1"/>
  <c r="D1491" i="3"/>
  <c r="F1491" i="3" s="1"/>
  <c r="G1491" i="3" s="1"/>
  <c r="D1492" i="3"/>
  <c r="F1492" i="3" s="1"/>
  <c r="G1492" i="3" s="1"/>
  <c r="D1493" i="3"/>
  <c r="F1493" i="3" s="1"/>
  <c r="G1493" i="3" s="1"/>
  <c r="D1494" i="3"/>
  <c r="F1494" i="3" s="1"/>
  <c r="G1494" i="3" s="1"/>
  <c r="D1495" i="3"/>
  <c r="F1495" i="3" s="1"/>
  <c r="G1495" i="3" s="1"/>
  <c r="D1496" i="3"/>
  <c r="F1496" i="3" s="1"/>
  <c r="G1496" i="3" s="1"/>
  <c r="D1497" i="3"/>
  <c r="D1498" i="3"/>
  <c r="F1498" i="3" s="1"/>
  <c r="G1498" i="3" s="1"/>
  <c r="D1499" i="3"/>
  <c r="F1499" i="3" s="1"/>
  <c r="G1499" i="3" s="1"/>
  <c r="D1500" i="3"/>
  <c r="D1501" i="3"/>
  <c r="D1502" i="3"/>
  <c r="F1502" i="3" s="1"/>
  <c r="G1502" i="3" s="1"/>
  <c r="D1503" i="3"/>
  <c r="F1503" i="3" s="1"/>
  <c r="G1503" i="3" s="1"/>
  <c r="D1504" i="3"/>
  <c r="D1505" i="3"/>
  <c r="F1505" i="3" s="1"/>
  <c r="G1505" i="3" s="1"/>
  <c r="D1506" i="3"/>
  <c r="F1506" i="3" s="1"/>
  <c r="G1506" i="3" s="1"/>
  <c r="D1507" i="3"/>
  <c r="F1507" i="3" s="1"/>
  <c r="G1507" i="3" s="1"/>
  <c r="D1508" i="3"/>
  <c r="F1508" i="3" s="1"/>
  <c r="G1508" i="3" s="1"/>
  <c r="D1509" i="3"/>
  <c r="F1509" i="3" s="1"/>
  <c r="G1509" i="3" s="1"/>
  <c r="D1510" i="3"/>
  <c r="F1510" i="3" s="1"/>
  <c r="G1510" i="3" s="1"/>
  <c r="D1511" i="3"/>
  <c r="F1511" i="3" s="1"/>
  <c r="G1511" i="3" s="1"/>
  <c r="D1512" i="3"/>
  <c r="F1512" i="3" s="1"/>
  <c r="G1512" i="3" s="1"/>
  <c r="D1513" i="3"/>
  <c r="F1513" i="3" s="1"/>
  <c r="G1513" i="3" s="1"/>
  <c r="D1514" i="3"/>
  <c r="F1514" i="3" s="1"/>
  <c r="G1514" i="3" s="1"/>
  <c r="D1515" i="3"/>
  <c r="F1515" i="3" s="1"/>
  <c r="G1515" i="3" s="1"/>
  <c r="D1516" i="3"/>
  <c r="D1517" i="3"/>
  <c r="F1517" i="3" s="1"/>
  <c r="G1517" i="3" s="1"/>
  <c r="D1518" i="3"/>
  <c r="F1518" i="3" s="1"/>
  <c r="G1518" i="3" s="1"/>
  <c r="D1519" i="3"/>
  <c r="F1519" i="3" s="1"/>
  <c r="G1519" i="3" s="1"/>
  <c r="D1520" i="3"/>
  <c r="F1520" i="3" s="1"/>
  <c r="G1520" i="3" s="1"/>
  <c r="D1521" i="3"/>
  <c r="F1521" i="3" s="1"/>
  <c r="G1521" i="3" s="1"/>
  <c r="D1522" i="3"/>
  <c r="F1522" i="3" s="1"/>
  <c r="G1522" i="3" s="1"/>
  <c r="D1523" i="3"/>
  <c r="D1524" i="3"/>
  <c r="F1524" i="3" s="1"/>
  <c r="G1524" i="3" s="1"/>
  <c r="D1525" i="3"/>
  <c r="D1526" i="3"/>
  <c r="F1526" i="3" s="1"/>
  <c r="G1526" i="3" s="1"/>
  <c r="D1527" i="3"/>
  <c r="F1527" i="3" s="1"/>
  <c r="G1527" i="3" s="1"/>
  <c r="D1528" i="3"/>
  <c r="F1528" i="3" s="1"/>
  <c r="G1528" i="3" s="1"/>
  <c r="D1529" i="3"/>
  <c r="F1529" i="3" s="1"/>
  <c r="G1529" i="3" s="1"/>
  <c r="D1530" i="3"/>
  <c r="F1530" i="3" s="1"/>
  <c r="G1530" i="3" s="1"/>
  <c r="D1531" i="3"/>
  <c r="F1531" i="3" s="1"/>
  <c r="G1531" i="3" s="1"/>
  <c r="D1532" i="3"/>
  <c r="D1533" i="3"/>
  <c r="D1534" i="3"/>
  <c r="F1534" i="3" s="1"/>
  <c r="G1534" i="3" s="1"/>
  <c r="D1535" i="3"/>
  <c r="F1535" i="3" s="1"/>
  <c r="G1535" i="3" s="1"/>
  <c r="D1536" i="3"/>
  <c r="F1536" i="3" s="1"/>
  <c r="G1536" i="3" s="1"/>
  <c r="D1537" i="3"/>
  <c r="F1537" i="3" s="1"/>
  <c r="G1537" i="3" s="1"/>
  <c r="D1538" i="3"/>
  <c r="F1538" i="3" s="1"/>
  <c r="G1538" i="3" s="1"/>
  <c r="D1539" i="3"/>
  <c r="F1539" i="3" s="1"/>
  <c r="G1539" i="3" s="1"/>
  <c r="D1540" i="3"/>
  <c r="F1540" i="3" s="1"/>
  <c r="G1540" i="3" s="1"/>
  <c r="D1541" i="3"/>
  <c r="F1541" i="3" s="1"/>
  <c r="G1541" i="3" s="1"/>
  <c r="D1542" i="3"/>
  <c r="F1542" i="3" s="1"/>
  <c r="G1542" i="3" s="1"/>
  <c r="D1543" i="3"/>
  <c r="F1543" i="3" s="1"/>
  <c r="G1543" i="3" s="1"/>
  <c r="D1544" i="3"/>
  <c r="F1544" i="3" s="1"/>
  <c r="G1544" i="3" s="1"/>
  <c r="D1545" i="3"/>
  <c r="F1545" i="3" s="1"/>
  <c r="G1545" i="3" s="1"/>
  <c r="D1546" i="3"/>
  <c r="F1546" i="3" s="1"/>
  <c r="G1546" i="3" s="1"/>
  <c r="D1547" i="3"/>
  <c r="F1547" i="3" s="1"/>
  <c r="G1547" i="3" s="1"/>
  <c r="D1548" i="3"/>
  <c r="D1549" i="3"/>
  <c r="F1549" i="3" s="1"/>
  <c r="D1550" i="3"/>
  <c r="F1550" i="3" s="1"/>
  <c r="G1550" i="3" s="1"/>
  <c r="D1551" i="3"/>
  <c r="D1552" i="3"/>
  <c r="D1553" i="3"/>
  <c r="F1553" i="3" s="1"/>
  <c r="G1553" i="3" s="1"/>
  <c r="D1554" i="3"/>
  <c r="F1554" i="3" s="1"/>
  <c r="G1554" i="3" s="1"/>
  <c r="D1555" i="3"/>
  <c r="F1555" i="3" s="1"/>
  <c r="G1555" i="3" s="1"/>
  <c r="D1556" i="3"/>
  <c r="F1556" i="3" s="1"/>
  <c r="G1556" i="3" s="1"/>
  <c r="D1557" i="3"/>
  <c r="D1558" i="3"/>
  <c r="D1559" i="3"/>
  <c r="F1559" i="3" s="1"/>
  <c r="G1559" i="3" s="1"/>
  <c r="D1560" i="3"/>
  <c r="F1560" i="3" s="1"/>
  <c r="G1560" i="3" s="1"/>
  <c r="D1561" i="3"/>
  <c r="F1561" i="3" s="1"/>
  <c r="G1561" i="3" s="1"/>
  <c r="D1562" i="3"/>
  <c r="F1562" i="3" s="1"/>
  <c r="G1562" i="3" s="1"/>
  <c r="D1563" i="3"/>
  <c r="F1563" i="3" s="1"/>
  <c r="G1563" i="3" s="1"/>
  <c r="D1564" i="3"/>
  <c r="F1564" i="3" s="1"/>
  <c r="G1564" i="3" s="1"/>
  <c r="D1565" i="3"/>
  <c r="F1565" i="3" s="1"/>
  <c r="G1565" i="3" s="1"/>
  <c r="D1566" i="3"/>
  <c r="F1566" i="3" s="1"/>
  <c r="G1566" i="3" s="1"/>
  <c r="D1567" i="3"/>
  <c r="F1567" i="3" s="1"/>
  <c r="G1567" i="3" s="1"/>
  <c r="D1568" i="3"/>
  <c r="F1568" i="3" s="1"/>
  <c r="G1568" i="3" s="1"/>
  <c r="D1569" i="3"/>
  <c r="F1569" i="3" s="1"/>
  <c r="G1569" i="3" s="1"/>
  <c r="D1570" i="3"/>
  <c r="F1570" i="3" s="1"/>
  <c r="G1570" i="3" s="1"/>
  <c r="D1571" i="3"/>
  <c r="F1571" i="3" s="1"/>
  <c r="G1571" i="3" s="1"/>
  <c r="D2" i="3"/>
  <c r="K324" i="1" s="1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J2" i="1"/>
  <c r="I2" i="1"/>
  <c r="H2" i="1"/>
  <c r="I10" i="25" l="1"/>
  <c r="I16" i="25"/>
  <c r="I15" i="25"/>
  <c r="I14" i="25"/>
  <c r="I13" i="25"/>
  <c r="I12" i="25"/>
  <c r="I11" i="25"/>
  <c r="B16" i="25"/>
  <c r="B15" i="25"/>
  <c r="B14" i="25"/>
  <c r="B13" i="25"/>
  <c r="B12" i="25"/>
  <c r="B11" i="25"/>
  <c r="B10" i="25"/>
  <c r="I17" i="25"/>
  <c r="I18" i="25"/>
  <c r="R324" i="1"/>
  <c r="P324" i="1"/>
  <c r="AA324" i="1"/>
  <c r="J2" i="14"/>
  <c r="I3" i="14"/>
  <c r="K2" i="14"/>
  <c r="K1417" i="1"/>
  <c r="K1389" i="1"/>
  <c r="K1086" i="1"/>
  <c r="R1086" i="1" s="1"/>
  <c r="K771" i="1"/>
  <c r="R771" i="1" s="1"/>
  <c r="K6" i="1"/>
  <c r="S6" i="1" s="1"/>
  <c r="K22" i="1"/>
  <c r="K38" i="1"/>
  <c r="K54" i="1"/>
  <c r="K70" i="1"/>
  <c r="K86" i="1"/>
  <c r="K102" i="1"/>
  <c r="K118" i="1"/>
  <c r="K134" i="1"/>
  <c r="R134" i="1" s="1"/>
  <c r="K150" i="1"/>
  <c r="R150" i="1" s="1"/>
  <c r="K166" i="1"/>
  <c r="R166" i="1" s="1"/>
  <c r="K182" i="1"/>
  <c r="R182" i="1" s="1"/>
  <c r="K198" i="1"/>
  <c r="R198" i="1" s="1"/>
  <c r="K214" i="1"/>
  <c r="R214" i="1" s="1"/>
  <c r="K230" i="1"/>
  <c r="R230" i="1" s="1"/>
  <c r="K246" i="1"/>
  <c r="R246" i="1" s="1"/>
  <c r="K262" i="1"/>
  <c r="R262" i="1" s="1"/>
  <c r="K278" i="1"/>
  <c r="R278" i="1" s="1"/>
  <c r="K294" i="1"/>
  <c r="R294" i="1" s="1"/>
  <c r="K310" i="1"/>
  <c r="R310" i="1" s="1"/>
  <c r="K326" i="1"/>
  <c r="R326" i="1" s="1"/>
  <c r="K342" i="1"/>
  <c r="R342" i="1" s="1"/>
  <c r="K358" i="1"/>
  <c r="K374" i="1"/>
  <c r="R374" i="1" s="1"/>
  <c r="K390" i="1"/>
  <c r="R390" i="1" s="1"/>
  <c r="K406" i="1"/>
  <c r="R406" i="1" s="1"/>
  <c r="K422" i="1"/>
  <c r="R422" i="1" s="1"/>
  <c r="K438" i="1"/>
  <c r="R438" i="1" s="1"/>
  <c r="K454" i="1"/>
  <c r="R454" i="1" s="1"/>
  <c r="K470" i="1"/>
  <c r="R470" i="1" s="1"/>
  <c r="K486" i="1"/>
  <c r="R486" i="1" s="1"/>
  <c r="K502" i="1"/>
  <c r="K518" i="1"/>
  <c r="R518" i="1" s="1"/>
  <c r="K534" i="1"/>
  <c r="K550" i="1"/>
  <c r="R550" i="1" s="1"/>
  <c r="K566" i="1"/>
  <c r="R566" i="1" s="1"/>
  <c r="K582" i="1"/>
  <c r="R582" i="1" s="1"/>
  <c r="K598" i="1"/>
  <c r="R598" i="1" s="1"/>
  <c r="K614" i="1"/>
  <c r="R614" i="1" s="1"/>
  <c r="K630" i="1"/>
  <c r="R630" i="1" s="1"/>
  <c r="K646" i="1"/>
  <c r="K662" i="1"/>
  <c r="R662" i="1" s="1"/>
  <c r="K678" i="1"/>
  <c r="R678" i="1" s="1"/>
  <c r="K694" i="1"/>
  <c r="K710" i="1"/>
  <c r="R710" i="1" s="1"/>
  <c r="K726" i="1"/>
  <c r="K742" i="1"/>
  <c r="K758" i="1"/>
  <c r="R758" i="1" s="1"/>
  <c r="K774" i="1"/>
  <c r="R774" i="1" s="1"/>
  <c r="K790" i="1"/>
  <c r="K806" i="1"/>
  <c r="R806" i="1" s="1"/>
  <c r="K822" i="1"/>
  <c r="K838" i="1"/>
  <c r="R838" i="1" s="1"/>
  <c r="K854" i="1"/>
  <c r="R854" i="1" s="1"/>
  <c r="K870" i="1"/>
  <c r="R870" i="1" s="1"/>
  <c r="K886" i="1"/>
  <c r="R886" i="1" s="1"/>
  <c r="K902" i="1"/>
  <c r="R902" i="1" s="1"/>
  <c r="K918" i="1"/>
  <c r="R918" i="1" s="1"/>
  <c r="K934" i="1"/>
  <c r="R934" i="1" s="1"/>
  <c r="K950" i="1"/>
  <c r="R950" i="1" s="1"/>
  <c r="K966" i="1"/>
  <c r="R966" i="1" s="1"/>
  <c r="K982" i="1"/>
  <c r="K998" i="1"/>
  <c r="R998" i="1" s="1"/>
  <c r="K1014" i="1"/>
  <c r="R1014" i="1" s="1"/>
  <c r="K1030" i="1"/>
  <c r="R1030" i="1" s="1"/>
  <c r="K1046" i="1"/>
  <c r="R1046" i="1" s="1"/>
  <c r="K1062" i="1"/>
  <c r="R1062" i="1" s="1"/>
  <c r="K1078" i="1"/>
  <c r="K1094" i="1"/>
  <c r="R1094" i="1" s="1"/>
  <c r="K1110" i="1"/>
  <c r="R1110" i="1" s="1"/>
  <c r="K1126" i="1"/>
  <c r="K1142" i="1"/>
  <c r="R1142" i="1" s="1"/>
  <c r="K1158" i="1"/>
  <c r="R1158" i="1" s="1"/>
  <c r="K1174" i="1"/>
  <c r="K1190" i="1"/>
  <c r="R1190" i="1" s="1"/>
  <c r="K1206" i="1"/>
  <c r="R1206" i="1" s="1"/>
  <c r="K1222" i="1"/>
  <c r="R1222" i="1" s="1"/>
  <c r="K1238" i="1"/>
  <c r="K1254" i="1"/>
  <c r="R1254" i="1" s="1"/>
  <c r="K1270" i="1"/>
  <c r="R1270" i="1" s="1"/>
  <c r="K1286" i="1"/>
  <c r="R1286" i="1" s="1"/>
  <c r="K1302" i="1"/>
  <c r="R1302" i="1" s="1"/>
  <c r="K1318" i="1"/>
  <c r="K1334" i="1"/>
  <c r="K1350" i="1"/>
  <c r="R1350" i="1" s="1"/>
  <c r="K1366" i="1"/>
  <c r="R1366" i="1" s="1"/>
  <c r="K1382" i="1"/>
  <c r="R1382" i="1" s="1"/>
  <c r="K1398" i="1"/>
  <c r="R1398" i="1" s="1"/>
  <c r="K1414" i="1"/>
  <c r="R1414" i="1" s="1"/>
  <c r="K1430" i="1"/>
  <c r="R1430" i="1" s="1"/>
  <c r="K1446" i="1"/>
  <c r="K1462" i="1"/>
  <c r="R1462" i="1" s="1"/>
  <c r="K1478" i="1"/>
  <c r="R1478" i="1" s="1"/>
  <c r="K1494" i="1"/>
  <c r="R1494" i="1" s="1"/>
  <c r="K1510" i="1"/>
  <c r="K1526" i="1"/>
  <c r="K1542" i="1"/>
  <c r="R1542" i="1" s="1"/>
  <c r="K1558" i="1"/>
  <c r="R1558" i="1" s="1"/>
  <c r="K11" i="1"/>
  <c r="S11" i="1" s="1"/>
  <c r="K27" i="1"/>
  <c r="K43" i="1"/>
  <c r="K59" i="1"/>
  <c r="K75" i="1"/>
  <c r="K91" i="1"/>
  <c r="K107" i="1"/>
  <c r="K123" i="1"/>
  <c r="R123" i="1" s="1"/>
  <c r="K139" i="1"/>
  <c r="R139" i="1" s="1"/>
  <c r="K155" i="1"/>
  <c r="R155" i="1" s="1"/>
  <c r="K171" i="1"/>
  <c r="K187" i="1"/>
  <c r="R187" i="1" s="1"/>
  <c r="K203" i="1"/>
  <c r="R203" i="1" s="1"/>
  <c r="K219" i="1"/>
  <c r="K235" i="1"/>
  <c r="R235" i="1" s="1"/>
  <c r="K251" i="1"/>
  <c r="R251" i="1" s="1"/>
  <c r="K267" i="1"/>
  <c r="K283" i="1"/>
  <c r="K299" i="1"/>
  <c r="R299" i="1" s="1"/>
  <c r="K315" i="1"/>
  <c r="K331" i="1"/>
  <c r="R331" i="1" s="1"/>
  <c r="K347" i="1"/>
  <c r="R347" i="1" s="1"/>
  <c r="K363" i="1"/>
  <c r="R363" i="1" s="1"/>
  <c r="K379" i="1"/>
  <c r="R379" i="1" s="1"/>
  <c r="K395" i="1"/>
  <c r="R395" i="1" s="1"/>
  <c r="K411" i="1"/>
  <c r="R411" i="1" s="1"/>
  <c r="K427" i="1"/>
  <c r="R427" i="1" s="1"/>
  <c r="K443" i="1"/>
  <c r="R443" i="1" s="1"/>
  <c r="K459" i="1"/>
  <c r="R459" i="1" s="1"/>
  <c r="K475" i="1"/>
  <c r="R475" i="1" s="1"/>
  <c r="K491" i="1"/>
  <c r="R491" i="1" s="1"/>
  <c r="K507" i="1"/>
  <c r="K523" i="1"/>
  <c r="R523" i="1" s="1"/>
  <c r="K539" i="1"/>
  <c r="K555" i="1"/>
  <c r="R555" i="1" s="1"/>
  <c r="K571" i="1"/>
  <c r="R571" i="1" s="1"/>
  <c r="K587" i="1"/>
  <c r="R587" i="1" s="1"/>
  <c r="K603" i="1"/>
  <c r="K619" i="1"/>
  <c r="R619" i="1" s="1"/>
  <c r="K635" i="1"/>
  <c r="R635" i="1" s="1"/>
  <c r="K651" i="1"/>
  <c r="R651" i="1" s="1"/>
  <c r="K667" i="1"/>
  <c r="R667" i="1" s="1"/>
  <c r="K683" i="1"/>
  <c r="R683" i="1" s="1"/>
  <c r="K699" i="1"/>
  <c r="R699" i="1" s="1"/>
  <c r="K715" i="1"/>
  <c r="R715" i="1" s="1"/>
  <c r="K731" i="1"/>
  <c r="K747" i="1"/>
  <c r="R747" i="1" s="1"/>
  <c r="K10" i="1"/>
  <c r="S10" i="1" s="1"/>
  <c r="K29" i="1"/>
  <c r="K47" i="1"/>
  <c r="K65" i="1"/>
  <c r="K83" i="1"/>
  <c r="K101" i="1"/>
  <c r="K120" i="1"/>
  <c r="K138" i="1"/>
  <c r="R138" i="1" s="1"/>
  <c r="K157" i="1"/>
  <c r="R157" i="1" s="1"/>
  <c r="K175" i="1"/>
  <c r="K193" i="1"/>
  <c r="R193" i="1" s="1"/>
  <c r="K211" i="1"/>
  <c r="R211" i="1" s="1"/>
  <c r="K229" i="1"/>
  <c r="R229" i="1" s="1"/>
  <c r="K248" i="1"/>
  <c r="R248" i="1" s="1"/>
  <c r="K266" i="1"/>
  <c r="R266" i="1" s="1"/>
  <c r="K285" i="1"/>
  <c r="K303" i="1"/>
  <c r="R303" i="1" s="1"/>
  <c r="K321" i="1"/>
  <c r="R321" i="1" s="1"/>
  <c r="K339" i="1"/>
  <c r="R339" i="1" s="1"/>
  <c r="K357" i="1"/>
  <c r="R357" i="1" s="1"/>
  <c r="K376" i="1"/>
  <c r="R376" i="1" s="1"/>
  <c r="K394" i="1"/>
  <c r="K413" i="1"/>
  <c r="K431" i="1"/>
  <c r="K449" i="1"/>
  <c r="R449" i="1" s="1"/>
  <c r="K467" i="1"/>
  <c r="R467" i="1" s="1"/>
  <c r="K485" i="1"/>
  <c r="R485" i="1" s="1"/>
  <c r="K504" i="1"/>
  <c r="R504" i="1" s="1"/>
  <c r="K522" i="1"/>
  <c r="R522" i="1" s="1"/>
  <c r="K541" i="1"/>
  <c r="K559" i="1"/>
  <c r="R559" i="1" s="1"/>
  <c r="K577" i="1"/>
  <c r="R577" i="1" s="1"/>
  <c r="K595" i="1"/>
  <c r="R595" i="1" s="1"/>
  <c r="K613" i="1"/>
  <c r="R613" i="1" s="1"/>
  <c r="K632" i="1"/>
  <c r="K650" i="1"/>
  <c r="R650" i="1" s="1"/>
  <c r="K669" i="1"/>
  <c r="K687" i="1"/>
  <c r="K705" i="1"/>
  <c r="R705" i="1" s="1"/>
  <c r="K723" i="1"/>
  <c r="R723" i="1" s="1"/>
  <c r="K741" i="1"/>
  <c r="R741" i="1" s="1"/>
  <c r="K760" i="1"/>
  <c r="R760" i="1" s="1"/>
  <c r="K777" i="1"/>
  <c r="R777" i="1" s="1"/>
  <c r="K794" i="1"/>
  <c r="R794" i="1" s="1"/>
  <c r="K811" i="1"/>
  <c r="R811" i="1" s="1"/>
  <c r="K828" i="1"/>
  <c r="K845" i="1"/>
  <c r="K862" i="1"/>
  <c r="K879" i="1"/>
  <c r="K896" i="1"/>
  <c r="K913" i="1"/>
  <c r="R913" i="1" s="1"/>
  <c r="K930" i="1"/>
  <c r="R930" i="1" s="1"/>
  <c r="K947" i="1"/>
  <c r="R947" i="1" s="1"/>
  <c r="K964" i="1"/>
  <c r="R964" i="1" s="1"/>
  <c r="K981" i="1"/>
  <c r="R981" i="1" s="1"/>
  <c r="K999" i="1"/>
  <c r="R999" i="1" s="1"/>
  <c r="K1016" i="1"/>
  <c r="K1033" i="1"/>
  <c r="K1050" i="1"/>
  <c r="K1067" i="1"/>
  <c r="R1067" i="1" s="1"/>
  <c r="K1084" i="1"/>
  <c r="K1101" i="1"/>
  <c r="K1118" i="1"/>
  <c r="K1135" i="1"/>
  <c r="R1135" i="1" s="1"/>
  <c r="K1152" i="1"/>
  <c r="R1152" i="1" s="1"/>
  <c r="K1169" i="1"/>
  <c r="K1186" i="1"/>
  <c r="K1203" i="1"/>
  <c r="R1203" i="1" s="1"/>
  <c r="K1220" i="1"/>
  <c r="R1220" i="1" s="1"/>
  <c r="K1237" i="1"/>
  <c r="R1237" i="1" s="1"/>
  <c r="K1255" i="1"/>
  <c r="R1255" i="1" s="1"/>
  <c r="K1272" i="1"/>
  <c r="R1272" i="1" s="1"/>
  <c r="K16" i="1"/>
  <c r="K35" i="1"/>
  <c r="K55" i="1"/>
  <c r="K74" i="1"/>
  <c r="K94" i="1"/>
  <c r="K113" i="1"/>
  <c r="K132" i="1"/>
  <c r="R132" i="1" s="1"/>
  <c r="K152" i="1"/>
  <c r="K172" i="1"/>
  <c r="K191" i="1"/>
  <c r="K210" i="1"/>
  <c r="K231" i="1"/>
  <c r="R231" i="1" s="1"/>
  <c r="K250" i="1"/>
  <c r="R250" i="1" s="1"/>
  <c r="K270" i="1"/>
  <c r="R270" i="1" s="1"/>
  <c r="K289" i="1"/>
  <c r="K308" i="1"/>
  <c r="R308" i="1" s="1"/>
  <c r="K328" i="1"/>
  <c r="K348" i="1"/>
  <c r="R348" i="1" s="1"/>
  <c r="K367" i="1"/>
  <c r="R367" i="1" s="1"/>
  <c r="K386" i="1"/>
  <c r="R386" i="1" s="1"/>
  <c r="K405" i="1"/>
  <c r="R405" i="1" s="1"/>
  <c r="K425" i="1"/>
  <c r="R425" i="1" s="1"/>
  <c r="K445" i="1"/>
  <c r="K464" i="1"/>
  <c r="K483" i="1"/>
  <c r="R483" i="1" s="1"/>
  <c r="K503" i="1"/>
  <c r="R503" i="1" s="1"/>
  <c r="K524" i="1"/>
  <c r="R524" i="1" s="1"/>
  <c r="K543" i="1"/>
  <c r="K562" i="1"/>
  <c r="K581" i="1"/>
  <c r="R581" i="1" s="1"/>
  <c r="K601" i="1"/>
  <c r="R601" i="1" s="1"/>
  <c r="K621" i="1"/>
  <c r="R621" i="1" s="1"/>
  <c r="K640" i="1"/>
  <c r="K659" i="1"/>
  <c r="R659" i="1" s="1"/>
  <c r="K679" i="1"/>
  <c r="K698" i="1"/>
  <c r="K718" i="1"/>
  <c r="K737" i="1"/>
  <c r="R737" i="1" s="1"/>
  <c r="K756" i="1"/>
  <c r="R756" i="1" s="1"/>
  <c r="K775" i="1"/>
  <c r="R775" i="1" s="1"/>
  <c r="K793" i="1"/>
  <c r="R793" i="1" s="1"/>
  <c r="K812" i="1"/>
  <c r="R812" i="1" s="1"/>
  <c r="K830" i="1"/>
  <c r="K848" i="1"/>
  <c r="R848" i="1" s="1"/>
  <c r="K866" i="1"/>
  <c r="K884" i="1"/>
  <c r="R884" i="1" s="1"/>
  <c r="K903" i="1"/>
  <c r="R903" i="1" s="1"/>
  <c r="K921" i="1"/>
  <c r="R921" i="1" s="1"/>
  <c r="K939" i="1"/>
  <c r="K957" i="1"/>
  <c r="K975" i="1"/>
  <c r="R975" i="1" s="1"/>
  <c r="K993" i="1"/>
  <c r="R993" i="1" s="1"/>
  <c r="K1011" i="1"/>
  <c r="R1011" i="1" s="1"/>
  <c r="K1029" i="1"/>
  <c r="R1029" i="1" s="1"/>
  <c r="K1048" i="1"/>
  <c r="R1048" i="1" s="1"/>
  <c r="K1066" i="1"/>
  <c r="K1085" i="1"/>
  <c r="R1085" i="1" s="1"/>
  <c r="K1103" i="1"/>
  <c r="R1103" i="1" s="1"/>
  <c r="K1121" i="1"/>
  <c r="K1139" i="1"/>
  <c r="R1139" i="1" s="1"/>
  <c r="K1157" i="1"/>
  <c r="R1157" i="1" s="1"/>
  <c r="K1176" i="1"/>
  <c r="K1194" i="1"/>
  <c r="R1194" i="1" s="1"/>
  <c r="K1212" i="1"/>
  <c r="R1212" i="1" s="1"/>
  <c r="K1230" i="1"/>
  <c r="K1248" i="1"/>
  <c r="R1248" i="1" s="1"/>
  <c r="K1266" i="1"/>
  <c r="R1266" i="1" s="1"/>
  <c r="K1284" i="1"/>
  <c r="R1284" i="1" s="1"/>
  <c r="K1301" i="1"/>
  <c r="R1301" i="1" s="1"/>
  <c r="K1319" i="1"/>
  <c r="K1336" i="1"/>
  <c r="R1336" i="1" s="1"/>
  <c r="K1353" i="1"/>
  <c r="R1353" i="1" s="1"/>
  <c r="K1370" i="1"/>
  <c r="R1370" i="1" s="1"/>
  <c r="K1387" i="1"/>
  <c r="R1387" i="1" s="1"/>
  <c r="K1404" i="1"/>
  <c r="R1404" i="1" s="1"/>
  <c r="K1421" i="1"/>
  <c r="R1421" i="1" s="1"/>
  <c r="K1438" i="1"/>
  <c r="K1455" i="1"/>
  <c r="R1455" i="1" s="1"/>
  <c r="K1472" i="1"/>
  <c r="K1489" i="1"/>
  <c r="K1506" i="1"/>
  <c r="K1523" i="1"/>
  <c r="R1523" i="1" s="1"/>
  <c r="K1540" i="1"/>
  <c r="R1540" i="1" s="1"/>
  <c r="K1557" i="1"/>
  <c r="R1557" i="1" s="1"/>
  <c r="K20" i="1"/>
  <c r="K40" i="1"/>
  <c r="K5" i="1"/>
  <c r="S5" i="1" s="1"/>
  <c r="K12" i="1"/>
  <c r="S12" i="1" s="1"/>
  <c r="K33" i="1"/>
  <c r="K56" i="1"/>
  <c r="K77" i="1"/>
  <c r="K97" i="1"/>
  <c r="K117" i="1"/>
  <c r="K140" i="1"/>
  <c r="R140" i="1" s="1"/>
  <c r="K160" i="1"/>
  <c r="R160" i="1" s="1"/>
  <c r="K180" i="1"/>
  <c r="R180" i="1" s="1"/>
  <c r="K201" i="1"/>
  <c r="R201" i="1" s="1"/>
  <c r="K222" i="1"/>
  <c r="R222" i="1" s="1"/>
  <c r="K242" i="1"/>
  <c r="K263" i="1"/>
  <c r="R263" i="1" s="1"/>
  <c r="K284" i="1"/>
  <c r="R284" i="1" s="1"/>
  <c r="K305" i="1"/>
  <c r="K325" i="1"/>
  <c r="R325" i="1" s="1"/>
  <c r="K346" i="1"/>
  <c r="R346" i="1" s="1"/>
  <c r="K368" i="1"/>
  <c r="R368" i="1" s="1"/>
  <c r="K388" i="1"/>
  <c r="R388" i="1" s="1"/>
  <c r="K409" i="1"/>
  <c r="R409" i="1" s="1"/>
  <c r="K430" i="1"/>
  <c r="R430" i="1" s="1"/>
  <c r="K451" i="1"/>
  <c r="R451" i="1" s="1"/>
  <c r="K472" i="1"/>
  <c r="R472" i="1" s="1"/>
  <c r="K493" i="1"/>
  <c r="K513" i="1"/>
  <c r="R513" i="1" s="1"/>
  <c r="K533" i="1"/>
  <c r="R533" i="1" s="1"/>
  <c r="K554" i="1"/>
  <c r="R554" i="1" s="1"/>
  <c r="K575" i="1"/>
  <c r="K596" i="1"/>
  <c r="R596" i="1" s="1"/>
  <c r="K617" i="1"/>
  <c r="R617" i="1" s="1"/>
  <c r="K638" i="1"/>
  <c r="K658" i="1"/>
  <c r="R658" i="1" s="1"/>
  <c r="K680" i="1"/>
  <c r="K701" i="1"/>
  <c r="R701" i="1" s="1"/>
  <c r="K721" i="1"/>
  <c r="K743" i="1"/>
  <c r="K763" i="1"/>
  <c r="R763" i="1" s="1"/>
  <c r="K782" i="1"/>
  <c r="K801" i="1"/>
  <c r="K820" i="1"/>
  <c r="R820" i="1" s="1"/>
  <c r="K840" i="1"/>
  <c r="R840" i="1" s="1"/>
  <c r="K859" i="1"/>
  <c r="R859" i="1" s="1"/>
  <c r="K878" i="1"/>
  <c r="K898" i="1"/>
  <c r="R898" i="1" s="1"/>
  <c r="K917" i="1"/>
  <c r="R917" i="1" s="1"/>
  <c r="K937" i="1"/>
  <c r="K956" i="1"/>
  <c r="R956" i="1" s="1"/>
  <c r="K976" i="1"/>
  <c r="R976" i="1" s="1"/>
  <c r="K995" i="1"/>
  <c r="R995" i="1" s="1"/>
  <c r="K1015" i="1"/>
  <c r="R1015" i="1" s="1"/>
  <c r="K1035" i="1"/>
  <c r="R1035" i="1" s="1"/>
  <c r="K1054" i="1"/>
  <c r="K1073" i="1"/>
  <c r="K1092" i="1"/>
  <c r="R1092" i="1" s="1"/>
  <c r="K1112" i="1"/>
  <c r="R1112" i="1" s="1"/>
  <c r="K1131" i="1"/>
  <c r="K1150" i="1"/>
  <c r="R1150" i="1" s="1"/>
  <c r="K1170" i="1"/>
  <c r="R1170" i="1" s="1"/>
  <c r="K1189" i="1"/>
  <c r="K1209" i="1"/>
  <c r="R1209" i="1" s="1"/>
  <c r="K1228" i="1"/>
  <c r="K1247" i="1"/>
  <c r="R1247" i="1" s="1"/>
  <c r="K1267" i="1"/>
  <c r="R1267" i="1" s="1"/>
  <c r="K1287" i="1"/>
  <c r="R1287" i="1" s="1"/>
  <c r="K1305" i="1"/>
  <c r="R1305" i="1" s="1"/>
  <c r="K1323" i="1"/>
  <c r="K1341" i="1"/>
  <c r="K1359" i="1"/>
  <c r="K1377" i="1"/>
  <c r="R1377" i="1" s="1"/>
  <c r="K1395" i="1"/>
  <c r="R1395" i="1" s="1"/>
  <c r="K1413" i="1"/>
  <c r="R1413" i="1" s="1"/>
  <c r="K1432" i="1"/>
  <c r="R1432" i="1" s="1"/>
  <c r="K1450" i="1"/>
  <c r="R1450" i="1" s="1"/>
  <c r="K1468" i="1"/>
  <c r="R1468" i="1" s="1"/>
  <c r="K1486" i="1"/>
  <c r="R1486" i="1" s="1"/>
  <c r="K9" i="1"/>
  <c r="K34" i="1"/>
  <c r="K58" i="1"/>
  <c r="K80" i="1"/>
  <c r="K103" i="1"/>
  <c r="K125" i="1"/>
  <c r="R125" i="1" s="1"/>
  <c r="K146" i="1"/>
  <c r="K168" i="1"/>
  <c r="R168" i="1" s="1"/>
  <c r="K190" i="1"/>
  <c r="R190" i="1" s="1"/>
  <c r="K213" i="1"/>
  <c r="R213" i="1" s="1"/>
  <c r="K236" i="1"/>
  <c r="R236" i="1" s="1"/>
  <c r="K257" i="1"/>
  <c r="K279" i="1"/>
  <c r="R279" i="1" s="1"/>
  <c r="K301" i="1"/>
  <c r="R301" i="1" s="1"/>
  <c r="K323" i="1"/>
  <c r="K345" i="1"/>
  <c r="R345" i="1" s="1"/>
  <c r="K369" i="1"/>
  <c r="R369" i="1" s="1"/>
  <c r="K391" i="1"/>
  <c r="R391" i="1" s="1"/>
  <c r="K414" i="1"/>
  <c r="K435" i="1"/>
  <c r="R435" i="1" s="1"/>
  <c r="K457" i="1"/>
  <c r="R457" i="1" s="1"/>
  <c r="K479" i="1"/>
  <c r="K500" i="1"/>
  <c r="R500" i="1" s="1"/>
  <c r="K525" i="1"/>
  <c r="R525" i="1" s="1"/>
  <c r="K546" i="1"/>
  <c r="R546" i="1" s="1"/>
  <c r="K568" i="1"/>
  <c r="R568" i="1" s="1"/>
  <c r="K590" i="1"/>
  <c r="R590" i="1" s="1"/>
  <c r="K611" i="1"/>
  <c r="R611" i="1" s="1"/>
  <c r="K634" i="1"/>
  <c r="R634" i="1" s="1"/>
  <c r="K656" i="1"/>
  <c r="K677" i="1"/>
  <c r="R677" i="1" s="1"/>
  <c r="K702" i="1"/>
  <c r="R702" i="1" s="1"/>
  <c r="K724" i="1"/>
  <c r="R724" i="1" s="1"/>
  <c r="K746" i="1"/>
  <c r="K767" i="1"/>
  <c r="R767" i="1" s="1"/>
  <c r="K787" i="1"/>
  <c r="R787" i="1" s="1"/>
  <c r="K808" i="1"/>
  <c r="R808" i="1" s="1"/>
  <c r="K829" i="1"/>
  <c r="K850" i="1"/>
  <c r="R850" i="1" s="1"/>
  <c r="K871" i="1"/>
  <c r="R871" i="1" s="1"/>
  <c r="K891" i="1"/>
  <c r="R891" i="1" s="1"/>
  <c r="K911" i="1"/>
  <c r="R911" i="1" s="1"/>
  <c r="K932" i="1"/>
  <c r="R932" i="1" s="1"/>
  <c r="K953" i="1"/>
  <c r="R953" i="1" s="1"/>
  <c r="K14" i="1"/>
  <c r="K37" i="1"/>
  <c r="K61" i="1"/>
  <c r="K82" i="1"/>
  <c r="K105" i="1"/>
  <c r="K127" i="1"/>
  <c r="R127" i="1" s="1"/>
  <c r="K148" i="1"/>
  <c r="R148" i="1" s="1"/>
  <c r="K170" i="1"/>
  <c r="R170" i="1" s="1"/>
  <c r="K194" i="1"/>
  <c r="K216" i="1"/>
  <c r="K238" i="1"/>
  <c r="K259" i="1"/>
  <c r="K281" i="1"/>
  <c r="R281" i="1" s="1"/>
  <c r="K304" i="1"/>
  <c r="K327" i="1"/>
  <c r="R327" i="1" s="1"/>
  <c r="K350" i="1"/>
  <c r="K371" i="1"/>
  <c r="R371" i="1" s="1"/>
  <c r="K393" i="1"/>
  <c r="R393" i="1" s="1"/>
  <c r="K416" i="1"/>
  <c r="K437" i="1"/>
  <c r="R437" i="1" s="1"/>
  <c r="K460" i="1"/>
  <c r="R460" i="1" s="1"/>
  <c r="K481" i="1"/>
  <c r="R481" i="1" s="1"/>
  <c r="K505" i="1"/>
  <c r="R505" i="1" s="1"/>
  <c r="K527" i="1"/>
  <c r="R527" i="1" s="1"/>
  <c r="K548" i="1"/>
  <c r="R548" i="1" s="1"/>
  <c r="K570" i="1"/>
  <c r="R570" i="1" s="1"/>
  <c r="K592" i="1"/>
  <c r="R592" i="1" s="1"/>
  <c r="K615" i="1"/>
  <c r="R615" i="1" s="1"/>
  <c r="K637" i="1"/>
  <c r="R637" i="1" s="1"/>
  <c r="K660" i="1"/>
  <c r="R660" i="1" s="1"/>
  <c r="K682" i="1"/>
  <c r="R682" i="1" s="1"/>
  <c r="K704" i="1"/>
  <c r="R704" i="1" s="1"/>
  <c r="K727" i="1"/>
  <c r="R727" i="1" s="1"/>
  <c r="K749" i="1"/>
  <c r="R749" i="1" s="1"/>
  <c r="K769" i="1"/>
  <c r="R769" i="1" s="1"/>
  <c r="K789" i="1"/>
  <c r="R789" i="1" s="1"/>
  <c r="K810" i="1"/>
  <c r="R810" i="1" s="1"/>
  <c r="K832" i="1"/>
  <c r="R832" i="1" s="1"/>
  <c r="K852" i="1"/>
  <c r="R852" i="1" s="1"/>
  <c r="K873" i="1"/>
  <c r="R873" i="1" s="1"/>
  <c r="K893" i="1"/>
  <c r="K914" i="1"/>
  <c r="R914" i="1" s="1"/>
  <c r="K935" i="1"/>
  <c r="R935" i="1" s="1"/>
  <c r="K26" i="1"/>
  <c r="K50" i="1"/>
  <c r="K72" i="1"/>
  <c r="K95" i="1"/>
  <c r="K116" i="1"/>
  <c r="K141" i="1"/>
  <c r="R141" i="1" s="1"/>
  <c r="K162" i="1"/>
  <c r="R162" i="1" s="1"/>
  <c r="K184" i="1"/>
  <c r="R184" i="1" s="1"/>
  <c r="K206" i="1"/>
  <c r="K227" i="1"/>
  <c r="R227" i="1" s="1"/>
  <c r="K252" i="1"/>
  <c r="R252" i="1" s="1"/>
  <c r="K273" i="1"/>
  <c r="K295" i="1"/>
  <c r="R295" i="1" s="1"/>
  <c r="K317" i="1"/>
  <c r="K338" i="1"/>
  <c r="K361" i="1"/>
  <c r="R361" i="1" s="1"/>
  <c r="K383" i="1"/>
  <c r="K404" i="1"/>
  <c r="R404" i="1" s="1"/>
  <c r="K428" i="1"/>
  <c r="R428" i="1" s="1"/>
  <c r="K450" i="1"/>
  <c r="K473" i="1"/>
  <c r="R473" i="1" s="1"/>
  <c r="K495" i="1"/>
  <c r="K516" i="1"/>
  <c r="R516" i="1" s="1"/>
  <c r="K538" i="1"/>
  <c r="R538" i="1" s="1"/>
  <c r="K561" i="1"/>
  <c r="R561" i="1" s="1"/>
  <c r="K584" i="1"/>
  <c r="R584" i="1" s="1"/>
  <c r="K606" i="1"/>
  <c r="R606" i="1" s="1"/>
  <c r="K627" i="1"/>
  <c r="R627" i="1" s="1"/>
  <c r="K649" i="1"/>
  <c r="K672" i="1"/>
  <c r="R672" i="1" s="1"/>
  <c r="K693" i="1"/>
  <c r="R693" i="1" s="1"/>
  <c r="K716" i="1"/>
  <c r="R716" i="1" s="1"/>
  <c r="K738" i="1"/>
  <c r="R738" i="1" s="1"/>
  <c r="K761" i="1"/>
  <c r="R761" i="1" s="1"/>
  <c r="K781" i="1"/>
  <c r="R781" i="1" s="1"/>
  <c r="K802" i="1"/>
  <c r="K823" i="1"/>
  <c r="R823" i="1" s="1"/>
  <c r="K843" i="1"/>
  <c r="R843" i="1" s="1"/>
  <c r="K864" i="1"/>
  <c r="R864" i="1" s="1"/>
  <c r="K885" i="1"/>
  <c r="R885" i="1" s="1"/>
  <c r="K906" i="1"/>
  <c r="R906" i="1" s="1"/>
  <c r="K926" i="1"/>
  <c r="R926" i="1" s="1"/>
  <c r="K946" i="1"/>
  <c r="R946" i="1" s="1"/>
  <c r="K968" i="1"/>
  <c r="R968" i="1" s="1"/>
  <c r="K988" i="1"/>
  <c r="R988" i="1" s="1"/>
  <c r="K1008" i="1"/>
  <c r="R1008" i="1" s="1"/>
  <c r="K1028" i="1"/>
  <c r="R1028" i="1" s="1"/>
  <c r="K1051" i="1"/>
  <c r="K1071" i="1"/>
  <c r="R1071" i="1" s="1"/>
  <c r="K1091" i="1"/>
  <c r="R1091" i="1" s="1"/>
  <c r="K1113" i="1"/>
  <c r="R1113" i="1" s="1"/>
  <c r="K1133" i="1"/>
  <c r="R1133" i="1" s="1"/>
  <c r="K1154" i="1"/>
  <c r="R1154" i="1" s="1"/>
  <c r="K1175" i="1"/>
  <c r="R1175" i="1" s="1"/>
  <c r="K1196" i="1"/>
  <c r="R1196" i="1" s="1"/>
  <c r="K1216" i="1"/>
  <c r="R1216" i="1" s="1"/>
  <c r="K1236" i="1"/>
  <c r="R1236" i="1" s="1"/>
  <c r="K1258" i="1"/>
  <c r="R1258" i="1" s="1"/>
  <c r="K1278" i="1"/>
  <c r="K1297" i="1"/>
  <c r="R1297" i="1" s="1"/>
  <c r="K1316" i="1"/>
  <c r="R1316" i="1" s="1"/>
  <c r="K1337" i="1"/>
  <c r="R1337" i="1" s="1"/>
  <c r="K1356" i="1"/>
  <c r="R1356" i="1" s="1"/>
  <c r="K1375" i="1"/>
  <c r="R1375" i="1" s="1"/>
  <c r="K1394" i="1"/>
  <c r="R1394" i="1" s="1"/>
  <c r="K1415" i="1"/>
  <c r="R1415" i="1" s="1"/>
  <c r="K1434" i="1"/>
  <c r="R1434" i="1" s="1"/>
  <c r="K1453" i="1"/>
  <c r="R1453" i="1" s="1"/>
  <c r="K1473" i="1"/>
  <c r="R1473" i="1" s="1"/>
  <c r="K1492" i="1"/>
  <c r="K1511" i="1"/>
  <c r="R1511" i="1" s="1"/>
  <c r="K1529" i="1"/>
  <c r="K1547" i="1"/>
  <c r="K3" i="1"/>
  <c r="K28" i="1"/>
  <c r="K51" i="1"/>
  <c r="K73" i="1"/>
  <c r="K96" i="1"/>
  <c r="K119" i="1"/>
  <c r="K142" i="1"/>
  <c r="R142" i="1" s="1"/>
  <c r="K163" i="1"/>
  <c r="R163" i="1" s="1"/>
  <c r="K185" i="1"/>
  <c r="R185" i="1" s="1"/>
  <c r="K207" i="1"/>
  <c r="K228" i="1"/>
  <c r="R228" i="1" s="1"/>
  <c r="K253" i="1"/>
  <c r="R253" i="1" s="1"/>
  <c r="K274" i="1"/>
  <c r="K296" i="1"/>
  <c r="R296" i="1" s="1"/>
  <c r="K318" i="1"/>
  <c r="K340" i="1"/>
  <c r="K362" i="1"/>
  <c r="K384" i="1"/>
  <c r="R384" i="1" s="1"/>
  <c r="K407" i="1"/>
  <c r="K429" i="1"/>
  <c r="K452" i="1"/>
  <c r="R452" i="1" s="1"/>
  <c r="K474" i="1"/>
  <c r="R474" i="1" s="1"/>
  <c r="K496" i="1"/>
  <c r="R496" i="1" s="1"/>
  <c r="K517" i="1"/>
  <c r="R517" i="1" s="1"/>
  <c r="K540" i="1"/>
  <c r="R540" i="1" s="1"/>
  <c r="K563" i="1"/>
  <c r="R563" i="1" s="1"/>
  <c r="K585" i="1"/>
  <c r="K607" i="1"/>
  <c r="K628" i="1"/>
  <c r="R628" i="1" s="1"/>
  <c r="K652" i="1"/>
  <c r="R652" i="1" s="1"/>
  <c r="K673" i="1"/>
  <c r="R673" i="1" s="1"/>
  <c r="K695" i="1"/>
  <c r="R695" i="1" s="1"/>
  <c r="K717" i="1"/>
  <c r="K739" i="1"/>
  <c r="R739" i="1" s="1"/>
  <c r="K762" i="1"/>
  <c r="R762" i="1" s="1"/>
  <c r="K21" i="1"/>
  <c r="K52" i="1"/>
  <c r="K84" i="1"/>
  <c r="K111" i="1"/>
  <c r="K143" i="1"/>
  <c r="R143" i="1" s="1"/>
  <c r="K173" i="1"/>
  <c r="K200" i="1"/>
  <c r="R200" i="1" s="1"/>
  <c r="K232" i="1"/>
  <c r="R232" i="1" s="1"/>
  <c r="K260" i="1"/>
  <c r="R260" i="1" s="1"/>
  <c r="K290" i="1"/>
  <c r="R290" i="1" s="1"/>
  <c r="K319" i="1"/>
  <c r="K351" i="1"/>
  <c r="K378" i="1"/>
  <c r="R378" i="1" s="1"/>
  <c r="K408" i="1"/>
  <c r="K439" i="1"/>
  <c r="R439" i="1" s="1"/>
  <c r="K466" i="1"/>
  <c r="K497" i="1"/>
  <c r="R497" i="1" s="1"/>
  <c r="K528" i="1"/>
  <c r="R528" i="1" s="1"/>
  <c r="K556" i="1"/>
  <c r="R556" i="1" s="1"/>
  <c r="K586" i="1"/>
  <c r="K616" i="1"/>
  <c r="R616" i="1" s="1"/>
  <c r="K644" i="1"/>
  <c r="R644" i="1" s="1"/>
  <c r="K674" i="1"/>
  <c r="R674" i="1" s="1"/>
  <c r="K706" i="1"/>
  <c r="R706" i="1" s="1"/>
  <c r="K733" i="1"/>
  <c r="K764" i="1"/>
  <c r="R764" i="1" s="1"/>
  <c r="K788" i="1"/>
  <c r="R788" i="1" s="1"/>
  <c r="K815" i="1"/>
  <c r="R815" i="1" s="1"/>
  <c r="K839" i="1"/>
  <c r="R839" i="1" s="1"/>
  <c r="K865" i="1"/>
  <c r="K890" i="1"/>
  <c r="K916" i="1"/>
  <c r="R916" i="1" s="1"/>
  <c r="K942" i="1"/>
  <c r="K965" i="1"/>
  <c r="R965" i="1" s="1"/>
  <c r="K987" i="1"/>
  <c r="K1009" i="1"/>
  <c r="R1009" i="1" s="1"/>
  <c r="K1032" i="1"/>
  <c r="R1032" i="1" s="1"/>
  <c r="K1055" i="1"/>
  <c r="R1055" i="1" s="1"/>
  <c r="K1076" i="1"/>
  <c r="R1076" i="1" s="1"/>
  <c r="K1098" i="1"/>
  <c r="R1098" i="1" s="1"/>
  <c r="K1120" i="1"/>
  <c r="K1143" i="1"/>
  <c r="R1143" i="1" s="1"/>
  <c r="K1164" i="1"/>
  <c r="K1185" i="1"/>
  <c r="R1185" i="1" s="1"/>
  <c r="K1208" i="1"/>
  <c r="R1208" i="1" s="1"/>
  <c r="K1231" i="1"/>
  <c r="R1231" i="1" s="1"/>
  <c r="K1252" i="1"/>
  <c r="R1252" i="1" s="1"/>
  <c r="K1275" i="1"/>
  <c r="K1295" i="1"/>
  <c r="K1315" i="1"/>
  <c r="R1315" i="1" s="1"/>
  <c r="K1338" i="1"/>
  <c r="R1338" i="1" s="1"/>
  <c r="K1358" i="1"/>
  <c r="K1379" i="1"/>
  <c r="R1379" i="1" s="1"/>
  <c r="K1400" i="1"/>
  <c r="R1400" i="1" s="1"/>
  <c r="K1420" i="1"/>
  <c r="K1441" i="1"/>
  <c r="K1461" i="1"/>
  <c r="K1482" i="1"/>
  <c r="R1482" i="1" s="1"/>
  <c r="K1502" i="1"/>
  <c r="R1502" i="1" s="1"/>
  <c r="K1521" i="1"/>
  <c r="R1521" i="1" s="1"/>
  <c r="K1541" i="1"/>
  <c r="R1541" i="1" s="1"/>
  <c r="K1561" i="1"/>
  <c r="R1561" i="1" s="1"/>
  <c r="K24" i="1"/>
  <c r="K57" i="1"/>
  <c r="K87" i="1"/>
  <c r="K114" i="1"/>
  <c r="K145" i="1"/>
  <c r="R145" i="1" s="1"/>
  <c r="K176" i="1"/>
  <c r="K204" i="1"/>
  <c r="R204" i="1" s="1"/>
  <c r="K234" i="1"/>
  <c r="R234" i="1" s="1"/>
  <c r="K264" i="1"/>
  <c r="K292" i="1"/>
  <c r="R292" i="1" s="1"/>
  <c r="K322" i="1"/>
  <c r="K353" i="1"/>
  <c r="K381" i="1"/>
  <c r="K412" i="1"/>
  <c r="R412" i="1" s="1"/>
  <c r="K441" i="1"/>
  <c r="R441" i="1" s="1"/>
  <c r="K469" i="1"/>
  <c r="R469" i="1" s="1"/>
  <c r="K499" i="1"/>
  <c r="R499" i="1" s="1"/>
  <c r="K530" i="1"/>
  <c r="K558" i="1"/>
  <c r="K589" i="1"/>
  <c r="K620" i="1"/>
  <c r="R620" i="1" s="1"/>
  <c r="K647" i="1"/>
  <c r="K676" i="1"/>
  <c r="R676" i="1" s="1"/>
  <c r="K708" i="1"/>
  <c r="R708" i="1" s="1"/>
  <c r="K735" i="1"/>
  <c r="K766" i="1"/>
  <c r="R766" i="1" s="1"/>
  <c r="K792" i="1"/>
  <c r="K817" i="1"/>
  <c r="K842" i="1"/>
  <c r="R842" i="1" s="1"/>
  <c r="K868" i="1"/>
  <c r="R868" i="1" s="1"/>
  <c r="K894" i="1"/>
  <c r="K920" i="1"/>
  <c r="R920" i="1" s="1"/>
  <c r="K944" i="1"/>
  <c r="R944" i="1" s="1"/>
  <c r="K969" i="1"/>
  <c r="R969" i="1" s="1"/>
  <c r="K990" i="1"/>
  <c r="R990" i="1" s="1"/>
  <c r="K1012" i="1"/>
  <c r="K1036" i="1"/>
  <c r="K1057" i="1"/>
  <c r="R1057" i="1" s="1"/>
  <c r="K1079" i="1"/>
  <c r="R1079" i="1" s="1"/>
  <c r="K1100" i="1"/>
  <c r="R1100" i="1" s="1"/>
  <c r="K1123" i="1"/>
  <c r="K1145" i="1"/>
  <c r="R1145" i="1" s="1"/>
  <c r="K1166" i="1"/>
  <c r="R1166" i="1" s="1"/>
  <c r="K1188" i="1"/>
  <c r="K1211" i="1"/>
  <c r="R1211" i="1" s="1"/>
  <c r="K1233" i="1"/>
  <c r="K1256" i="1"/>
  <c r="R1256" i="1" s="1"/>
  <c r="K1277" i="1"/>
  <c r="K1298" i="1"/>
  <c r="R1298" i="1" s="1"/>
  <c r="K1320" i="1"/>
  <c r="R1320" i="1" s="1"/>
  <c r="K1340" i="1"/>
  <c r="R1340" i="1" s="1"/>
  <c r="K1361" i="1"/>
  <c r="R1361" i="1" s="1"/>
  <c r="K1381" i="1"/>
  <c r="K1402" i="1"/>
  <c r="K1423" i="1"/>
  <c r="R1423" i="1" s="1"/>
  <c r="K1443" i="1"/>
  <c r="K1464" i="1"/>
  <c r="R1464" i="1" s="1"/>
  <c r="K1484" i="1"/>
  <c r="R1484" i="1" s="1"/>
  <c r="K1504" i="1"/>
  <c r="R1504" i="1" s="1"/>
  <c r="K1524" i="1"/>
  <c r="R1524" i="1" s="1"/>
  <c r="K1544" i="1"/>
  <c r="R1544" i="1" s="1"/>
  <c r="K1563" i="1"/>
  <c r="K13" i="1"/>
  <c r="K44" i="1"/>
  <c r="K71" i="1"/>
  <c r="K104" i="1"/>
  <c r="K131" i="1"/>
  <c r="R131" i="1" s="1"/>
  <c r="K161" i="1"/>
  <c r="R161" i="1" s="1"/>
  <c r="K192" i="1"/>
  <c r="K221" i="1"/>
  <c r="R221" i="1" s="1"/>
  <c r="K249" i="1"/>
  <c r="R249" i="1" s="1"/>
  <c r="K280" i="1"/>
  <c r="R280" i="1" s="1"/>
  <c r="K311" i="1"/>
  <c r="K337" i="1"/>
  <c r="R337" i="1" s="1"/>
  <c r="K370" i="1"/>
  <c r="K399" i="1"/>
  <c r="R399" i="1" s="1"/>
  <c r="K426" i="1"/>
  <c r="R426" i="1" s="1"/>
  <c r="K458" i="1"/>
  <c r="R458" i="1" s="1"/>
  <c r="K488" i="1"/>
  <c r="R488" i="1" s="1"/>
  <c r="K515" i="1"/>
  <c r="R515" i="1" s="1"/>
  <c r="K547" i="1"/>
  <c r="R547" i="1" s="1"/>
  <c r="K576" i="1"/>
  <c r="R576" i="1" s="1"/>
  <c r="K605" i="1"/>
  <c r="R605" i="1" s="1"/>
  <c r="K636" i="1"/>
  <c r="R636" i="1" s="1"/>
  <c r="K665" i="1"/>
  <c r="R665" i="1" s="1"/>
  <c r="K692" i="1"/>
  <c r="R692" i="1" s="1"/>
  <c r="K725" i="1"/>
  <c r="R725" i="1" s="1"/>
  <c r="K753" i="1"/>
  <c r="R753" i="1" s="1"/>
  <c r="K780" i="1"/>
  <c r="K805" i="1"/>
  <c r="R805" i="1" s="1"/>
  <c r="K833" i="1"/>
  <c r="K857" i="1"/>
  <c r="R857" i="1" s="1"/>
  <c r="K882" i="1"/>
  <c r="K908" i="1"/>
  <c r="R908" i="1" s="1"/>
  <c r="K933" i="1"/>
  <c r="R933" i="1" s="1"/>
  <c r="K959" i="1"/>
  <c r="K980" i="1"/>
  <c r="R980" i="1" s="1"/>
  <c r="K1003" i="1"/>
  <c r="R1003" i="1" s="1"/>
  <c r="K1024" i="1"/>
  <c r="R1024" i="1" s="1"/>
  <c r="K1045" i="1"/>
  <c r="R1045" i="1" s="1"/>
  <c r="K1069" i="1"/>
  <c r="K1090" i="1"/>
  <c r="R1090" i="1" s="1"/>
  <c r="K1114" i="1"/>
  <c r="R1114" i="1" s="1"/>
  <c r="K1136" i="1"/>
  <c r="R1136" i="1" s="1"/>
  <c r="K1159" i="1"/>
  <c r="R1159" i="1" s="1"/>
  <c r="K1180" i="1"/>
  <c r="R1180" i="1" s="1"/>
  <c r="K1201" i="1"/>
  <c r="R1201" i="1" s="1"/>
  <c r="K15" i="1"/>
  <c r="K45" i="1"/>
  <c r="K76" i="1"/>
  <c r="K106" i="1"/>
  <c r="K133" i="1"/>
  <c r="R133" i="1" s="1"/>
  <c r="K164" i="1"/>
  <c r="R164" i="1" s="1"/>
  <c r="K195" i="1"/>
  <c r="R195" i="1" s="1"/>
  <c r="K223" i="1"/>
  <c r="K254" i="1"/>
  <c r="R254" i="1" s="1"/>
  <c r="K282" i="1"/>
  <c r="R282" i="1" s="1"/>
  <c r="K312" i="1"/>
  <c r="R312" i="1" s="1"/>
  <c r="K341" i="1"/>
  <c r="R341" i="1" s="1"/>
  <c r="K372" i="1"/>
  <c r="R372" i="1" s="1"/>
  <c r="K400" i="1"/>
  <c r="R400" i="1" s="1"/>
  <c r="K432" i="1"/>
  <c r="R432" i="1" s="1"/>
  <c r="K461" i="1"/>
  <c r="R461" i="1" s="1"/>
  <c r="K489" i="1"/>
  <c r="K519" i="1"/>
  <c r="R519" i="1" s="1"/>
  <c r="K549" i="1"/>
  <c r="R549" i="1" s="1"/>
  <c r="K578" i="1"/>
  <c r="K608" i="1"/>
  <c r="K639" i="1"/>
  <c r="K666" i="1"/>
  <c r="R666" i="1" s="1"/>
  <c r="K696" i="1"/>
  <c r="R696" i="1" s="1"/>
  <c r="K728" i="1"/>
  <c r="R728" i="1" s="1"/>
  <c r="K754" i="1"/>
  <c r="R754" i="1" s="1"/>
  <c r="K783" i="1"/>
  <c r="R783" i="1" s="1"/>
  <c r="K807" i="1"/>
  <c r="R807" i="1" s="1"/>
  <c r="K834" i="1"/>
  <c r="K858" i="1"/>
  <c r="R858" i="1" s="1"/>
  <c r="K883" i="1"/>
  <c r="R883" i="1" s="1"/>
  <c r="K909" i="1"/>
  <c r="R909" i="1" s="1"/>
  <c r="K936" i="1"/>
  <c r="R936" i="1" s="1"/>
  <c r="K960" i="1"/>
  <c r="K983" i="1"/>
  <c r="K1004" i="1"/>
  <c r="R1004" i="1" s="1"/>
  <c r="K1025" i="1"/>
  <c r="R1025" i="1" s="1"/>
  <c r="K1047" i="1"/>
  <c r="K1070" i="1"/>
  <c r="K1093" i="1"/>
  <c r="R1093" i="1" s="1"/>
  <c r="K1115" i="1"/>
  <c r="R1115" i="1" s="1"/>
  <c r="K1137" i="1"/>
  <c r="K1160" i="1"/>
  <c r="R1160" i="1" s="1"/>
  <c r="K1181" i="1"/>
  <c r="R1181" i="1" s="1"/>
  <c r="K1202" i="1"/>
  <c r="K1225" i="1"/>
  <c r="R1225" i="1" s="1"/>
  <c r="K1246" i="1"/>
  <c r="K1269" i="1"/>
  <c r="R1269" i="1" s="1"/>
  <c r="K1291" i="1"/>
  <c r="R1291" i="1" s="1"/>
  <c r="K1311" i="1"/>
  <c r="K1331" i="1"/>
  <c r="R1331" i="1" s="1"/>
  <c r="K8" i="1"/>
  <c r="S8" i="1" s="1"/>
  <c r="K53" i="1"/>
  <c r="K92" i="1"/>
  <c r="K130" i="1"/>
  <c r="K174" i="1"/>
  <c r="R174" i="1" s="1"/>
  <c r="K212" i="1"/>
  <c r="R212" i="1" s="1"/>
  <c r="K247" i="1"/>
  <c r="R247" i="1" s="1"/>
  <c r="K291" i="1"/>
  <c r="K332" i="1"/>
  <c r="R332" i="1" s="1"/>
  <c r="K366" i="1"/>
  <c r="R366" i="1" s="1"/>
  <c r="K410" i="1"/>
  <c r="R410" i="1" s="1"/>
  <c r="K447" i="1"/>
  <c r="K487" i="1"/>
  <c r="K529" i="1"/>
  <c r="K567" i="1"/>
  <c r="R567" i="1" s="1"/>
  <c r="K604" i="1"/>
  <c r="R604" i="1" s="1"/>
  <c r="K645" i="1"/>
  <c r="K686" i="1"/>
  <c r="K722" i="1"/>
  <c r="R722" i="1" s="1"/>
  <c r="K765" i="1"/>
  <c r="R765" i="1" s="1"/>
  <c r="K798" i="1"/>
  <c r="K831" i="1"/>
  <c r="R831" i="1" s="1"/>
  <c r="K867" i="1"/>
  <c r="R867" i="1" s="1"/>
  <c r="K900" i="1"/>
  <c r="R900" i="1" s="1"/>
  <c r="K931" i="1"/>
  <c r="R931" i="1" s="1"/>
  <c r="K967" i="1"/>
  <c r="R967" i="1" s="1"/>
  <c r="K996" i="1"/>
  <c r="R996" i="1" s="1"/>
  <c r="K1023" i="1"/>
  <c r="K1056" i="1"/>
  <c r="K1083" i="1"/>
  <c r="R1083" i="1" s="1"/>
  <c r="K1111" i="1"/>
  <c r="R1111" i="1" s="1"/>
  <c r="K1144" i="1"/>
  <c r="R1144" i="1" s="1"/>
  <c r="K1172" i="1"/>
  <c r="K1200" i="1"/>
  <c r="R1200" i="1" s="1"/>
  <c r="K1229" i="1"/>
  <c r="R1229" i="1" s="1"/>
  <c r="K1259" i="1"/>
  <c r="R1259" i="1" s="1"/>
  <c r="K1283" i="1"/>
  <c r="R1283" i="1" s="1"/>
  <c r="K1309" i="1"/>
  <c r="R1309" i="1" s="1"/>
  <c r="K1333" i="1"/>
  <c r="R1333" i="1" s="1"/>
  <c r="K1360" i="1"/>
  <c r="K1384" i="1"/>
  <c r="R1384" i="1" s="1"/>
  <c r="K1407" i="1"/>
  <c r="K1429" i="1"/>
  <c r="R1429" i="1" s="1"/>
  <c r="K1454" i="1"/>
  <c r="R1454" i="1" s="1"/>
  <c r="K1477" i="1"/>
  <c r="R1477" i="1" s="1"/>
  <c r="K1500" i="1"/>
  <c r="R1500" i="1" s="1"/>
  <c r="K1522" i="1"/>
  <c r="R1522" i="1" s="1"/>
  <c r="K1546" i="1"/>
  <c r="R1546" i="1" s="1"/>
  <c r="K18" i="1"/>
  <c r="K62" i="1"/>
  <c r="K98" i="1"/>
  <c r="K136" i="1"/>
  <c r="R136" i="1" s="1"/>
  <c r="K178" i="1"/>
  <c r="K217" i="1"/>
  <c r="R217" i="1" s="1"/>
  <c r="K256" i="1"/>
  <c r="R256" i="1" s="1"/>
  <c r="K297" i="1"/>
  <c r="R297" i="1" s="1"/>
  <c r="K334" i="1"/>
  <c r="K375" i="1"/>
  <c r="R375" i="1" s="1"/>
  <c r="K417" i="1"/>
  <c r="R417" i="1" s="1"/>
  <c r="K453" i="1"/>
  <c r="R453" i="1" s="1"/>
  <c r="K492" i="1"/>
  <c r="K532" i="1"/>
  <c r="R532" i="1" s="1"/>
  <c r="K572" i="1"/>
  <c r="R572" i="1" s="1"/>
  <c r="K610" i="1"/>
  <c r="R610" i="1" s="1"/>
  <c r="K653" i="1"/>
  <c r="R653" i="1" s="1"/>
  <c r="K689" i="1"/>
  <c r="R689" i="1" s="1"/>
  <c r="K730" i="1"/>
  <c r="R730" i="1" s="1"/>
  <c r="K770" i="1"/>
  <c r="R770" i="1" s="1"/>
  <c r="K800" i="1"/>
  <c r="K836" i="1"/>
  <c r="R836" i="1" s="1"/>
  <c r="K872" i="1"/>
  <c r="R872" i="1" s="1"/>
  <c r="K904" i="1"/>
  <c r="R904" i="1" s="1"/>
  <c r="K940" i="1"/>
  <c r="R940" i="1" s="1"/>
  <c r="K971" i="1"/>
  <c r="R971" i="1" s="1"/>
  <c r="K1000" i="1"/>
  <c r="R1000" i="1" s="1"/>
  <c r="K1027" i="1"/>
  <c r="R1027" i="1" s="1"/>
  <c r="K1059" i="1"/>
  <c r="R1059" i="1" s="1"/>
  <c r="K1087" i="1"/>
  <c r="R1087" i="1" s="1"/>
  <c r="K1117" i="1"/>
  <c r="R1117" i="1" s="1"/>
  <c r="K1147" i="1"/>
  <c r="R1147" i="1" s="1"/>
  <c r="K1177" i="1"/>
  <c r="R1177" i="1" s="1"/>
  <c r="K1205" i="1"/>
  <c r="R1205" i="1" s="1"/>
  <c r="K1234" i="1"/>
  <c r="K1261" i="1"/>
  <c r="K1288" i="1"/>
  <c r="R1288" i="1" s="1"/>
  <c r="K1312" i="1"/>
  <c r="R1312" i="1" s="1"/>
  <c r="K1339" i="1"/>
  <c r="R1339" i="1" s="1"/>
  <c r="K1363" i="1"/>
  <c r="R1363" i="1" s="1"/>
  <c r="K1386" i="1"/>
  <c r="R1386" i="1" s="1"/>
  <c r="K1409" i="1"/>
  <c r="K1433" i="1"/>
  <c r="R1433" i="1" s="1"/>
  <c r="K1457" i="1"/>
  <c r="K1480" i="1"/>
  <c r="R1480" i="1" s="1"/>
  <c r="K1503" i="1"/>
  <c r="R1503" i="1" s="1"/>
  <c r="K1527" i="1"/>
  <c r="K1549" i="1"/>
  <c r="K41" i="1"/>
  <c r="K81" i="1"/>
  <c r="K122" i="1"/>
  <c r="R122" i="1" s="1"/>
  <c r="K158" i="1"/>
  <c r="R158" i="1" s="1"/>
  <c r="K199" i="1"/>
  <c r="R199" i="1" s="1"/>
  <c r="K240" i="1"/>
  <c r="R240" i="1" s="1"/>
  <c r="K276" i="1"/>
  <c r="K316" i="1"/>
  <c r="R316" i="1" s="1"/>
  <c r="K356" i="1"/>
  <c r="R356" i="1" s="1"/>
  <c r="K397" i="1"/>
  <c r="K436" i="1"/>
  <c r="R436" i="1" s="1"/>
  <c r="K477" i="1"/>
  <c r="K512" i="1"/>
  <c r="R512" i="1" s="1"/>
  <c r="K553" i="1"/>
  <c r="K594" i="1"/>
  <c r="K631" i="1"/>
  <c r="R631" i="1" s="1"/>
  <c r="K671" i="1"/>
  <c r="K712" i="1"/>
  <c r="R712" i="1" s="1"/>
  <c r="K751" i="1"/>
  <c r="R751" i="1" s="1"/>
  <c r="K786" i="1"/>
  <c r="R786" i="1" s="1"/>
  <c r="K821" i="1"/>
  <c r="R821" i="1" s="1"/>
  <c r="K855" i="1"/>
  <c r="R855" i="1" s="1"/>
  <c r="K889" i="1"/>
  <c r="R889" i="1" s="1"/>
  <c r="K924" i="1"/>
  <c r="K955" i="1"/>
  <c r="R955" i="1" s="1"/>
  <c r="K986" i="1"/>
  <c r="R986" i="1" s="1"/>
  <c r="K1018" i="1"/>
  <c r="K1043" i="1"/>
  <c r="R1043" i="1" s="1"/>
  <c r="K1075" i="1"/>
  <c r="R1075" i="1" s="1"/>
  <c r="K1105" i="1"/>
  <c r="R1105" i="1" s="1"/>
  <c r="K1132" i="1"/>
  <c r="R1132" i="1" s="1"/>
  <c r="K1163" i="1"/>
  <c r="R1163" i="1" s="1"/>
  <c r="K1193" i="1"/>
  <c r="K1221" i="1"/>
  <c r="R1221" i="1" s="1"/>
  <c r="K1249" i="1"/>
  <c r="R1249" i="1" s="1"/>
  <c r="K1276" i="1"/>
  <c r="K1303" i="1"/>
  <c r="R1303" i="1" s="1"/>
  <c r="K1327" i="1"/>
  <c r="R1327" i="1" s="1"/>
  <c r="K1351" i="1"/>
  <c r="R1351" i="1" s="1"/>
  <c r="K1374" i="1"/>
  <c r="R1374" i="1" s="1"/>
  <c r="K1399" i="1"/>
  <c r="R1399" i="1" s="1"/>
  <c r="K1424" i="1"/>
  <c r="R1424" i="1" s="1"/>
  <c r="K1447" i="1"/>
  <c r="R1447" i="1" s="1"/>
  <c r="K1470" i="1"/>
  <c r="K1495" i="1"/>
  <c r="K1516" i="1"/>
  <c r="R1516" i="1" s="1"/>
  <c r="K1537" i="1"/>
  <c r="K1560" i="1"/>
  <c r="R1560" i="1" s="1"/>
  <c r="K42" i="1"/>
  <c r="K85" i="1"/>
  <c r="K124" i="1"/>
  <c r="R124" i="1" s="1"/>
  <c r="K159" i="1"/>
  <c r="R159" i="1" s="1"/>
  <c r="K202" i="1"/>
  <c r="R202" i="1" s="1"/>
  <c r="K241" i="1"/>
  <c r="R241" i="1" s="1"/>
  <c r="K277" i="1"/>
  <c r="K320" i="1"/>
  <c r="K359" i="1"/>
  <c r="K398" i="1"/>
  <c r="R398" i="1" s="1"/>
  <c r="K440" i="1"/>
  <c r="R440" i="1" s="1"/>
  <c r="K478" i="1"/>
  <c r="R478" i="1" s="1"/>
  <c r="K514" i="1"/>
  <c r="K557" i="1"/>
  <c r="R557" i="1" s="1"/>
  <c r="K597" i="1"/>
  <c r="R597" i="1" s="1"/>
  <c r="K633" i="1"/>
  <c r="R633" i="1" s="1"/>
  <c r="K675" i="1"/>
  <c r="R675" i="1" s="1"/>
  <c r="K713" i="1"/>
  <c r="R713" i="1" s="1"/>
  <c r="K752" i="1"/>
  <c r="R752" i="1" s="1"/>
  <c r="K791" i="1"/>
  <c r="K824" i="1"/>
  <c r="R824" i="1" s="1"/>
  <c r="K856" i="1"/>
  <c r="R856" i="1" s="1"/>
  <c r="K892" i="1"/>
  <c r="R892" i="1" s="1"/>
  <c r="K925" i="1"/>
  <c r="K958" i="1"/>
  <c r="K989" i="1"/>
  <c r="K1019" i="1"/>
  <c r="K1044" i="1"/>
  <c r="R1044" i="1" s="1"/>
  <c r="K1077" i="1"/>
  <c r="R1077" i="1" s="1"/>
  <c r="K1106" i="1"/>
  <c r="R1106" i="1" s="1"/>
  <c r="K1134" i="1"/>
  <c r="R1134" i="1" s="1"/>
  <c r="K1165" i="1"/>
  <c r="K1195" i="1"/>
  <c r="R1195" i="1" s="1"/>
  <c r="K1223" i="1"/>
  <c r="R1223" i="1" s="1"/>
  <c r="K1250" i="1"/>
  <c r="R1250" i="1" s="1"/>
  <c r="K1279" i="1"/>
  <c r="K1304" i="1"/>
  <c r="R1304" i="1" s="1"/>
  <c r="K1328" i="1"/>
  <c r="K1352" i="1"/>
  <c r="R1352" i="1" s="1"/>
  <c r="K1376" i="1"/>
  <c r="R1376" i="1" s="1"/>
  <c r="K1401" i="1"/>
  <c r="R1401" i="1" s="1"/>
  <c r="K1425" i="1"/>
  <c r="R1425" i="1" s="1"/>
  <c r="K1448" i="1"/>
  <c r="R1448" i="1" s="1"/>
  <c r="K1471" i="1"/>
  <c r="K1496" i="1"/>
  <c r="K1517" i="1"/>
  <c r="K1538" i="1"/>
  <c r="R1538" i="1" s="1"/>
  <c r="K1562" i="1"/>
  <c r="R1562" i="1" s="1"/>
  <c r="K30" i="1"/>
  <c r="K79" i="1"/>
  <c r="K135" i="1"/>
  <c r="R135" i="1" s="1"/>
  <c r="K186" i="1"/>
  <c r="R186" i="1" s="1"/>
  <c r="K239" i="1"/>
  <c r="R239" i="1" s="1"/>
  <c r="K293" i="1"/>
  <c r="R293" i="1" s="1"/>
  <c r="K344" i="1"/>
  <c r="R344" i="1" s="1"/>
  <c r="K396" i="1"/>
  <c r="K448" i="1"/>
  <c r="K506" i="1"/>
  <c r="R506" i="1" s="1"/>
  <c r="K552" i="1"/>
  <c r="R552" i="1" s="1"/>
  <c r="K609" i="1"/>
  <c r="R609" i="1" s="1"/>
  <c r="K661" i="1"/>
  <c r="K711" i="1"/>
  <c r="R711" i="1" s="1"/>
  <c r="K768" i="1"/>
  <c r="R768" i="1" s="1"/>
  <c r="K813" i="1"/>
  <c r="R813" i="1" s="1"/>
  <c r="K853" i="1"/>
  <c r="R853" i="1" s="1"/>
  <c r="K901" i="1"/>
  <c r="R901" i="1" s="1"/>
  <c r="K948" i="1"/>
  <c r="R948" i="1" s="1"/>
  <c r="K985" i="1"/>
  <c r="K1026" i="1"/>
  <c r="K1064" i="1"/>
  <c r="R1064" i="1" s="1"/>
  <c r="K1104" i="1"/>
  <c r="K1146" i="1"/>
  <c r="R1146" i="1" s="1"/>
  <c r="K1183" i="1"/>
  <c r="R1183" i="1" s="1"/>
  <c r="K1219" i="1"/>
  <c r="R1219" i="1" s="1"/>
  <c r="K1260" i="1"/>
  <c r="R1260" i="1" s="1"/>
  <c r="K1293" i="1"/>
  <c r="R1293" i="1" s="1"/>
  <c r="K1326" i="1"/>
  <c r="R1326" i="1" s="1"/>
  <c r="K1362" i="1"/>
  <c r="R1362" i="1" s="1"/>
  <c r="K1391" i="1"/>
  <c r="R1391" i="1" s="1"/>
  <c r="K1422" i="1"/>
  <c r="R1422" i="1" s="1"/>
  <c r="K1456" i="1"/>
  <c r="R1456" i="1" s="1"/>
  <c r="K1487" i="1"/>
  <c r="R1487" i="1" s="1"/>
  <c r="K1515" i="1"/>
  <c r="R1515" i="1" s="1"/>
  <c r="K1548" i="1"/>
  <c r="R1548" i="1" s="1"/>
  <c r="K31" i="1"/>
  <c r="K88" i="1"/>
  <c r="K137" i="1"/>
  <c r="R137" i="1" s="1"/>
  <c r="K188" i="1"/>
  <c r="R188" i="1" s="1"/>
  <c r="K243" i="1"/>
  <c r="R243" i="1" s="1"/>
  <c r="K298" i="1"/>
  <c r="R298" i="1" s="1"/>
  <c r="K349" i="1"/>
  <c r="K401" i="1"/>
  <c r="K455" i="1"/>
  <c r="R455" i="1" s="1"/>
  <c r="K32" i="1"/>
  <c r="K89" i="1"/>
  <c r="K144" i="1"/>
  <c r="R144" i="1" s="1"/>
  <c r="K189" i="1"/>
  <c r="K244" i="1"/>
  <c r="R244" i="1" s="1"/>
  <c r="K300" i="1"/>
  <c r="R300" i="1" s="1"/>
  <c r="K352" i="1"/>
  <c r="K402" i="1"/>
  <c r="R402" i="1" s="1"/>
  <c r="K456" i="1"/>
  <c r="R456" i="1" s="1"/>
  <c r="K509" i="1"/>
  <c r="K564" i="1"/>
  <c r="R564" i="1" s="1"/>
  <c r="K618" i="1"/>
  <c r="R618" i="1" s="1"/>
  <c r="K664" i="1"/>
  <c r="R664" i="1" s="1"/>
  <c r="K719" i="1"/>
  <c r="R719" i="1" s="1"/>
  <c r="K772" i="1"/>
  <c r="R772" i="1" s="1"/>
  <c r="K816" i="1"/>
  <c r="K861" i="1"/>
  <c r="K907" i="1"/>
  <c r="R907" i="1" s="1"/>
  <c r="K951" i="1"/>
  <c r="R951" i="1" s="1"/>
  <c r="K992" i="1"/>
  <c r="R992" i="1" s="1"/>
  <c r="K1034" i="1"/>
  <c r="R1034" i="1" s="1"/>
  <c r="K1068" i="1"/>
  <c r="R1068" i="1" s="1"/>
  <c r="K1108" i="1"/>
  <c r="R1108" i="1" s="1"/>
  <c r="K1149" i="1"/>
  <c r="R1149" i="1" s="1"/>
  <c r="K1187" i="1"/>
  <c r="K1226" i="1"/>
  <c r="R1226" i="1" s="1"/>
  <c r="K1263" i="1"/>
  <c r="K1296" i="1"/>
  <c r="R1296" i="1" s="1"/>
  <c r="K1330" i="1"/>
  <c r="K1365" i="1"/>
  <c r="R1365" i="1" s="1"/>
  <c r="K1393" i="1"/>
  <c r="R1393" i="1" s="1"/>
  <c r="K1427" i="1"/>
  <c r="R1427" i="1" s="1"/>
  <c r="K1459" i="1"/>
  <c r="R1459" i="1" s="1"/>
  <c r="K1490" i="1"/>
  <c r="R1490" i="1" s="1"/>
  <c r="K1519" i="1"/>
  <c r="R1519" i="1" s="1"/>
  <c r="K1551" i="1"/>
  <c r="R1551" i="1" s="1"/>
  <c r="K48" i="1"/>
  <c r="K49" i="1"/>
  <c r="K7" i="1"/>
  <c r="S7" i="1" s="1"/>
  <c r="K66" i="1"/>
  <c r="K115" i="1"/>
  <c r="K169" i="1"/>
  <c r="R169" i="1" s="1"/>
  <c r="K224" i="1"/>
  <c r="R224" i="1" s="1"/>
  <c r="K272" i="1"/>
  <c r="R272" i="1" s="1"/>
  <c r="K330" i="1"/>
  <c r="R330" i="1" s="1"/>
  <c r="K382" i="1"/>
  <c r="K433" i="1"/>
  <c r="R433" i="1" s="1"/>
  <c r="K484" i="1"/>
  <c r="R484" i="1" s="1"/>
  <c r="K537" i="1"/>
  <c r="R537" i="1" s="1"/>
  <c r="K591" i="1"/>
  <c r="R591" i="1" s="1"/>
  <c r="K643" i="1"/>
  <c r="K697" i="1"/>
  <c r="R697" i="1" s="1"/>
  <c r="K748" i="1"/>
  <c r="R748" i="1" s="1"/>
  <c r="K797" i="1"/>
  <c r="R797" i="1" s="1"/>
  <c r="K844" i="1"/>
  <c r="K887" i="1"/>
  <c r="R887" i="1" s="1"/>
  <c r="K929" i="1"/>
  <c r="R929" i="1" s="1"/>
  <c r="K974" i="1"/>
  <c r="R974" i="1" s="1"/>
  <c r="K1013" i="1"/>
  <c r="R1013" i="1" s="1"/>
  <c r="K1053" i="1"/>
  <c r="K1095" i="1"/>
  <c r="K1129" i="1"/>
  <c r="R1129" i="1" s="1"/>
  <c r="K1171" i="1"/>
  <c r="K1213" i="1"/>
  <c r="R1213" i="1" s="1"/>
  <c r="K1244" i="1"/>
  <c r="R1244" i="1" s="1"/>
  <c r="K1282" i="1"/>
  <c r="K1317" i="1"/>
  <c r="R1317" i="1" s="1"/>
  <c r="K1348" i="1"/>
  <c r="R1348" i="1" s="1"/>
  <c r="K1383" i="1"/>
  <c r="K1412" i="1"/>
  <c r="R1412" i="1" s="1"/>
  <c r="K1444" i="1"/>
  <c r="K1476" i="1"/>
  <c r="R1476" i="1" s="1"/>
  <c r="K1508" i="1"/>
  <c r="K1535" i="1"/>
  <c r="R1535" i="1" s="1"/>
  <c r="K17" i="1"/>
  <c r="K67" i="1"/>
  <c r="K121" i="1"/>
  <c r="K177" i="1"/>
  <c r="K225" i="1"/>
  <c r="K275" i="1"/>
  <c r="R275" i="1" s="1"/>
  <c r="K333" i="1"/>
  <c r="R333" i="1" s="1"/>
  <c r="K385" i="1"/>
  <c r="K434" i="1"/>
  <c r="K490" i="1"/>
  <c r="R490" i="1" s="1"/>
  <c r="K542" i="1"/>
  <c r="R542" i="1" s="1"/>
  <c r="K593" i="1"/>
  <c r="R593" i="1" s="1"/>
  <c r="K648" i="1"/>
  <c r="K700" i="1"/>
  <c r="R700" i="1" s="1"/>
  <c r="K750" i="1"/>
  <c r="R750" i="1" s="1"/>
  <c r="K799" i="1"/>
  <c r="K846" i="1"/>
  <c r="R846" i="1" s="1"/>
  <c r="K888" i="1"/>
  <c r="R888" i="1" s="1"/>
  <c r="K938" i="1"/>
  <c r="R938" i="1" s="1"/>
  <c r="K977" i="1"/>
  <c r="R977" i="1" s="1"/>
  <c r="K1017" i="1"/>
  <c r="K1058" i="1"/>
  <c r="K1096" i="1"/>
  <c r="K1130" i="1"/>
  <c r="K1173" i="1"/>
  <c r="R1173" i="1" s="1"/>
  <c r="K1214" i="1"/>
  <c r="K1245" i="1"/>
  <c r="K1285" i="1"/>
  <c r="R1285" i="1" s="1"/>
  <c r="K1321" i="1"/>
  <c r="R1321" i="1" s="1"/>
  <c r="K1349" i="1"/>
  <c r="R1349" i="1" s="1"/>
  <c r="K1385" i="1"/>
  <c r="R1385" i="1" s="1"/>
  <c r="K1416" i="1"/>
  <c r="K1445" i="1"/>
  <c r="R1445" i="1" s="1"/>
  <c r="K1479" i="1"/>
  <c r="R1479" i="1" s="1"/>
  <c r="K1509" i="1"/>
  <c r="K1536" i="1"/>
  <c r="K19" i="1"/>
  <c r="K68" i="1"/>
  <c r="K126" i="1"/>
  <c r="K179" i="1"/>
  <c r="R179" i="1" s="1"/>
  <c r="K226" i="1"/>
  <c r="K286" i="1"/>
  <c r="R286" i="1" s="1"/>
  <c r="K335" i="1"/>
  <c r="K387" i="1"/>
  <c r="R387" i="1" s="1"/>
  <c r="K442" i="1"/>
  <c r="R442" i="1" s="1"/>
  <c r="K36" i="1"/>
  <c r="K128" i="1"/>
  <c r="R128" i="1" s="1"/>
  <c r="K209" i="1"/>
  <c r="R209" i="1" s="1"/>
  <c r="K302" i="1"/>
  <c r="R302" i="1" s="1"/>
  <c r="K377" i="1"/>
  <c r="R377" i="1" s="1"/>
  <c r="K465" i="1"/>
  <c r="K535" i="1"/>
  <c r="K602" i="1"/>
  <c r="R602" i="1" s="1"/>
  <c r="K681" i="1"/>
  <c r="K744" i="1"/>
  <c r="K809" i="1"/>
  <c r="R809" i="1" s="1"/>
  <c r="K874" i="1"/>
  <c r="K927" i="1"/>
  <c r="R927" i="1" s="1"/>
  <c r="K984" i="1"/>
  <c r="K1039" i="1"/>
  <c r="R1039" i="1" s="1"/>
  <c r="K1088" i="1"/>
  <c r="R1088" i="1" s="1"/>
  <c r="K1141" i="1"/>
  <c r="R1141" i="1" s="1"/>
  <c r="K1197" i="1"/>
  <c r="K1242" i="1"/>
  <c r="R1242" i="1" s="1"/>
  <c r="K1292" i="1"/>
  <c r="R1292" i="1" s="1"/>
  <c r="K1342" i="1"/>
  <c r="R1342" i="1" s="1"/>
  <c r="K1378" i="1"/>
  <c r="R1378" i="1" s="1"/>
  <c r="K1419" i="1"/>
  <c r="K1465" i="1"/>
  <c r="R1465" i="1" s="1"/>
  <c r="K1505" i="1"/>
  <c r="K1545" i="1"/>
  <c r="R1545" i="1" s="1"/>
  <c r="K39" i="1"/>
  <c r="K129" i="1"/>
  <c r="R129" i="1" s="1"/>
  <c r="K215" i="1"/>
  <c r="K306" i="1"/>
  <c r="K380" i="1"/>
  <c r="R380" i="1" s="1"/>
  <c r="K468" i="1"/>
  <c r="R468" i="1" s="1"/>
  <c r="K536" i="1"/>
  <c r="K612" i="1"/>
  <c r="K684" i="1"/>
  <c r="R684" i="1" s="1"/>
  <c r="K745" i="1"/>
  <c r="R745" i="1" s="1"/>
  <c r="K814" i="1"/>
  <c r="R814" i="1" s="1"/>
  <c r="K875" i="1"/>
  <c r="K928" i="1"/>
  <c r="R928" i="1" s="1"/>
  <c r="K991" i="1"/>
  <c r="K1040" i="1"/>
  <c r="R1040" i="1" s="1"/>
  <c r="K1089" i="1"/>
  <c r="R1089" i="1" s="1"/>
  <c r="K1148" i="1"/>
  <c r="R1148" i="1" s="1"/>
  <c r="K1198" i="1"/>
  <c r="R1198" i="1" s="1"/>
  <c r="K1243" i="1"/>
  <c r="R1243" i="1" s="1"/>
  <c r="K1294" i="1"/>
  <c r="R1294" i="1" s="1"/>
  <c r="K1343" i="1"/>
  <c r="R1343" i="1" s="1"/>
  <c r="K1380" i="1"/>
  <c r="R1380" i="1" s="1"/>
  <c r="K1426" i="1"/>
  <c r="R1426" i="1" s="1"/>
  <c r="K1466" i="1"/>
  <c r="R1466" i="1" s="1"/>
  <c r="K1507" i="1"/>
  <c r="K1550" i="1"/>
  <c r="K46" i="1"/>
  <c r="K147" i="1"/>
  <c r="R147" i="1" s="1"/>
  <c r="K218" i="1"/>
  <c r="K307" i="1"/>
  <c r="R307" i="1" s="1"/>
  <c r="K389" i="1"/>
  <c r="R389" i="1" s="1"/>
  <c r="K471" i="1"/>
  <c r="R471" i="1" s="1"/>
  <c r="K544" i="1"/>
  <c r="K622" i="1"/>
  <c r="K685" i="1"/>
  <c r="R685" i="1" s="1"/>
  <c r="K755" i="1"/>
  <c r="R755" i="1" s="1"/>
  <c r="K818" i="1"/>
  <c r="R818" i="1" s="1"/>
  <c r="K876" i="1"/>
  <c r="R876" i="1" s="1"/>
  <c r="K941" i="1"/>
  <c r="K994" i="1"/>
  <c r="R994" i="1" s="1"/>
  <c r="K1041" i="1"/>
  <c r="R1041" i="1" s="1"/>
  <c r="K1097" i="1"/>
  <c r="R1097" i="1" s="1"/>
  <c r="K1151" i="1"/>
  <c r="K1199" i="1"/>
  <c r="R1199" i="1" s="1"/>
  <c r="K1251" i="1"/>
  <c r="R1251" i="1" s="1"/>
  <c r="K1299" i="1"/>
  <c r="R1299" i="1" s="1"/>
  <c r="K1344" i="1"/>
  <c r="R1344" i="1" s="1"/>
  <c r="K1388" i="1"/>
  <c r="R1388" i="1" s="1"/>
  <c r="K1428" i="1"/>
  <c r="R1428" i="1" s="1"/>
  <c r="K1467" i="1"/>
  <c r="R1467" i="1" s="1"/>
  <c r="K1512" i="1"/>
  <c r="R1512" i="1" s="1"/>
  <c r="K1552" i="1"/>
  <c r="R1552" i="1" s="1"/>
  <c r="K100" i="1"/>
  <c r="K183" i="1"/>
  <c r="R183" i="1" s="1"/>
  <c r="K268" i="1"/>
  <c r="R268" i="1" s="1"/>
  <c r="K355" i="1"/>
  <c r="R355" i="1" s="1"/>
  <c r="K424" i="1"/>
  <c r="R424" i="1" s="1"/>
  <c r="K511" i="1"/>
  <c r="K580" i="1"/>
  <c r="R580" i="1" s="1"/>
  <c r="K655" i="1"/>
  <c r="R655" i="1" s="1"/>
  <c r="K729" i="1"/>
  <c r="R729" i="1" s="1"/>
  <c r="K785" i="1"/>
  <c r="K849" i="1"/>
  <c r="R849" i="1" s="1"/>
  <c r="K912" i="1"/>
  <c r="K970" i="1"/>
  <c r="R970" i="1" s="1"/>
  <c r="K1021" i="1"/>
  <c r="R1021" i="1" s="1"/>
  <c r="K1074" i="1"/>
  <c r="K1125" i="1"/>
  <c r="K1179" i="1"/>
  <c r="R1179" i="1" s="1"/>
  <c r="K1232" i="1"/>
  <c r="K1274" i="1"/>
  <c r="K1324" i="1"/>
  <c r="R1324" i="1" s="1"/>
  <c r="K1368" i="1"/>
  <c r="K1408" i="1"/>
  <c r="K1451" i="1"/>
  <c r="R1451" i="1" s="1"/>
  <c r="K1493" i="1"/>
  <c r="R1493" i="1" s="1"/>
  <c r="K1532" i="1"/>
  <c r="K108" i="1"/>
  <c r="K196" i="1"/>
  <c r="R196" i="1" s="1"/>
  <c r="K269" i="1"/>
  <c r="R269" i="1" s="1"/>
  <c r="K360" i="1"/>
  <c r="R360" i="1" s="1"/>
  <c r="K444" i="1"/>
  <c r="R444" i="1" s="1"/>
  <c r="K520" i="1"/>
  <c r="R520" i="1" s="1"/>
  <c r="K583" i="1"/>
  <c r="K657" i="1"/>
  <c r="R657" i="1" s="1"/>
  <c r="K732" i="1"/>
  <c r="K795" i="1"/>
  <c r="R795" i="1" s="1"/>
  <c r="K851" i="1"/>
  <c r="R851" i="1" s="1"/>
  <c r="K915" i="1"/>
  <c r="R915" i="1" s="1"/>
  <c r="K972" i="1"/>
  <c r="R972" i="1" s="1"/>
  <c r="K1022" i="1"/>
  <c r="K1080" i="1"/>
  <c r="R1080" i="1" s="1"/>
  <c r="K1127" i="1"/>
  <c r="K1182" i="1"/>
  <c r="R1182" i="1" s="1"/>
  <c r="K1235" i="1"/>
  <c r="R1235" i="1" s="1"/>
  <c r="K1280" i="1"/>
  <c r="K1325" i="1"/>
  <c r="R1325" i="1" s="1"/>
  <c r="K1369" i="1"/>
  <c r="K1410" i="1"/>
  <c r="K1452" i="1"/>
  <c r="K1497" i="1"/>
  <c r="R1497" i="1" s="1"/>
  <c r="K1533" i="1"/>
  <c r="K4" i="1"/>
  <c r="K109" i="1"/>
  <c r="K197" i="1"/>
  <c r="R197" i="1" s="1"/>
  <c r="K271" i="1"/>
  <c r="K364" i="1"/>
  <c r="K446" i="1"/>
  <c r="K521" i="1"/>
  <c r="R521" i="1" s="1"/>
  <c r="K588" i="1"/>
  <c r="R588" i="1" s="1"/>
  <c r="K663" i="1"/>
  <c r="R663" i="1" s="1"/>
  <c r="K734" i="1"/>
  <c r="K796" i="1"/>
  <c r="R796" i="1" s="1"/>
  <c r="K860" i="1"/>
  <c r="R860" i="1" s="1"/>
  <c r="K919" i="1"/>
  <c r="R919" i="1" s="1"/>
  <c r="K973" i="1"/>
  <c r="K1031" i="1"/>
  <c r="R1031" i="1" s="1"/>
  <c r="K1081" i="1"/>
  <c r="K1128" i="1"/>
  <c r="R1128" i="1" s="1"/>
  <c r="K1184" i="1"/>
  <c r="K1239" i="1"/>
  <c r="R1239" i="1" s="1"/>
  <c r="K1281" i="1"/>
  <c r="K1329" i="1"/>
  <c r="K1371" i="1"/>
  <c r="K1411" i="1"/>
  <c r="R1411" i="1" s="1"/>
  <c r="K1458" i="1"/>
  <c r="R1458" i="1" s="1"/>
  <c r="K1498" i="1"/>
  <c r="K1534" i="1"/>
  <c r="K23" i="1"/>
  <c r="K110" i="1"/>
  <c r="K205" i="1"/>
  <c r="K287" i="1"/>
  <c r="K365" i="1"/>
  <c r="K462" i="1"/>
  <c r="K526" i="1"/>
  <c r="R526" i="1" s="1"/>
  <c r="K599" i="1"/>
  <c r="K668" i="1"/>
  <c r="R668" i="1" s="1"/>
  <c r="K736" i="1"/>
  <c r="K803" i="1"/>
  <c r="R803" i="1" s="1"/>
  <c r="K863" i="1"/>
  <c r="K922" i="1"/>
  <c r="R922" i="1" s="1"/>
  <c r="K978" i="1"/>
  <c r="K1037" i="1"/>
  <c r="K1082" i="1"/>
  <c r="K1138" i="1"/>
  <c r="K1191" i="1"/>
  <c r="K1240" i="1"/>
  <c r="K1289" i="1"/>
  <c r="R1289" i="1" s="1"/>
  <c r="K1332" i="1"/>
  <c r="R1332" i="1" s="1"/>
  <c r="K25" i="1"/>
  <c r="K167" i="1"/>
  <c r="R167" i="1" s="1"/>
  <c r="K329" i="1"/>
  <c r="R329" i="1" s="1"/>
  <c r="K482" i="1"/>
  <c r="K623" i="1"/>
  <c r="K720" i="1"/>
  <c r="K837" i="1"/>
  <c r="R837" i="1" s="1"/>
  <c r="K952" i="1"/>
  <c r="R952" i="1" s="1"/>
  <c r="K1049" i="1"/>
  <c r="R1049" i="1" s="1"/>
  <c r="K1140" i="1"/>
  <c r="R1140" i="1" s="1"/>
  <c r="K1224" i="1"/>
  <c r="R1224" i="1" s="1"/>
  <c r="K1310" i="1"/>
  <c r="K1390" i="1"/>
  <c r="R1390" i="1" s="1"/>
  <c r="K1449" i="1"/>
  <c r="R1449" i="1" s="1"/>
  <c r="K1520" i="1"/>
  <c r="R1520" i="1" s="1"/>
  <c r="K60" i="1"/>
  <c r="K181" i="1"/>
  <c r="R181" i="1" s="1"/>
  <c r="K336" i="1"/>
  <c r="R336" i="1" s="1"/>
  <c r="K494" i="1"/>
  <c r="K624" i="1"/>
  <c r="R624" i="1" s="1"/>
  <c r="K740" i="1"/>
  <c r="R740" i="1" s="1"/>
  <c r="K841" i="1"/>
  <c r="R841" i="1" s="1"/>
  <c r="K954" i="1"/>
  <c r="R954" i="1" s="1"/>
  <c r="K1052" i="1"/>
  <c r="R1052" i="1" s="1"/>
  <c r="K1153" i="1"/>
  <c r="R1153" i="1" s="1"/>
  <c r="K1227" i="1"/>
  <c r="R1227" i="1" s="1"/>
  <c r="K1313" i="1"/>
  <c r="R1313" i="1" s="1"/>
  <c r="K1392" i="1"/>
  <c r="R1392" i="1" s="1"/>
  <c r="K1460" i="1"/>
  <c r="K1525" i="1"/>
  <c r="R1525" i="1" s="1"/>
  <c r="K149" i="1"/>
  <c r="R149" i="1" s="1"/>
  <c r="K265" i="1"/>
  <c r="K420" i="1"/>
  <c r="R420" i="1" s="1"/>
  <c r="K565" i="1"/>
  <c r="R565" i="1" s="1"/>
  <c r="K690" i="1"/>
  <c r="R690" i="1" s="1"/>
  <c r="K804" i="1"/>
  <c r="K905" i="1"/>
  <c r="R905" i="1" s="1"/>
  <c r="K1006" i="1"/>
  <c r="R1006" i="1" s="1"/>
  <c r="K1107" i="1"/>
  <c r="R1107" i="1" s="1"/>
  <c r="K1204" i="1"/>
  <c r="R1204" i="1" s="1"/>
  <c r="K1273" i="1"/>
  <c r="R1273" i="1" s="1"/>
  <c r="K1357" i="1"/>
  <c r="K1435" i="1"/>
  <c r="R1435" i="1" s="1"/>
  <c r="K1491" i="1"/>
  <c r="R1491" i="1" s="1"/>
  <c r="K1556" i="1"/>
  <c r="R1556" i="1" s="1"/>
  <c r="K151" i="1"/>
  <c r="R151" i="1" s="1"/>
  <c r="K288" i="1"/>
  <c r="K421" i="1"/>
  <c r="R421" i="1" s="1"/>
  <c r="K569" i="1"/>
  <c r="R569" i="1" s="1"/>
  <c r="K691" i="1"/>
  <c r="R691" i="1" s="1"/>
  <c r="K819" i="1"/>
  <c r="R819" i="1" s="1"/>
  <c r="K910" i="1"/>
  <c r="R910" i="1" s="1"/>
  <c r="K1007" i="1"/>
  <c r="R1007" i="1" s="1"/>
  <c r="K1109" i="1"/>
  <c r="R1109" i="1" s="1"/>
  <c r="K1207" i="1"/>
  <c r="R1207" i="1" s="1"/>
  <c r="K1290" i="1"/>
  <c r="R1290" i="1" s="1"/>
  <c r="K1364" i="1"/>
  <c r="K1436" i="1"/>
  <c r="R1436" i="1" s="1"/>
  <c r="K1499" i="1"/>
  <c r="K1559" i="1"/>
  <c r="R1559" i="1" s="1"/>
  <c r="K153" i="1"/>
  <c r="K309" i="1"/>
  <c r="R309" i="1" s="1"/>
  <c r="K423" i="1"/>
  <c r="R423" i="1" s="1"/>
  <c r="K573" i="1"/>
  <c r="K703" i="1"/>
  <c r="R703" i="1" s="1"/>
  <c r="K825" i="1"/>
  <c r="R825" i="1" s="1"/>
  <c r="K923" i="1"/>
  <c r="K1010" i="1"/>
  <c r="K1116" i="1"/>
  <c r="R1116" i="1" s="1"/>
  <c r="K1210" i="1"/>
  <c r="R1210" i="1" s="1"/>
  <c r="K1300" i="1"/>
  <c r="R1300" i="1" s="1"/>
  <c r="K1367" i="1"/>
  <c r="K1437" i="1"/>
  <c r="K1501" i="1"/>
  <c r="K2" i="1"/>
  <c r="K154" i="1"/>
  <c r="R154" i="1" s="1"/>
  <c r="K313" i="1"/>
  <c r="K463" i="1"/>
  <c r="R463" i="1" s="1"/>
  <c r="K574" i="1"/>
  <c r="K707" i="1"/>
  <c r="R707" i="1" s="1"/>
  <c r="K826" i="1"/>
  <c r="K943" i="1"/>
  <c r="K1020" i="1"/>
  <c r="R1020" i="1" s="1"/>
  <c r="K1119" i="1"/>
  <c r="K1215" i="1"/>
  <c r="R1215" i="1" s="1"/>
  <c r="K1306" i="1"/>
  <c r="R1306" i="1" s="1"/>
  <c r="K1372" i="1"/>
  <c r="K1439" i="1"/>
  <c r="K1513" i="1"/>
  <c r="K156" i="1"/>
  <c r="R156" i="1" s="1"/>
  <c r="K314" i="1"/>
  <c r="R314" i="1" s="1"/>
  <c r="K476" i="1"/>
  <c r="R476" i="1" s="1"/>
  <c r="K579" i="1"/>
  <c r="K709" i="1"/>
  <c r="R709" i="1" s="1"/>
  <c r="K827" i="1"/>
  <c r="K945" i="1"/>
  <c r="K1038" i="1"/>
  <c r="K1122" i="1"/>
  <c r="K1217" i="1"/>
  <c r="K1307" i="1"/>
  <c r="R1307" i="1" s="1"/>
  <c r="K1373" i="1"/>
  <c r="R1373" i="1" s="1"/>
  <c r="K1440" i="1"/>
  <c r="K1514" i="1"/>
  <c r="K165" i="1"/>
  <c r="R165" i="1" s="1"/>
  <c r="K418" i="1"/>
  <c r="K642" i="1"/>
  <c r="K877" i="1"/>
  <c r="R877" i="1" s="1"/>
  <c r="K1060" i="1"/>
  <c r="R1060" i="1" s="1"/>
  <c r="K1192" i="1"/>
  <c r="R1192" i="1" s="1"/>
  <c r="K1347" i="1"/>
  <c r="R1347" i="1" s="1"/>
  <c r="K1475" i="1"/>
  <c r="R1475" i="1" s="1"/>
  <c r="K208" i="1"/>
  <c r="R208" i="1" s="1"/>
  <c r="K419" i="1"/>
  <c r="K654" i="1"/>
  <c r="R654" i="1" s="1"/>
  <c r="K880" i="1"/>
  <c r="K1061" i="1"/>
  <c r="R1061" i="1" s="1"/>
  <c r="K1218" i="1"/>
  <c r="K1354" i="1"/>
  <c r="K1481" i="1"/>
  <c r="K69" i="1"/>
  <c r="K343" i="1"/>
  <c r="R343" i="1" s="1"/>
  <c r="K560" i="1"/>
  <c r="K778" i="1"/>
  <c r="R778" i="1" s="1"/>
  <c r="K979" i="1"/>
  <c r="R979" i="1" s="1"/>
  <c r="K1156" i="1"/>
  <c r="R1156" i="1" s="1"/>
  <c r="K1308" i="1"/>
  <c r="R1308" i="1" s="1"/>
  <c r="K1418" i="1"/>
  <c r="R1418" i="1" s="1"/>
  <c r="K1543" i="1"/>
  <c r="R1543" i="1" s="1"/>
  <c r="K78" i="1"/>
  <c r="K354" i="1"/>
  <c r="K600" i="1"/>
  <c r="K779" i="1"/>
  <c r="K997" i="1"/>
  <c r="R997" i="1" s="1"/>
  <c r="K1161" i="1"/>
  <c r="R1161" i="1" s="1"/>
  <c r="K1314" i="1"/>
  <c r="R1314" i="1" s="1"/>
  <c r="K1431" i="1"/>
  <c r="K1553" i="1"/>
  <c r="R1553" i="1" s="1"/>
  <c r="K90" i="1"/>
  <c r="K373" i="1"/>
  <c r="R373" i="1" s="1"/>
  <c r="K625" i="1"/>
  <c r="R625" i="1" s="1"/>
  <c r="K784" i="1"/>
  <c r="R784" i="1" s="1"/>
  <c r="K1001" i="1"/>
  <c r="R1001" i="1" s="1"/>
  <c r="K1162" i="1"/>
  <c r="R1162" i="1" s="1"/>
  <c r="K1322" i="1"/>
  <c r="K1442" i="1"/>
  <c r="K1554" i="1"/>
  <c r="K93" i="1"/>
  <c r="K392" i="1"/>
  <c r="R392" i="1" s="1"/>
  <c r="K626" i="1"/>
  <c r="K835" i="1"/>
  <c r="R835" i="1" s="1"/>
  <c r="K1002" i="1"/>
  <c r="R1002" i="1" s="1"/>
  <c r="K1167" i="1"/>
  <c r="R1167" i="1" s="1"/>
  <c r="K1335" i="1"/>
  <c r="R1335" i="1" s="1"/>
  <c r="K1463" i="1"/>
  <c r="K1555" i="1"/>
  <c r="R1555" i="1" s="1"/>
  <c r="K99" i="1"/>
  <c r="K403" i="1"/>
  <c r="R403" i="1" s="1"/>
  <c r="K629" i="1"/>
  <c r="R629" i="1" s="1"/>
  <c r="K847" i="1"/>
  <c r="K1005" i="1"/>
  <c r="R1005" i="1" s="1"/>
  <c r="K1168" i="1"/>
  <c r="K1345" i="1"/>
  <c r="K1469" i="1"/>
  <c r="R1469" i="1" s="1"/>
  <c r="K1539" i="1"/>
  <c r="R1539" i="1" s="1"/>
  <c r="K1355" i="1"/>
  <c r="R1355" i="1" s="1"/>
  <c r="K1072" i="1"/>
  <c r="K759" i="1"/>
  <c r="R759" i="1" s="1"/>
  <c r="K261" i="1"/>
  <c r="R261" i="1" s="1"/>
  <c r="K1531" i="1"/>
  <c r="K1346" i="1"/>
  <c r="R1346" i="1" s="1"/>
  <c r="K1065" i="1"/>
  <c r="R1065" i="1" s="1"/>
  <c r="K757" i="1"/>
  <c r="R757" i="1" s="1"/>
  <c r="K258" i="1"/>
  <c r="K1530" i="1"/>
  <c r="R1530" i="1" s="1"/>
  <c r="K1271" i="1"/>
  <c r="R1271" i="1" s="1"/>
  <c r="K1063" i="1"/>
  <c r="R1063" i="1" s="1"/>
  <c r="K714" i="1"/>
  <c r="R714" i="1" s="1"/>
  <c r="K255" i="1"/>
  <c r="R255" i="1" s="1"/>
  <c r="F2" i="3"/>
  <c r="G2" i="3" s="1"/>
  <c r="K1528" i="1"/>
  <c r="R1528" i="1" s="1"/>
  <c r="K1268" i="1"/>
  <c r="R1268" i="1" s="1"/>
  <c r="K1042" i="1"/>
  <c r="R1042" i="1" s="1"/>
  <c r="K688" i="1"/>
  <c r="K245" i="1"/>
  <c r="R245" i="1" s="1"/>
  <c r="K1518" i="1"/>
  <c r="R1518" i="1" s="1"/>
  <c r="K1265" i="1"/>
  <c r="K963" i="1"/>
  <c r="R963" i="1" s="1"/>
  <c r="K670" i="1"/>
  <c r="R670" i="1" s="1"/>
  <c r="K237" i="1"/>
  <c r="R237" i="1" s="1"/>
  <c r="K1488" i="1"/>
  <c r="K1264" i="1"/>
  <c r="K962" i="1"/>
  <c r="K641" i="1"/>
  <c r="K233" i="1"/>
  <c r="R233" i="1" s="1"/>
  <c r="K1485" i="1"/>
  <c r="R1485" i="1" s="1"/>
  <c r="K1262" i="1"/>
  <c r="K961" i="1"/>
  <c r="K551" i="1"/>
  <c r="R551" i="1" s="1"/>
  <c r="K220" i="1"/>
  <c r="R220" i="1" s="1"/>
  <c r="K1483" i="1"/>
  <c r="R1483" i="1" s="1"/>
  <c r="K1257" i="1"/>
  <c r="R1257" i="1" s="1"/>
  <c r="K949" i="1"/>
  <c r="R949" i="1" s="1"/>
  <c r="K545" i="1"/>
  <c r="R545" i="1" s="1"/>
  <c r="K112" i="1"/>
  <c r="K1474" i="1"/>
  <c r="R1474" i="1" s="1"/>
  <c r="K1253" i="1"/>
  <c r="R1253" i="1" s="1"/>
  <c r="K899" i="1"/>
  <c r="R899" i="1" s="1"/>
  <c r="K531" i="1"/>
  <c r="R531" i="1" s="1"/>
  <c r="K64" i="1"/>
  <c r="K1241" i="1"/>
  <c r="R1241" i="1" s="1"/>
  <c r="K897" i="1"/>
  <c r="R897" i="1" s="1"/>
  <c r="K510" i="1"/>
  <c r="R510" i="1" s="1"/>
  <c r="K63" i="1"/>
  <c r="K1406" i="1"/>
  <c r="K1178" i="1"/>
  <c r="R1178" i="1" s="1"/>
  <c r="K895" i="1"/>
  <c r="R895" i="1" s="1"/>
  <c r="K508" i="1"/>
  <c r="R508" i="1" s="1"/>
  <c r="K1405" i="1"/>
  <c r="K1155" i="1"/>
  <c r="R1155" i="1" s="1"/>
  <c r="K881" i="1"/>
  <c r="R881" i="1" s="1"/>
  <c r="K501" i="1"/>
  <c r="K1403" i="1"/>
  <c r="R1403" i="1" s="1"/>
  <c r="K1124" i="1"/>
  <c r="R1124" i="1" s="1"/>
  <c r="K869" i="1"/>
  <c r="R869" i="1" s="1"/>
  <c r="K498" i="1"/>
  <c r="K1397" i="1"/>
  <c r="R1397" i="1" s="1"/>
  <c r="K1102" i="1"/>
  <c r="K776" i="1"/>
  <c r="R776" i="1" s="1"/>
  <c r="K480" i="1"/>
  <c r="K1396" i="1"/>
  <c r="R1396" i="1" s="1"/>
  <c r="K1099" i="1"/>
  <c r="R1099" i="1" s="1"/>
  <c r="K773" i="1"/>
  <c r="R773" i="1" s="1"/>
  <c r="K415" i="1"/>
  <c r="M324" i="1"/>
  <c r="S1307" i="1" l="1"/>
  <c r="S1150" i="1"/>
  <c r="S1308" i="1"/>
  <c r="S1258" i="1"/>
  <c r="S1259" i="1"/>
  <c r="S165" i="1"/>
  <c r="S527" i="1"/>
  <c r="S528" i="1"/>
  <c r="S1309" i="1"/>
  <c r="S59" i="1"/>
  <c r="S1260" i="1"/>
  <c r="S526" i="1"/>
  <c r="S768" i="1"/>
  <c r="S908" i="1"/>
  <c r="S765" i="1"/>
  <c r="S766" i="1"/>
  <c r="S254" i="1"/>
  <c r="S1008" i="1"/>
  <c r="S17" i="1"/>
  <c r="S911" i="1"/>
  <c r="S712" i="1"/>
  <c r="S759" i="1"/>
  <c r="S1003" i="1"/>
  <c r="S910" i="1"/>
  <c r="S1401" i="1"/>
  <c r="S23" i="1"/>
  <c r="S1117" i="1"/>
  <c r="S1116" i="1"/>
  <c r="S15" i="1"/>
  <c r="S775" i="1"/>
  <c r="S14" i="1"/>
  <c r="S1006" i="1"/>
  <c r="S144" i="1"/>
  <c r="S760" i="1"/>
  <c r="S167" i="1"/>
  <c r="S860" i="1"/>
  <c r="S715" i="1"/>
  <c r="S255" i="1"/>
  <c r="S19" i="1"/>
  <c r="S777" i="1"/>
  <c r="S303" i="1"/>
  <c r="S717" i="1"/>
  <c r="S1007" i="1"/>
  <c r="S774" i="1"/>
  <c r="S713" i="1"/>
  <c r="S256" i="1"/>
  <c r="S770" i="1"/>
  <c r="S764" i="1"/>
  <c r="S772" i="1"/>
  <c r="S859" i="1"/>
  <c r="S1163" i="1"/>
  <c r="S22" i="1"/>
  <c r="S758" i="1"/>
  <c r="S767" i="1"/>
  <c r="S143" i="1"/>
  <c r="S769" i="1"/>
  <c r="S257" i="1"/>
  <c r="S1009" i="1"/>
  <c r="S20" i="1"/>
  <c r="S710" i="1"/>
  <c r="S1005" i="1"/>
  <c r="S761" i="1"/>
  <c r="S711" i="1"/>
  <c r="S1294" i="1"/>
  <c r="S142" i="1"/>
  <c r="S21" i="1"/>
  <c r="S714" i="1"/>
  <c r="S170" i="1"/>
  <c r="S169" i="1"/>
  <c r="S776" i="1"/>
  <c r="S773" i="1"/>
  <c r="S778" i="1"/>
  <c r="S763" i="1"/>
  <c r="S762" i="1"/>
  <c r="S24" i="1"/>
  <c r="S1004" i="1"/>
  <c r="S909" i="1"/>
  <c r="S166" i="1"/>
  <c r="S771" i="1"/>
  <c r="S16" i="1"/>
  <c r="S168" i="1"/>
  <c r="S145" i="1"/>
  <c r="S716" i="1"/>
  <c r="AA370" i="1"/>
  <c r="R370" i="1"/>
  <c r="S380" i="1" s="1"/>
  <c r="AA1176" i="1"/>
  <c r="R1176" i="1"/>
  <c r="AA687" i="1"/>
  <c r="R687" i="1"/>
  <c r="AA1126" i="1"/>
  <c r="R1126" i="1"/>
  <c r="AA358" i="1"/>
  <c r="R358" i="1"/>
  <c r="AA1431" i="1"/>
  <c r="R1431" i="1"/>
  <c r="S1434" i="1" s="1"/>
  <c r="AA1532" i="1"/>
  <c r="R1532" i="1"/>
  <c r="AA535" i="1"/>
  <c r="R535" i="1"/>
  <c r="AA264" i="1"/>
  <c r="R264" i="1"/>
  <c r="AA863" i="1"/>
  <c r="R863" i="1"/>
  <c r="AA875" i="1"/>
  <c r="R875" i="1"/>
  <c r="AA1405" i="1"/>
  <c r="R1405" i="1"/>
  <c r="AA1265" i="1"/>
  <c r="R1265" i="1"/>
  <c r="AA1463" i="1"/>
  <c r="R1463" i="1"/>
  <c r="AA560" i="1"/>
  <c r="R560" i="1"/>
  <c r="AA642" i="1"/>
  <c r="R642" i="1"/>
  <c r="AA1501" i="1"/>
  <c r="R1501" i="1"/>
  <c r="AA1357" i="1"/>
  <c r="R1357" i="1"/>
  <c r="AA1037" i="1"/>
  <c r="R1037" i="1"/>
  <c r="AA1498" i="1"/>
  <c r="R1498" i="1"/>
  <c r="AA1505" i="1"/>
  <c r="R1505" i="1"/>
  <c r="AA681" i="1"/>
  <c r="R681" i="1"/>
  <c r="AA1058" i="1"/>
  <c r="AB1068" i="1" s="1"/>
  <c r="R1058" i="1"/>
  <c r="AA816" i="1"/>
  <c r="R816" i="1"/>
  <c r="AA661" i="1"/>
  <c r="R661" i="1"/>
  <c r="AA1496" i="1"/>
  <c r="R1496" i="1"/>
  <c r="AA514" i="1"/>
  <c r="AB526" i="1" s="1"/>
  <c r="R514" i="1"/>
  <c r="S525" i="1" s="1"/>
  <c r="AA1495" i="1"/>
  <c r="R1495" i="1"/>
  <c r="AA492" i="1"/>
  <c r="R492" i="1"/>
  <c r="AA1056" i="1"/>
  <c r="R1056" i="1"/>
  <c r="AA487" i="1"/>
  <c r="AB499" i="1" s="1"/>
  <c r="R487" i="1"/>
  <c r="AA833" i="1"/>
  <c r="R833" i="1"/>
  <c r="AA792" i="1"/>
  <c r="R792" i="1"/>
  <c r="AA322" i="1"/>
  <c r="R322" i="1"/>
  <c r="AA1461" i="1"/>
  <c r="R1461" i="1"/>
  <c r="AA1120" i="1"/>
  <c r="R1120" i="1"/>
  <c r="AA733" i="1"/>
  <c r="R733" i="1"/>
  <c r="AA607" i="1"/>
  <c r="R607" i="1"/>
  <c r="AA350" i="1"/>
  <c r="R350" i="1"/>
  <c r="AA257" i="1"/>
  <c r="R257" i="1"/>
  <c r="AA801" i="1"/>
  <c r="R801" i="1"/>
  <c r="AA394" i="1"/>
  <c r="R394" i="1"/>
  <c r="AA415" i="1"/>
  <c r="AB427" i="1" s="1"/>
  <c r="R415" i="1"/>
  <c r="AA1531" i="1"/>
  <c r="R1531" i="1"/>
  <c r="AA418" i="1"/>
  <c r="R418" i="1"/>
  <c r="AA1513" i="1"/>
  <c r="R1513" i="1"/>
  <c r="AA1437" i="1"/>
  <c r="R1437" i="1"/>
  <c r="AA1364" i="1"/>
  <c r="R1364" i="1"/>
  <c r="AA978" i="1"/>
  <c r="R978" i="1"/>
  <c r="AA785" i="1"/>
  <c r="R785" i="1"/>
  <c r="AA991" i="1"/>
  <c r="R991" i="1"/>
  <c r="S1002" i="1" s="1"/>
  <c r="AA1017" i="1"/>
  <c r="R1017" i="1"/>
  <c r="AA225" i="1"/>
  <c r="R225" i="1"/>
  <c r="AA1171" i="1"/>
  <c r="R1171" i="1"/>
  <c r="AA401" i="1"/>
  <c r="R401" i="1"/>
  <c r="AA1471" i="1"/>
  <c r="R1471" i="1"/>
  <c r="AA1470" i="1"/>
  <c r="R1470" i="1"/>
  <c r="AA477" i="1"/>
  <c r="R477" i="1"/>
  <c r="AA1457" i="1"/>
  <c r="R1457" i="1"/>
  <c r="AA1023" i="1"/>
  <c r="R1023" i="1"/>
  <c r="AA447" i="1"/>
  <c r="R447" i="1"/>
  <c r="AA1246" i="1"/>
  <c r="R1246" i="1"/>
  <c r="S1257" i="1" s="1"/>
  <c r="AA1441" i="1"/>
  <c r="R1441" i="1"/>
  <c r="AA585" i="1"/>
  <c r="R585" i="1"/>
  <c r="AA802" i="1"/>
  <c r="R802" i="1"/>
  <c r="AA450" i="1"/>
  <c r="R450" i="1"/>
  <c r="S461" i="1" s="1"/>
  <c r="AA782" i="1"/>
  <c r="R782" i="1"/>
  <c r="AA1438" i="1"/>
  <c r="R1438" i="1"/>
  <c r="AA866" i="1"/>
  <c r="R866" i="1"/>
  <c r="AA562" i="1"/>
  <c r="R562" i="1"/>
  <c r="AA669" i="1"/>
  <c r="R669" i="1"/>
  <c r="AA315" i="1"/>
  <c r="R315" i="1"/>
  <c r="AA1439" i="1"/>
  <c r="R1439" i="1"/>
  <c r="AA1127" i="1"/>
  <c r="R1127" i="1"/>
  <c r="AA218" i="1"/>
  <c r="R218" i="1"/>
  <c r="AA177" i="1"/>
  <c r="R177" i="1"/>
  <c r="AA543" i="1"/>
  <c r="R543" i="1"/>
  <c r="AA688" i="1"/>
  <c r="R688" i="1"/>
  <c r="AA1409" i="1"/>
  <c r="R1409" i="1"/>
  <c r="AA1407" i="1"/>
  <c r="R1407" i="1"/>
  <c r="AA834" i="1"/>
  <c r="R834" i="1"/>
  <c r="S843" i="1" s="1"/>
  <c r="AA173" i="1"/>
  <c r="R173" i="1"/>
  <c r="AA1078" i="1"/>
  <c r="R1078" i="1"/>
  <c r="AA720" i="1"/>
  <c r="R720" i="1"/>
  <c r="AA1053" i="1"/>
  <c r="R1053" i="1"/>
  <c r="AA359" i="1"/>
  <c r="R359" i="1"/>
  <c r="AA383" i="1"/>
  <c r="R383" i="1"/>
  <c r="AA191" i="1"/>
  <c r="R191" i="1"/>
  <c r="AA626" i="1"/>
  <c r="R626" i="1"/>
  <c r="AA1218" i="1"/>
  <c r="R1218" i="1"/>
  <c r="AA623" i="1"/>
  <c r="R623" i="1"/>
  <c r="AA1281" i="1"/>
  <c r="R1281" i="1"/>
  <c r="AA511" i="1"/>
  <c r="R511" i="1"/>
  <c r="AA396" i="1"/>
  <c r="R396" i="1"/>
  <c r="AA925" i="1"/>
  <c r="R925" i="1"/>
  <c r="S936" i="1" s="1"/>
  <c r="AA1360" i="1"/>
  <c r="R1360" i="1"/>
  <c r="AA291" i="1"/>
  <c r="R291" i="1"/>
  <c r="S302" i="1" s="1"/>
  <c r="AA238" i="1"/>
  <c r="R238" i="1"/>
  <c r="S239" i="1" s="1"/>
  <c r="AA33" i="1"/>
  <c r="AA879" i="1"/>
  <c r="R879" i="1"/>
  <c r="AA507" i="1"/>
  <c r="R507" i="1"/>
  <c r="AA790" i="1"/>
  <c r="R790" i="1"/>
  <c r="AA1119" i="1"/>
  <c r="R1119" i="1"/>
  <c r="AA1507" i="1"/>
  <c r="R1507" i="1"/>
  <c r="AA464" i="1"/>
  <c r="R464" i="1"/>
  <c r="AA152" i="1"/>
  <c r="R152" i="1"/>
  <c r="AA862" i="1"/>
  <c r="R862" i="1"/>
  <c r="AA285" i="1"/>
  <c r="R285" i="1"/>
  <c r="AA1536" i="1"/>
  <c r="R1536" i="1"/>
  <c r="AA349" i="1"/>
  <c r="R349" i="1"/>
  <c r="AA311" i="1"/>
  <c r="R311" i="1"/>
  <c r="AA735" i="1"/>
  <c r="R735" i="1"/>
  <c r="AA1420" i="1"/>
  <c r="R1420" i="1"/>
  <c r="AA207" i="1"/>
  <c r="R207" i="1"/>
  <c r="AA304" i="1"/>
  <c r="R304" i="1"/>
  <c r="S304" i="1" s="1"/>
  <c r="AA1372" i="1"/>
  <c r="R1372" i="1"/>
  <c r="AA1509" i="1"/>
  <c r="R1509" i="1"/>
  <c r="AA743" i="1"/>
  <c r="R743" i="1"/>
  <c r="AA822" i="1"/>
  <c r="R822" i="1"/>
  <c r="AA1440" i="1"/>
  <c r="R1440" i="1"/>
  <c r="AA1329" i="1"/>
  <c r="R1329" i="1"/>
  <c r="AA829" i="1"/>
  <c r="R829" i="1"/>
  <c r="AA923" i="1"/>
  <c r="R923" i="1"/>
  <c r="AA599" i="1"/>
  <c r="R599" i="1"/>
  <c r="AA1508" i="1"/>
  <c r="R1508" i="1"/>
  <c r="AA893" i="1"/>
  <c r="R893" i="1"/>
  <c r="AA194" i="1"/>
  <c r="R194" i="1"/>
  <c r="AA445" i="1"/>
  <c r="R445" i="1"/>
  <c r="AA1118" i="1"/>
  <c r="R1118" i="1"/>
  <c r="AA731" i="1"/>
  <c r="R731" i="1"/>
  <c r="AA1554" i="1"/>
  <c r="R1554" i="1"/>
  <c r="S1562" i="1" s="1"/>
  <c r="AA1122" i="1"/>
  <c r="R1122" i="1"/>
  <c r="P4" i="1"/>
  <c r="S4" i="1"/>
  <c r="AA941" i="1"/>
  <c r="R941" i="1"/>
  <c r="AA223" i="1"/>
  <c r="R223" i="1"/>
  <c r="AA558" i="1"/>
  <c r="R558" i="1"/>
  <c r="AA942" i="1"/>
  <c r="R942" i="1"/>
  <c r="AA638" i="1"/>
  <c r="R638" i="1"/>
  <c r="AA113" i="1"/>
  <c r="AA541" i="1"/>
  <c r="R541" i="1"/>
  <c r="AA1510" i="1"/>
  <c r="R1510" i="1"/>
  <c r="AA742" i="1"/>
  <c r="R742" i="1"/>
  <c r="AA78" i="1"/>
  <c r="AA826" i="1"/>
  <c r="R826" i="1"/>
  <c r="AA1533" i="1"/>
  <c r="R1533" i="1"/>
  <c r="AA1444" i="1"/>
  <c r="R1444" i="1"/>
  <c r="AA1279" i="1"/>
  <c r="R1279" i="1"/>
  <c r="AA130" i="1"/>
  <c r="R130" i="1"/>
  <c r="S141" i="1" s="1"/>
  <c r="AA1070" i="1"/>
  <c r="R1070" i="1"/>
  <c r="AA530" i="1"/>
  <c r="R530" i="1"/>
  <c r="AA1275" i="1"/>
  <c r="R1275" i="1"/>
  <c r="AA466" i="1"/>
  <c r="R466" i="1"/>
  <c r="AA407" i="1"/>
  <c r="R407" i="1"/>
  <c r="AA273" i="1"/>
  <c r="R273" i="1"/>
  <c r="AA414" i="1"/>
  <c r="R414" i="1"/>
  <c r="AA937" i="1"/>
  <c r="R937" i="1"/>
  <c r="AA718" i="1"/>
  <c r="R718" i="1"/>
  <c r="AA94" i="1"/>
  <c r="AA1084" i="1"/>
  <c r="R1084" i="1"/>
  <c r="S1094" i="1" s="1"/>
  <c r="AA1238" i="1"/>
  <c r="R1238" i="1"/>
  <c r="AA982" i="1"/>
  <c r="R982" i="1"/>
  <c r="AA726" i="1"/>
  <c r="R726" i="1"/>
  <c r="AA1389" i="1"/>
  <c r="R1389" i="1"/>
  <c r="S1400" i="1" s="1"/>
  <c r="AA962" i="1"/>
  <c r="R962" i="1"/>
  <c r="AA1322" i="1"/>
  <c r="R1322" i="1"/>
  <c r="AA945" i="1"/>
  <c r="R945" i="1"/>
  <c r="S956" i="1" s="1"/>
  <c r="AA573" i="1"/>
  <c r="R573" i="1"/>
  <c r="AA265" i="1"/>
  <c r="R265" i="1"/>
  <c r="AA60" i="1"/>
  <c r="S60" i="1"/>
  <c r="AA365" i="1"/>
  <c r="R365" i="1"/>
  <c r="AA1234" i="1"/>
  <c r="R1234" i="1"/>
  <c r="AA98" i="1"/>
  <c r="AA1047" i="1"/>
  <c r="R1047" i="1"/>
  <c r="AA639" i="1"/>
  <c r="R639" i="1"/>
  <c r="AA71" i="1"/>
  <c r="AA890" i="1"/>
  <c r="R890" i="1"/>
  <c r="AA1278" i="1"/>
  <c r="R1278" i="1"/>
  <c r="AA746" i="1"/>
  <c r="R746" i="1"/>
  <c r="S757" i="1" s="1"/>
  <c r="AA34" i="1"/>
  <c r="AA1228" i="1"/>
  <c r="R1228" i="1"/>
  <c r="AA698" i="1"/>
  <c r="R698" i="1"/>
  <c r="S709" i="1" s="1"/>
  <c r="AA171" i="1"/>
  <c r="R171" i="1"/>
  <c r="AA1417" i="1"/>
  <c r="AB1428" i="1" s="1"/>
  <c r="R1417" i="1"/>
  <c r="AA1264" i="1"/>
  <c r="R1264" i="1"/>
  <c r="AA847" i="1"/>
  <c r="R847" i="1"/>
  <c r="S858" i="1" s="1"/>
  <c r="AA827" i="1"/>
  <c r="R827" i="1"/>
  <c r="AA574" i="1"/>
  <c r="R574" i="1"/>
  <c r="AA288" i="1"/>
  <c r="R288" i="1"/>
  <c r="AA287" i="1"/>
  <c r="R287" i="1"/>
  <c r="AA973" i="1"/>
  <c r="R973" i="1"/>
  <c r="AA1452" i="1"/>
  <c r="R1452" i="1"/>
  <c r="AA583" i="1"/>
  <c r="R583" i="1"/>
  <c r="AA1125" i="1"/>
  <c r="R1125" i="1"/>
  <c r="AA306" i="1"/>
  <c r="R306" i="1"/>
  <c r="AA984" i="1"/>
  <c r="R984" i="1"/>
  <c r="AA335" i="1"/>
  <c r="R335" i="1"/>
  <c r="AA1245" i="1"/>
  <c r="R1245" i="1"/>
  <c r="AA1383" i="1"/>
  <c r="R1383" i="1"/>
  <c r="AA79" i="1"/>
  <c r="AA81" i="1"/>
  <c r="S92" i="1"/>
  <c r="AA62" i="1"/>
  <c r="AA686" i="1"/>
  <c r="R686" i="1"/>
  <c r="AA608" i="1"/>
  <c r="R608" i="1"/>
  <c r="AA959" i="1"/>
  <c r="R959" i="1"/>
  <c r="AA1277" i="1"/>
  <c r="R1277" i="1"/>
  <c r="AA865" i="1"/>
  <c r="R865" i="1"/>
  <c r="AA408" i="1"/>
  <c r="R408" i="1"/>
  <c r="AA717" i="1"/>
  <c r="R717" i="1"/>
  <c r="AA362" i="1"/>
  <c r="R362" i="1"/>
  <c r="M3" i="1"/>
  <c r="S3" i="1"/>
  <c r="P9" i="1"/>
  <c r="S9" i="1"/>
  <c r="AA575" i="1"/>
  <c r="R575" i="1"/>
  <c r="AA242" i="1"/>
  <c r="R242" i="1"/>
  <c r="S253" i="1" s="1"/>
  <c r="AA679" i="1"/>
  <c r="R679" i="1"/>
  <c r="AA1050" i="1"/>
  <c r="R1050" i="1"/>
  <c r="AA694" i="1"/>
  <c r="R694" i="1"/>
  <c r="AA589" i="1"/>
  <c r="R589" i="1"/>
  <c r="AA317" i="1"/>
  <c r="R317" i="1"/>
  <c r="AA354" i="1"/>
  <c r="R354" i="1"/>
  <c r="AA1295" i="1"/>
  <c r="R1295" i="1"/>
  <c r="S1306" i="1" s="1"/>
  <c r="AA429" i="1"/>
  <c r="R429" i="1"/>
  <c r="AA305" i="1"/>
  <c r="R305" i="1"/>
  <c r="AA1319" i="1"/>
  <c r="AB1331" i="1" s="1"/>
  <c r="R1319" i="1"/>
  <c r="AA1101" i="1"/>
  <c r="R1101" i="1"/>
  <c r="AA641" i="1"/>
  <c r="R641" i="1"/>
  <c r="AA1038" i="1"/>
  <c r="R1038" i="1"/>
  <c r="AA732" i="1"/>
  <c r="R732" i="1"/>
  <c r="AA1488" i="1"/>
  <c r="R1488" i="1"/>
  <c r="AA1240" i="1"/>
  <c r="R1240" i="1"/>
  <c r="AA215" i="1"/>
  <c r="R215" i="1"/>
  <c r="AA1214" i="1"/>
  <c r="R1214" i="1"/>
  <c r="AA189" i="1"/>
  <c r="R189" i="1"/>
  <c r="AA42" i="1"/>
  <c r="AA1193" i="1"/>
  <c r="R1193" i="1"/>
  <c r="AA671" i="1"/>
  <c r="R671" i="1"/>
  <c r="AA41" i="1"/>
  <c r="AA18" i="1"/>
  <c r="S28" i="1"/>
  <c r="AA1172" i="1"/>
  <c r="R1172" i="1"/>
  <c r="AA645" i="1"/>
  <c r="R645" i="1"/>
  <c r="AA578" i="1"/>
  <c r="R578" i="1"/>
  <c r="AA13" i="1"/>
  <c r="S13" i="1"/>
  <c r="AA894" i="1"/>
  <c r="R894" i="1"/>
  <c r="AA340" i="1"/>
  <c r="R340" i="1"/>
  <c r="AA1547" i="1"/>
  <c r="R1547" i="1"/>
  <c r="AA206" i="1"/>
  <c r="R206" i="1"/>
  <c r="AA1189" i="1"/>
  <c r="R1189" i="1"/>
  <c r="AA878" i="1"/>
  <c r="R878" i="1"/>
  <c r="AA957" i="1"/>
  <c r="R957" i="1"/>
  <c r="AA1033" i="1"/>
  <c r="R1033" i="1"/>
  <c r="AA175" i="1"/>
  <c r="R175" i="1"/>
  <c r="AA1446" i="1"/>
  <c r="R1446" i="1"/>
  <c r="AA114" i="1"/>
  <c r="S125" i="1"/>
  <c r="AA943" i="1"/>
  <c r="R943" i="1"/>
  <c r="AA1026" i="1"/>
  <c r="R1026" i="1"/>
  <c r="AA800" i="1"/>
  <c r="R800" i="1"/>
  <c r="AA649" i="1"/>
  <c r="R649" i="1"/>
  <c r="AA498" i="1"/>
  <c r="R498" i="1"/>
  <c r="AA1442" i="1"/>
  <c r="R1442" i="1"/>
  <c r="AA462" i="1"/>
  <c r="R462" i="1"/>
  <c r="S465" i="1" s="1"/>
  <c r="AA844" i="1"/>
  <c r="R844" i="1"/>
  <c r="AA579" i="1"/>
  <c r="R579" i="1"/>
  <c r="AA110" i="1"/>
  <c r="AA622" i="1"/>
  <c r="R622" i="1"/>
  <c r="AA226" i="1"/>
  <c r="R226" i="1"/>
  <c r="S237" i="1" s="1"/>
  <c r="AA1165" i="1"/>
  <c r="R1165" i="1"/>
  <c r="AA1549" i="1"/>
  <c r="R1549" i="1"/>
  <c r="AA983" i="1"/>
  <c r="R983" i="1"/>
  <c r="AA1563" i="1"/>
  <c r="R1563" i="1"/>
  <c r="AA1233" i="1"/>
  <c r="AB1245" i="1" s="1"/>
  <c r="R1233" i="1"/>
  <c r="AA351" i="1"/>
  <c r="AB363" i="1" s="1"/>
  <c r="R351" i="1"/>
  <c r="AA318" i="1"/>
  <c r="AB330" i="1" s="1"/>
  <c r="R318" i="1"/>
  <c r="AA1529" i="1"/>
  <c r="R1529" i="1"/>
  <c r="AA416" i="1"/>
  <c r="R416" i="1"/>
  <c r="AA61" i="1"/>
  <c r="AA323" i="1"/>
  <c r="R323" i="1"/>
  <c r="AA1506" i="1"/>
  <c r="R1506" i="1"/>
  <c r="AA1230" i="1"/>
  <c r="R1230" i="1"/>
  <c r="S1231" i="1" s="1"/>
  <c r="AA939" i="1"/>
  <c r="R939" i="1"/>
  <c r="AA640" i="1"/>
  <c r="R640" i="1"/>
  <c r="AA328" i="1"/>
  <c r="R328" i="1"/>
  <c r="AA1016" i="1"/>
  <c r="R1016" i="1"/>
  <c r="AA1174" i="1"/>
  <c r="R1174" i="1"/>
  <c r="AA1419" i="1"/>
  <c r="R1419" i="1"/>
  <c r="AA1018" i="1"/>
  <c r="R1018" i="1"/>
  <c r="AA780" i="1"/>
  <c r="R780" i="1"/>
  <c r="AA1514" i="1"/>
  <c r="R1514" i="1"/>
  <c r="AA465" i="1"/>
  <c r="R465" i="1"/>
  <c r="AA1330" i="1"/>
  <c r="R1330" i="1"/>
  <c r="AA989" i="1"/>
  <c r="R989" i="1"/>
  <c r="AA1443" i="1"/>
  <c r="R1443" i="1"/>
  <c r="AA1359" i="1"/>
  <c r="R1359" i="1"/>
  <c r="AA1121" i="1"/>
  <c r="R1121" i="1"/>
  <c r="AA47" i="1"/>
  <c r="S58" i="1"/>
  <c r="AA1072" i="1"/>
  <c r="R1072" i="1"/>
  <c r="AA46" i="1"/>
  <c r="AA958" i="1"/>
  <c r="R958" i="1"/>
  <c r="AA334" i="1"/>
  <c r="R334" i="1"/>
  <c r="AA721" i="1"/>
  <c r="R721" i="1"/>
  <c r="AA1169" i="1"/>
  <c r="R1169" i="1"/>
  <c r="AA1318" i="1"/>
  <c r="R1318" i="1"/>
  <c r="AA480" i="1"/>
  <c r="R480" i="1"/>
  <c r="AA961" i="1"/>
  <c r="R961" i="1"/>
  <c r="AA320" i="1"/>
  <c r="R320" i="1"/>
  <c r="AA1402" i="1"/>
  <c r="R1402" i="1"/>
  <c r="S1402" i="1" s="1"/>
  <c r="AA647" i="1"/>
  <c r="R647" i="1"/>
  <c r="AA1358" i="1"/>
  <c r="R1358" i="1"/>
  <c r="AA111" i="1"/>
  <c r="AA172" i="1"/>
  <c r="R172" i="1"/>
  <c r="AA534" i="1"/>
  <c r="R534" i="1"/>
  <c r="AA779" i="1"/>
  <c r="R779" i="1"/>
  <c r="AA1010" i="1"/>
  <c r="R1010" i="1"/>
  <c r="S1011" i="1" s="1"/>
  <c r="AA1368" i="1"/>
  <c r="R1368" i="1"/>
  <c r="AA1416" i="1"/>
  <c r="R1416" i="1"/>
  <c r="AA799" i="1"/>
  <c r="R799" i="1"/>
  <c r="AA1137" i="1"/>
  <c r="R1137" i="1"/>
  <c r="AA1381" i="1"/>
  <c r="R1381" i="1"/>
  <c r="AA987" i="1"/>
  <c r="R987" i="1"/>
  <c r="AA216" i="1"/>
  <c r="R216" i="1"/>
  <c r="AA680" i="1"/>
  <c r="R680" i="1"/>
  <c r="AA1066" i="1"/>
  <c r="R1066" i="1"/>
  <c r="AA1102" i="1"/>
  <c r="R1102" i="1"/>
  <c r="AA600" i="1"/>
  <c r="R600" i="1"/>
  <c r="AA494" i="1"/>
  <c r="R494" i="1"/>
  <c r="AA1184" i="1"/>
  <c r="R1184" i="1"/>
  <c r="AA1197" i="1"/>
  <c r="R1197" i="1"/>
  <c r="AA1012" i="1"/>
  <c r="R1012" i="1"/>
  <c r="AA845" i="1"/>
  <c r="R845" i="1"/>
  <c r="AA502" i="1"/>
  <c r="R502" i="1"/>
  <c r="AA798" i="1"/>
  <c r="R798" i="1"/>
  <c r="AA112" i="1"/>
  <c r="AA431" i="1"/>
  <c r="R431" i="1"/>
  <c r="AA107" i="1"/>
  <c r="AA646" i="1"/>
  <c r="R646" i="1"/>
  <c r="AA1367" i="1"/>
  <c r="R1367" i="1"/>
  <c r="AA382" i="1"/>
  <c r="R382" i="1"/>
  <c r="AA1019" i="1"/>
  <c r="R1019" i="1"/>
  <c r="AA1123" i="1"/>
  <c r="R1123" i="1"/>
  <c r="AA1073" i="1"/>
  <c r="R1073" i="1"/>
  <c r="AA43" i="1"/>
  <c r="AA1481" i="1"/>
  <c r="R1481" i="1"/>
  <c r="S1485" i="1" s="1"/>
  <c r="AA1371" i="1"/>
  <c r="R1371" i="1"/>
  <c r="S1382" i="1" s="1"/>
  <c r="AA446" i="1"/>
  <c r="R446" i="1"/>
  <c r="AA1095" i="1"/>
  <c r="R1095" i="1"/>
  <c r="AA397" i="1"/>
  <c r="R397" i="1"/>
  <c r="AA1202" i="1"/>
  <c r="R1202" i="1"/>
  <c r="S1213" i="1" s="1"/>
  <c r="AA1054" i="1"/>
  <c r="R1054" i="1"/>
  <c r="AA830" i="1"/>
  <c r="R830" i="1"/>
  <c r="AA210" i="1"/>
  <c r="R210" i="1"/>
  <c r="AA1186" i="1"/>
  <c r="R1186" i="1"/>
  <c r="AA632" i="1"/>
  <c r="R632" i="1"/>
  <c r="AA539" i="1"/>
  <c r="R539" i="1"/>
  <c r="AA283" i="1"/>
  <c r="R283" i="1"/>
  <c r="AA1334" i="1"/>
  <c r="R1334" i="1"/>
  <c r="AA1406" i="1"/>
  <c r="R1406" i="1"/>
  <c r="AA1354" i="1"/>
  <c r="R1354" i="1"/>
  <c r="AA364" i="1"/>
  <c r="R364" i="1"/>
  <c r="AA1022" i="1"/>
  <c r="R1022" i="1"/>
  <c r="AA1151" i="1"/>
  <c r="R1151" i="1"/>
  <c r="S1162" i="1" s="1"/>
  <c r="AA448" i="1"/>
  <c r="R448" i="1"/>
  <c r="AA259" i="1"/>
  <c r="R259" i="1"/>
  <c r="AA1341" i="1"/>
  <c r="R1341" i="1"/>
  <c r="AA896" i="1"/>
  <c r="R896" i="1"/>
  <c r="S907" i="1" s="1"/>
  <c r="AA29" i="1"/>
  <c r="AA267" i="1"/>
  <c r="R267" i="1"/>
  <c r="AA736" i="1"/>
  <c r="R736" i="1"/>
  <c r="AA271" i="1"/>
  <c r="R271" i="1"/>
  <c r="AA1408" i="1"/>
  <c r="R1408" i="1"/>
  <c r="AA1550" i="1"/>
  <c r="R1550" i="1"/>
  <c r="AA1263" i="1"/>
  <c r="R1263" i="1"/>
  <c r="AA924" i="1"/>
  <c r="R924" i="1"/>
  <c r="AA176" i="1"/>
  <c r="R176" i="1"/>
  <c r="AA586" i="1"/>
  <c r="R586" i="1"/>
  <c r="AA1051" i="1"/>
  <c r="R1051" i="1"/>
  <c r="AA146" i="1"/>
  <c r="R146" i="1"/>
  <c r="S146" i="1" s="1"/>
  <c r="AA1323" i="1"/>
  <c r="R1323" i="1"/>
  <c r="AA1262" i="1"/>
  <c r="R1262" i="1"/>
  <c r="AA804" i="1"/>
  <c r="R804" i="1"/>
  <c r="S815" i="1" s="1"/>
  <c r="AA482" i="1"/>
  <c r="R482" i="1"/>
  <c r="AA509" i="1"/>
  <c r="R509" i="1"/>
  <c r="AA1104" i="1"/>
  <c r="R1104" i="1"/>
  <c r="S1115" i="1" s="1"/>
  <c r="AA277" i="1"/>
  <c r="R277" i="1"/>
  <c r="AA276" i="1"/>
  <c r="R276" i="1"/>
  <c r="AA1069" i="1"/>
  <c r="R1069" i="1"/>
  <c r="AA192" i="1"/>
  <c r="R192" i="1"/>
  <c r="AA1036" i="1"/>
  <c r="R1036" i="1"/>
  <c r="AA338" i="1"/>
  <c r="R338" i="1"/>
  <c r="AA479" i="1"/>
  <c r="R479" i="1"/>
  <c r="AA93" i="1"/>
  <c r="AA880" i="1"/>
  <c r="R880" i="1"/>
  <c r="AA1217" i="1"/>
  <c r="AB1229" i="1" s="1"/>
  <c r="R1217" i="1"/>
  <c r="AA109" i="1"/>
  <c r="AA612" i="1"/>
  <c r="R612" i="1"/>
  <c r="AA1187" i="1"/>
  <c r="R1187" i="1"/>
  <c r="AA1328" i="1"/>
  <c r="R1328" i="1"/>
  <c r="AA103" i="1"/>
  <c r="AA219" i="1"/>
  <c r="R219" i="1"/>
  <c r="AA1526" i="1"/>
  <c r="R1526" i="1"/>
  <c r="AA1345" i="1"/>
  <c r="R1345" i="1"/>
  <c r="S1353" i="1" s="1"/>
  <c r="AA1274" i="1"/>
  <c r="R1274" i="1"/>
  <c r="AA536" i="1"/>
  <c r="R536" i="1"/>
  <c r="AA36" i="1"/>
  <c r="AA178" i="1"/>
  <c r="R178" i="1"/>
  <c r="AA828" i="1"/>
  <c r="R828" i="1"/>
  <c r="AA1168" i="1"/>
  <c r="R1168" i="1"/>
  <c r="AA419" i="1"/>
  <c r="R419" i="1"/>
  <c r="AA1081" i="1"/>
  <c r="R1081" i="1"/>
  <c r="AA1232" i="1"/>
  <c r="R1232" i="1"/>
  <c r="AA648" i="1"/>
  <c r="R648" i="1"/>
  <c r="AA352" i="1"/>
  <c r="R352" i="1"/>
  <c r="AA985" i="1"/>
  <c r="R985" i="1"/>
  <c r="AA791" i="1"/>
  <c r="R791" i="1"/>
  <c r="AA1276" i="1"/>
  <c r="R1276" i="1"/>
  <c r="AA1261" i="1"/>
  <c r="R1261" i="1"/>
  <c r="S1261" i="1" s="1"/>
  <c r="AA205" i="1"/>
  <c r="R205" i="1"/>
  <c r="AA1410" i="1"/>
  <c r="R1410" i="1"/>
  <c r="AA1074" i="1"/>
  <c r="R1074" i="1"/>
  <c r="AA501" i="1"/>
  <c r="R501" i="1"/>
  <c r="AA258" i="1"/>
  <c r="R258" i="1"/>
  <c r="AA313" i="1"/>
  <c r="R313" i="1"/>
  <c r="AA153" i="1"/>
  <c r="R153" i="1"/>
  <c r="S164" i="1" s="1"/>
  <c r="AA1460" i="1"/>
  <c r="R1460" i="1"/>
  <c r="AA1191" i="1"/>
  <c r="R1191" i="1"/>
  <c r="AA1369" i="1"/>
  <c r="R1369" i="1"/>
  <c r="AA874" i="1"/>
  <c r="R874" i="1"/>
  <c r="AA434" i="1"/>
  <c r="R434" i="1"/>
  <c r="AA643" i="1"/>
  <c r="R643" i="1"/>
  <c r="AA1310" i="1"/>
  <c r="R1310" i="1"/>
  <c r="S1310" i="1" s="1"/>
  <c r="AA1138" i="1"/>
  <c r="R1138" i="1"/>
  <c r="S1149" i="1" s="1"/>
  <c r="AA544" i="1"/>
  <c r="R544" i="1"/>
  <c r="S551" i="1" s="1"/>
  <c r="AA39" i="1"/>
  <c r="AA1130" i="1"/>
  <c r="R1130" i="1"/>
  <c r="AA385" i="1"/>
  <c r="R385" i="1"/>
  <c r="AA1282" i="1"/>
  <c r="R1282" i="1"/>
  <c r="S1293" i="1" s="1"/>
  <c r="AA1537" i="1"/>
  <c r="R1537" i="1"/>
  <c r="AA594" i="1"/>
  <c r="R594" i="1"/>
  <c r="AA1527" i="1"/>
  <c r="R1527" i="1"/>
  <c r="AA1311" i="1"/>
  <c r="R1311" i="1"/>
  <c r="AA960" i="1"/>
  <c r="R960" i="1"/>
  <c r="AA45" i="1"/>
  <c r="AA882" i="1"/>
  <c r="R882" i="1"/>
  <c r="S892" i="1" s="1"/>
  <c r="AA381" i="1"/>
  <c r="R381" i="1"/>
  <c r="AA1164" i="1"/>
  <c r="R1164" i="1"/>
  <c r="AA319" i="1"/>
  <c r="R319" i="1"/>
  <c r="AA656" i="1"/>
  <c r="R656" i="1"/>
  <c r="AA1489" i="1"/>
  <c r="R1489" i="1"/>
  <c r="AA2" i="1"/>
  <c r="AB2" i="1" s="1"/>
  <c r="S2" i="1"/>
  <c r="AA1499" i="1"/>
  <c r="R1499" i="1"/>
  <c r="AA1082" i="1"/>
  <c r="R1082" i="1"/>
  <c r="AA1534" i="1"/>
  <c r="R1534" i="1"/>
  <c r="AA734" i="1"/>
  <c r="R734" i="1"/>
  <c r="AA1280" i="1"/>
  <c r="R1280" i="1"/>
  <c r="AA912" i="1"/>
  <c r="R912" i="1"/>
  <c r="AA744" i="1"/>
  <c r="R744" i="1"/>
  <c r="AA126" i="1"/>
  <c r="R126" i="1"/>
  <c r="AA1096" i="1"/>
  <c r="R1096" i="1"/>
  <c r="AA861" i="1"/>
  <c r="R861" i="1"/>
  <c r="AA1517" i="1"/>
  <c r="R1517" i="1"/>
  <c r="AA553" i="1"/>
  <c r="R553" i="1"/>
  <c r="AA529" i="1"/>
  <c r="R529" i="1"/>
  <c r="AA489" i="1"/>
  <c r="R489" i="1"/>
  <c r="AA1188" i="1"/>
  <c r="R1188" i="1"/>
  <c r="AA817" i="1"/>
  <c r="R817" i="1"/>
  <c r="AA353" i="1"/>
  <c r="R353" i="1"/>
  <c r="AA274" i="1"/>
  <c r="R274" i="1"/>
  <c r="AA1492" i="1"/>
  <c r="R1492" i="1"/>
  <c r="AA495" i="1"/>
  <c r="R495" i="1"/>
  <c r="AA1131" i="1"/>
  <c r="R1131" i="1"/>
  <c r="AA493" i="1"/>
  <c r="R493" i="1"/>
  <c r="AA1472" i="1"/>
  <c r="R1472" i="1"/>
  <c r="S1483" i="1" s="1"/>
  <c r="AA289" i="1"/>
  <c r="R289" i="1"/>
  <c r="AA413" i="1"/>
  <c r="R413" i="1"/>
  <c r="AA603" i="1"/>
  <c r="R603" i="1"/>
  <c r="AB228" i="1"/>
  <c r="AB13" i="1"/>
  <c r="AB1561" i="1"/>
  <c r="P524" i="1"/>
  <c r="AA524" i="1"/>
  <c r="M913" i="1"/>
  <c r="AA913" i="1"/>
  <c r="M339" i="1"/>
  <c r="AA339" i="1"/>
  <c r="P27" i="1"/>
  <c r="AA27" i="1"/>
  <c r="M566" i="1"/>
  <c r="AA566" i="1"/>
  <c r="P310" i="1"/>
  <c r="AA310" i="1"/>
  <c r="P54" i="1"/>
  <c r="AA54" i="1"/>
  <c r="P1479" i="1"/>
  <c r="AA1479" i="1"/>
  <c r="P888" i="1"/>
  <c r="AA888" i="1"/>
  <c r="M67" i="1"/>
  <c r="AA67" i="1"/>
  <c r="M272" i="1"/>
  <c r="AA272" i="1"/>
  <c r="M1296" i="1"/>
  <c r="AA1296" i="1"/>
  <c r="P618" i="1"/>
  <c r="AA618" i="1"/>
  <c r="M243" i="1"/>
  <c r="AA243" i="1"/>
  <c r="M1183" i="1"/>
  <c r="AA1183" i="1"/>
  <c r="P1401" i="1"/>
  <c r="AA1401" i="1"/>
  <c r="M1399" i="1"/>
  <c r="AA1399" i="1"/>
  <c r="P955" i="1"/>
  <c r="AA955" i="1"/>
  <c r="P356" i="1"/>
  <c r="AA356" i="1"/>
  <c r="P1386" i="1"/>
  <c r="AA1386" i="1"/>
  <c r="M940" i="1"/>
  <c r="AA940" i="1"/>
  <c r="P1384" i="1"/>
  <c r="AA1384" i="1"/>
  <c r="M931" i="1"/>
  <c r="AA931" i="1"/>
  <c r="P332" i="1"/>
  <c r="AA332" i="1"/>
  <c r="M1181" i="1"/>
  <c r="AA1181" i="1"/>
  <c r="P807" i="1"/>
  <c r="AA807" i="1"/>
  <c r="P341" i="1"/>
  <c r="AA341" i="1"/>
  <c r="P1114" i="1"/>
  <c r="AA1114" i="1"/>
  <c r="M725" i="1"/>
  <c r="AA725" i="1"/>
  <c r="P249" i="1"/>
  <c r="AA249" i="1"/>
  <c r="M1423" i="1"/>
  <c r="AA1423" i="1"/>
  <c r="P1079" i="1"/>
  <c r="AA1079" i="1"/>
  <c r="M676" i="1"/>
  <c r="AA676" i="1"/>
  <c r="P204" i="1"/>
  <c r="AA204" i="1"/>
  <c r="M1379" i="1"/>
  <c r="AA1379" i="1"/>
  <c r="P1032" i="1"/>
  <c r="AA1032" i="1"/>
  <c r="P616" i="1"/>
  <c r="AA616" i="1"/>
  <c r="P143" i="1"/>
  <c r="AA143" i="1"/>
  <c r="M517" i="1"/>
  <c r="AA517" i="1"/>
  <c r="P163" i="1"/>
  <c r="AA163" i="1"/>
  <c r="M1394" i="1"/>
  <c r="AA1394" i="1"/>
  <c r="M1071" i="1"/>
  <c r="AA1071" i="1"/>
  <c r="P738" i="1"/>
  <c r="AA738" i="1"/>
  <c r="P26" i="1"/>
  <c r="AA26" i="1"/>
  <c r="P615" i="1"/>
  <c r="AA615" i="1"/>
  <c r="P871" i="1"/>
  <c r="AA871" i="1"/>
  <c r="M525" i="1"/>
  <c r="AA525" i="1"/>
  <c r="P168" i="1"/>
  <c r="AA168" i="1"/>
  <c r="P1035" i="1"/>
  <c r="AA1035" i="1"/>
  <c r="P388" i="1"/>
  <c r="AA388" i="1"/>
  <c r="P56" i="1"/>
  <c r="AA56" i="1"/>
  <c r="P1387" i="1"/>
  <c r="AA1387" i="1"/>
  <c r="P1103" i="1"/>
  <c r="AA1103" i="1"/>
  <c r="P812" i="1"/>
  <c r="AA812" i="1"/>
  <c r="P503" i="1"/>
  <c r="AA503" i="1"/>
  <c r="P613" i="1"/>
  <c r="AA613" i="1"/>
  <c r="P321" i="1"/>
  <c r="AA321" i="1"/>
  <c r="P523" i="1"/>
  <c r="AA523" i="1"/>
  <c r="P11" i="1"/>
  <c r="AA11" i="1"/>
  <c r="P1062" i="1"/>
  <c r="AA1062" i="1"/>
  <c r="P806" i="1"/>
  <c r="AA806" i="1"/>
  <c r="P550" i="1"/>
  <c r="AA550" i="1"/>
  <c r="P294" i="1"/>
  <c r="AA294" i="1"/>
  <c r="P38" i="1"/>
  <c r="AA38" i="1"/>
  <c r="P22" i="1"/>
  <c r="AA22" i="1"/>
  <c r="P1030" i="1"/>
  <c r="AA1030" i="1"/>
  <c r="M1286" i="1"/>
  <c r="AA1286" i="1"/>
  <c r="P774" i="1"/>
  <c r="AA774" i="1"/>
  <c r="M967" i="1"/>
  <c r="AA967" i="1"/>
  <c r="M1136" i="1"/>
  <c r="AA1136" i="1"/>
  <c r="P1400" i="1"/>
  <c r="AA1400" i="1"/>
  <c r="P761" i="1"/>
  <c r="AA761" i="1"/>
  <c r="P409" i="1"/>
  <c r="AA409" i="1"/>
  <c r="M1006" i="1"/>
  <c r="AA1006" i="1"/>
  <c r="P580" i="1"/>
  <c r="AA580" i="1"/>
  <c r="P745" i="1"/>
  <c r="AA745" i="1"/>
  <c r="M316" i="1"/>
  <c r="AA316" i="1"/>
  <c r="M1090" i="1"/>
  <c r="AA1090" i="1"/>
  <c r="M1375" i="1"/>
  <c r="AA1375" i="1"/>
  <c r="M935" i="1"/>
  <c r="AA935" i="1"/>
  <c r="P500" i="1"/>
  <c r="AA500" i="1"/>
  <c r="P793" i="1"/>
  <c r="AA793" i="1"/>
  <c r="M1152" i="1"/>
  <c r="AA1152" i="1"/>
  <c r="M303" i="1"/>
  <c r="AA303" i="1"/>
  <c r="P392" i="1"/>
  <c r="AA392" i="1"/>
  <c r="M1307" i="1"/>
  <c r="AA1307" i="1"/>
  <c r="M915" i="1"/>
  <c r="AA915" i="1"/>
  <c r="M1041" i="1"/>
  <c r="AA1041" i="1"/>
  <c r="M1339" i="1"/>
  <c r="AA1339" i="1"/>
  <c r="M867" i="1"/>
  <c r="AA867" i="1"/>
  <c r="P665" i="1"/>
  <c r="AA665" i="1"/>
  <c r="P1542" i="1"/>
  <c r="AA1542" i="1"/>
  <c r="M700" i="1"/>
  <c r="AA700" i="1"/>
  <c r="P202" i="1"/>
  <c r="AA202" i="1"/>
  <c r="P405" i="1"/>
  <c r="AA405" i="1"/>
  <c r="P811" i="1"/>
  <c r="AA811" i="1"/>
  <c r="P522" i="1"/>
  <c r="AA522" i="1"/>
  <c r="P229" i="1"/>
  <c r="AA229" i="1"/>
  <c r="P699" i="1"/>
  <c r="AA699" i="1"/>
  <c r="M443" i="1"/>
  <c r="AA443" i="1"/>
  <c r="M187" i="1"/>
  <c r="AA187" i="1"/>
  <c r="M1494" i="1"/>
  <c r="AA1494" i="1"/>
  <c r="P470" i="1"/>
  <c r="AA470" i="1"/>
  <c r="P214" i="1"/>
  <c r="AA214" i="1"/>
  <c r="M518" i="1"/>
  <c r="AA518" i="1"/>
  <c r="P262" i="1"/>
  <c r="AA262" i="1"/>
  <c r="M220" i="1"/>
  <c r="AA220" i="1"/>
  <c r="M1107" i="1"/>
  <c r="AA1107" i="1"/>
  <c r="P655" i="1"/>
  <c r="AA655" i="1"/>
  <c r="P298" i="1"/>
  <c r="AA298" i="1"/>
  <c r="M1425" i="1"/>
  <c r="AA1425" i="1"/>
  <c r="M1424" i="1"/>
  <c r="AA1424" i="1"/>
  <c r="P971" i="1"/>
  <c r="AA971" i="1"/>
  <c r="P366" i="1"/>
  <c r="AA366" i="1"/>
  <c r="P372" i="1"/>
  <c r="AA372" i="1"/>
  <c r="M1100" i="1"/>
  <c r="AA1100" i="1"/>
  <c r="P1415" i="1"/>
  <c r="AA1415" i="1"/>
  <c r="P637" i="1"/>
  <c r="AA637" i="1"/>
  <c r="M546" i="1"/>
  <c r="AA546" i="1"/>
  <c r="P1396" i="1"/>
  <c r="AA1396" i="1"/>
  <c r="M1042" i="1"/>
  <c r="AA1042" i="1"/>
  <c r="P1161" i="1"/>
  <c r="AA1161" i="1"/>
  <c r="P1109" i="1"/>
  <c r="AA1109" i="1"/>
  <c r="P803" i="1"/>
  <c r="AA803" i="1"/>
  <c r="P377" i="1"/>
  <c r="AA377" i="1"/>
  <c r="M1116" i="1"/>
  <c r="AA1116" i="1"/>
  <c r="P1445" i="1"/>
  <c r="AA1445" i="1"/>
  <c r="M846" i="1"/>
  <c r="AA846" i="1"/>
  <c r="P224" i="1"/>
  <c r="AA224" i="1"/>
  <c r="M188" i="1"/>
  <c r="AA188" i="1"/>
  <c r="M1363" i="1"/>
  <c r="AA1363" i="1"/>
  <c r="P297" i="1"/>
  <c r="AA297" i="1"/>
  <c r="P1160" i="1"/>
  <c r="AA1160" i="1"/>
  <c r="P312" i="1"/>
  <c r="AA312" i="1"/>
  <c r="P692" i="1"/>
  <c r="AA692" i="1"/>
  <c r="P1057" i="1"/>
  <c r="AA1057" i="1"/>
  <c r="P496" i="1"/>
  <c r="AA496" i="1"/>
  <c r="P361" i="1"/>
  <c r="AA361" i="1"/>
  <c r="M850" i="1"/>
  <c r="AA850" i="1"/>
  <c r="M1015" i="1"/>
  <c r="AA1015" i="1"/>
  <c r="P368" i="1"/>
  <c r="AA368" i="1"/>
  <c r="M1085" i="1"/>
  <c r="AA1085" i="1"/>
  <c r="M10" i="1"/>
  <c r="AA10" i="1"/>
  <c r="M251" i="1"/>
  <c r="AA251" i="1"/>
  <c r="P1558" i="1"/>
  <c r="AA1558" i="1"/>
  <c r="P1302" i="1"/>
  <c r="AA1302" i="1"/>
  <c r="M1046" i="1"/>
  <c r="AA1046" i="1"/>
  <c r="P278" i="1"/>
  <c r="AA278" i="1"/>
  <c r="P776" i="1"/>
  <c r="AA776" i="1"/>
  <c r="M1528" i="1"/>
  <c r="AA1528" i="1"/>
  <c r="M1539" i="1"/>
  <c r="AA1539" i="1"/>
  <c r="P1061" i="1"/>
  <c r="AA1061" i="1"/>
  <c r="P910" i="1"/>
  <c r="AA910" i="1"/>
  <c r="P668" i="1"/>
  <c r="AA668" i="1"/>
  <c r="P1239" i="1"/>
  <c r="AA1239" i="1"/>
  <c r="P684" i="1"/>
  <c r="AA684" i="1"/>
  <c r="M1242" i="1"/>
  <c r="AA1242" i="1"/>
  <c r="M209" i="1"/>
  <c r="AA209" i="1"/>
  <c r="M1535" i="1"/>
  <c r="AA1535" i="1"/>
  <c r="M974" i="1"/>
  <c r="AA974" i="1"/>
  <c r="P169" i="1"/>
  <c r="AA169" i="1"/>
  <c r="P137" i="1"/>
  <c r="AA137" i="1"/>
  <c r="P1352" i="1"/>
  <c r="AA1352" i="1"/>
  <c r="P892" i="1"/>
  <c r="AA892" i="1"/>
  <c r="P1351" i="1"/>
  <c r="AA1351" i="1"/>
  <c r="P889" i="1"/>
  <c r="AA889" i="1"/>
  <c r="P872" i="1"/>
  <c r="AA872" i="1"/>
  <c r="P256" i="1"/>
  <c r="AA256" i="1"/>
  <c r="M1333" i="1"/>
  <c r="AA1333" i="1"/>
  <c r="P247" i="1"/>
  <c r="AA247" i="1"/>
  <c r="M754" i="1"/>
  <c r="AA754" i="1"/>
  <c r="P282" i="1"/>
  <c r="AA282" i="1"/>
  <c r="P620" i="1"/>
  <c r="AA620" i="1"/>
  <c r="P145" i="1"/>
  <c r="AA145" i="1"/>
  <c r="M84" i="1"/>
  <c r="AA84" i="1"/>
  <c r="M474" i="1"/>
  <c r="AA474" i="1"/>
  <c r="M1356" i="1"/>
  <c r="AA1356" i="1"/>
  <c r="P1028" i="1"/>
  <c r="AA1028" i="1"/>
  <c r="M914" i="1"/>
  <c r="AA914" i="1"/>
  <c r="P1485" i="1"/>
  <c r="AA1485" i="1"/>
  <c r="P1324" i="1"/>
  <c r="AA1324" i="1"/>
  <c r="M994" i="1"/>
  <c r="AA994" i="1"/>
  <c r="P128" i="1"/>
  <c r="AA128" i="1"/>
  <c r="P88" i="1"/>
  <c r="AA88" i="1"/>
  <c r="M241" i="1"/>
  <c r="AA241" i="1"/>
  <c r="M1327" i="1"/>
  <c r="AA1327" i="1"/>
  <c r="P240" i="1"/>
  <c r="AA240" i="1"/>
  <c r="P836" i="1"/>
  <c r="AA836" i="1"/>
  <c r="M1309" i="1"/>
  <c r="AA1309" i="1"/>
  <c r="M212" i="1"/>
  <c r="AA212" i="1"/>
  <c r="P728" i="1"/>
  <c r="AA728" i="1"/>
  <c r="M1045" i="1"/>
  <c r="AA1045" i="1"/>
  <c r="P161" i="1"/>
  <c r="AA161" i="1"/>
  <c r="M1361" i="1"/>
  <c r="AA1361" i="1"/>
  <c r="M1315" i="1"/>
  <c r="AA1315" i="1"/>
  <c r="M528" i="1"/>
  <c r="AA528" i="1"/>
  <c r="P452" i="1"/>
  <c r="AA452" i="1"/>
  <c r="P1337" i="1"/>
  <c r="AA1337" i="1"/>
  <c r="M976" i="1"/>
  <c r="AA976" i="1"/>
  <c r="P325" i="1"/>
  <c r="AA325" i="1"/>
  <c r="P1336" i="1"/>
  <c r="AA1336" i="1"/>
  <c r="M559" i="1"/>
  <c r="AA559" i="1"/>
  <c r="P1270" i="1"/>
  <c r="AA1270" i="1"/>
  <c r="M771" i="1"/>
  <c r="AA771" i="1"/>
  <c r="P1241" i="1"/>
  <c r="AA1241" i="1"/>
  <c r="P691" i="1"/>
  <c r="AA691" i="1"/>
  <c r="M795" i="1"/>
  <c r="AA795" i="1"/>
  <c r="P268" i="1"/>
  <c r="AA268" i="1"/>
  <c r="M1426" i="1"/>
  <c r="AA1426" i="1"/>
  <c r="P1476" i="1"/>
  <c r="AA1476" i="1"/>
  <c r="M66" i="1"/>
  <c r="AA66" i="1"/>
  <c r="M402" i="1"/>
  <c r="AA402" i="1"/>
  <c r="P31" i="1"/>
  <c r="AA31" i="1"/>
  <c r="M239" i="1"/>
  <c r="AA239" i="1"/>
  <c r="P824" i="1"/>
  <c r="AA824" i="1"/>
  <c r="M821" i="1"/>
  <c r="AA821" i="1"/>
  <c r="P1288" i="1"/>
  <c r="AA1288" i="1"/>
  <c r="P1093" i="1"/>
  <c r="AA1093" i="1"/>
  <c r="P696" i="1"/>
  <c r="AA696" i="1"/>
  <c r="M1024" i="1"/>
  <c r="AA1024" i="1"/>
  <c r="M131" i="1"/>
  <c r="AA131" i="1"/>
  <c r="M990" i="1"/>
  <c r="AA990" i="1"/>
  <c r="M1316" i="1"/>
  <c r="AA1316" i="1"/>
  <c r="P873" i="1"/>
  <c r="AA873" i="1"/>
  <c r="P170" i="1"/>
  <c r="AA170" i="1"/>
  <c r="P435" i="1"/>
  <c r="AA435" i="1"/>
  <c r="M1267" i="1"/>
  <c r="AA1267" i="1"/>
  <c r="M737" i="1"/>
  <c r="AA737" i="1"/>
  <c r="P248" i="1"/>
  <c r="AA248" i="1"/>
  <c r="P459" i="1"/>
  <c r="AA459" i="1"/>
  <c r="P203" i="1"/>
  <c r="AA203" i="1"/>
  <c r="M1254" i="1"/>
  <c r="AA1254" i="1"/>
  <c r="P486" i="1"/>
  <c r="AA486" i="1"/>
  <c r="M1086" i="1"/>
  <c r="AA1086" i="1"/>
  <c r="P703" i="1"/>
  <c r="AA703" i="1"/>
  <c r="M420" i="1"/>
  <c r="AA420" i="1"/>
  <c r="M876" i="1"/>
  <c r="AA876" i="1"/>
  <c r="M1088" i="1"/>
  <c r="AA1088" i="1"/>
  <c r="P7" i="1"/>
  <c r="AA7" i="1"/>
  <c r="P1108" i="1"/>
  <c r="AA1108" i="1"/>
  <c r="P1548" i="1"/>
  <c r="AA1548" i="1"/>
  <c r="M186" i="1"/>
  <c r="AA186" i="1"/>
  <c r="M159" i="1"/>
  <c r="AA159" i="1"/>
  <c r="M786" i="1"/>
  <c r="AA786" i="1"/>
  <c r="M158" i="1"/>
  <c r="AA158" i="1"/>
  <c r="P770" i="1"/>
  <c r="AA770" i="1"/>
  <c r="P1259" i="1"/>
  <c r="AA1259" i="1"/>
  <c r="M666" i="1"/>
  <c r="AA666" i="1"/>
  <c r="P1003" i="1"/>
  <c r="AA1003" i="1"/>
  <c r="P104" i="1"/>
  <c r="AA104" i="1"/>
  <c r="P57" i="1"/>
  <c r="AA57" i="1"/>
  <c r="P51" i="1"/>
  <c r="AA51" i="1"/>
  <c r="P968" i="1"/>
  <c r="AA968" i="1"/>
  <c r="M627" i="1"/>
  <c r="AA627" i="1"/>
  <c r="P852" i="1"/>
  <c r="AA852" i="1"/>
  <c r="M148" i="1"/>
  <c r="AA148" i="1"/>
  <c r="M767" i="1"/>
  <c r="AA767" i="1"/>
  <c r="P58" i="1"/>
  <c r="AA58" i="1"/>
  <c r="M1247" i="1"/>
  <c r="AA1247" i="1"/>
  <c r="P284" i="1"/>
  <c r="AA284" i="1"/>
  <c r="P1301" i="1"/>
  <c r="AA1301" i="1"/>
  <c r="M1005" i="1"/>
  <c r="AA1005" i="1"/>
  <c r="P1543" i="1"/>
  <c r="AA1543" i="1"/>
  <c r="P208" i="1"/>
  <c r="AA208" i="1"/>
  <c r="P657" i="1"/>
  <c r="AA657" i="1"/>
  <c r="P100" i="1"/>
  <c r="AA100" i="1"/>
  <c r="M1343" i="1"/>
  <c r="AA1343" i="1"/>
  <c r="P1039" i="1"/>
  <c r="AA1039" i="1"/>
  <c r="M1285" i="1"/>
  <c r="AA1285" i="1"/>
  <c r="P1412" i="1"/>
  <c r="AA1412" i="1"/>
  <c r="M49" i="1"/>
  <c r="AA49" i="1"/>
  <c r="P1515" i="1"/>
  <c r="AA1515" i="1"/>
  <c r="P948" i="1"/>
  <c r="AA948" i="1"/>
  <c r="M1250" i="1"/>
  <c r="AA1250" i="1"/>
  <c r="P124" i="1"/>
  <c r="AA124" i="1"/>
  <c r="M751" i="1"/>
  <c r="AA751" i="1"/>
  <c r="P122" i="1"/>
  <c r="AA122" i="1"/>
  <c r="P730" i="1"/>
  <c r="AA730" i="1"/>
  <c r="M1229" i="1"/>
  <c r="AA1229" i="1"/>
  <c r="M722" i="1"/>
  <c r="AA722" i="1"/>
  <c r="P164" i="1"/>
  <c r="AA164" i="1"/>
  <c r="M547" i="1"/>
  <c r="AA547" i="1"/>
  <c r="M1298" i="1"/>
  <c r="AA1298" i="1"/>
  <c r="M499" i="1"/>
  <c r="AA499" i="1"/>
  <c r="P739" i="1"/>
  <c r="AA739" i="1"/>
  <c r="M384" i="1"/>
  <c r="AA384" i="1"/>
  <c r="P946" i="1"/>
  <c r="AA946" i="1"/>
  <c r="M606" i="1"/>
  <c r="AA606" i="1"/>
  <c r="P252" i="1"/>
  <c r="AA252" i="1"/>
  <c r="M832" i="1"/>
  <c r="AA832" i="1"/>
  <c r="P481" i="1"/>
  <c r="AA481" i="1"/>
  <c r="P127" i="1"/>
  <c r="AA127" i="1"/>
  <c r="P917" i="1"/>
  <c r="AA917" i="1"/>
  <c r="M596" i="1"/>
  <c r="AA596" i="1"/>
  <c r="P263" i="1"/>
  <c r="AA263" i="1"/>
  <c r="M1557" i="1"/>
  <c r="AA1557" i="1"/>
  <c r="M1284" i="1"/>
  <c r="AA1284" i="1"/>
  <c r="P993" i="1"/>
  <c r="AA993" i="1"/>
  <c r="M386" i="1"/>
  <c r="AA386" i="1"/>
  <c r="M74" i="1"/>
  <c r="AA74" i="1"/>
  <c r="M1067" i="1"/>
  <c r="AA1067" i="1"/>
  <c r="M794" i="1"/>
  <c r="AA794" i="1"/>
  <c r="P504" i="1"/>
  <c r="AA504" i="1"/>
  <c r="P211" i="1"/>
  <c r="AA211" i="1"/>
  <c r="P683" i="1"/>
  <c r="AA683" i="1"/>
  <c r="P427" i="1"/>
  <c r="AA427" i="1"/>
  <c r="P1478" i="1"/>
  <c r="AA1478" i="1"/>
  <c r="M1222" i="1"/>
  <c r="AA1222" i="1"/>
  <c r="M966" i="1"/>
  <c r="AA966" i="1"/>
  <c r="M710" i="1"/>
  <c r="AA710" i="1"/>
  <c r="P454" i="1"/>
  <c r="AA454" i="1"/>
  <c r="P198" i="1"/>
  <c r="AA198" i="1"/>
  <c r="P1124" i="1"/>
  <c r="AA1124" i="1"/>
  <c r="M899" i="1"/>
  <c r="AA899" i="1"/>
  <c r="P1271" i="1"/>
  <c r="AA1271" i="1"/>
  <c r="M1162" i="1"/>
  <c r="AA1162" i="1"/>
  <c r="P1418" i="1"/>
  <c r="AA1418" i="1"/>
  <c r="M1475" i="1"/>
  <c r="AA1475" i="1"/>
  <c r="P423" i="1"/>
  <c r="AA423" i="1"/>
  <c r="P149" i="1"/>
  <c r="AA149" i="1"/>
  <c r="M1520" i="1"/>
  <c r="AA1520" i="1"/>
  <c r="P1289" i="1"/>
  <c r="AA1289" i="1"/>
  <c r="M1552" i="1"/>
  <c r="AA1552" i="1"/>
  <c r="M755" i="1"/>
  <c r="AA755" i="1"/>
  <c r="P1294" i="1"/>
  <c r="AA1294" i="1"/>
  <c r="M542" i="1"/>
  <c r="AA542" i="1"/>
  <c r="P748" i="1"/>
  <c r="AA748" i="1"/>
  <c r="M48" i="1"/>
  <c r="AA48" i="1"/>
  <c r="P1034" i="1"/>
  <c r="AA1034" i="1"/>
  <c r="M244" i="1"/>
  <c r="AA244" i="1"/>
  <c r="M1487" i="1"/>
  <c r="AA1487" i="1"/>
  <c r="P901" i="1"/>
  <c r="AA901" i="1"/>
  <c r="P1223" i="1"/>
  <c r="AA1223" i="1"/>
  <c r="P713" i="1"/>
  <c r="AA713" i="1"/>
  <c r="M85" i="1"/>
  <c r="AA85" i="1"/>
  <c r="P1221" i="1"/>
  <c r="AA1221" i="1"/>
  <c r="P712" i="1"/>
  <c r="AA712" i="1"/>
  <c r="P1205" i="1"/>
  <c r="AA1205" i="1"/>
  <c r="M689" i="1"/>
  <c r="AA689" i="1"/>
  <c r="M1200" i="1"/>
  <c r="AA1200" i="1"/>
  <c r="P53" i="1"/>
  <c r="AA53" i="1"/>
  <c r="M1025" i="1"/>
  <c r="AA1025" i="1"/>
  <c r="P133" i="1"/>
  <c r="AA133" i="1"/>
  <c r="M515" i="1"/>
  <c r="AA515" i="1"/>
  <c r="M44" i="1"/>
  <c r="AA44" i="1"/>
  <c r="P920" i="1"/>
  <c r="AA920" i="1"/>
  <c r="P469" i="1"/>
  <c r="AA469" i="1"/>
  <c r="P1561" i="1"/>
  <c r="AA1561" i="1"/>
  <c r="M1231" i="1"/>
  <c r="AA1231" i="1"/>
  <c r="P1258" i="1"/>
  <c r="AA1258" i="1"/>
  <c r="M926" i="1"/>
  <c r="AA926" i="1"/>
  <c r="P584" i="1"/>
  <c r="AA584" i="1"/>
  <c r="P227" i="1"/>
  <c r="AA227" i="1"/>
  <c r="P810" i="1"/>
  <c r="AA810" i="1"/>
  <c r="P460" i="1"/>
  <c r="AA460" i="1"/>
  <c r="P105" i="1"/>
  <c r="AA105" i="1"/>
  <c r="P724" i="1"/>
  <c r="AA724" i="1"/>
  <c r="M369" i="1"/>
  <c r="AA369" i="1"/>
  <c r="P1209" i="1"/>
  <c r="AA1209" i="1"/>
  <c r="P898" i="1"/>
  <c r="AA898" i="1"/>
  <c r="P1540" i="1"/>
  <c r="AA1540" i="1"/>
  <c r="M1266" i="1"/>
  <c r="AA1266" i="1"/>
  <c r="M975" i="1"/>
  <c r="AA975" i="1"/>
  <c r="M367" i="1"/>
  <c r="AA367" i="1"/>
  <c r="P55" i="1"/>
  <c r="AA55" i="1"/>
  <c r="P777" i="1"/>
  <c r="AA777" i="1"/>
  <c r="M485" i="1"/>
  <c r="AA485" i="1"/>
  <c r="P193" i="1"/>
  <c r="AA193" i="1"/>
  <c r="M667" i="1"/>
  <c r="AA667" i="1"/>
  <c r="M411" i="1"/>
  <c r="AA411" i="1"/>
  <c r="P155" i="1"/>
  <c r="AA155" i="1"/>
  <c r="M1462" i="1"/>
  <c r="AA1462" i="1"/>
  <c r="P1206" i="1"/>
  <c r="AA1206" i="1"/>
  <c r="P950" i="1"/>
  <c r="AA950" i="1"/>
  <c r="P438" i="1"/>
  <c r="AA438" i="1"/>
  <c r="P182" i="1"/>
  <c r="AA182" i="1"/>
  <c r="M1403" i="1"/>
  <c r="AA1403" i="1"/>
  <c r="P1253" i="1"/>
  <c r="AA1253" i="1"/>
  <c r="P1530" i="1"/>
  <c r="AA1530" i="1"/>
  <c r="M629" i="1"/>
  <c r="AA629" i="1"/>
  <c r="P1001" i="1"/>
  <c r="AA1001" i="1"/>
  <c r="M1308" i="1"/>
  <c r="AA1308" i="1"/>
  <c r="P1347" i="1"/>
  <c r="AA1347" i="1"/>
  <c r="P709" i="1"/>
  <c r="AA709" i="1"/>
  <c r="M463" i="1"/>
  <c r="AA463" i="1"/>
  <c r="P309" i="1"/>
  <c r="AA309" i="1"/>
  <c r="P151" i="1"/>
  <c r="AA151" i="1"/>
  <c r="M1525" i="1"/>
  <c r="AA1525" i="1"/>
  <c r="M1449" i="1"/>
  <c r="AA1449" i="1"/>
  <c r="P919" i="1"/>
  <c r="AA919" i="1"/>
  <c r="P520" i="1"/>
  <c r="AA520" i="1"/>
  <c r="M1512" i="1"/>
  <c r="AA1512" i="1"/>
  <c r="M685" i="1"/>
  <c r="AA685" i="1"/>
  <c r="P1243" i="1"/>
  <c r="AA1243" i="1"/>
  <c r="P927" i="1"/>
  <c r="AA927" i="1"/>
  <c r="P286" i="1"/>
  <c r="AA286" i="1"/>
  <c r="P490" i="1"/>
  <c r="AA490" i="1"/>
  <c r="P1348" i="1"/>
  <c r="AA1348" i="1"/>
  <c r="P697" i="1"/>
  <c r="AA697" i="1"/>
  <c r="P1551" i="1"/>
  <c r="AA1551" i="1"/>
  <c r="P992" i="1"/>
  <c r="AA992" i="1"/>
  <c r="M1456" i="1"/>
  <c r="AA1456" i="1"/>
  <c r="M853" i="1"/>
  <c r="AA853" i="1"/>
  <c r="P30" i="1"/>
  <c r="AA30" i="1"/>
  <c r="M1195" i="1"/>
  <c r="AA1195" i="1"/>
  <c r="M675" i="1"/>
  <c r="AA675" i="1"/>
  <c r="P1177" i="1"/>
  <c r="AA1177" i="1"/>
  <c r="M653" i="1"/>
  <c r="AA653" i="1"/>
  <c r="P8" i="1"/>
  <c r="AA8" i="1"/>
  <c r="P1004" i="1"/>
  <c r="AA1004" i="1"/>
  <c r="P106" i="1"/>
  <c r="AA106" i="1"/>
  <c r="M933" i="1"/>
  <c r="AA933" i="1"/>
  <c r="P488" i="1"/>
  <c r="AA488" i="1"/>
  <c r="P1256" i="1"/>
  <c r="AA1256" i="1"/>
  <c r="P441" i="1"/>
  <c r="AA441" i="1"/>
  <c r="P1541" i="1"/>
  <c r="AA1541" i="1"/>
  <c r="P1208" i="1"/>
  <c r="AA1208" i="1"/>
  <c r="P839" i="1"/>
  <c r="AA839" i="1"/>
  <c r="M378" i="1"/>
  <c r="AA378" i="1"/>
  <c r="P695" i="1"/>
  <c r="AA695" i="1"/>
  <c r="M1236" i="1"/>
  <c r="AA1236" i="1"/>
  <c r="M906" i="1"/>
  <c r="AA906" i="1"/>
  <c r="M561" i="1"/>
  <c r="AA561" i="1"/>
  <c r="M789" i="1"/>
  <c r="AA789" i="1"/>
  <c r="P437" i="1"/>
  <c r="AA437" i="1"/>
  <c r="M82" i="1"/>
  <c r="AA82" i="1"/>
  <c r="M702" i="1"/>
  <c r="AA702" i="1"/>
  <c r="P345" i="1"/>
  <c r="AA345" i="1"/>
  <c r="M1486" i="1"/>
  <c r="AA1486" i="1"/>
  <c r="P554" i="1"/>
  <c r="AA554" i="1"/>
  <c r="M222" i="1"/>
  <c r="AA222" i="1"/>
  <c r="M1523" i="1"/>
  <c r="AA1523" i="1"/>
  <c r="M1248" i="1"/>
  <c r="AA1248" i="1"/>
  <c r="M659" i="1"/>
  <c r="AA659" i="1"/>
  <c r="P348" i="1"/>
  <c r="AA348" i="1"/>
  <c r="P35" i="1"/>
  <c r="AA35" i="1"/>
  <c r="P760" i="1"/>
  <c r="AA760" i="1"/>
  <c r="P467" i="1"/>
  <c r="AA467" i="1"/>
  <c r="P651" i="1"/>
  <c r="AA651" i="1"/>
  <c r="P395" i="1"/>
  <c r="AA395" i="1"/>
  <c r="M139" i="1"/>
  <c r="AA139" i="1"/>
  <c r="M1190" i="1"/>
  <c r="AA1190" i="1"/>
  <c r="M934" i="1"/>
  <c r="AA934" i="1"/>
  <c r="M678" i="1"/>
  <c r="AA678" i="1"/>
  <c r="M422" i="1"/>
  <c r="AA422" i="1"/>
  <c r="P166" i="1"/>
  <c r="AA166" i="1"/>
  <c r="P491" i="1"/>
  <c r="AA491" i="1"/>
  <c r="P235" i="1"/>
  <c r="AA235" i="1"/>
  <c r="P741" i="1"/>
  <c r="AA741" i="1"/>
  <c r="M449" i="1"/>
  <c r="AA449" i="1"/>
  <c r="M157" i="1"/>
  <c r="AA157" i="1"/>
  <c r="P635" i="1"/>
  <c r="AA635" i="1"/>
  <c r="M379" i="1"/>
  <c r="AA379" i="1"/>
  <c r="M123" i="1"/>
  <c r="AA123" i="1"/>
  <c r="M1430" i="1"/>
  <c r="AA1430" i="1"/>
  <c r="P918" i="1"/>
  <c r="AA918" i="1"/>
  <c r="P662" i="1"/>
  <c r="AA662" i="1"/>
  <c r="P406" i="1"/>
  <c r="AA406" i="1"/>
  <c r="M150" i="1"/>
  <c r="AA150" i="1"/>
  <c r="P1002" i="1"/>
  <c r="AA1002" i="1"/>
  <c r="P954" i="1"/>
  <c r="AA954" i="1"/>
  <c r="P147" i="1"/>
  <c r="AA147" i="1"/>
  <c r="P664" i="1"/>
  <c r="AA664" i="1"/>
  <c r="M753" i="1"/>
  <c r="AA753" i="1"/>
  <c r="P644" i="1"/>
  <c r="AA644" i="1"/>
  <c r="M50" i="1"/>
  <c r="AA50" i="1"/>
  <c r="P1404" i="1"/>
  <c r="AA1404" i="1"/>
  <c r="M1306" i="1"/>
  <c r="AA1306" i="1"/>
  <c r="M63" i="1"/>
  <c r="AA63" i="1"/>
  <c r="M1373" i="1"/>
  <c r="AA1373" i="1"/>
  <c r="AB1384" i="1" s="1"/>
  <c r="P905" i="1"/>
  <c r="AA905" i="1"/>
  <c r="P972" i="1"/>
  <c r="AA972" i="1"/>
  <c r="M1292" i="1"/>
  <c r="AA1292" i="1"/>
  <c r="P17" i="1"/>
  <c r="AA17" i="1"/>
  <c r="P564" i="1"/>
  <c r="AA564" i="1"/>
  <c r="M1146" i="1"/>
  <c r="AA1146" i="1"/>
  <c r="M1376" i="1"/>
  <c r="AA1376" i="1"/>
  <c r="M1374" i="1"/>
  <c r="AA1374" i="1"/>
  <c r="P904" i="1"/>
  <c r="AA904" i="1"/>
  <c r="P900" i="1"/>
  <c r="AA900" i="1"/>
  <c r="P783" i="1"/>
  <c r="AA783" i="1"/>
  <c r="P221" i="1"/>
  <c r="AA221" i="1"/>
  <c r="P1009" i="1"/>
  <c r="AA1009" i="1"/>
  <c r="P142" i="1"/>
  <c r="AA142" i="1"/>
  <c r="P716" i="1"/>
  <c r="AA716" i="1"/>
  <c r="M592" i="1"/>
  <c r="AA592" i="1"/>
  <c r="M701" i="1"/>
  <c r="AA701" i="1"/>
  <c r="P1370" i="1"/>
  <c r="AA1370" i="1"/>
  <c r="M483" i="1"/>
  <c r="AA483" i="1"/>
  <c r="P595" i="1"/>
  <c r="AA595" i="1"/>
  <c r="M510" i="1"/>
  <c r="AA510" i="1"/>
  <c r="M624" i="1"/>
  <c r="AA624" i="1"/>
  <c r="P197" i="1"/>
  <c r="AA197" i="1"/>
  <c r="P424" i="1"/>
  <c r="AA424" i="1"/>
  <c r="P1226" i="1"/>
  <c r="AA1226" i="1"/>
  <c r="P344" i="1"/>
  <c r="AA344" i="1"/>
  <c r="M1338" i="1"/>
  <c r="AA1338" i="1"/>
  <c r="P556" i="1"/>
  <c r="AA556" i="1"/>
  <c r="P119" i="1"/>
  <c r="AA119" i="1"/>
  <c r="M693" i="1"/>
  <c r="AA693" i="1"/>
  <c r="M570" i="1"/>
  <c r="AA570" i="1"/>
  <c r="P125" i="1"/>
  <c r="AA125" i="1"/>
  <c r="P1305" i="1"/>
  <c r="AA1305" i="1"/>
  <c r="M995" i="1"/>
  <c r="AA995" i="1"/>
  <c r="M346" i="1"/>
  <c r="AA346" i="1"/>
  <c r="P12" i="1"/>
  <c r="AA12" i="1"/>
  <c r="P1353" i="1"/>
  <c r="AA1353" i="1"/>
  <c r="P775" i="1"/>
  <c r="AA775" i="1"/>
  <c r="M1135" i="1"/>
  <c r="AA1135" i="1"/>
  <c r="P577" i="1"/>
  <c r="AA577" i="1"/>
  <c r="P747" i="1"/>
  <c r="AA747" i="1"/>
  <c r="M6" i="1"/>
  <c r="AA6" i="1"/>
  <c r="M897" i="1"/>
  <c r="AA897" i="1"/>
  <c r="P1469" i="1"/>
  <c r="AA1469" i="1"/>
  <c r="P1020" i="1"/>
  <c r="AA1020" i="1"/>
  <c r="P819" i="1"/>
  <c r="AA819" i="1"/>
  <c r="P690" i="1"/>
  <c r="AA690" i="1"/>
  <c r="AB700" i="1" s="1"/>
  <c r="P329" i="1"/>
  <c r="AA329" i="1"/>
  <c r="M851" i="1"/>
  <c r="AA851" i="1"/>
  <c r="M355" i="1"/>
  <c r="AA355" i="1"/>
  <c r="M1466" i="1"/>
  <c r="AA1466" i="1"/>
  <c r="P1385" i="1"/>
  <c r="AA1385" i="1"/>
  <c r="M750" i="1"/>
  <c r="AA750" i="1"/>
  <c r="P929" i="1"/>
  <c r="AA929" i="1"/>
  <c r="P115" i="1"/>
  <c r="AA115" i="1"/>
  <c r="P456" i="1"/>
  <c r="AA456" i="1"/>
  <c r="P1064" i="1"/>
  <c r="AA1064" i="1"/>
  <c r="M293" i="1"/>
  <c r="AA293" i="1"/>
  <c r="P856" i="1"/>
  <c r="AA856" i="1"/>
  <c r="P855" i="1"/>
  <c r="AA855" i="1"/>
  <c r="P1312" i="1"/>
  <c r="AA1312" i="1"/>
  <c r="P217" i="1"/>
  <c r="AA217" i="1"/>
  <c r="P831" i="1"/>
  <c r="AA831" i="1"/>
  <c r="M1115" i="1"/>
  <c r="AA1115" i="1"/>
  <c r="P254" i="1"/>
  <c r="AA254" i="1"/>
  <c r="P636" i="1"/>
  <c r="AA636" i="1"/>
  <c r="P965" i="1"/>
  <c r="AA965" i="1"/>
  <c r="M52" i="1"/>
  <c r="AA52" i="1"/>
  <c r="M96" i="1"/>
  <c r="AA96" i="1"/>
  <c r="M1008" i="1"/>
  <c r="AA1008" i="1"/>
  <c r="P672" i="1"/>
  <c r="AA672" i="1"/>
  <c r="P548" i="1"/>
  <c r="AA548" i="1"/>
  <c r="P808" i="1"/>
  <c r="AA808" i="1"/>
  <c r="P457" i="1"/>
  <c r="AA457" i="1"/>
  <c r="M1287" i="1"/>
  <c r="AA1287" i="1"/>
  <c r="M658" i="1"/>
  <c r="AA658" i="1"/>
  <c r="M5" i="1"/>
  <c r="AA5" i="1"/>
  <c r="P1048" i="1"/>
  <c r="AA1048" i="1"/>
  <c r="M756" i="1"/>
  <c r="AA756" i="1"/>
  <c r="P132" i="1"/>
  <c r="AA132" i="1"/>
  <c r="P266" i="1"/>
  <c r="AA266" i="1"/>
  <c r="M475" i="1"/>
  <c r="AA475" i="1"/>
  <c r="P1014" i="1"/>
  <c r="AA1014" i="1"/>
  <c r="M758" i="1"/>
  <c r="AA758" i="1"/>
  <c r="M246" i="1"/>
  <c r="AA246" i="1"/>
  <c r="P1397" i="1"/>
  <c r="AA1397" i="1"/>
  <c r="P233" i="1"/>
  <c r="AA233" i="1"/>
  <c r="P255" i="1"/>
  <c r="AA255" i="1"/>
  <c r="P654" i="1"/>
  <c r="AA654" i="1"/>
  <c r="P825" i="1"/>
  <c r="AA825" i="1"/>
  <c r="P565" i="1"/>
  <c r="AA565" i="1"/>
  <c r="M336" i="1"/>
  <c r="AA336" i="1"/>
  <c r="P167" i="1"/>
  <c r="AA167" i="1"/>
  <c r="P526" i="1"/>
  <c r="AA526" i="1"/>
  <c r="P1128" i="1"/>
  <c r="AA1128" i="1"/>
  <c r="M1141" i="1"/>
  <c r="AA1141" i="1"/>
  <c r="P1349" i="1"/>
  <c r="AA1349" i="1"/>
  <c r="M887" i="1"/>
  <c r="AA887" i="1"/>
  <c r="P1149" i="1"/>
  <c r="AA1149" i="1"/>
  <c r="P1304" i="1"/>
  <c r="AA1304" i="1"/>
  <c r="P1303" i="1"/>
  <c r="AA1303" i="1"/>
  <c r="P199" i="1"/>
  <c r="AA199" i="1"/>
  <c r="P1283" i="1"/>
  <c r="AA1283" i="1"/>
  <c r="AB1290" i="1" s="1"/>
  <c r="P174" i="1"/>
  <c r="AA174" i="1"/>
  <c r="M605" i="1"/>
  <c r="AA605" i="1"/>
  <c r="M1340" i="1"/>
  <c r="AA1340" i="1"/>
  <c r="P87" i="1"/>
  <c r="AA87" i="1"/>
  <c r="M497" i="1"/>
  <c r="AA497" i="1"/>
  <c r="P21" i="1"/>
  <c r="AA21" i="1"/>
  <c r="P73" i="1"/>
  <c r="AA73" i="1"/>
  <c r="P988" i="1"/>
  <c r="AA988" i="1"/>
  <c r="P295" i="1"/>
  <c r="AA295" i="1"/>
  <c r="P527" i="1"/>
  <c r="AA527" i="1"/>
  <c r="P787" i="1"/>
  <c r="AA787" i="1"/>
  <c r="M80" i="1"/>
  <c r="AA80" i="1"/>
  <c r="P956" i="1"/>
  <c r="AA956" i="1"/>
  <c r="P40" i="1"/>
  <c r="AA40" i="1"/>
  <c r="P1029" i="1"/>
  <c r="AA1029" i="1"/>
  <c r="P425" i="1"/>
  <c r="AA425" i="1"/>
  <c r="P715" i="1"/>
  <c r="AA715" i="1"/>
  <c r="M998" i="1"/>
  <c r="AA998" i="1"/>
  <c r="P230" i="1"/>
  <c r="AA230" i="1"/>
  <c r="M64" i="1"/>
  <c r="AA64" i="1"/>
  <c r="P714" i="1"/>
  <c r="AA714" i="1"/>
  <c r="P569" i="1"/>
  <c r="AA569" i="1"/>
  <c r="P181" i="1"/>
  <c r="AA181" i="1"/>
  <c r="P25" i="1"/>
  <c r="AA25" i="1"/>
  <c r="M183" i="1"/>
  <c r="AA183" i="1"/>
  <c r="M1380" i="1"/>
  <c r="AA1380" i="1"/>
  <c r="P468" i="1"/>
  <c r="AA468" i="1"/>
  <c r="P442" i="1"/>
  <c r="AA442" i="1"/>
  <c r="P1321" i="1"/>
  <c r="AA1321" i="1"/>
  <c r="P136" i="1"/>
  <c r="AA136" i="1"/>
  <c r="P765" i="1"/>
  <c r="AA765" i="1"/>
  <c r="P195" i="1"/>
  <c r="AA195" i="1"/>
  <c r="P576" i="1"/>
  <c r="AA576" i="1"/>
  <c r="P1320" i="1"/>
  <c r="AA1320" i="1"/>
  <c r="P969" i="1"/>
  <c r="AA969" i="1"/>
  <c r="M916" i="1"/>
  <c r="AA916" i="1"/>
  <c r="M762" i="1"/>
  <c r="AA762" i="1"/>
  <c r="M1297" i="1"/>
  <c r="AA1297" i="1"/>
  <c r="P505" i="1"/>
  <c r="AA505" i="1"/>
  <c r="P617" i="1"/>
  <c r="AA617" i="1"/>
  <c r="P20" i="1"/>
  <c r="AA20" i="1"/>
  <c r="P1011" i="1"/>
  <c r="AA1011" i="1"/>
  <c r="P869" i="1"/>
  <c r="AA869" i="1"/>
  <c r="P531" i="1"/>
  <c r="AA531" i="1"/>
  <c r="P1063" i="1"/>
  <c r="AA1063" i="1"/>
  <c r="M707" i="1"/>
  <c r="AA707" i="1"/>
  <c r="M421" i="1"/>
  <c r="AA421" i="1"/>
  <c r="M1332" i="1"/>
  <c r="AA1332" i="1"/>
  <c r="P1031" i="1"/>
  <c r="AA1031" i="1"/>
  <c r="P1497" i="1"/>
  <c r="AA1497" i="1"/>
  <c r="P1179" i="1"/>
  <c r="AA1179" i="1"/>
  <c r="P818" i="1"/>
  <c r="AA818" i="1"/>
  <c r="P380" i="1"/>
  <c r="AA380" i="1"/>
  <c r="M387" i="1"/>
  <c r="AA387" i="1"/>
  <c r="P593" i="1"/>
  <c r="AA593" i="1"/>
  <c r="P797" i="1"/>
  <c r="AA797" i="1"/>
  <c r="M1068" i="1"/>
  <c r="AA1068" i="1"/>
  <c r="P300" i="1"/>
  <c r="AA300" i="1"/>
  <c r="P135" i="1"/>
  <c r="AA135" i="1"/>
  <c r="P752" i="1"/>
  <c r="AA752" i="1"/>
  <c r="M1249" i="1"/>
  <c r="AA1249" i="1"/>
  <c r="P92" i="1"/>
  <c r="AA92" i="1"/>
  <c r="P980" i="1"/>
  <c r="AA980" i="1"/>
  <c r="M944" i="1"/>
  <c r="AA944" i="1"/>
  <c r="P24" i="1"/>
  <c r="AA24" i="1"/>
  <c r="P1252" i="1"/>
  <c r="AA1252" i="1"/>
  <c r="P439" i="1"/>
  <c r="AA439" i="1"/>
  <c r="P28" i="1"/>
  <c r="AA28" i="1"/>
  <c r="M391" i="1"/>
  <c r="AA391" i="1"/>
  <c r="M1474" i="1"/>
  <c r="AA1474" i="1"/>
  <c r="P237" i="1"/>
  <c r="AA237" i="1"/>
  <c r="M403" i="1"/>
  <c r="AA403" i="1"/>
  <c r="M784" i="1"/>
  <c r="AA784" i="1"/>
  <c r="P1156" i="1"/>
  <c r="AA1156" i="1"/>
  <c r="P1192" i="1"/>
  <c r="AA1192" i="1"/>
  <c r="M1556" i="1"/>
  <c r="AA1556" i="1"/>
  <c r="M1390" i="1"/>
  <c r="AA1390" i="1"/>
  <c r="P860" i="1"/>
  <c r="AA860" i="1"/>
  <c r="M444" i="1"/>
  <c r="AA444" i="1"/>
  <c r="P1021" i="1"/>
  <c r="AA1021" i="1"/>
  <c r="M1467" i="1"/>
  <c r="AA1467" i="1"/>
  <c r="M1198" i="1"/>
  <c r="AA1198" i="1"/>
  <c r="M129" i="1"/>
  <c r="AA129" i="1"/>
  <c r="M1173" i="1"/>
  <c r="AA1173" i="1"/>
  <c r="P1317" i="1"/>
  <c r="AA1317" i="1"/>
  <c r="P1519" i="1"/>
  <c r="AA1519" i="1"/>
  <c r="P951" i="1"/>
  <c r="AA951" i="1"/>
  <c r="M144" i="1"/>
  <c r="AA144" i="1"/>
  <c r="M1422" i="1"/>
  <c r="AA1422" i="1"/>
  <c r="P813" i="1"/>
  <c r="AA813" i="1"/>
  <c r="P1562" i="1"/>
  <c r="AA1562" i="1"/>
  <c r="P633" i="1"/>
  <c r="AA633" i="1"/>
  <c r="P1560" i="1"/>
  <c r="AA1560" i="1"/>
  <c r="M1163" i="1"/>
  <c r="AA1163" i="1"/>
  <c r="M631" i="1"/>
  <c r="AA631" i="1"/>
  <c r="P1147" i="1"/>
  <c r="AA1147" i="1"/>
  <c r="M610" i="1"/>
  <c r="AA610" i="1"/>
  <c r="M1546" i="1"/>
  <c r="AA1546" i="1"/>
  <c r="P1144" i="1"/>
  <c r="AA1144" i="1"/>
  <c r="P604" i="1"/>
  <c r="AA604" i="1"/>
  <c r="P1331" i="1"/>
  <c r="AA1331" i="1"/>
  <c r="M549" i="1"/>
  <c r="AA549" i="1"/>
  <c r="M76" i="1"/>
  <c r="AA76" i="1"/>
  <c r="M908" i="1"/>
  <c r="AA908" i="1"/>
  <c r="M458" i="1"/>
  <c r="AA458" i="1"/>
  <c r="P868" i="1"/>
  <c r="AA868" i="1"/>
  <c r="P412" i="1"/>
  <c r="AA412" i="1"/>
  <c r="M1521" i="1"/>
  <c r="AA1521" i="1"/>
  <c r="P1185" i="1"/>
  <c r="AA1185" i="1"/>
  <c r="M815" i="1"/>
  <c r="AA815" i="1"/>
  <c r="P673" i="1"/>
  <c r="AA673" i="1"/>
  <c r="M1216" i="1"/>
  <c r="AA1216" i="1"/>
  <c r="P885" i="1"/>
  <c r="AA885" i="1"/>
  <c r="P538" i="1"/>
  <c r="AA538" i="1"/>
  <c r="P184" i="1"/>
  <c r="AA184" i="1"/>
  <c r="P769" i="1"/>
  <c r="AA769" i="1"/>
  <c r="P677" i="1"/>
  <c r="AA677" i="1"/>
  <c r="P1468" i="1"/>
  <c r="AA1468" i="1"/>
  <c r="P1170" i="1"/>
  <c r="AA1170" i="1"/>
  <c r="P859" i="1"/>
  <c r="AA859" i="1"/>
  <c r="P533" i="1"/>
  <c r="AA533" i="1"/>
  <c r="P201" i="1"/>
  <c r="AA201" i="1"/>
  <c r="P16" i="1"/>
  <c r="AA16" i="1"/>
  <c r="P881" i="1"/>
  <c r="AA881" i="1"/>
  <c r="M670" i="1"/>
  <c r="AA670" i="1"/>
  <c r="M757" i="1"/>
  <c r="AA757" i="1"/>
  <c r="P99" i="1"/>
  <c r="AA99" i="1"/>
  <c r="P625" i="1"/>
  <c r="AA625" i="1"/>
  <c r="M979" i="1"/>
  <c r="AA979" i="1"/>
  <c r="P1060" i="1"/>
  <c r="AA1060" i="1"/>
  <c r="P476" i="1"/>
  <c r="AA476" i="1"/>
  <c r="M154" i="1"/>
  <c r="AA154" i="1"/>
  <c r="P1559" i="1"/>
  <c r="AA1559" i="1"/>
  <c r="M1491" i="1"/>
  <c r="AA1491" i="1"/>
  <c r="M1392" i="1"/>
  <c r="AA1392" i="1"/>
  <c r="AB1404" i="1" s="1"/>
  <c r="M23" i="1"/>
  <c r="AA23" i="1"/>
  <c r="M796" i="1"/>
  <c r="AA796" i="1"/>
  <c r="P1325" i="1"/>
  <c r="AA1325" i="1"/>
  <c r="P360" i="1"/>
  <c r="AA360" i="1"/>
  <c r="P970" i="1"/>
  <c r="AA970" i="1"/>
  <c r="M1428" i="1"/>
  <c r="AA1428" i="1"/>
  <c r="P1148" i="1"/>
  <c r="AA1148" i="1"/>
  <c r="P809" i="1"/>
  <c r="AA809" i="1"/>
  <c r="P179" i="1"/>
  <c r="AA179" i="1"/>
  <c r="AB190" i="1" s="1"/>
  <c r="M591" i="1"/>
  <c r="AA591" i="1"/>
  <c r="M1490" i="1"/>
  <c r="AA1490" i="1"/>
  <c r="P907" i="1"/>
  <c r="AA907" i="1"/>
  <c r="P89" i="1"/>
  <c r="AA89" i="1"/>
  <c r="M1391" i="1"/>
  <c r="AA1391" i="1"/>
  <c r="P768" i="1"/>
  <c r="AA768" i="1"/>
  <c r="M1538" i="1"/>
  <c r="AA1538" i="1"/>
  <c r="M1134" i="1"/>
  <c r="AA1134" i="1"/>
  <c r="M597" i="1"/>
  <c r="AA597" i="1"/>
  <c r="P1132" i="1"/>
  <c r="AA1132" i="1"/>
  <c r="P1117" i="1"/>
  <c r="AA1117" i="1"/>
  <c r="P572" i="1"/>
  <c r="AA572" i="1"/>
  <c r="M1522" i="1"/>
  <c r="AA1522" i="1"/>
  <c r="P1111" i="1"/>
  <c r="AA1111" i="1"/>
  <c r="M567" i="1"/>
  <c r="AA567" i="1"/>
  <c r="P519" i="1"/>
  <c r="AA519" i="1"/>
  <c r="P426" i="1"/>
  <c r="AA426" i="1"/>
  <c r="P1544" i="1"/>
  <c r="AA1544" i="1"/>
  <c r="M1211" i="1"/>
  <c r="AA1211" i="1"/>
  <c r="P842" i="1"/>
  <c r="AA842" i="1"/>
  <c r="M1502" i="1"/>
  <c r="AA1502" i="1"/>
  <c r="M788" i="1"/>
  <c r="AA788" i="1"/>
  <c r="P652" i="1"/>
  <c r="AA652" i="1"/>
  <c r="P296" i="1"/>
  <c r="AA296" i="1"/>
  <c r="P1511" i="1"/>
  <c r="AA1511" i="1"/>
  <c r="M1196" i="1"/>
  <c r="AA1196" i="1"/>
  <c r="M864" i="1"/>
  <c r="AA864" i="1"/>
  <c r="P516" i="1"/>
  <c r="AA516" i="1"/>
  <c r="M162" i="1"/>
  <c r="AA162" i="1"/>
  <c r="M749" i="1"/>
  <c r="AA749" i="1"/>
  <c r="P393" i="1"/>
  <c r="AA393" i="1"/>
  <c r="P37" i="1"/>
  <c r="AA37" i="1"/>
  <c r="AB46" i="1" s="1"/>
  <c r="P301" i="1"/>
  <c r="AA301" i="1"/>
  <c r="M1450" i="1"/>
  <c r="AA1450" i="1"/>
  <c r="M1150" i="1"/>
  <c r="AA1150" i="1"/>
  <c r="P840" i="1"/>
  <c r="AA840" i="1"/>
  <c r="P513" i="1"/>
  <c r="AA513" i="1"/>
  <c r="M180" i="1"/>
  <c r="AA180" i="1"/>
  <c r="M1212" i="1"/>
  <c r="AA1212" i="1"/>
  <c r="P921" i="1"/>
  <c r="AA921" i="1"/>
  <c r="P621" i="1"/>
  <c r="AA621" i="1"/>
  <c r="P308" i="1"/>
  <c r="AA308" i="1"/>
  <c r="P1272" i="1"/>
  <c r="AA1272" i="1"/>
  <c r="P999" i="1"/>
  <c r="AA999" i="1"/>
  <c r="M723" i="1"/>
  <c r="AA723" i="1"/>
  <c r="M138" i="1"/>
  <c r="AA138" i="1"/>
  <c r="P619" i="1"/>
  <c r="AA619" i="1"/>
  <c r="P363" i="1"/>
  <c r="AA363" i="1"/>
  <c r="P1414" i="1"/>
  <c r="AA1414" i="1"/>
  <c r="P1158" i="1"/>
  <c r="AA1158" i="1"/>
  <c r="P902" i="1"/>
  <c r="AA902" i="1"/>
  <c r="P390" i="1"/>
  <c r="AA390" i="1"/>
  <c r="P134" i="1"/>
  <c r="AA134" i="1"/>
  <c r="AA4" i="1"/>
  <c r="M1355" i="1"/>
  <c r="AA1355" i="1"/>
  <c r="P545" i="1"/>
  <c r="AA545" i="1"/>
  <c r="M373" i="1"/>
  <c r="AA373" i="1"/>
  <c r="M314" i="1"/>
  <c r="AA314" i="1"/>
  <c r="P1435" i="1"/>
  <c r="AA1435" i="1"/>
  <c r="M269" i="1"/>
  <c r="AA269" i="1"/>
  <c r="M1388" i="1"/>
  <c r="AA1388" i="1"/>
  <c r="P471" i="1"/>
  <c r="AA471" i="1"/>
  <c r="M1089" i="1"/>
  <c r="AA1089" i="1"/>
  <c r="P333" i="1"/>
  <c r="AA333" i="1"/>
  <c r="M1244" i="1"/>
  <c r="AA1244" i="1"/>
  <c r="P537" i="1"/>
  <c r="AA537" i="1"/>
  <c r="P32" i="1"/>
  <c r="AA32" i="1"/>
  <c r="M1362" i="1"/>
  <c r="AA1362" i="1"/>
  <c r="P711" i="1"/>
  <c r="AA711" i="1"/>
  <c r="M1106" i="1"/>
  <c r="AA1106" i="1"/>
  <c r="M557" i="1"/>
  <c r="AA557" i="1"/>
  <c r="P1516" i="1"/>
  <c r="AA1516" i="1"/>
  <c r="M1105" i="1"/>
  <c r="AA1105" i="1"/>
  <c r="M1503" i="1"/>
  <c r="AA1503" i="1"/>
  <c r="M1087" i="1"/>
  <c r="AA1087" i="1"/>
  <c r="P532" i="1"/>
  <c r="AA532" i="1"/>
  <c r="P1500" i="1"/>
  <c r="AA1500" i="1"/>
  <c r="P1083" i="1"/>
  <c r="AA1083" i="1"/>
  <c r="M1291" i="1"/>
  <c r="AA1291" i="1"/>
  <c r="P936" i="1"/>
  <c r="AA936" i="1"/>
  <c r="P15" i="1"/>
  <c r="AA15" i="1"/>
  <c r="P857" i="1"/>
  <c r="AA857" i="1"/>
  <c r="AB869" i="1" s="1"/>
  <c r="P399" i="1"/>
  <c r="AA399" i="1"/>
  <c r="P1524" i="1"/>
  <c r="AA1524" i="1"/>
  <c r="P1482" i="1"/>
  <c r="AA1482" i="1"/>
  <c r="M1143" i="1"/>
  <c r="AA1143" i="1"/>
  <c r="P764" i="1"/>
  <c r="AA764" i="1"/>
  <c r="M290" i="1"/>
  <c r="AA290" i="1"/>
  <c r="P628" i="1"/>
  <c r="AA628" i="1"/>
  <c r="P1175" i="1"/>
  <c r="AA1175" i="1"/>
  <c r="P843" i="1"/>
  <c r="AA843" i="1"/>
  <c r="M141" i="1"/>
  <c r="AA141" i="1"/>
  <c r="P727" i="1"/>
  <c r="AA727" i="1"/>
  <c r="M371" i="1"/>
  <c r="AA371" i="1"/>
  <c r="P14" i="1"/>
  <c r="AA14" i="1"/>
  <c r="M634" i="1"/>
  <c r="AA634" i="1"/>
  <c r="P279" i="1"/>
  <c r="AA279" i="1"/>
  <c r="P1432" i="1"/>
  <c r="AA1432" i="1"/>
  <c r="P820" i="1"/>
  <c r="AA820" i="1"/>
  <c r="P160" i="1"/>
  <c r="AA160" i="1"/>
  <c r="M1194" i="1"/>
  <c r="AA1194" i="1"/>
  <c r="M903" i="1"/>
  <c r="AA903" i="1"/>
  <c r="P601" i="1"/>
  <c r="AA601" i="1"/>
  <c r="M1255" i="1"/>
  <c r="AA1255" i="1"/>
  <c r="AB1267" i="1" s="1"/>
  <c r="P981" i="1"/>
  <c r="AA981" i="1"/>
  <c r="M705" i="1"/>
  <c r="AA705" i="1"/>
  <c r="P120" i="1"/>
  <c r="AA120" i="1"/>
  <c r="M347" i="1"/>
  <c r="AA347" i="1"/>
  <c r="P91" i="1"/>
  <c r="AA91" i="1"/>
  <c r="M1398" i="1"/>
  <c r="AA1398" i="1"/>
  <c r="M1142" i="1"/>
  <c r="AA1142" i="1"/>
  <c r="M886" i="1"/>
  <c r="AA886" i="1"/>
  <c r="AB898" i="1" s="1"/>
  <c r="P630" i="1"/>
  <c r="AA630" i="1"/>
  <c r="M374" i="1"/>
  <c r="AA374" i="1"/>
  <c r="P118" i="1"/>
  <c r="AA118" i="1"/>
  <c r="AA9" i="1"/>
  <c r="P1178" i="1"/>
  <c r="AA1178" i="1"/>
  <c r="P121" i="1"/>
  <c r="AA121" i="1"/>
  <c r="P1219" i="1"/>
  <c r="AA1219" i="1"/>
  <c r="M986" i="1"/>
  <c r="AA986" i="1"/>
  <c r="P375" i="1"/>
  <c r="AA375" i="1"/>
  <c r="P280" i="1"/>
  <c r="AA280" i="1"/>
  <c r="P234" i="1"/>
  <c r="AA234" i="1"/>
  <c r="M540" i="1"/>
  <c r="AA540" i="1"/>
  <c r="M1091" i="1"/>
  <c r="AA1091" i="1"/>
  <c r="P891" i="1"/>
  <c r="AA891" i="1"/>
  <c r="P551" i="1"/>
  <c r="AA551" i="1"/>
  <c r="P835" i="1"/>
  <c r="AA835" i="1"/>
  <c r="M1210" i="1"/>
  <c r="AA1210" i="1"/>
  <c r="P841" i="1"/>
  <c r="AA841" i="1"/>
  <c r="M1451" i="1"/>
  <c r="AA1451" i="1"/>
  <c r="M1342" i="1"/>
  <c r="AA1342" i="1"/>
  <c r="M1268" i="1"/>
  <c r="AA1268" i="1"/>
  <c r="M1215" i="1"/>
  <c r="AA1215" i="1"/>
  <c r="M1545" i="1"/>
  <c r="AA1545" i="1"/>
  <c r="M1459" i="1"/>
  <c r="AA1459" i="1"/>
  <c r="P949" i="1"/>
  <c r="AA949" i="1"/>
  <c r="M1346" i="1"/>
  <c r="AA1346" i="1"/>
  <c r="P90" i="1"/>
  <c r="AA90" i="1"/>
  <c r="M156" i="1"/>
  <c r="AA156" i="1"/>
  <c r="P1436" i="1"/>
  <c r="AA1436" i="1"/>
  <c r="P1227" i="1"/>
  <c r="AA1227" i="1"/>
  <c r="M1140" i="1"/>
  <c r="AA1140" i="1"/>
  <c r="M663" i="1"/>
  <c r="AA663" i="1"/>
  <c r="P1235" i="1"/>
  <c r="AA1235" i="1"/>
  <c r="P196" i="1"/>
  <c r="AA196" i="1"/>
  <c r="M849" i="1"/>
  <c r="AA849" i="1"/>
  <c r="M1344" i="1"/>
  <c r="AA1344" i="1"/>
  <c r="P389" i="1"/>
  <c r="AA389" i="1"/>
  <c r="M1040" i="1"/>
  <c r="AA1040" i="1"/>
  <c r="P68" i="1"/>
  <c r="AA68" i="1"/>
  <c r="P275" i="1"/>
  <c r="AA275" i="1"/>
  <c r="M1213" i="1"/>
  <c r="AA1213" i="1"/>
  <c r="M484" i="1"/>
  <c r="AA484" i="1"/>
  <c r="P1427" i="1"/>
  <c r="AA1427" i="1"/>
  <c r="M455" i="1"/>
  <c r="AA455" i="1"/>
  <c r="P1326" i="1"/>
  <c r="AA1326" i="1"/>
  <c r="M1077" i="1"/>
  <c r="AA1077" i="1"/>
  <c r="P1075" i="1"/>
  <c r="AA1075" i="1"/>
  <c r="M512" i="1"/>
  <c r="AA512" i="1"/>
  <c r="P1480" i="1"/>
  <c r="AA1480" i="1"/>
  <c r="P1059" i="1"/>
  <c r="AA1059" i="1"/>
  <c r="P1477" i="1"/>
  <c r="AA1477" i="1"/>
  <c r="P1269" i="1"/>
  <c r="AA1269" i="1"/>
  <c r="M909" i="1"/>
  <c r="AA909" i="1"/>
  <c r="M461" i="1"/>
  <c r="AA461" i="1"/>
  <c r="M1201" i="1"/>
  <c r="AA1201" i="1"/>
  <c r="M1504" i="1"/>
  <c r="AA1504" i="1"/>
  <c r="P1166" i="1"/>
  <c r="AA1166" i="1"/>
  <c r="AB1177" i="1" s="1"/>
  <c r="P260" i="1"/>
  <c r="AA260" i="1"/>
  <c r="P253" i="1"/>
  <c r="AA253" i="1"/>
  <c r="P1473" i="1"/>
  <c r="AA1473" i="1"/>
  <c r="M1154" i="1"/>
  <c r="AA1154" i="1"/>
  <c r="P823" i="1"/>
  <c r="AA823" i="1"/>
  <c r="P473" i="1"/>
  <c r="AA473" i="1"/>
  <c r="M116" i="1"/>
  <c r="AA116" i="1"/>
  <c r="P704" i="1"/>
  <c r="AA704" i="1"/>
  <c r="P953" i="1"/>
  <c r="AA953" i="1"/>
  <c r="M611" i="1"/>
  <c r="AA611" i="1"/>
  <c r="P1413" i="1"/>
  <c r="AA1413" i="1"/>
  <c r="P1112" i="1"/>
  <c r="AA1112" i="1"/>
  <c r="P472" i="1"/>
  <c r="AA472" i="1"/>
  <c r="P140" i="1"/>
  <c r="AA140" i="1"/>
  <c r="M1455" i="1"/>
  <c r="AA1455" i="1"/>
  <c r="M884" i="1"/>
  <c r="AA884" i="1"/>
  <c r="P581" i="1"/>
  <c r="AA581" i="1"/>
  <c r="P270" i="1"/>
  <c r="AA270" i="1"/>
  <c r="M1237" i="1"/>
  <c r="AA1237" i="1"/>
  <c r="P964" i="1"/>
  <c r="AA964" i="1"/>
  <c r="P101" i="1"/>
  <c r="AA101" i="1"/>
  <c r="P587" i="1"/>
  <c r="AA587" i="1"/>
  <c r="P331" i="1"/>
  <c r="AA331" i="1"/>
  <c r="P75" i="1"/>
  <c r="AA75" i="1"/>
  <c r="M1382" i="1"/>
  <c r="AA1382" i="1"/>
  <c r="P870" i="1"/>
  <c r="AA870" i="1"/>
  <c r="P614" i="1"/>
  <c r="AA614" i="1"/>
  <c r="P102" i="1"/>
  <c r="AA102" i="1"/>
  <c r="AA3" i="1"/>
  <c r="M1099" i="1"/>
  <c r="AA1099" i="1"/>
  <c r="P759" i="1"/>
  <c r="AA759" i="1"/>
  <c r="P1300" i="1"/>
  <c r="AA1300" i="1"/>
  <c r="P1080" i="1"/>
  <c r="AA1080" i="1"/>
  <c r="P1199" i="1"/>
  <c r="AA1199" i="1"/>
  <c r="AB1209" i="1" s="1"/>
  <c r="M938" i="1"/>
  <c r="AA938" i="1"/>
  <c r="P330" i="1"/>
  <c r="AA330" i="1"/>
  <c r="P506" i="1"/>
  <c r="AA506" i="1"/>
  <c r="P708" i="1"/>
  <c r="AA708" i="1"/>
  <c r="M1055" i="1"/>
  <c r="AA1055" i="1"/>
  <c r="P185" i="1"/>
  <c r="AA185" i="1"/>
  <c r="M404" i="1"/>
  <c r="AA404" i="1"/>
  <c r="P281" i="1"/>
  <c r="AA281" i="1"/>
  <c r="P190" i="1"/>
  <c r="AA190" i="1"/>
  <c r="M77" i="1"/>
  <c r="AA77" i="1"/>
  <c r="P814" i="1"/>
  <c r="AA814" i="1"/>
  <c r="M997" i="1"/>
  <c r="AA997" i="1"/>
  <c r="M1007" i="1"/>
  <c r="AA1007" i="1"/>
  <c r="M740" i="1"/>
  <c r="AA740" i="1"/>
  <c r="P1097" i="1"/>
  <c r="AA1097" i="1"/>
  <c r="M302" i="1"/>
  <c r="AA302" i="1"/>
  <c r="P1013" i="1"/>
  <c r="AA1013" i="1"/>
  <c r="M1155" i="1"/>
  <c r="AA1155" i="1"/>
  <c r="P963" i="1"/>
  <c r="AA963" i="1"/>
  <c r="P1065" i="1"/>
  <c r="AA1065" i="1"/>
  <c r="P1555" i="1"/>
  <c r="AA1555" i="1"/>
  <c r="P778" i="1"/>
  <c r="AA778" i="1"/>
  <c r="AB790" i="1" s="1"/>
  <c r="P877" i="1"/>
  <c r="AA877" i="1"/>
  <c r="P1313" i="1"/>
  <c r="AA1313" i="1"/>
  <c r="P1224" i="1"/>
  <c r="AA1224" i="1"/>
  <c r="P508" i="1"/>
  <c r="AA508" i="1"/>
  <c r="P1257" i="1"/>
  <c r="AA1257" i="1"/>
  <c r="P1518" i="1"/>
  <c r="AA1518" i="1"/>
  <c r="M1335" i="1"/>
  <c r="AA1335" i="1"/>
  <c r="M1553" i="1"/>
  <c r="AA1553" i="1"/>
  <c r="AB1562" i="1" s="1"/>
  <c r="P343" i="1"/>
  <c r="AA343" i="1"/>
  <c r="P1273" i="1"/>
  <c r="AA1273" i="1"/>
  <c r="M1153" i="1"/>
  <c r="AA1153" i="1"/>
  <c r="P1049" i="1"/>
  <c r="AA1049" i="1"/>
  <c r="M1458" i="1"/>
  <c r="AA1458" i="1"/>
  <c r="P588" i="1"/>
  <c r="AA588" i="1"/>
  <c r="M1182" i="1"/>
  <c r="AA1182" i="1"/>
  <c r="P108" i="1"/>
  <c r="AA108" i="1"/>
  <c r="M1299" i="1"/>
  <c r="AA1299" i="1"/>
  <c r="P307" i="1"/>
  <c r="AA307" i="1"/>
  <c r="AB319" i="1" s="1"/>
  <c r="M1465" i="1"/>
  <c r="AA1465" i="1"/>
  <c r="P602" i="1"/>
  <c r="AA602" i="1"/>
  <c r="M19" i="1"/>
  <c r="AA19" i="1"/>
  <c r="P433" i="1"/>
  <c r="AA433" i="1"/>
  <c r="P1393" i="1"/>
  <c r="AA1393" i="1"/>
  <c r="M772" i="1"/>
  <c r="AA772" i="1"/>
  <c r="M1293" i="1"/>
  <c r="AA1293" i="1"/>
  <c r="M609" i="1"/>
  <c r="AA609" i="1"/>
  <c r="M1044" i="1"/>
  <c r="AA1044" i="1"/>
  <c r="P478" i="1"/>
  <c r="AA478" i="1"/>
  <c r="M1043" i="1"/>
  <c r="AA1043" i="1"/>
  <c r="M1027" i="1"/>
  <c r="AA1027" i="1"/>
  <c r="P453" i="1"/>
  <c r="AA453" i="1"/>
  <c r="P1454" i="1"/>
  <c r="AA1454" i="1"/>
  <c r="AB1466" i="1" s="1"/>
  <c r="M883" i="1"/>
  <c r="AA883" i="1"/>
  <c r="P432" i="1"/>
  <c r="AA432" i="1"/>
  <c r="P1180" i="1"/>
  <c r="AA1180" i="1"/>
  <c r="P805" i="1"/>
  <c r="AA805" i="1"/>
  <c r="M337" i="1"/>
  <c r="AA337" i="1"/>
  <c r="P1484" i="1"/>
  <c r="AA1484" i="1"/>
  <c r="P1145" i="1"/>
  <c r="AA1145" i="1"/>
  <c r="M766" i="1"/>
  <c r="AA766" i="1"/>
  <c r="M292" i="1"/>
  <c r="AA292" i="1"/>
  <c r="M1098" i="1"/>
  <c r="AA1098" i="1"/>
  <c r="M706" i="1"/>
  <c r="AA706" i="1"/>
  <c r="P232" i="1"/>
  <c r="AA232" i="1"/>
  <c r="P228" i="1"/>
  <c r="AA228" i="1"/>
  <c r="P1453" i="1"/>
  <c r="AA1453" i="1"/>
  <c r="M1133" i="1"/>
  <c r="AA1133" i="1"/>
  <c r="P95" i="1"/>
  <c r="AA95" i="1"/>
  <c r="AB105" i="1" s="1"/>
  <c r="P682" i="1"/>
  <c r="AA682" i="1"/>
  <c r="P327" i="1"/>
  <c r="AA327" i="1"/>
  <c r="M932" i="1"/>
  <c r="AA932" i="1"/>
  <c r="M590" i="1"/>
  <c r="AA590" i="1"/>
  <c r="P236" i="1"/>
  <c r="AA236" i="1"/>
  <c r="M1395" i="1"/>
  <c r="AA1395" i="1"/>
  <c r="P1092" i="1"/>
  <c r="AA1092" i="1"/>
  <c r="P451" i="1"/>
  <c r="AA451" i="1"/>
  <c r="M117" i="1"/>
  <c r="AA117" i="1"/>
  <c r="P1157" i="1"/>
  <c r="AA1157" i="1"/>
  <c r="M250" i="1"/>
  <c r="AA250" i="1"/>
  <c r="P1220" i="1"/>
  <c r="AA1220" i="1"/>
  <c r="P947" i="1"/>
  <c r="AA947" i="1"/>
  <c r="P376" i="1"/>
  <c r="AA376" i="1"/>
  <c r="P83" i="1"/>
  <c r="AA83" i="1"/>
  <c r="M571" i="1"/>
  <c r="AA571" i="1"/>
  <c r="P59" i="1"/>
  <c r="AA59" i="1"/>
  <c r="P1366" i="1"/>
  <c r="AA1366" i="1"/>
  <c r="P1110" i="1"/>
  <c r="AA1110" i="1"/>
  <c r="P854" i="1"/>
  <c r="AA854" i="1"/>
  <c r="P598" i="1"/>
  <c r="AA598" i="1"/>
  <c r="P342" i="1"/>
  <c r="AA342" i="1"/>
  <c r="P86" i="1"/>
  <c r="AA86" i="1"/>
  <c r="M1314" i="1"/>
  <c r="AA1314" i="1"/>
  <c r="P1207" i="1"/>
  <c r="AA1207" i="1"/>
  <c r="P837" i="1"/>
  <c r="AA837" i="1"/>
  <c r="M1493" i="1"/>
  <c r="AA1493" i="1"/>
  <c r="M1378" i="1"/>
  <c r="AA1378" i="1"/>
  <c r="P398" i="1"/>
  <c r="AA398" i="1"/>
  <c r="M773" i="1"/>
  <c r="AA773" i="1"/>
  <c r="M895" i="1"/>
  <c r="AA895" i="1"/>
  <c r="M1483" i="1"/>
  <c r="AA1483" i="1"/>
  <c r="M245" i="1"/>
  <c r="AA245" i="1"/>
  <c r="P261" i="1"/>
  <c r="AA261" i="1"/>
  <c r="P1167" i="1"/>
  <c r="AA1167" i="1"/>
  <c r="P69" i="1"/>
  <c r="AA69" i="1"/>
  <c r="P165" i="1"/>
  <c r="AA165" i="1"/>
  <c r="M1290" i="1"/>
  <c r="AA1290" i="1"/>
  <c r="P1204" i="1"/>
  <c r="AA1204" i="1"/>
  <c r="P1052" i="1"/>
  <c r="AA1052" i="1"/>
  <c r="P952" i="1"/>
  <c r="AA952" i="1"/>
  <c r="P922" i="1"/>
  <c r="AA922" i="1"/>
  <c r="M1411" i="1"/>
  <c r="AA1411" i="1"/>
  <c r="P521" i="1"/>
  <c r="AA521" i="1"/>
  <c r="P729" i="1"/>
  <c r="AA729" i="1"/>
  <c r="M1251" i="1"/>
  <c r="AA1251" i="1"/>
  <c r="P928" i="1"/>
  <c r="AA928" i="1"/>
  <c r="M977" i="1"/>
  <c r="AA977" i="1"/>
  <c r="P1129" i="1"/>
  <c r="AA1129" i="1"/>
  <c r="P1365" i="1"/>
  <c r="AA1365" i="1"/>
  <c r="P719" i="1"/>
  <c r="AA719" i="1"/>
  <c r="P1260" i="1"/>
  <c r="AA1260" i="1"/>
  <c r="P552" i="1"/>
  <c r="AA552" i="1"/>
  <c r="M1448" i="1"/>
  <c r="AA1448" i="1"/>
  <c r="P440" i="1"/>
  <c r="AA440" i="1"/>
  <c r="M1447" i="1"/>
  <c r="AA1447" i="1"/>
  <c r="P436" i="1"/>
  <c r="AA436" i="1"/>
  <c r="P1433" i="1"/>
  <c r="AA1433" i="1"/>
  <c r="P1000" i="1"/>
  <c r="AA1000" i="1"/>
  <c r="P417" i="1"/>
  <c r="AA417" i="1"/>
  <c r="M1429" i="1"/>
  <c r="AA1429" i="1"/>
  <c r="M996" i="1"/>
  <c r="AA996" i="1"/>
  <c r="P410" i="1"/>
  <c r="AA410" i="1"/>
  <c r="P1225" i="1"/>
  <c r="AA1225" i="1"/>
  <c r="M858" i="1"/>
  <c r="AA858" i="1"/>
  <c r="AB870" i="1" s="1"/>
  <c r="M400" i="1"/>
  <c r="AA400" i="1"/>
  <c r="P1159" i="1"/>
  <c r="AA1159" i="1"/>
  <c r="M1464" i="1"/>
  <c r="AA1464" i="1"/>
  <c r="M1076" i="1"/>
  <c r="AA1076" i="1"/>
  <c r="P674" i="1"/>
  <c r="AA674" i="1"/>
  <c r="P200" i="1"/>
  <c r="AA200" i="1"/>
  <c r="P563" i="1"/>
  <c r="AA563" i="1"/>
  <c r="P1434" i="1"/>
  <c r="AA1434" i="1"/>
  <c r="P1113" i="1"/>
  <c r="AA1113" i="1"/>
  <c r="P781" i="1"/>
  <c r="AA781" i="1"/>
  <c r="P428" i="1"/>
  <c r="AA428" i="1"/>
  <c r="P72" i="1"/>
  <c r="AA72" i="1"/>
  <c r="P660" i="1"/>
  <c r="AA660" i="1"/>
  <c r="P911" i="1"/>
  <c r="AA911" i="1"/>
  <c r="P568" i="1"/>
  <c r="AA568" i="1"/>
  <c r="M213" i="1"/>
  <c r="AA213" i="1"/>
  <c r="M1377" i="1"/>
  <c r="AA1377" i="1"/>
  <c r="P763" i="1"/>
  <c r="AA763" i="1"/>
  <c r="P430" i="1"/>
  <c r="AA430" i="1"/>
  <c r="M97" i="1"/>
  <c r="AA97" i="1"/>
  <c r="P1421" i="1"/>
  <c r="AA1421" i="1"/>
  <c r="M1139" i="1"/>
  <c r="AA1139" i="1"/>
  <c r="M848" i="1"/>
  <c r="AA848" i="1"/>
  <c r="P231" i="1"/>
  <c r="AA231" i="1"/>
  <c r="P1203" i="1"/>
  <c r="AA1203" i="1"/>
  <c r="M930" i="1"/>
  <c r="AA930" i="1"/>
  <c r="P650" i="1"/>
  <c r="AA650" i="1"/>
  <c r="P357" i="1"/>
  <c r="AA357" i="1"/>
  <c r="P65" i="1"/>
  <c r="AA65" i="1"/>
  <c r="P555" i="1"/>
  <c r="AA555" i="1"/>
  <c r="P299" i="1"/>
  <c r="AA299" i="1"/>
  <c r="P1350" i="1"/>
  <c r="AA1350" i="1"/>
  <c r="M1094" i="1"/>
  <c r="AA1094" i="1"/>
  <c r="P838" i="1"/>
  <c r="AA838" i="1"/>
  <c r="M582" i="1"/>
  <c r="AA582" i="1"/>
  <c r="P326" i="1"/>
  <c r="AA326" i="1"/>
  <c r="M70" i="1"/>
  <c r="AA70" i="1"/>
  <c r="L3" i="14"/>
  <c r="J3" i="14"/>
  <c r="K3" i="14"/>
  <c r="I4" i="14"/>
  <c r="J4" i="14" s="1"/>
  <c r="M35" i="1"/>
  <c r="M1554" i="1"/>
  <c r="P1554" i="1"/>
  <c r="M252" i="1"/>
  <c r="M395" i="1"/>
  <c r="M917" i="1"/>
  <c r="M199" i="1"/>
  <c r="M1034" i="1"/>
  <c r="M969" i="1"/>
  <c r="M980" i="1"/>
  <c r="M1551" i="1"/>
  <c r="M460" i="1"/>
  <c r="M683" i="1"/>
  <c r="M584" i="1"/>
  <c r="M300" i="1"/>
  <c r="M470" i="1"/>
  <c r="M920" i="1"/>
  <c r="M712" i="1"/>
  <c r="M1177" i="1"/>
  <c r="M760" i="1"/>
  <c r="M1209" i="1"/>
  <c r="M777" i="1"/>
  <c r="M673" i="1"/>
  <c r="M504" i="1"/>
  <c r="M1541" i="1"/>
  <c r="M1497" i="1"/>
  <c r="M651" i="1"/>
  <c r="M134" i="1"/>
  <c r="M284" i="1"/>
  <c r="M885" i="1"/>
  <c r="M248" i="1"/>
  <c r="M677" i="1"/>
  <c r="M576" i="1"/>
  <c r="M202" i="1"/>
  <c r="M286" i="1"/>
  <c r="M348" i="1"/>
  <c r="M1548" i="1"/>
  <c r="M198" i="1"/>
  <c r="M437" i="1"/>
  <c r="M57" i="1"/>
  <c r="M808" i="1"/>
  <c r="M235" i="1"/>
  <c r="M1321" i="1"/>
  <c r="M405" i="1"/>
  <c r="M25" i="1"/>
  <c r="M125" i="1"/>
  <c r="M752" i="1"/>
  <c r="M105" i="1"/>
  <c r="M992" i="1"/>
  <c r="M427" i="1"/>
  <c r="M1004" i="1"/>
  <c r="M1030" i="1"/>
  <c r="M55" i="1"/>
  <c r="M1258" i="1"/>
  <c r="M230" i="1"/>
  <c r="M193" i="1"/>
  <c r="M88" i="1"/>
  <c r="M122" i="1"/>
  <c r="M214" i="1"/>
  <c r="M51" i="1"/>
  <c r="M203" i="1"/>
  <c r="M467" i="1"/>
  <c r="M1206" i="1"/>
  <c r="M697" i="1"/>
  <c r="M481" i="1"/>
  <c r="M531" i="1"/>
  <c r="M491" i="1"/>
  <c r="M695" i="1"/>
  <c r="M713" i="1"/>
  <c r="M765" i="1"/>
  <c r="M1002" i="1"/>
  <c r="M1057" i="1"/>
  <c r="M672" i="1"/>
  <c r="M31" i="1"/>
  <c r="M950" i="1"/>
  <c r="M739" i="1"/>
  <c r="M988" i="1"/>
  <c r="M636" i="1"/>
  <c r="M730" i="1"/>
  <c r="M724" i="1"/>
  <c r="M73" i="1"/>
  <c r="M797" i="1"/>
  <c r="M1252" i="1"/>
  <c r="M548" i="1"/>
  <c r="M127" i="1"/>
  <c r="M1011" i="1"/>
  <c r="M1418" i="1"/>
  <c r="M1270" i="1"/>
  <c r="M58" i="1"/>
  <c r="M442" i="1"/>
  <c r="M255" i="1"/>
  <c r="M1243" i="1"/>
  <c r="M901" i="1"/>
  <c r="M505" i="1"/>
  <c r="M155" i="1"/>
  <c r="M30" i="1"/>
  <c r="M946" i="1"/>
  <c r="M948" i="1"/>
  <c r="M1478" i="1"/>
  <c r="M24" i="1"/>
  <c r="M221" i="1"/>
  <c r="M806" i="1"/>
  <c r="M321" i="1"/>
  <c r="M1149" i="1"/>
  <c r="M1014" i="1"/>
  <c r="M565" i="1"/>
  <c r="M4" i="1"/>
  <c r="M22" i="1"/>
  <c r="M1028" i="1"/>
  <c r="M92" i="1"/>
  <c r="M715" i="1"/>
  <c r="M262" i="1"/>
  <c r="M7" i="1"/>
  <c r="M527" i="1"/>
  <c r="M195" i="1"/>
  <c r="M812" i="1"/>
  <c r="M831" i="1"/>
  <c r="M208" i="1"/>
  <c r="M1347" i="1"/>
  <c r="M699" i="1"/>
  <c r="M556" i="1"/>
  <c r="M297" i="1"/>
  <c r="M1542" i="1"/>
  <c r="M459" i="1"/>
  <c r="M1283" i="1"/>
  <c r="M1108" i="1"/>
  <c r="M439" i="1"/>
  <c r="M20" i="1"/>
  <c r="M263" i="1"/>
  <c r="M968" i="1"/>
  <c r="M783" i="1"/>
  <c r="M211" i="1"/>
  <c r="M438" i="1"/>
  <c r="M266" i="1"/>
  <c r="M133" i="1"/>
  <c r="M811" i="1"/>
  <c r="M452" i="1"/>
  <c r="M1412" i="1"/>
  <c r="M132" i="1"/>
  <c r="M1128" i="1"/>
  <c r="M522" i="1"/>
  <c r="M135" i="1"/>
  <c r="M240" i="1"/>
  <c r="M818" i="1"/>
  <c r="M227" i="1"/>
  <c r="M956" i="1"/>
  <c r="M1543" i="1"/>
  <c r="M282" i="1"/>
  <c r="M166" i="1"/>
  <c r="M554" i="1"/>
  <c r="M28" i="1"/>
  <c r="M229" i="1"/>
  <c r="M441" i="1"/>
  <c r="M1259" i="1"/>
  <c r="M577" i="1"/>
  <c r="M873" i="1"/>
  <c r="M1048" i="1"/>
  <c r="M747" i="1"/>
  <c r="M425" i="1"/>
  <c r="M927" i="1"/>
  <c r="M993" i="1"/>
  <c r="M898" i="1"/>
  <c r="M8" i="1"/>
  <c r="M454" i="1"/>
  <c r="M468" i="1"/>
  <c r="M1540" i="1"/>
  <c r="M486" i="1"/>
  <c r="M1515" i="1"/>
  <c r="M164" i="1"/>
  <c r="M1320" i="1"/>
  <c r="M368" i="1"/>
  <c r="M435" i="1"/>
  <c r="M40" i="1"/>
  <c r="M774" i="1"/>
  <c r="M167" i="1"/>
  <c r="M380" i="1"/>
  <c r="M500" i="1"/>
  <c r="M965" i="1"/>
  <c r="M136" i="1"/>
  <c r="M668" i="1"/>
  <c r="M182" i="1"/>
  <c r="M325" i="1"/>
  <c r="M617" i="1"/>
  <c r="M593" i="1"/>
  <c r="M424" i="1"/>
  <c r="M100" i="1"/>
  <c r="M488" i="1"/>
  <c r="M170" i="1"/>
  <c r="M72" i="1"/>
  <c r="M174" i="1"/>
  <c r="M1039" i="1"/>
  <c r="M256" i="1"/>
  <c r="M657" i="1"/>
  <c r="M787" i="1"/>
  <c r="M124" i="1"/>
  <c r="M151" i="1"/>
  <c r="M869" i="1"/>
  <c r="M423" i="1"/>
  <c r="M200" i="1"/>
  <c r="M1294" i="1"/>
  <c r="M247" i="1"/>
  <c r="M1031" i="1"/>
  <c r="M1289" i="1"/>
  <c r="M810" i="1"/>
  <c r="M249" i="1"/>
  <c r="M807" i="1"/>
  <c r="M972" i="1"/>
  <c r="M871" i="1"/>
  <c r="M1061" i="1"/>
  <c r="M1064" i="1"/>
  <c r="M375" i="1"/>
  <c r="M1020" i="1"/>
  <c r="M1305" i="1"/>
  <c r="M889" i="1"/>
  <c r="M1325" i="1"/>
  <c r="M1312" i="1"/>
  <c r="M115" i="1"/>
  <c r="M1223" i="1"/>
  <c r="M1324" i="1"/>
  <c r="M855" i="1"/>
  <c r="M295" i="1"/>
  <c r="M9" i="1"/>
  <c r="M1241" i="1"/>
  <c r="M26" i="1"/>
  <c r="M900" i="1"/>
  <c r="M904" i="1"/>
  <c r="M254" i="1"/>
  <c r="M1009" i="1"/>
  <c r="M819" i="1"/>
  <c r="M1093" i="1"/>
  <c r="M1336" i="1"/>
  <c r="M12" i="1"/>
  <c r="M21" i="1"/>
  <c r="M469" i="1"/>
  <c r="M1370" i="1"/>
  <c r="M835" i="1"/>
  <c r="M1271" i="1"/>
  <c r="M53" i="1"/>
  <c r="M344" i="1"/>
  <c r="M856" i="1"/>
  <c r="M860" i="1"/>
  <c r="M892" i="1"/>
  <c r="M456" i="1"/>
  <c r="M665" i="1"/>
  <c r="M279" i="1"/>
  <c r="M361" i="1"/>
  <c r="M1000" i="1"/>
  <c r="M1013" i="1"/>
  <c r="M523" i="1"/>
  <c r="M1097" i="1"/>
  <c r="M430" i="1"/>
  <c r="M1103" i="1"/>
  <c r="M1239" i="1"/>
  <c r="M552" i="1"/>
  <c r="M1351" i="1"/>
  <c r="M1226" i="1"/>
  <c r="M1421" i="1"/>
  <c r="M654" i="1"/>
  <c r="M655" i="1"/>
  <c r="M128" i="1"/>
  <c r="M690" i="1"/>
  <c r="M1032" i="1"/>
  <c r="M620" i="1"/>
  <c r="M1349" i="1"/>
  <c r="M1161" i="1"/>
  <c r="M852" i="1"/>
  <c r="M1221" i="1"/>
  <c r="M728" i="1"/>
  <c r="M1353" i="1"/>
  <c r="M149" i="1"/>
  <c r="M1029" i="1"/>
  <c r="M745" i="1"/>
  <c r="M1109" i="1"/>
  <c r="M1113" i="1"/>
  <c r="M595" i="1"/>
  <c r="M691" i="1"/>
  <c r="M312" i="1"/>
  <c r="M231" i="1"/>
  <c r="M496" i="1"/>
  <c r="M310" i="1"/>
  <c r="M836" i="1"/>
  <c r="M163" i="1"/>
  <c r="M1079" i="1"/>
  <c r="M1129" i="1"/>
  <c r="M268" i="1"/>
  <c r="M776" i="1"/>
  <c r="M1433" i="1"/>
  <c r="M714" i="1"/>
  <c r="M1469" i="1"/>
  <c r="M910" i="1"/>
  <c r="M703" i="1"/>
  <c r="M145" i="1"/>
  <c r="M738" i="1"/>
  <c r="M1288" i="1"/>
  <c r="M692" i="1"/>
  <c r="M1397" i="1"/>
  <c r="M87" i="1"/>
  <c r="M1337" i="1"/>
  <c r="M1124" i="1"/>
  <c r="M1301" i="1"/>
  <c r="M294" i="1"/>
  <c r="M872" i="1"/>
  <c r="M1304" i="1"/>
  <c r="M181" i="1"/>
  <c r="M1205" i="1"/>
  <c r="M775" i="1"/>
  <c r="M417" i="1"/>
  <c r="M147" i="1"/>
  <c r="M1365" i="1"/>
  <c r="M503" i="1"/>
  <c r="M716" i="1"/>
  <c r="M564" i="1"/>
  <c r="M1160" i="1"/>
  <c r="M17" i="1"/>
  <c r="M684" i="1"/>
  <c r="M628" i="1"/>
  <c r="M137" i="1"/>
  <c r="M1485" i="1"/>
  <c r="M770" i="1"/>
  <c r="M748" i="1"/>
  <c r="M696" i="1"/>
  <c r="M1476" i="1"/>
  <c r="M119" i="1"/>
  <c r="M332" i="1"/>
  <c r="M1561" i="1"/>
  <c r="M457" i="1"/>
  <c r="M793" i="1"/>
  <c r="M168" i="1"/>
  <c r="M563" i="1"/>
  <c r="M1302" i="1"/>
  <c r="M615" i="1"/>
  <c r="M526" i="1"/>
  <c r="M616" i="1"/>
  <c r="M142" i="1"/>
  <c r="M224" i="1"/>
  <c r="M161" i="1"/>
  <c r="M929" i="1"/>
  <c r="M1352" i="1"/>
  <c r="M1558" i="1"/>
  <c r="M954" i="1"/>
  <c r="M1524" i="1"/>
  <c r="M1445" i="1"/>
  <c r="M1303" i="1"/>
  <c r="M824" i="1"/>
  <c r="M1385" i="1"/>
  <c r="M1003" i="1"/>
  <c r="M278" i="1"/>
  <c r="M217" i="1"/>
  <c r="M1384" i="1"/>
  <c r="M104" i="1"/>
  <c r="M1157" i="1"/>
  <c r="M1300" i="1"/>
  <c r="M1063" i="1"/>
  <c r="M1413" i="1"/>
  <c r="M1326" i="1"/>
  <c r="M825" i="1"/>
  <c r="M1179" i="1"/>
  <c r="M331" i="1"/>
  <c r="M140" i="1"/>
  <c r="M68" i="1"/>
  <c r="M473" i="1"/>
  <c r="M472" i="1"/>
  <c r="M270" i="1"/>
  <c r="M1427" i="1"/>
  <c r="M1227" i="1"/>
  <c r="M838" i="1"/>
  <c r="M704" i="1"/>
  <c r="M1059" i="1"/>
  <c r="M330" i="1"/>
  <c r="M1159" i="1"/>
  <c r="M1075" i="1"/>
  <c r="M204" i="1"/>
  <c r="M551" i="1"/>
  <c r="M1114" i="1"/>
  <c r="M555" i="1"/>
  <c r="M581" i="1"/>
  <c r="M326" i="1"/>
  <c r="M433" i="1"/>
  <c r="M928" i="1"/>
  <c r="M356" i="1"/>
  <c r="M613" i="1"/>
  <c r="M38" i="1"/>
  <c r="M341" i="1"/>
  <c r="M587" i="1"/>
  <c r="M253" i="1"/>
  <c r="M1454" i="1"/>
  <c r="M953" i="1"/>
  <c r="M719" i="1"/>
  <c r="M1199" i="1"/>
  <c r="M1473" i="1"/>
  <c r="M1203" i="1"/>
  <c r="M598" i="1"/>
  <c r="M550" i="1"/>
  <c r="M1062" i="1"/>
  <c r="M1112" i="1"/>
  <c r="M1035" i="1"/>
  <c r="M260" i="1"/>
  <c r="M1145" i="1"/>
  <c r="M196" i="1"/>
  <c r="M814" i="1"/>
  <c r="M275" i="1"/>
  <c r="M614" i="1"/>
  <c r="M1415" i="1"/>
  <c r="M410" i="1"/>
  <c r="M1052" i="1"/>
  <c r="M1386" i="1"/>
  <c r="M388" i="1"/>
  <c r="M660" i="1"/>
  <c r="M949" i="1"/>
  <c r="M1477" i="1"/>
  <c r="M102" i="1"/>
  <c r="M1225" i="1"/>
  <c r="M101" i="1"/>
  <c r="M357" i="1"/>
  <c r="M90" i="1"/>
  <c r="M781" i="1"/>
  <c r="M190" i="1"/>
  <c r="M65" i="1"/>
  <c r="M1235" i="1"/>
  <c r="M1350" i="1"/>
  <c r="M75" i="1"/>
  <c r="M877" i="1"/>
  <c r="M803" i="1"/>
  <c r="M888" i="1"/>
  <c r="M618" i="1"/>
  <c r="M568" i="1"/>
  <c r="M436" i="1"/>
  <c r="M1092" i="1"/>
  <c r="M1366" i="1"/>
  <c r="M823" i="1"/>
  <c r="M1401" i="1"/>
  <c r="M1387" i="1"/>
  <c r="M389" i="1"/>
  <c r="M428" i="1"/>
  <c r="M763" i="1"/>
  <c r="M1167" i="1"/>
  <c r="M964" i="1"/>
  <c r="M11" i="1"/>
  <c r="M1166" i="1"/>
  <c r="M143" i="1"/>
  <c r="M911" i="1"/>
  <c r="M650" i="1"/>
  <c r="M708" i="1"/>
  <c r="M1269" i="1"/>
  <c r="M56" i="1"/>
  <c r="M955" i="1"/>
  <c r="M870" i="1"/>
  <c r="M478" i="1"/>
  <c r="M674" i="1"/>
  <c r="M1434" i="1"/>
  <c r="M1480" i="1"/>
  <c r="M1396" i="1"/>
  <c r="M440" i="1"/>
  <c r="M299" i="1"/>
  <c r="M922" i="1"/>
  <c r="M261" i="1"/>
  <c r="M952" i="1"/>
  <c r="M1260" i="1"/>
  <c r="M521" i="1"/>
  <c r="M569" i="1"/>
  <c r="M1204" i="1"/>
  <c r="M69" i="1"/>
  <c r="M1436" i="1"/>
  <c r="M234" i="1"/>
  <c r="M1080" i="1"/>
  <c r="M281" i="1"/>
  <c r="M506" i="1"/>
  <c r="M309" i="1"/>
  <c r="M729" i="1"/>
  <c r="M121" i="1"/>
  <c r="M761" i="1"/>
  <c r="M372" i="1"/>
  <c r="M580" i="1"/>
  <c r="M1348" i="1"/>
  <c r="M106" i="1"/>
  <c r="M839" i="1"/>
  <c r="M345" i="1"/>
  <c r="M1530" i="1"/>
  <c r="M524" i="1"/>
  <c r="M891" i="1"/>
  <c r="M366" i="1"/>
  <c r="M637" i="1"/>
  <c r="M919" i="1"/>
  <c r="M664" i="1"/>
  <c r="M1253" i="1"/>
  <c r="M54" i="1"/>
  <c r="M709" i="1"/>
  <c r="M1208" i="1"/>
  <c r="M1207" i="1"/>
  <c r="M298" i="1"/>
  <c r="M971" i="1"/>
  <c r="M185" i="1"/>
  <c r="M644" i="1"/>
  <c r="M280" i="1"/>
  <c r="M1404" i="1"/>
  <c r="M409" i="1"/>
  <c r="M398" i="1"/>
  <c r="M27" i="1"/>
  <c r="M1219" i="1"/>
  <c r="M837" i="1"/>
  <c r="M520" i="1"/>
  <c r="M1400" i="1"/>
  <c r="M490" i="1"/>
  <c r="M1256" i="1"/>
  <c r="M841" i="1"/>
  <c r="M1435" i="1"/>
  <c r="M1065" i="1"/>
  <c r="M399" i="1"/>
  <c r="M630" i="1"/>
  <c r="M1500" i="1"/>
  <c r="M601" i="1"/>
  <c r="M1479" i="1"/>
  <c r="M820" i="1"/>
  <c r="M1083" i="1"/>
  <c r="M764" i="1"/>
  <c r="M711" i="1"/>
  <c r="M333" i="1"/>
  <c r="M963" i="1"/>
  <c r="M1175" i="1"/>
  <c r="M778" i="1"/>
  <c r="M1313" i="1"/>
  <c r="M32" i="1"/>
  <c r="M727" i="1"/>
  <c r="M120" i="1"/>
  <c r="M1482" i="1"/>
  <c r="M936" i="1"/>
  <c r="M1555" i="1"/>
  <c r="M532" i="1"/>
  <c r="M91" i="1"/>
  <c r="M1224" i="1"/>
  <c r="M857" i="1"/>
  <c r="M545" i="1"/>
  <c r="M14" i="1"/>
  <c r="M160" i="1"/>
  <c r="M1156" i="1"/>
  <c r="M392" i="1"/>
  <c r="M15" i="1"/>
  <c r="M1432" i="1"/>
  <c r="M118" i="1"/>
  <c r="M1516" i="1"/>
  <c r="M537" i="1"/>
  <c r="M981" i="1"/>
  <c r="M843" i="1"/>
  <c r="M588" i="1"/>
  <c r="M377" i="1"/>
  <c r="M513" i="1"/>
  <c r="M390" i="1"/>
  <c r="M759" i="1"/>
  <c r="M363" i="1"/>
  <c r="M308" i="1"/>
  <c r="M1559" i="1"/>
  <c r="M201" i="1"/>
  <c r="M1117" i="1"/>
  <c r="M1185" i="1"/>
  <c r="M951" i="1"/>
  <c r="M228" i="1"/>
  <c r="M508" i="1"/>
  <c r="M412" i="1"/>
  <c r="M809" i="1"/>
  <c r="M1170" i="1"/>
  <c r="M179" i="1"/>
  <c r="M1192" i="1"/>
  <c r="M572" i="1"/>
  <c r="M376" i="1"/>
  <c r="M769" i="1"/>
  <c r="M1393" i="1"/>
  <c r="M406" i="1"/>
  <c r="M854" i="1"/>
  <c r="M1220" i="1"/>
  <c r="M805" i="1"/>
  <c r="M859" i="1"/>
  <c r="M1111" i="1"/>
  <c r="M947" i="1"/>
  <c r="M184" i="1"/>
  <c r="M1511" i="1"/>
  <c r="M1560" i="1"/>
  <c r="M1001" i="1"/>
  <c r="M95" i="1"/>
  <c r="M83" i="1"/>
  <c r="M1331" i="1"/>
  <c r="M1147" i="1"/>
  <c r="M970" i="1"/>
  <c r="M108" i="1"/>
  <c r="M1132" i="1"/>
  <c r="M1272" i="1"/>
  <c r="M1562" i="1"/>
  <c r="M652" i="1"/>
  <c r="M604" i="1"/>
  <c r="M233" i="1"/>
  <c r="M426" i="1"/>
  <c r="M1110" i="1"/>
  <c r="M516" i="1"/>
  <c r="M842" i="1"/>
  <c r="M89" i="1"/>
  <c r="M1453" i="1"/>
  <c r="M343" i="1"/>
  <c r="M902" i="1"/>
  <c r="M1148" i="1"/>
  <c r="M37" i="1"/>
  <c r="M881" i="1"/>
  <c r="M237" i="1"/>
  <c r="M813" i="1"/>
  <c r="M1519" i="1"/>
  <c r="M768" i="1"/>
  <c r="M99" i="1"/>
  <c r="M1317" i="1"/>
  <c r="M1414" i="1"/>
  <c r="M918" i="1"/>
  <c r="M999" i="1"/>
  <c r="M453" i="1"/>
  <c r="M393" i="1"/>
  <c r="M1484" i="1"/>
  <c r="M1257" i="1"/>
  <c r="M907" i="1"/>
  <c r="M1468" i="1"/>
  <c r="M296" i="1"/>
  <c r="M301" i="1"/>
  <c r="M519" i="1"/>
  <c r="M662" i="1"/>
  <c r="M868" i="1"/>
  <c r="M602" i="1"/>
  <c r="M236" i="1"/>
  <c r="M16" i="1"/>
  <c r="M1544" i="1"/>
  <c r="M232" i="1"/>
  <c r="M538" i="1"/>
  <c r="M619" i="1"/>
  <c r="M840" i="1"/>
  <c r="M921" i="1"/>
  <c r="M1273" i="1"/>
  <c r="M59" i="1"/>
  <c r="M1144" i="1"/>
  <c r="M307" i="1"/>
  <c r="M86" i="1"/>
  <c r="M1021" i="1"/>
  <c r="M327" i="1"/>
  <c r="M1060" i="1"/>
  <c r="M741" i="1"/>
  <c r="M360" i="1"/>
  <c r="M1049" i="1"/>
  <c r="M533" i="1"/>
  <c r="M633" i="1"/>
  <c r="M432" i="1"/>
  <c r="M621" i="1"/>
  <c r="M625" i="1"/>
  <c r="M451" i="1"/>
  <c r="M342" i="1"/>
  <c r="M1180" i="1"/>
  <c r="M476" i="1"/>
  <c r="M682" i="1"/>
  <c r="M1158" i="1"/>
  <c r="M635" i="1"/>
  <c r="M1518" i="1"/>
  <c r="P899" i="1"/>
  <c r="P1264" i="1"/>
  <c r="M1264" i="1"/>
  <c r="P847" i="1"/>
  <c r="M847" i="1"/>
  <c r="P1162" i="1"/>
  <c r="P1475" i="1"/>
  <c r="P827" i="1"/>
  <c r="M827" i="1"/>
  <c r="P574" i="1"/>
  <c r="M574" i="1"/>
  <c r="M288" i="1"/>
  <c r="P288" i="1"/>
  <c r="P1520" i="1"/>
  <c r="M287" i="1"/>
  <c r="P287" i="1"/>
  <c r="M973" i="1"/>
  <c r="P973" i="1"/>
  <c r="M1452" i="1"/>
  <c r="P1452" i="1"/>
  <c r="M583" i="1"/>
  <c r="P583" i="1"/>
  <c r="P1125" i="1"/>
  <c r="M1125" i="1"/>
  <c r="P1552" i="1"/>
  <c r="P755" i="1"/>
  <c r="M306" i="1"/>
  <c r="P306" i="1"/>
  <c r="M984" i="1"/>
  <c r="P984" i="1"/>
  <c r="M335" i="1"/>
  <c r="P335" i="1"/>
  <c r="P1245" i="1"/>
  <c r="M1245" i="1"/>
  <c r="P542" i="1"/>
  <c r="M1383" i="1"/>
  <c r="P1383" i="1"/>
  <c r="P48" i="1"/>
  <c r="P244" i="1"/>
  <c r="P1487" i="1"/>
  <c r="P79" i="1"/>
  <c r="M79" i="1"/>
  <c r="P85" i="1"/>
  <c r="M81" i="1"/>
  <c r="P81" i="1"/>
  <c r="P689" i="1"/>
  <c r="M62" i="1"/>
  <c r="P62" i="1"/>
  <c r="P1200" i="1"/>
  <c r="M686" i="1"/>
  <c r="P686" i="1"/>
  <c r="P1025" i="1"/>
  <c r="M608" i="1"/>
  <c r="P608" i="1"/>
  <c r="P959" i="1"/>
  <c r="M959" i="1"/>
  <c r="P515" i="1"/>
  <c r="P44" i="1"/>
  <c r="M1277" i="1"/>
  <c r="P1277" i="1"/>
  <c r="P1231" i="1"/>
  <c r="M865" i="1"/>
  <c r="P865" i="1"/>
  <c r="M408" i="1"/>
  <c r="P408" i="1"/>
  <c r="M717" i="1"/>
  <c r="P717" i="1"/>
  <c r="M362" i="1"/>
  <c r="P362" i="1"/>
  <c r="P3" i="1"/>
  <c r="P926" i="1"/>
  <c r="P369" i="1"/>
  <c r="P575" i="1"/>
  <c r="M575" i="1"/>
  <c r="M242" i="1"/>
  <c r="P242" i="1"/>
  <c r="P1266" i="1"/>
  <c r="P975" i="1"/>
  <c r="M679" i="1"/>
  <c r="P679" i="1"/>
  <c r="P367" i="1"/>
  <c r="M1050" i="1"/>
  <c r="P1050" i="1"/>
  <c r="P485" i="1"/>
  <c r="P667" i="1"/>
  <c r="P411" i="1"/>
  <c r="P1462" i="1"/>
  <c r="M694" i="1"/>
  <c r="P694" i="1"/>
  <c r="M165" i="1"/>
  <c r="M169" i="1"/>
  <c r="M329" i="1"/>
  <c r="P1403" i="1"/>
  <c r="M1488" i="1"/>
  <c r="P1488" i="1"/>
  <c r="P629" i="1"/>
  <c r="P1308" i="1"/>
  <c r="P463" i="1"/>
  <c r="P1525" i="1"/>
  <c r="P1449" i="1"/>
  <c r="M1240" i="1"/>
  <c r="P1240" i="1"/>
  <c r="M205" i="1"/>
  <c r="P205" i="1"/>
  <c r="P1410" i="1"/>
  <c r="M1410" i="1"/>
  <c r="M1074" i="1"/>
  <c r="P1074" i="1"/>
  <c r="P1512" i="1"/>
  <c r="P685" i="1"/>
  <c r="M215" i="1"/>
  <c r="P215" i="1"/>
  <c r="M1214" i="1"/>
  <c r="P1214" i="1"/>
  <c r="P189" i="1"/>
  <c r="M189" i="1"/>
  <c r="P1456" i="1"/>
  <c r="P853" i="1"/>
  <c r="P1195" i="1"/>
  <c r="P675" i="1"/>
  <c r="M42" i="1"/>
  <c r="P42" i="1"/>
  <c r="M1193" i="1"/>
  <c r="P1193" i="1"/>
  <c r="M671" i="1"/>
  <c r="P671" i="1"/>
  <c r="M41" i="1"/>
  <c r="P41" i="1"/>
  <c r="P653" i="1"/>
  <c r="M18" i="1"/>
  <c r="P18" i="1"/>
  <c r="P1172" i="1"/>
  <c r="M1172" i="1"/>
  <c r="P645" i="1"/>
  <c r="M645" i="1"/>
  <c r="M578" i="1"/>
  <c r="P578" i="1"/>
  <c r="P933" i="1"/>
  <c r="P13" i="1"/>
  <c r="M13" i="1"/>
  <c r="M894" i="1"/>
  <c r="P894" i="1"/>
  <c r="P378" i="1"/>
  <c r="P340" i="1"/>
  <c r="M340" i="1"/>
  <c r="P1547" i="1"/>
  <c r="M1547" i="1"/>
  <c r="P1236" i="1"/>
  <c r="P906" i="1"/>
  <c r="P561" i="1"/>
  <c r="P206" i="1"/>
  <c r="M206" i="1"/>
  <c r="P789" i="1"/>
  <c r="P82" i="1"/>
  <c r="P702" i="1"/>
  <c r="P1486" i="1"/>
  <c r="P1189" i="1"/>
  <c r="M1189" i="1"/>
  <c r="P878" i="1"/>
  <c r="M878" i="1"/>
  <c r="P222" i="1"/>
  <c r="P1523" i="1"/>
  <c r="P1248" i="1"/>
  <c r="P957" i="1"/>
  <c r="M957" i="1"/>
  <c r="P659" i="1"/>
  <c r="M1033" i="1"/>
  <c r="P1033" i="1"/>
  <c r="M175" i="1"/>
  <c r="P175" i="1"/>
  <c r="P139" i="1"/>
  <c r="M1446" i="1"/>
  <c r="P1446" i="1"/>
  <c r="P1190" i="1"/>
  <c r="P934" i="1"/>
  <c r="P678" i="1"/>
  <c r="P422" i="1"/>
  <c r="M1178" i="1"/>
  <c r="M471" i="1"/>
  <c r="P501" i="1"/>
  <c r="M501" i="1"/>
  <c r="P1474" i="1"/>
  <c r="P258" i="1"/>
  <c r="M258" i="1"/>
  <c r="P403" i="1"/>
  <c r="P784" i="1"/>
  <c r="P579" i="1"/>
  <c r="M579" i="1"/>
  <c r="M313" i="1"/>
  <c r="P313" i="1"/>
  <c r="M153" i="1"/>
  <c r="P153" i="1"/>
  <c r="P1556" i="1"/>
  <c r="M1460" i="1"/>
  <c r="P1460" i="1"/>
  <c r="P1390" i="1"/>
  <c r="M1191" i="1"/>
  <c r="P1191" i="1"/>
  <c r="P110" i="1"/>
  <c r="M110" i="1"/>
  <c r="M1369" i="1"/>
  <c r="P1369" i="1"/>
  <c r="P444" i="1"/>
  <c r="P1467" i="1"/>
  <c r="M622" i="1"/>
  <c r="P622" i="1"/>
  <c r="P1198" i="1"/>
  <c r="P129" i="1"/>
  <c r="M874" i="1"/>
  <c r="P874" i="1"/>
  <c r="M226" i="1"/>
  <c r="P226" i="1"/>
  <c r="P1173" i="1"/>
  <c r="M434" i="1"/>
  <c r="P434" i="1"/>
  <c r="P643" i="1"/>
  <c r="M643" i="1"/>
  <c r="P144" i="1"/>
  <c r="P1422" i="1"/>
  <c r="P1165" i="1"/>
  <c r="M1165" i="1"/>
  <c r="P1163" i="1"/>
  <c r="P631" i="1"/>
  <c r="M1549" i="1"/>
  <c r="P1549" i="1"/>
  <c r="P610" i="1"/>
  <c r="P1546" i="1"/>
  <c r="M983" i="1"/>
  <c r="P983" i="1"/>
  <c r="P549" i="1"/>
  <c r="P76" i="1"/>
  <c r="P908" i="1"/>
  <c r="P458" i="1"/>
  <c r="M1563" i="1"/>
  <c r="P1563" i="1"/>
  <c r="P1233" i="1"/>
  <c r="M1233" i="1"/>
  <c r="P1521" i="1"/>
  <c r="P815" i="1"/>
  <c r="P351" i="1"/>
  <c r="M351" i="1"/>
  <c r="P318" i="1"/>
  <c r="M318" i="1"/>
  <c r="M1529" i="1"/>
  <c r="P1529" i="1"/>
  <c r="P1216" i="1"/>
  <c r="M416" i="1"/>
  <c r="P416" i="1"/>
  <c r="M61" i="1"/>
  <c r="P61" i="1"/>
  <c r="P323" i="1"/>
  <c r="M323" i="1"/>
  <c r="P1506" i="1"/>
  <c r="M1506" i="1"/>
  <c r="M1230" i="1"/>
  <c r="P1230" i="1"/>
  <c r="M939" i="1"/>
  <c r="P939" i="1"/>
  <c r="P640" i="1"/>
  <c r="M640" i="1"/>
  <c r="M328" i="1"/>
  <c r="P328" i="1"/>
  <c r="M1016" i="1"/>
  <c r="P1016" i="1"/>
  <c r="P449" i="1"/>
  <c r="P157" i="1"/>
  <c r="P379" i="1"/>
  <c r="P123" i="1"/>
  <c r="P1430" i="1"/>
  <c r="M1174" i="1"/>
  <c r="P1174" i="1"/>
  <c r="P150" i="1"/>
  <c r="P112" i="1"/>
  <c r="M112" i="1"/>
  <c r="P670" i="1"/>
  <c r="P757" i="1"/>
  <c r="P979" i="1"/>
  <c r="P154" i="1"/>
  <c r="P1491" i="1"/>
  <c r="P1392" i="1"/>
  <c r="P1310" i="1"/>
  <c r="M1310" i="1"/>
  <c r="P1138" i="1"/>
  <c r="M1138" i="1"/>
  <c r="P23" i="1"/>
  <c r="P796" i="1"/>
  <c r="P1428" i="1"/>
  <c r="M544" i="1"/>
  <c r="P544" i="1"/>
  <c r="M39" i="1"/>
  <c r="P39" i="1"/>
  <c r="M1130" i="1"/>
  <c r="P1130" i="1"/>
  <c r="M385" i="1"/>
  <c r="P385" i="1"/>
  <c r="M1282" i="1"/>
  <c r="P1282" i="1"/>
  <c r="P591" i="1"/>
  <c r="P1490" i="1"/>
  <c r="P1391" i="1"/>
  <c r="P1538" i="1"/>
  <c r="P1134" i="1"/>
  <c r="P597" i="1"/>
  <c r="M1537" i="1"/>
  <c r="P1537" i="1"/>
  <c r="P594" i="1"/>
  <c r="M594" i="1"/>
  <c r="M1527" i="1"/>
  <c r="P1527" i="1"/>
  <c r="P1522" i="1"/>
  <c r="P567" i="1"/>
  <c r="P1311" i="1"/>
  <c r="M1311" i="1"/>
  <c r="P960" i="1"/>
  <c r="M960" i="1"/>
  <c r="P45" i="1"/>
  <c r="M45" i="1"/>
  <c r="P882" i="1"/>
  <c r="M882" i="1"/>
  <c r="P1211" i="1"/>
  <c r="M381" i="1"/>
  <c r="P381" i="1"/>
  <c r="P1502" i="1"/>
  <c r="M1164" i="1"/>
  <c r="P1164" i="1"/>
  <c r="P788" i="1"/>
  <c r="P319" i="1"/>
  <c r="M319" i="1"/>
  <c r="P1196" i="1"/>
  <c r="P864" i="1"/>
  <c r="P162" i="1"/>
  <c r="P749" i="1"/>
  <c r="M656" i="1"/>
  <c r="P656" i="1"/>
  <c r="P1450" i="1"/>
  <c r="P1150" i="1"/>
  <c r="P180" i="1"/>
  <c r="M1489" i="1"/>
  <c r="P1489" i="1"/>
  <c r="P1212" i="1"/>
  <c r="P723" i="1"/>
  <c r="M431" i="1"/>
  <c r="P431" i="1"/>
  <c r="P138" i="1"/>
  <c r="M107" i="1"/>
  <c r="P107" i="1"/>
  <c r="M646" i="1"/>
  <c r="P646" i="1"/>
  <c r="P1155" i="1"/>
  <c r="P373" i="1"/>
  <c r="P314" i="1"/>
  <c r="M2" i="1"/>
  <c r="P2" i="1"/>
  <c r="M1499" i="1"/>
  <c r="P1499" i="1"/>
  <c r="M1082" i="1"/>
  <c r="P1082" i="1"/>
  <c r="P1534" i="1"/>
  <c r="M1534" i="1"/>
  <c r="P734" i="1"/>
  <c r="M734" i="1"/>
  <c r="P1280" i="1"/>
  <c r="P269" i="1"/>
  <c r="P912" i="1"/>
  <c r="P1388" i="1"/>
  <c r="P1089" i="1"/>
  <c r="P1545" i="1"/>
  <c r="M744" i="1"/>
  <c r="P744" i="1"/>
  <c r="P126" i="1"/>
  <c r="M126" i="1"/>
  <c r="M1096" i="1"/>
  <c r="P1096" i="1"/>
  <c r="P1244" i="1"/>
  <c r="P1459" i="1"/>
  <c r="P861" i="1"/>
  <c r="M861" i="1"/>
  <c r="P1362" i="1"/>
  <c r="M1517" i="1"/>
  <c r="P1517" i="1"/>
  <c r="P1106" i="1"/>
  <c r="P557" i="1"/>
  <c r="P1105" i="1"/>
  <c r="M553" i="1"/>
  <c r="P553" i="1"/>
  <c r="P1503" i="1"/>
  <c r="P1087" i="1"/>
  <c r="M529" i="1"/>
  <c r="P529" i="1"/>
  <c r="P1291" i="1"/>
  <c r="M489" i="1"/>
  <c r="P489" i="1"/>
  <c r="P1188" i="1"/>
  <c r="M1188" i="1"/>
  <c r="P817" i="1"/>
  <c r="M817" i="1"/>
  <c r="M353" i="1"/>
  <c r="P353" i="1"/>
  <c r="P1143" i="1"/>
  <c r="P290" i="1"/>
  <c r="P274" i="1"/>
  <c r="M274" i="1"/>
  <c r="M1492" i="1"/>
  <c r="P1492" i="1"/>
  <c r="M495" i="1"/>
  <c r="P495" i="1"/>
  <c r="P141" i="1"/>
  <c r="P371" i="1"/>
  <c r="P634" i="1"/>
  <c r="M1131" i="1"/>
  <c r="P1131" i="1"/>
  <c r="M493" i="1"/>
  <c r="P493" i="1"/>
  <c r="P1472" i="1"/>
  <c r="M1472" i="1"/>
  <c r="P1194" i="1"/>
  <c r="P903" i="1"/>
  <c r="M289" i="1"/>
  <c r="P289" i="1"/>
  <c r="P1255" i="1"/>
  <c r="P705" i="1"/>
  <c r="P413" i="1"/>
  <c r="M413" i="1"/>
  <c r="M603" i="1"/>
  <c r="P603" i="1"/>
  <c r="P347" i="1"/>
  <c r="P1398" i="1"/>
  <c r="P1142" i="1"/>
  <c r="P886" i="1"/>
  <c r="P374" i="1"/>
  <c r="M197" i="1"/>
  <c r="M1405" i="1"/>
  <c r="P1405" i="1"/>
  <c r="P1265" i="1"/>
  <c r="M1265" i="1"/>
  <c r="P1346" i="1"/>
  <c r="M1463" i="1"/>
  <c r="P1463" i="1"/>
  <c r="M560" i="1"/>
  <c r="P560" i="1"/>
  <c r="M642" i="1"/>
  <c r="P642" i="1"/>
  <c r="P156" i="1"/>
  <c r="M1501" i="1"/>
  <c r="P1501" i="1"/>
  <c r="P1357" i="1"/>
  <c r="M1357" i="1"/>
  <c r="P1140" i="1"/>
  <c r="M1037" i="1"/>
  <c r="P1037" i="1"/>
  <c r="M1498" i="1"/>
  <c r="P1498" i="1"/>
  <c r="P663" i="1"/>
  <c r="P849" i="1"/>
  <c r="P1344" i="1"/>
  <c r="P1040" i="1"/>
  <c r="P1505" i="1"/>
  <c r="M1505" i="1"/>
  <c r="M681" i="1"/>
  <c r="P681" i="1"/>
  <c r="M1058" i="1"/>
  <c r="P1058" i="1"/>
  <c r="P1213" i="1"/>
  <c r="P484" i="1"/>
  <c r="P816" i="1"/>
  <c r="M816" i="1"/>
  <c r="P455" i="1"/>
  <c r="P661" i="1"/>
  <c r="M661" i="1"/>
  <c r="M1496" i="1"/>
  <c r="P1496" i="1"/>
  <c r="P1077" i="1"/>
  <c r="M514" i="1"/>
  <c r="P514" i="1"/>
  <c r="M1495" i="1"/>
  <c r="P1495" i="1"/>
  <c r="P512" i="1"/>
  <c r="M492" i="1"/>
  <c r="P492" i="1"/>
  <c r="M1056" i="1"/>
  <c r="P1056" i="1"/>
  <c r="M487" i="1"/>
  <c r="P487" i="1"/>
  <c r="P909" i="1"/>
  <c r="P461" i="1"/>
  <c r="P1201" i="1"/>
  <c r="M833" i="1"/>
  <c r="P833" i="1"/>
  <c r="M370" i="1"/>
  <c r="P370" i="1"/>
  <c r="P1504" i="1"/>
  <c r="M792" i="1"/>
  <c r="P792" i="1"/>
  <c r="P322" i="1"/>
  <c r="M322" i="1"/>
  <c r="M1461" i="1"/>
  <c r="P1461" i="1"/>
  <c r="P1120" i="1"/>
  <c r="M1120" i="1"/>
  <c r="P733" i="1"/>
  <c r="M733" i="1"/>
  <c r="P607" i="1"/>
  <c r="M607" i="1"/>
  <c r="P1154" i="1"/>
  <c r="P116" i="1"/>
  <c r="M350" i="1"/>
  <c r="P350" i="1"/>
  <c r="P611" i="1"/>
  <c r="P257" i="1"/>
  <c r="M257" i="1"/>
  <c r="M801" i="1"/>
  <c r="P801" i="1"/>
  <c r="P1455" i="1"/>
  <c r="M1176" i="1"/>
  <c r="P1176" i="1"/>
  <c r="P884" i="1"/>
  <c r="P1237" i="1"/>
  <c r="M687" i="1"/>
  <c r="P687" i="1"/>
  <c r="P394" i="1"/>
  <c r="M394" i="1"/>
  <c r="P1382" i="1"/>
  <c r="M1126" i="1"/>
  <c r="P1126" i="1"/>
  <c r="M358" i="1"/>
  <c r="P358" i="1"/>
  <c r="M415" i="1"/>
  <c r="P415" i="1"/>
  <c r="M1531" i="1"/>
  <c r="P1531" i="1"/>
  <c r="P1335" i="1"/>
  <c r="P1553" i="1"/>
  <c r="P418" i="1"/>
  <c r="M418" i="1"/>
  <c r="P1513" i="1"/>
  <c r="M1437" i="1"/>
  <c r="P1437" i="1"/>
  <c r="M1364" i="1"/>
  <c r="P1364" i="1"/>
  <c r="P1153" i="1"/>
  <c r="M978" i="1"/>
  <c r="P978" i="1"/>
  <c r="P1458" i="1"/>
  <c r="P1182" i="1"/>
  <c r="M785" i="1"/>
  <c r="P785" i="1"/>
  <c r="P1299" i="1"/>
  <c r="M991" i="1"/>
  <c r="P991" i="1"/>
  <c r="P1465" i="1"/>
  <c r="P19" i="1"/>
  <c r="M1017" i="1"/>
  <c r="P1017" i="1"/>
  <c r="M225" i="1"/>
  <c r="P225" i="1"/>
  <c r="P1171" i="1"/>
  <c r="M1171" i="1"/>
  <c r="P772" i="1"/>
  <c r="M401" i="1"/>
  <c r="P401" i="1"/>
  <c r="P1293" i="1"/>
  <c r="P609" i="1"/>
  <c r="P1471" i="1"/>
  <c r="M1471" i="1"/>
  <c r="P1044" i="1"/>
  <c r="P1470" i="1"/>
  <c r="M1470" i="1"/>
  <c r="P1043" i="1"/>
  <c r="P477" i="1"/>
  <c r="M1457" i="1"/>
  <c r="P1457" i="1"/>
  <c r="P1027" i="1"/>
  <c r="M1023" i="1"/>
  <c r="P1023" i="1"/>
  <c r="M447" i="1"/>
  <c r="P447" i="1"/>
  <c r="P1246" i="1"/>
  <c r="M1246" i="1"/>
  <c r="P883" i="1"/>
  <c r="P337" i="1"/>
  <c r="P766" i="1"/>
  <c r="P292" i="1"/>
  <c r="M1441" i="1"/>
  <c r="P1441" i="1"/>
  <c r="P1098" i="1"/>
  <c r="P706" i="1"/>
  <c r="M585" i="1"/>
  <c r="P585" i="1"/>
  <c r="P1133" i="1"/>
  <c r="P802" i="1"/>
  <c r="M802" i="1"/>
  <c r="M450" i="1"/>
  <c r="P450" i="1"/>
  <c r="P932" i="1"/>
  <c r="P590" i="1"/>
  <c r="P1395" i="1"/>
  <c r="M782" i="1"/>
  <c r="P782" i="1"/>
  <c r="P117" i="1"/>
  <c r="M1438" i="1"/>
  <c r="P1438" i="1"/>
  <c r="M866" i="1"/>
  <c r="P866" i="1"/>
  <c r="M562" i="1"/>
  <c r="P562" i="1"/>
  <c r="P250" i="1"/>
  <c r="P669" i="1"/>
  <c r="M669" i="1"/>
  <c r="P571" i="1"/>
  <c r="M315" i="1"/>
  <c r="P315" i="1"/>
  <c r="P773" i="1"/>
  <c r="P895" i="1"/>
  <c r="P1483" i="1"/>
  <c r="P245" i="1"/>
  <c r="P1431" i="1"/>
  <c r="M1439" i="1"/>
  <c r="P1439" i="1"/>
  <c r="M1367" i="1"/>
  <c r="P1367" i="1"/>
  <c r="P1290" i="1"/>
  <c r="P1411" i="1"/>
  <c r="M1127" i="1"/>
  <c r="P1127" i="1"/>
  <c r="M1532" i="1"/>
  <c r="P1532" i="1"/>
  <c r="P1251" i="1"/>
  <c r="M218" i="1"/>
  <c r="P218" i="1"/>
  <c r="M1419" i="1"/>
  <c r="P1419" i="1"/>
  <c r="M535" i="1"/>
  <c r="P535" i="1"/>
  <c r="M1536" i="1"/>
  <c r="P1536" i="1"/>
  <c r="P977" i="1"/>
  <c r="P177" i="1"/>
  <c r="M177" i="1"/>
  <c r="M382" i="1"/>
  <c r="P382" i="1"/>
  <c r="P349" i="1"/>
  <c r="M349" i="1"/>
  <c r="P1448" i="1"/>
  <c r="P1019" i="1"/>
  <c r="M1019" i="1"/>
  <c r="P1447" i="1"/>
  <c r="P1018" i="1"/>
  <c r="M1018" i="1"/>
  <c r="P1429" i="1"/>
  <c r="P996" i="1"/>
  <c r="P858" i="1"/>
  <c r="P400" i="1"/>
  <c r="M780" i="1"/>
  <c r="P780" i="1"/>
  <c r="M311" i="1"/>
  <c r="P311" i="1"/>
  <c r="P1464" i="1"/>
  <c r="P1123" i="1"/>
  <c r="M1123" i="1"/>
  <c r="P735" i="1"/>
  <c r="M735" i="1"/>
  <c r="M264" i="1"/>
  <c r="P264" i="1"/>
  <c r="M1420" i="1"/>
  <c r="P1420" i="1"/>
  <c r="P1076" i="1"/>
  <c r="P207" i="1"/>
  <c r="M207" i="1"/>
  <c r="M304" i="1"/>
  <c r="P304" i="1"/>
  <c r="P213" i="1"/>
  <c r="P1377" i="1"/>
  <c r="M1073" i="1"/>
  <c r="P1073" i="1"/>
  <c r="P97" i="1"/>
  <c r="P1139" i="1"/>
  <c r="P848" i="1"/>
  <c r="P543" i="1"/>
  <c r="M543" i="1"/>
  <c r="P930" i="1"/>
  <c r="P43" i="1"/>
  <c r="M43" i="1"/>
  <c r="P1094" i="1"/>
  <c r="P582" i="1"/>
  <c r="P70" i="1"/>
  <c r="P1099" i="1"/>
  <c r="P220" i="1"/>
  <c r="M688" i="1"/>
  <c r="P688" i="1"/>
  <c r="P1314" i="1"/>
  <c r="M1481" i="1"/>
  <c r="P1481" i="1"/>
  <c r="P1514" i="1"/>
  <c r="M1372" i="1"/>
  <c r="P1372" i="1"/>
  <c r="P1107" i="1"/>
  <c r="P863" i="1"/>
  <c r="M863" i="1"/>
  <c r="M1371" i="1"/>
  <c r="P1371" i="1"/>
  <c r="P446" i="1"/>
  <c r="M446" i="1"/>
  <c r="P1493" i="1"/>
  <c r="M875" i="1"/>
  <c r="P875" i="1"/>
  <c r="P1378" i="1"/>
  <c r="M465" i="1"/>
  <c r="P465" i="1"/>
  <c r="P1509" i="1"/>
  <c r="M1509" i="1"/>
  <c r="P938" i="1"/>
  <c r="M1095" i="1"/>
  <c r="P1095" i="1"/>
  <c r="M1330" i="1"/>
  <c r="P1330" i="1"/>
  <c r="P1425" i="1"/>
  <c r="P989" i="1"/>
  <c r="M989" i="1"/>
  <c r="P1424" i="1"/>
  <c r="P986" i="1"/>
  <c r="M397" i="1"/>
  <c r="P397" i="1"/>
  <c r="M1409" i="1"/>
  <c r="P1409" i="1"/>
  <c r="P1407" i="1"/>
  <c r="M1407" i="1"/>
  <c r="P967" i="1"/>
  <c r="M1202" i="1"/>
  <c r="P1202" i="1"/>
  <c r="M834" i="1"/>
  <c r="P834" i="1"/>
  <c r="P1136" i="1"/>
  <c r="P753" i="1"/>
  <c r="P1443" i="1"/>
  <c r="M1443" i="1"/>
  <c r="P1100" i="1"/>
  <c r="P1055" i="1"/>
  <c r="M173" i="1"/>
  <c r="P173" i="1"/>
  <c r="P540" i="1"/>
  <c r="P1091" i="1"/>
  <c r="P404" i="1"/>
  <c r="P50" i="1"/>
  <c r="P546" i="1"/>
  <c r="P1359" i="1"/>
  <c r="M1359" i="1"/>
  <c r="M1054" i="1"/>
  <c r="P1054" i="1"/>
  <c r="M743" i="1"/>
  <c r="P743" i="1"/>
  <c r="P77" i="1"/>
  <c r="P1121" i="1"/>
  <c r="M1121" i="1"/>
  <c r="M830" i="1"/>
  <c r="P830" i="1"/>
  <c r="M210" i="1"/>
  <c r="P210" i="1"/>
  <c r="P1186" i="1"/>
  <c r="M1186" i="1"/>
  <c r="P913" i="1"/>
  <c r="M632" i="1"/>
  <c r="P632" i="1"/>
  <c r="P339" i="1"/>
  <c r="P47" i="1"/>
  <c r="M47" i="1"/>
  <c r="M539" i="1"/>
  <c r="P539" i="1"/>
  <c r="M283" i="1"/>
  <c r="P283" i="1"/>
  <c r="M1334" i="1"/>
  <c r="P1334" i="1"/>
  <c r="M1078" i="1"/>
  <c r="P1078" i="1"/>
  <c r="P822" i="1"/>
  <c r="M822" i="1"/>
  <c r="P566" i="1"/>
  <c r="P1406" i="1"/>
  <c r="M1406" i="1"/>
  <c r="P1042" i="1"/>
  <c r="P1072" i="1"/>
  <c r="P1354" i="1"/>
  <c r="M1440" i="1"/>
  <c r="P1440" i="1"/>
  <c r="P1306" i="1"/>
  <c r="P1210" i="1"/>
  <c r="P1006" i="1"/>
  <c r="M720" i="1"/>
  <c r="P720" i="1"/>
  <c r="P1329" i="1"/>
  <c r="M1329" i="1"/>
  <c r="M364" i="1"/>
  <c r="P364" i="1"/>
  <c r="P1022" i="1"/>
  <c r="P1451" i="1"/>
  <c r="P1151" i="1"/>
  <c r="M1151" i="1"/>
  <c r="M46" i="1"/>
  <c r="P46" i="1"/>
  <c r="P1342" i="1"/>
  <c r="P67" i="1"/>
  <c r="M1053" i="1"/>
  <c r="P1053" i="1"/>
  <c r="P272" i="1"/>
  <c r="P1296" i="1"/>
  <c r="P243" i="1"/>
  <c r="P1183" i="1"/>
  <c r="M448" i="1"/>
  <c r="P448" i="1"/>
  <c r="P958" i="1"/>
  <c r="M958" i="1"/>
  <c r="M359" i="1"/>
  <c r="P359" i="1"/>
  <c r="P1399" i="1"/>
  <c r="P940" i="1"/>
  <c r="M334" i="1"/>
  <c r="P334" i="1"/>
  <c r="P931" i="1"/>
  <c r="P1181" i="1"/>
  <c r="P725" i="1"/>
  <c r="P1423" i="1"/>
  <c r="P676" i="1"/>
  <c r="P1379" i="1"/>
  <c r="P517" i="1"/>
  <c r="P1394" i="1"/>
  <c r="P1071" i="1"/>
  <c r="M383" i="1"/>
  <c r="P383" i="1"/>
  <c r="P259" i="1"/>
  <c r="M259" i="1"/>
  <c r="P525" i="1"/>
  <c r="M1341" i="1"/>
  <c r="P1341" i="1"/>
  <c r="M721" i="1"/>
  <c r="P721" i="1"/>
  <c r="P191" i="1"/>
  <c r="M191" i="1"/>
  <c r="P1169" i="1"/>
  <c r="M1169" i="1"/>
  <c r="M896" i="1"/>
  <c r="P896" i="1"/>
  <c r="P29" i="1"/>
  <c r="M29" i="1"/>
  <c r="M267" i="1"/>
  <c r="P267" i="1"/>
  <c r="M1318" i="1"/>
  <c r="P1318" i="1"/>
  <c r="M1431" i="1"/>
  <c r="P480" i="1"/>
  <c r="M480" i="1"/>
  <c r="P63" i="1"/>
  <c r="P961" i="1"/>
  <c r="M961" i="1"/>
  <c r="P1268" i="1"/>
  <c r="P1355" i="1"/>
  <c r="M626" i="1"/>
  <c r="P626" i="1"/>
  <c r="P997" i="1"/>
  <c r="M1218" i="1"/>
  <c r="P1218" i="1"/>
  <c r="P1373" i="1"/>
  <c r="P1215" i="1"/>
  <c r="P1116" i="1"/>
  <c r="P1007" i="1"/>
  <c r="P740" i="1"/>
  <c r="M623" i="1"/>
  <c r="P623" i="1"/>
  <c r="P736" i="1"/>
  <c r="M736" i="1"/>
  <c r="M1281" i="1"/>
  <c r="P1281" i="1"/>
  <c r="M271" i="1"/>
  <c r="P271" i="1"/>
  <c r="P1408" i="1"/>
  <c r="M1408" i="1"/>
  <c r="M511" i="1"/>
  <c r="P511" i="1"/>
  <c r="P1550" i="1"/>
  <c r="P1292" i="1"/>
  <c r="P302" i="1"/>
  <c r="P846" i="1"/>
  <c r="M1263" i="1"/>
  <c r="P1263" i="1"/>
  <c r="P188" i="1"/>
  <c r="P1146" i="1"/>
  <c r="M396" i="1"/>
  <c r="P396" i="1"/>
  <c r="P1376" i="1"/>
  <c r="M925" i="1"/>
  <c r="P925" i="1"/>
  <c r="P320" i="1"/>
  <c r="M320" i="1"/>
  <c r="P1374" i="1"/>
  <c r="M924" i="1"/>
  <c r="P924" i="1"/>
  <c r="P316" i="1"/>
  <c r="P1363" i="1"/>
  <c r="P1360" i="1"/>
  <c r="M1360" i="1"/>
  <c r="P291" i="1"/>
  <c r="P1090" i="1"/>
  <c r="P1402" i="1"/>
  <c r="M1402" i="1"/>
  <c r="M647" i="1"/>
  <c r="P647" i="1"/>
  <c r="P176" i="1"/>
  <c r="M176" i="1"/>
  <c r="P1358" i="1"/>
  <c r="M1358" i="1"/>
  <c r="M586" i="1"/>
  <c r="P586" i="1"/>
  <c r="P111" i="1"/>
  <c r="M111" i="1"/>
  <c r="P1375" i="1"/>
  <c r="P1051" i="1"/>
  <c r="M1051" i="1"/>
  <c r="P935" i="1"/>
  <c r="P592" i="1"/>
  <c r="M238" i="1"/>
  <c r="P238" i="1"/>
  <c r="P850" i="1"/>
  <c r="M146" i="1"/>
  <c r="P146" i="1"/>
  <c r="M1323" i="1"/>
  <c r="P1323" i="1"/>
  <c r="P1015" i="1"/>
  <c r="P701" i="1"/>
  <c r="M33" i="1"/>
  <c r="P33" i="1"/>
  <c r="P1085" i="1"/>
  <c r="P483" i="1"/>
  <c r="M172" i="1"/>
  <c r="P172" i="1"/>
  <c r="P1152" i="1"/>
  <c r="P879" i="1"/>
  <c r="M879" i="1"/>
  <c r="P303" i="1"/>
  <c r="P10" i="1"/>
  <c r="P507" i="1"/>
  <c r="M507" i="1"/>
  <c r="P251" i="1"/>
  <c r="P1046" i="1"/>
  <c r="M790" i="1"/>
  <c r="P790" i="1"/>
  <c r="M534" i="1"/>
  <c r="P534" i="1"/>
  <c r="P510" i="1"/>
  <c r="P1262" i="1"/>
  <c r="M1262" i="1"/>
  <c r="P1528" i="1"/>
  <c r="P1539" i="1"/>
  <c r="M779" i="1"/>
  <c r="P779" i="1"/>
  <c r="P1307" i="1"/>
  <c r="P1119" i="1"/>
  <c r="M1119" i="1"/>
  <c r="P1010" i="1"/>
  <c r="M1010" i="1"/>
  <c r="P804" i="1"/>
  <c r="P624" i="1"/>
  <c r="M482" i="1"/>
  <c r="P482" i="1"/>
  <c r="P915" i="1"/>
  <c r="M1368" i="1"/>
  <c r="P1368" i="1"/>
  <c r="P1041" i="1"/>
  <c r="P1507" i="1"/>
  <c r="M1507" i="1"/>
  <c r="P1242" i="1"/>
  <c r="P209" i="1"/>
  <c r="M1416" i="1"/>
  <c r="P1416" i="1"/>
  <c r="P799" i="1"/>
  <c r="M799" i="1"/>
  <c r="P1535" i="1"/>
  <c r="P974" i="1"/>
  <c r="M509" i="1"/>
  <c r="P509" i="1"/>
  <c r="M1104" i="1"/>
  <c r="P1104" i="1"/>
  <c r="P277" i="1"/>
  <c r="M277" i="1"/>
  <c r="P276" i="1"/>
  <c r="M276" i="1"/>
  <c r="P1339" i="1"/>
  <c r="P1333" i="1"/>
  <c r="P867" i="1"/>
  <c r="M1137" i="1"/>
  <c r="P1137" i="1"/>
  <c r="P754" i="1"/>
  <c r="P1069" i="1"/>
  <c r="M1069" i="1"/>
  <c r="P192" i="1"/>
  <c r="M192" i="1"/>
  <c r="M1381" i="1"/>
  <c r="P1381" i="1"/>
  <c r="M1036" i="1"/>
  <c r="P1036" i="1"/>
  <c r="P1338" i="1"/>
  <c r="M987" i="1"/>
  <c r="P987" i="1"/>
  <c r="P84" i="1"/>
  <c r="P474" i="1"/>
  <c r="P1356" i="1"/>
  <c r="P693" i="1"/>
  <c r="P338" i="1"/>
  <c r="M338" i="1"/>
  <c r="P914" i="1"/>
  <c r="P570" i="1"/>
  <c r="M216" i="1"/>
  <c r="P216" i="1"/>
  <c r="M829" i="1"/>
  <c r="P829" i="1"/>
  <c r="P479" i="1"/>
  <c r="M479" i="1"/>
  <c r="P995" i="1"/>
  <c r="M680" i="1"/>
  <c r="P680" i="1"/>
  <c r="P346" i="1"/>
  <c r="P1066" i="1"/>
  <c r="M1066" i="1"/>
  <c r="M464" i="1"/>
  <c r="P464" i="1"/>
  <c r="M152" i="1"/>
  <c r="P152" i="1"/>
  <c r="P1135" i="1"/>
  <c r="P862" i="1"/>
  <c r="M862" i="1"/>
  <c r="P285" i="1"/>
  <c r="M285" i="1"/>
  <c r="P1286" i="1"/>
  <c r="P518" i="1"/>
  <c r="P6" i="1"/>
  <c r="P1102" i="1"/>
  <c r="M1102" i="1"/>
  <c r="P897" i="1"/>
  <c r="M93" i="1"/>
  <c r="P93" i="1"/>
  <c r="M600" i="1"/>
  <c r="P600" i="1"/>
  <c r="M880" i="1"/>
  <c r="P880" i="1"/>
  <c r="M1217" i="1"/>
  <c r="P1217" i="1"/>
  <c r="M923" i="1"/>
  <c r="P923" i="1"/>
  <c r="M494" i="1"/>
  <c r="P494" i="1"/>
  <c r="M599" i="1"/>
  <c r="P599" i="1"/>
  <c r="M1184" i="1"/>
  <c r="P1184" i="1"/>
  <c r="M109" i="1"/>
  <c r="P109" i="1"/>
  <c r="P851" i="1"/>
  <c r="P355" i="1"/>
  <c r="P994" i="1"/>
  <c r="P1466" i="1"/>
  <c r="P612" i="1"/>
  <c r="P1197" i="1"/>
  <c r="P750" i="1"/>
  <c r="P1508" i="1"/>
  <c r="M1508" i="1"/>
  <c r="P1187" i="1"/>
  <c r="M1187" i="1"/>
  <c r="P293" i="1"/>
  <c r="P1328" i="1"/>
  <c r="M1328" i="1"/>
  <c r="P241" i="1"/>
  <c r="P1327" i="1"/>
  <c r="P1309" i="1"/>
  <c r="P212" i="1"/>
  <c r="P1115" i="1"/>
  <c r="P1045" i="1"/>
  <c r="P1361" i="1"/>
  <c r="P1012" i="1"/>
  <c r="M1012" i="1"/>
  <c r="M589" i="1"/>
  <c r="P589" i="1"/>
  <c r="P114" i="1"/>
  <c r="M114" i="1"/>
  <c r="P1315" i="1"/>
  <c r="P528" i="1"/>
  <c r="P52" i="1"/>
  <c r="P96" i="1"/>
  <c r="P1008" i="1"/>
  <c r="M317" i="1"/>
  <c r="P317" i="1"/>
  <c r="M893" i="1"/>
  <c r="P893" i="1"/>
  <c r="P194" i="1"/>
  <c r="M194" i="1"/>
  <c r="M103" i="1"/>
  <c r="P103" i="1"/>
  <c r="P1287" i="1"/>
  <c r="P976" i="1"/>
  <c r="P658" i="1"/>
  <c r="P5" i="1"/>
  <c r="P756" i="1"/>
  <c r="P445" i="1"/>
  <c r="M445" i="1"/>
  <c r="P1118" i="1"/>
  <c r="M1118" i="1"/>
  <c r="M845" i="1"/>
  <c r="P845" i="1"/>
  <c r="P559" i="1"/>
  <c r="P731" i="1"/>
  <c r="M731" i="1"/>
  <c r="P475" i="1"/>
  <c r="M219" i="1"/>
  <c r="P219" i="1"/>
  <c r="M1526" i="1"/>
  <c r="P1526" i="1"/>
  <c r="P758" i="1"/>
  <c r="P502" i="1"/>
  <c r="M502" i="1"/>
  <c r="P246" i="1"/>
  <c r="P771" i="1"/>
  <c r="M1513" i="1"/>
  <c r="M1022" i="1"/>
  <c r="M912" i="1"/>
  <c r="M1280" i="1"/>
  <c r="M804" i="1"/>
  <c r="M1345" i="1"/>
  <c r="P1345" i="1"/>
  <c r="M354" i="1"/>
  <c r="P354" i="1"/>
  <c r="P1122" i="1"/>
  <c r="M1122" i="1"/>
  <c r="P943" i="1"/>
  <c r="M943" i="1"/>
  <c r="P336" i="1"/>
  <c r="P795" i="1"/>
  <c r="M1274" i="1"/>
  <c r="P1274" i="1"/>
  <c r="P941" i="1"/>
  <c r="M941" i="1"/>
  <c r="P1426" i="1"/>
  <c r="M536" i="1"/>
  <c r="P536" i="1"/>
  <c r="P1141" i="1"/>
  <c r="P36" i="1"/>
  <c r="M36" i="1"/>
  <c r="P700" i="1"/>
  <c r="P887" i="1"/>
  <c r="P66" i="1"/>
  <c r="P402" i="1"/>
  <c r="M1026" i="1"/>
  <c r="P1026" i="1"/>
  <c r="P239" i="1"/>
  <c r="P821" i="1"/>
  <c r="M800" i="1"/>
  <c r="P800" i="1"/>
  <c r="M178" i="1"/>
  <c r="P178" i="1"/>
  <c r="P798" i="1"/>
  <c r="M798" i="1"/>
  <c r="P223" i="1"/>
  <c r="M223" i="1"/>
  <c r="P1024" i="1"/>
  <c r="P605" i="1"/>
  <c r="P131" i="1"/>
  <c r="P1340" i="1"/>
  <c r="P990" i="1"/>
  <c r="M558" i="1"/>
  <c r="P558" i="1"/>
  <c r="M1295" i="1"/>
  <c r="P1295" i="1"/>
  <c r="M942" i="1"/>
  <c r="P942" i="1"/>
  <c r="P497" i="1"/>
  <c r="M429" i="1"/>
  <c r="P429" i="1"/>
  <c r="P1316" i="1"/>
  <c r="M649" i="1"/>
  <c r="P649" i="1"/>
  <c r="P80" i="1"/>
  <c r="P1267" i="1"/>
  <c r="P638" i="1"/>
  <c r="M638" i="1"/>
  <c r="M305" i="1"/>
  <c r="P305" i="1"/>
  <c r="M1319" i="1"/>
  <c r="P1319" i="1"/>
  <c r="P737" i="1"/>
  <c r="P113" i="1"/>
  <c r="M113" i="1"/>
  <c r="P1101" i="1"/>
  <c r="M1101" i="1"/>
  <c r="P828" i="1"/>
  <c r="M828" i="1"/>
  <c r="P541" i="1"/>
  <c r="M541" i="1"/>
  <c r="P1510" i="1"/>
  <c r="M1510" i="1"/>
  <c r="P1254" i="1"/>
  <c r="P998" i="1"/>
  <c r="M742" i="1"/>
  <c r="P742" i="1"/>
  <c r="P1086" i="1"/>
  <c r="M1354" i="1"/>
  <c r="M1550" i="1"/>
  <c r="P498" i="1"/>
  <c r="M498" i="1"/>
  <c r="P64" i="1"/>
  <c r="P641" i="1"/>
  <c r="M641" i="1"/>
  <c r="P1168" i="1"/>
  <c r="M1168" i="1"/>
  <c r="P1442" i="1"/>
  <c r="M1442" i="1"/>
  <c r="M78" i="1"/>
  <c r="P78" i="1"/>
  <c r="P419" i="1"/>
  <c r="M419" i="1"/>
  <c r="M1038" i="1"/>
  <c r="P1038" i="1"/>
  <c r="P826" i="1"/>
  <c r="M826" i="1"/>
  <c r="P420" i="1"/>
  <c r="M462" i="1"/>
  <c r="P462" i="1"/>
  <c r="M1081" i="1"/>
  <c r="P1081" i="1"/>
  <c r="M1533" i="1"/>
  <c r="P1533" i="1"/>
  <c r="P732" i="1"/>
  <c r="M732" i="1"/>
  <c r="P1232" i="1"/>
  <c r="M1232" i="1"/>
  <c r="P183" i="1"/>
  <c r="P876" i="1"/>
  <c r="P1380" i="1"/>
  <c r="P1088" i="1"/>
  <c r="M648" i="1"/>
  <c r="P648" i="1"/>
  <c r="P1444" i="1"/>
  <c r="M1444" i="1"/>
  <c r="M844" i="1"/>
  <c r="P844" i="1"/>
  <c r="M352" i="1"/>
  <c r="P352" i="1"/>
  <c r="M985" i="1"/>
  <c r="P985" i="1"/>
  <c r="P186" i="1"/>
  <c r="M1279" i="1"/>
  <c r="P1279" i="1"/>
  <c r="M791" i="1"/>
  <c r="P791" i="1"/>
  <c r="P159" i="1"/>
  <c r="M1276" i="1"/>
  <c r="P1276" i="1"/>
  <c r="P786" i="1"/>
  <c r="P158" i="1"/>
  <c r="P1261" i="1"/>
  <c r="M1261" i="1"/>
  <c r="M130" i="1"/>
  <c r="P130" i="1"/>
  <c r="M1070" i="1"/>
  <c r="P1070" i="1"/>
  <c r="P666" i="1"/>
  <c r="M530" i="1"/>
  <c r="P530" i="1"/>
  <c r="M1275" i="1"/>
  <c r="P1275" i="1"/>
  <c r="P916" i="1"/>
  <c r="M466" i="1"/>
  <c r="P466" i="1"/>
  <c r="P762" i="1"/>
  <c r="M407" i="1"/>
  <c r="P407" i="1"/>
  <c r="P1297" i="1"/>
  <c r="P627" i="1"/>
  <c r="M273" i="1"/>
  <c r="P273" i="1"/>
  <c r="P148" i="1"/>
  <c r="P767" i="1"/>
  <c r="P414" i="1"/>
  <c r="M414" i="1"/>
  <c r="P1247" i="1"/>
  <c r="M937" i="1"/>
  <c r="P937" i="1"/>
  <c r="M718" i="1"/>
  <c r="P718" i="1"/>
  <c r="M94" i="1"/>
  <c r="P94" i="1"/>
  <c r="M1084" i="1"/>
  <c r="P1084" i="1"/>
  <c r="P443" i="1"/>
  <c r="P187" i="1"/>
  <c r="P1494" i="1"/>
  <c r="M1238" i="1"/>
  <c r="P1238" i="1"/>
  <c r="M982" i="1"/>
  <c r="P982" i="1"/>
  <c r="M726" i="1"/>
  <c r="P726" i="1"/>
  <c r="M1389" i="1"/>
  <c r="P1389" i="1"/>
  <c r="M905" i="1"/>
  <c r="M612" i="1"/>
  <c r="M1514" i="1"/>
  <c r="M1197" i="1"/>
  <c r="M1072" i="1"/>
  <c r="M291" i="1"/>
  <c r="M477" i="1"/>
  <c r="P962" i="1"/>
  <c r="M962" i="1"/>
  <c r="P1005" i="1"/>
  <c r="M1322" i="1"/>
  <c r="P1322" i="1"/>
  <c r="M945" i="1"/>
  <c r="P945" i="1"/>
  <c r="P707" i="1"/>
  <c r="M573" i="1"/>
  <c r="P573" i="1"/>
  <c r="P421" i="1"/>
  <c r="M265" i="1"/>
  <c r="P265" i="1"/>
  <c r="M60" i="1"/>
  <c r="P60" i="1"/>
  <c r="P1332" i="1"/>
  <c r="M365" i="1"/>
  <c r="P365" i="1"/>
  <c r="P1343" i="1"/>
  <c r="P387" i="1"/>
  <c r="P1285" i="1"/>
  <c r="P49" i="1"/>
  <c r="P1068" i="1"/>
  <c r="P1250" i="1"/>
  <c r="P1249" i="1"/>
  <c r="P751" i="1"/>
  <c r="P1234" i="1"/>
  <c r="M1234" i="1"/>
  <c r="P98" i="1"/>
  <c r="M98" i="1"/>
  <c r="P1229" i="1"/>
  <c r="P722" i="1"/>
  <c r="M1047" i="1"/>
  <c r="P1047" i="1"/>
  <c r="P639" i="1"/>
  <c r="M639" i="1"/>
  <c r="P547" i="1"/>
  <c r="M71" i="1"/>
  <c r="P71" i="1"/>
  <c r="P1298" i="1"/>
  <c r="P944" i="1"/>
  <c r="P499" i="1"/>
  <c r="M890" i="1"/>
  <c r="P890" i="1"/>
  <c r="P384" i="1"/>
  <c r="M1278" i="1"/>
  <c r="P1278" i="1"/>
  <c r="P606" i="1"/>
  <c r="P832" i="1"/>
  <c r="M746" i="1"/>
  <c r="P746" i="1"/>
  <c r="P391" i="1"/>
  <c r="P34" i="1"/>
  <c r="M34" i="1"/>
  <c r="M1228" i="1"/>
  <c r="P1228" i="1"/>
  <c r="P596" i="1"/>
  <c r="P1557" i="1"/>
  <c r="P1284" i="1"/>
  <c r="M698" i="1"/>
  <c r="P698" i="1"/>
  <c r="P386" i="1"/>
  <c r="P74" i="1"/>
  <c r="P1067" i="1"/>
  <c r="P794" i="1"/>
  <c r="M171" i="1"/>
  <c r="P171" i="1"/>
  <c r="P1222" i="1"/>
  <c r="P966" i="1"/>
  <c r="P710" i="1"/>
  <c r="M1417" i="1"/>
  <c r="P1417" i="1"/>
  <c r="S33" i="1" l="1"/>
  <c r="S1300" i="1"/>
  <c r="S430" i="1"/>
  <c r="S577" i="1"/>
  <c r="S1404" i="1"/>
  <c r="S137" i="1"/>
  <c r="S972" i="1"/>
  <c r="S939" i="1"/>
  <c r="S1563" i="1"/>
  <c r="S463" i="1"/>
  <c r="S732" i="1"/>
  <c r="S213" i="1"/>
  <c r="S788" i="1"/>
  <c r="S1393" i="1"/>
  <c r="S1207" i="1"/>
  <c r="S719" i="1"/>
  <c r="S521" i="1"/>
  <c r="S1399" i="1"/>
  <c r="S476" i="1"/>
  <c r="S305" i="1"/>
  <c r="S366" i="1"/>
  <c r="S942" i="1"/>
  <c r="S56" i="1"/>
  <c r="S1380" i="1"/>
  <c r="S1233" i="1"/>
  <c r="S1099" i="1"/>
  <c r="S630" i="1"/>
  <c r="S1051" i="1"/>
  <c r="S1463" i="1"/>
  <c r="S574" i="1"/>
  <c r="S205" i="1"/>
  <c r="S832" i="1"/>
  <c r="S677" i="1"/>
  <c r="S571" i="1"/>
  <c r="S1206" i="1"/>
  <c r="S423" i="1"/>
  <c r="S57" i="1"/>
  <c r="S889" i="1"/>
  <c r="S417" i="1"/>
  <c r="S1252" i="1"/>
  <c r="S1053" i="1"/>
  <c r="S1515" i="1"/>
  <c r="S95" i="1"/>
  <c r="S374" i="1"/>
  <c r="S524" i="1"/>
  <c r="S148" i="1"/>
  <c r="S838" i="1"/>
  <c r="S479" i="1"/>
  <c r="S971" i="1"/>
  <c r="S840" i="1"/>
  <c r="S1354" i="1"/>
  <c r="S879" i="1"/>
  <c r="S842" i="1"/>
  <c r="S1255" i="1"/>
  <c r="S1467" i="1"/>
  <c r="S100" i="1"/>
  <c r="S1253" i="1"/>
  <c r="S1254" i="1"/>
  <c r="S1105" i="1"/>
  <c r="S683" i="1"/>
  <c r="S1522" i="1"/>
  <c r="S1513" i="1"/>
  <c r="S946" i="1"/>
  <c r="S1298" i="1"/>
  <c r="S1459" i="1"/>
  <c r="S1295" i="1"/>
  <c r="S1305" i="1"/>
  <c r="S937" i="1"/>
  <c r="S1142" i="1"/>
  <c r="S532" i="1"/>
  <c r="S112" i="1"/>
  <c r="S520" i="1"/>
  <c r="S54" i="1"/>
  <c r="S1148" i="1"/>
  <c r="S1457" i="1"/>
  <c r="S682" i="1"/>
  <c r="S787" i="1"/>
  <c r="S1468" i="1"/>
  <c r="S97" i="1"/>
  <c r="S679" i="1"/>
  <c r="S1301" i="1"/>
  <c r="S996" i="1"/>
  <c r="S1049" i="1"/>
  <c r="S733" i="1"/>
  <c r="S792" i="1"/>
  <c r="S48" i="1"/>
  <c r="S941" i="1"/>
  <c r="S102" i="1"/>
  <c r="S108" i="1"/>
  <c r="S1050" i="1"/>
  <c r="S1417" i="1"/>
  <c r="S1204" i="1"/>
  <c r="S307" i="1"/>
  <c r="S363" i="1"/>
  <c r="S47" i="1"/>
  <c r="S1045" i="1"/>
  <c r="S1113" i="1"/>
  <c r="S1000" i="1"/>
  <c r="S1040" i="1"/>
  <c r="S53" i="1"/>
  <c r="S372" i="1"/>
  <c r="S990" i="1"/>
  <c r="S414" i="1"/>
  <c r="S943" i="1"/>
  <c r="S475" i="1"/>
  <c r="S628" i="1"/>
  <c r="S1470" i="1"/>
  <c r="S987" i="1"/>
  <c r="S672" i="1"/>
  <c r="S1512" i="1"/>
  <c r="S579" i="1"/>
  <c r="S1155" i="1"/>
  <c r="S1102" i="1"/>
  <c r="S319" i="1"/>
  <c r="S1461" i="1"/>
  <c r="S944" i="1"/>
  <c r="S1469" i="1"/>
  <c r="S99" i="1"/>
  <c r="S1097" i="1"/>
  <c r="S269" i="1"/>
  <c r="S1454" i="1"/>
  <c r="S894" i="1"/>
  <c r="S687" i="1"/>
  <c r="S1455" i="1"/>
  <c r="S739" i="1"/>
  <c r="S218" i="1"/>
  <c r="S163" i="1"/>
  <c r="S1363" i="1"/>
  <c r="S1311" i="1"/>
  <c r="S580" i="1"/>
  <c r="S780" i="1"/>
  <c r="S1352" i="1"/>
  <c r="S947" i="1"/>
  <c r="S1462" i="1"/>
  <c r="S938" i="1"/>
  <c r="S940" i="1"/>
  <c r="S781" i="1"/>
  <c r="S285" i="1"/>
  <c r="S893" i="1"/>
  <c r="S883" i="1"/>
  <c r="S659" i="1"/>
  <c r="S1030" i="1"/>
  <c r="S660" i="1"/>
  <c r="S705" i="1"/>
  <c r="S147" i="1"/>
  <c r="S1302" i="1"/>
  <c r="S212" i="1"/>
  <c r="S839" i="1"/>
  <c r="S1365" i="1"/>
  <c r="S841" i="1"/>
  <c r="S994" i="1"/>
  <c r="S473" i="1"/>
  <c r="S365" i="1"/>
  <c r="S995" i="1"/>
  <c r="S425" i="1"/>
  <c r="S315" i="1"/>
  <c r="S634" i="1"/>
  <c r="S426" i="1"/>
  <c r="S1048" i="1"/>
  <c r="S886" i="1"/>
  <c r="S462" i="1"/>
  <c r="S674" i="1"/>
  <c r="S895" i="1"/>
  <c r="S61" i="1"/>
  <c r="S738" i="1"/>
  <c r="S111" i="1"/>
  <c r="S736" i="1"/>
  <c r="S155" i="1"/>
  <c r="S156" i="1"/>
  <c r="S1103" i="1"/>
  <c r="S1046" i="1"/>
  <c r="S629" i="1"/>
  <c r="S1360" i="1"/>
  <c r="S107" i="1"/>
  <c r="S986" i="1"/>
  <c r="S1144" i="1"/>
  <c r="S722" i="1"/>
  <c r="S1466" i="1"/>
  <c r="S675" i="1"/>
  <c r="S1154" i="1"/>
  <c r="S478" i="1"/>
  <c r="S159" i="1"/>
  <c r="S367" i="1"/>
  <c r="S632" i="1"/>
  <c r="S945" i="1"/>
  <c r="S161" i="1"/>
  <c r="S531" i="1"/>
  <c r="S626" i="1"/>
  <c r="S997" i="1"/>
  <c r="S685" i="1"/>
  <c r="S1152" i="1"/>
  <c r="S265" i="1"/>
  <c r="S1042" i="1"/>
  <c r="S472" i="1"/>
  <c r="S730" i="1"/>
  <c r="S1411" i="1"/>
  <c r="S162" i="1"/>
  <c r="S896" i="1"/>
  <c r="S1407" i="1"/>
  <c r="S470" i="1"/>
  <c r="S262" i="1"/>
  <c r="S1093" i="1"/>
  <c r="S885" i="1"/>
  <c r="S547" i="1"/>
  <c r="S623" i="1"/>
  <c r="S203" i="1"/>
  <c r="S1561" i="1"/>
  <c r="S270" i="1"/>
  <c r="S290" i="1"/>
  <c r="S408" i="1"/>
  <c r="S513" i="1"/>
  <c r="S1073" i="1"/>
  <c r="S1413" i="1"/>
  <c r="S969" i="1"/>
  <c r="S728" i="1"/>
  <c r="S1275" i="1"/>
  <c r="S901" i="1"/>
  <c r="S1249" i="1"/>
  <c r="S477" i="1"/>
  <c r="S837" i="1"/>
  <c r="S569" i="1"/>
  <c r="S456" i="1"/>
  <c r="S1451" i="1"/>
  <c r="S746" i="1"/>
  <c r="S1518" i="1"/>
  <c r="S1418" i="1"/>
  <c r="S326" i="1"/>
  <c r="S1482" i="1"/>
  <c r="S268" i="1"/>
  <c r="S844" i="1"/>
  <c r="S827" i="1"/>
  <c r="S881" i="1"/>
  <c r="S94" i="1"/>
  <c r="S464" i="1"/>
  <c r="S93" i="1"/>
  <c r="S985" i="1"/>
  <c r="S523" i="1"/>
  <c r="S785" i="1"/>
  <c r="S1098" i="1"/>
  <c r="S1460" i="1"/>
  <c r="S581" i="1"/>
  <c r="S309" i="1"/>
  <c r="S1414" i="1"/>
  <c r="S1043" i="1"/>
  <c r="S684" i="1"/>
  <c r="S1415" i="1"/>
  <c r="S678" i="1"/>
  <c r="S259" i="1"/>
  <c r="S575" i="1"/>
  <c r="S1511" i="1"/>
  <c r="S1408" i="1"/>
  <c r="S153" i="1"/>
  <c r="S1312" i="1"/>
  <c r="S422" i="1"/>
  <c r="S614" i="1"/>
  <c r="S872" i="1"/>
  <c r="S396" i="1"/>
  <c r="S1379" i="1"/>
  <c r="S725" i="1"/>
  <c r="S1038" i="1"/>
  <c r="S720" i="1"/>
  <c r="S466" i="1"/>
  <c r="S786" i="1"/>
  <c r="S582" i="1"/>
  <c r="S1514" i="1"/>
  <c r="S474" i="1"/>
  <c r="S676" i="1"/>
  <c r="S211" i="1"/>
  <c r="S1412" i="1"/>
  <c r="S576" i="1"/>
  <c r="S1147" i="1"/>
  <c r="S260" i="1"/>
  <c r="S830" i="1"/>
  <c r="S314" i="1"/>
  <c r="S828" i="1"/>
  <c r="S362" i="1"/>
  <c r="S1037" i="1"/>
  <c r="S1200" i="1"/>
  <c r="S984" i="1"/>
  <c r="S105" i="1"/>
  <c r="S370" i="1"/>
  <c r="S573" i="1"/>
  <c r="S149" i="1"/>
  <c r="S98" i="1"/>
  <c r="S726" i="1"/>
  <c r="S1143" i="1"/>
  <c r="S878" i="1"/>
  <c r="S724" i="1"/>
  <c r="S207" i="1"/>
  <c r="S1052" i="1"/>
  <c r="S519" i="1"/>
  <c r="S1100" i="1"/>
  <c r="S160" i="1"/>
  <c r="S727" i="1"/>
  <c r="S1406" i="1"/>
  <c r="S578" i="1"/>
  <c r="S415" i="1"/>
  <c r="S1209" i="1"/>
  <c r="S258" i="1"/>
  <c r="S999" i="1"/>
  <c r="S106" i="1"/>
  <c r="S1313" i="1"/>
  <c r="S158" i="1"/>
  <c r="S673" i="1"/>
  <c r="S1403" i="1"/>
  <c r="S1405" i="1"/>
  <c r="S1151" i="1"/>
  <c r="S1096" i="1"/>
  <c r="S1153" i="1"/>
  <c r="S888" i="1"/>
  <c r="S209" i="1"/>
  <c r="S1101" i="1"/>
  <c r="S1465" i="1"/>
  <c r="S583" i="1"/>
  <c r="S416" i="1"/>
  <c r="S368" i="1"/>
  <c r="S1203" i="1"/>
  <c r="S1250" i="1"/>
  <c r="S1464" i="1"/>
  <c r="S55" i="1"/>
  <c r="S1104" i="1"/>
  <c r="S627" i="1"/>
  <c r="S834" i="1"/>
  <c r="S154" i="1"/>
  <c r="S345" i="1"/>
  <c r="S600" i="1"/>
  <c r="S1359" i="1"/>
  <c r="S424" i="1"/>
  <c r="S1141" i="1"/>
  <c r="S459" i="1"/>
  <c r="S1218" i="1"/>
  <c r="S322" i="1"/>
  <c r="S306" i="1"/>
  <c r="S469" i="1"/>
  <c r="S51" i="1"/>
  <c r="S783" i="1"/>
  <c r="S988" i="1"/>
  <c r="S321" i="1"/>
  <c r="S1146" i="1"/>
  <c r="S471" i="1"/>
  <c r="S157" i="1"/>
  <c r="S790" i="1"/>
  <c r="S1394" i="1"/>
  <c r="S1199" i="1"/>
  <c r="S1197" i="1"/>
  <c r="S998" i="1"/>
  <c r="S791" i="1"/>
  <c r="S217" i="1"/>
  <c r="S1251" i="1"/>
  <c r="S432" i="1"/>
  <c r="S1256" i="1"/>
  <c r="S729" i="1"/>
  <c r="S1521" i="1"/>
  <c r="S1519" i="1"/>
  <c r="S1520" i="1"/>
  <c r="S518" i="1"/>
  <c r="S522" i="1"/>
  <c r="S877" i="1"/>
  <c r="S1516" i="1"/>
  <c r="S369" i="1"/>
  <c r="S1296" i="1"/>
  <c r="S152" i="1"/>
  <c r="S882" i="1"/>
  <c r="S308" i="1"/>
  <c r="S101" i="1"/>
  <c r="S1409" i="1"/>
  <c r="S789" i="1"/>
  <c r="S263" i="1"/>
  <c r="S1303" i="1"/>
  <c r="S1145" i="1"/>
  <c r="S1156" i="1"/>
  <c r="S210" i="1"/>
  <c r="S782" i="1"/>
  <c r="S317" i="1"/>
  <c r="S737" i="1"/>
  <c r="S311" i="1"/>
  <c r="S831" i="1"/>
  <c r="S1362" i="1"/>
  <c r="S1044" i="1"/>
  <c r="S418" i="1"/>
  <c r="S467" i="1"/>
  <c r="S1510" i="1"/>
  <c r="S680" i="1"/>
  <c r="S421" i="1"/>
  <c r="S266" i="1"/>
  <c r="S735" i="1"/>
  <c r="S1361" i="1"/>
  <c r="S1202" i="1"/>
  <c r="S1228" i="1"/>
  <c r="S891" i="1"/>
  <c r="S1208" i="1"/>
  <c r="S829" i="1"/>
  <c r="S1299" i="1"/>
  <c r="S723" i="1"/>
  <c r="S151" i="1"/>
  <c r="S1397" i="1"/>
  <c r="S113" i="1"/>
  <c r="S1357" i="1"/>
  <c r="S624" i="1"/>
  <c r="S1366" i="1"/>
  <c r="S779" i="1"/>
  <c r="S836" i="1"/>
  <c r="S1201" i="1"/>
  <c r="S1157" i="1"/>
  <c r="S1304" i="1"/>
  <c r="S887" i="1"/>
  <c r="S310" i="1"/>
  <c r="S1545" i="1"/>
  <c r="S1198" i="1"/>
  <c r="S373" i="1"/>
  <c r="S993" i="1"/>
  <c r="S989" i="1"/>
  <c r="S721" i="1"/>
  <c r="S1041" i="1"/>
  <c r="S1355" i="1"/>
  <c r="S635" i="1"/>
  <c r="S884" i="1"/>
  <c r="S1356" i="1"/>
  <c r="S316" i="1"/>
  <c r="S104" i="1"/>
  <c r="S1517" i="1"/>
  <c r="S52" i="1"/>
  <c r="S109" i="1"/>
  <c r="S948" i="1"/>
  <c r="S890" i="1"/>
  <c r="S731" i="1"/>
  <c r="S1416" i="1"/>
  <c r="S150" i="1"/>
  <c r="S718" i="1"/>
  <c r="S413" i="1"/>
  <c r="S625" i="1"/>
  <c r="S320" i="1"/>
  <c r="S1410" i="1"/>
  <c r="S992" i="1"/>
  <c r="S110" i="1"/>
  <c r="S103" i="1"/>
  <c r="S371" i="1"/>
  <c r="S1364" i="1"/>
  <c r="S784" i="1"/>
  <c r="S572" i="1"/>
  <c r="S313" i="1"/>
  <c r="S991" i="1"/>
  <c r="S529" i="1"/>
  <c r="S468" i="1"/>
  <c r="S1458" i="1"/>
  <c r="S264" i="1"/>
  <c r="S1047" i="1"/>
  <c r="S312" i="1"/>
  <c r="S214" i="1"/>
  <c r="S364" i="1"/>
  <c r="S633" i="1"/>
  <c r="S419" i="1"/>
  <c r="S1095" i="1"/>
  <c r="S833" i="1"/>
  <c r="S412" i="1"/>
  <c r="S35" i="1"/>
  <c r="S208" i="1"/>
  <c r="S631" i="1"/>
  <c r="S530" i="1"/>
  <c r="S50" i="1"/>
  <c r="S216" i="1"/>
  <c r="S880" i="1"/>
  <c r="S1487" i="1"/>
  <c r="S1297" i="1"/>
  <c r="S96" i="1"/>
  <c r="S1358" i="1"/>
  <c r="S420" i="1"/>
  <c r="S1205" i="1"/>
  <c r="S681" i="1"/>
  <c r="S215" i="1"/>
  <c r="S734" i="1"/>
  <c r="S1039" i="1"/>
  <c r="S261" i="1"/>
  <c r="S686" i="1"/>
  <c r="S49" i="1"/>
  <c r="S206" i="1"/>
  <c r="S267" i="1"/>
  <c r="S835" i="1"/>
  <c r="S318" i="1"/>
  <c r="S327" i="1"/>
  <c r="S688" i="1"/>
  <c r="S876" i="1"/>
  <c r="S179" i="1"/>
  <c r="S748" i="1"/>
  <c r="S903" i="1"/>
  <c r="S358" i="1"/>
  <c r="S406" i="1"/>
  <c r="S31" i="1"/>
  <c r="S960" i="1"/>
  <c r="S487" i="1"/>
  <c r="S30" i="1"/>
  <c r="S923" i="1"/>
  <c r="S1387" i="1"/>
  <c r="S1234" i="1"/>
  <c r="S185" i="1"/>
  <c r="S1063" i="1"/>
  <c r="S1456" i="1"/>
  <c r="S979" i="1"/>
  <c r="S1503" i="1"/>
  <c r="S1528" i="1"/>
  <c r="S392" i="1"/>
  <c r="S445" i="1"/>
  <c r="S512" i="1"/>
  <c r="S1274" i="1"/>
  <c r="S1344" i="1"/>
  <c r="S1134" i="1"/>
  <c r="S1427" i="1"/>
  <c r="S658" i="1"/>
  <c r="S1027" i="1"/>
  <c r="S427" i="1"/>
  <c r="S1176" i="1"/>
  <c r="S73" i="1"/>
  <c r="S1136" i="1"/>
  <c r="S953" i="1"/>
  <c r="S1122" i="1"/>
  <c r="S1431" i="1"/>
  <c r="S637" i="1"/>
  <c r="S845" i="1"/>
  <c r="S1450" i="1"/>
  <c r="S1481" i="1"/>
  <c r="S275" i="1"/>
  <c r="S912" i="1"/>
  <c r="S131" i="1"/>
  <c r="S138" i="1"/>
  <c r="S1013" i="1"/>
  <c r="S252" i="1"/>
  <c r="S1385" i="1"/>
  <c r="S955" i="1"/>
  <c r="S867" i="1"/>
  <c r="S176" i="1"/>
  <c r="S1320" i="1"/>
  <c r="S175" i="1"/>
  <c r="S1178" i="1"/>
  <c r="S1386" i="1"/>
  <c r="S1230" i="1"/>
  <c r="S607" i="1"/>
  <c r="S198" i="1"/>
  <c r="S751" i="1"/>
  <c r="S1196" i="1"/>
  <c r="S1325" i="1"/>
  <c r="S929" i="1"/>
  <c r="S1396" i="1"/>
  <c r="S826" i="1"/>
  <c r="S34" i="1"/>
  <c r="S171" i="1"/>
  <c r="S280" i="1"/>
  <c r="S1529" i="1"/>
  <c r="S1491" i="1"/>
  <c r="S916" i="1"/>
  <c r="S139" i="1"/>
  <c r="S919" i="1"/>
  <c r="S1395" i="1"/>
  <c r="S1548" i="1"/>
  <c r="S928" i="1"/>
  <c r="S123" i="1"/>
  <c r="S1185" i="1"/>
  <c r="S1229" i="1"/>
  <c r="S481" i="1"/>
  <c r="S1505" i="1"/>
  <c r="S707" i="1"/>
  <c r="S1232" i="1"/>
  <c r="S349" i="1"/>
  <c r="S608" i="1"/>
  <c r="S902" i="1"/>
  <c r="S249" i="1"/>
  <c r="S177" i="1"/>
  <c r="S399" i="1"/>
  <c r="S874" i="1"/>
  <c r="S1326" i="1"/>
  <c r="S516" i="1"/>
  <c r="S1035" i="1"/>
  <c r="S172" i="1"/>
  <c r="S447" i="1"/>
  <c r="S1072" i="1"/>
  <c r="S915" i="1"/>
  <c r="S1552" i="1"/>
  <c r="S1282" i="1"/>
  <c r="S120" i="1"/>
  <c r="S550" i="1"/>
  <c r="S853" i="1"/>
  <c r="S691" i="1"/>
  <c r="S1016" i="1"/>
  <c r="S645" i="1"/>
  <c r="S1225" i="1"/>
  <c r="S1327" i="1"/>
  <c r="S1061" i="1"/>
  <c r="S80" i="1"/>
  <c r="S87" i="1"/>
  <c r="S233" i="1"/>
  <c r="S1452" i="1"/>
  <c r="S1438" i="1"/>
  <c r="S361" i="1"/>
  <c r="S495" i="1"/>
  <c r="S1068" i="1"/>
  <c r="S1541" i="1"/>
  <c r="S133" i="1"/>
  <c r="S128" i="1"/>
  <c r="S243" i="1"/>
  <c r="S1036" i="1"/>
  <c r="S410" i="1"/>
  <c r="S708" i="1"/>
  <c r="S356" i="1"/>
  <c r="S1226" i="1"/>
  <c r="S914" i="1"/>
  <c r="S279" i="1"/>
  <c r="S1384" i="1"/>
  <c r="S1495" i="1"/>
  <c r="S1033" i="1"/>
  <c r="S542" i="1"/>
  <c r="S483" i="1"/>
  <c r="S1237" i="1"/>
  <c r="S954" i="1"/>
  <c r="S297" i="1"/>
  <c r="S1056" i="1"/>
  <c r="S1332" i="1"/>
  <c r="S977" i="1"/>
  <c r="S75" i="1"/>
  <c r="S1139" i="1"/>
  <c r="S246" i="1"/>
  <c r="S982" i="1"/>
  <c r="S1486" i="1"/>
  <c r="S140" i="1"/>
  <c r="S913" i="1"/>
  <c r="S1489" i="1"/>
  <c r="S398" i="1"/>
  <c r="S446" i="1"/>
  <c r="S178" i="1"/>
  <c r="S1435" i="1"/>
  <c r="S1343" i="1"/>
  <c r="S1289" i="1"/>
  <c r="S803" i="1"/>
  <c r="S202" i="1"/>
  <c r="S868" i="1"/>
  <c r="S642" i="1"/>
  <c r="S665" i="1"/>
  <c r="S277" i="1"/>
  <c r="S1193" i="1"/>
  <c r="S854" i="1"/>
  <c r="S1557" i="1"/>
  <c r="S409" i="1"/>
  <c r="S1388" i="1"/>
  <c r="S1055" i="1"/>
  <c r="S1484" i="1"/>
  <c r="S1188" i="1"/>
  <c r="S1221" i="1"/>
  <c r="S806" i="1"/>
  <c r="S507" i="1"/>
  <c r="S1266" i="1"/>
  <c r="S1108" i="1"/>
  <c r="S558" i="1"/>
  <c r="S1090" i="1"/>
  <c r="S1376" i="1"/>
  <c r="S225" i="1"/>
  <c r="S1271" i="1"/>
  <c r="S1190" i="1"/>
  <c r="S1436" i="1"/>
  <c r="S224" i="1"/>
  <c r="S620" i="1"/>
  <c r="S1488" i="1"/>
  <c r="S335" i="1"/>
  <c r="S962" i="1"/>
  <c r="S595" i="1"/>
  <c r="S958" i="1"/>
  <c r="S535" i="1"/>
  <c r="S1317" i="1"/>
  <c r="S323" i="1"/>
  <c r="S36" i="1"/>
  <c r="S43" i="1"/>
  <c r="S228" i="1"/>
  <c r="S32" i="1"/>
  <c r="S539" i="1"/>
  <c r="S240" i="1"/>
  <c r="S517" i="1"/>
  <c r="S922" i="1"/>
  <c r="S1235" i="1"/>
  <c r="S1026" i="1"/>
  <c r="S68" i="1"/>
  <c r="S194" i="1"/>
  <c r="S591" i="1"/>
  <c r="S1374" i="1"/>
  <c r="S1530" i="1"/>
  <c r="S134" i="1"/>
  <c r="S976" i="1"/>
  <c r="S533" i="1"/>
  <c r="S1381" i="1"/>
  <c r="S1086" i="1"/>
  <c r="S981" i="1"/>
  <c r="S1192" i="1"/>
  <c r="S385" i="1"/>
  <c r="S1283" i="1"/>
  <c r="S1242" i="1"/>
  <c r="S1423" i="1"/>
  <c r="S1014" i="1"/>
  <c r="S431" i="1"/>
  <c r="S1351" i="1"/>
  <c r="S1348" i="1"/>
  <c r="S251" i="1"/>
  <c r="S340" i="1"/>
  <c r="S1059" i="1"/>
  <c r="S1377" i="1"/>
  <c r="S978" i="1"/>
  <c r="S848" i="1"/>
  <c r="S1422" i="1"/>
  <c r="S664" i="1"/>
  <c r="S441" i="1"/>
  <c r="S601" i="1"/>
  <c r="S1284" i="1"/>
  <c r="S636" i="1"/>
  <c r="S864" i="1"/>
  <c r="S1318" i="1"/>
  <c r="S1280" i="1"/>
  <c r="S1238" i="1"/>
  <c r="S190" i="1"/>
  <c r="S1219" i="1"/>
  <c r="S344" i="1"/>
  <c r="S704" i="1"/>
  <c r="S640" i="1"/>
  <c r="S899" i="1"/>
  <c r="S506" i="1"/>
  <c r="S564" i="1"/>
  <c r="S745" i="1"/>
  <c r="S1175" i="1"/>
  <c r="S654" i="1"/>
  <c r="S189" i="1"/>
  <c r="S1339" i="1"/>
  <c r="S493" i="1"/>
  <c r="S935" i="1"/>
  <c r="S1065" i="1"/>
  <c r="S1084" i="1"/>
  <c r="S611" i="1"/>
  <c r="S810" i="1"/>
  <c r="S1369" i="1"/>
  <c r="S72" i="1"/>
  <c r="S1560" i="1"/>
  <c r="S1453" i="1"/>
  <c r="S186" i="1"/>
  <c r="S905" i="1"/>
  <c r="S328" i="1"/>
  <c r="S697" i="1"/>
  <c r="S376" i="1"/>
  <c r="S284" i="1"/>
  <c r="S649" i="1"/>
  <c r="S742" i="1"/>
  <c r="S184" i="1"/>
  <c r="S1138" i="1"/>
  <c r="S488" i="1"/>
  <c r="S796" i="1"/>
  <c r="S405" i="1"/>
  <c r="S333" i="1"/>
  <c r="S1507" i="1"/>
  <c r="S1368" i="1"/>
  <c r="S1187" i="1"/>
  <c r="S641" i="1"/>
  <c r="S932" i="1"/>
  <c r="S433" i="1"/>
  <c r="S204" i="1"/>
  <c r="S480" i="1"/>
  <c r="S510" i="1"/>
  <c r="S604" i="1"/>
  <c r="S866" i="1"/>
  <c r="S1265" i="1"/>
  <c r="S1347" i="1"/>
  <c r="S494" i="1"/>
  <c r="S81" i="1"/>
  <c r="S70" i="1"/>
  <c r="S292" i="1"/>
  <c r="S386" i="1"/>
  <c r="S965" i="1"/>
  <c r="S933" i="1"/>
  <c r="S930" i="1"/>
  <c r="S1440" i="1"/>
  <c r="S338" i="1"/>
  <c r="S1054" i="1"/>
  <c r="S354" i="1"/>
  <c r="S549" i="1"/>
  <c r="S1319" i="1"/>
  <c r="S1447" i="1"/>
  <c r="S1439" i="1"/>
  <c r="S1267" i="1"/>
  <c r="S355" i="1"/>
  <c r="S1493" i="1"/>
  <c r="S1556" i="1"/>
  <c r="S602" i="1"/>
  <c r="S567" i="1"/>
  <c r="S388" i="1"/>
  <c r="S897" i="1"/>
  <c r="S1223" i="1"/>
  <c r="S689" i="1"/>
  <c r="S496" i="1"/>
  <c r="S931" i="1"/>
  <c r="S274" i="1"/>
  <c r="S69" i="1"/>
  <c r="S1270" i="1"/>
  <c r="S616" i="1"/>
  <c r="S1437" i="1"/>
  <c r="S63" i="1"/>
  <c r="S1338" i="1"/>
  <c r="S336" i="1"/>
  <c r="S804" i="1"/>
  <c r="S337" i="1"/>
  <c r="S648" i="1"/>
  <c r="S1118" i="1"/>
  <c r="S963" i="1"/>
  <c r="S1012" i="1"/>
  <c r="S428" i="1"/>
  <c r="S693" i="1"/>
  <c r="S489" i="1"/>
  <c r="S1346" i="1"/>
  <c r="S1227" i="1"/>
  <c r="S1070" i="1"/>
  <c r="S807" i="1"/>
  <c r="S1015" i="1"/>
  <c r="S926" i="1"/>
  <c r="S1535" i="1"/>
  <c r="S482" i="1"/>
  <c r="S800" i="1"/>
  <c r="S293" i="1"/>
  <c r="S1018" i="1"/>
  <c r="S825" i="1"/>
  <c r="S352" i="1"/>
  <c r="S511" i="1"/>
  <c r="S1540" i="1"/>
  <c r="S1375" i="1"/>
  <c r="S653" i="1"/>
  <c r="S546" i="1"/>
  <c r="S1441" i="1"/>
  <c r="S662" i="1"/>
  <c r="S402" i="1"/>
  <c r="S1240" i="1"/>
  <c r="S863" i="1"/>
  <c r="S797" i="1"/>
  <c r="S454" i="1"/>
  <c r="S967" i="1"/>
  <c r="S566" i="1"/>
  <c r="S196" i="1"/>
  <c r="S1498" i="1"/>
  <c r="S671" i="1"/>
  <c r="S563" i="1"/>
  <c r="S851" i="1"/>
  <c r="S1342" i="1"/>
  <c r="S622" i="1"/>
  <c r="S1088" i="1"/>
  <c r="S191" i="1"/>
  <c r="S696" i="1"/>
  <c r="S1443" i="1"/>
  <c r="S435" i="1"/>
  <c r="S861" i="1"/>
  <c r="S966" i="1"/>
  <c r="S1277" i="1"/>
  <c r="S741" i="1"/>
  <c r="S638" i="1"/>
  <c r="S181" i="1"/>
  <c r="S537" i="1"/>
  <c r="S1372" i="1"/>
  <c r="S1075" i="1"/>
  <c r="S1278" i="1"/>
  <c r="S1553" i="1"/>
  <c r="S561" i="1"/>
  <c r="S76" i="1"/>
  <c r="S1168" i="1"/>
  <c r="S272" i="1"/>
  <c r="S83" i="1"/>
  <c r="S444" i="1"/>
  <c r="S404" i="1"/>
  <c r="S621" i="1"/>
  <c r="S1531" i="1"/>
  <c r="S964" i="1"/>
  <c r="S1337" i="1"/>
  <c r="S1161" i="1"/>
  <c r="S1536" i="1"/>
  <c r="S26" i="1"/>
  <c r="S1324" i="1"/>
  <c r="S1071" i="1"/>
  <c r="S403" i="1"/>
  <c r="S603" i="1"/>
  <c r="S199" i="1"/>
  <c r="S1172" i="1"/>
  <c r="S86" i="1"/>
  <c r="S646" i="1"/>
  <c r="S359" i="1"/>
  <c r="S438" i="1"/>
  <c r="S617" i="1"/>
  <c r="S1508" i="1"/>
  <c r="S62" i="1"/>
  <c r="S1559" i="1"/>
  <c r="S1314" i="1"/>
  <c r="S347" i="1"/>
  <c r="S647" i="1"/>
  <c r="S126" i="1"/>
  <c r="S502" i="1"/>
  <c r="S1214" i="1"/>
  <c r="S65" i="1"/>
  <c r="S1066" i="1"/>
  <c r="S341" i="1"/>
  <c r="S1189" i="1"/>
  <c r="S906" i="1"/>
  <c r="S1031" i="1"/>
  <c r="S1124" i="1"/>
  <c r="S1215" i="1"/>
  <c r="S1328" i="1"/>
  <c r="S1135" i="1"/>
  <c r="S127" i="1"/>
  <c r="S875" i="1"/>
  <c r="S1264" i="1"/>
  <c r="S325" i="1"/>
  <c r="S1532" i="1"/>
  <c r="S701" i="1"/>
  <c r="S1024" i="1"/>
  <c r="S74" i="1"/>
  <c r="S1490" i="1"/>
  <c r="S1107" i="1"/>
  <c r="S300" i="1"/>
  <c r="S282" i="1"/>
  <c r="S457" i="1"/>
  <c r="S1023" i="1"/>
  <c r="S1083" i="1"/>
  <c r="S950" i="1"/>
  <c r="S121" i="1"/>
  <c r="S1183" i="1"/>
  <c r="S226" i="1"/>
  <c r="S690" i="1"/>
  <c r="S182" i="1"/>
  <c r="S541" i="1"/>
  <c r="S753" i="1"/>
  <c r="S952" i="1"/>
  <c r="S904" i="1"/>
  <c r="S754" i="1"/>
  <c r="S360" i="1"/>
  <c r="S801" i="1"/>
  <c r="S407" i="1"/>
  <c r="S699" i="1"/>
  <c r="S1182" i="1"/>
  <c r="S1524" i="1"/>
  <c r="S618" i="1"/>
  <c r="S1067" i="1"/>
  <c r="S692" i="1"/>
  <c r="S1474" i="1"/>
  <c r="S1442" i="1"/>
  <c r="S342" i="1"/>
  <c r="S670" i="1"/>
  <c r="S1220" i="1"/>
  <c r="S694" i="1"/>
  <c r="S957" i="1"/>
  <c r="S135" i="1"/>
  <c r="S1119" i="1"/>
  <c r="S1315" i="1"/>
  <c r="S702" i="1"/>
  <c r="S822" i="1"/>
  <c r="S1025" i="1"/>
  <c r="S534" i="1"/>
  <c r="S242" i="1"/>
  <c r="S38" i="1"/>
  <c r="S245" i="1"/>
  <c r="S132" i="1"/>
  <c r="S1110" i="1"/>
  <c r="S1184" i="1"/>
  <c r="S136" i="1"/>
  <c r="S1445" i="1"/>
  <c r="S613" i="1"/>
  <c r="S1533" i="1"/>
  <c r="S1032" i="1"/>
  <c r="S1480" i="1"/>
  <c r="S484" i="1"/>
  <c r="S1224" i="1"/>
  <c r="S1433" i="1"/>
  <c r="S25" i="1"/>
  <c r="S1527" i="1"/>
  <c r="S384" i="1"/>
  <c r="S1211" i="1"/>
  <c r="S1181" i="1"/>
  <c r="S1020" i="1"/>
  <c r="S1125" i="1"/>
  <c r="S536" i="1"/>
  <c r="S1345" i="1"/>
  <c r="S509" i="1"/>
  <c r="S1340" i="1"/>
  <c r="S813" i="1"/>
  <c r="S66" i="1"/>
  <c r="S669" i="1"/>
  <c r="S814" i="1"/>
  <c r="S379" i="1"/>
  <c r="S1424" i="1"/>
  <c r="S294" i="1"/>
  <c r="S1077" i="1"/>
  <c r="S339" i="1"/>
  <c r="S589" i="1"/>
  <c r="S1421" i="1"/>
  <c r="S1080" i="1"/>
  <c r="S82" i="1"/>
  <c r="S89" i="1"/>
  <c r="S1543" i="1"/>
  <c r="S1551" i="1"/>
  <c r="S231" i="1"/>
  <c r="S1174" i="1"/>
  <c r="S543" i="1"/>
  <c r="S235" i="1"/>
  <c r="S1092" i="1"/>
  <c r="S287" i="1"/>
  <c r="S643" i="1"/>
  <c r="S1378" i="1"/>
  <c r="S227" i="1"/>
  <c r="S1525" i="1"/>
  <c r="S650" i="1"/>
  <c r="S598" i="1"/>
  <c r="S401" i="1"/>
  <c r="S460" i="1"/>
  <c r="S1534" i="1"/>
  <c r="S222" i="1"/>
  <c r="S39" i="1"/>
  <c r="S927" i="1"/>
  <c r="S84" i="1"/>
  <c r="S250" i="1"/>
  <c r="S1126" i="1"/>
  <c r="S1022" i="1"/>
  <c r="S1281" i="1"/>
  <c r="S588" i="1"/>
  <c r="S332" i="1"/>
  <c r="S350" i="1"/>
  <c r="S949" i="1"/>
  <c r="S1444" i="1"/>
  <c r="S871" i="1"/>
  <c r="S1367" i="1"/>
  <c r="S1087" i="1"/>
  <c r="S1494" i="1"/>
  <c r="S1476" i="1"/>
  <c r="S248" i="1"/>
  <c r="S357" i="1"/>
  <c r="S1165" i="1"/>
  <c r="S286" i="1"/>
  <c r="S1222" i="1"/>
  <c r="S700" i="1"/>
  <c r="S382" i="1"/>
  <c r="S568" i="1"/>
  <c r="S1076" i="1"/>
  <c r="S615" i="1"/>
  <c r="S1216" i="1"/>
  <c r="S1479" i="1"/>
  <c r="S818" i="1"/>
  <c r="S852" i="1"/>
  <c r="S1523" i="1"/>
  <c r="S1500" i="1"/>
  <c r="S1537" i="1"/>
  <c r="S491" i="1"/>
  <c r="S590" i="1"/>
  <c r="S29" i="1"/>
  <c r="S18" i="1"/>
  <c r="S440" i="1"/>
  <c r="S1288" i="1"/>
  <c r="S298" i="1"/>
  <c r="S1058" i="1"/>
  <c r="S1333" i="1"/>
  <c r="S1081" i="1"/>
  <c r="S1547" i="1"/>
  <c r="S1064" i="1"/>
  <c r="S554" i="1"/>
  <c r="S458" i="1"/>
  <c r="S236" i="1"/>
  <c r="S429" i="1"/>
  <c r="S744" i="1"/>
  <c r="S503" i="1"/>
  <c r="S1276" i="1"/>
  <c r="S975" i="1"/>
  <c r="S752" i="1"/>
  <c r="S193" i="1"/>
  <c r="S116" i="1"/>
  <c r="S515" i="1"/>
  <c r="S395" i="1"/>
  <c r="S453" i="1"/>
  <c r="S42" i="1"/>
  <c r="S244" i="1"/>
  <c r="S223" i="1"/>
  <c r="S486" i="1"/>
  <c r="S514" i="1"/>
  <c r="S924" i="1"/>
  <c r="S1111" i="1"/>
  <c r="S1389" i="1"/>
  <c r="S451" i="1"/>
  <c r="S795" i="1"/>
  <c r="S900" i="1"/>
  <c r="S1475" i="1"/>
  <c r="S117" i="1"/>
  <c r="S348" i="1"/>
  <c r="S119" i="1"/>
  <c r="S1549" i="1"/>
  <c r="S1497" i="1"/>
  <c r="S130" i="1"/>
  <c r="S79" i="1"/>
  <c r="S437" i="1"/>
  <c r="S1429" i="1"/>
  <c r="S974" i="1"/>
  <c r="S1158" i="1"/>
  <c r="S195" i="1"/>
  <c r="S232" i="1"/>
  <c r="S857" i="1"/>
  <c r="S343" i="1"/>
  <c r="S37" i="1"/>
  <c r="S1120" i="1"/>
  <c r="S1446" i="1"/>
  <c r="S1248" i="1"/>
  <c r="S1169" i="1"/>
  <c r="S449" i="1"/>
  <c r="S821" i="1"/>
  <c r="S805" i="1"/>
  <c r="S750" i="1"/>
  <c r="S959" i="1"/>
  <c r="S219" i="1"/>
  <c r="S980" i="1"/>
  <c r="S1391" i="1"/>
  <c r="S1477" i="1"/>
  <c r="S823" i="1"/>
  <c r="S353" i="1"/>
  <c r="S291" i="1"/>
  <c r="S1210" i="1"/>
  <c r="S1170" i="1"/>
  <c r="S485" i="1"/>
  <c r="S816" i="1"/>
  <c r="S918" i="1"/>
  <c r="S448" i="1"/>
  <c r="S1349" i="1"/>
  <c r="S271" i="1"/>
  <c r="S400" i="1"/>
  <c r="S455" i="1"/>
  <c r="S556" i="1"/>
  <c r="S644" i="1"/>
  <c r="S553" i="1"/>
  <c r="S703" i="1"/>
  <c r="S749" i="1"/>
  <c r="S71" i="1"/>
  <c r="S1129" i="1"/>
  <c r="S436" i="1"/>
  <c r="S387" i="1"/>
  <c r="S1502" i="1"/>
  <c r="S389" i="1"/>
  <c r="S501" i="1"/>
  <c r="S1273" i="1"/>
  <c r="S276" i="1"/>
  <c r="S798" i="1"/>
  <c r="S1243" i="1"/>
  <c r="S1334" i="1"/>
  <c r="S1106" i="1"/>
  <c r="S331" i="1"/>
  <c r="S329" i="1"/>
  <c r="S656" i="1"/>
  <c r="S1428" i="1"/>
  <c r="S1286" i="1"/>
  <c r="S498" i="1"/>
  <c r="S46" i="1"/>
  <c r="S661" i="1"/>
  <c r="S1109" i="1"/>
  <c r="S1173" i="1"/>
  <c r="S560" i="1"/>
  <c r="S1539" i="1"/>
  <c r="S555" i="1"/>
  <c r="S1272" i="1"/>
  <c r="S747" i="1"/>
  <c r="S545" i="1"/>
  <c r="S1244" i="1"/>
  <c r="S504" i="1"/>
  <c r="S500" i="1"/>
  <c r="S667" i="1"/>
  <c r="S1538" i="1"/>
  <c r="S1287" i="1"/>
  <c r="S1179" i="1"/>
  <c r="S230" i="1"/>
  <c r="S597" i="1"/>
  <c r="S278" i="1"/>
  <c r="S375" i="1"/>
  <c r="S221" i="1"/>
  <c r="S1492" i="1"/>
  <c r="S118" i="1"/>
  <c r="S1195" i="1"/>
  <c r="S1392" i="1"/>
  <c r="S183" i="1"/>
  <c r="S1329" i="1"/>
  <c r="S1132" i="1"/>
  <c r="S1029" i="1"/>
  <c r="S855" i="1"/>
  <c r="S1558" i="1"/>
  <c r="S1499" i="1"/>
  <c r="S586" i="1"/>
  <c r="S970" i="1"/>
  <c r="S346" i="1"/>
  <c r="S299" i="1"/>
  <c r="S1239" i="1"/>
  <c r="S973" i="1"/>
  <c r="S552" i="1"/>
  <c r="S1133" i="1"/>
  <c r="S610" i="1"/>
  <c r="S1383" i="1"/>
  <c r="S296" i="1"/>
  <c r="S1292" i="1"/>
  <c r="S188" i="1"/>
  <c r="S1449" i="1"/>
  <c r="S1034" i="1"/>
  <c r="S1028" i="1"/>
  <c r="S1542" i="1"/>
  <c r="S1131" i="1"/>
  <c r="S1506" i="1"/>
  <c r="S1509" i="1"/>
  <c r="S1137" i="1"/>
  <c r="S281" i="1"/>
  <c r="S1425" i="1"/>
  <c r="S27" i="1"/>
  <c r="S961" i="1"/>
  <c r="S238" i="1"/>
  <c r="S1078" i="1"/>
  <c r="S450" i="1"/>
  <c r="S1526" i="1"/>
  <c r="S1554" i="1"/>
  <c r="S1331" i="1"/>
  <c r="S508" i="1"/>
  <c r="S1160" i="1"/>
  <c r="S819" i="1"/>
  <c r="S295" i="1"/>
  <c r="S570" i="1"/>
  <c r="S289" i="1"/>
  <c r="S1114" i="1"/>
  <c r="S609" i="1"/>
  <c r="S88" i="1"/>
  <c r="S666" i="1"/>
  <c r="S1140" i="1"/>
  <c r="S220" i="1"/>
  <c r="S411" i="1"/>
  <c r="S1546" i="1"/>
  <c r="S1191" i="1"/>
  <c r="S599" i="1"/>
  <c r="S820" i="1"/>
  <c r="S917" i="1"/>
  <c r="S1350" i="1"/>
  <c r="S1177" i="1"/>
  <c r="S1128" i="1"/>
  <c r="S565" i="1"/>
  <c r="S1496" i="1"/>
  <c r="S1186" i="1"/>
  <c r="S1373" i="1"/>
  <c r="S173" i="1"/>
  <c r="S434" i="1"/>
  <c r="S824" i="1"/>
  <c r="S756" i="1"/>
  <c r="S951" i="1"/>
  <c r="S1082" i="1"/>
  <c r="S846" i="1"/>
  <c r="S1544" i="1"/>
  <c r="S812" i="1"/>
  <c r="S381" i="1"/>
  <c r="S64" i="1"/>
  <c r="S1123" i="1"/>
  <c r="S1336" i="1"/>
  <c r="S1127" i="1"/>
  <c r="S273" i="1"/>
  <c r="S1426" i="1"/>
  <c r="S1268" i="1"/>
  <c r="S200" i="1"/>
  <c r="S594" i="1"/>
  <c r="S1371" i="1"/>
  <c r="S856" i="1"/>
  <c r="S1330" i="1"/>
  <c r="S394" i="1"/>
  <c r="S390" i="1"/>
  <c r="S492" i="1"/>
  <c r="S197" i="1"/>
  <c r="S817" i="1"/>
  <c r="S439" i="1"/>
  <c r="S799" i="1"/>
  <c r="S78" i="1"/>
  <c r="S1322" i="1"/>
  <c r="S1062" i="1"/>
  <c r="S592" i="1"/>
  <c r="S544" i="1"/>
  <c r="S1217" i="1"/>
  <c r="S85" i="1"/>
  <c r="S1263" i="1"/>
  <c r="S1079" i="1"/>
  <c r="S115" i="1"/>
  <c r="S77" i="1"/>
  <c r="S559" i="1"/>
  <c r="S847" i="1"/>
  <c r="S1335" i="1"/>
  <c r="S241" i="1"/>
  <c r="S1057" i="1"/>
  <c r="S1398" i="1"/>
  <c r="S865" i="1"/>
  <c r="S201" i="1"/>
  <c r="S383" i="1"/>
  <c r="S1504" i="1"/>
  <c r="S1262" i="1"/>
  <c r="S706" i="1"/>
  <c r="S921" i="1"/>
  <c r="S869" i="1"/>
  <c r="S443" i="1"/>
  <c r="S1060" i="1"/>
  <c r="S1159" i="1"/>
  <c r="S850" i="1"/>
  <c r="S180" i="1"/>
  <c r="S1212" i="1"/>
  <c r="S1246" i="1"/>
  <c r="S639" i="1"/>
  <c r="S663" i="1"/>
  <c r="S1478" i="1"/>
  <c r="S794" i="1"/>
  <c r="S1194" i="1"/>
  <c r="S174" i="1"/>
  <c r="S562" i="1"/>
  <c r="S809" i="1"/>
  <c r="S652" i="1"/>
  <c r="S593" i="1"/>
  <c r="S378" i="1"/>
  <c r="S391" i="1"/>
  <c r="S849" i="1"/>
  <c r="S1166" i="1"/>
  <c r="S1017" i="1"/>
  <c r="S1085" i="1"/>
  <c r="S1341" i="1"/>
  <c r="S968" i="1"/>
  <c r="S1112" i="1"/>
  <c r="S596" i="1"/>
  <c r="S1285" i="1"/>
  <c r="S1419" i="1"/>
  <c r="S393" i="1"/>
  <c r="S1021" i="1"/>
  <c r="S651" i="1"/>
  <c r="S811" i="1"/>
  <c r="S90" i="1"/>
  <c r="S584" i="1"/>
  <c r="S234" i="1"/>
  <c r="S1130" i="1"/>
  <c r="S1420" i="1"/>
  <c r="S1448" i="1"/>
  <c r="S1069" i="1"/>
  <c r="S612" i="1"/>
  <c r="S668" i="1"/>
  <c r="S538" i="1"/>
  <c r="S655" i="1"/>
  <c r="S91" i="1"/>
  <c r="S1279" i="1"/>
  <c r="S755" i="1"/>
  <c r="S1471" i="1"/>
  <c r="S288" i="1"/>
  <c r="S657" i="1"/>
  <c r="S1241" i="1"/>
  <c r="S540" i="1"/>
  <c r="S1291" i="1"/>
  <c r="S330" i="1"/>
  <c r="S605" i="1"/>
  <c r="S1321" i="1"/>
  <c r="S324" i="1"/>
  <c r="S802" i="1"/>
  <c r="S114" i="1"/>
  <c r="S490" i="1"/>
  <c r="S187" i="1"/>
  <c r="S40" i="1"/>
  <c r="S442" i="1"/>
  <c r="S505" i="1"/>
  <c r="S122" i="1"/>
  <c r="S1180" i="1"/>
  <c r="S1370" i="1"/>
  <c r="S1430" i="1"/>
  <c r="S334" i="1"/>
  <c r="S351" i="1"/>
  <c r="S743" i="1"/>
  <c r="S619" i="1"/>
  <c r="S585" i="1"/>
  <c r="S45" i="1"/>
  <c r="S1245" i="1"/>
  <c r="S1290" i="1"/>
  <c r="S124" i="1"/>
  <c r="S934" i="1"/>
  <c r="S873" i="1"/>
  <c r="S44" i="1"/>
  <c r="S1089" i="1"/>
  <c r="S229" i="1"/>
  <c r="S793" i="1"/>
  <c r="S1472" i="1"/>
  <c r="S698" i="1"/>
  <c r="S129" i="1"/>
  <c r="S1010" i="1"/>
  <c r="S870" i="1"/>
  <c r="S1473" i="1"/>
  <c r="S1269" i="1"/>
  <c r="S397" i="1"/>
  <c r="S808" i="1"/>
  <c r="S1074" i="1"/>
  <c r="S587" i="1"/>
  <c r="S192" i="1"/>
  <c r="S1001" i="1"/>
  <c r="S898" i="1"/>
  <c r="S1019" i="1"/>
  <c r="S1323" i="1"/>
  <c r="S862" i="1"/>
  <c r="S497" i="1"/>
  <c r="S606" i="1"/>
  <c r="S67" i="1"/>
  <c r="S1121" i="1"/>
  <c r="S557" i="1"/>
  <c r="S377" i="1"/>
  <c r="S1091" i="1"/>
  <c r="S740" i="1"/>
  <c r="S452" i="1"/>
  <c r="S1432" i="1"/>
  <c r="S1236" i="1"/>
  <c r="S247" i="1"/>
  <c r="S1164" i="1"/>
  <c r="S499" i="1"/>
  <c r="S695" i="1"/>
  <c r="S920" i="1"/>
  <c r="S1501" i="1"/>
  <c r="S1247" i="1"/>
  <c r="S925" i="1"/>
  <c r="S301" i="1"/>
  <c r="S548" i="1"/>
  <c r="S1555" i="1"/>
  <c r="S1167" i="1"/>
  <c r="S1316" i="1"/>
  <c r="S41" i="1"/>
  <c r="S1171" i="1"/>
  <c r="S983" i="1"/>
  <c r="S283" i="1"/>
  <c r="S1390" i="1"/>
  <c r="S1550" i="1"/>
  <c r="AB990" i="1"/>
  <c r="AB477" i="1"/>
  <c r="AB376" i="1"/>
  <c r="AB1326" i="1"/>
  <c r="AB345" i="1"/>
  <c r="AB1467" i="1"/>
  <c r="AB1224" i="1"/>
  <c r="AB88" i="1"/>
  <c r="AB923" i="1"/>
  <c r="AB212" i="1"/>
  <c r="AB422" i="1"/>
  <c r="AB1104" i="1"/>
  <c r="AB1157" i="1"/>
  <c r="AB465" i="1"/>
  <c r="AB1405" i="1"/>
  <c r="AB1194" i="1"/>
  <c r="AB1019" i="1"/>
  <c r="AB1244" i="1"/>
  <c r="AB311" i="1"/>
  <c r="AB580" i="1"/>
  <c r="AB1495" i="1"/>
  <c r="AB778" i="1"/>
  <c r="AB784" i="1"/>
  <c r="AB197" i="1"/>
  <c r="AB1312" i="1"/>
  <c r="AB646" i="1"/>
  <c r="AB1471" i="1"/>
  <c r="AB405" i="1"/>
  <c r="AB821" i="1"/>
  <c r="AB152" i="1"/>
  <c r="AB800" i="1"/>
  <c r="AB1503" i="1"/>
  <c r="AB1480" i="1"/>
  <c r="AB686" i="1"/>
  <c r="AB388" i="1"/>
  <c r="AB1407" i="1"/>
  <c r="AB600" i="1"/>
  <c r="AB1410" i="1"/>
  <c r="AB1237" i="1"/>
  <c r="AB583" i="1"/>
  <c r="AB948" i="1"/>
  <c r="AB128" i="1"/>
  <c r="AB675" i="1"/>
  <c r="AB631" i="1"/>
  <c r="AB664" i="1"/>
  <c r="AB1538" i="1"/>
  <c r="AB485" i="1"/>
  <c r="AB1084" i="1"/>
  <c r="AB1123" i="1"/>
  <c r="AB1160" i="1"/>
  <c r="AB827" i="1"/>
  <c r="AB1531" i="1"/>
  <c r="AB1239" i="1"/>
  <c r="AB133" i="1"/>
  <c r="AB735" i="1"/>
  <c r="AB525" i="1"/>
  <c r="AB174" i="1"/>
  <c r="AB1534" i="1"/>
  <c r="AB1440" i="1"/>
  <c r="AB689" i="1"/>
  <c r="AB58" i="1"/>
  <c r="AB1275" i="1"/>
  <c r="AB1369" i="1"/>
  <c r="AB955" i="1"/>
  <c r="AB369" i="1"/>
  <c r="AB976" i="1"/>
  <c r="AB1124" i="1"/>
  <c r="AB1280" i="1"/>
  <c r="AB528" i="1"/>
  <c r="AB584" i="1"/>
  <c r="AB40" i="1"/>
  <c r="AB1026" i="1"/>
  <c r="AB868" i="1"/>
  <c r="AB358" i="1"/>
  <c r="AB1350" i="1"/>
  <c r="AB697" i="1"/>
  <c r="AB1289" i="1"/>
  <c r="AB264" i="1"/>
  <c r="AB176" i="1"/>
  <c r="AB960" i="1"/>
  <c r="AB498" i="1"/>
  <c r="AB1368" i="1"/>
  <c r="AB507" i="1"/>
  <c r="AB530" i="1"/>
  <c r="AB1351" i="1"/>
  <c r="AB30" i="1"/>
  <c r="AB504" i="1"/>
  <c r="AB1390" i="1"/>
  <c r="AB359" i="1"/>
  <c r="AB153" i="1"/>
  <c r="AB1536" i="1"/>
  <c r="AB544" i="1"/>
  <c r="AB1374" i="1"/>
  <c r="AB1114" i="1"/>
  <c r="AB1459" i="1"/>
  <c r="AB1451" i="1"/>
  <c r="AB1458" i="1"/>
  <c r="AB1454" i="1"/>
  <c r="AB1456" i="1"/>
  <c r="AB1453" i="1"/>
  <c r="AB1449" i="1"/>
  <c r="AB557" i="1"/>
  <c r="AB556" i="1"/>
  <c r="AB555" i="1"/>
  <c r="AB524" i="1"/>
  <c r="AB523" i="1"/>
  <c r="AB998" i="1"/>
  <c r="AB996" i="1"/>
  <c r="AB995" i="1"/>
  <c r="AB997" i="1"/>
  <c r="AB994" i="1"/>
  <c r="AB579" i="1"/>
  <c r="AB1182" i="1"/>
  <c r="AB1181" i="1"/>
  <c r="AB1180" i="1"/>
  <c r="AB635" i="1"/>
  <c r="AB1151" i="1"/>
  <c r="AB1149" i="1"/>
  <c r="AB1150" i="1"/>
  <c r="AB907" i="1"/>
  <c r="AB906" i="1"/>
  <c r="AB95" i="1"/>
  <c r="AB771" i="1"/>
  <c r="AB1303" i="1"/>
  <c r="AB1367" i="1"/>
  <c r="AB1366" i="1"/>
  <c r="AB599" i="1"/>
  <c r="AB598" i="1"/>
  <c r="AB597" i="1"/>
  <c r="AB595" i="1"/>
  <c r="AB80" i="1"/>
  <c r="AB1231" i="1"/>
  <c r="AB1230" i="1"/>
  <c r="AB761" i="1"/>
  <c r="AB769" i="1"/>
  <c r="AB1175" i="1"/>
  <c r="AB672" i="1"/>
  <c r="AB1302" i="1"/>
  <c r="AB1530" i="1"/>
  <c r="AB1529" i="1"/>
  <c r="AB1111" i="1"/>
  <c r="AB915" i="1"/>
  <c r="AB383" i="1"/>
  <c r="AB382" i="1"/>
  <c r="AB1118" i="1"/>
  <c r="AB16" i="1"/>
  <c r="AB4" i="1"/>
  <c r="AB113" i="1"/>
  <c r="AB484" i="1"/>
  <c r="AB835" i="1"/>
  <c r="AB834" i="1"/>
  <c r="AB473" i="1"/>
  <c r="AB1089" i="1"/>
  <c r="AB1052" i="1"/>
  <c r="AB1227" i="1"/>
  <c r="AB1226" i="1"/>
  <c r="AB903" i="1"/>
  <c r="AB902" i="1"/>
  <c r="AB146" i="1"/>
  <c r="AB1514" i="1"/>
  <c r="AB1513" i="1"/>
  <c r="AB1508" i="1"/>
  <c r="AB989" i="1"/>
  <c r="AB985" i="1"/>
  <c r="AB120" i="1"/>
  <c r="AB119" i="1"/>
  <c r="AB302" i="1"/>
  <c r="AB301" i="1"/>
  <c r="AB300" i="1"/>
  <c r="AB299" i="1"/>
  <c r="AB297" i="1"/>
  <c r="AB295" i="1"/>
  <c r="AB1008" i="1"/>
  <c r="AB905" i="1"/>
  <c r="AB107" i="1"/>
  <c r="AB106" i="1"/>
  <c r="AB1528" i="1"/>
  <c r="AB1526" i="1"/>
  <c r="AB343" i="1"/>
  <c r="AB287" i="1"/>
  <c r="AB285" i="1"/>
  <c r="AB286" i="1"/>
  <c r="AB847" i="1"/>
  <c r="AB846" i="1"/>
  <c r="AB1550" i="1"/>
  <c r="AB1544" i="1"/>
  <c r="AB1548" i="1"/>
  <c r="AB1549" i="1"/>
  <c r="AB1545" i="1"/>
  <c r="AB111" i="1"/>
  <c r="AB110" i="1"/>
  <c r="AB685" i="1"/>
  <c r="AB683" i="1"/>
  <c r="AB1216" i="1"/>
  <c r="AB1145" i="1"/>
  <c r="AB1347" i="1"/>
  <c r="AB1346" i="1"/>
  <c r="AB1067" i="1"/>
  <c r="AB1066" i="1"/>
  <c r="AB1065" i="1"/>
  <c r="AB776" i="1"/>
  <c r="AB569" i="1"/>
  <c r="AB1557" i="1"/>
  <c r="AB192" i="1"/>
  <c r="AB183" i="1"/>
  <c r="AB561" i="1"/>
  <c r="AB397" i="1"/>
  <c r="AB77" i="1"/>
  <c r="AB1263" i="1"/>
  <c r="AB354" i="1"/>
  <c r="AB350" i="1"/>
  <c r="AB1496" i="1"/>
  <c r="AB1077" i="1"/>
  <c r="AB720" i="1"/>
  <c r="AB710" i="1"/>
  <c r="AB1095" i="1"/>
  <c r="AB1094" i="1"/>
  <c r="AB1093" i="1"/>
  <c r="AB659" i="1"/>
  <c r="AB126" i="1"/>
  <c r="AB892" i="1"/>
  <c r="AB940" i="1"/>
  <c r="AB936" i="1"/>
  <c r="AB937" i="1"/>
  <c r="AB26" i="1"/>
  <c r="AB25" i="1"/>
  <c r="AB204" i="1"/>
  <c r="AB1213" i="1"/>
  <c r="AB483" i="1"/>
  <c r="AB1520" i="1"/>
  <c r="AB845" i="1"/>
  <c r="AB1101" i="1"/>
  <c r="AB563" i="1"/>
  <c r="AB780" i="1"/>
  <c r="AB82" i="1"/>
  <c r="AB1465" i="1"/>
  <c r="AB1464" i="1"/>
  <c r="AB1155" i="1"/>
  <c r="AB1541" i="1"/>
  <c r="AB624" i="1"/>
  <c r="AB1090" i="1"/>
  <c r="AB575" i="1"/>
  <c r="AB574" i="1"/>
  <c r="AB572" i="1"/>
  <c r="AB463" i="1"/>
  <c r="AB462" i="1"/>
  <c r="AB613" i="1"/>
  <c r="AB611" i="1"/>
  <c r="AB612" i="1"/>
  <c r="AB1087" i="1"/>
  <c r="AB1086" i="1"/>
  <c r="AB1085" i="1"/>
  <c r="AB283" i="1"/>
  <c r="AB1433" i="1"/>
  <c r="AB1431" i="1"/>
  <c r="AB1432" i="1"/>
  <c r="AB1039" i="1"/>
  <c r="AB1038" i="1"/>
  <c r="AB935" i="1"/>
  <c r="AB551" i="1"/>
  <c r="AB860" i="1"/>
  <c r="AB857" i="1"/>
  <c r="AB859" i="1"/>
  <c r="AB752" i="1"/>
  <c r="AB743" i="1"/>
  <c r="AB1516" i="1"/>
  <c r="AB452" i="1"/>
  <c r="AB1152" i="1"/>
  <c r="AB150" i="1"/>
  <c r="AB785" i="1"/>
  <c r="AB1009" i="1"/>
  <c r="AB644" i="1"/>
  <c r="AB1064" i="1"/>
  <c r="AB1062" i="1"/>
  <c r="AB1063" i="1"/>
  <c r="AB567" i="1"/>
  <c r="AB98" i="1"/>
  <c r="AB1154" i="1"/>
  <c r="AB1460" i="1"/>
  <c r="AB445" i="1"/>
  <c r="AB620" i="1"/>
  <c r="AB570" i="1"/>
  <c r="AB338" i="1"/>
  <c r="AB336" i="1"/>
  <c r="AB109" i="1"/>
  <c r="AB84" i="1"/>
  <c r="AB83" i="1"/>
  <c r="AB1088" i="1"/>
  <c r="AB1441" i="1"/>
  <c r="AB564" i="1"/>
  <c r="AB741" i="1"/>
  <c r="AB177" i="1"/>
  <c r="AB410" i="1"/>
  <c r="AB409" i="1"/>
  <c r="AB408" i="1"/>
  <c r="AB610" i="1"/>
  <c r="AB959" i="1"/>
  <c r="AB248" i="1"/>
  <c r="AB240" i="1"/>
  <c r="AB349" i="1"/>
  <c r="AB1055" i="1"/>
  <c r="AB31" i="1"/>
  <c r="AB1470" i="1"/>
  <c r="AB1469" i="1"/>
  <c r="AB1269" i="1"/>
  <c r="AB975" i="1"/>
  <c r="AB970" i="1"/>
  <c r="AB971" i="1"/>
  <c r="AB973" i="1"/>
  <c r="AB972" i="1"/>
  <c r="AB969" i="1"/>
  <c r="AB974" i="1"/>
  <c r="AB826" i="1"/>
  <c r="AB518" i="1"/>
  <c r="AB15" i="1"/>
  <c r="AB3" i="1"/>
  <c r="AB14" i="1"/>
  <c r="AB103" i="1"/>
  <c r="AB1206" i="1"/>
  <c r="AB739" i="1"/>
  <c r="AB738" i="1"/>
  <c r="AB1494" i="1"/>
  <c r="AB1512" i="1"/>
  <c r="AB1511" i="1"/>
  <c r="AB1510" i="1"/>
  <c r="AB723" i="1"/>
  <c r="AB1400" i="1"/>
  <c r="AB1292" i="1"/>
  <c r="AB682" i="1"/>
  <c r="AB681" i="1"/>
  <c r="AB1197" i="1"/>
  <c r="AB1196" i="1"/>
  <c r="AB1166" i="1"/>
  <c r="AB1338" i="1"/>
  <c r="AB401" i="1"/>
  <c r="AB1190" i="1"/>
  <c r="AB1188" i="1"/>
  <c r="AB402" i="1"/>
  <c r="AB852" i="1"/>
  <c r="AB854" i="1"/>
  <c r="AB982" i="1"/>
  <c r="AB166" i="1"/>
  <c r="AB165" i="1"/>
  <c r="AB1533" i="1"/>
  <c r="AB616" i="1"/>
  <c r="AB615" i="1"/>
  <c r="AB1185" i="1"/>
  <c r="AB1184" i="1"/>
  <c r="AB1183" i="1"/>
  <c r="AB764" i="1"/>
  <c r="AB543" i="1"/>
  <c r="AB542" i="1"/>
  <c r="AB541" i="1"/>
  <c r="AB454" i="1"/>
  <c r="AB1161" i="1"/>
  <c r="AB977" i="1"/>
  <c r="AB1478" i="1"/>
  <c r="AB1304" i="1"/>
  <c r="AB674" i="1"/>
  <c r="AB673" i="1"/>
  <c r="AB1260" i="1"/>
  <c r="AB449" i="1"/>
  <c r="AB8" i="1"/>
  <c r="AB20" i="1"/>
  <c r="AB1415" i="1"/>
  <c r="AB1414" i="1"/>
  <c r="AB679" i="1"/>
  <c r="AB239" i="1"/>
  <c r="AB238" i="1"/>
  <c r="AB237" i="1"/>
  <c r="AB56" i="1"/>
  <c r="AB55" i="1"/>
  <c r="AB53" i="1"/>
  <c r="AB1046" i="1"/>
  <c r="AB1045" i="1"/>
  <c r="AB1136" i="1"/>
  <c r="AB1134" i="1"/>
  <c r="AB1130" i="1"/>
  <c r="AB1132" i="1"/>
  <c r="AB1131" i="1"/>
  <c r="AB1133" i="1"/>
  <c r="AB1135" i="1"/>
  <c r="AB695" i="1"/>
  <c r="AB779" i="1"/>
  <c r="AB1560" i="1"/>
  <c r="AB1559" i="1"/>
  <c r="AB1300" i="1"/>
  <c r="AB1348" i="1"/>
  <c r="AB181" i="1"/>
  <c r="AB236" i="1"/>
  <c r="AB235" i="1"/>
  <c r="AB983" i="1"/>
  <c r="AB421" i="1"/>
  <c r="AB420" i="1"/>
  <c r="AB419" i="1"/>
  <c r="AB333" i="1"/>
  <c r="AB331" i="1"/>
  <c r="AB329" i="1"/>
  <c r="AB332" i="1"/>
  <c r="AB1406" i="1"/>
  <c r="AB1193" i="1"/>
  <c r="AB900" i="1"/>
  <c r="AB536" i="1"/>
  <c r="AB662" i="1"/>
  <c r="AB657" i="1"/>
  <c r="AB660" i="1"/>
  <c r="AB658" i="1"/>
  <c r="AB661" i="1"/>
  <c r="AB1476" i="1"/>
  <c r="AB1475" i="1"/>
  <c r="AB429" i="1"/>
  <c r="AB425" i="1"/>
  <c r="AB428" i="1"/>
  <c r="AB426" i="1"/>
  <c r="AB1232" i="1"/>
  <c r="AB817" i="1"/>
  <c r="AB816" i="1"/>
  <c r="AB814" i="1"/>
  <c r="AB614" i="1"/>
  <c r="AB1167" i="1"/>
  <c r="AB281" i="1"/>
  <c r="AB279" i="1"/>
  <c r="AB1163" i="1"/>
  <c r="AB1493" i="1"/>
  <c r="AB626" i="1"/>
  <c r="AB1249" i="1"/>
  <c r="AB1425" i="1"/>
  <c r="AB1485" i="1"/>
  <c r="AB1484" i="1"/>
  <c r="AB1482" i="1"/>
  <c r="AB1483" i="1"/>
  <c r="AB1281" i="1"/>
  <c r="AB467" i="1"/>
  <c r="AB1356" i="1"/>
  <c r="AB168" i="1"/>
  <c r="AB1354" i="1"/>
  <c r="AB1353" i="1"/>
  <c r="AB552" i="1"/>
  <c r="AB9" i="1"/>
  <c r="AB21" i="1"/>
  <c r="AB914" i="1"/>
  <c r="AB1284" i="1"/>
  <c r="AB1162" i="1"/>
  <c r="AB876" i="1"/>
  <c r="AB875" i="1"/>
  <c r="AB873" i="1"/>
  <c r="AB874" i="1"/>
  <c r="AB1223" i="1"/>
  <c r="AB1129" i="1"/>
  <c r="AB919" i="1"/>
  <c r="AB372" i="1"/>
  <c r="AB371" i="1"/>
  <c r="AB370" i="1"/>
  <c r="AB488" i="1"/>
  <c r="AB28" i="1"/>
  <c r="AB196" i="1"/>
  <c r="AB424" i="1"/>
  <c r="AB1156" i="1"/>
  <c r="AB141" i="1"/>
  <c r="AB1204" i="1"/>
  <c r="AB1203" i="1"/>
  <c r="AB451" i="1"/>
  <c r="AB147" i="1"/>
  <c r="AB1191" i="1"/>
  <c r="AB881" i="1"/>
  <c r="AB981" i="1"/>
  <c r="AB480" i="1"/>
  <c r="AB242" i="1"/>
  <c r="AB799" i="1"/>
  <c r="AB1352" i="1"/>
  <c r="AB899" i="1"/>
  <c r="AB837" i="1"/>
  <c r="AB487" i="1"/>
  <c r="AB469" i="1"/>
  <c r="AB648" i="1"/>
  <c r="AB305" i="1"/>
  <c r="AB367" i="1"/>
  <c r="AB364" i="1"/>
  <c r="AB362" i="1"/>
  <c r="AB366" i="1"/>
  <c r="AB361" i="1"/>
  <c r="AB6" i="1"/>
  <c r="AB18" i="1"/>
  <c r="AB1007" i="1"/>
  <c r="AB356" i="1"/>
  <c r="AB1382" i="1"/>
  <c r="AB1380" i="1"/>
  <c r="AB1381" i="1"/>
  <c r="AB1379" i="1"/>
  <c r="AB912" i="1"/>
  <c r="AB984" i="1"/>
  <c r="AB765" i="1"/>
  <c r="AB930" i="1"/>
  <c r="AB247" i="1"/>
  <c r="AB407" i="1"/>
  <c r="AB406" i="1"/>
  <c r="AB1535" i="1"/>
  <c r="AB801" i="1"/>
  <c r="AB1553" i="1"/>
  <c r="AB665" i="1"/>
  <c r="AB1563" i="1"/>
  <c r="AB732" i="1"/>
  <c r="AB1205" i="1"/>
  <c r="AB698" i="1"/>
  <c r="AB1240" i="1"/>
  <c r="AB316" i="1"/>
  <c r="AB1403" i="1"/>
  <c r="AB1343" i="1"/>
  <c r="AB1342" i="1"/>
  <c r="AB1340" i="1"/>
  <c r="AB1341" i="1"/>
  <c r="AB114" i="1"/>
  <c r="AB921" i="1"/>
  <c r="AB1448" i="1"/>
  <c r="AB1103" i="1"/>
  <c r="AB1011" i="1"/>
  <c r="AB101" i="1"/>
  <c r="AB893" i="1"/>
  <c r="AB891" i="1"/>
  <c r="AB890" i="1"/>
  <c r="AB781" i="1"/>
  <c r="AB645" i="1"/>
  <c r="AB830" i="1"/>
  <c r="AB828" i="1"/>
  <c r="AB928" i="1"/>
  <c r="AB76" i="1"/>
  <c r="AB92" i="1"/>
  <c r="AB91" i="1"/>
  <c r="AB90" i="1"/>
  <c r="AB99" i="1"/>
  <c r="AB577" i="1"/>
  <c r="AB1299" i="1"/>
  <c r="AB909" i="1"/>
  <c r="AB908" i="1"/>
  <c r="AB495" i="1"/>
  <c r="AB494" i="1"/>
  <c r="AB795" i="1"/>
  <c r="AB794" i="1"/>
  <c r="AB656" i="1"/>
  <c r="AB652" i="1"/>
  <c r="AB651" i="1"/>
  <c r="AB655" i="1"/>
  <c r="AB650" i="1"/>
  <c r="AB654" i="1"/>
  <c r="AB653" i="1"/>
  <c r="AB753" i="1"/>
  <c r="AB151" i="1"/>
  <c r="AB1220" i="1"/>
  <c r="AB1004" i="1"/>
  <c r="AB1003" i="1"/>
  <c r="AB475" i="1"/>
  <c r="AB474" i="1"/>
  <c r="AB1552" i="1"/>
  <c r="AB724" i="1"/>
  <c r="AB1532" i="1"/>
  <c r="AB1296" i="1"/>
  <c r="AB669" i="1"/>
  <c r="AB668" i="1"/>
  <c r="AB1015" i="1"/>
  <c r="AB182" i="1"/>
  <c r="AB1438" i="1"/>
  <c r="AB173" i="1"/>
  <c r="AB253" i="1"/>
  <c r="AB1345" i="1"/>
  <c r="AB922" i="1"/>
  <c r="AB508" i="1"/>
  <c r="AB505" i="1"/>
  <c r="AB1054" i="1"/>
  <c r="AB534" i="1"/>
  <c r="AB512" i="1"/>
  <c r="AB510" i="1"/>
  <c r="AB34" i="1"/>
  <c r="AB1047" i="1"/>
  <c r="AB688" i="1"/>
  <c r="AB1411" i="1"/>
  <c r="AB594" i="1"/>
  <c r="AB442" i="1"/>
  <c r="AB441" i="1"/>
  <c r="AB440" i="1"/>
  <c r="AB1272" i="1"/>
  <c r="AB533" i="1"/>
  <c r="AB81" i="1"/>
  <c r="AB866" i="1"/>
  <c r="AB602" i="1"/>
  <c r="AB601" i="1"/>
  <c r="AB244" i="1"/>
  <c r="AB490" i="1"/>
  <c r="AB489" i="1"/>
  <c r="AB1061" i="1"/>
  <c r="AB520" i="1"/>
  <c r="AB519" i="1"/>
  <c r="AB89" i="1"/>
  <c r="AB342" i="1"/>
  <c r="AB172" i="1"/>
  <c r="AB850" i="1"/>
  <c r="AB942" i="1"/>
  <c r="AB775" i="1"/>
  <c r="AB793" i="1"/>
  <c r="AB791" i="1"/>
  <c r="AB792" i="1"/>
  <c r="AB1171" i="1"/>
  <c r="AB1012" i="1"/>
  <c r="AB731" i="1"/>
  <c r="AB730" i="1"/>
  <c r="AB729" i="1"/>
  <c r="AB1423" i="1"/>
  <c r="AB1421" i="1"/>
  <c r="AB1417" i="1"/>
  <c r="AB1420" i="1"/>
  <c r="AB1422" i="1"/>
  <c r="AB1419" i="1"/>
  <c r="AB1179" i="1"/>
  <c r="AB1505" i="1"/>
  <c r="AB1504" i="1"/>
  <c r="AB1122" i="1"/>
  <c r="AB262" i="1"/>
  <c r="AB944" i="1"/>
  <c r="AB718" i="1"/>
  <c r="AB1192" i="1"/>
  <c r="AB1056" i="1"/>
  <c r="AB1477" i="1"/>
  <c r="AB1165" i="1"/>
  <c r="AB1236" i="1"/>
  <c r="AB1025" i="1"/>
  <c r="AB1024" i="1"/>
  <c r="AB202" i="1"/>
  <c r="AB950" i="1"/>
  <c r="AB949" i="1"/>
  <c r="AB130" i="1"/>
  <c r="AB132" i="1"/>
  <c r="AB832" i="1"/>
  <c r="AB855" i="1"/>
  <c r="AB411" i="1"/>
  <c r="AB1099" i="1"/>
  <c r="AB44" i="1"/>
  <c r="AB1447" i="1"/>
  <c r="AB54" i="1"/>
  <c r="AB318" i="1"/>
  <c r="AB1287" i="1"/>
  <c r="AB1418" i="1"/>
  <c r="AB882" i="1"/>
  <c r="AB282" i="1"/>
  <c r="AB623" i="1"/>
  <c r="AB265" i="1"/>
  <c r="AB1489" i="1"/>
  <c r="AB1439" i="1"/>
  <c r="AB861" i="1"/>
  <c r="AB102" i="1"/>
  <c r="AB1463" i="1"/>
  <c r="AB246" i="1"/>
  <c r="AB1170" i="1"/>
  <c r="AB320" i="1"/>
  <c r="AB1462" i="1"/>
  <c r="AB1208" i="1"/>
  <c r="AB1556" i="1"/>
  <c r="AB1144" i="1"/>
  <c r="AB1143" i="1"/>
  <c r="AB1142" i="1"/>
  <c r="AB1502" i="1"/>
  <c r="AB1501" i="1"/>
  <c r="AB1500" i="1"/>
  <c r="AB1337" i="1"/>
  <c r="AB1072" i="1"/>
  <c r="AB213" i="1"/>
  <c r="AB550" i="1"/>
  <c r="AB880" i="1"/>
  <c r="AB1558" i="1"/>
  <c r="AB825" i="1"/>
  <c r="AB1210" i="1"/>
  <c r="AB1168" i="1"/>
  <c r="AB1264" i="1"/>
  <c r="AB312" i="1"/>
  <c r="AB1509" i="1"/>
  <c r="AB1507" i="1"/>
  <c r="AB1023" i="1"/>
  <c r="AB1022" i="1"/>
  <c r="AB1332" i="1"/>
  <c r="AB1330" i="1"/>
  <c r="AB1392" i="1"/>
  <c r="AB1010" i="1"/>
  <c r="AB539" i="1"/>
  <c r="AB617" i="1"/>
  <c r="AB1361" i="1"/>
  <c r="AB666" i="1"/>
  <c r="AB278" i="1"/>
  <c r="AB276" i="1"/>
  <c r="AB820" i="1"/>
  <c r="AB266" i="1"/>
  <c r="AB1076" i="1"/>
  <c r="AB863" i="1"/>
  <c r="AB759" i="1"/>
  <c r="AB758" i="1"/>
  <c r="AB1317" i="1"/>
  <c r="AB1238" i="1"/>
  <c r="AB713" i="1"/>
  <c r="AB916" i="1"/>
  <c r="AB917" i="1"/>
  <c r="AB676" i="1"/>
  <c r="AB1442" i="1"/>
  <c r="AB1546" i="1"/>
  <c r="AB365" i="1"/>
  <c r="AB201" i="1"/>
  <c r="AB1106" i="1"/>
  <c r="AB1215" i="1"/>
  <c r="AB1214" i="1"/>
  <c r="AB1389" i="1"/>
  <c r="AB1125" i="1"/>
  <c r="AB412" i="1"/>
  <c r="AB1445" i="1"/>
  <c r="AB1377" i="1"/>
  <c r="AB1376" i="1"/>
  <c r="AB934" i="1"/>
  <c r="AB273" i="1"/>
  <c r="AB849" i="1"/>
  <c r="AB1378" i="1"/>
  <c r="AB1169" i="1"/>
  <c r="AB339" i="1"/>
  <c r="AB1110" i="1"/>
  <c r="AB444" i="1"/>
  <c r="AB443" i="1"/>
  <c r="AB621" i="1"/>
  <c r="AB619" i="1"/>
  <c r="AB1285" i="1"/>
  <c r="AB1325" i="1"/>
  <c r="AB314" i="1"/>
  <c r="AB293" i="1"/>
  <c r="AB1211" i="1"/>
  <c r="AB386" i="1"/>
  <c r="AB717" i="1"/>
  <c r="AB1444" i="1"/>
  <c r="AB1443" i="1"/>
  <c r="AB1187" i="1"/>
  <c r="AB1515" i="1"/>
  <c r="AB549" i="1"/>
  <c r="AB548" i="1"/>
  <c r="AB547" i="1"/>
  <c r="AB546" i="1"/>
  <c r="AB326" i="1"/>
  <c r="AB325" i="1"/>
  <c r="AB323" i="1"/>
  <c r="AB829" i="1"/>
  <c r="AB227" i="1"/>
  <c r="AB230" i="1"/>
  <c r="AB1394" i="1"/>
  <c r="AB1393" i="1"/>
  <c r="AB593" i="1"/>
  <c r="AB965" i="1"/>
  <c r="AB272" i="1"/>
  <c r="AB271" i="1"/>
  <c r="AB270" i="1"/>
  <c r="AB269" i="1"/>
  <c r="AB1071" i="1"/>
  <c r="AB1070" i="1"/>
  <c r="AB496" i="1"/>
  <c r="AB208" i="1"/>
  <c r="AB1358" i="1"/>
  <c r="AB1357" i="1"/>
  <c r="AB853" i="1"/>
  <c r="AB292" i="1"/>
  <c r="AB1426" i="1"/>
  <c r="AB633" i="1"/>
  <c r="AB313" i="1"/>
  <c r="AB1523" i="1"/>
  <c r="AB1518" i="1"/>
  <c r="AB1519" i="1"/>
  <c r="AB1521" i="1"/>
  <c r="AB1517" i="1"/>
  <c r="AB1522" i="1"/>
  <c r="AB438" i="1"/>
  <c r="AB609" i="1"/>
  <c r="AB603" i="1"/>
  <c r="AB808" i="1"/>
  <c r="AB991" i="1"/>
  <c r="AB545" i="1"/>
  <c r="AB897" i="1"/>
  <c r="AB470" i="1"/>
  <c r="AB622" i="1"/>
  <c r="AB1434" i="1"/>
  <c r="AB1479" i="1"/>
  <c r="AB796" i="1"/>
  <c r="AB36" i="1"/>
  <c r="AB1080" i="1"/>
  <c r="AB1043" i="1"/>
  <c r="AB32" i="1"/>
  <c r="AB588" i="1"/>
  <c r="AB585" i="1"/>
  <c r="AB587" i="1"/>
  <c r="AB586" i="1"/>
  <c r="AB195" i="1"/>
  <c r="AB727" i="1"/>
  <c r="AB307" i="1"/>
  <c r="AB186" i="1"/>
  <c r="AB185" i="1"/>
  <c r="AB184" i="1"/>
  <c r="AB1153" i="1"/>
  <c r="AB267" i="1"/>
  <c r="AB144" i="1"/>
  <c r="AB560" i="1"/>
  <c r="AB1127" i="1"/>
  <c r="AB468" i="1"/>
  <c r="AB341" i="1"/>
  <c r="AB340" i="1"/>
  <c r="AB589" i="1"/>
  <c r="AB137" i="1"/>
  <c r="AB436" i="1"/>
  <c r="AB604" i="1"/>
  <c r="AB1386" i="1"/>
  <c r="AB1385" i="1"/>
  <c r="AB1383" i="1"/>
  <c r="AB159" i="1"/>
  <c r="AB158" i="1"/>
  <c r="AB135" i="1"/>
  <c r="AB178" i="1"/>
  <c r="AB479" i="1"/>
  <c r="AB478" i="1"/>
  <c r="AB476" i="1"/>
  <c r="AB566" i="1"/>
  <c r="AB565" i="1"/>
  <c r="AB918" i="1"/>
  <c r="AB1268" i="1"/>
  <c r="AB687" i="1"/>
  <c r="AB1360" i="1"/>
  <c r="AB931" i="1"/>
  <c r="AB1320" i="1"/>
  <c r="AB962" i="1"/>
  <c r="AB789" i="1"/>
  <c r="AB381" i="1"/>
  <c r="AB1270" i="1"/>
  <c r="AB1037" i="1"/>
  <c r="AB725" i="1"/>
  <c r="AB554" i="1"/>
  <c r="AB553" i="1"/>
  <c r="AB1487" i="1"/>
  <c r="AB722" i="1"/>
  <c r="AB806" i="1"/>
  <c r="AB608" i="1"/>
  <c r="AB396" i="1"/>
  <c r="AB395" i="1"/>
  <c r="AB394" i="1"/>
  <c r="AB393" i="1"/>
  <c r="AB742" i="1"/>
  <c r="AB1424" i="1"/>
  <c r="AB1017" i="1"/>
  <c r="AB639" i="1"/>
  <c r="AB638" i="1"/>
  <c r="AB782" i="1"/>
  <c r="AB1100" i="1"/>
  <c r="AB471" i="1"/>
  <c r="AB1002" i="1"/>
  <c r="AB1001" i="1"/>
  <c r="AB251" i="1"/>
  <c r="AB250" i="1"/>
  <c r="AB703" i="1"/>
  <c r="AB1349" i="1"/>
  <c r="AB224" i="1"/>
  <c r="AB222" i="1"/>
  <c r="AB1006" i="1"/>
  <c r="AB157" i="1"/>
  <c r="AB901" i="1"/>
  <c r="AB221" i="1"/>
  <c r="AB218" i="1"/>
  <c r="AB219" i="1"/>
  <c r="AB1540" i="1"/>
  <c r="AB1539" i="1"/>
  <c r="AB1097" i="1"/>
  <c r="AB1096" i="1"/>
  <c r="AB324" i="1"/>
  <c r="AB1395" i="1"/>
  <c r="AB1200" i="1"/>
  <c r="AB277" i="1"/>
  <c r="AB1362" i="1"/>
  <c r="AB243" i="1"/>
  <c r="AB225" i="1"/>
  <c r="AB1446" i="1"/>
  <c r="AB448" i="1"/>
  <c r="AB1141" i="1"/>
  <c r="AB964" i="1"/>
  <c r="AB257" i="1"/>
  <c r="AB1219" i="1"/>
  <c r="AB71" i="1"/>
  <c r="AB129" i="1"/>
  <c r="AB694" i="1"/>
  <c r="AB691" i="1"/>
  <c r="AB693" i="1"/>
  <c r="AB692" i="1"/>
  <c r="AB304" i="1"/>
  <c r="AB303" i="1"/>
  <c r="AB895" i="1"/>
  <c r="AB894" i="1"/>
  <c r="AB1305" i="1"/>
  <c r="AB1311" i="1"/>
  <c r="AB355" i="1"/>
  <c r="AB889" i="1"/>
  <c r="AB1109" i="1"/>
  <c r="AB1107" i="1"/>
  <c r="AB1108" i="1"/>
  <c r="AB416" i="1"/>
  <c r="AB1092" i="1"/>
  <c r="AB642" i="1"/>
  <c r="AB993" i="1"/>
  <c r="AB291" i="1"/>
  <c r="AB640" i="1"/>
  <c r="AB27" i="1"/>
  <c r="AB1117" i="1"/>
  <c r="AB1116" i="1"/>
  <c r="AB1256" i="1"/>
  <c r="AB385" i="1"/>
  <c r="AB1186" i="1"/>
  <c r="AB957" i="1"/>
  <c r="AB164" i="1"/>
  <c r="AB87" i="1"/>
  <c r="AB896" i="1"/>
  <c r="AB716" i="1"/>
  <c r="AB1178" i="1"/>
  <c r="AB1176" i="1"/>
  <c r="AB1492" i="1"/>
  <c r="AB1225" i="1"/>
  <c r="AB1247" i="1"/>
  <c r="AB1246" i="1"/>
  <c r="AB961" i="1"/>
  <c r="AB1222" i="1"/>
  <c r="AB387" i="1"/>
  <c r="AB375" i="1"/>
  <c r="AB374" i="1"/>
  <c r="AB933" i="1"/>
  <c r="AB49" i="1"/>
  <c r="AB48" i="1"/>
  <c r="AB308" i="1"/>
  <c r="AB531" i="1"/>
  <c r="AB1146" i="1"/>
  <c r="AB191" i="1"/>
  <c r="AB189" i="1"/>
  <c r="AB188" i="1"/>
  <c r="AB187" i="1"/>
  <c r="AB35" i="1"/>
  <c r="AB637" i="1"/>
  <c r="AB871" i="1"/>
  <c r="AB1228" i="1"/>
  <c r="AB920" i="1"/>
  <c r="AB1159" i="1"/>
  <c r="AB156" i="1"/>
  <c r="AB1033" i="1"/>
  <c r="AB415" i="1"/>
  <c r="AB956" i="1"/>
  <c r="AB953" i="1"/>
  <c r="AB954" i="1"/>
  <c r="AB809" i="1"/>
  <c r="AB1344" i="1"/>
  <c r="AB629" i="1"/>
  <c r="AB207" i="1"/>
  <c r="AB206" i="1"/>
  <c r="AB37" i="1"/>
  <c r="AB437" i="1"/>
  <c r="AB1000" i="1"/>
  <c r="AB999" i="1"/>
  <c r="AB1295" i="1"/>
  <c r="AB1288" i="1"/>
  <c r="AB1286" i="1"/>
  <c r="AB1293" i="1"/>
  <c r="AB1291" i="1"/>
  <c r="AB1294" i="1"/>
  <c r="AB1140" i="1"/>
  <c r="AB1137" i="1"/>
  <c r="AB1138" i="1"/>
  <c r="AB245" i="1"/>
  <c r="AB768" i="1"/>
  <c r="AB684" i="1"/>
  <c r="AB843" i="1"/>
  <c r="AB842" i="1"/>
  <c r="AB841" i="1"/>
  <c r="AB838" i="1"/>
  <c r="AB839" i="1"/>
  <c r="AB127" i="1"/>
  <c r="AB124" i="1"/>
  <c r="AB122" i="1"/>
  <c r="AB125" i="1"/>
  <c r="AB121" i="1"/>
  <c r="AB123" i="1"/>
  <c r="AB702" i="1"/>
  <c r="AB1147" i="1"/>
  <c r="AB582" i="1"/>
  <c r="AB209" i="1"/>
  <c r="AB728" i="1"/>
  <c r="AB1334" i="1"/>
  <c r="AB73" i="1"/>
  <c r="AB506" i="1"/>
  <c r="AB317" i="1"/>
  <c r="AB840" i="1"/>
  <c r="AB804" i="1"/>
  <c r="AB1139" i="1"/>
  <c r="AB1388" i="1"/>
  <c r="AB75" i="1"/>
  <c r="AB72" i="1"/>
  <c r="AB74" i="1"/>
  <c r="AB966" i="1"/>
  <c r="AB391" i="1"/>
  <c r="AB434" i="1"/>
  <c r="AB772" i="1"/>
  <c r="AB1498" i="1"/>
  <c r="AB1248" i="1"/>
  <c r="AB500" i="1"/>
  <c r="AB1207" i="1"/>
  <c r="AB502" i="1"/>
  <c r="AB501" i="1"/>
  <c r="AB1461" i="1"/>
  <c r="AB1013" i="1"/>
  <c r="AB1218" i="1"/>
  <c r="AB67" i="1"/>
  <c r="AB736" i="1"/>
  <c r="AB1243" i="1"/>
  <c r="AB1242" i="1"/>
  <c r="AB65" i="1"/>
  <c r="AB1235" i="1"/>
  <c r="AB1306" i="1"/>
  <c r="AB1430" i="1"/>
  <c r="AB1429" i="1"/>
  <c r="AB978" i="1"/>
  <c r="AB1079" i="1"/>
  <c r="AB1078" i="1"/>
  <c r="AB929" i="1"/>
  <c r="AB751" i="1"/>
  <c r="AB134" i="1"/>
  <c r="AB1297" i="1"/>
  <c r="AB1313" i="1"/>
  <c r="AB980" i="1"/>
  <c r="AB170" i="1"/>
  <c r="AB888" i="1"/>
  <c r="AB887" i="1"/>
  <c r="AB886" i="1"/>
  <c r="AB260" i="1"/>
  <c r="AB143" i="1"/>
  <c r="AB142" i="1"/>
  <c r="AB43" i="1"/>
  <c r="AB1253" i="1"/>
  <c r="AB1252" i="1"/>
  <c r="AB464" i="1"/>
  <c r="AB1321" i="1"/>
  <c r="AB1336" i="1"/>
  <c r="AB1335" i="1"/>
  <c r="AB632" i="1"/>
  <c r="AB1363" i="1"/>
  <c r="AB1254" i="1"/>
  <c r="AB788" i="1"/>
  <c r="AB380" i="1"/>
  <c r="AB1172" i="1"/>
  <c r="AB389" i="1"/>
  <c r="AB1427" i="1"/>
  <c r="AB667" i="1"/>
  <c r="AB199" i="1"/>
  <c r="AB712" i="1"/>
  <c r="AB404" i="1"/>
  <c r="AB328" i="1"/>
  <c r="AB327" i="1"/>
  <c r="AB979" i="1"/>
  <c r="AB818" i="1"/>
  <c r="AB1115" i="1"/>
  <c r="AB627" i="1"/>
  <c r="AB628" i="1"/>
  <c r="AB737" i="1"/>
  <c r="AB952" i="1"/>
  <c r="AB951" i="1"/>
  <c r="AB630" i="1"/>
  <c r="AB578" i="1"/>
  <c r="AB643" i="1"/>
  <c r="AB963" i="1"/>
  <c r="AB456" i="1"/>
  <c r="AB249" i="1"/>
  <c r="AB992" i="1"/>
  <c r="AB605" i="1"/>
  <c r="AB433" i="1"/>
  <c r="AB517" i="1"/>
  <c r="AB777" i="1"/>
  <c r="AB193" i="1"/>
  <c r="AB1041" i="1"/>
  <c r="AB85" i="1"/>
  <c r="AB211" i="1"/>
  <c r="AB538" i="1"/>
  <c r="AB1409" i="1"/>
  <c r="AB1060" i="1"/>
  <c r="AB1059" i="1"/>
  <c r="AB1020" i="1"/>
  <c r="AB229" i="1"/>
  <c r="AB941" i="1"/>
  <c r="AB831" i="1"/>
  <c r="AB787" i="1"/>
  <c r="AB705" i="1"/>
  <c r="AB636" i="1"/>
  <c r="AB634" i="1"/>
  <c r="AB154" i="1"/>
  <c r="AB1158" i="1"/>
  <c r="AB1318" i="1"/>
  <c r="AB1014" i="1"/>
  <c r="AB647" i="1"/>
  <c r="AB690" i="1"/>
  <c r="AB47" i="1"/>
  <c r="AB45" i="1"/>
  <c r="AB357" i="1"/>
  <c r="AB707" i="1"/>
  <c r="AB706" i="1"/>
  <c r="AB945" i="1"/>
  <c r="AB42" i="1"/>
  <c r="AB298" i="1"/>
  <c r="AB1537" i="1"/>
  <c r="AB641" i="1"/>
  <c r="AB1474" i="1"/>
  <c r="AB1473" i="1"/>
  <c r="AB1472" i="1"/>
  <c r="AB379" i="1"/>
  <c r="AB117" i="1"/>
  <c r="AB1212" i="1"/>
  <c r="AB913" i="1"/>
  <c r="AB767" i="1"/>
  <c r="AB1174" i="1"/>
  <c r="AB1234" i="1"/>
  <c r="AB86" i="1"/>
  <c r="AB139" i="1"/>
  <c r="AB138" i="1"/>
  <c r="AB511" i="1"/>
  <c r="AB763" i="1"/>
  <c r="AB1051" i="1"/>
  <c r="AB1048" i="1"/>
  <c r="AB296" i="1"/>
  <c r="AB63" i="1"/>
  <c r="AB798" i="1"/>
  <c r="AB797" i="1"/>
  <c r="AB432" i="1"/>
  <c r="AB430" i="1"/>
  <c r="AB431" i="1"/>
  <c r="AB749" i="1"/>
  <c r="AB744" i="1"/>
  <c r="AB746" i="1"/>
  <c r="AB745" i="1"/>
  <c r="AB748" i="1"/>
  <c r="AB1036" i="1"/>
  <c r="AB1035" i="1"/>
  <c r="AB1034" i="1"/>
  <c r="AB414" i="1"/>
  <c r="AB413" i="1"/>
  <c r="AB783" i="1"/>
  <c r="AB540" i="1"/>
  <c r="AB848" i="1"/>
  <c r="AB1497" i="1"/>
  <c r="AB294" i="1"/>
  <c r="AB904" i="1"/>
  <c r="AB696" i="1"/>
  <c r="AB290" i="1"/>
  <c r="AB289" i="1"/>
  <c r="AB288" i="1"/>
  <c r="AB1027" i="1"/>
  <c r="AB309" i="1"/>
  <c r="AB815" i="1"/>
  <c r="AB811" i="1"/>
  <c r="AB810" i="1"/>
  <c r="AB812" i="1"/>
  <c r="AB1112" i="1"/>
  <c r="AB1119" i="1"/>
  <c r="AB455" i="1"/>
  <c r="AB1554" i="1"/>
  <c r="AB315" i="1"/>
  <c r="AB757" i="1"/>
  <c r="AB756" i="1"/>
  <c r="AB755" i="1"/>
  <c r="AB786" i="1"/>
  <c r="AB1074" i="1"/>
  <c r="AB1399" i="1"/>
  <c r="AB38" i="1"/>
  <c r="AB1044" i="1"/>
  <c r="AB1126" i="1"/>
  <c r="AB1398" i="1"/>
  <c r="AB1308" i="1"/>
  <c r="AB1307" i="1"/>
  <c r="AB39" i="1"/>
  <c r="AB1113" i="1"/>
  <c r="AB41" i="1"/>
  <c r="AB1370" i="1"/>
  <c r="AB1274" i="1"/>
  <c r="AB57" i="1"/>
  <c r="AB1049" i="1"/>
  <c r="AB872" i="1"/>
  <c r="AB1486" i="1"/>
  <c r="AB104" i="1"/>
  <c r="AB399" i="1"/>
  <c r="AB719" i="1"/>
  <c r="AB1309" i="1"/>
  <c r="AB148" i="1"/>
  <c r="AB581" i="1"/>
  <c r="AB52" i="1"/>
  <c r="AB51" i="1"/>
  <c r="AB33" i="1"/>
  <c r="AB1315" i="1"/>
  <c r="AB179" i="1"/>
  <c r="AB258" i="1"/>
  <c r="AB17" i="1"/>
  <c r="AB5" i="1"/>
  <c r="AB108" i="1"/>
  <c r="AB1324" i="1"/>
  <c r="AB1322" i="1"/>
  <c r="AB762" i="1"/>
  <c r="AB1032" i="1"/>
  <c r="AB1029" i="1"/>
  <c r="AB1028" i="1"/>
  <c r="AB1030" i="1"/>
  <c r="AB1031" i="1"/>
  <c r="AB1365" i="1"/>
  <c r="AB131" i="1"/>
  <c r="AB522" i="1"/>
  <c r="AB521" i="1"/>
  <c r="AB1021" i="1"/>
  <c r="AB576" i="1"/>
  <c r="AB1416" i="1"/>
  <c r="AB162" i="1"/>
  <c r="AB169" i="1"/>
  <c r="AB946" i="1"/>
  <c r="AB360" i="1"/>
  <c r="AB714" i="1"/>
  <c r="AB390" i="1"/>
  <c r="AB118" i="1"/>
  <c r="AB865" i="1"/>
  <c r="AB939" i="1"/>
  <c r="AB163" i="1"/>
  <c r="AB1542" i="1"/>
  <c r="AB167" i="1"/>
  <c r="AB987" i="1"/>
  <c r="AB472" i="1"/>
  <c r="AB481" i="1"/>
  <c r="AB701" i="1"/>
  <c r="AB699" i="1"/>
  <c r="AB1499" i="1"/>
  <c r="AB1283" i="1"/>
  <c r="AB1490" i="1"/>
  <c r="AB398" i="1"/>
  <c r="AB493" i="1"/>
  <c r="AB492" i="1"/>
  <c r="AB491" i="1"/>
  <c r="AB1310" i="1"/>
  <c r="AB136" i="1"/>
  <c r="AB1355" i="1"/>
  <c r="AB1259" i="1"/>
  <c r="AB1257" i="1"/>
  <c r="AB1258" i="1"/>
  <c r="AB69" i="1"/>
  <c r="AB171" i="1"/>
  <c r="AB715" i="1"/>
  <c r="AB1279" i="1"/>
  <c r="AB708" i="1"/>
  <c r="AB78" i="1"/>
  <c r="AB1282" i="1"/>
  <c r="AB1327" i="1"/>
  <c r="AB252" i="1"/>
  <c r="AB926" i="1"/>
  <c r="AB766" i="1"/>
  <c r="AB1364" i="1"/>
  <c r="AB1251" i="1"/>
  <c r="AB1250" i="1"/>
  <c r="AB1058" i="1"/>
  <c r="AB862" i="1"/>
  <c r="AB1375" i="1"/>
  <c r="AB1121" i="1"/>
  <c r="AB384" i="1"/>
  <c r="AB232" i="1"/>
  <c r="AB231" i="1"/>
  <c r="AB711" i="1"/>
  <c r="AB677" i="1"/>
  <c r="AB1164" i="1"/>
  <c r="AB592" i="1"/>
  <c r="AB591" i="1"/>
  <c r="AB590" i="1"/>
  <c r="AB1298" i="1"/>
  <c r="AB11" i="1"/>
  <c r="AB23" i="1"/>
  <c r="AB68" i="1"/>
  <c r="AB750" i="1"/>
  <c r="AB1391" i="1"/>
  <c r="AB353" i="1"/>
  <c r="AB352" i="1"/>
  <c r="AB368" i="1"/>
  <c r="AB284" i="1"/>
  <c r="AB351" i="1"/>
  <c r="AB1050" i="1"/>
  <c r="AB1323" i="1"/>
  <c r="AB747" i="1"/>
  <c r="AB1329" i="1"/>
  <c r="AB1402" i="1"/>
  <c r="AB1401" i="1"/>
  <c r="AB403" i="1"/>
  <c r="AB1261" i="1"/>
  <c r="AB392" i="1"/>
  <c r="AB1075" i="1"/>
  <c r="AB774" i="1"/>
  <c r="AB1333" i="1"/>
  <c r="AB726" i="1"/>
  <c r="AB968" i="1"/>
  <c r="AB509" i="1"/>
  <c r="AB1316" i="1"/>
  <c r="AB348" i="1"/>
  <c r="AB347" i="1"/>
  <c r="AB346" i="1"/>
  <c r="AB770" i="1"/>
  <c r="AB670" i="1"/>
  <c r="AB64" i="1"/>
  <c r="AB867" i="1"/>
  <c r="AB1397" i="1"/>
  <c r="AB1481" i="1"/>
  <c r="AB24" i="1"/>
  <c r="AB12" i="1"/>
  <c r="AB568" i="1"/>
  <c r="AB607" i="1"/>
  <c r="AB233" i="1"/>
  <c r="AB29" i="1"/>
  <c r="AB62" i="1"/>
  <c r="AB418" i="1"/>
  <c r="AB461" i="1"/>
  <c r="AB457" i="1"/>
  <c r="AB459" i="1"/>
  <c r="AB460" i="1"/>
  <c r="AB458" i="1"/>
  <c r="AB1202" i="1"/>
  <c r="AB1198" i="1"/>
  <c r="AB1201" i="1"/>
  <c r="AB1199" i="1"/>
  <c r="AB671" i="1"/>
  <c r="AB94" i="1"/>
  <c r="AB93" i="1"/>
  <c r="AB851" i="1"/>
  <c r="AB1016" i="1"/>
  <c r="AB1468" i="1"/>
  <c r="AB1255" i="1"/>
  <c r="AB321" i="1"/>
  <c r="AB1265" i="1"/>
  <c r="AB423" i="1"/>
  <c r="AB1278" i="1"/>
  <c r="AB1277" i="1"/>
  <c r="AB1273" i="1"/>
  <c r="AB1276" i="1"/>
  <c r="AB822" i="1"/>
  <c r="AB932" i="1"/>
  <c r="AB1217" i="1"/>
  <c r="AB256" i="1"/>
  <c r="AB1301" i="1"/>
  <c r="AB911" i="1"/>
  <c r="AB439" i="1"/>
  <c r="AB1005" i="1"/>
  <c r="AB844" i="1"/>
  <c r="AB559" i="1"/>
  <c r="AB1262" i="1"/>
  <c r="AB112" i="1"/>
  <c r="AB70" i="1"/>
  <c r="AB116" i="1"/>
  <c r="AB115" i="1"/>
  <c r="AB198" i="1"/>
  <c r="AB1098" i="1"/>
  <c r="AB447" i="1"/>
  <c r="AB446" i="1"/>
  <c r="AB1105" i="1"/>
  <c r="AB1488" i="1"/>
  <c r="AB571" i="1"/>
  <c r="AB1373" i="1"/>
  <c r="AB1371" i="1"/>
  <c r="AB1372" i="1"/>
  <c r="AB1339" i="1"/>
  <c r="AB1040" i="1"/>
  <c r="AB259" i="1"/>
  <c r="AB149" i="1"/>
  <c r="AB680" i="1"/>
  <c r="AB1314" i="1"/>
  <c r="AB373" i="1"/>
  <c r="AB200" i="1"/>
  <c r="AB1173" i="1"/>
  <c r="AB378" i="1"/>
  <c r="AB377" i="1"/>
  <c r="AB274" i="1"/>
  <c r="AB241" i="1"/>
  <c r="AB879" i="1"/>
  <c r="AB878" i="1"/>
  <c r="AB805" i="1"/>
  <c r="AB803" i="1"/>
  <c r="AB802" i="1"/>
  <c r="AB1018" i="1"/>
  <c r="AB1042" i="1"/>
  <c r="AB606" i="1"/>
  <c r="AB877" i="1"/>
  <c r="AB754" i="1"/>
  <c r="AB813" i="1"/>
  <c r="AB535" i="1"/>
  <c r="AB400" i="1"/>
  <c r="AB1083" i="1"/>
  <c r="AB216" i="1"/>
  <c r="AB819" i="1"/>
  <c r="AB967" i="1"/>
  <c r="AB79" i="1"/>
  <c r="AB925" i="1"/>
  <c r="AB1524" i="1"/>
  <c r="AB721" i="1"/>
  <c r="AB194" i="1"/>
  <c r="AB205" i="1"/>
  <c r="AB910" i="1"/>
  <c r="AB596" i="1"/>
  <c r="AB527" i="1"/>
  <c r="AB1233" i="1"/>
  <c r="AB60" i="1"/>
  <c r="AB161" i="1"/>
  <c r="AB210" i="1"/>
  <c r="AB223" i="1"/>
  <c r="AB618" i="1"/>
  <c r="AB734" i="1"/>
  <c r="AB1527" i="1"/>
  <c r="AB220" i="1"/>
  <c r="AB160" i="1"/>
  <c r="AB678" i="1"/>
  <c r="AB1120" i="1"/>
  <c r="AB1266" i="1"/>
  <c r="AB885" i="1"/>
  <c r="AB833" i="1"/>
  <c r="AB280" i="1"/>
  <c r="AB337" i="1"/>
  <c r="AB1057" i="1"/>
  <c r="AB100" i="1"/>
  <c r="AB486" i="1"/>
  <c r="AB268" i="1"/>
  <c r="AB986" i="1"/>
  <c r="AB1073" i="1"/>
  <c r="AB263" i="1"/>
  <c r="AB1069" i="1"/>
  <c r="AB858" i="1"/>
  <c r="AB1408" i="1"/>
  <c r="AB1436" i="1"/>
  <c r="AB226" i="1"/>
  <c r="AB823" i="1"/>
  <c r="AB1053" i="1"/>
  <c r="AB947" i="1"/>
  <c r="AB773" i="1"/>
  <c r="AB50" i="1"/>
  <c r="AB625" i="1"/>
  <c r="AB180" i="1"/>
  <c r="AB175" i="1"/>
  <c r="AB1091" i="1"/>
  <c r="AB344" i="1"/>
  <c r="AB1413" i="1"/>
  <c r="AB1491" i="1"/>
  <c r="AB217" i="1"/>
  <c r="AB1525" i="1"/>
  <c r="AB503" i="1"/>
  <c r="AB663" i="1"/>
  <c r="AB234" i="1"/>
  <c r="AB573" i="1"/>
  <c r="AB453" i="1"/>
  <c r="AB1189" i="1"/>
  <c r="AB709" i="1"/>
  <c r="AB532" i="1"/>
  <c r="AB1359" i="1"/>
  <c r="AB450" i="1"/>
  <c r="AB497" i="1"/>
  <c r="AB1221" i="1"/>
  <c r="AB938" i="1"/>
  <c r="AB145" i="1"/>
  <c r="AB97" i="1"/>
  <c r="AB760" i="1"/>
  <c r="AB435" i="1"/>
  <c r="AB466" i="1"/>
  <c r="AB516" i="1"/>
  <c r="AB275" i="1"/>
  <c r="AB958" i="1"/>
  <c r="AB1241" i="1"/>
  <c r="AB61" i="1"/>
  <c r="AB1555" i="1"/>
  <c r="AB864" i="1"/>
  <c r="AB1271" i="1"/>
  <c r="AB7" i="1"/>
  <c r="AB19" i="1"/>
  <c r="AB215" i="1"/>
  <c r="AB1328" i="1"/>
  <c r="AB836" i="1"/>
  <c r="AB807" i="1"/>
  <c r="AB988" i="1"/>
  <c r="AB740" i="1"/>
  <c r="AB140" i="1"/>
  <c r="AB96" i="1"/>
  <c r="AB884" i="1"/>
  <c r="AB1547" i="1"/>
  <c r="AB1551" i="1"/>
  <c r="AB10" i="1"/>
  <c r="AB22" i="1"/>
  <c r="AB704" i="1"/>
  <c r="AB1457" i="1"/>
  <c r="AB558" i="1"/>
  <c r="AB1437" i="1"/>
  <c r="AB482" i="1"/>
  <c r="AB417" i="1"/>
  <c r="AB927" i="1"/>
  <c r="AB1387" i="1"/>
  <c r="AB1412" i="1"/>
  <c r="AB306" i="1"/>
  <c r="AB515" i="1"/>
  <c r="AB537" i="1"/>
  <c r="AB529" i="1"/>
  <c r="AB1435" i="1"/>
  <c r="AB943" i="1"/>
  <c r="AB1195" i="1"/>
  <c r="AB66" i="1"/>
  <c r="AB514" i="1"/>
  <c r="AB1081" i="1"/>
  <c r="AB203" i="1"/>
  <c r="AB1455" i="1"/>
  <c r="AB1543" i="1"/>
  <c r="AB924" i="1"/>
  <c r="AB1450" i="1"/>
  <c r="AB1452" i="1"/>
  <c r="AB1128" i="1"/>
  <c r="AB649" i="1"/>
  <c r="AB310" i="1"/>
  <c r="AB1506" i="1"/>
  <c r="AB214" i="1"/>
  <c r="AB1319" i="1"/>
  <c r="AB1102" i="1"/>
  <c r="AB1148" i="1"/>
  <c r="AB562" i="1"/>
  <c r="AB824" i="1"/>
  <c r="AB883" i="1"/>
  <c r="AB155" i="1"/>
  <c r="AB261" i="1"/>
  <c r="AB1396" i="1"/>
  <c r="AB255" i="1"/>
  <c r="AB322" i="1"/>
  <c r="AB733" i="1"/>
  <c r="AB335" i="1"/>
  <c r="AB856" i="1"/>
  <c r="AB254" i="1"/>
  <c r="AB1082" i="1"/>
  <c r="AB334" i="1"/>
  <c r="AB513" i="1"/>
  <c r="AB59" i="1"/>
  <c r="K4" i="14"/>
  <c r="I5" i="14"/>
  <c r="J5" i="14" s="1"/>
  <c r="L4" i="14"/>
  <c r="L5" i="14" l="1"/>
  <c r="I6" i="14"/>
  <c r="J6" i="14" s="1"/>
  <c r="K5" i="14"/>
  <c r="I7" i="14" l="1"/>
  <c r="J7" i="14" s="1"/>
  <c r="K6" i="14"/>
  <c r="L6" i="14"/>
  <c r="I8" i="14" l="1"/>
  <c r="J8" i="14" s="1"/>
  <c r="L7" i="14"/>
  <c r="K7" i="14"/>
  <c r="I9" i="14" l="1"/>
  <c r="J9" i="14" s="1"/>
  <c r="L8" i="14"/>
  <c r="K8" i="14"/>
  <c r="I10" i="14" l="1"/>
  <c r="J10" i="14" s="1"/>
  <c r="L9" i="14"/>
  <c r="K9" i="14"/>
  <c r="I11" i="14" l="1"/>
  <c r="J11" i="14" s="1"/>
  <c r="K10" i="14"/>
  <c r="L10" i="14"/>
  <c r="I12" i="14" l="1"/>
  <c r="J12" i="14" s="1"/>
  <c r="K11" i="14"/>
  <c r="L11" i="14"/>
  <c r="I13" i="14" l="1"/>
  <c r="J13" i="14" s="1"/>
  <c r="L12" i="14"/>
  <c r="K12" i="14"/>
  <c r="I14" i="14" l="1"/>
  <c r="J14" i="14" s="1"/>
  <c r="K13" i="14"/>
  <c r="L13" i="14"/>
  <c r="I15" i="14" l="1"/>
  <c r="J15" i="14" s="1"/>
  <c r="K14" i="14"/>
  <c r="L14" i="14"/>
  <c r="I16" i="14" l="1"/>
  <c r="J16" i="14" s="1"/>
  <c r="L15" i="14"/>
  <c r="K15" i="14"/>
  <c r="I17" i="14" l="1"/>
  <c r="J17" i="14" s="1"/>
  <c r="L16" i="14"/>
  <c r="K16" i="14"/>
  <c r="I18" i="14" l="1"/>
  <c r="J18" i="14" s="1"/>
  <c r="L17" i="14"/>
  <c r="K17" i="14"/>
  <c r="I19" i="14" l="1"/>
  <c r="J19" i="14" s="1"/>
  <c r="K18" i="14"/>
  <c r="L18" i="14"/>
  <c r="I20" i="14" l="1"/>
  <c r="J20" i="14" s="1"/>
  <c r="L19" i="14"/>
  <c r="K19" i="14"/>
  <c r="I21" i="14" l="1"/>
  <c r="J21" i="14" s="1"/>
  <c r="L20" i="14"/>
  <c r="K20" i="14"/>
  <c r="I22" i="14" l="1"/>
  <c r="J22" i="14" s="1"/>
  <c r="L21" i="14"/>
  <c r="K21" i="14"/>
  <c r="I23" i="14" l="1"/>
  <c r="J23" i="14" s="1"/>
  <c r="K22" i="14"/>
  <c r="L22" i="14"/>
  <c r="I24" i="14" l="1"/>
  <c r="J24" i="14" s="1"/>
  <c r="K23" i="14"/>
  <c r="L23" i="14"/>
  <c r="I25" i="14" l="1"/>
  <c r="J25" i="14" s="1"/>
  <c r="K24" i="14"/>
  <c r="L24" i="14"/>
  <c r="I26" i="14" l="1"/>
  <c r="J26" i="14" s="1"/>
  <c r="K25" i="14"/>
  <c r="L25" i="14"/>
  <c r="I27" i="14" l="1"/>
  <c r="J27" i="14" s="1"/>
  <c r="K26" i="14"/>
  <c r="L26" i="14"/>
  <c r="K27" i="14" l="1"/>
  <c r="L27" i="14"/>
  <c r="I28" i="14"/>
  <c r="J28" i="14" s="1"/>
  <c r="I29" i="14" l="1"/>
  <c r="J29" i="14" s="1"/>
  <c r="K28" i="14"/>
  <c r="L28" i="14"/>
  <c r="L29" i="14" l="1"/>
  <c r="I30" i="14"/>
  <c r="J30" i="14" s="1"/>
  <c r="K29" i="14"/>
  <c r="I31" i="14" l="1"/>
  <c r="J31" i="14" s="1"/>
  <c r="L30" i="14"/>
  <c r="K30" i="14"/>
  <c r="I32" i="14" l="1"/>
  <c r="J32" i="14" s="1"/>
  <c r="K31" i="14"/>
  <c r="L31" i="14"/>
  <c r="I33" i="14" l="1"/>
  <c r="J33" i="14" s="1"/>
  <c r="K32" i="14"/>
  <c r="L32" i="14"/>
  <c r="I34" i="14" l="1"/>
  <c r="J34" i="14" s="1"/>
  <c r="K33" i="14"/>
  <c r="L33" i="14"/>
  <c r="I35" i="14" l="1"/>
  <c r="J35" i="14" s="1"/>
  <c r="L34" i="14"/>
  <c r="K34" i="14"/>
  <c r="I36" i="14" l="1"/>
  <c r="J36" i="14" s="1"/>
  <c r="K35" i="14"/>
  <c r="L35" i="14"/>
  <c r="K36" i="14" l="1"/>
  <c r="I37" i="14"/>
  <c r="J37" i="14" s="1"/>
  <c r="L36" i="14"/>
  <c r="I38" i="14" l="1"/>
  <c r="J38" i="14" s="1"/>
  <c r="K37" i="14"/>
  <c r="L37" i="14"/>
  <c r="I39" i="14" l="1"/>
  <c r="J39" i="14" s="1"/>
  <c r="L38" i="14"/>
  <c r="K38" i="14"/>
  <c r="K39" i="14" l="1"/>
  <c r="I40" i="14"/>
  <c r="J40" i="14" s="1"/>
  <c r="L39" i="14"/>
  <c r="I41" i="14" l="1"/>
  <c r="J41" i="14" s="1"/>
  <c r="L40" i="14"/>
  <c r="K40" i="14"/>
  <c r="K41" i="14" l="1"/>
  <c r="I42" i="14"/>
  <c r="J42" i="14" s="1"/>
  <c r="L41" i="14"/>
  <c r="K42" i="14" l="1"/>
  <c r="L42" i="14"/>
  <c r="I43" i="14"/>
  <c r="J43" i="14" s="1"/>
  <c r="K43" i="14" l="1"/>
  <c r="I44" i="14"/>
  <c r="J44" i="14" s="1"/>
  <c r="L43" i="14"/>
  <c r="I45" i="14" l="1"/>
  <c r="J45" i="14" s="1"/>
  <c r="L44" i="14"/>
  <c r="K44" i="14"/>
  <c r="I46" i="14" l="1"/>
  <c r="J46" i="14" s="1"/>
  <c r="L45" i="14"/>
  <c r="K45" i="14"/>
  <c r="I47" i="14" l="1"/>
  <c r="J47" i="14" s="1"/>
  <c r="K46" i="14"/>
  <c r="L46" i="14"/>
  <c r="I48" i="14" l="1"/>
  <c r="J48" i="14" s="1"/>
  <c r="K47" i="14"/>
  <c r="L47" i="14"/>
  <c r="I49" i="14" l="1"/>
  <c r="J49" i="14" s="1"/>
  <c r="K48" i="14"/>
  <c r="L48" i="14"/>
  <c r="K49" i="14" l="1"/>
  <c r="L49" i="14"/>
  <c r="I50" i="14"/>
  <c r="J50" i="14" s="1"/>
  <c r="I51" i="14" l="1"/>
  <c r="J51" i="14" s="1"/>
  <c r="L50" i="14"/>
  <c r="K50" i="14"/>
  <c r="I52" i="14" l="1"/>
  <c r="J52" i="14" s="1"/>
  <c r="K51" i="14"/>
  <c r="L51" i="14"/>
  <c r="I53" i="14" l="1"/>
  <c r="J53" i="14" s="1"/>
  <c r="K52" i="14"/>
  <c r="L52" i="14"/>
  <c r="I54" i="14" l="1"/>
  <c r="J54" i="14" s="1"/>
  <c r="L53" i="14"/>
  <c r="K53" i="14"/>
  <c r="I55" i="14" l="1"/>
  <c r="J55" i="14" s="1"/>
  <c r="K54" i="14"/>
  <c r="L54" i="14"/>
  <c r="K55" i="14" l="1"/>
  <c r="L55" i="14"/>
  <c r="I56" i="14"/>
  <c r="J56" i="14" s="1"/>
  <c r="I57" i="14" l="1"/>
  <c r="J57" i="14" s="1"/>
  <c r="K56" i="14"/>
  <c r="L56" i="14"/>
  <c r="I58" i="14" l="1"/>
  <c r="J58" i="14" s="1"/>
  <c r="K57" i="14"/>
  <c r="L57" i="14"/>
  <c r="I59" i="14" l="1"/>
  <c r="J59" i="14" s="1"/>
  <c r="K58" i="14"/>
  <c r="L58" i="14"/>
  <c r="K59" i="14" l="1"/>
  <c r="I60" i="14"/>
  <c r="J60" i="14" s="1"/>
  <c r="L59" i="14"/>
  <c r="L60" i="14" l="1"/>
  <c r="I61" i="14"/>
  <c r="J61" i="14" s="1"/>
  <c r="K60" i="14"/>
  <c r="I62" i="14" l="1"/>
  <c r="J62" i="14" s="1"/>
  <c r="L61" i="14"/>
  <c r="K61" i="14"/>
  <c r="I63" i="14" l="1"/>
  <c r="J63" i="14" s="1"/>
  <c r="K62" i="14"/>
  <c r="L62" i="14"/>
  <c r="K63" i="14" l="1"/>
  <c r="I64" i="14"/>
  <c r="J64" i="14" s="1"/>
  <c r="L63" i="14"/>
  <c r="I65" i="14" l="1"/>
  <c r="J65" i="14" s="1"/>
  <c r="K64" i="14"/>
  <c r="L64" i="14"/>
  <c r="I66" i="14" l="1"/>
  <c r="J66" i="14" s="1"/>
  <c r="K65" i="14"/>
  <c r="L65" i="14"/>
  <c r="K66" i="14" l="1"/>
  <c r="L66" i="14"/>
  <c r="I67" i="14"/>
  <c r="J67" i="14" s="1"/>
  <c r="I68" i="14" l="1"/>
  <c r="J68" i="14" s="1"/>
  <c r="K67" i="14"/>
  <c r="L67" i="14"/>
  <c r="I69" i="14" l="1"/>
  <c r="J69" i="14" s="1"/>
  <c r="K68" i="14"/>
  <c r="L68" i="14"/>
  <c r="I70" i="14" l="1"/>
  <c r="J70" i="14" s="1"/>
  <c r="L69" i="14"/>
  <c r="K69" i="14"/>
  <c r="I71" i="14" l="1"/>
  <c r="J71" i="14" s="1"/>
  <c r="K70" i="14"/>
  <c r="L70" i="14"/>
  <c r="I72" i="14" l="1"/>
  <c r="J72" i="14" s="1"/>
  <c r="K71" i="14"/>
  <c r="L71" i="14"/>
  <c r="I73" i="14" l="1"/>
  <c r="J73" i="14" s="1"/>
  <c r="K72" i="14"/>
  <c r="L72" i="14"/>
  <c r="I74" i="14" l="1"/>
  <c r="J74" i="14" s="1"/>
  <c r="K73" i="14"/>
  <c r="L73" i="14"/>
  <c r="I75" i="14" l="1"/>
  <c r="J75" i="14" s="1"/>
  <c r="K74" i="14"/>
  <c r="L74" i="14"/>
  <c r="I76" i="14" l="1"/>
  <c r="J76" i="14" s="1"/>
  <c r="L75" i="14"/>
  <c r="K75" i="14"/>
  <c r="I77" i="14" l="1"/>
  <c r="J77" i="14" s="1"/>
  <c r="K76" i="14"/>
  <c r="L76" i="14"/>
  <c r="I78" i="14" l="1"/>
  <c r="J78" i="14" s="1"/>
  <c r="L77" i="14"/>
  <c r="K77" i="14"/>
  <c r="I79" i="14" l="1"/>
  <c r="J79" i="14" s="1"/>
  <c r="K78" i="14"/>
  <c r="L78" i="14"/>
  <c r="I80" i="14" l="1"/>
  <c r="J80" i="14" s="1"/>
  <c r="K79" i="14"/>
  <c r="L79" i="14"/>
  <c r="I81" i="14" l="1"/>
  <c r="J81" i="14" s="1"/>
  <c r="K80" i="14"/>
  <c r="L80" i="14"/>
  <c r="K81" i="14" l="1"/>
  <c r="I82" i="14"/>
  <c r="J82" i="14" s="1"/>
  <c r="L81" i="14"/>
  <c r="I83" i="14" l="1"/>
  <c r="J83" i="14" s="1"/>
  <c r="K82" i="14"/>
  <c r="L82" i="14"/>
  <c r="I84" i="14" l="1"/>
  <c r="J84" i="14" s="1"/>
  <c r="K83" i="14"/>
  <c r="L83" i="14"/>
  <c r="I85" i="14" l="1"/>
  <c r="J85" i="14" s="1"/>
  <c r="K84" i="14"/>
  <c r="L84" i="14"/>
  <c r="I86" i="14" l="1"/>
  <c r="J86" i="14" s="1"/>
  <c r="L85" i="14"/>
  <c r="K85" i="14"/>
  <c r="I87" i="14" l="1"/>
  <c r="J87" i="14" s="1"/>
  <c r="L86" i="14"/>
  <c r="K86" i="14"/>
  <c r="I88" i="14" l="1"/>
  <c r="J88" i="14" s="1"/>
  <c r="L87" i="14"/>
  <c r="K87" i="14"/>
  <c r="I89" i="14" l="1"/>
  <c r="J89" i="14" s="1"/>
  <c r="K88" i="14"/>
  <c r="L88" i="14"/>
  <c r="I90" i="14" l="1"/>
  <c r="J90" i="14" s="1"/>
  <c r="K89" i="14"/>
  <c r="L89" i="14"/>
  <c r="I91" i="14" l="1"/>
  <c r="J91" i="14" s="1"/>
  <c r="L90" i="14"/>
  <c r="K90" i="14"/>
  <c r="I92" i="14" l="1"/>
  <c r="J92" i="14" s="1"/>
  <c r="K91" i="14"/>
  <c r="L91" i="14"/>
  <c r="K92" i="14" l="1"/>
  <c r="L92" i="14"/>
  <c r="I93" i="14"/>
  <c r="J93" i="14" s="1"/>
  <c r="L93" i="14" l="1"/>
  <c r="I94" i="14"/>
  <c r="J94" i="14" s="1"/>
  <c r="K93" i="14"/>
  <c r="K94" i="14" l="1"/>
  <c r="I95" i="14"/>
  <c r="J95" i="14" s="1"/>
  <c r="L94" i="14"/>
  <c r="K95" i="14" l="1"/>
  <c r="I96" i="14"/>
  <c r="J96" i="14" s="1"/>
  <c r="L95" i="14"/>
  <c r="K96" i="14" l="1"/>
  <c r="I97" i="14"/>
  <c r="J97" i="14" s="1"/>
  <c r="L96" i="14"/>
  <c r="I98" i="14" l="1"/>
  <c r="J98" i="14" s="1"/>
  <c r="L97" i="14"/>
  <c r="K97" i="14"/>
  <c r="I99" i="14" l="1"/>
  <c r="J99" i="14" s="1"/>
  <c r="K98" i="14"/>
  <c r="L98" i="14"/>
  <c r="I100" i="14" l="1"/>
  <c r="J100" i="14" s="1"/>
  <c r="L99" i="14"/>
  <c r="K99" i="14"/>
  <c r="K100" i="14" l="1"/>
  <c r="L100" i="14"/>
  <c r="I101" i="14"/>
  <c r="J101" i="14" s="1"/>
  <c r="I102" i="14" l="1"/>
  <c r="J102" i="14" s="1"/>
  <c r="K101" i="14"/>
  <c r="L101" i="14"/>
  <c r="I103" i="14" l="1"/>
  <c r="J103" i="14" s="1"/>
  <c r="K102" i="14"/>
  <c r="L102" i="14"/>
  <c r="I104" i="14" l="1"/>
  <c r="J104" i="14" s="1"/>
  <c r="K103" i="14"/>
  <c r="L103" i="14"/>
  <c r="I105" i="14" l="1"/>
  <c r="J105" i="14" s="1"/>
  <c r="K104" i="14"/>
  <c r="L104" i="14"/>
  <c r="I106" i="14" l="1"/>
  <c r="J106" i="14" s="1"/>
  <c r="K105" i="14"/>
  <c r="L105" i="14"/>
  <c r="K106" i="14" l="1"/>
  <c r="L106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tc={3A7A9456-D055-46D8-958B-980B45695D99}</author>
    <author>tc={B5F6AAFC-A858-43D8-9821-02346C3C78F7}</author>
    <author>tc={6C48F742-B19C-439B-9702-F75F05966787}</author>
    <author>tc={1A8DDB28-3E31-46EB-B2AF-208B8EAC9847}</author>
  </authors>
  <commentList>
    <comment ref="U1" authorId="0" shapeId="0" xr:uid="{3A7A9456-D055-46D8-958B-980B45695D99}">
      <text>
        <t>[Threaded comment]
Your version of Excel allows you to read this threaded comment; however, any edits to it will get removed if the file is opened in a newer version of Excel. Learn more: https://go.microsoft.com/fwlink/?linkid=870924
Comment:
    Unemployment Rate</t>
      </text>
    </comment>
    <comment ref="V1" authorId="1" shapeId="0" xr:uid="{B5F6AAFC-A858-43D8-9821-02346C3C78F7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Employees, Total Nonfarm</t>
      </text>
    </comment>
    <comment ref="W1" authorId="2" shapeId="0" xr:uid="{6C48F742-B19C-439B-9702-F75F0596678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Consumer Price Index for All Urban Consumers: All Items (CPIAUCSL) </t>
      </text>
    </comment>
    <comment ref="X1" authorId="3" shapeId="0" xr:uid="{1A8DDB28-3E31-46EB-B2AF-208B8EAC9847}">
      <text>
        <t>[Threaded comment]
Your version of Excel allows you to read this threaded comment; however, any edits to it will get removed if the file is opened in a newer version of Excel. Learn more: https://go.microsoft.com/fwlink/?linkid=870924
Comment:
    Federal Funds Effective Rate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tc={44AA0E79-E669-4A82-B081-8E44A712A9D9}</author>
    <author>tc={2DD3153F-2C32-49C9-8437-A27954FCFC71}</author>
    <author>tc={8E6F881D-C991-4756-83F3-454E69570A5B}</author>
  </authors>
  <commentList>
    <comment ref="E1" authorId="0" shapeId="0" xr:uid="{44AA0E79-E669-4A82-B081-8E44A712A9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Unemployment Rate</t>
      </text>
    </comment>
    <comment ref="F1" authorId="1" shapeId="0" xr:uid="{2DD3153F-2C32-49C9-8437-A27954FCFC7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Consumer Price Index for All Urban Consumers: All Items (CPIAUCSL) </t>
      </text>
    </comment>
    <comment ref="G1" authorId="2" shapeId="0" xr:uid="{8E6F881D-C991-4756-83F3-454E69570A5B}">
      <text>
        <t>[Threaded comment]
Your version of Excel allows you to read this threaded comment; however, any edits to it will get removed if the file is opened in a newer version of Excel. Learn more: https://go.microsoft.com/fwlink/?linkid=870924
Comment:
    Federal Funds Effective Rate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tc={0F7DED7F-0BC2-46BE-875C-ADAC546AD90A}</author>
    <author>tc={6BCC7A45-626D-46DB-BEC8-C51A330250EE}</author>
    <author>tc={6494FDDD-B0FF-445C-B393-453FD66067C5}</author>
    <author>tc={B07D42C2-9DB9-4DF7-9674-ACA6597DC4F8}</author>
  </authors>
  <commentList>
    <comment ref="F1" authorId="0" shapeId="0" xr:uid="{0F7DED7F-0BC2-46BE-875C-ADAC546AD90A}">
      <text>
        <t>[Threaded comment]
Your version of Excel allows you to read this threaded comment; however, any edits to it will get removed if the file is opened in a newer version of Excel. Learn more: https://go.microsoft.com/fwlink/?linkid=870924
Comment:
    Unemployment Rate</t>
      </text>
    </comment>
    <comment ref="G1" authorId="1" shapeId="0" xr:uid="{6BCC7A45-626D-46DB-BEC8-C51A330250EE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Employees, Total Nonfarm</t>
      </text>
    </comment>
    <comment ref="H1" authorId="2" shapeId="0" xr:uid="{6494FDDD-B0FF-445C-B393-453FD66067C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Consumer Price Index for All Urban Consumers: All Items (CPIAUCSL) </t>
      </text>
    </comment>
    <comment ref="I1" authorId="3" shapeId="0" xr:uid="{B07D42C2-9DB9-4DF7-9674-ACA6597DC4F8}">
      <text>
        <t>[Threaded comment]
Your version of Excel allows you to read this threaded comment; however, any edits to it will get removed if the file is opened in a newer version of Excel. Learn more: https://go.microsoft.com/fwlink/?linkid=870924
Comment:
    Federal Funds Effective Rate</t>
      </text>
    </comment>
  </commentList>
</comments>
</file>

<file path=xl/sharedStrings.xml><?xml version="1.0" encoding="utf-8"?>
<sst xmlns="http://schemas.openxmlformats.org/spreadsheetml/2006/main" count="9946" uniqueCount="2679">
  <si>
    <t>Date</t>
  </si>
  <si>
    <t>Open</t>
  </si>
  <si>
    <t>High</t>
  </si>
  <si>
    <t>Low</t>
  </si>
  <si>
    <t>Close</t>
  </si>
  <si>
    <t>Adj Close</t>
  </si>
  <si>
    <t>Volume</t>
  </si>
  <si>
    <t>Quarter</t>
  </si>
  <si>
    <t>1993</t>
  </si>
  <si>
    <t>Qtr1</t>
  </si>
  <si>
    <t>Qtr2</t>
  </si>
  <si>
    <t>Qtr3</t>
  </si>
  <si>
    <t>Qtr4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</si>
  <si>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</si>
  <si>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</si>
  <si>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</si>
  <si>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</si>
  <si>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</si>
  <si>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</si>
  <si>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</si>
  <si>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</si>
  <si>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</si>
  <si>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</si>
  <si>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</si>
  <si>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</si>
  <si>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</si>
  <si>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</si>
  <si>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</si>
  <si>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</si>
  <si>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</si>
  <si>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</si>
  <si>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</si>
  <si>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</si>
  <si>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</si>
  <si>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</si>
  <si>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</si>
  <si>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</si>
  <si>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</si>
  <si>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</si>
  <si>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</si>
  <si>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</si>
  <si>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</si>
  <si>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2022Q4</t>
  </si>
  <si>
    <t>2022Q3</t>
  </si>
  <si>
    <t>2022Q2</t>
  </si>
  <si>
    <t>2022Q1</t>
  </si>
  <si>
    <t>2021Q4</t>
  </si>
  <si>
    <t>2021Q3</t>
  </si>
  <si>
    <t>2021Q2</t>
  </si>
  <si>
    <t>2021Q1</t>
  </si>
  <si>
    <t>2020Q4</t>
  </si>
  <si>
    <t>2020Q3</t>
  </si>
  <si>
    <t>2020Q2</t>
  </si>
  <si>
    <t>2020Q1</t>
  </si>
  <si>
    <t>2019Q4</t>
  </si>
  <si>
    <t>2019Q3</t>
  </si>
  <si>
    <t>2019Q2</t>
  </si>
  <si>
    <t>2019Q1</t>
  </si>
  <si>
    <t>2018Q4</t>
  </si>
  <si>
    <t>2018Q3</t>
  </si>
  <si>
    <t>2018Q2</t>
  </si>
  <si>
    <t>2018Q1</t>
  </si>
  <si>
    <t>2017Q4</t>
  </si>
  <si>
    <t>2017Q3</t>
  </si>
  <si>
    <t>2017Q2</t>
  </si>
  <si>
    <t>2017Q1</t>
  </si>
  <si>
    <t>2016Q4</t>
  </si>
  <si>
    <t>2016Q3</t>
  </si>
  <si>
    <t>2016Q2</t>
  </si>
  <si>
    <t>2016Q1</t>
  </si>
  <si>
    <t>2015Q4</t>
  </si>
  <si>
    <t>2015Q3</t>
  </si>
  <si>
    <t>2015Q2</t>
  </si>
  <si>
    <t>2015Q1</t>
  </si>
  <si>
    <t>2014Q4</t>
  </si>
  <si>
    <t>2014Q3</t>
  </si>
  <si>
    <t>2014Q2</t>
  </si>
  <si>
    <t>2014Q1</t>
  </si>
  <si>
    <t>2013Q4</t>
  </si>
  <si>
    <t>2013Q3</t>
  </si>
  <si>
    <t>2013Q2</t>
  </si>
  <si>
    <t>2013Q1</t>
  </si>
  <si>
    <t>2012Q4</t>
  </si>
  <si>
    <t>2012Q3</t>
  </si>
  <si>
    <t>2012Q2</t>
  </si>
  <si>
    <t>2012Q1</t>
  </si>
  <si>
    <t>2011Q4</t>
  </si>
  <si>
    <t>2011Q3</t>
  </si>
  <si>
    <t>2011Q2</t>
  </si>
  <si>
    <t>2011Q1</t>
  </si>
  <si>
    <t>2010Q4</t>
  </si>
  <si>
    <t>2010Q3</t>
  </si>
  <si>
    <t>2010Q2</t>
  </si>
  <si>
    <t>2010Q1</t>
  </si>
  <si>
    <t>2009Q4</t>
  </si>
  <si>
    <t>2009Q3</t>
  </si>
  <si>
    <t>2009Q2</t>
  </si>
  <si>
    <t>2009Q1</t>
  </si>
  <si>
    <t>2008Q4</t>
  </si>
  <si>
    <t>2008Q3</t>
  </si>
  <si>
    <t>2008Q2</t>
  </si>
  <si>
    <t>2008Q1</t>
  </si>
  <si>
    <t>2007Q4</t>
  </si>
  <si>
    <t>2007Q3</t>
  </si>
  <si>
    <t>2007Q2</t>
  </si>
  <si>
    <t>2007Q1</t>
  </si>
  <si>
    <t>2006Q4</t>
  </si>
  <si>
    <t>2006Q3</t>
  </si>
  <si>
    <t>2006Q2</t>
  </si>
  <si>
    <t>2006Q1</t>
  </si>
  <si>
    <t>2005Q4</t>
  </si>
  <si>
    <t>2005Q3</t>
  </si>
  <si>
    <t>2005Q2</t>
  </si>
  <si>
    <t>2005Q1</t>
  </si>
  <si>
    <t>2004Q4</t>
  </si>
  <si>
    <t>2004Q3</t>
  </si>
  <si>
    <t>2004Q2</t>
  </si>
  <si>
    <t>2004Q1</t>
  </si>
  <si>
    <t>2003Q4</t>
  </si>
  <si>
    <t>2003Q3</t>
  </si>
  <si>
    <t>2003Q2</t>
  </si>
  <si>
    <t>2003Q1</t>
  </si>
  <si>
    <t>2002Q4</t>
  </si>
  <si>
    <t>2002Q3</t>
  </si>
  <si>
    <t>2002Q2</t>
  </si>
  <si>
    <t>2002Q1</t>
  </si>
  <si>
    <t>2001Q4</t>
  </si>
  <si>
    <t>2001Q3</t>
  </si>
  <si>
    <t>2001Q2</t>
  </si>
  <si>
    <t>2001Q1</t>
  </si>
  <si>
    <t>2000Q4</t>
  </si>
  <si>
    <t>2000Q3</t>
  </si>
  <si>
    <t>2000Q2</t>
  </si>
  <si>
    <t>2000Q1</t>
  </si>
  <si>
    <t>1999Q4</t>
  </si>
  <si>
    <t>1999Q3</t>
  </si>
  <si>
    <t>1999Q2</t>
  </si>
  <si>
    <t>1999Q1</t>
  </si>
  <si>
    <t>1998Q4</t>
  </si>
  <si>
    <t>1998Q3</t>
  </si>
  <si>
    <t>1998Q2</t>
  </si>
  <si>
    <t>1998Q1</t>
  </si>
  <si>
    <t>1997Q4</t>
  </si>
  <si>
    <t>1997Q3</t>
  </si>
  <si>
    <t>1997Q2</t>
  </si>
  <si>
    <t>1997Q1</t>
  </si>
  <si>
    <t>1996Q4</t>
  </si>
  <si>
    <t>1996Q3</t>
  </si>
  <si>
    <t>1996Q2</t>
  </si>
  <si>
    <t>1996Q1</t>
  </si>
  <si>
    <t>1995Q4</t>
  </si>
  <si>
    <t>1995Q3</t>
  </si>
  <si>
    <t>1995Q2</t>
  </si>
  <si>
    <t>1995Q1</t>
  </si>
  <si>
    <t>1994Q4</t>
  </si>
  <si>
    <t>1994Q3</t>
  </si>
  <si>
    <t>1994Q2</t>
  </si>
  <si>
    <t>1994Q1</t>
  </si>
  <si>
    <t>1993Q4</t>
  </si>
  <si>
    <t>1993Q3</t>
  </si>
  <si>
    <t>1993Q2</t>
  </si>
  <si>
    <t>1993Q1</t>
  </si>
  <si>
    <t>1992Q4</t>
  </si>
  <si>
    <t>1992Q3</t>
  </si>
  <si>
    <t>1992Q2</t>
  </si>
  <si>
    <t>1992Q1</t>
  </si>
  <si>
    <t>1991Q4</t>
  </si>
  <si>
    <t>1991Q3</t>
  </si>
  <si>
    <t>1991Q2</t>
  </si>
  <si>
    <t>1991Q1</t>
  </si>
  <si>
    <t>1990Q4</t>
  </si>
  <si>
    <t>1990Q3</t>
  </si>
  <si>
    <t>1990Q2</t>
  </si>
  <si>
    <t>1990Q1</t>
  </si>
  <si>
    <t>1989Q4</t>
  </si>
  <si>
    <t>1989Q3</t>
  </si>
  <si>
    <t>1989Q2</t>
  </si>
  <si>
    <t>1989Q1</t>
  </si>
  <si>
    <t>1988Q4</t>
  </si>
  <si>
    <t>1988Q3</t>
  </si>
  <si>
    <t>1988Q2</t>
  </si>
  <si>
    <t>1988Q1</t>
  </si>
  <si>
    <t>1987Q4</t>
  </si>
  <si>
    <t>1987Q3</t>
  </si>
  <si>
    <t>1987Q2</t>
  </si>
  <si>
    <t>1987Q1</t>
  </si>
  <si>
    <t>1986Q4</t>
  </si>
  <si>
    <t>1986Q3</t>
  </si>
  <si>
    <t>1986Q2</t>
  </si>
  <si>
    <t>1986Q1</t>
  </si>
  <si>
    <t>1985Q4</t>
  </si>
  <si>
    <t>1985Q3</t>
  </si>
  <si>
    <t>1985Q2</t>
  </si>
  <si>
    <t>1985Q1</t>
  </si>
  <si>
    <t>1984Q4</t>
  </si>
  <si>
    <t>1984Q3</t>
  </si>
  <si>
    <t>1984Q2</t>
  </si>
  <si>
    <t>1984Q1</t>
  </si>
  <si>
    <t>1983Q4</t>
  </si>
  <si>
    <t>1983Q3</t>
  </si>
  <si>
    <t>1983Q2</t>
  </si>
  <si>
    <t>1983Q1</t>
  </si>
  <si>
    <t>1982Q4</t>
  </si>
  <si>
    <t>1982Q3</t>
  </si>
  <si>
    <t>1982Q2</t>
  </si>
  <si>
    <t>1982Q1</t>
  </si>
  <si>
    <t>1981Q4</t>
  </si>
  <si>
    <t>1981Q3</t>
  </si>
  <si>
    <t>1981Q2</t>
  </si>
  <si>
    <t>1981Q1</t>
  </si>
  <si>
    <t>1980Q4</t>
  </si>
  <si>
    <t>1980Q3</t>
  </si>
  <si>
    <t>1980Q2</t>
  </si>
  <si>
    <t>1980Q1</t>
  </si>
  <si>
    <t>1979Q4</t>
  </si>
  <si>
    <t>1979Q3</t>
  </si>
  <si>
    <t>1979Q2</t>
  </si>
  <si>
    <t>1979Q1</t>
  </si>
  <si>
    <t>1978Q4</t>
  </si>
  <si>
    <t>1978Q3</t>
  </si>
  <si>
    <t>1978Q2</t>
  </si>
  <si>
    <t>1978Q1</t>
  </si>
  <si>
    <t>1977Q4</t>
  </si>
  <si>
    <t>1977Q3</t>
  </si>
  <si>
    <t>1977Q2</t>
  </si>
  <si>
    <t>1977Q1</t>
  </si>
  <si>
    <t>1976Q4</t>
  </si>
  <si>
    <t>1976Q3</t>
  </si>
  <si>
    <t>1976Q2</t>
  </si>
  <si>
    <t>1976Q1</t>
  </si>
  <si>
    <t>1975Q4</t>
  </si>
  <si>
    <t>1975Q3</t>
  </si>
  <si>
    <t>1975Q2</t>
  </si>
  <si>
    <t>1975Q1</t>
  </si>
  <si>
    <t>1974Q4</t>
  </si>
  <si>
    <t>1974Q3</t>
  </si>
  <si>
    <t>1974Q2</t>
  </si>
  <si>
    <t>1974Q1</t>
  </si>
  <si>
    <t>1973Q4</t>
  </si>
  <si>
    <t>1973Q3</t>
  </si>
  <si>
    <t>1973Q2</t>
  </si>
  <si>
    <t>1973Q1</t>
  </si>
  <si>
    <t>1972Q4</t>
  </si>
  <si>
    <t>1972Q3</t>
  </si>
  <si>
    <t>1972Q2</t>
  </si>
  <si>
    <t>1972Q1</t>
  </si>
  <si>
    <t>1971Q4</t>
  </si>
  <si>
    <t>1971Q3</t>
  </si>
  <si>
    <t>1971Q2</t>
  </si>
  <si>
    <t>1971Q1</t>
  </si>
  <si>
    <t>1970Q4</t>
  </si>
  <si>
    <t>1970Q3</t>
  </si>
  <si>
    <t>1970Q2</t>
  </si>
  <si>
    <t>1970Q1</t>
  </si>
  <si>
    <t>1969Q4</t>
  </si>
  <si>
    <t>1969Q3</t>
  </si>
  <si>
    <t>1969Q2</t>
  </si>
  <si>
    <t>1969Q1</t>
  </si>
  <si>
    <t>1968Q4</t>
  </si>
  <si>
    <t>1968Q3</t>
  </si>
  <si>
    <t>1968Q2</t>
  </si>
  <si>
    <t>1968Q1</t>
  </si>
  <si>
    <t>1967Q4</t>
  </si>
  <si>
    <t>1967Q3</t>
  </si>
  <si>
    <t>1967Q2</t>
  </si>
  <si>
    <t>1967Q1</t>
  </si>
  <si>
    <t>1966Q4</t>
  </si>
  <si>
    <t>1966Q3</t>
  </si>
  <si>
    <t>1966Q2</t>
  </si>
  <si>
    <t>1966Q1</t>
  </si>
  <si>
    <t>1965Q4</t>
  </si>
  <si>
    <t>1965Q3</t>
  </si>
  <si>
    <t>1965Q2</t>
  </si>
  <si>
    <t>1965Q1</t>
  </si>
  <si>
    <t>1964Q4</t>
  </si>
  <si>
    <t>1964Q3</t>
  </si>
  <si>
    <t>1964Q2</t>
  </si>
  <si>
    <t>1964Q1</t>
  </si>
  <si>
    <t>1963Q4</t>
  </si>
  <si>
    <t>1963Q3</t>
  </si>
  <si>
    <t>1963Q2</t>
  </si>
  <si>
    <t>1963Q1</t>
  </si>
  <si>
    <t>1962Q4</t>
  </si>
  <si>
    <t>1992</t>
  </si>
  <si>
    <t>1962Q3</t>
  </si>
  <si>
    <t>1991</t>
  </si>
  <si>
    <t>1962Q2</t>
  </si>
  <si>
    <t>1990</t>
  </si>
  <si>
    <t>1962Q1</t>
  </si>
  <si>
    <t>1989</t>
  </si>
  <si>
    <t>1961Q4</t>
  </si>
  <si>
    <t>1988</t>
  </si>
  <si>
    <t>1961Q3</t>
  </si>
  <si>
    <t>1987</t>
  </si>
  <si>
    <t>1961Q2</t>
  </si>
  <si>
    <t>1986</t>
  </si>
  <si>
    <t>1961Q1</t>
  </si>
  <si>
    <t>1985</t>
  </si>
  <si>
    <t>1960Q4</t>
  </si>
  <si>
    <t>1984</t>
  </si>
  <si>
    <t>1960Q3</t>
  </si>
  <si>
    <t>1983</t>
  </si>
  <si>
    <t>1960Q2</t>
  </si>
  <si>
    <t>1982</t>
  </si>
  <si>
    <t>1960Q1</t>
  </si>
  <si>
    <t>1981</t>
  </si>
  <si>
    <t>1959Q4</t>
  </si>
  <si>
    <t>1980</t>
  </si>
  <si>
    <t>1959Q3</t>
  </si>
  <si>
    <t>1979</t>
  </si>
  <si>
    <t>1959Q2</t>
  </si>
  <si>
    <t>1978</t>
  </si>
  <si>
    <t>1959Q1</t>
  </si>
  <si>
    <t>1977</t>
  </si>
  <si>
    <t>1958Q4</t>
  </si>
  <si>
    <t>1976</t>
  </si>
  <si>
    <t>1958Q3</t>
  </si>
  <si>
    <t>1975</t>
  </si>
  <si>
    <t>1958Q2</t>
  </si>
  <si>
    <t>1974</t>
  </si>
  <si>
    <t>1958Q1</t>
  </si>
  <si>
    <t>1973</t>
  </si>
  <si>
    <t>1957Q4</t>
  </si>
  <si>
    <t>1972</t>
  </si>
  <si>
    <t>1957Q3</t>
  </si>
  <si>
    <t>1971</t>
  </si>
  <si>
    <t>1957Q2</t>
  </si>
  <si>
    <t>1970</t>
  </si>
  <si>
    <t>1957Q1</t>
  </si>
  <si>
    <t>1969</t>
  </si>
  <si>
    <t>1956Q4</t>
  </si>
  <si>
    <t>1968</t>
  </si>
  <si>
    <t>1956Q3</t>
  </si>
  <si>
    <t>1967</t>
  </si>
  <si>
    <t>1956Q2</t>
  </si>
  <si>
    <t>1966</t>
  </si>
  <si>
    <t>1956Q1</t>
  </si>
  <si>
    <t>1965</t>
  </si>
  <si>
    <t>1955Q4</t>
  </si>
  <si>
    <t>1964</t>
  </si>
  <si>
    <t>1955Q3</t>
  </si>
  <si>
    <t>1963</t>
  </si>
  <si>
    <t>1955Q2</t>
  </si>
  <si>
    <t>1962</t>
  </si>
  <si>
    <t>1955Q1</t>
  </si>
  <si>
    <t>1961</t>
  </si>
  <si>
    <t>1954Q4</t>
  </si>
  <si>
    <t>1960</t>
  </si>
  <si>
    <t>1954Q3</t>
  </si>
  <si>
    <t>1959</t>
  </si>
  <si>
    <t>1954Q2</t>
  </si>
  <si>
    <t>1958</t>
  </si>
  <si>
    <t>1954Q1</t>
  </si>
  <si>
    <t>1957</t>
  </si>
  <si>
    <t>1953Q4</t>
  </si>
  <si>
    <t>1956</t>
  </si>
  <si>
    <t>1953Q3</t>
  </si>
  <si>
    <t>1955</t>
  </si>
  <si>
    <t>1953Q2</t>
  </si>
  <si>
    <t>1954</t>
  </si>
  <si>
    <t>1953Q1</t>
  </si>
  <si>
    <t>1953</t>
  </si>
  <si>
    <t>1952Q4</t>
  </si>
  <si>
    <t>1952</t>
  </si>
  <si>
    <t>1952Q3</t>
  </si>
  <si>
    <t>1951</t>
  </si>
  <si>
    <t>1952Q2</t>
  </si>
  <si>
    <t>1950</t>
  </si>
  <si>
    <t>1952Q1</t>
  </si>
  <si>
    <t>1949</t>
  </si>
  <si>
    <t>1951Q4</t>
  </si>
  <si>
    <t>1948</t>
  </si>
  <si>
    <t>1951Q3</t>
  </si>
  <si>
    <t>1947</t>
  </si>
  <si>
    <t>1951Q2</t>
  </si>
  <si>
    <t>1946</t>
  </si>
  <si>
    <t>1951Q1</t>
  </si>
  <si>
    <t>1945</t>
  </si>
  <si>
    <t>1950Q4</t>
  </si>
  <si>
    <t>1944</t>
  </si>
  <si>
    <t>1950Q3</t>
  </si>
  <si>
    <t>1943</t>
  </si>
  <si>
    <t>1950Q2</t>
  </si>
  <si>
    <t>1942</t>
  </si>
  <si>
    <t>1950Q1</t>
  </si>
  <si>
    <t>1941</t>
  </si>
  <si>
    <t>1949Q4</t>
  </si>
  <si>
    <t>1940</t>
  </si>
  <si>
    <t>1949Q3</t>
  </si>
  <si>
    <t>1939</t>
  </si>
  <si>
    <t>1949Q2</t>
  </si>
  <si>
    <t>1938</t>
  </si>
  <si>
    <t>1949Q1</t>
  </si>
  <si>
    <t>1937</t>
  </si>
  <si>
    <t>1948Q4</t>
  </si>
  <si>
    <t>1936</t>
  </si>
  <si>
    <t>1948Q3</t>
  </si>
  <si>
    <t>1935</t>
  </si>
  <si>
    <t>1948Q2</t>
  </si>
  <si>
    <t>1934</t>
  </si>
  <si>
    <t>1948Q1</t>
  </si>
  <si>
    <t>1933</t>
  </si>
  <si>
    <t>1947Q4</t>
  </si>
  <si>
    <t>1932</t>
  </si>
  <si>
    <t>1947Q3</t>
  </si>
  <si>
    <t>1931</t>
  </si>
  <si>
    <t>1947Q2</t>
  </si>
  <si>
    <t>1930</t>
  </si>
  <si>
    <t>GDP in billions of chained 2012 dollars</t>
  </si>
  <si>
    <t>GDP in billions of current dollars</t>
  </si>
  <si>
    <t xml:space="preserve">  (Seasonally adjusted annual rates)</t>
  </si>
  <si>
    <t>Quarterly</t>
  </si>
  <si>
    <t>Annual</t>
  </si>
  <si>
    <t>Percent change from preceding period</t>
  </si>
  <si>
    <t>Gross Domestic Product</t>
  </si>
  <si>
    <t>Year</t>
  </si>
  <si>
    <t>Month</t>
  </si>
  <si>
    <t>Day</t>
  </si>
  <si>
    <t>Qtr</t>
  </si>
  <si>
    <t>Code</t>
  </si>
  <si>
    <t>TextDate</t>
  </si>
  <si>
    <t>GDP_Change</t>
  </si>
  <si>
    <t>1947Q1</t>
  </si>
  <si>
    <t>Date_Text</t>
  </si>
  <si>
    <t>GDP_Change_PC</t>
  </si>
  <si>
    <t>DXY</t>
  </si>
  <si>
    <t>PAYEMS</t>
  </si>
  <si>
    <t>DATE</t>
  </si>
  <si>
    <t>CPILFESL_PC1</t>
  </si>
  <si>
    <t>CPIAUCSL_PC1</t>
  </si>
  <si>
    <t>FEDFUNDS</t>
  </si>
  <si>
    <t>UNRATE</t>
  </si>
  <si>
    <t>GDP</t>
  </si>
  <si>
    <t>CPIAUCSL</t>
  </si>
  <si>
    <t>YM</t>
  </si>
  <si>
    <t>YEARMONTH</t>
  </si>
  <si>
    <t>Change Percentage</t>
  </si>
  <si>
    <t>Date_Num</t>
  </si>
  <si>
    <t>01/25/1993</t>
  </si>
  <si>
    <t>02/01/1993</t>
  </si>
  <si>
    <t>02/08/1993</t>
  </si>
  <si>
    <t>02/15/1993</t>
  </si>
  <si>
    <t>02/22/1993</t>
  </si>
  <si>
    <t>03/01/1993</t>
  </si>
  <si>
    <t>03/08/1993</t>
  </si>
  <si>
    <t>03/15/1993</t>
  </si>
  <si>
    <t>03/22/1993</t>
  </si>
  <si>
    <t>03/29/1993</t>
  </si>
  <si>
    <t>04/05/1993</t>
  </si>
  <si>
    <t>04/12/1993</t>
  </si>
  <si>
    <t>04/19/1993</t>
  </si>
  <si>
    <t>04/26/1993</t>
  </si>
  <si>
    <t>05/03/1993</t>
  </si>
  <si>
    <t>05/10/1993</t>
  </si>
  <si>
    <t>05/17/1993</t>
  </si>
  <si>
    <t>05/24/1993</t>
  </si>
  <si>
    <t>05/31/1993</t>
  </si>
  <si>
    <t>06/07/1993</t>
  </si>
  <si>
    <t>06/14/1993</t>
  </si>
  <si>
    <t>06/21/1993</t>
  </si>
  <si>
    <t>06/28/1993</t>
  </si>
  <si>
    <t>07/05/1993</t>
  </si>
  <si>
    <t>07/12/1993</t>
  </si>
  <si>
    <t>07/19/1993</t>
  </si>
  <si>
    <t>07/26/1993</t>
  </si>
  <si>
    <t>08/02/1993</t>
  </si>
  <si>
    <t>08/09/1993</t>
  </si>
  <si>
    <t>08/16/1993</t>
  </si>
  <si>
    <t>08/23/1993</t>
  </si>
  <si>
    <t>08/30/1993</t>
  </si>
  <si>
    <t>09/06/1993</t>
  </si>
  <si>
    <t>09/13/1993</t>
  </si>
  <si>
    <t>09/20/1993</t>
  </si>
  <si>
    <t>09/27/1993</t>
  </si>
  <si>
    <t>10/04/1993</t>
  </si>
  <si>
    <t>10/11/1993</t>
  </si>
  <si>
    <t>10/18/1993</t>
  </si>
  <si>
    <t>10/25/1993</t>
  </si>
  <si>
    <t>11/01/1993</t>
  </si>
  <si>
    <t>11/08/1993</t>
  </si>
  <si>
    <t>11/15/1993</t>
  </si>
  <si>
    <t>11/22/1993</t>
  </si>
  <si>
    <t>11/29/1993</t>
  </si>
  <si>
    <t>12/06/1993</t>
  </si>
  <si>
    <t>12/13/1993</t>
  </si>
  <si>
    <t>12/20/1993</t>
  </si>
  <si>
    <t>12/27/1993</t>
  </si>
  <si>
    <t>01/03/1994</t>
  </si>
  <si>
    <t>01/10/1994</t>
  </si>
  <si>
    <t>01/17/1994</t>
  </si>
  <si>
    <t>01/24/1994</t>
  </si>
  <si>
    <t>01/31/1994</t>
  </si>
  <si>
    <t>02/07/1994</t>
  </si>
  <si>
    <t>02/14/1994</t>
  </si>
  <si>
    <t>02/21/1994</t>
  </si>
  <si>
    <t>02/28/1994</t>
  </si>
  <si>
    <t>03/07/1994</t>
  </si>
  <si>
    <t>03/14/1994</t>
  </si>
  <si>
    <t>03/21/1994</t>
  </si>
  <si>
    <t>03/28/1994</t>
  </si>
  <si>
    <t>04/04/1994</t>
  </si>
  <si>
    <t>04/11/1994</t>
  </si>
  <si>
    <t>04/18/1994</t>
  </si>
  <si>
    <t>04/25/1994</t>
  </si>
  <si>
    <t>05/02/1994</t>
  </si>
  <si>
    <t>05/09/1994</t>
  </si>
  <si>
    <t>05/16/1994</t>
  </si>
  <si>
    <t>05/23/1994</t>
  </si>
  <si>
    <t>05/30/1994</t>
  </si>
  <si>
    <t>06/06/1994</t>
  </si>
  <si>
    <t>06/13/1994</t>
  </si>
  <si>
    <t>06/20/1994</t>
  </si>
  <si>
    <t>06/27/1994</t>
  </si>
  <si>
    <t>07/04/1994</t>
  </si>
  <si>
    <t>07/11/1994</t>
  </si>
  <si>
    <t>07/18/1994</t>
  </si>
  <si>
    <t>07/25/1994</t>
  </si>
  <si>
    <t>08/01/1994</t>
  </si>
  <si>
    <t>08/08/1994</t>
  </si>
  <si>
    <t>08/15/1994</t>
  </si>
  <si>
    <t>08/22/1994</t>
  </si>
  <si>
    <t>08/29/1994</t>
  </si>
  <si>
    <t>09/05/1994</t>
  </si>
  <si>
    <t>09/12/1994</t>
  </si>
  <si>
    <t>09/19/1994</t>
  </si>
  <si>
    <t>09/26/1994</t>
  </si>
  <si>
    <t>10/03/1994</t>
  </si>
  <si>
    <t>10/10/1994</t>
  </si>
  <si>
    <t>10/17/1994</t>
  </si>
  <si>
    <t>10/24/1994</t>
  </si>
  <si>
    <t>10/31/1994</t>
  </si>
  <si>
    <t>11/07/1994</t>
  </si>
  <si>
    <t>11/14/1994</t>
  </si>
  <si>
    <t>11/21/1994</t>
  </si>
  <si>
    <t>11/28/1994</t>
  </si>
  <si>
    <t>12/05/1994</t>
  </si>
  <si>
    <t>12/12/1994</t>
  </si>
  <si>
    <t>12/19/1994</t>
  </si>
  <si>
    <t>12/26/1994</t>
  </si>
  <si>
    <t>01/02/1995</t>
  </si>
  <si>
    <t>01/09/1995</t>
  </si>
  <si>
    <t>01/16/1995</t>
  </si>
  <si>
    <t>01/23/1995</t>
  </si>
  <si>
    <t>01/30/1995</t>
  </si>
  <si>
    <t>02/06/1995</t>
  </si>
  <si>
    <t>02/13/1995</t>
  </si>
  <si>
    <t>02/20/1995</t>
  </si>
  <si>
    <t>02/27/1995</t>
  </si>
  <si>
    <t>03/06/1995</t>
  </si>
  <si>
    <t>03/13/1995</t>
  </si>
  <si>
    <t>03/20/1995</t>
  </si>
  <si>
    <t>03/27/1995</t>
  </si>
  <si>
    <t>04/03/1995</t>
  </si>
  <si>
    <t>04/10/1995</t>
  </si>
  <si>
    <t>04/17/1995</t>
  </si>
  <si>
    <t>04/24/1995</t>
  </si>
  <si>
    <t>05/01/1995</t>
  </si>
  <si>
    <t>05/08/1995</t>
  </si>
  <si>
    <t>05/15/1995</t>
  </si>
  <si>
    <t>05/22/1995</t>
  </si>
  <si>
    <t>05/29/1995</t>
  </si>
  <si>
    <t>06/05/1995</t>
  </si>
  <si>
    <t>06/12/1995</t>
  </si>
  <si>
    <t>06/19/1995</t>
  </si>
  <si>
    <t>06/26/1995</t>
  </si>
  <si>
    <t>07/03/1995</t>
  </si>
  <si>
    <t>07/10/1995</t>
  </si>
  <si>
    <t>07/17/1995</t>
  </si>
  <si>
    <t>07/24/1995</t>
  </si>
  <si>
    <t>07/31/1995</t>
  </si>
  <si>
    <t>08/07/1995</t>
  </si>
  <si>
    <t>08/14/1995</t>
  </si>
  <si>
    <t>08/21/1995</t>
  </si>
  <si>
    <t>08/28/1995</t>
  </si>
  <si>
    <t>09/04/1995</t>
  </si>
  <si>
    <t>09/11/1995</t>
  </si>
  <si>
    <t>09/18/1995</t>
  </si>
  <si>
    <t>09/25/1995</t>
  </si>
  <si>
    <t>10/02/1995</t>
  </si>
  <si>
    <t>10/09/1995</t>
  </si>
  <si>
    <t>10/16/1995</t>
  </si>
  <si>
    <t>10/23/1995</t>
  </si>
  <si>
    <t>10/30/1995</t>
  </si>
  <si>
    <t>11/06/1995</t>
  </si>
  <si>
    <t>11/13/1995</t>
  </si>
  <si>
    <t>11/20/1995</t>
  </si>
  <si>
    <t>11/27/1995</t>
  </si>
  <si>
    <t>12/04/1995</t>
  </si>
  <si>
    <t>12/11/1995</t>
  </si>
  <si>
    <t>12/18/1995</t>
  </si>
  <si>
    <t>12/25/1995</t>
  </si>
  <si>
    <t>01/01/1996</t>
  </si>
  <si>
    <t>01/08/1996</t>
  </si>
  <si>
    <t>01/15/1996</t>
  </si>
  <si>
    <t>01/22/1996</t>
  </si>
  <si>
    <t>01/29/1996</t>
  </si>
  <si>
    <t>02/05/1996</t>
  </si>
  <si>
    <t>02/12/1996</t>
  </si>
  <si>
    <t>02/19/1996</t>
  </si>
  <si>
    <t>02/26/1996</t>
  </si>
  <si>
    <t>03/04/1996</t>
  </si>
  <si>
    <t>03/11/1996</t>
  </si>
  <si>
    <t>03/18/1996</t>
  </si>
  <si>
    <t>03/25/1996</t>
  </si>
  <si>
    <t>04/01/1996</t>
  </si>
  <si>
    <t>04/08/1996</t>
  </si>
  <si>
    <t>04/15/1996</t>
  </si>
  <si>
    <t>04/22/1996</t>
  </si>
  <si>
    <t>04/29/1996</t>
  </si>
  <si>
    <t>05/06/1996</t>
  </si>
  <si>
    <t>05/13/1996</t>
  </si>
  <si>
    <t>05/20/1996</t>
  </si>
  <si>
    <t>05/27/1996</t>
  </si>
  <si>
    <t>06/03/1996</t>
  </si>
  <si>
    <t>06/10/1996</t>
  </si>
  <si>
    <t>06/17/1996</t>
  </si>
  <si>
    <t>06/24/1996</t>
  </si>
  <si>
    <t>07/01/1996</t>
  </si>
  <si>
    <t>07/08/1996</t>
  </si>
  <si>
    <t>07/15/1996</t>
  </si>
  <si>
    <t>07/22/1996</t>
  </si>
  <si>
    <t>07/29/1996</t>
  </si>
  <si>
    <t>08/05/1996</t>
  </si>
  <si>
    <t>08/12/1996</t>
  </si>
  <si>
    <t>08/19/1996</t>
  </si>
  <si>
    <t>08/26/1996</t>
  </si>
  <si>
    <t>09/02/1996</t>
  </si>
  <si>
    <t>09/09/1996</t>
  </si>
  <si>
    <t>09/16/1996</t>
  </si>
  <si>
    <t>09/23/1996</t>
  </si>
  <si>
    <t>09/30/1996</t>
  </si>
  <si>
    <t>10/07/1996</t>
  </si>
  <si>
    <t>10/14/1996</t>
  </si>
  <si>
    <t>10/21/1996</t>
  </si>
  <si>
    <t>10/28/1996</t>
  </si>
  <si>
    <t>11/04/1996</t>
  </si>
  <si>
    <t>11/11/1996</t>
  </si>
  <si>
    <t>11/18/1996</t>
  </si>
  <si>
    <t>11/25/1996</t>
  </si>
  <si>
    <t>12/02/1996</t>
  </si>
  <si>
    <t>12/09/1996</t>
  </si>
  <si>
    <t>12/16/1996</t>
  </si>
  <si>
    <t>12/23/1996</t>
  </si>
  <si>
    <t>12/30/1996</t>
  </si>
  <si>
    <t>01/06/1997</t>
  </si>
  <si>
    <t>01/13/1997</t>
  </si>
  <si>
    <t>01/20/1997</t>
  </si>
  <si>
    <t>01/27/1997</t>
  </si>
  <si>
    <t>02/03/1997</t>
  </si>
  <si>
    <t>02/10/1997</t>
  </si>
  <si>
    <t>02/17/1997</t>
  </si>
  <si>
    <t>02/24/1997</t>
  </si>
  <si>
    <t>03/03/1997</t>
  </si>
  <si>
    <t>03/10/1997</t>
  </si>
  <si>
    <t>03/17/1997</t>
  </si>
  <si>
    <t>03/24/1997</t>
  </si>
  <si>
    <t>03/31/1997</t>
  </si>
  <si>
    <t>04/07/1997</t>
  </si>
  <si>
    <t>04/14/1997</t>
  </si>
  <si>
    <t>04/21/1997</t>
  </si>
  <si>
    <t>04/28/1997</t>
  </si>
  <si>
    <t>05/05/1997</t>
  </si>
  <si>
    <t>05/12/1997</t>
  </si>
  <si>
    <t>05/19/1997</t>
  </si>
  <si>
    <t>05/26/1997</t>
  </si>
  <si>
    <t>06/02/1997</t>
  </si>
  <si>
    <t>06/09/1997</t>
  </si>
  <si>
    <t>06/16/1997</t>
  </si>
  <si>
    <t>06/23/1997</t>
  </si>
  <si>
    <t>06/30/1997</t>
  </si>
  <si>
    <t>07/07/1997</t>
  </si>
  <si>
    <t>07/14/1997</t>
  </si>
  <si>
    <t>07/21/1997</t>
  </si>
  <si>
    <t>07/28/1997</t>
  </si>
  <si>
    <t>08/04/1997</t>
  </si>
  <si>
    <t>08/11/1997</t>
  </si>
  <si>
    <t>08/18/1997</t>
  </si>
  <si>
    <t>08/25/1997</t>
  </si>
  <si>
    <t>09/01/1997</t>
  </si>
  <si>
    <t>09/08/1997</t>
  </si>
  <si>
    <t>09/15/1997</t>
  </si>
  <si>
    <t>09/22/1997</t>
  </si>
  <si>
    <t>09/29/1997</t>
  </si>
  <si>
    <t>10/06/1997</t>
  </si>
  <si>
    <t>10/13/1997</t>
  </si>
  <si>
    <t>10/20/1997</t>
  </si>
  <si>
    <t>10/27/1997</t>
  </si>
  <si>
    <t>11/03/1997</t>
  </si>
  <si>
    <t>11/10/1997</t>
  </si>
  <si>
    <t>11/17/1997</t>
  </si>
  <si>
    <t>11/24/1997</t>
  </si>
  <si>
    <t>12/01/1997</t>
  </si>
  <si>
    <t>12/08/1997</t>
  </si>
  <si>
    <t>12/15/1997</t>
  </si>
  <si>
    <t>12/22/1997</t>
  </si>
  <si>
    <t>12/29/1997</t>
  </si>
  <si>
    <t>01/05/1998</t>
  </si>
  <si>
    <t>01/12/1998</t>
  </si>
  <si>
    <t>01/19/1998</t>
  </si>
  <si>
    <t>01/26/1998</t>
  </si>
  <si>
    <t>02/02/1998</t>
  </si>
  <si>
    <t>02/09/1998</t>
  </si>
  <si>
    <t>02/16/1998</t>
  </si>
  <si>
    <t>02/23/1998</t>
  </si>
  <si>
    <t>03/02/1998</t>
  </si>
  <si>
    <t>03/09/1998</t>
  </si>
  <si>
    <t>03/16/1998</t>
  </si>
  <si>
    <t>03/23/1998</t>
  </si>
  <si>
    <t>03/30/1998</t>
  </si>
  <si>
    <t>04/06/1998</t>
  </si>
  <si>
    <t>04/13/1998</t>
  </si>
  <si>
    <t>04/20/1998</t>
  </si>
  <si>
    <t>04/27/1998</t>
  </si>
  <si>
    <t>05/04/1998</t>
  </si>
  <si>
    <t>05/11/1998</t>
  </si>
  <si>
    <t>05/18/1998</t>
  </si>
  <si>
    <t>05/25/1998</t>
  </si>
  <si>
    <t>06/01/1998</t>
  </si>
  <si>
    <t>06/08/1998</t>
  </si>
  <si>
    <t>06/15/1998</t>
  </si>
  <si>
    <t>06/22/1998</t>
  </si>
  <si>
    <t>06/29/1998</t>
  </si>
  <si>
    <t>07/06/1998</t>
  </si>
  <si>
    <t>07/13/1998</t>
  </si>
  <si>
    <t>07/20/1998</t>
  </si>
  <si>
    <t>07/27/1998</t>
  </si>
  <si>
    <t>08/03/1998</t>
  </si>
  <si>
    <t>08/10/1998</t>
  </si>
  <si>
    <t>08/17/1998</t>
  </si>
  <si>
    <t>08/24/1998</t>
  </si>
  <si>
    <t>08/31/1998</t>
  </si>
  <si>
    <t>09/07/1998</t>
  </si>
  <si>
    <t>09/14/1998</t>
  </si>
  <si>
    <t>09/21/1998</t>
  </si>
  <si>
    <t>09/28/1998</t>
  </si>
  <si>
    <t>10/05/1998</t>
  </si>
  <si>
    <t>10/12/1998</t>
  </si>
  <si>
    <t>10/19/1998</t>
  </si>
  <si>
    <t>10/26/1998</t>
  </si>
  <si>
    <t>11/02/1998</t>
  </si>
  <si>
    <t>11/09/1998</t>
  </si>
  <si>
    <t>11/16/1998</t>
  </si>
  <si>
    <t>11/23/1998</t>
  </si>
  <si>
    <t>11/30/1998</t>
  </si>
  <si>
    <t>12/07/1998</t>
  </si>
  <si>
    <t>12/14/1998</t>
  </si>
  <si>
    <t>12/21/1998</t>
  </si>
  <si>
    <t>12/28/1998</t>
  </si>
  <si>
    <t>01/04/1999</t>
  </si>
  <si>
    <t>01/11/1999</t>
  </si>
  <si>
    <t>01/18/1999</t>
  </si>
  <si>
    <t>01/25/1999</t>
  </si>
  <si>
    <t>02/01/1999</t>
  </si>
  <si>
    <t>02/08/1999</t>
  </si>
  <si>
    <t>02/15/1999</t>
  </si>
  <si>
    <t>02/22/1999</t>
  </si>
  <si>
    <t>03/01/1999</t>
  </si>
  <si>
    <t>03/08/1999</t>
  </si>
  <si>
    <t>03/15/1999</t>
  </si>
  <si>
    <t>03/22/1999</t>
  </si>
  <si>
    <t>03/29/1999</t>
  </si>
  <si>
    <t>04/05/1999</t>
  </si>
  <si>
    <t>04/12/1999</t>
  </si>
  <si>
    <t>04/19/1999</t>
  </si>
  <si>
    <t>04/26/1999</t>
  </si>
  <si>
    <t>05/03/1999</t>
  </si>
  <si>
    <t>05/10/1999</t>
  </si>
  <si>
    <t>05/17/1999</t>
  </si>
  <si>
    <t>05/24/1999</t>
  </si>
  <si>
    <t>05/31/1999</t>
  </si>
  <si>
    <t>06/07/1999</t>
  </si>
  <si>
    <t>06/14/1999</t>
  </si>
  <si>
    <t>06/21/1999</t>
  </si>
  <si>
    <t>06/28/1999</t>
  </si>
  <si>
    <t>07/05/1999</t>
  </si>
  <si>
    <t>07/12/1999</t>
  </si>
  <si>
    <t>07/19/1999</t>
  </si>
  <si>
    <t>07/26/1999</t>
  </si>
  <si>
    <t>08/02/1999</t>
  </si>
  <si>
    <t>08/09/1999</t>
  </si>
  <si>
    <t>08/16/1999</t>
  </si>
  <si>
    <t>08/23/1999</t>
  </si>
  <si>
    <t>08/30/1999</t>
  </si>
  <si>
    <t>09/06/1999</t>
  </si>
  <si>
    <t>09/13/1999</t>
  </si>
  <si>
    <t>09/20/1999</t>
  </si>
  <si>
    <t>09/27/1999</t>
  </si>
  <si>
    <t>10/04/1999</t>
  </si>
  <si>
    <t>10/11/1999</t>
  </si>
  <si>
    <t>10/18/1999</t>
  </si>
  <si>
    <t>10/25/1999</t>
  </si>
  <si>
    <t>11/01/1999</t>
  </si>
  <si>
    <t>11/08/1999</t>
  </si>
  <si>
    <t>11/15/1999</t>
  </si>
  <si>
    <t>11/22/1999</t>
  </si>
  <si>
    <t>11/29/1999</t>
  </si>
  <si>
    <t>12/06/1999</t>
  </si>
  <si>
    <t>12/13/1999</t>
  </si>
  <si>
    <t>12/20/1999</t>
  </si>
  <si>
    <t>12/27/1999</t>
  </si>
  <si>
    <t>01/03/2000</t>
  </si>
  <si>
    <t>01/10/2000</t>
  </si>
  <si>
    <t>01/17/2000</t>
  </si>
  <si>
    <t>01/24/2000</t>
  </si>
  <si>
    <t>01/31/2000</t>
  </si>
  <si>
    <t>02/07/2000</t>
  </si>
  <si>
    <t>02/14/2000</t>
  </si>
  <si>
    <t>02/21/2000</t>
  </si>
  <si>
    <t>02/28/2000</t>
  </si>
  <si>
    <t>03/06/2000</t>
  </si>
  <si>
    <t>03/13/2000</t>
  </si>
  <si>
    <t>03/20/2000</t>
  </si>
  <si>
    <t>03/27/2000</t>
  </si>
  <si>
    <t>04/03/2000</t>
  </si>
  <si>
    <t>04/10/2000</t>
  </si>
  <si>
    <t>04/17/2000</t>
  </si>
  <si>
    <t>04/24/2000</t>
  </si>
  <si>
    <t>05/01/2000</t>
  </si>
  <si>
    <t>05/08/2000</t>
  </si>
  <si>
    <t>05/15/2000</t>
  </si>
  <si>
    <t>05/22/2000</t>
  </si>
  <si>
    <t>05/29/2000</t>
  </si>
  <si>
    <t>06/05/2000</t>
  </si>
  <si>
    <t>06/12/2000</t>
  </si>
  <si>
    <t>06/19/2000</t>
  </si>
  <si>
    <t>06/26/2000</t>
  </si>
  <si>
    <t>07/03/2000</t>
  </si>
  <si>
    <t>07/10/2000</t>
  </si>
  <si>
    <t>07/17/2000</t>
  </si>
  <si>
    <t>07/24/2000</t>
  </si>
  <si>
    <t>07/31/2000</t>
  </si>
  <si>
    <t>08/07/2000</t>
  </si>
  <si>
    <t>08/14/2000</t>
  </si>
  <si>
    <t>08/21/2000</t>
  </si>
  <si>
    <t>08/28/2000</t>
  </si>
  <si>
    <t>09/04/2000</t>
  </si>
  <si>
    <t>09/11/2000</t>
  </si>
  <si>
    <t>09/18/2000</t>
  </si>
  <si>
    <t>09/25/2000</t>
  </si>
  <si>
    <t>10/02/2000</t>
  </si>
  <si>
    <t>10/09/2000</t>
  </si>
  <si>
    <t>10/16/2000</t>
  </si>
  <si>
    <t>10/23/2000</t>
  </si>
  <si>
    <t>10/30/2000</t>
  </si>
  <si>
    <t>11/06/2000</t>
  </si>
  <si>
    <t>11/13/2000</t>
  </si>
  <si>
    <t>11/20/2000</t>
  </si>
  <si>
    <t>11/27/2000</t>
  </si>
  <si>
    <t>12/04/2000</t>
  </si>
  <si>
    <t>12/11/2000</t>
  </si>
  <si>
    <t>12/18/2000</t>
  </si>
  <si>
    <t>12/25/2000</t>
  </si>
  <si>
    <t>01/01/2001</t>
  </si>
  <si>
    <t>01/08/2001</t>
  </si>
  <si>
    <t>01/15/2001</t>
  </si>
  <si>
    <t>01/22/2001</t>
  </si>
  <si>
    <t>01/29/2001</t>
  </si>
  <si>
    <t>02/05/2001</t>
  </si>
  <si>
    <t>02/12/2001</t>
  </si>
  <si>
    <t>02/19/2001</t>
  </si>
  <si>
    <t>02/26/2001</t>
  </si>
  <si>
    <t>03/05/2001</t>
  </si>
  <si>
    <t>03/12/2001</t>
  </si>
  <si>
    <t>03/19/2001</t>
  </si>
  <si>
    <t>03/26/2001</t>
  </si>
  <si>
    <t>04/02/2001</t>
  </si>
  <si>
    <t>04/09/2001</t>
  </si>
  <si>
    <t>04/16/2001</t>
  </si>
  <si>
    <t>04/23/2001</t>
  </si>
  <si>
    <t>04/30/2001</t>
  </si>
  <si>
    <t>05/07/2001</t>
  </si>
  <si>
    <t>05/14/2001</t>
  </si>
  <si>
    <t>05/21/2001</t>
  </si>
  <si>
    <t>05/28/2001</t>
  </si>
  <si>
    <t>06/04/2001</t>
  </si>
  <si>
    <t>06/11/2001</t>
  </si>
  <si>
    <t>06/18/2001</t>
  </si>
  <si>
    <t>06/25/2001</t>
  </si>
  <si>
    <t>07/02/2001</t>
  </si>
  <si>
    <t>07/09/2001</t>
  </si>
  <si>
    <t>07/16/2001</t>
  </si>
  <si>
    <t>07/23/2001</t>
  </si>
  <si>
    <t>07/30/2001</t>
  </si>
  <si>
    <t>08/06/2001</t>
  </si>
  <si>
    <t>08/13/2001</t>
  </si>
  <si>
    <t>08/20/2001</t>
  </si>
  <si>
    <t>08/27/2001</t>
  </si>
  <si>
    <t>09/03/2001</t>
  </si>
  <si>
    <t>09/10/2001</t>
  </si>
  <si>
    <t>09/17/2001</t>
  </si>
  <si>
    <t>09/24/2001</t>
  </si>
  <si>
    <t>10/01/2001</t>
  </si>
  <si>
    <t>10/08/2001</t>
  </si>
  <si>
    <t>10/15/2001</t>
  </si>
  <si>
    <t>10/22/2001</t>
  </si>
  <si>
    <t>10/29/2001</t>
  </si>
  <si>
    <t>11/05/2001</t>
  </si>
  <si>
    <t>11/12/2001</t>
  </si>
  <si>
    <t>11/19/2001</t>
  </si>
  <si>
    <t>11/26/2001</t>
  </si>
  <si>
    <t>12/03/2001</t>
  </si>
  <si>
    <t>12/10/2001</t>
  </si>
  <si>
    <t>12/17/2001</t>
  </si>
  <si>
    <t>12/24/2001</t>
  </si>
  <si>
    <t>12/31/2001</t>
  </si>
  <si>
    <t>01/07/2002</t>
  </si>
  <si>
    <t>01/14/2002</t>
  </si>
  <si>
    <t>01/21/2002</t>
  </si>
  <si>
    <t>01/28/2002</t>
  </si>
  <si>
    <t>02/04/2002</t>
  </si>
  <si>
    <t>02/11/2002</t>
  </si>
  <si>
    <t>02/18/2002</t>
  </si>
  <si>
    <t>02/25/2002</t>
  </si>
  <si>
    <t>03/04/2002</t>
  </si>
  <si>
    <t>03/11/2002</t>
  </si>
  <si>
    <t>03/18/2002</t>
  </si>
  <si>
    <t>03/25/2002</t>
  </si>
  <si>
    <t>04/01/2002</t>
  </si>
  <si>
    <t>04/08/2002</t>
  </si>
  <si>
    <t>04/15/2002</t>
  </si>
  <si>
    <t>04/22/2002</t>
  </si>
  <si>
    <t>04/29/2002</t>
  </si>
  <si>
    <t>05/06/2002</t>
  </si>
  <si>
    <t>05/13/2002</t>
  </si>
  <si>
    <t>05/20/2002</t>
  </si>
  <si>
    <t>05/27/2002</t>
  </si>
  <si>
    <t>06/03/2002</t>
  </si>
  <si>
    <t>06/10/2002</t>
  </si>
  <si>
    <t>06/17/2002</t>
  </si>
  <si>
    <t>06/24/2002</t>
  </si>
  <si>
    <t>07/01/2002</t>
  </si>
  <si>
    <t>07/08/2002</t>
  </si>
  <si>
    <t>07/15/2002</t>
  </si>
  <si>
    <t>07/22/2002</t>
  </si>
  <si>
    <t>07/29/2002</t>
  </si>
  <si>
    <t>08/05/2002</t>
  </si>
  <si>
    <t>08/12/2002</t>
  </si>
  <si>
    <t>08/19/2002</t>
  </si>
  <si>
    <t>08/26/2002</t>
  </si>
  <si>
    <t>09/02/2002</t>
  </si>
  <si>
    <t>09/09/2002</t>
  </si>
  <si>
    <t>09/16/2002</t>
  </si>
  <si>
    <t>09/23/2002</t>
  </si>
  <si>
    <t>09/30/2002</t>
  </si>
  <si>
    <t>10/07/2002</t>
  </si>
  <si>
    <t>10/14/2002</t>
  </si>
  <si>
    <t>10/21/2002</t>
  </si>
  <si>
    <t>10/28/2002</t>
  </si>
  <si>
    <t>11/04/2002</t>
  </si>
  <si>
    <t>11/11/2002</t>
  </si>
  <si>
    <t>11/18/2002</t>
  </si>
  <si>
    <t>11/25/2002</t>
  </si>
  <si>
    <t>12/02/2002</t>
  </si>
  <si>
    <t>12/09/2002</t>
  </si>
  <si>
    <t>12/16/2002</t>
  </si>
  <si>
    <t>12/23/2002</t>
  </si>
  <si>
    <t>12/30/2002</t>
  </si>
  <si>
    <t>01/06/2003</t>
  </si>
  <si>
    <t>01/13/2003</t>
  </si>
  <si>
    <t>01/20/2003</t>
  </si>
  <si>
    <t>01/27/2003</t>
  </si>
  <si>
    <t>02/03/2003</t>
  </si>
  <si>
    <t>02/10/2003</t>
  </si>
  <si>
    <t>02/17/2003</t>
  </si>
  <si>
    <t>02/24/2003</t>
  </si>
  <si>
    <t>03/03/2003</t>
  </si>
  <si>
    <t>03/10/2003</t>
  </si>
  <si>
    <t>03/17/2003</t>
  </si>
  <si>
    <t>03/24/2003</t>
  </si>
  <si>
    <t>03/31/2003</t>
  </si>
  <si>
    <t>04/07/2003</t>
  </si>
  <si>
    <t>04/14/2003</t>
  </si>
  <si>
    <t>04/21/2003</t>
  </si>
  <si>
    <t>04/28/2003</t>
  </si>
  <si>
    <t>05/05/2003</t>
  </si>
  <si>
    <t>05/12/2003</t>
  </si>
  <si>
    <t>05/19/2003</t>
  </si>
  <si>
    <t>05/26/2003</t>
  </si>
  <si>
    <t>06/02/2003</t>
  </si>
  <si>
    <t>06/09/2003</t>
  </si>
  <si>
    <t>06/16/2003</t>
  </si>
  <si>
    <t>06/23/2003</t>
  </si>
  <si>
    <t>06/30/2003</t>
  </si>
  <si>
    <t>07/07/2003</t>
  </si>
  <si>
    <t>07/14/2003</t>
  </si>
  <si>
    <t>07/21/2003</t>
  </si>
  <si>
    <t>07/28/2003</t>
  </si>
  <si>
    <t>08/04/2003</t>
  </si>
  <si>
    <t>08/11/2003</t>
  </si>
  <si>
    <t>08/18/2003</t>
  </si>
  <si>
    <t>08/25/2003</t>
  </si>
  <si>
    <t>09/01/2003</t>
  </si>
  <si>
    <t>09/08/2003</t>
  </si>
  <si>
    <t>09/15/2003</t>
  </si>
  <si>
    <t>09/22/2003</t>
  </si>
  <si>
    <t>09/29/2003</t>
  </si>
  <si>
    <t>10/06/2003</t>
  </si>
  <si>
    <t>10/13/2003</t>
  </si>
  <si>
    <t>10/20/2003</t>
  </si>
  <si>
    <t>10/27/2003</t>
  </si>
  <si>
    <t>11/03/2003</t>
  </si>
  <si>
    <t>11/10/2003</t>
  </si>
  <si>
    <t>11/17/2003</t>
  </si>
  <si>
    <t>11/24/2003</t>
  </si>
  <si>
    <t>12/01/2003</t>
  </si>
  <si>
    <t>12/08/2003</t>
  </si>
  <si>
    <t>12/15/2003</t>
  </si>
  <si>
    <t>12/22/2003</t>
  </si>
  <si>
    <t>12/29/2003</t>
  </si>
  <si>
    <t>01/05/2004</t>
  </si>
  <si>
    <t>01/12/2004</t>
  </si>
  <si>
    <t>01/19/2004</t>
  </si>
  <si>
    <t>01/26/2004</t>
  </si>
  <si>
    <t>02/02/2004</t>
  </si>
  <si>
    <t>02/09/2004</t>
  </si>
  <si>
    <t>02/16/2004</t>
  </si>
  <si>
    <t>02/23/2004</t>
  </si>
  <si>
    <t>03/01/2004</t>
  </si>
  <si>
    <t>03/08/2004</t>
  </si>
  <si>
    <t>03/15/2004</t>
  </si>
  <si>
    <t>03/22/2004</t>
  </si>
  <si>
    <t>03/29/2004</t>
  </si>
  <si>
    <t>04/05/2004</t>
  </si>
  <si>
    <t>04/12/2004</t>
  </si>
  <si>
    <t>04/19/2004</t>
  </si>
  <si>
    <t>04/26/2004</t>
  </si>
  <si>
    <t>05/03/2004</t>
  </si>
  <si>
    <t>05/10/2004</t>
  </si>
  <si>
    <t>05/17/2004</t>
  </si>
  <si>
    <t>05/24/2004</t>
  </si>
  <si>
    <t>05/31/2004</t>
  </si>
  <si>
    <t>06/07/2004</t>
  </si>
  <si>
    <t>06/14/2004</t>
  </si>
  <si>
    <t>06/21/2004</t>
  </si>
  <si>
    <t>06/28/2004</t>
  </si>
  <si>
    <t>07/05/2004</t>
  </si>
  <si>
    <t>07/12/2004</t>
  </si>
  <si>
    <t>07/19/2004</t>
  </si>
  <si>
    <t>07/26/2004</t>
  </si>
  <si>
    <t>08/02/2004</t>
  </si>
  <si>
    <t>08/09/2004</t>
  </si>
  <si>
    <t>08/16/2004</t>
  </si>
  <si>
    <t>08/23/2004</t>
  </si>
  <si>
    <t>08/30/2004</t>
  </si>
  <si>
    <t>09/06/2004</t>
  </si>
  <si>
    <t>09/13/2004</t>
  </si>
  <si>
    <t>09/20/2004</t>
  </si>
  <si>
    <t>09/27/2004</t>
  </si>
  <si>
    <t>10/04/2004</t>
  </si>
  <si>
    <t>10/11/2004</t>
  </si>
  <si>
    <t>10/18/2004</t>
  </si>
  <si>
    <t>10/25/2004</t>
  </si>
  <si>
    <t>11/01/2004</t>
  </si>
  <si>
    <t>11/08/2004</t>
  </si>
  <si>
    <t>11/15/2004</t>
  </si>
  <si>
    <t>11/22/2004</t>
  </si>
  <si>
    <t>11/29/2004</t>
  </si>
  <si>
    <t>12/06/2004</t>
  </si>
  <si>
    <t>12/13/2004</t>
  </si>
  <si>
    <t>12/20/2004</t>
  </si>
  <si>
    <t>12/27/2004</t>
  </si>
  <si>
    <t>01/03/2005</t>
  </si>
  <si>
    <t>01/10/2005</t>
  </si>
  <si>
    <t>01/17/2005</t>
  </si>
  <si>
    <t>01/24/2005</t>
  </si>
  <si>
    <t>01/31/2005</t>
  </si>
  <si>
    <t>02/07/2005</t>
  </si>
  <si>
    <t>02/14/2005</t>
  </si>
  <si>
    <t>02/21/2005</t>
  </si>
  <si>
    <t>02/28/2005</t>
  </si>
  <si>
    <t>03/07/2005</t>
  </si>
  <si>
    <t>03/14/2005</t>
  </si>
  <si>
    <t>03/21/2005</t>
  </si>
  <si>
    <t>03/28/2005</t>
  </si>
  <si>
    <t>04/04/2005</t>
  </si>
  <si>
    <t>04/11/2005</t>
  </si>
  <si>
    <t>04/18/2005</t>
  </si>
  <si>
    <t>04/25/2005</t>
  </si>
  <si>
    <t>05/02/2005</t>
  </si>
  <si>
    <t>05/09/2005</t>
  </si>
  <si>
    <t>05/16/2005</t>
  </si>
  <si>
    <t>05/23/2005</t>
  </si>
  <si>
    <t>05/30/2005</t>
  </si>
  <si>
    <t>06/06/2005</t>
  </si>
  <si>
    <t>06/13/2005</t>
  </si>
  <si>
    <t>06/20/2005</t>
  </si>
  <si>
    <t>06/27/2005</t>
  </si>
  <si>
    <t>07/04/2005</t>
  </si>
  <si>
    <t>07/11/2005</t>
  </si>
  <si>
    <t>07/18/2005</t>
  </si>
  <si>
    <t>07/25/2005</t>
  </si>
  <si>
    <t>08/01/2005</t>
  </si>
  <si>
    <t>08/08/2005</t>
  </si>
  <si>
    <t>08/15/2005</t>
  </si>
  <si>
    <t>08/22/2005</t>
  </si>
  <si>
    <t>08/29/2005</t>
  </si>
  <si>
    <t>09/05/2005</t>
  </si>
  <si>
    <t>09/12/2005</t>
  </si>
  <si>
    <t>09/19/2005</t>
  </si>
  <si>
    <t>09/26/2005</t>
  </si>
  <si>
    <t>10/03/2005</t>
  </si>
  <si>
    <t>10/10/2005</t>
  </si>
  <si>
    <t>10/17/2005</t>
  </si>
  <si>
    <t>10/24/2005</t>
  </si>
  <si>
    <t>10/31/2005</t>
  </si>
  <si>
    <t>11/07/2005</t>
  </si>
  <si>
    <t>11/14/2005</t>
  </si>
  <si>
    <t>11/21/2005</t>
  </si>
  <si>
    <t>11/28/2005</t>
  </si>
  <si>
    <t>12/05/2005</t>
  </si>
  <si>
    <t>12/12/2005</t>
  </si>
  <si>
    <t>12/19/2005</t>
  </si>
  <si>
    <t>12/26/2005</t>
  </si>
  <si>
    <t>01/02/2006</t>
  </si>
  <si>
    <t>01/09/2006</t>
  </si>
  <si>
    <t>01/16/2006</t>
  </si>
  <si>
    <t>01/23/2006</t>
  </si>
  <si>
    <t>01/30/2006</t>
  </si>
  <si>
    <t>02/06/2006</t>
  </si>
  <si>
    <t>02/13/2006</t>
  </si>
  <si>
    <t>02/20/2006</t>
  </si>
  <si>
    <t>02/27/2006</t>
  </si>
  <si>
    <t>03/06/2006</t>
  </si>
  <si>
    <t>03/13/2006</t>
  </si>
  <si>
    <t>03/20/2006</t>
  </si>
  <si>
    <t>03/27/2006</t>
  </si>
  <si>
    <t>04/03/2006</t>
  </si>
  <si>
    <t>04/10/2006</t>
  </si>
  <si>
    <t>04/17/2006</t>
  </si>
  <si>
    <t>04/24/2006</t>
  </si>
  <si>
    <t>05/01/2006</t>
  </si>
  <si>
    <t>05/08/2006</t>
  </si>
  <si>
    <t>05/15/2006</t>
  </si>
  <si>
    <t>05/22/2006</t>
  </si>
  <si>
    <t>05/29/2006</t>
  </si>
  <si>
    <t>06/05/2006</t>
  </si>
  <si>
    <t>06/12/2006</t>
  </si>
  <si>
    <t>06/19/2006</t>
  </si>
  <si>
    <t>06/26/2006</t>
  </si>
  <si>
    <t>07/03/2006</t>
  </si>
  <si>
    <t>07/10/2006</t>
  </si>
  <si>
    <t>07/17/2006</t>
  </si>
  <si>
    <t>07/24/2006</t>
  </si>
  <si>
    <t>07/31/2006</t>
  </si>
  <si>
    <t>08/07/2006</t>
  </si>
  <si>
    <t>08/14/2006</t>
  </si>
  <si>
    <t>08/21/2006</t>
  </si>
  <si>
    <t>08/28/2006</t>
  </si>
  <si>
    <t>09/04/2006</t>
  </si>
  <si>
    <t>09/11/2006</t>
  </si>
  <si>
    <t>09/18/2006</t>
  </si>
  <si>
    <t>09/25/2006</t>
  </si>
  <si>
    <t>10/02/2006</t>
  </si>
  <si>
    <t>10/09/2006</t>
  </si>
  <si>
    <t>10/16/2006</t>
  </si>
  <si>
    <t>10/23/2006</t>
  </si>
  <si>
    <t>10/30/2006</t>
  </si>
  <si>
    <t>11/06/2006</t>
  </si>
  <si>
    <t>11/13/2006</t>
  </si>
  <si>
    <t>11/20/2006</t>
  </si>
  <si>
    <t>11/27/2006</t>
  </si>
  <si>
    <t>12/04/2006</t>
  </si>
  <si>
    <t>12/11/2006</t>
  </si>
  <si>
    <t>12/18/2006</t>
  </si>
  <si>
    <t>12/25/2006</t>
  </si>
  <si>
    <t>01/01/2007</t>
  </si>
  <si>
    <t>01/08/2007</t>
  </si>
  <si>
    <t>01/15/2007</t>
  </si>
  <si>
    <t>01/22/2007</t>
  </si>
  <si>
    <t>01/29/2007</t>
  </si>
  <si>
    <t>02/05/2007</t>
  </si>
  <si>
    <t>02/12/2007</t>
  </si>
  <si>
    <t>02/19/2007</t>
  </si>
  <si>
    <t>02/26/2007</t>
  </si>
  <si>
    <t>03/05/2007</t>
  </si>
  <si>
    <t>03/12/2007</t>
  </si>
  <si>
    <t>03/19/2007</t>
  </si>
  <si>
    <t>03/26/2007</t>
  </si>
  <si>
    <t>04/02/2007</t>
  </si>
  <si>
    <t>04/09/2007</t>
  </si>
  <si>
    <t>04/16/2007</t>
  </si>
  <si>
    <t>04/23/2007</t>
  </si>
  <si>
    <t>04/30/2007</t>
  </si>
  <si>
    <t>05/07/2007</t>
  </si>
  <si>
    <t>05/14/2007</t>
  </si>
  <si>
    <t>05/21/2007</t>
  </si>
  <si>
    <t>05/28/2007</t>
  </si>
  <si>
    <t>06/04/2007</t>
  </si>
  <si>
    <t>06/11/2007</t>
  </si>
  <si>
    <t>06/18/2007</t>
  </si>
  <si>
    <t>06/25/2007</t>
  </si>
  <si>
    <t>07/02/2007</t>
  </si>
  <si>
    <t>07/09/2007</t>
  </si>
  <si>
    <t>07/16/2007</t>
  </si>
  <si>
    <t>07/23/2007</t>
  </si>
  <si>
    <t>07/30/2007</t>
  </si>
  <si>
    <t>08/06/2007</t>
  </si>
  <si>
    <t>08/13/2007</t>
  </si>
  <si>
    <t>08/20/2007</t>
  </si>
  <si>
    <t>08/27/2007</t>
  </si>
  <si>
    <t>09/03/2007</t>
  </si>
  <si>
    <t>09/10/2007</t>
  </si>
  <si>
    <t>09/17/2007</t>
  </si>
  <si>
    <t>09/24/2007</t>
  </si>
  <si>
    <t>10/01/2007</t>
  </si>
  <si>
    <t>10/08/2007</t>
  </si>
  <si>
    <t>10/15/2007</t>
  </si>
  <si>
    <t>10/22/2007</t>
  </si>
  <si>
    <t>10/29/2007</t>
  </si>
  <si>
    <t>11/05/2007</t>
  </si>
  <si>
    <t>11/12/2007</t>
  </si>
  <si>
    <t>11/19/2007</t>
  </si>
  <si>
    <t>11/26/2007</t>
  </si>
  <si>
    <t>12/03/2007</t>
  </si>
  <si>
    <t>12/10/2007</t>
  </si>
  <si>
    <t>12/17/2007</t>
  </si>
  <si>
    <t>12/24/2007</t>
  </si>
  <si>
    <t>12/31/2007</t>
  </si>
  <si>
    <t>01/07/2008</t>
  </si>
  <si>
    <t>01/14/2008</t>
  </si>
  <si>
    <t>01/21/2008</t>
  </si>
  <si>
    <t>01/28/2008</t>
  </si>
  <si>
    <t>02/04/2008</t>
  </si>
  <si>
    <t>02/11/2008</t>
  </si>
  <si>
    <t>02/18/2008</t>
  </si>
  <si>
    <t>02/25/2008</t>
  </si>
  <si>
    <t>03/03/2008</t>
  </si>
  <si>
    <t>03/10/2008</t>
  </si>
  <si>
    <t>03/17/2008</t>
  </si>
  <si>
    <t>03/24/2008</t>
  </si>
  <si>
    <t>03/31/2008</t>
  </si>
  <si>
    <t>04/07/2008</t>
  </si>
  <si>
    <t>04/14/2008</t>
  </si>
  <si>
    <t>04/21/2008</t>
  </si>
  <si>
    <t>04/28/2008</t>
  </si>
  <si>
    <t>05/05/2008</t>
  </si>
  <si>
    <t>05/12/2008</t>
  </si>
  <si>
    <t>05/19/2008</t>
  </si>
  <si>
    <t>05/26/2008</t>
  </si>
  <si>
    <t>06/02/2008</t>
  </si>
  <si>
    <t>06/09/2008</t>
  </si>
  <si>
    <t>06/16/2008</t>
  </si>
  <si>
    <t>06/23/2008</t>
  </si>
  <si>
    <t>06/30/2008</t>
  </si>
  <si>
    <t>07/07/2008</t>
  </si>
  <si>
    <t>07/14/2008</t>
  </si>
  <si>
    <t>07/21/2008</t>
  </si>
  <si>
    <t>07/28/2008</t>
  </si>
  <si>
    <t>08/04/2008</t>
  </si>
  <si>
    <t>08/11/2008</t>
  </si>
  <si>
    <t>08/18/2008</t>
  </si>
  <si>
    <t>08/25/2008</t>
  </si>
  <si>
    <t>09/01/2008</t>
  </si>
  <si>
    <t>09/08/2008</t>
  </si>
  <si>
    <t>09/15/2008</t>
  </si>
  <si>
    <t>09/22/2008</t>
  </si>
  <si>
    <t>09/29/2008</t>
  </si>
  <si>
    <t>10/06/2008</t>
  </si>
  <si>
    <t>10/13/2008</t>
  </si>
  <si>
    <t>10/20/2008</t>
  </si>
  <si>
    <t>10/27/2008</t>
  </si>
  <si>
    <t>11/03/2008</t>
  </si>
  <si>
    <t>11/10/2008</t>
  </si>
  <si>
    <t>11/17/2008</t>
  </si>
  <si>
    <t>11/24/2008</t>
  </si>
  <si>
    <t>12/01/2008</t>
  </si>
  <si>
    <t>12/08/2008</t>
  </si>
  <si>
    <t>12/15/2008</t>
  </si>
  <si>
    <t>12/22/2008</t>
  </si>
  <si>
    <t>12/29/2008</t>
  </si>
  <si>
    <t>01/05/2009</t>
  </si>
  <si>
    <t>01/12/2009</t>
  </si>
  <si>
    <t>01/19/2009</t>
  </si>
  <si>
    <t>01/26/2009</t>
  </si>
  <si>
    <t>02/02/2009</t>
  </si>
  <si>
    <t>02/09/2009</t>
  </si>
  <si>
    <t>02/16/2009</t>
  </si>
  <si>
    <t>02/23/2009</t>
  </si>
  <si>
    <t>03/02/2009</t>
  </si>
  <si>
    <t>03/09/2009</t>
  </si>
  <si>
    <t>03/16/2009</t>
  </si>
  <si>
    <t>03/23/2009</t>
  </si>
  <si>
    <t>03/30/2009</t>
  </si>
  <si>
    <t>04/06/2009</t>
  </si>
  <si>
    <t>04/13/2009</t>
  </si>
  <si>
    <t>04/20/2009</t>
  </si>
  <si>
    <t>04/27/2009</t>
  </si>
  <si>
    <t>05/04/2009</t>
  </si>
  <si>
    <t>05/11/2009</t>
  </si>
  <si>
    <t>05/18/2009</t>
  </si>
  <si>
    <t>05/25/2009</t>
  </si>
  <si>
    <t>06/01/2009</t>
  </si>
  <si>
    <t>06/08/2009</t>
  </si>
  <si>
    <t>06/15/2009</t>
  </si>
  <si>
    <t>06/22/2009</t>
  </si>
  <si>
    <t>06/29/2009</t>
  </si>
  <si>
    <t>07/06/2009</t>
  </si>
  <si>
    <t>07/13/2009</t>
  </si>
  <si>
    <t>07/20/2009</t>
  </si>
  <si>
    <t>07/27/2009</t>
  </si>
  <si>
    <t>08/03/2009</t>
  </si>
  <si>
    <t>08/10/2009</t>
  </si>
  <si>
    <t>08/17/2009</t>
  </si>
  <si>
    <t>08/24/2009</t>
  </si>
  <si>
    <t>08/31/2009</t>
  </si>
  <si>
    <t>09/07/2009</t>
  </si>
  <si>
    <t>09/14/2009</t>
  </si>
  <si>
    <t>09/21/2009</t>
  </si>
  <si>
    <t>09/28/2009</t>
  </si>
  <si>
    <t>10/05/2009</t>
  </si>
  <si>
    <t>10/12/2009</t>
  </si>
  <si>
    <t>10/19/2009</t>
  </si>
  <si>
    <t>10/26/2009</t>
  </si>
  <si>
    <t>11/02/2009</t>
  </si>
  <si>
    <t>11/09/2009</t>
  </si>
  <si>
    <t>11/16/2009</t>
  </si>
  <si>
    <t>11/23/2009</t>
  </si>
  <si>
    <t>11/30/2009</t>
  </si>
  <si>
    <t>12/07/2009</t>
  </si>
  <si>
    <t>12/14/2009</t>
  </si>
  <si>
    <t>12/21/2009</t>
  </si>
  <si>
    <t>12/28/2009</t>
  </si>
  <si>
    <t>01/04/2010</t>
  </si>
  <si>
    <t>01/11/2010</t>
  </si>
  <si>
    <t>01/18/2010</t>
  </si>
  <si>
    <t>01/25/2010</t>
  </si>
  <si>
    <t>02/01/2010</t>
  </si>
  <si>
    <t>02/08/2010</t>
  </si>
  <si>
    <t>02/15/2010</t>
  </si>
  <si>
    <t>02/22/2010</t>
  </si>
  <si>
    <t>03/01/2010</t>
  </si>
  <si>
    <t>03/08/2010</t>
  </si>
  <si>
    <t>03/15/2010</t>
  </si>
  <si>
    <t>03/22/2010</t>
  </si>
  <si>
    <t>03/29/2010</t>
  </si>
  <si>
    <t>04/05/2010</t>
  </si>
  <si>
    <t>04/12/2010</t>
  </si>
  <si>
    <t>04/19/2010</t>
  </si>
  <si>
    <t>04/26/2010</t>
  </si>
  <si>
    <t>05/03/2010</t>
  </si>
  <si>
    <t>05/10/2010</t>
  </si>
  <si>
    <t>05/17/2010</t>
  </si>
  <si>
    <t>05/24/2010</t>
  </si>
  <si>
    <t>05/31/2010</t>
  </si>
  <si>
    <t>06/07/2010</t>
  </si>
  <si>
    <t>06/14/2010</t>
  </si>
  <si>
    <t>06/21/2010</t>
  </si>
  <si>
    <t>06/28/2010</t>
  </si>
  <si>
    <t>07/05/2010</t>
  </si>
  <si>
    <t>07/12/2010</t>
  </si>
  <si>
    <t>07/19/2010</t>
  </si>
  <si>
    <t>07/26/2010</t>
  </si>
  <si>
    <t>08/02/2010</t>
  </si>
  <si>
    <t>08/09/2010</t>
  </si>
  <si>
    <t>08/16/2010</t>
  </si>
  <si>
    <t>08/23/2010</t>
  </si>
  <si>
    <t>08/30/2010</t>
  </si>
  <si>
    <t>09/06/2010</t>
  </si>
  <si>
    <t>09/13/2010</t>
  </si>
  <si>
    <t>09/20/2010</t>
  </si>
  <si>
    <t>09/27/2010</t>
  </si>
  <si>
    <t>10/04/2010</t>
  </si>
  <si>
    <t>10/11/2010</t>
  </si>
  <si>
    <t>10/18/2010</t>
  </si>
  <si>
    <t>10/25/2010</t>
  </si>
  <si>
    <t>11/01/2010</t>
  </si>
  <si>
    <t>11/08/2010</t>
  </si>
  <si>
    <t>11/15/2010</t>
  </si>
  <si>
    <t>11/22/2010</t>
  </si>
  <si>
    <t>11/29/2010</t>
  </si>
  <si>
    <t>12/06/2010</t>
  </si>
  <si>
    <t>12/13/2010</t>
  </si>
  <si>
    <t>12/20/2010</t>
  </si>
  <si>
    <t>12/27/2010</t>
  </si>
  <si>
    <t>01/03/2011</t>
  </si>
  <si>
    <t>01/10/2011</t>
  </si>
  <si>
    <t>01/17/2011</t>
  </si>
  <si>
    <t>01/24/2011</t>
  </si>
  <si>
    <t>01/31/2011</t>
  </si>
  <si>
    <t>02/07/2011</t>
  </si>
  <si>
    <t>02/14/2011</t>
  </si>
  <si>
    <t>02/21/2011</t>
  </si>
  <si>
    <t>02/28/2011</t>
  </si>
  <si>
    <t>03/07/2011</t>
  </si>
  <si>
    <t>03/14/2011</t>
  </si>
  <si>
    <t>03/21/2011</t>
  </si>
  <si>
    <t>03/28/2011</t>
  </si>
  <si>
    <t>04/04/2011</t>
  </si>
  <si>
    <t>04/11/2011</t>
  </si>
  <si>
    <t>04/18/2011</t>
  </si>
  <si>
    <t>04/25/2011</t>
  </si>
  <si>
    <t>05/02/2011</t>
  </si>
  <si>
    <t>05/09/2011</t>
  </si>
  <si>
    <t>05/16/2011</t>
  </si>
  <si>
    <t>05/23/2011</t>
  </si>
  <si>
    <t>05/30/2011</t>
  </si>
  <si>
    <t>06/06/2011</t>
  </si>
  <si>
    <t>06/13/2011</t>
  </si>
  <si>
    <t>06/20/2011</t>
  </si>
  <si>
    <t>06/27/2011</t>
  </si>
  <si>
    <t>07/04/2011</t>
  </si>
  <si>
    <t>07/11/2011</t>
  </si>
  <si>
    <t>07/18/2011</t>
  </si>
  <si>
    <t>07/25/2011</t>
  </si>
  <si>
    <t>08/01/2011</t>
  </si>
  <si>
    <t>08/08/2011</t>
  </si>
  <si>
    <t>08/15/2011</t>
  </si>
  <si>
    <t>08/22/2011</t>
  </si>
  <si>
    <t>08/29/2011</t>
  </si>
  <si>
    <t>09/05/2011</t>
  </si>
  <si>
    <t>09/12/2011</t>
  </si>
  <si>
    <t>09/19/2011</t>
  </si>
  <si>
    <t>09/26/2011</t>
  </si>
  <si>
    <t>10/03/2011</t>
  </si>
  <si>
    <t>10/10/2011</t>
  </si>
  <si>
    <t>10/17/2011</t>
  </si>
  <si>
    <t>10/24/2011</t>
  </si>
  <si>
    <t>10/31/2011</t>
  </si>
  <si>
    <t>11/07/2011</t>
  </si>
  <si>
    <t>11/14/2011</t>
  </si>
  <si>
    <t>11/21/2011</t>
  </si>
  <si>
    <t>11/28/2011</t>
  </si>
  <si>
    <t>12/05/2011</t>
  </si>
  <si>
    <t>12/12/2011</t>
  </si>
  <si>
    <t>12/19/2011</t>
  </si>
  <si>
    <t>12/26/2011</t>
  </si>
  <si>
    <t>01/02/2012</t>
  </si>
  <si>
    <t>01/09/2012</t>
  </si>
  <si>
    <t>01/16/2012</t>
  </si>
  <si>
    <t>01/23/2012</t>
  </si>
  <si>
    <t>01/30/2012</t>
  </si>
  <si>
    <t>02/06/2012</t>
  </si>
  <si>
    <t>02/13/2012</t>
  </si>
  <si>
    <t>02/20/2012</t>
  </si>
  <si>
    <t>02/27/2012</t>
  </si>
  <si>
    <t>03/05/2012</t>
  </si>
  <si>
    <t>03/12/2012</t>
  </si>
  <si>
    <t>03/19/2012</t>
  </si>
  <si>
    <t>03/26/2012</t>
  </si>
  <si>
    <t>04/02/2012</t>
  </si>
  <si>
    <t>04/09/2012</t>
  </si>
  <si>
    <t>04/16/2012</t>
  </si>
  <si>
    <t>04/23/2012</t>
  </si>
  <si>
    <t>04/30/2012</t>
  </si>
  <si>
    <t>05/07/2012</t>
  </si>
  <si>
    <t>05/14/2012</t>
  </si>
  <si>
    <t>05/21/2012</t>
  </si>
  <si>
    <t>05/28/2012</t>
  </si>
  <si>
    <t>06/04/2012</t>
  </si>
  <si>
    <t>06/11/2012</t>
  </si>
  <si>
    <t>06/18/2012</t>
  </si>
  <si>
    <t>06/25/2012</t>
  </si>
  <si>
    <t>07/02/2012</t>
  </si>
  <si>
    <t>07/09/2012</t>
  </si>
  <si>
    <t>07/16/2012</t>
  </si>
  <si>
    <t>07/23/2012</t>
  </si>
  <si>
    <t>07/30/2012</t>
  </si>
  <si>
    <t>08/06/2012</t>
  </si>
  <si>
    <t>08/13/2012</t>
  </si>
  <si>
    <t>08/20/2012</t>
  </si>
  <si>
    <t>08/27/2012</t>
  </si>
  <si>
    <t>09/03/2012</t>
  </si>
  <si>
    <t>09/10/2012</t>
  </si>
  <si>
    <t>09/17/2012</t>
  </si>
  <si>
    <t>09/24/2012</t>
  </si>
  <si>
    <t>10/01/2012</t>
  </si>
  <si>
    <t>10/08/2012</t>
  </si>
  <si>
    <t>10/15/2012</t>
  </si>
  <si>
    <t>10/22/2012</t>
  </si>
  <si>
    <t>10/29/2012</t>
  </si>
  <si>
    <t>11/05/2012</t>
  </si>
  <si>
    <t>11/12/2012</t>
  </si>
  <si>
    <t>11/19/2012</t>
  </si>
  <si>
    <t>11/26/2012</t>
  </si>
  <si>
    <t>12/03/2012</t>
  </si>
  <si>
    <t>12/10/2012</t>
  </si>
  <si>
    <t>12/17/2012</t>
  </si>
  <si>
    <t>12/24/2012</t>
  </si>
  <si>
    <t>12/31/2012</t>
  </si>
  <si>
    <t>01/07/2013</t>
  </si>
  <si>
    <t>01/14/2013</t>
  </si>
  <si>
    <t>01/21/2013</t>
  </si>
  <si>
    <t>01/28/2013</t>
  </si>
  <si>
    <t>02/04/2013</t>
  </si>
  <si>
    <t>02/11/2013</t>
  </si>
  <si>
    <t>02/18/2013</t>
  </si>
  <si>
    <t>02/25/2013</t>
  </si>
  <si>
    <t>03/04/2013</t>
  </si>
  <si>
    <t>03/11/2013</t>
  </si>
  <si>
    <t>03/18/2013</t>
  </si>
  <si>
    <t>03/25/2013</t>
  </si>
  <si>
    <t>04/01/2013</t>
  </si>
  <si>
    <t>04/08/2013</t>
  </si>
  <si>
    <t>04/15/2013</t>
  </si>
  <si>
    <t>04/22/2013</t>
  </si>
  <si>
    <t>04/29/2013</t>
  </si>
  <si>
    <t>05/06/2013</t>
  </si>
  <si>
    <t>05/13/2013</t>
  </si>
  <si>
    <t>05/20/2013</t>
  </si>
  <si>
    <t>05/27/2013</t>
  </si>
  <si>
    <t>06/03/2013</t>
  </si>
  <si>
    <t>06/10/2013</t>
  </si>
  <si>
    <t>06/17/2013</t>
  </si>
  <si>
    <t>06/24/2013</t>
  </si>
  <si>
    <t>07/01/2013</t>
  </si>
  <si>
    <t>07/08/2013</t>
  </si>
  <si>
    <t>07/15/2013</t>
  </si>
  <si>
    <t>07/22/2013</t>
  </si>
  <si>
    <t>07/29/2013</t>
  </si>
  <si>
    <t>08/05/2013</t>
  </si>
  <si>
    <t>08/12/2013</t>
  </si>
  <si>
    <t>08/19/2013</t>
  </si>
  <si>
    <t>08/26/2013</t>
  </si>
  <si>
    <t>09/02/2013</t>
  </si>
  <si>
    <t>09/09/2013</t>
  </si>
  <si>
    <t>09/16/2013</t>
  </si>
  <si>
    <t>09/23/2013</t>
  </si>
  <si>
    <t>09/30/2013</t>
  </si>
  <si>
    <t>10/07/2013</t>
  </si>
  <si>
    <t>10/14/2013</t>
  </si>
  <si>
    <t>10/21/2013</t>
  </si>
  <si>
    <t>10/28/2013</t>
  </si>
  <si>
    <t>11/04/2013</t>
  </si>
  <si>
    <t>11/11/2013</t>
  </si>
  <si>
    <t>11/18/2013</t>
  </si>
  <si>
    <t>11/25/2013</t>
  </si>
  <si>
    <t>12/02/2013</t>
  </si>
  <si>
    <t>12/09/2013</t>
  </si>
  <si>
    <t>12/16/2013</t>
  </si>
  <si>
    <t>12/23/2013</t>
  </si>
  <si>
    <t>12/30/2013</t>
  </si>
  <si>
    <t>01/06/2014</t>
  </si>
  <si>
    <t>01/13/2014</t>
  </si>
  <si>
    <t>01/20/2014</t>
  </si>
  <si>
    <t>01/27/2014</t>
  </si>
  <si>
    <t>02/03/2014</t>
  </si>
  <si>
    <t>02/10/2014</t>
  </si>
  <si>
    <t>02/17/2014</t>
  </si>
  <si>
    <t>02/24/2014</t>
  </si>
  <si>
    <t>03/03/2014</t>
  </si>
  <si>
    <t>03/10/2014</t>
  </si>
  <si>
    <t>03/17/2014</t>
  </si>
  <si>
    <t>03/24/2014</t>
  </si>
  <si>
    <t>03/31/2014</t>
  </si>
  <si>
    <t>04/07/2014</t>
  </si>
  <si>
    <t>04/14/2014</t>
  </si>
  <si>
    <t>04/21/2014</t>
  </si>
  <si>
    <t>04/28/2014</t>
  </si>
  <si>
    <t>05/05/2014</t>
  </si>
  <si>
    <t>05/12/2014</t>
  </si>
  <si>
    <t>05/19/2014</t>
  </si>
  <si>
    <t>05/26/2014</t>
  </si>
  <si>
    <t>06/02/2014</t>
  </si>
  <si>
    <t>06/09/2014</t>
  </si>
  <si>
    <t>06/16/2014</t>
  </si>
  <si>
    <t>06/23/2014</t>
  </si>
  <si>
    <t>06/30/2014</t>
  </si>
  <si>
    <t>07/07/2014</t>
  </si>
  <si>
    <t>07/14/2014</t>
  </si>
  <si>
    <t>07/21/2014</t>
  </si>
  <si>
    <t>07/28/2014</t>
  </si>
  <si>
    <t>08/04/2014</t>
  </si>
  <si>
    <t>08/11/2014</t>
  </si>
  <si>
    <t>08/18/2014</t>
  </si>
  <si>
    <t>08/25/2014</t>
  </si>
  <si>
    <t>09/01/2014</t>
  </si>
  <si>
    <t>09/08/2014</t>
  </si>
  <si>
    <t>09/15/2014</t>
  </si>
  <si>
    <t>09/22/2014</t>
  </si>
  <si>
    <t>09/29/2014</t>
  </si>
  <si>
    <t>10/06/2014</t>
  </si>
  <si>
    <t>10/13/2014</t>
  </si>
  <si>
    <t>10/20/2014</t>
  </si>
  <si>
    <t>10/27/2014</t>
  </si>
  <si>
    <t>11/03/2014</t>
  </si>
  <si>
    <t>11/10/2014</t>
  </si>
  <si>
    <t>11/17/2014</t>
  </si>
  <si>
    <t>11/24/2014</t>
  </si>
  <si>
    <t>12/01/2014</t>
  </si>
  <si>
    <t>12/08/2014</t>
  </si>
  <si>
    <t>12/15/2014</t>
  </si>
  <si>
    <t>12/22/2014</t>
  </si>
  <si>
    <t>12/29/2014</t>
  </si>
  <si>
    <t>01/05/2015</t>
  </si>
  <si>
    <t>01/12/2015</t>
  </si>
  <si>
    <t>01/19/2015</t>
  </si>
  <si>
    <t>01/26/2015</t>
  </si>
  <si>
    <t>02/02/2015</t>
  </si>
  <si>
    <t>02/09/2015</t>
  </si>
  <si>
    <t>02/16/2015</t>
  </si>
  <si>
    <t>02/23/2015</t>
  </si>
  <si>
    <t>03/02/2015</t>
  </si>
  <si>
    <t>03/09/2015</t>
  </si>
  <si>
    <t>03/16/2015</t>
  </si>
  <si>
    <t>03/23/2015</t>
  </si>
  <si>
    <t>03/30/2015</t>
  </si>
  <si>
    <t>04/06/2015</t>
  </si>
  <si>
    <t>04/13/2015</t>
  </si>
  <si>
    <t>04/20/2015</t>
  </si>
  <si>
    <t>04/27/2015</t>
  </si>
  <si>
    <t>05/04/2015</t>
  </si>
  <si>
    <t>05/11/2015</t>
  </si>
  <si>
    <t>05/18/2015</t>
  </si>
  <si>
    <t>05/25/2015</t>
  </si>
  <si>
    <t>06/01/2015</t>
  </si>
  <si>
    <t>06/08/2015</t>
  </si>
  <si>
    <t>06/15/2015</t>
  </si>
  <si>
    <t>06/22/2015</t>
  </si>
  <si>
    <t>06/29/2015</t>
  </si>
  <si>
    <t>07/06/2015</t>
  </si>
  <si>
    <t>07/13/2015</t>
  </si>
  <si>
    <t>07/20/2015</t>
  </si>
  <si>
    <t>07/27/2015</t>
  </si>
  <si>
    <t>08/03/2015</t>
  </si>
  <si>
    <t>08/10/2015</t>
  </si>
  <si>
    <t>08/17/2015</t>
  </si>
  <si>
    <t>08/24/2015</t>
  </si>
  <si>
    <t>08/31/2015</t>
  </si>
  <si>
    <t>09/07/2015</t>
  </si>
  <si>
    <t>09/14/2015</t>
  </si>
  <si>
    <t>09/21/2015</t>
  </si>
  <si>
    <t>09/28/2015</t>
  </si>
  <si>
    <t>10/05/2015</t>
  </si>
  <si>
    <t>10/12/2015</t>
  </si>
  <si>
    <t>10/19/2015</t>
  </si>
  <si>
    <t>10/26/2015</t>
  </si>
  <si>
    <t>11/02/2015</t>
  </si>
  <si>
    <t>11/09/2015</t>
  </si>
  <si>
    <t>11/16/2015</t>
  </si>
  <si>
    <t>11/23/2015</t>
  </si>
  <si>
    <t>11/30/2015</t>
  </si>
  <si>
    <t>12/07/2015</t>
  </si>
  <si>
    <t>12/14/2015</t>
  </si>
  <si>
    <t>12/21/2015</t>
  </si>
  <si>
    <t>12/28/2015</t>
  </si>
  <si>
    <t>01/04/2016</t>
  </si>
  <si>
    <t>01/11/2016</t>
  </si>
  <si>
    <t>01/18/2016</t>
  </si>
  <si>
    <t>01/25/2016</t>
  </si>
  <si>
    <t>02/01/2016</t>
  </si>
  <si>
    <t>02/08/2016</t>
  </si>
  <si>
    <t>02/15/2016</t>
  </si>
  <si>
    <t>02/22/2016</t>
  </si>
  <si>
    <t>02/29/2016</t>
  </si>
  <si>
    <t>03/07/2016</t>
  </si>
  <si>
    <t>03/14/2016</t>
  </si>
  <si>
    <t>03/21/2016</t>
  </si>
  <si>
    <t>03/28/2016</t>
  </si>
  <si>
    <t>04/04/2016</t>
  </si>
  <si>
    <t>04/11/2016</t>
  </si>
  <si>
    <t>04/18/2016</t>
  </si>
  <si>
    <t>04/25/2016</t>
  </si>
  <si>
    <t>05/02/2016</t>
  </si>
  <si>
    <t>05/09/2016</t>
  </si>
  <si>
    <t>05/16/2016</t>
  </si>
  <si>
    <t>05/23/2016</t>
  </si>
  <si>
    <t>05/30/2016</t>
  </si>
  <si>
    <t>06/06/2016</t>
  </si>
  <si>
    <t>06/13/2016</t>
  </si>
  <si>
    <t>06/20/2016</t>
  </si>
  <si>
    <t>06/27/2016</t>
  </si>
  <si>
    <t>07/04/2016</t>
  </si>
  <si>
    <t>07/11/2016</t>
  </si>
  <si>
    <t>07/18/2016</t>
  </si>
  <si>
    <t>07/25/2016</t>
  </si>
  <si>
    <t>08/01/2016</t>
  </si>
  <si>
    <t>08/08/2016</t>
  </si>
  <si>
    <t>08/15/2016</t>
  </si>
  <si>
    <t>08/22/2016</t>
  </si>
  <si>
    <t>08/29/2016</t>
  </si>
  <si>
    <t>09/05/2016</t>
  </si>
  <si>
    <t>09/12/2016</t>
  </si>
  <si>
    <t>09/19/2016</t>
  </si>
  <si>
    <t>09/26/2016</t>
  </si>
  <si>
    <t>10/03/2016</t>
  </si>
  <si>
    <t>10/10/2016</t>
  </si>
  <si>
    <t>10/17/2016</t>
  </si>
  <si>
    <t>10/24/2016</t>
  </si>
  <si>
    <t>10/31/2016</t>
  </si>
  <si>
    <t>11/07/2016</t>
  </si>
  <si>
    <t>11/14/2016</t>
  </si>
  <si>
    <t>11/21/2016</t>
  </si>
  <si>
    <t>11/28/2016</t>
  </si>
  <si>
    <t>12/05/2016</t>
  </si>
  <si>
    <t>12/12/2016</t>
  </si>
  <si>
    <t>12/19/2016</t>
  </si>
  <si>
    <t>12/26/2016</t>
  </si>
  <si>
    <t>01/02/2017</t>
  </si>
  <si>
    <t>01/09/2017</t>
  </si>
  <si>
    <t>01/16/2017</t>
  </si>
  <si>
    <t>01/23/2017</t>
  </si>
  <si>
    <t>01/30/2017</t>
  </si>
  <si>
    <t>02/06/2017</t>
  </si>
  <si>
    <t>02/13/2017</t>
  </si>
  <si>
    <t>02/20/2017</t>
  </si>
  <si>
    <t>02/27/2017</t>
  </si>
  <si>
    <t>03/06/2017</t>
  </si>
  <si>
    <t>03/13/2017</t>
  </si>
  <si>
    <t>03/20/2017</t>
  </si>
  <si>
    <t>03/27/2017</t>
  </si>
  <si>
    <t>04/03/2017</t>
  </si>
  <si>
    <t>04/10/2017</t>
  </si>
  <si>
    <t>04/17/2017</t>
  </si>
  <si>
    <t>04/24/2017</t>
  </si>
  <si>
    <t>05/01/2017</t>
  </si>
  <si>
    <t>05/08/2017</t>
  </si>
  <si>
    <t>05/15/2017</t>
  </si>
  <si>
    <t>05/22/2017</t>
  </si>
  <si>
    <t>05/29/2017</t>
  </si>
  <si>
    <t>06/05/2017</t>
  </si>
  <si>
    <t>06/12/2017</t>
  </si>
  <si>
    <t>06/19/2017</t>
  </si>
  <si>
    <t>06/26/2017</t>
  </si>
  <si>
    <t>07/03/2017</t>
  </si>
  <si>
    <t>07/10/2017</t>
  </si>
  <si>
    <t>07/17/2017</t>
  </si>
  <si>
    <t>07/24/2017</t>
  </si>
  <si>
    <t>07/31/2017</t>
  </si>
  <si>
    <t>08/07/2017</t>
  </si>
  <si>
    <t>08/14/2017</t>
  </si>
  <si>
    <t>08/21/2017</t>
  </si>
  <si>
    <t>08/28/2017</t>
  </si>
  <si>
    <t>09/04/2017</t>
  </si>
  <si>
    <t>09/11/2017</t>
  </si>
  <si>
    <t>09/18/2017</t>
  </si>
  <si>
    <t>09/25/2017</t>
  </si>
  <si>
    <t>10/02/2017</t>
  </si>
  <si>
    <t>10/09/2017</t>
  </si>
  <si>
    <t>10/16/2017</t>
  </si>
  <si>
    <t>10/23/2017</t>
  </si>
  <si>
    <t>10/30/2017</t>
  </si>
  <si>
    <t>11/06/2017</t>
  </si>
  <si>
    <t>11/13/2017</t>
  </si>
  <si>
    <t>11/20/2017</t>
  </si>
  <si>
    <t>11/27/2017</t>
  </si>
  <si>
    <t>12/04/2017</t>
  </si>
  <si>
    <t>12/11/2017</t>
  </si>
  <si>
    <t>12/18/2017</t>
  </si>
  <si>
    <t>12/25/2017</t>
  </si>
  <si>
    <t>01/01/2018</t>
  </si>
  <si>
    <t>01/08/2018</t>
  </si>
  <si>
    <t>01/15/2018</t>
  </si>
  <si>
    <t>01/22/2018</t>
  </si>
  <si>
    <t>01/29/2018</t>
  </si>
  <si>
    <t>02/05/2018</t>
  </si>
  <si>
    <t>02/12/2018</t>
  </si>
  <si>
    <t>02/19/2018</t>
  </si>
  <si>
    <t>02/26/2018</t>
  </si>
  <si>
    <t>03/05/2018</t>
  </si>
  <si>
    <t>03/12/2018</t>
  </si>
  <si>
    <t>03/19/2018</t>
  </si>
  <si>
    <t>03/26/2018</t>
  </si>
  <si>
    <t>04/02/2018</t>
  </si>
  <si>
    <t>04/09/2018</t>
  </si>
  <si>
    <t>04/16/2018</t>
  </si>
  <si>
    <t>04/23/2018</t>
  </si>
  <si>
    <t>04/30/2018</t>
  </si>
  <si>
    <t>05/07/2018</t>
  </si>
  <si>
    <t>05/14/2018</t>
  </si>
  <si>
    <t>05/21/2018</t>
  </si>
  <si>
    <t>05/28/2018</t>
  </si>
  <si>
    <t>06/04/2018</t>
  </si>
  <si>
    <t>06/11/2018</t>
  </si>
  <si>
    <t>06/18/2018</t>
  </si>
  <si>
    <t>06/25/2018</t>
  </si>
  <si>
    <t>07/02/2018</t>
  </si>
  <si>
    <t>07/09/2018</t>
  </si>
  <si>
    <t>07/16/2018</t>
  </si>
  <si>
    <t>07/23/2018</t>
  </si>
  <si>
    <t>07/30/2018</t>
  </si>
  <si>
    <t>08/06/2018</t>
  </si>
  <si>
    <t>08/13/2018</t>
  </si>
  <si>
    <t>08/20/2018</t>
  </si>
  <si>
    <t>08/27/2018</t>
  </si>
  <si>
    <t>09/03/2018</t>
  </si>
  <si>
    <t>09/10/2018</t>
  </si>
  <si>
    <t>09/17/2018</t>
  </si>
  <si>
    <t>09/24/2018</t>
  </si>
  <si>
    <t>10/01/2018</t>
  </si>
  <si>
    <t>10/08/2018</t>
  </si>
  <si>
    <t>10/15/2018</t>
  </si>
  <si>
    <t>10/22/2018</t>
  </si>
  <si>
    <t>10/29/2018</t>
  </si>
  <si>
    <t>11/05/2018</t>
  </si>
  <si>
    <t>11/12/2018</t>
  </si>
  <si>
    <t>11/19/2018</t>
  </si>
  <si>
    <t>11/26/2018</t>
  </si>
  <si>
    <t>12/03/2018</t>
  </si>
  <si>
    <t>12/10/2018</t>
  </si>
  <si>
    <t>12/17/2018</t>
  </si>
  <si>
    <t>12/24/2018</t>
  </si>
  <si>
    <t>12/31/2018</t>
  </si>
  <si>
    <t>01/07/2019</t>
  </si>
  <si>
    <t>01/14/2019</t>
  </si>
  <si>
    <t>01/21/2019</t>
  </si>
  <si>
    <t>01/28/2019</t>
  </si>
  <si>
    <t>02/04/2019</t>
  </si>
  <si>
    <t>02/11/2019</t>
  </si>
  <si>
    <t>02/18/2019</t>
  </si>
  <si>
    <t>02/25/2019</t>
  </si>
  <si>
    <t>03/04/2019</t>
  </si>
  <si>
    <t>03/11/2019</t>
  </si>
  <si>
    <t>03/18/2019</t>
  </si>
  <si>
    <t>03/25/2019</t>
  </si>
  <si>
    <t>04/01/2019</t>
  </si>
  <si>
    <t>04/08/2019</t>
  </si>
  <si>
    <t>04/15/2019</t>
  </si>
  <si>
    <t>04/22/2019</t>
  </si>
  <si>
    <t>04/29/2019</t>
  </si>
  <si>
    <t>05/06/2019</t>
  </si>
  <si>
    <t>05/13/2019</t>
  </si>
  <si>
    <t>05/20/2019</t>
  </si>
  <si>
    <t>05/27/2019</t>
  </si>
  <si>
    <t>06/03/2019</t>
  </si>
  <si>
    <t>06/10/2019</t>
  </si>
  <si>
    <t>06/17/2019</t>
  </si>
  <si>
    <t>06/24/2019</t>
  </si>
  <si>
    <t>07/01/2019</t>
  </si>
  <si>
    <t>07/08/2019</t>
  </si>
  <si>
    <t>07/15/2019</t>
  </si>
  <si>
    <t>07/22/2019</t>
  </si>
  <si>
    <t>07/29/2019</t>
  </si>
  <si>
    <t>08/05/2019</t>
  </si>
  <si>
    <t>08/12/2019</t>
  </si>
  <si>
    <t>08/19/2019</t>
  </si>
  <si>
    <t>08/26/2019</t>
  </si>
  <si>
    <t>09/02/2019</t>
  </si>
  <si>
    <t>09/09/2019</t>
  </si>
  <si>
    <t>09/16/2019</t>
  </si>
  <si>
    <t>09/23/2019</t>
  </si>
  <si>
    <t>09/30/2019</t>
  </si>
  <si>
    <t>10/07/2019</t>
  </si>
  <si>
    <t>10/14/2019</t>
  </si>
  <si>
    <t>10/21/2019</t>
  </si>
  <si>
    <t>10/28/2019</t>
  </si>
  <si>
    <t>11/04/2019</t>
  </si>
  <si>
    <t>11/11/2019</t>
  </si>
  <si>
    <t>11/18/2019</t>
  </si>
  <si>
    <t>11/25/2019</t>
  </si>
  <si>
    <t>12/02/2019</t>
  </si>
  <si>
    <t>12/09/2019</t>
  </si>
  <si>
    <t>12/16/2019</t>
  </si>
  <si>
    <t>12/23/2019</t>
  </si>
  <si>
    <t>12/30/2019</t>
  </si>
  <si>
    <t>01/06/2020</t>
  </si>
  <si>
    <t>01/13/2020</t>
  </si>
  <si>
    <t>01/20/2020</t>
  </si>
  <si>
    <t>01/27/2020</t>
  </si>
  <si>
    <t>02/03/2020</t>
  </si>
  <si>
    <t>02/10/2020</t>
  </si>
  <si>
    <t>02/17/2020</t>
  </si>
  <si>
    <t>02/24/2020</t>
  </si>
  <si>
    <t>03/02/2020</t>
  </si>
  <si>
    <t>03/09/2020</t>
  </si>
  <si>
    <t>03/16/2020</t>
  </si>
  <si>
    <t>03/23/2020</t>
  </si>
  <si>
    <t>03/30/2020</t>
  </si>
  <si>
    <t>04/06/2020</t>
  </si>
  <si>
    <t>04/13/2020</t>
  </si>
  <si>
    <t>04/20/2020</t>
  </si>
  <si>
    <t>04/27/2020</t>
  </si>
  <si>
    <t>05/04/2020</t>
  </si>
  <si>
    <t>05/11/2020</t>
  </si>
  <si>
    <t>05/18/2020</t>
  </si>
  <si>
    <t>05/25/2020</t>
  </si>
  <si>
    <t>06/01/2020</t>
  </si>
  <si>
    <t>06/08/2020</t>
  </si>
  <si>
    <t>06/15/2020</t>
  </si>
  <si>
    <t>06/22/2020</t>
  </si>
  <si>
    <t>06/29/2020</t>
  </si>
  <si>
    <t>07/06/2020</t>
  </si>
  <si>
    <t>07/13/2020</t>
  </si>
  <si>
    <t>07/20/2020</t>
  </si>
  <si>
    <t>07/27/2020</t>
  </si>
  <si>
    <t>08/03/2020</t>
  </si>
  <si>
    <t>08/10/2020</t>
  </si>
  <si>
    <t>08/17/2020</t>
  </si>
  <si>
    <t>08/24/2020</t>
  </si>
  <si>
    <t>08/31/2020</t>
  </si>
  <si>
    <t>09/07/2020</t>
  </si>
  <si>
    <t>09/14/2020</t>
  </si>
  <si>
    <t>09/21/2020</t>
  </si>
  <si>
    <t>09/28/2020</t>
  </si>
  <si>
    <t>10/05/2020</t>
  </si>
  <si>
    <t>10/12/2020</t>
  </si>
  <si>
    <t>10/19/2020</t>
  </si>
  <si>
    <t>10/26/2020</t>
  </si>
  <si>
    <t>11/02/2020</t>
  </si>
  <si>
    <t>11/09/2020</t>
  </si>
  <si>
    <t>11/16/2020</t>
  </si>
  <si>
    <t>11/23/2020</t>
  </si>
  <si>
    <t>11/30/2020</t>
  </si>
  <si>
    <t>12/07/2020</t>
  </si>
  <si>
    <t>12/14/2020</t>
  </si>
  <si>
    <t>12/21/2020</t>
  </si>
  <si>
    <t>12/28/2020</t>
  </si>
  <si>
    <t>01/04/2021</t>
  </si>
  <si>
    <t>01/11/2021</t>
  </si>
  <si>
    <t>01/18/2021</t>
  </si>
  <si>
    <t>01/25/2021</t>
  </si>
  <si>
    <t>02/01/2021</t>
  </si>
  <si>
    <t>02/08/2021</t>
  </si>
  <si>
    <t>02/15/2021</t>
  </si>
  <si>
    <t>02/22/2021</t>
  </si>
  <si>
    <t>03/01/2021</t>
  </si>
  <si>
    <t>03/08/2021</t>
  </si>
  <si>
    <t>03/15/2021</t>
  </si>
  <si>
    <t>03/22/2021</t>
  </si>
  <si>
    <t>03/29/2021</t>
  </si>
  <si>
    <t>04/05/2021</t>
  </si>
  <si>
    <t>04/12/2021</t>
  </si>
  <si>
    <t>04/19/2021</t>
  </si>
  <si>
    <t>04/26/2021</t>
  </si>
  <si>
    <t>05/03/2021</t>
  </si>
  <si>
    <t>05/10/2021</t>
  </si>
  <si>
    <t>05/17/2021</t>
  </si>
  <si>
    <t>05/24/2021</t>
  </si>
  <si>
    <t>05/31/2021</t>
  </si>
  <si>
    <t>06/07/2021</t>
  </si>
  <si>
    <t>06/14/2021</t>
  </si>
  <si>
    <t>06/21/2021</t>
  </si>
  <si>
    <t>06/28/2021</t>
  </si>
  <si>
    <t>07/05/2021</t>
  </si>
  <si>
    <t>07/12/2021</t>
  </si>
  <si>
    <t>07/19/2021</t>
  </si>
  <si>
    <t>07/26/2021</t>
  </si>
  <si>
    <t>08/02/2021</t>
  </si>
  <si>
    <t>08/09/2021</t>
  </si>
  <si>
    <t>08/16/2021</t>
  </si>
  <si>
    <t>08/23/2021</t>
  </si>
  <si>
    <t>08/30/2021</t>
  </si>
  <si>
    <t>09/06/2021</t>
  </si>
  <si>
    <t>09/13/2021</t>
  </si>
  <si>
    <t>09/20/2021</t>
  </si>
  <si>
    <t>09/27/2021</t>
  </si>
  <si>
    <t>10/04/2021</t>
  </si>
  <si>
    <t>10/11/2021</t>
  </si>
  <si>
    <t>10/18/2021</t>
  </si>
  <si>
    <t>10/25/2021</t>
  </si>
  <si>
    <t>11/01/2021</t>
  </si>
  <si>
    <t>11/08/2021</t>
  </si>
  <si>
    <t>11/15/2021</t>
  </si>
  <si>
    <t>11/22/2021</t>
  </si>
  <si>
    <t>11/29/2021</t>
  </si>
  <si>
    <t>12/06/2021</t>
  </si>
  <si>
    <t>12/13/2021</t>
  </si>
  <si>
    <t>12/20/2021</t>
  </si>
  <si>
    <t>12/27/2021</t>
  </si>
  <si>
    <t>01/03/2022</t>
  </si>
  <si>
    <t>01/10/2022</t>
  </si>
  <si>
    <t>01/17/2022</t>
  </si>
  <si>
    <t>01/24/2022</t>
  </si>
  <si>
    <t>01/31/2022</t>
  </si>
  <si>
    <t>02/07/2022</t>
  </si>
  <si>
    <t>02/14/2022</t>
  </si>
  <si>
    <t>02/21/2022</t>
  </si>
  <si>
    <t>02/28/2022</t>
  </si>
  <si>
    <t>03/07/2022</t>
  </si>
  <si>
    <t>03/14/2022</t>
  </si>
  <si>
    <t>03/21/2022</t>
  </si>
  <si>
    <t>03/28/2022</t>
  </si>
  <si>
    <t>04/04/2022</t>
  </si>
  <si>
    <t>04/11/2022</t>
  </si>
  <si>
    <t>04/18/2022</t>
  </si>
  <si>
    <t>04/25/2022</t>
  </si>
  <si>
    <t>05/02/2022</t>
  </si>
  <si>
    <t>05/09/2022</t>
  </si>
  <si>
    <t>05/16/2022</t>
  </si>
  <si>
    <t>05/23/2022</t>
  </si>
  <si>
    <t>05/30/2022</t>
  </si>
  <si>
    <t>06/06/2022</t>
  </si>
  <si>
    <t>06/13/2022</t>
  </si>
  <si>
    <t>06/20/2022</t>
  </si>
  <si>
    <t>06/27/2022</t>
  </si>
  <si>
    <t>07/04/2022</t>
  </si>
  <si>
    <t>07/11/2022</t>
  </si>
  <si>
    <t>07/18/2022</t>
  </si>
  <si>
    <t>07/25/2022</t>
  </si>
  <si>
    <t>08/01/2022</t>
  </si>
  <si>
    <t>08/08/2022</t>
  </si>
  <si>
    <t>08/15/2022</t>
  </si>
  <si>
    <t>08/22/2022</t>
  </si>
  <si>
    <t>08/29/2022</t>
  </si>
  <si>
    <t>09/05/2022</t>
  </si>
  <si>
    <t>09/12/2022</t>
  </si>
  <si>
    <t>09/19/2022</t>
  </si>
  <si>
    <t>09/26/2022</t>
  </si>
  <si>
    <t>10/03/2022</t>
  </si>
  <si>
    <t>10/10/2022</t>
  </si>
  <si>
    <t>10/17/2022</t>
  </si>
  <si>
    <t>10/24/2022</t>
  </si>
  <si>
    <t>10/31/2022</t>
  </si>
  <si>
    <t>11/07/2022</t>
  </si>
  <si>
    <t>11/14/2022</t>
  </si>
  <si>
    <t>11/21/2022</t>
  </si>
  <si>
    <t>11/28/2022</t>
  </si>
  <si>
    <t>12/05/2022</t>
  </si>
  <si>
    <t>12/12/2022</t>
  </si>
  <si>
    <t>12/19/2022</t>
  </si>
  <si>
    <t>12/26/2022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</si>
  <si>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</si>
  <si>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</si>
  <si>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</si>
  <si>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</si>
  <si>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</si>
  <si>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</si>
  <si>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</si>
  <si>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</si>
  <si>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</si>
  <si>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</si>
  <si>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</si>
  <si>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</si>
  <si>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</si>
  <si>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</si>
  <si>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</si>
  <si>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</si>
  <si>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</si>
  <si>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</si>
  <si>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</si>
  <si>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</si>
  <si>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</si>
  <si>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</si>
  <si>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</si>
  <si>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</si>
  <si>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</si>
  <si>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</si>
  <si>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</si>
  <si>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</si>
  <si>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</si>
  <si>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</si>
  <si>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</si>
  <si>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</si>
  <si>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</si>
  <si>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</si>
  <si>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</si>
  <si>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</si>
  <si>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</si>
  <si>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</si>
  <si>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</si>
  <si>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</si>
  <si>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</si>
  <si>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</si>
  <si>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</si>
  <si>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</si>
  <si>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</si>
  <si>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</si>
  <si>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</si>
  <si>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</si>
  <si>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</si>
  <si>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</si>
  <si>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</si>
  <si>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</si>
  <si>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</si>
  <si>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</si>
  <si>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</si>
  <si>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</si>
  <si>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</si>
  <si>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</si>
  <si>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</si>
  <si>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</si>
  <si>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</si>
  <si>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</si>
  <si>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</si>
  <si>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</si>
  <si>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</si>
  <si>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</si>
  <si>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</si>
  <si>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</si>
  <si>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</si>
  <si>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</si>
  <si>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</si>
  <si>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</si>
  <si>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</si>
  <si>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</si>
  <si>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</si>
  <si>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</si>
  <si>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</si>
  <si>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</si>
  <si>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</si>
  <si>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</si>
  <si>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</si>
  <si>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</si>
  <si>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</si>
  <si>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</si>
  <si>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</si>
  <si>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</si>
  <si>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</si>
  <si>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</si>
  <si>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</si>
  <si>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</si>
  <si>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</si>
  <si>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</si>
  <si>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</si>
  <si>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</si>
  <si>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</si>
  <si>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</si>
  <si>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</si>
  <si>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</si>
  <si>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</si>
  <si>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</si>
  <si>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</si>
  <si>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</si>
  <si>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</si>
  <si>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</si>
  <si>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</si>
  <si>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</si>
  <si>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</si>
  <si>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</si>
  <si>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</si>
  <si>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</si>
  <si>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</si>
  <si>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</si>
  <si>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</si>
  <si>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</si>
  <si>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</si>
  <si>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</si>
  <si>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</si>
  <si>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</si>
  <si>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</si>
  <si>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</si>
  <si>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</si>
  <si>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</si>
  <si>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</si>
  <si>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</si>
  <si>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</si>
  <si>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</si>
  <si>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</si>
  <si>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</si>
  <si>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</si>
  <si>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</si>
  <si>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</si>
  <si>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</si>
  <si>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</si>
  <si>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</si>
  <si>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</si>
  <si>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</si>
  <si>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</si>
  <si>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</si>
  <si>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</si>
  <si>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</si>
  <si>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</si>
  <si>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</si>
  <si>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</si>
  <si>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</si>
  <si>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</si>
  <si>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</si>
  <si>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</si>
  <si>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</si>
  <si>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</si>
  <si>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</si>
  <si>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</si>
  <si>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</si>
  <si>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</si>
  <si>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</si>
  <si>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</si>
  <si>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</si>
  <si>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</si>
  <si>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</si>
  <si>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</si>
  <si>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</si>
  <si>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</si>
  <si>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</si>
  <si>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</si>
  <si>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</si>
  <si>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</si>
  <si>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</si>
  <si>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</si>
  <si>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</si>
  <si>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</si>
  <si>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</si>
  <si>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</si>
  <si>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</si>
  <si>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</si>
  <si>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</si>
  <si>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</si>
  <si>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</si>
  <si>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</si>
  <si>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</si>
  <si>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</si>
  <si>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</si>
  <si>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</si>
  <si>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</si>
  <si>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</si>
  <si>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</si>
  <si>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</si>
  <si>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</si>
  <si>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</si>
  <si>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</si>
  <si>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</si>
  <si>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</si>
  <si>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</si>
  <si>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</si>
  <si>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</si>
  <si>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</si>
  <si>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</si>
  <si>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</si>
  <si>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</si>
  <si>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</si>
  <si>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</si>
  <si>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</si>
  <si>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</si>
  <si>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</si>
  <si>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</si>
  <si>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</si>
  <si>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</si>
  <si>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</si>
  <si>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</si>
  <si>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</si>
  <si>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</si>
  <si>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</si>
  <si>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</si>
  <si>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</si>
  <si>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</si>
  <si>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</si>
  <si>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</si>
  <si>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</si>
  <si>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</si>
  <si>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</si>
  <si>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</si>
  <si>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</si>
  <si>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</si>
  <si>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</si>
  <si>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</si>
  <si>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</si>
  <si>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</si>
  <si>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</si>
  <si>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</si>
  <si>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</si>
  <si>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</si>
  <si>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</si>
  <si>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</si>
  <si>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</si>
  <si>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</si>
  <si>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</si>
  <si>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</si>
  <si>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</si>
  <si>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</si>
  <si>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</si>
  <si>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</si>
  <si>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</si>
  <si>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</si>
  <si>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</si>
  <si>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</si>
  <si>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</si>
  <si>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</si>
  <si>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</si>
  <si>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</si>
  <si>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</si>
  <si>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</si>
  <si>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</si>
  <si>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</si>
  <si>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</si>
  <si>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</si>
  <si>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</si>
  <si>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</si>
  <si>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</si>
  <si>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</si>
  <si>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</si>
  <si>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</si>
  <si>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</si>
  <si>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</si>
  <si>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</si>
  <si>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</si>
  <si>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</si>
  <si>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</si>
  <si>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</si>
  <si>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</si>
  <si>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</si>
  <si>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</si>
  <si>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</si>
  <si>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</si>
  <si>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</si>
  <si>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</si>
  <si>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</si>
  <si>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</si>
  <si>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</si>
  <si>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</si>
  <si>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</si>
  <si>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</si>
  <si>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</si>
  <si>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</si>
  <si>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</si>
  <si>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</si>
  <si>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</si>
  <si>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</si>
  <si>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</si>
  <si>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</si>
  <si>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</si>
  <si>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</si>
  <si>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</si>
  <si>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</si>
  <si>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</si>
  <si>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</si>
  <si>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</si>
  <si>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</si>
  <si>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</si>
  <si>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</si>
  <si>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</si>
  <si>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</si>
  <si>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</si>
  <si>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</si>
  <si>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</si>
  <si>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</si>
  <si>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</si>
  <si>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</si>
  <si>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</si>
  <si>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</si>
  <si>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</si>
  <si>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</si>
  <si>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</si>
  <si>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</si>
  <si>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</si>
  <si>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</si>
  <si>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</si>
  <si>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</si>
  <si>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</si>
  <si>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</si>
  <si>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</si>
  <si>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</si>
  <si>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</si>
  <si>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</si>
  <si>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</si>
  <si>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</si>
  <si>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</si>
  <si>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</si>
  <si>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</si>
  <si>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</si>
  <si>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</si>
  <si>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</si>
  <si>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</si>
  <si>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</si>
  <si>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</si>
  <si>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</si>
  <si>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</si>
  <si>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</si>
  <si>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</si>
  <si>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</si>
  <si>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</si>
  <si>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</si>
  <si>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</si>
  <si>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</si>
  <si>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</si>
  <si>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</si>
  <si>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</si>
  <si>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</si>
  <si>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</si>
  <si>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</si>
  <si>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</si>
  <si>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</si>
  <si>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</si>
  <si>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</si>
  <si>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</si>
  <si>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</si>
  <si>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</si>
  <si>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</si>
  <si>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</si>
  <si>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</si>
  <si>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</si>
  <si>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</si>
  <si>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</si>
  <si>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YearMonth</t>
  </si>
  <si>
    <t>Range</t>
  </si>
  <si>
    <t>WK_CHG</t>
  </si>
  <si>
    <t>2023</t>
  </si>
  <si>
    <t>2024</t>
  </si>
  <si>
    <t>2-Jan</t>
  </si>
  <si>
    <t>9-Jan</t>
  </si>
  <si>
    <t>16-Jan</t>
  </si>
  <si>
    <t>23-Jan</t>
  </si>
  <si>
    <t>30-Jan</t>
  </si>
  <si>
    <t>6-Feb</t>
  </si>
  <si>
    <t>13-Feb</t>
  </si>
  <si>
    <t>20-Feb</t>
  </si>
  <si>
    <t>27-Feb</t>
  </si>
  <si>
    <t>6-Mar</t>
  </si>
  <si>
    <t>13-Mar</t>
  </si>
  <si>
    <t>20-Mar</t>
  </si>
  <si>
    <t>27-Mar</t>
  </si>
  <si>
    <t>3-Apr</t>
  </si>
  <si>
    <t>10-Apr</t>
  </si>
  <si>
    <t>17-Apr</t>
  </si>
  <si>
    <t>24-Apr</t>
  </si>
  <si>
    <t>1-May</t>
  </si>
  <si>
    <t>8-May</t>
  </si>
  <si>
    <t>15-May</t>
  </si>
  <si>
    <t>22-May</t>
  </si>
  <si>
    <t>29-May</t>
  </si>
  <si>
    <t>5-Jun</t>
  </si>
  <si>
    <t>12-Jun</t>
  </si>
  <si>
    <t>19-Jun</t>
  </si>
  <si>
    <t>26-Jun</t>
  </si>
  <si>
    <t>3-Jul</t>
  </si>
  <si>
    <t>10-Jul</t>
  </si>
  <si>
    <t>17-Jul</t>
  </si>
  <si>
    <t>24-Jul</t>
  </si>
  <si>
    <t>31-Jul</t>
  </si>
  <si>
    <t>7-Aug</t>
  </si>
  <si>
    <t>14-Aug</t>
  </si>
  <si>
    <t>21-Aug</t>
  </si>
  <si>
    <t>28-Aug</t>
  </si>
  <si>
    <t>4-Sep</t>
  </si>
  <si>
    <t>11-Sep</t>
  </si>
  <si>
    <t>18-Sep</t>
  </si>
  <si>
    <t>25-Sep</t>
  </si>
  <si>
    <t>2-Oct</t>
  </si>
  <si>
    <t>9-Oct</t>
  </si>
  <si>
    <t>16-Oct</t>
  </si>
  <si>
    <t>23-Oct</t>
  </si>
  <si>
    <t>30-Oct</t>
  </si>
  <si>
    <t>6-Nov</t>
  </si>
  <si>
    <t>13-Nov</t>
  </si>
  <si>
    <t>20-Nov</t>
  </si>
  <si>
    <t>27-Nov</t>
  </si>
  <si>
    <t>4-Dec</t>
  </si>
  <si>
    <t>11-Dec</t>
  </si>
  <si>
    <t>18-Dec</t>
  </si>
  <si>
    <t>25-Dec</t>
  </si>
  <si>
    <t>1-Jan</t>
  </si>
  <si>
    <t>8-Jan</t>
  </si>
  <si>
    <t>15-Jan</t>
  </si>
  <si>
    <t>22-Jan</t>
  </si>
  <si>
    <t>29-Jan</t>
  </si>
  <si>
    <t>5-Feb</t>
  </si>
  <si>
    <t>12-Feb</t>
  </si>
  <si>
    <t>19-Feb</t>
  </si>
  <si>
    <t>26-Feb</t>
  </si>
  <si>
    <t>4-Mar</t>
  </si>
  <si>
    <t>11-Mar</t>
  </si>
  <si>
    <t>18-Mar</t>
  </si>
  <si>
    <t>25-Mar</t>
  </si>
  <si>
    <t>1-Apr</t>
  </si>
  <si>
    <t>8-Apr</t>
  </si>
  <si>
    <t>15-Apr</t>
  </si>
  <si>
    <t>22-Apr</t>
  </si>
  <si>
    <t>29-Apr</t>
  </si>
  <si>
    <t>6-May</t>
  </si>
  <si>
    <t>13-May</t>
  </si>
  <si>
    <t>20-May</t>
  </si>
  <si>
    <t>27-May</t>
  </si>
  <si>
    <t>3-Jun</t>
  </si>
  <si>
    <t>10-Jun</t>
  </si>
  <si>
    <t>17-Jun</t>
  </si>
  <si>
    <t>24-Jun</t>
  </si>
  <si>
    <t>1-Jul</t>
  </si>
  <si>
    <t>8-Jul</t>
  </si>
  <si>
    <t>15-Jul</t>
  </si>
  <si>
    <t>22-Jul</t>
  </si>
  <si>
    <t>29-Jul</t>
  </si>
  <si>
    <t>5-Aug</t>
  </si>
  <si>
    <t>12-Aug</t>
  </si>
  <si>
    <t>19-Aug</t>
  </si>
  <si>
    <t>26-Aug</t>
  </si>
  <si>
    <t>2-Sep</t>
  </si>
  <si>
    <t>9-Sep</t>
  </si>
  <si>
    <t>16-Sep</t>
  </si>
  <si>
    <t>23-Sep</t>
  </si>
  <si>
    <t>30-Sep</t>
  </si>
  <si>
    <t>7-Oct</t>
  </si>
  <si>
    <t>14-Oct</t>
  </si>
  <si>
    <t>21-Oct</t>
  </si>
  <si>
    <t>28-Oct</t>
  </si>
  <si>
    <t>4-Nov</t>
  </si>
  <si>
    <t>11-Nov</t>
  </si>
  <si>
    <t>18-Nov</t>
  </si>
  <si>
    <t>25-Nov</t>
  </si>
  <si>
    <t>2-Dec</t>
  </si>
  <si>
    <t>9-Dec</t>
  </si>
  <si>
    <t>16-Dec</t>
  </si>
  <si>
    <t>23-Dec</t>
  </si>
  <si>
    <t>30-Dec</t>
  </si>
  <si>
    <t>Years</t>
  </si>
  <si>
    <t>Quarters</t>
  </si>
  <si>
    <t>01/02/2023</t>
  </si>
  <si>
    <t>2023Q1</t>
  </si>
  <si>
    <t>2023M1</t>
  </si>
  <si>
    <t>01/09/2023</t>
  </si>
  <si>
    <t>2023M2</t>
  </si>
  <si>
    <t>01/16/2023</t>
  </si>
  <si>
    <t>01/23/2023</t>
  </si>
  <si>
    <t>01/30/2023</t>
  </si>
  <si>
    <t>02/06/2023</t>
  </si>
  <si>
    <t>2023M3</t>
  </si>
  <si>
    <t>02/13/2023</t>
  </si>
  <si>
    <t>02/20/2023</t>
  </si>
  <si>
    <t>02/27/2023</t>
  </si>
  <si>
    <t>03/06/2023</t>
  </si>
  <si>
    <t>03/13/2023</t>
  </si>
  <si>
    <t>2023M4</t>
  </si>
  <si>
    <t>03/20/2023</t>
  </si>
  <si>
    <t>03/27/2023</t>
  </si>
  <si>
    <t>04/03/2023</t>
  </si>
  <si>
    <t>2023Q2</t>
  </si>
  <si>
    <t>04/10/2023</t>
  </si>
  <si>
    <t>2023M5</t>
  </si>
  <si>
    <t>04/17/2023</t>
  </si>
  <si>
    <t>04/24/2023</t>
  </si>
  <si>
    <t>05/01/2023</t>
  </si>
  <si>
    <t>05/08/2023</t>
  </si>
  <si>
    <t>05/15/2023</t>
  </si>
  <si>
    <t>2023M6</t>
  </si>
  <si>
    <t>05/22/2023</t>
  </si>
  <si>
    <t>05/29/2023</t>
  </si>
  <si>
    <t>06/05/2023</t>
  </si>
  <si>
    <t>06/12/2023</t>
  </si>
  <si>
    <t>2023M7</t>
  </si>
  <si>
    <t>06/19/2023</t>
  </si>
  <si>
    <t>06/26/2023</t>
  </si>
  <si>
    <t>07/03/2023</t>
  </si>
  <si>
    <t>2023Q3</t>
  </si>
  <si>
    <t>07/10/2023</t>
  </si>
  <si>
    <t>2023M8</t>
  </si>
  <si>
    <t>07/17/2023</t>
  </si>
  <si>
    <t>07/24/2023</t>
  </si>
  <si>
    <t>07/31/2023</t>
  </si>
  <si>
    <t>08/07/2023</t>
  </si>
  <si>
    <t>08/14/2023</t>
  </si>
  <si>
    <t>2023M9</t>
  </si>
  <si>
    <t>08/21/2023</t>
  </si>
  <si>
    <t>08/28/2023</t>
  </si>
  <si>
    <t>09/04/2023</t>
  </si>
  <si>
    <t>09/11/2023</t>
  </si>
  <si>
    <t>2023M10</t>
  </si>
  <si>
    <t>09/18/2023</t>
  </si>
  <si>
    <t>09/25/2023</t>
  </si>
  <si>
    <t>10/02/2023</t>
  </si>
  <si>
    <t>2023Q4</t>
  </si>
  <si>
    <t>10/09/2023</t>
  </si>
  <si>
    <t>2023M11</t>
  </si>
  <si>
    <t>10/16/2023</t>
  </si>
  <si>
    <t>10/23/2023</t>
  </si>
  <si>
    <t>10/30/2023</t>
  </si>
  <si>
    <t>11/06/2023</t>
  </si>
  <si>
    <t>11/13/2023</t>
  </si>
  <si>
    <t>2023M12</t>
  </si>
  <si>
    <t>11/20/2023</t>
  </si>
  <si>
    <t>11/27/2023</t>
  </si>
  <si>
    <t>12/04/2023</t>
  </si>
  <si>
    <t>12/11/2023</t>
  </si>
  <si>
    <t>12/18/2023</t>
  </si>
  <si>
    <t>12/25/2023</t>
  </si>
  <si>
    <t>01/01/2024</t>
  </si>
  <si>
    <t>2024Q1</t>
  </si>
  <si>
    <t>2024M1</t>
  </si>
  <si>
    <t>01/08/2024</t>
  </si>
  <si>
    <t>01/15/2024</t>
  </si>
  <si>
    <t>2024M2</t>
  </si>
  <si>
    <t>01/22/2024</t>
  </si>
  <si>
    <t>01/29/2024</t>
  </si>
  <si>
    <t>02/05/2024</t>
  </si>
  <si>
    <t>02/12/2024</t>
  </si>
  <si>
    <t>2024M3</t>
  </si>
  <si>
    <t>02/19/2024</t>
  </si>
  <si>
    <t>02/26/2024</t>
  </si>
  <si>
    <t>03/04/2024</t>
  </si>
  <si>
    <t>03/11/2024</t>
  </si>
  <si>
    <t>2024M4</t>
  </si>
  <si>
    <t>03/18/2024</t>
  </si>
  <si>
    <t>03/25/2024</t>
  </si>
  <si>
    <t>04/01/2024</t>
  </si>
  <si>
    <t>2024Q2</t>
  </si>
  <si>
    <t>04/08/2024</t>
  </si>
  <si>
    <t>2024M5</t>
  </si>
  <si>
    <t>04/15/2024</t>
  </si>
  <si>
    <t>04/22/2024</t>
  </si>
  <si>
    <t>04/29/2024</t>
  </si>
  <si>
    <t>05/06/2024</t>
  </si>
  <si>
    <t>05/13/2024</t>
  </si>
  <si>
    <t>2024M6</t>
  </si>
  <si>
    <t>05/20/2024</t>
  </si>
  <si>
    <t>05/27/2024</t>
  </si>
  <si>
    <t>06/03/2024</t>
  </si>
  <si>
    <t>06/10/2024</t>
  </si>
  <si>
    <t>2024M7</t>
  </si>
  <si>
    <t>06/17/2024</t>
  </si>
  <si>
    <t>06/24/2024</t>
  </si>
  <si>
    <t>07/01/2024</t>
  </si>
  <si>
    <t>2024Q3</t>
  </si>
  <si>
    <t>07/08/2024</t>
  </si>
  <si>
    <t>2024M8</t>
  </si>
  <si>
    <t>07/15/2024</t>
  </si>
  <si>
    <t>07/22/2024</t>
  </si>
  <si>
    <t>07/29/2024</t>
  </si>
  <si>
    <t>08/05/2024</t>
  </si>
  <si>
    <t>08/12/2024</t>
  </si>
  <si>
    <t>2024M9</t>
  </si>
  <si>
    <t>08/19/2024</t>
  </si>
  <si>
    <t>08/26/2024</t>
  </si>
  <si>
    <t>09/02/2024</t>
  </si>
  <si>
    <t>09/09/2024</t>
  </si>
  <si>
    <t>2024M10</t>
  </si>
  <si>
    <t>09/16/2024</t>
  </si>
  <si>
    <t>09/23/2024</t>
  </si>
  <si>
    <t>09/30/2024</t>
  </si>
  <si>
    <t>10/07/2024</t>
  </si>
  <si>
    <t>2024Q4</t>
  </si>
  <si>
    <t>10/14/2024</t>
  </si>
  <si>
    <t>2024M11</t>
  </si>
  <si>
    <t>10/21/2024</t>
  </si>
  <si>
    <t>10/28/2024</t>
  </si>
  <si>
    <t>11/04/2024</t>
  </si>
  <si>
    <t>11/11/2024</t>
  </si>
  <si>
    <t>2024M12</t>
  </si>
  <si>
    <t>11/18/2024</t>
  </si>
  <si>
    <t>11/25/2024</t>
  </si>
  <si>
    <t>12/02/2024</t>
  </si>
  <si>
    <t>12/09/2024</t>
  </si>
  <si>
    <t>12/16/2024</t>
  </si>
  <si>
    <t>12/23/2024</t>
  </si>
  <si>
    <t>12/30/2024</t>
  </si>
  <si>
    <t>A</t>
  </si>
  <si>
    <t>MLN_USD</t>
  </si>
  <si>
    <t>TOT</t>
  </si>
  <si>
    <t>GDPLTFORECAST</t>
  </si>
  <si>
    <t>USA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</si>
  <si>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</si>
  <si>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</si>
  <si>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</si>
  <si>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</si>
  <si>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</si>
  <si>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</si>
  <si>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</si>
  <si>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</si>
  <si>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D</t>
  </si>
  <si>
    <t>N</t>
  </si>
  <si>
    <t>O</t>
  </si>
  <si>
    <t>S</t>
  </si>
  <si>
    <t>J</t>
  </si>
  <si>
    <t>M</t>
  </si>
  <si>
    <t>F</t>
  </si>
  <si>
    <t>https://www.plan.be/databases/17-en-consumer_price_index_inflation_forecasts#:~:text=Pivotal%20index%20125.60%20should%20next,be%20reached%20in%20March%202024.</t>
  </si>
  <si>
    <t>Link Source</t>
  </si>
  <si>
    <t>National consumer price index</t>
  </si>
  <si>
    <t>Category</t>
  </si>
  <si>
    <t>IR</t>
  </si>
  <si>
    <t>UNEMPFORECAST</t>
  </si>
  <si>
    <t>PC_LF</t>
  </si>
  <si>
    <t>Q</t>
  </si>
  <si>
    <t>GDP_Est</t>
  </si>
  <si>
    <t>CPI_Est</t>
  </si>
  <si>
    <t>IR_Est</t>
  </si>
  <si>
    <t>UR_Pred</t>
  </si>
  <si>
    <t>Forecast</t>
  </si>
  <si>
    <t>Change_P</t>
  </si>
  <si>
    <t>YQ</t>
  </si>
  <si>
    <t>GDP_CH</t>
  </si>
  <si>
    <t>DGP_MAP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</si>
  <si>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</si>
  <si>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</si>
  <si>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</si>
  <si>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</si>
  <si>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</si>
  <si>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</si>
  <si>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</si>
  <si>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</si>
  <si>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</si>
  <si>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</si>
  <si>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</si>
  <si>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</si>
  <si>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</si>
  <si>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</si>
  <si>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</si>
  <si>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</si>
  <si>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</si>
  <si>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</si>
  <si>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</si>
  <si>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</si>
  <si>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</si>
  <si>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RGDP</t>
  </si>
  <si>
    <t>https://fred.stlouisfed.org/series/GDPC1</t>
  </si>
  <si>
    <t>link</t>
  </si>
  <si>
    <t>GDPC1</t>
  </si>
  <si>
    <t>Q2</t>
  </si>
  <si>
    <t>Q1</t>
  </si>
  <si>
    <t>Q3</t>
  </si>
  <si>
    <t>Q4</t>
  </si>
  <si>
    <t>RGDPMA</t>
  </si>
  <si>
    <t>Growth</t>
  </si>
  <si>
    <t>Adj_Growth</t>
  </si>
  <si>
    <t>GDP_Performance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</si>
</sst>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#,##0.0"/>
    <numFmt numFmtId="168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0" borderId="10" xfId="0" applyFont="1" applyBorder="1"/>
    <xf numFmtId="164" fontId="0" fillId="0" borderId="0" xfId="0" applyNumberFormat="1" applyAlignment="1">
      <alignment horizontal="right"/>
    </xf>
    <xf numFmtId="0" fontId="0" fillId="0" borderId="0" xfId="0" applyAlignment="1">
      <alignment horizontal="center" wrapText="1"/>
    </xf>
    <xf numFmtId="15" fontId="0" fillId="0" borderId="0" xfId="0" applyNumberFormat="1"/>
    <xf numFmtId="0" fontId="16" fillId="33" borderId="10" xfId="0" applyFont="1" applyFill="1" applyBorder="1"/>
    <xf numFmtId="0" fontId="16" fillId="33" borderId="0" xfId="0" applyFont="1" applyFill="1"/>
    <xf numFmtId="44" fontId="0" fillId="0" borderId="0" xfId="1" applyFont="1"/>
    <xf numFmtId="3" fontId="0" fillId="0" borderId="0" xfId="0" applyNumberFormat="1"/>
    <xf numFmtId="10" fontId="0" fillId="0" borderId="0" xfId="2" applyNumberFormat="1" applyFont="1"/>
    <xf numFmtId="2" fontId="0" fillId="0" borderId="0" xfId="0" applyNumberForma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applyAlignment="1">
      <alignment horizontal="center" vertical="center" wrapText="1"/>
    </xf>
    <xf numFmtId="1" fontId="0" fillId="0" borderId="0" xfId="0" applyNumberFormat="1"/>
    <xf numFmtId="0" fontId="0" fillId="0" borderId="0" xfId="1" applyNumberFormat="1" applyFont="1"/>
    <xf numFmtId="14" fontId="14" fillId="0" borderId="0" xfId="0" applyNumberFormat="1" applyFont="1"/>
    <xf numFmtId="44" fontId="14" fillId="0" borderId="0" xfId="1" applyFont="1"/>
    <xf numFmtId="3" fontId="14" fillId="0" borderId="0" xfId="0" applyNumberFormat="1" applyFont="1"/>
    <xf numFmtId="0" fontId="14" fillId="0" borderId="0" xfId="0" applyFont="1"/>
    <xf numFmtId="0" fontId="14" fillId="0" borderId="0" xfId="1" applyNumberFormat="1" applyFont="1"/>
    <xf numFmtId="10" fontId="14" fillId="0" borderId="0" xfId="2" applyNumberFormat="1" applyFont="1"/>
    <xf numFmtId="2" fontId="14" fillId="0" borderId="0" xfId="0" applyNumberFormat="1" applyFont="1"/>
    <xf numFmtId="1" fontId="14" fillId="0" borderId="0" xfId="0" applyNumberFormat="1" applyFont="1"/>
    <xf numFmtId="14" fontId="0" fillId="36" borderId="0" xfId="0" applyNumberFormat="1" applyFill="1"/>
    <xf numFmtId="44" fontId="0" fillId="36" borderId="0" xfId="1" applyFont="1" applyFill="1"/>
    <xf numFmtId="3" fontId="0" fillId="36" borderId="0" xfId="0" applyNumberFormat="1" applyFill="1"/>
    <xf numFmtId="0" fontId="0" fillId="36" borderId="0" xfId="1" applyNumberFormat="1" applyFont="1" applyFill="1"/>
    <xf numFmtId="0" fontId="0" fillId="0" borderId="0" xfId="2" applyNumberFormat="1" applyFont="1"/>
    <xf numFmtId="0" fontId="0" fillId="36" borderId="0" xfId="2" applyNumberFormat="1" applyFont="1" applyFill="1"/>
    <xf numFmtId="0" fontId="14" fillId="0" borderId="0" xfId="2" applyNumberFormat="1" applyFont="1"/>
    <xf numFmtId="44" fontId="0" fillId="0" borderId="0" xfId="0" applyNumberFormat="1"/>
    <xf numFmtId="10" fontId="0" fillId="0" borderId="0" xfId="0" applyNumberFormat="1"/>
    <xf numFmtId="6" fontId="0" fillId="0" borderId="0" xfId="0" applyNumberFormat="1"/>
    <xf numFmtId="14" fontId="16" fillId="0" borderId="0" xfId="0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68" fontId="0" fillId="0" borderId="0" xfId="0" applyNumberFormat="1"/>
    <xf numFmtId="9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Data!$E$1</c:f>
              <c:strCache>
                <c:ptCount val="1"/>
                <c:pt idx="0">
                  <c:v>UNRATE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Data!$E$1303:$E$1563</c:f>
              <c:numCache>
                <c:formatCode>0.00</c:formatCode>
                <c:ptCount val="261"/>
                <c:pt idx="0">
                  <c:v>4.0749999999999993</c:v>
                </c:pt>
                <c:pt idx="1">
                  <c:v>4.05</c:v>
                </c:pt>
                <c:pt idx="2">
                  <c:v>4.0250000000000004</c:v>
                </c:pt>
                <c:pt idx="3">
                  <c:v>4</c:v>
                </c:pt>
                <c:pt idx="4">
                  <c:v>4</c:v>
                </c:pt>
                <c:pt idx="5">
                  <c:v>4.0250000000000004</c:v>
                </c:pt>
                <c:pt idx="6">
                  <c:v>4.05</c:v>
                </c:pt>
                <c:pt idx="7">
                  <c:v>4.0749999999999993</c:v>
                </c:pt>
                <c:pt idx="8">
                  <c:v>4.0999999999999996</c:v>
                </c:pt>
                <c:pt idx="9">
                  <c:v>4.0749999999999993</c:v>
                </c:pt>
                <c:pt idx="10">
                  <c:v>4.05</c:v>
                </c:pt>
                <c:pt idx="11">
                  <c:v>4.0250000000000004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3.95</c:v>
                </c:pt>
                <c:pt idx="19">
                  <c:v>3.9000000000000004</c:v>
                </c:pt>
                <c:pt idx="20">
                  <c:v>3.8499999999999996</c:v>
                </c:pt>
                <c:pt idx="21">
                  <c:v>3.8</c:v>
                </c:pt>
                <c:pt idx="22">
                  <c:v>3.8499999999999996</c:v>
                </c:pt>
                <c:pt idx="23">
                  <c:v>3.9</c:v>
                </c:pt>
                <c:pt idx="24">
                  <c:v>3.95</c:v>
                </c:pt>
                <c:pt idx="25">
                  <c:v>4</c:v>
                </c:pt>
                <c:pt idx="26">
                  <c:v>3.95</c:v>
                </c:pt>
                <c:pt idx="27">
                  <c:v>3.9000000000000004</c:v>
                </c:pt>
                <c:pt idx="28">
                  <c:v>3.8499999999999996</c:v>
                </c:pt>
                <c:pt idx="29">
                  <c:v>3.8</c:v>
                </c:pt>
                <c:pt idx="30">
                  <c:v>3.8</c:v>
                </c:pt>
                <c:pt idx="31">
                  <c:v>3.8</c:v>
                </c:pt>
                <c:pt idx="32">
                  <c:v>3.8</c:v>
                </c:pt>
                <c:pt idx="33">
                  <c:v>3.8</c:v>
                </c:pt>
                <c:pt idx="34">
                  <c:v>3.8</c:v>
                </c:pt>
                <c:pt idx="35">
                  <c:v>3.7749999999999995</c:v>
                </c:pt>
                <c:pt idx="36">
                  <c:v>3.75</c:v>
                </c:pt>
                <c:pt idx="37">
                  <c:v>3.7249999999999996</c:v>
                </c:pt>
                <c:pt idx="38">
                  <c:v>3.7</c:v>
                </c:pt>
                <c:pt idx="39">
                  <c:v>3.7250000000000005</c:v>
                </c:pt>
                <c:pt idx="40">
                  <c:v>3.75</c:v>
                </c:pt>
                <c:pt idx="41">
                  <c:v>3.7750000000000004</c:v>
                </c:pt>
                <c:pt idx="42">
                  <c:v>3.8</c:v>
                </c:pt>
                <c:pt idx="43">
                  <c:v>3.8</c:v>
                </c:pt>
                <c:pt idx="44">
                  <c:v>3.8</c:v>
                </c:pt>
                <c:pt idx="45">
                  <c:v>3.8</c:v>
                </c:pt>
                <c:pt idx="46">
                  <c:v>3.8</c:v>
                </c:pt>
                <c:pt idx="47">
                  <c:v>3.8</c:v>
                </c:pt>
                <c:pt idx="48">
                  <c:v>3.8249999999999997</c:v>
                </c:pt>
                <c:pt idx="49">
                  <c:v>3.85</c:v>
                </c:pt>
                <c:pt idx="50">
                  <c:v>3.875</c:v>
                </c:pt>
                <c:pt idx="51">
                  <c:v>3.9</c:v>
                </c:pt>
                <c:pt idx="52">
                  <c:v>3.9</c:v>
                </c:pt>
                <c:pt idx="53">
                  <c:v>3.9249999999999998</c:v>
                </c:pt>
                <c:pt idx="54">
                  <c:v>3.95</c:v>
                </c:pt>
                <c:pt idx="55">
                  <c:v>3.9750000000000001</c:v>
                </c:pt>
                <c:pt idx="56">
                  <c:v>4</c:v>
                </c:pt>
                <c:pt idx="57">
                  <c:v>3.95</c:v>
                </c:pt>
                <c:pt idx="58">
                  <c:v>3.9000000000000004</c:v>
                </c:pt>
                <c:pt idx="59">
                  <c:v>3.8499999999999996</c:v>
                </c:pt>
                <c:pt idx="60">
                  <c:v>3.8</c:v>
                </c:pt>
                <c:pt idx="61">
                  <c:v>3.8</c:v>
                </c:pt>
                <c:pt idx="62">
                  <c:v>3.8</c:v>
                </c:pt>
                <c:pt idx="63">
                  <c:v>3.8</c:v>
                </c:pt>
                <c:pt idx="64">
                  <c:v>3.8</c:v>
                </c:pt>
                <c:pt idx="65">
                  <c:v>3.7499999999999996</c:v>
                </c:pt>
                <c:pt idx="66">
                  <c:v>3.6999999999999997</c:v>
                </c:pt>
                <c:pt idx="67">
                  <c:v>3.65</c:v>
                </c:pt>
                <c:pt idx="68">
                  <c:v>3.6</c:v>
                </c:pt>
                <c:pt idx="69">
                  <c:v>3.6</c:v>
                </c:pt>
                <c:pt idx="70">
                  <c:v>3.625</c:v>
                </c:pt>
                <c:pt idx="71">
                  <c:v>3.6500000000000004</c:v>
                </c:pt>
                <c:pt idx="72">
                  <c:v>3.6749999999999998</c:v>
                </c:pt>
                <c:pt idx="73">
                  <c:v>3.7</c:v>
                </c:pt>
                <c:pt idx="74">
                  <c:v>3.6750000000000003</c:v>
                </c:pt>
                <c:pt idx="75">
                  <c:v>3.65</c:v>
                </c:pt>
                <c:pt idx="76">
                  <c:v>3.625</c:v>
                </c:pt>
                <c:pt idx="77">
                  <c:v>3.6</c:v>
                </c:pt>
                <c:pt idx="78">
                  <c:v>3.625</c:v>
                </c:pt>
                <c:pt idx="79">
                  <c:v>3.6500000000000004</c:v>
                </c:pt>
                <c:pt idx="80">
                  <c:v>3.6749999999999998</c:v>
                </c:pt>
                <c:pt idx="81">
                  <c:v>3.7</c:v>
                </c:pt>
                <c:pt idx="82">
                  <c:v>3.7</c:v>
                </c:pt>
                <c:pt idx="83">
                  <c:v>3.7</c:v>
                </c:pt>
                <c:pt idx="84">
                  <c:v>3.7</c:v>
                </c:pt>
                <c:pt idx="85">
                  <c:v>3.7</c:v>
                </c:pt>
                <c:pt idx="86">
                  <c:v>3.7</c:v>
                </c:pt>
                <c:pt idx="87">
                  <c:v>3.6500000000000004</c:v>
                </c:pt>
                <c:pt idx="88">
                  <c:v>3.6</c:v>
                </c:pt>
                <c:pt idx="89">
                  <c:v>3.55</c:v>
                </c:pt>
                <c:pt idx="90">
                  <c:v>3.5</c:v>
                </c:pt>
                <c:pt idx="91">
                  <c:v>3.5</c:v>
                </c:pt>
                <c:pt idx="92">
                  <c:v>3.5249999999999999</c:v>
                </c:pt>
                <c:pt idx="93">
                  <c:v>3.55</c:v>
                </c:pt>
                <c:pt idx="94">
                  <c:v>3.5749999999999997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3.6</c:v>
                </c:pt>
                <c:pt idx="99">
                  <c:v>3.6</c:v>
                </c:pt>
                <c:pt idx="100">
                  <c:v>3.6</c:v>
                </c:pt>
                <c:pt idx="101">
                  <c:v>3.6</c:v>
                </c:pt>
                <c:pt idx="102">
                  <c:v>3.6</c:v>
                </c:pt>
                <c:pt idx="103">
                  <c:v>3.6</c:v>
                </c:pt>
                <c:pt idx="104">
                  <c:v>3.6</c:v>
                </c:pt>
                <c:pt idx="105">
                  <c:v>3.5750000000000002</c:v>
                </c:pt>
                <c:pt idx="106">
                  <c:v>3.55</c:v>
                </c:pt>
                <c:pt idx="107">
                  <c:v>3.5249999999999999</c:v>
                </c:pt>
                <c:pt idx="108">
                  <c:v>3.5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3.7250000000000001</c:v>
                </c:pt>
                <c:pt idx="114">
                  <c:v>3.95</c:v>
                </c:pt>
                <c:pt idx="115">
                  <c:v>4.1750000000000007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6.9749999999999996</c:v>
                </c:pt>
                <c:pt idx="119">
                  <c:v>9.5500000000000007</c:v>
                </c:pt>
                <c:pt idx="120">
                  <c:v>12.125</c:v>
                </c:pt>
                <c:pt idx="121">
                  <c:v>14.7</c:v>
                </c:pt>
                <c:pt idx="122">
                  <c:v>14.324999999999999</c:v>
                </c:pt>
                <c:pt idx="123">
                  <c:v>13.95</c:v>
                </c:pt>
                <c:pt idx="124">
                  <c:v>13.574999999999999</c:v>
                </c:pt>
                <c:pt idx="125">
                  <c:v>13.2</c:v>
                </c:pt>
                <c:pt idx="126">
                  <c:v>12.649999999999999</c:v>
                </c:pt>
                <c:pt idx="127">
                  <c:v>12.1</c:v>
                </c:pt>
                <c:pt idx="128">
                  <c:v>11.55</c:v>
                </c:pt>
                <c:pt idx="129">
                  <c:v>11</c:v>
                </c:pt>
                <c:pt idx="130">
                  <c:v>11</c:v>
                </c:pt>
                <c:pt idx="131">
                  <c:v>10.8</c:v>
                </c:pt>
                <c:pt idx="132">
                  <c:v>10.600000000000001</c:v>
                </c:pt>
                <c:pt idx="133">
                  <c:v>10.399999999999999</c:v>
                </c:pt>
                <c:pt idx="134">
                  <c:v>10.199999999999999</c:v>
                </c:pt>
                <c:pt idx="135">
                  <c:v>9.75</c:v>
                </c:pt>
                <c:pt idx="136">
                  <c:v>9.2999999999999989</c:v>
                </c:pt>
                <c:pt idx="137">
                  <c:v>8.85</c:v>
                </c:pt>
                <c:pt idx="138">
                  <c:v>8.4</c:v>
                </c:pt>
                <c:pt idx="139">
                  <c:v>8.4</c:v>
                </c:pt>
                <c:pt idx="140">
                  <c:v>8.2750000000000004</c:v>
                </c:pt>
                <c:pt idx="141">
                  <c:v>8.15</c:v>
                </c:pt>
                <c:pt idx="142">
                  <c:v>8.0250000000000004</c:v>
                </c:pt>
                <c:pt idx="143">
                  <c:v>7.9</c:v>
                </c:pt>
                <c:pt idx="144">
                  <c:v>7.65</c:v>
                </c:pt>
                <c:pt idx="145">
                  <c:v>7.4</c:v>
                </c:pt>
                <c:pt idx="146">
                  <c:v>7.15</c:v>
                </c:pt>
                <c:pt idx="147">
                  <c:v>6.9</c:v>
                </c:pt>
                <c:pt idx="148">
                  <c:v>6.8500000000000005</c:v>
                </c:pt>
                <c:pt idx="149">
                  <c:v>6.8</c:v>
                </c:pt>
                <c:pt idx="150">
                  <c:v>6.75</c:v>
                </c:pt>
                <c:pt idx="151">
                  <c:v>6.7</c:v>
                </c:pt>
                <c:pt idx="152">
                  <c:v>6.7</c:v>
                </c:pt>
                <c:pt idx="153">
                  <c:v>6.7</c:v>
                </c:pt>
                <c:pt idx="154">
                  <c:v>6.7</c:v>
                </c:pt>
                <c:pt idx="155">
                  <c:v>6.7</c:v>
                </c:pt>
                <c:pt idx="156">
                  <c:v>6.7</c:v>
                </c:pt>
                <c:pt idx="157">
                  <c:v>6.6000000000000005</c:v>
                </c:pt>
                <c:pt idx="158">
                  <c:v>6.5</c:v>
                </c:pt>
                <c:pt idx="159">
                  <c:v>6.4</c:v>
                </c:pt>
                <c:pt idx="160">
                  <c:v>6.3</c:v>
                </c:pt>
                <c:pt idx="161">
                  <c:v>6.2749999999999995</c:v>
                </c:pt>
                <c:pt idx="162">
                  <c:v>6.25</c:v>
                </c:pt>
                <c:pt idx="163">
                  <c:v>6.2249999999999996</c:v>
                </c:pt>
                <c:pt idx="164">
                  <c:v>6.2</c:v>
                </c:pt>
                <c:pt idx="165">
                  <c:v>6.1750000000000007</c:v>
                </c:pt>
                <c:pt idx="166">
                  <c:v>6.15</c:v>
                </c:pt>
                <c:pt idx="167">
                  <c:v>6.125</c:v>
                </c:pt>
                <c:pt idx="168">
                  <c:v>6.1</c:v>
                </c:pt>
                <c:pt idx="169">
                  <c:v>6.1</c:v>
                </c:pt>
                <c:pt idx="170">
                  <c:v>6.1</c:v>
                </c:pt>
                <c:pt idx="171">
                  <c:v>6.1</c:v>
                </c:pt>
                <c:pt idx="172">
                  <c:v>6.1</c:v>
                </c:pt>
                <c:pt idx="173">
                  <c:v>6.1</c:v>
                </c:pt>
                <c:pt idx="174">
                  <c:v>6.0249999999999995</c:v>
                </c:pt>
                <c:pt idx="175">
                  <c:v>5.95</c:v>
                </c:pt>
                <c:pt idx="176">
                  <c:v>5.875</c:v>
                </c:pt>
                <c:pt idx="177">
                  <c:v>5.8</c:v>
                </c:pt>
                <c:pt idx="178">
                  <c:v>5.8</c:v>
                </c:pt>
                <c:pt idx="179">
                  <c:v>5.8249999999999993</c:v>
                </c:pt>
                <c:pt idx="180">
                  <c:v>5.85</c:v>
                </c:pt>
                <c:pt idx="181">
                  <c:v>5.875</c:v>
                </c:pt>
                <c:pt idx="182">
                  <c:v>5.9</c:v>
                </c:pt>
                <c:pt idx="183">
                  <c:v>5.7750000000000004</c:v>
                </c:pt>
                <c:pt idx="184">
                  <c:v>5.65</c:v>
                </c:pt>
                <c:pt idx="185">
                  <c:v>5.5250000000000004</c:v>
                </c:pt>
                <c:pt idx="186">
                  <c:v>5.4</c:v>
                </c:pt>
                <c:pt idx="187">
                  <c:v>5.3500000000000005</c:v>
                </c:pt>
                <c:pt idx="188">
                  <c:v>5.3</c:v>
                </c:pt>
                <c:pt idx="189">
                  <c:v>5.25</c:v>
                </c:pt>
                <c:pt idx="190">
                  <c:v>5.2</c:v>
                </c:pt>
                <c:pt idx="191">
                  <c:v>5.2</c:v>
                </c:pt>
                <c:pt idx="192">
                  <c:v>5.1000000000000005</c:v>
                </c:pt>
                <c:pt idx="193">
                  <c:v>5</c:v>
                </c:pt>
                <c:pt idx="194">
                  <c:v>4.9000000000000004</c:v>
                </c:pt>
                <c:pt idx="195">
                  <c:v>4.8</c:v>
                </c:pt>
                <c:pt idx="196">
                  <c:v>4.7249999999999996</c:v>
                </c:pt>
                <c:pt idx="197">
                  <c:v>4.6500000000000004</c:v>
                </c:pt>
                <c:pt idx="198">
                  <c:v>4.5750000000000002</c:v>
                </c:pt>
                <c:pt idx="199">
                  <c:v>4.5</c:v>
                </c:pt>
                <c:pt idx="200">
                  <c:v>4.4249999999999998</c:v>
                </c:pt>
                <c:pt idx="201">
                  <c:v>4.3499999999999996</c:v>
                </c:pt>
                <c:pt idx="202">
                  <c:v>4.2749999999999995</c:v>
                </c:pt>
                <c:pt idx="203">
                  <c:v>4.2</c:v>
                </c:pt>
                <c:pt idx="204">
                  <c:v>4.2</c:v>
                </c:pt>
                <c:pt idx="205">
                  <c:v>4.125</c:v>
                </c:pt>
                <c:pt idx="206">
                  <c:v>4.05</c:v>
                </c:pt>
                <c:pt idx="207">
                  <c:v>3.9750000000000001</c:v>
                </c:pt>
                <c:pt idx="208">
                  <c:v>3.9</c:v>
                </c:pt>
                <c:pt idx="209">
                  <c:v>3.9249999999999998</c:v>
                </c:pt>
                <c:pt idx="210">
                  <c:v>3.95</c:v>
                </c:pt>
                <c:pt idx="211">
                  <c:v>3.9750000000000001</c:v>
                </c:pt>
                <c:pt idx="212">
                  <c:v>4</c:v>
                </c:pt>
                <c:pt idx="213">
                  <c:v>4</c:v>
                </c:pt>
                <c:pt idx="214">
                  <c:v>3.95</c:v>
                </c:pt>
                <c:pt idx="215">
                  <c:v>3.9000000000000004</c:v>
                </c:pt>
                <c:pt idx="216">
                  <c:v>3.8499999999999996</c:v>
                </c:pt>
                <c:pt idx="217">
                  <c:v>3.8</c:v>
                </c:pt>
                <c:pt idx="218">
                  <c:v>3.7499999999999996</c:v>
                </c:pt>
                <c:pt idx="219">
                  <c:v>3.6999999999999997</c:v>
                </c:pt>
                <c:pt idx="220">
                  <c:v>3.65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3.5750000000000002</c:v>
                </c:pt>
                <c:pt idx="236">
                  <c:v>3.55</c:v>
                </c:pt>
                <c:pt idx="237">
                  <c:v>3.5249999999999999</c:v>
                </c:pt>
                <c:pt idx="238">
                  <c:v>3.5</c:v>
                </c:pt>
                <c:pt idx="239">
                  <c:v>3.55</c:v>
                </c:pt>
                <c:pt idx="240">
                  <c:v>3.5999999999999996</c:v>
                </c:pt>
                <c:pt idx="241">
                  <c:v>3.6500000000000004</c:v>
                </c:pt>
                <c:pt idx="242">
                  <c:v>3.7</c:v>
                </c:pt>
                <c:pt idx="243">
                  <c:v>3.7</c:v>
                </c:pt>
                <c:pt idx="244">
                  <c:v>3.6500000000000004</c:v>
                </c:pt>
                <c:pt idx="245">
                  <c:v>3.6</c:v>
                </c:pt>
                <c:pt idx="246">
                  <c:v>3.55</c:v>
                </c:pt>
                <c:pt idx="247">
                  <c:v>3.5</c:v>
                </c:pt>
                <c:pt idx="248">
                  <c:v>3.55</c:v>
                </c:pt>
                <c:pt idx="249">
                  <c:v>3.5999999999999996</c:v>
                </c:pt>
                <c:pt idx="250">
                  <c:v>3.6500000000000004</c:v>
                </c:pt>
                <c:pt idx="251">
                  <c:v>3.7</c:v>
                </c:pt>
                <c:pt idx="252">
                  <c:v>3.7</c:v>
                </c:pt>
                <c:pt idx="253">
                  <c:v>3.6750000000000003</c:v>
                </c:pt>
                <c:pt idx="254">
                  <c:v>3.65</c:v>
                </c:pt>
                <c:pt idx="255">
                  <c:v>3.625</c:v>
                </c:pt>
                <c:pt idx="256">
                  <c:v>3.6</c:v>
                </c:pt>
                <c:pt idx="257">
                  <c:v>3.5750000000000002</c:v>
                </c:pt>
                <c:pt idx="258">
                  <c:v>3.55</c:v>
                </c:pt>
                <c:pt idx="259">
                  <c:v>3.5249999999999999</c:v>
                </c:pt>
                <c:pt idx="260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9A-49FE-8060-CBF179B27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39A-49FE-8060-CBF179B2796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CPIAUCSL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Data!$F$1303:$F$1563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2.1352774999999999</c:v>
                      </c:pt>
                      <c:pt idx="1">
                        <c:v>2.140625</c:v>
                      </c:pt>
                      <c:pt idx="2">
                        <c:v>2.1459725000000001</c:v>
                      </c:pt>
                      <c:pt idx="3">
                        <c:v>2.1513200000000001</c:v>
                      </c:pt>
                      <c:pt idx="4">
                        <c:v>2.1513200000000001</c:v>
                      </c:pt>
                      <c:pt idx="5">
                        <c:v>2.1793575000000001</c:v>
                      </c:pt>
                      <c:pt idx="6">
                        <c:v>2.207395</c:v>
                      </c:pt>
                      <c:pt idx="7">
                        <c:v>2.2354324999999999</c:v>
                      </c:pt>
                      <c:pt idx="8">
                        <c:v>2.2634699999999999</c:v>
                      </c:pt>
                      <c:pt idx="9">
                        <c:v>2.2803399999999998</c:v>
                      </c:pt>
                      <c:pt idx="10">
                        <c:v>2.2972099999999998</c:v>
                      </c:pt>
                      <c:pt idx="11">
                        <c:v>2.3140799999999997</c:v>
                      </c:pt>
                      <c:pt idx="12">
                        <c:v>2.3309500000000001</c:v>
                      </c:pt>
                      <c:pt idx="13">
                        <c:v>2.3659625000000002</c:v>
                      </c:pt>
                      <c:pt idx="14">
                        <c:v>2.4009749999999999</c:v>
                      </c:pt>
                      <c:pt idx="15">
                        <c:v>2.4359875</c:v>
                      </c:pt>
                      <c:pt idx="16">
                        <c:v>2.4710000000000001</c:v>
                      </c:pt>
                      <c:pt idx="17">
                        <c:v>2.4710000000000001</c:v>
                      </c:pt>
                      <c:pt idx="18">
                        <c:v>2.5487299999999999</c:v>
                      </c:pt>
                      <c:pt idx="19">
                        <c:v>2.6264599999999998</c:v>
                      </c:pt>
                      <c:pt idx="20">
                        <c:v>2.7041899999999996</c:v>
                      </c:pt>
                      <c:pt idx="21">
                        <c:v>2.7819199999999999</c:v>
                      </c:pt>
                      <c:pt idx="22">
                        <c:v>2.7883275000000003</c:v>
                      </c:pt>
                      <c:pt idx="23">
                        <c:v>2.7947350000000002</c:v>
                      </c:pt>
                      <c:pt idx="24">
                        <c:v>2.8011425000000001</c:v>
                      </c:pt>
                      <c:pt idx="25">
                        <c:v>2.80755</c:v>
                      </c:pt>
                      <c:pt idx="26">
                        <c:v>2.8191925000000002</c:v>
                      </c:pt>
                      <c:pt idx="27">
                        <c:v>2.830835</c:v>
                      </c:pt>
                      <c:pt idx="28">
                        <c:v>2.8424774999999998</c:v>
                      </c:pt>
                      <c:pt idx="29">
                        <c:v>2.85412</c:v>
                      </c:pt>
                      <c:pt idx="30">
                        <c:v>2.85412</c:v>
                      </c:pt>
                      <c:pt idx="31">
                        <c:v>2.80132</c:v>
                      </c:pt>
                      <c:pt idx="32">
                        <c:v>2.7485200000000001</c:v>
                      </c:pt>
                      <c:pt idx="33">
                        <c:v>2.6957200000000001</c:v>
                      </c:pt>
                      <c:pt idx="34">
                        <c:v>2.6429200000000002</c:v>
                      </c:pt>
                      <c:pt idx="35">
                        <c:v>2.5652050000000002</c:v>
                      </c:pt>
                      <c:pt idx="36">
                        <c:v>2.4874900000000002</c:v>
                      </c:pt>
                      <c:pt idx="37">
                        <c:v>2.4097750000000002</c:v>
                      </c:pt>
                      <c:pt idx="38">
                        <c:v>2.3320599999999998</c:v>
                      </c:pt>
                      <c:pt idx="39">
                        <c:v>2.3720524999999997</c:v>
                      </c:pt>
                      <c:pt idx="40">
                        <c:v>2.412045</c:v>
                      </c:pt>
                      <c:pt idx="41">
                        <c:v>2.4520374999999999</c:v>
                      </c:pt>
                      <c:pt idx="42">
                        <c:v>2.4920300000000002</c:v>
                      </c:pt>
                      <c:pt idx="43">
                        <c:v>2.4920300000000002</c:v>
                      </c:pt>
                      <c:pt idx="44">
                        <c:v>2.4058550000000003</c:v>
                      </c:pt>
                      <c:pt idx="45">
                        <c:v>2.31968</c:v>
                      </c:pt>
                      <c:pt idx="46">
                        <c:v>2.2335050000000001</c:v>
                      </c:pt>
                      <c:pt idx="47">
                        <c:v>2.1473300000000002</c:v>
                      </c:pt>
                      <c:pt idx="48">
                        <c:v>2.1110925000000003</c:v>
                      </c:pt>
                      <c:pt idx="49">
                        <c:v>2.0748550000000003</c:v>
                      </c:pt>
                      <c:pt idx="50">
                        <c:v>2.0386175000000004</c:v>
                      </c:pt>
                      <c:pt idx="51">
                        <c:v>2.00238</c:v>
                      </c:pt>
                      <c:pt idx="52">
                        <c:v>2.00238</c:v>
                      </c:pt>
                      <c:pt idx="53">
                        <c:v>1.8894549999999999</c:v>
                      </c:pt>
                      <c:pt idx="54">
                        <c:v>1.7765299999999999</c:v>
                      </c:pt>
                      <c:pt idx="55">
                        <c:v>1.663605</c:v>
                      </c:pt>
                      <c:pt idx="56">
                        <c:v>1.5506800000000001</c:v>
                      </c:pt>
                      <c:pt idx="57">
                        <c:v>1.5430250000000001</c:v>
                      </c:pt>
                      <c:pt idx="58">
                        <c:v>1.5353700000000001</c:v>
                      </c:pt>
                      <c:pt idx="59">
                        <c:v>1.5277149999999999</c:v>
                      </c:pt>
                      <c:pt idx="60">
                        <c:v>1.52006</c:v>
                      </c:pt>
                      <c:pt idx="61">
                        <c:v>1.6033299999999999</c:v>
                      </c:pt>
                      <c:pt idx="62">
                        <c:v>1.6865999999999999</c:v>
                      </c:pt>
                      <c:pt idx="63">
                        <c:v>1.7698699999999998</c:v>
                      </c:pt>
                      <c:pt idx="64">
                        <c:v>1.85314</c:v>
                      </c:pt>
                      <c:pt idx="65">
                        <c:v>1.8878025</c:v>
                      </c:pt>
                      <c:pt idx="66">
                        <c:v>1.9224649999999999</c:v>
                      </c:pt>
                      <c:pt idx="67">
                        <c:v>1.9571274999999999</c:v>
                      </c:pt>
                      <c:pt idx="68">
                        <c:v>1.9917899999999999</c:v>
                      </c:pt>
                      <c:pt idx="69">
                        <c:v>1.9917899999999999</c:v>
                      </c:pt>
                      <c:pt idx="70">
                        <c:v>1.9422225</c:v>
                      </c:pt>
                      <c:pt idx="71">
                        <c:v>1.892655</c:v>
                      </c:pt>
                      <c:pt idx="72">
                        <c:v>1.8430875</c:v>
                      </c:pt>
                      <c:pt idx="73">
                        <c:v>1.79352</c:v>
                      </c:pt>
                      <c:pt idx="74">
                        <c:v>1.75756</c:v>
                      </c:pt>
                      <c:pt idx="75">
                        <c:v>1.7216</c:v>
                      </c:pt>
                      <c:pt idx="76">
                        <c:v>1.68564</c:v>
                      </c:pt>
                      <c:pt idx="77">
                        <c:v>1.64968</c:v>
                      </c:pt>
                      <c:pt idx="78">
                        <c:v>1.6821999999999999</c:v>
                      </c:pt>
                      <c:pt idx="79">
                        <c:v>1.7147199999999998</c:v>
                      </c:pt>
                      <c:pt idx="80">
                        <c:v>1.7472400000000001</c:v>
                      </c:pt>
                      <c:pt idx="81">
                        <c:v>1.77976</c:v>
                      </c:pt>
                      <c:pt idx="82">
                        <c:v>1.77976</c:v>
                      </c:pt>
                      <c:pt idx="83">
                        <c:v>1.7715150000000002</c:v>
                      </c:pt>
                      <c:pt idx="84">
                        <c:v>1.7632700000000001</c:v>
                      </c:pt>
                      <c:pt idx="85">
                        <c:v>1.7550250000000001</c:v>
                      </c:pt>
                      <c:pt idx="86">
                        <c:v>1.74678</c:v>
                      </c:pt>
                      <c:pt idx="87">
                        <c:v>1.7392399999999999</c:v>
                      </c:pt>
                      <c:pt idx="88">
                        <c:v>1.7317</c:v>
                      </c:pt>
                      <c:pt idx="89">
                        <c:v>1.7241599999999999</c:v>
                      </c:pt>
                      <c:pt idx="90">
                        <c:v>1.71662</c:v>
                      </c:pt>
                      <c:pt idx="91">
                        <c:v>1.71662</c:v>
                      </c:pt>
                      <c:pt idx="92">
                        <c:v>1.7297600000000002</c:v>
                      </c:pt>
                      <c:pt idx="93">
                        <c:v>1.7429000000000001</c:v>
                      </c:pt>
                      <c:pt idx="94">
                        <c:v>1.75604</c:v>
                      </c:pt>
                      <c:pt idx="95">
                        <c:v>1.76918</c:v>
                      </c:pt>
                      <c:pt idx="96">
                        <c:v>1.8424349999999998</c:v>
                      </c:pt>
                      <c:pt idx="97">
                        <c:v>1.9156899999999999</c:v>
                      </c:pt>
                      <c:pt idx="98">
                        <c:v>1.988945</c:v>
                      </c:pt>
                      <c:pt idx="99">
                        <c:v>2.0621999999999998</c:v>
                      </c:pt>
                      <c:pt idx="100">
                        <c:v>2.1251474999999997</c:v>
                      </c:pt>
                      <c:pt idx="101">
                        <c:v>2.1880950000000001</c:v>
                      </c:pt>
                      <c:pt idx="102">
                        <c:v>2.2510425000000001</c:v>
                      </c:pt>
                      <c:pt idx="103">
                        <c:v>2.31399</c:v>
                      </c:pt>
                      <c:pt idx="104">
                        <c:v>2.31399</c:v>
                      </c:pt>
                      <c:pt idx="105">
                        <c:v>2.3605974999999999</c:v>
                      </c:pt>
                      <c:pt idx="106">
                        <c:v>2.4072050000000003</c:v>
                      </c:pt>
                      <c:pt idx="107">
                        <c:v>2.4538125000000002</c:v>
                      </c:pt>
                      <c:pt idx="108">
                        <c:v>2.5004200000000001</c:v>
                      </c:pt>
                      <c:pt idx="109">
                        <c:v>2.4601449999999998</c:v>
                      </c:pt>
                      <c:pt idx="110">
                        <c:v>2.41987</c:v>
                      </c:pt>
                      <c:pt idx="111">
                        <c:v>2.3795950000000001</c:v>
                      </c:pt>
                      <c:pt idx="112">
                        <c:v>2.3393199999999998</c:v>
                      </c:pt>
                      <c:pt idx="113">
                        <c:v>2.1402074999999998</c:v>
                      </c:pt>
                      <c:pt idx="114">
                        <c:v>1.9410949999999998</c:v>
                      </c:pt>
                      <c:pt idx="115">
                        <c:v>1.7419824999999998</c:v>
                      </c:pt>
                      <c:pt idx="116">
                        <c:v>1.54287</c:v>
                      </c:pt>
                      <c:pt idx="117">
                        <c:v>1.54287</c:v>
                      </c:pt>
                      <c:pt idx="118">
                        <c:v>1.2434525000000001</c:v>
                      </c:pt>
                      <c:pt idx="119">
                        <c:v>0.94403500000000007</c:v>
                      </c:pt>
                      <c:pt idx="120">
                        <c:v>0.64461750000000007</c:v>
                      </c:pt>
                      <c:pt idx="121">
                        <c:v>0.34520000000000001</c:v>
                      </c:pt>
                      <c:pt idx="122">
                        <c:v>0.31550250000000002</c:v>
                      </c:pt>
                      <c:pt idx="123">
                        <c:v>0.28580499999999998</c:v>
                      </c:pt>
                      <c:pt idx="124">
                        <c:v>0.25610749999999999</c:v>
                      </c:pt>
                      <c:pt idx="125">
                        <c:v>0.22641</c:v>
                      </c:pt>
                      <c:pt idx="126">
                        <c:v>0.34881249999999997</c:v>
                      </c:pt>
                      <c:pt idx="127">
                        <c:v>0.47121499999999994</c:v>
                      </c:pt>
                      <c:pt idx="128">
                        <c:v>0.59361750000000002</c:v>
                      </c:pt>
                      <c:pt idx="129">
                        <c:v>0.71601999999999999</c:v>
                      </c:pt>
                      <c:pt idx="130">
                        <c:v>0.71601999999999999</c:v>
                      </c:pt>
                      <c:pt idx="131">
                        <c:v>0.79055000000000009</c:v>
                      </c:pt>
                      <c:pt idx="132">
                        <c:v>0.86508000000000007</c:v>
                      </c:pt>
                      <c:pt idx="133">
                        <c:v>0.93961000000000006</c:v>
                      </c:pt>
                      <c:pt idx="134">
                        <c:v>1.01414</c:v>
                      </c:pt>
                      <c:pt idx="135">
                        <c:v>1.0878725</c:v>
                      </c:pt>
                      <c:pt idx="136">
                        <c:v>1.161605</c:v>
                      </c:pt>
                      <c:pt idx="137">
                        <c:v>1.2353375</c:v>
                      </c:pt>
                      <c:pt idx="138">
                        <c:v>1.30907</c:v>
                      </c:pt>
                      <c:pt idx="139">
                        <c:v>1.30907</c:v>
                      </c:pt>
                      <c:pt idx="140">
                        <c:v>1.3246724999999999</c:v>
                      </c:pt>
                      <c:pt idx="141">
                        <c:v>1.3402750000000001</c:v>
                      </c:pt>
                      <c:pt idx="142">
                        <c:v>1.3558775000000001</c:v>
                      </c:pt>
                      <c:pt idx="143">
                        <c:v>1.37148</c:v>
                      </c:pt>
                      <c:pt idx="144">
                        <c:v>1.3242425</c:v>
                      </c:pt>
                      <c:pt idx="145">
                        <c:v>1.2770049999999999</c:v>
                      </c:pt>
                      <c:pt idx="146">
                        <c:v>1.2297674999999999</c:v>
                      </c:pt>
                      <c:pt idx="147">
                        <c:v>1.1825300000000001</c:v>
                      </c:pt>
                      <c:pt idx="148">
                        <c:v>1.1787875000000001</c:v>
                      </c:pt>
                      <c:pt idx="149">
                        <c:v>1.1750449999999999</c:v>
                      </c:pt>
                      <c:pt idx="150">
                        <c:v>1.1713024999999999</c:v>
                      </c:pt>
                      <c:pt idx="151">
                        <c:v>1.1675599999999999</c:v>
                      </c:pt>
                      <c:pt idx="152">
                        <c:v>1.1675599999999999</c:v>
                      </c:pt>
                      <c:pt idx="153">
                        <c:v>1.20618</c:v>
                      </c:pt>
                      <c:pt idx="154">
                        <c:v>1.2448000000000001</c:v>
                      </c:pt>
                      <c:pt idx="155">
                        <c:v>1.2834200000000002</c:v>
                      </c:pt>
                      <c:pt idx="156">
                        <c:v>1.3220400000000001</c:v>
                      </c:pt>
                      <c:pt idx="157">
                        <c:v>1.340225</c:v>
                      </c:pt>
                      <c:pt idx="158">
                        <c:v>1.3584099999999999</c:v>
                      </c:pt>
                      <c:pt idx="159">
                        <c:v>1.376595</c:v>
                      </c:pt>
                      <c:pt idx="160">
                        <c:v>1.3947799999999999</c:v>
                      </c:pt>
                      <c:pt idx="161">
                        <c:v>1.469425</c:v>
                      </c:pt>
                      <c:pt idx="162">
                        <c:v>1.5440700000000001</c:v>
                      </c:pt>
                      <c:pt idx="163">
                        <c:v>1.6187150000000001</c:v>
                      </c:pt>
                      <c:pt idx="164">
                        <c:v>1.69336</c:v>
                      </c:pt>
                      <c:pt idx="165">
                        <c:v>1.9276499999999999</c:v>
                      </c:pt>
                      <c:pt idx="166">
                        <c:v>2.16194</c:v>
                      </c:pt>
                      <c:pt idx="167">
                        <c:v>2.3962300000000001</c:v>
                      </c:pt>
                      <c:pt idx="168">
                        <c:v>2.6305200000000002</c:v>
                      </c:pt>
                      <c:pt idx="169">
                        <c:v>2.6305200000000002</c:v>
                      </c:pt>
                      <c:pt idx="170">
                        <c:v>3.0055275000000004</c:v>
                      </c:pt>
                      <c:pt idx="171">
                        <c:v>3.3805350000000001</c:v>
                      </c:pt>
                      <c:pt idx="172">
                        <c:v>3.7555424999999998</c:v>
                      </c:pt>
                      <c:pt idx="173">
                        <c:v>4.1305500000000004</c:v>
                      </c:pt>
                      <c:pt idx="174">
                        <c:v>4.32667</c:v>
                      </c:pt>
                      <c:pt idx="175">
                        <c:v>4.5227900000000005</c:v>
                      </c:pt>
                      <c:pt idx="176">
                        <c:v>4.7189100000000002</c:v>
                      </c:pt>
                      <c:pt idx="177">
                        <c:v>4.9150299999999998</c:v>
                      </c:pt>
                      <c:pt idx="178">
                        <c:v>4.9150299999999998</c:v>
                      </c:pt>
                      <c:pt idx="179">
                        <c:v>5.0066749999999995</c:v>
                      </c:pt>
                      <c:pt idx="180">
                        <c:v>5.0983200000000002</c:v>
                      </c:pt>
                      <c:pt idx="181">
                        <c:v>5.1899649999999999</c:v>
                      </c:pt>
                      <c:pt idx="182">
                        <c:v>5.2816099999999997</c:v>
                      </c:pt>
                      <c:pt idx="183">
                        <c:v>5.2665849999999992</c:v>
                      </c:pt>
                      <c:pt idx="184">
                        <c:v>5.2515599999999996</c:v>
                      </c:pt>
                      <c:pt idx="185">
                        <c:v>5.2365349999999999</c:v>
                      </c:pt>
                      <c:pt idx="186">
                        <c:v>5.2215100000000003</c:v>
                      </c:pt>
                      <c:pt idx="187">
                        <c:v>5.2132050000000003</c:v>
                      </c:pt>
                      <c:pt idx="188">
                        <c:v>5.2049000000000003</c:v>
                      </c:pt>
                      <c:pt idx="189">
                        <c:v>5.1965950000000003</c:v>
                      </c:pt>
                      <c:pt idx="190">
                        <c:v>5.1882900000000003</c:v>
                      </c:pt>
                      <c:pt idx="191">
                        <c:v>5.1882900000000003</c:v>
                      </c:pt>
                      <c:pt idx="192">
                        <c:v>5.2371250000000007</c:v>
                      </c:pt>
                      <c:pt idx="193">
                        <c:v>5.2859600000000002</c:v>
                      </c:pt>
                      <c:pt idx="194">
                        <c:v>5.3347949999999997</c:v>
                      </c:pt>
                      <c:pt idx="195">
                        <c:v>5.3836300000000001</c:v>
                      </c:pt>
                      <c:pt idx="196">
                        <c:v>5.5971600000000006</c:v>
                      </c:pt>
                      <c:pt idx="197">
                        <c:v>5.8106899999999992</c:v>
                      </c:pt>
                      <c:pt idx="198">
                        <c:v>6.0242199999999997</c:v>
                      </c:pt>
                      <c:pt idx="199">
                        <c:v>6.2377500000000001</c:v>
                      </c:pt>
                      <c:pt idx="200">
                        <c:v>6.3939100000000009</c:v>
                      </c:pt>
                      <c:pt idx="201">
                        <c:v>6.5500700000000007</c:v>
                      </c:pt>
                      <c:pt idx="202">
                        <c:v>6.7062300000000006</c:v>
                      </c:pt>
                      <c:pt idx="203">
                        <c:v>6.8623900000000004</c:v>
                      </c:pt>
                      <c:pt idx="204">
                        <c:v>6.8623900000000004</c:v>
                      </c:pt>
                      <c:pt idx="205">
                        <c:v>6.9454075</c:v>
                      </c:pt>
                      <c:pt idx="206">
                        <c:v>7.0284250000000004</c:v>
                      </c:pt>
                      <c:pt idx="207">
                        <c:v>7.1114424999999999</c:v>
                      </c:pt>
                      <c:pt idx="208">
                        <c:v>7.1944600000000003</c:v>
                      </c:pt>
                      <c:pt idx="209">
                        <c:v>7.2946650000000002</c:v>
                      </c:pt>
                      <c:pt idx="210">
                        <c:v>7.3948700000000001</c:v>
                      </c:pt>
                      <c:pt idx="211">
                        <c:v>7.4950749999999999</c:v>
                      </c:pt>
                      <c:pt idx="212">
                        <c:v>7.5952799999999998</c:v>
                      </c:pt>
                      <c:pt idx="213">
                        <c:v>7.5952799999999998</c:v>
                      </c:pt>
                      <c:pt idx="214">
                        <c:v>7.6851725000000002</c:v>
                      </c:pt>
                      <c:pt idx="215">
                        <c:v>7.7750649999999997</c:v>
                      </c:pt>
                      <c:pt idx="216">
                        <c:v>7.8649575</c:v>
                      </c:pt>
                      <c:pt idx="217">
                        <c:v>7.9548500000000004</c:v>
                      </c:pt>
                      <c:pt idx="218">
                        <c:v>8.0949425000000002</c:v>
                      </c:pt>
                      <c:pt idx="219">
                        <c:v>8.2350349999999999</c:v>
                      </c:pt>
                      <c:pt idx="220">
                        <c:v>8.3751274999999996</c:v>
                      </c:pt>
                      <c:pt idx="221">
                        <c:v>8.5152199999999993</c:v>
                      </c:pt>
                      <c:pt idx="222">
                        <c:v>8.4433574999999994</c:v>
                      </c:pt>
                      <c:pt idx="223">
                        <c:v>8.3714949999999995</c:v>
                      </c:pt>
                      <c:pt idx="224">
                        <c:v>8.2996324999999995</c:v>
                      </c:pt>
                      <c:pt idx="225">
                        <c:v>8.2277699999999996</c:v>
                      </c:pt>
                      <c:pt idx="226">
                        <c:v>8.2964099999999998</c:v>
                      </c:pt>
                      <c:pt idx="227">
                        <c:v>8.3650500000000001</c:v>
                      </c:pt>
                      <c:pt idx="228">
                        <c:v>8.4336900000000004</c:v>
                      </c:pt>
                      <c:pt idx="229">
                        <c:v>8.5023300000000006</c:v>
                      </c:pt>
                      <c:pt idx="230">
                        <c:v>8.5023300000000006</c:v>
                      </c:pt>
                      <c:pt idx="231">
                        <c:v>8.6099950000000014</c:v>
                      </c:pt>
                      <c:pt idx="232">
                        <c:v>8.7176600000000004</c:v>
                      </c:pt>
                      <c:pt idx="233">
                        <c:v>8.8253249999999994</c:v>
                      </c:pt>
                      <c:pt idx="234">
                        <c:v>8.9329900000000002</c:v>
                      </c:pt>
                      <c:pt idx="235">
                        <c:v>8.8030375000000003</c:v>
                      </c:pt>
                      <c:pt idx="236">
                        <c:v>8.6730850000000004</c:v>
                      </c:pt>
                      <c:pt idx="237">
                        <c:v>8.5431325000000005</c:v>
                      </c:pt>
                      <c:pt idx="238">
                        <c:v>8.4131800000000005</c:v>
                      </c:pt>
                      <c:pt idx="239">
                        <c:v>8.3667250000000006</c:v>
                      </c:pt>
                      <c:pt idx="240">
                        <c:v>8.3202699999999989</c:v>
                      </c:pt>
                      <c:pt idx="241">
                        <c:v>8.273814999999999</c:v>
                      </c:pt>
                      <c:pt idx="242">
                        <c:v>8.2273599999999991</c:v>
                      </c:pt>
                      <c:pt idx="243">
                        <c:v>8.2273599999999991</c:v>
                      </c:pt>
                      <c:pt idx="244">
                        <c:v>8.2242324999999994</c:v>
                      </c:pt>
                      <c:pt idx="245">
                        <c:v>8.2211049999999997</c:v>
                      </c:pt>
                      <c:pt idx="246">
                        <c:v>8.2179774999999999</c:v>
                      </c:pt>
                      <c:pt idx="247">
                        <c:v>8.2148500000000002</c:v>
                      </c:pt>
                      <c:pt idx="248">
                        <c:v>8.1017600000000005</c:v>
                      </c:pt>
                      <c:pt idx="249">
                        <c:v>7.9886699999999999</c:v>
                      </c:pt>
                      <c:pt idx="250">
                        <c:v>7.8755799999999994</c:v>
                      </c:pt>
                      <c:pt idx="251">
                        <c:v>7.7624899999999997</c:v>
                      </c:pt>
                      <c:pt idx="252">
                        <c:v>7.7624899999999997</c:v>
                      </c:pt>
                      <c:pt idx="253">
                        <c:v>7.6057049999999995</c:v>
                      </c:pt>
                      <c:pt idx="254">
                        <c:v>7.4489199999999993</c:v>
                      </c:pt>
                      <c:pt idx="255">
                        <c:v>7.2921349999999991</c:v>
                      </c:pt>
                      <c:pt idx="256">
                        <c:v>7.1353499999999999</c:v>
                      </c:pt>
                      <c:pt idx="257">
                        <c:v>6.9627474999999999</c:v>
                      </c:pt>
                      <c:pt idx="258">
                        <c:v>6.7901449999999999</c:v>
                      </c:pt>
                      <c:pt idx="259">
                        <c:v>6.6175424999999999</c:v>
                      </c:pt>
                      <c:pt idx="260">
                        <c:v>6.4449399999999999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9A-49FE-8060-CBF179B2796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9A-49FE-8060-CBF179B2796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Data!$H$1</c15:sqref>
                        </c15:formulaRef>
                      </c:ext>
                    </c:extLst>
                    <c:strCache>
                      <c:ptCount val="1"/>
                      <c:pt idx="0">
                        <c:v>DGP_MAP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Data!$H$1303:$H$1563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1.6714683454502528</c:v>
                      </c:pt>
                      <c:pt idx="1">
                        <c:v>1.6413940592455747</c:v>
                      </c:pt>
                      <c:pt idx="2">
                        <c:v>1.6113197730408966</c:v>
                      </c:pt>
                      <c:pt idx="3">
                        <c:v>1.5812454868362182</c:v>
                      </c:pt>
                      <c:pt idx="4">
                        <c:v>1.5511712006315401</c:v>
                      </c:pt>
                      <c:pt idx="5">
                        <c:v>1.521096914426862</c:v>
                      </c:pt>
                      <c:pt idx="6">
                        <c:v>1.4910226282221839</c:v>
                      </c:pt>
                      <c:pt idx="7">
                        <c:v>1.4609483420175058</c:v>
                      </c:pt>
                      <c:pt idx="8">
                        <c:v>1.4308740558128277</c:v>
                      </c:pt>
                      <c:pt idx="9">
                        <c:v>1.4007997696081493</c:v>
                      </c:pt>
                      <c:pt idx="10">
                        <c:v>1.3707254834034712</c:v>
                      </c:pt>
                      <c:pt idx="11">
                        <c:v>1.3406511971987931</c:v>
                      </c:pt>
                      <c:pt idx="12">
                        <c:v>1.310576910994115</c:v>
                      </c:pt>
                      <c:pt idx="13">
                        <c:v>1.3298722319135168</c:v>
                      </c:pt>
                      <c:pt idx="14">
                        <c:v>1.3491675528329183</c:v>
                      </c:pt>
                      <c:pt idx="15">
                        <c:v>1.3684628737523201</c:v>
                      </c:pt>
                      <c:pt idx="16">
                        <c:v>1.3877581946717219</c:v>
                      </c:pt>
                      <c:pt idx="17">
                        <c:v>1.4070535155911235</c:v>
                      </c:pt>
                      <c:pt idx="18">
                        <c:v>1.4263488365105252</c:v>
                      </c:pt>
                      <c:pt idx="19">
                        <c:v>1.445644157429927</c:v>
                      </c:pt>
                      <c:pt idx="20">
                        <c:v>1.4649394783493288</c:v>
                      </c:pt>
                      <c:pt idx="21">
                        <c:v>1.4842347992687304</c:v>
                      </c:pt>
                      <c:pt idx="22">
                        <c:v>1.5035301201881321</c:v>
                      </c:pt>
                      <c:pt idx="23">
                        <c:v>1.5228254411075339</c:v>
                      </c:pt>
                      <c:pt idx="24">
                        <c:v>1.5421207620269355</c:v>
                      </c:pt>
                      <c:pt idx="25">
                        <c:v>1.5614160829463373</c:v>
                      </c:pt>
                      <c:pt idx="26">
                        <c:v>1.5228820326243762</c:v>
                      </c:pt>
                      <c:pt idx="27">
                        <c:v>1.4843479823024153</c:v>
                      </c:pt>
                      <c:pt idx="28">
                        <c:v>1.4458139319804542</c:v>
                      </c:pt>
                      <c:pt idx="29">
                        <c:v>1.407279881658493</c:v>
                      </c:pt>
                      <c:pt idx="30">
                        <c:v>1.3687458313365322</c:v>
                      </c:pt>
                      <c:pt idx="31">
                        <c:v>1.330211781014571</c:v>
                      </c:pt>
                      <c:pt idx="32">
                        <c:v>1.2916777306926099</c:v>
                      </c:pt>
                      <c:pt idx="33">
                        <c:v>1.2531436803706488</c:v>
                      </c:pt>
                      <c:pt idx="34">
                        <c:v>1.2146096300486879</c:v>
                      </c:pt>
                      <c:pt idx="35">
                        <c:v>1.1760755797267268</c:v>
                      </c:pt>
                      <c:pt idx="36">
                        <c:v>1.1375415294047657</c:v>
                      </c:pt>
                      <c:pt idx="37">
                        <c:v>1.0990074790828048</c:v>
                      </c:pt>
                      <c:pt idx="38">
                        <c:v>1.0604734287608437</c:v>
                      </c:pt>
                      <c:pt idx="39">
                        <c:v>1.0279777655867877</c:v>
                      </c:pt>
                      <c:pt idx="40">
                        <c:v>0.9954821024127315</c:v>
                      </c:pt>
                      <c:pt idx="41">
                        <c:v>0.96298643923867533</c:v>
                      </c:pt>
                      <c:pt idx="42">
                        <c:v>0.93049077606461927</c:v>
                      </c:pt>
                      <c:pt idx="43">
                        <c:v>0.89799511289056311</c:v>
                      </c:pt>
                      <c:pt idx="44">
                        <c:v>0.86549944971650694</c:v>
                      </c:pt>
                      <c:pt idx="45">
                        <c:v>0.83300378654245089</c:v>
                      </c:pt>
                      <c:pt idx="46">
                        <c:v>0.80050812336839472</c:v>
                      </c:pt>
                      <c:pt idx="47">
                        <c:v>0.76801246019433855</c:v>
                      </c:pt>
                      <c:pt idx="48">
                        <c:v>0.7355167970202825</c:v>
                      </c:pt>
                      <c:pt idx="49">
                        <c:v>0.70302113384622633</c:v>
                      </c:pt>
                      <c:pt idx="50">
                        <c:v>0.67052547067217028</c:v>
                      </c:pt>
                      <c:pt idx="51">
                        <c:v>0.63802980749811411</c:v>
                      </c:pt>
                      <c:pt idx="52">
                        <c:v>0.63802980749811411</c:v>
                      </c:pt>
                      <c:pt idx="53">
                        <c:v>0.66056176615059858</c:v>
                      </c:pt>
                      <c:pt idx="54">
                        <c:v>0.68309372480308306</c:v>
                      </c:pt>
                      <c:pt idx="55">
                        <c:v>0.70562568345556764</c:v>
                      </c:pt>
                      <c:pt idx="56">
                        <c:v>0.72815764210805212</c:v>
                      </c:pt>
                      <c:pt idx="57">
                        <c:v>0.75068960076053659</c:v>
                      </c:pt>
                      <c:pt idx="58">
                        <c:v>0.77322155941302106</c:v>
                      </c:pt>
                      <c:pt idx="59">
                        <c:v>0.79575351806550565</c:v>
                      </c:pt>
                      <c:pt idx="60">
                        <c:v>0.81828547671799012</c:v>
                      </c:pt>
                      <c:pt idx="61">
                        <c:v>0.8408174353704746</c:v>
                      </c:pt>
                      <c:pt idx="62">
                        <c:v>0.86334939402295907</c:v>
                      </c:pt>
                      <c:pt idx="63">
                        <c:v>0.88588135267544366</c:v>
                      </c:pt>
                      <c:pt idx="64">
                        <c:v>0.90841331132792813</c:v>
                      </c:pt>
                      <c:pt idx="65">
                        <c:v>0.95427969711896643</c:v>
                      </c:pt>
                      <c:pt idx="66">
                        <c:v>0.97761412425752015</c:v>
                      </c:pt>
                      <c:pt idx="67">
                        <c:v>1.0009485513960739</c:v>
                      </c:pt>
                      <c:pt idx="68">
                        <c:v>1.0242829785346277</c:v>
                      </c:pt>
                      <c:pt idx="69">
                        <c:v>1.0476174056731815</c:v>
                      </c:pt>
                      <c:pt idx="70">
                        <c:v>1.0709518328117353</c:v>
                      </c:pt>
                      <c:pt idx="71">
                        <c:v>1.0942862599502889</c:v>
                      </c:pt>
                      <c:pt idx="72">
                        <c:v>1.1176206870888428</c:v>
                      </c:pt>
                      <c:pt idx="73">
                        <c:v>1.1409551142273966</c:v>
                      </c:pt>
                      <c:pt idx="74">
                        <c:v>1.1642895413659504</c:v>
                      </c:pt>
                      <c:pt idx="75">
                        <c:v>1.187623968504504</c:v>
                      </c:pt>
                      <c:pt idx="76">
                        <c:v>1.2109583956430578</c:v>
                      </c:pt>
                      <c:pt idx="77">
                        <c:v>1.2342928227816117</c:v>
                      </c:pt>
                      <c:pt idx="78">
                        <c:v>1.2331453294845574</c:v>
                      </c:pt>
                      <c:pt idx="79">
                        <c:v>1.231997836187503</c:v>
                      </c:pt>
                      <c:pt idx="80">
                        <c:v>1.2308503428904487</c:v>
                      </c:pt>
                      <c:pt idx="81">
                        <c:v>1.2297028495933944</c:v>
                      </c:pt>
                      <c:pt idx="82">
                        <c:v>1.2285553562963401</c:v>
                      </c:pt>
                      <c:pt idx="83">
                        <c:v>1.2274078629992857</c:v>
                      </c:pt>
                      <c:pt idx="84">
                        <c:v>1.2262603697022314</c:v>
                      </c:pt>
                      <c:pt idx="85">
                        <c:v>1.2251128764051771</c:v>
                      </c:pt>
                      <c:pt idx="86">
                        <c:v>1.2239653831081228</c:v>
                      </c:pt>
                      <c:pt idx="87">
                        <c:v>1.2228178898110684</c:v>
                      </c:pt>
                      <c:pt idx="88">
                        <c:v>1.2216703965140141</c:v>
                      </c:pt>
                      <c:pt idx="89">
                        <c:v>1.2205229032169598</c:v>
                      </c:pt>
                      <c:pt idx="90">
                        <c:v>1.2193754099199055</c:v>
                      </c:pt>
                      <c:pt idx="91">
                        <c:v>1.2193754099199055</c:v>
                      </c:pt>
                      <c:pt idx="92">
                        <c:v>1.1879868479826996</c:v>
                      </c:pt>
                      <c:pt idx="93">
                        <c:v>1.1565982860454938</c:v>
                      </c:pt>
                      <c:pt idx="94">
                        <c:v>1.1252097241082879</c:v>
                      </c:pt>
                      <c:pt idx="95">
                        <c:v>1.0938211621710821</c:v>
                      </c:pt>
                      <c:pt idx="96">
                        <c:v>1.0624326002338762</c:v>
                      </c:pt>
                      <c:pt idx="97">
                        <c:v>1.0310440382966704</c:v>
                      </c:pt>
                      <c:pt idx="98">
                        <c:v>0.9996554763594645</c:v>
                      </c:pt>
                      <c:pt idx="99">
                        <c:v>0.96826691442225865</c:v>
                      </c:pt>
                      <c:pt idx="100">
                        <c:v>0.9368783524850528</c:v>
                      </c:pt>
                      <c:pt idx="101">
                        <c:v>0.90548979054784695</c:v>
                      </c:pt>
                      <c:pt idx="102">
                        <c:v>0.8741012286106411</c:v>
                      </c:pt>
                      <c:pt idx="103">
                        <c:v>0.84271266667343525</c:v>
                      </c:pt>
                      <c:pt idx="104">
                        <c:v>0.8113241047362294</c:v>
                      </c:pt>
                      <c:pt idx="105">
                        <c:v>0.68920194055283779</c:v>
                      </c:pt>
                      <c:pt idx="106">
                        <c:v>0.56707977636944606</c:v>
                      </c:pt>
                      <c:pt idx="107">
                        <c:v>0.4449576121860544</c:v>
                      </c:pt>
                      <c:pt idx="108">
                        <c:v>0.32283544800266273</c:v>
                      </c:pt>
                      <c:pt idx="109">
                        <c:v>0.20071328381927109</c:v>
                      </c:pt>
                      <c:pt idx="110">
                        <c:v>7.859111963587942E-2</c:v>
                      </c:pt>
                      <c:pt idx="111">
                        <c:v>-4.3531044547512249E-2</c:v>
                      </c:pt>
                      <c:pt idx="112">
                        <c:v>-0.16565320873090392</c:v>
                      </c:pt>
                      <c:pt idx="113">
                        <c:v>-0.28777537291429556</c:v>
                      </c:pt>
                      <c:pt idx="114">
                        <c:v>-0.40989753709768723</c:v>
                      </c:pt>
                      <c:pt idx="115">
                        <c:v>-0.53201970128107889</c:v>
                      </c:pt>
                      <c:pt idx="116">
                        <c:v>-0.65414186546447062</c:v>
                      </c:pt>
                      <c:pt idx="117">
                        <c:v>-0.77626402964786223</c:v>
                      </c:pt>
                      <c:pt idx="118">
                        <c:v>-1.3956010256006506</c:v>
                      </c:pt>
                      <c:pt idx="119">
                        <c:v>-2.0149380215534389</c:v>
                      </c:pt>
                      <c:pt idx="120">
                        <c:v>-2.6342750175062273</c:v>
                      </c:pt>
                      <c:pt idx="121">
                        <c:v>-3.2536120134590161</c:v>
                      </c:pt>
                      <c:pt idx="122">
                        <c:v>-3.8729490094118044</c:v>
                      </c:pt>
                      <c:pt idx="123">
                        <c:v>-4.4922860053645923</c:v>
                      </c:pt>
                      <c:pt idx="124">
                        <c:v>-5.1116230013173816</c:v>
                      </c:pt>
                      <c:pt idx="125">
                        <c:v>-5.7309599972701699</c:v>
                      </c:pt>
                      <c:pt idx="126">
                        <c:v>-6.3502969932229583</c:v>
                      </c:pt>
                      <c:pt idx="127">
                        <c:v>-6.9696339891757466</c:v>
                      </c:pt>
                      <c:pt idx="128">
                        <c:v>-7.588970985128535</c:v>
                      </c:pt>
                      <c:pt idx="129">
                        <c:v>-8.2083079810813224</c:v>
                      </c:pt>
                      <c:pt idx="130">
                        <c:v>-8.8276449770341117</c:v>
                      </c:pt>
                      <c:pt idx="131">
                        <c:v>-7.472587105845518</c:v>
                      </c:pt>
                      <c:pt idx="132">
                        <c:v>-6.1175292346569234</c:v>
                      </c:pt>
                      <c:pt idx="133">
                        <c:v>-4.7624713634683298</c:v>
                      </c:pt>
                      <c:pt idx="134">
                        <c:v>-3.4074134922797352</c:v>
                      </c:pt>
                      <c:pt idx="135">
                        <c:v>-2.0523556210911411</c:v>
                      </c:pt>
                      <c:pt idx="136">
                        <c:v>-0.69729774990254723</c:v>
                      </c:pt>
                      <c:pt idx="137">
                        <c:v>0.65776012128604688</c:v>
                      </c:pt>
                      <c:pt idx="138">
                        <c:v>2.0128179924746408</c:v>
                      </c:pt>
                      <c:pt idx="139">
                        <c:v>3.3678758636632349</c:v>
                      </c:pt>
                      <c:pt idx="140">
                        <c:v>4.7229337348518294</c:v>
                      </c:pt>
                      <c:pt idx="141">
                        <c:v>6.0779916060404231</c:v>
                      </c:pt>
                      <c:pt idx="142">
                        <c:v>7.4330494772290177</c:v>
                      </c:pt>
                      <c:pt idx="143">
                        <c:v>8.7881073484176113</c:v>
                      </c:pt>
                      <c:pt idx="144">
                        <c:v>8.2353485497712491</c:v>
                      </c:pt>
                      <c:pt idx="145">
                        <c:v>7.682589751124886</c:v>
                      </c:pt>
                      <c:pt idx="146">
                        <c:v>7.1298309524785237</c:v>
                      </c:pt>
                      <c:pt idx="147">
                        <c:v>6.5770721538321615</c:v>
                      </c:pt>
                      <c:pt idx="148">
                        <c:v>6.0243133551857984</c:v>
                      </c:pt>
                      <c:pt idx="149">
                        <c:v>5.4715545565394361</c:v>
                      </c:pt>
                      <c:pt idx="150">
                        <c:v>4.9187957578930739</c:v>
                      </c:pt>
                      <c:pt idx="151">
                        <c:v>4.3660369592467116</c:v>
                      </c:pt>
                      <c:pt idx="152">
                        <c:v>3.8132781606003485</c:v>
                      </c:pt>
                      <c:pt idx="153">
                        <c:v>3.2605193619539863</c:v>
                      </c:pt>
                      <c:pt idx="154">
                        <c:v>2.7077605633076236</c:v>
                      </c:pt>
                      <c:pt idx="155">
                        <c:v>2.1550017646612614</c:v>
                      </c:pt>
                      <c:pt idx="156">
                        <c:v>1.6022429660148987</c:v>
                      </c:pt>
                      <c:pt idx="157">
                        <c:v>1.6948786278991805</c:v>
                      </c:pt>
                      <c:pt idx="158">
                        <c:v>1.7875142897834626</c:v>
                      </c:pt>
                      <c:pt idx="159">
                        <c:v>1.8801499516677445</c:v>
                      </c:pt>
                      <c:pt idx="160">
                        <c:v>1.9727856135520265</c:v>
                      </c:pt>
                      <c:pt idx="161">
                        <c:v>2.0654212754363082</c:v>
                      </c:pt>
                      <c:pt idx="162">
                        <c:v>2.1580569373205902</c:v>
                      </c:pt>
                      <c:pt idx="163">
                        <c:v>2.2506925992048723</c:v>
                      </c:pt>
                      <c:pt idx="164">
                        <c:v>2.3433282610891544</c:v>
                      </c:pt>
                      <c:pt idx="165">
                        <c:v>2.435963922973436</c:v>
                      </c:pt>
                      <c:pt idx="166">
                        <c:v>2.5285995848577181</c:v>
                      </c:pt>
                      <c:pt idx="167">
                        <c:v>2.6212352467420001</c:v>
                      </c:pt>
                      <c:pt idx="168">
                        <c:v>2.7138709086262818</c:v>
                      </c:pt>
                      <c:pt idx="169">
                        <c:v>2.8065065705105638</c:v>
                      </c:pt>
                      <c:pt idx="170">
                        <c:v>2.8433392770741932</c:v>
                      </c:pt>
                      <c:pt idx="171">
                        <c:v>2.8801719836378226</c:v>
                      </c:pt>
                      <c:pt idx="172">
                        <c:v>2.9170046902014519</c:v>
                      </c:pt>
                      <c:pt idx="173">
                        <c:v>2.9538373967650813</c:v>
                      </c:pt>
                      <c:pt idx="174">
                        <c:v>2.9906701033287106</c:v>
                      </c:pt>
                      <c:pt idx="175">
                        <c:v>3.02750280989234</c:v>
                      </c:pt>
                      <c:pt idx="176">
                        <c:v>3.0643355164559694</c:v>
                      </c:pt>
                      <c:pt idx="177">
                        <c:v>3.1011682230195987</c:v>
                      </c:pt>
                      <c:pt idx="178">
                        <c:v>3.1380009295832281</c:v>
                      </c:pt>
                      <c:pt idx="179">
                        <c:v>3.1748336361468574</c:v>
                      </c:pt>
                      <c:pt idx="180">
                        <c:v>3.2116663427104868</c:v>
                      </c:pt>
                      <c:pt idx="181">
                        <c:v>3.2484990492741161</c:v>
                      </c:pt>
                      <c:pt idx="182">
                        <c:v>3.2853317558377455</c:v>
                      </c:pt>
                      <c:pt idx="183">
                        <c:v>3.2006609767527809</c:v>
                      </c:pt>
                      <c:pt idx="184">
                        <c:v>3.1159901976678159</c:v>
                      </c:pt>
                      <c:pt idx="185">
                        <c:v>3.0313194185828514</c:v>
                      </c:pt>
                      <c:pt idx="186">
                        <c:v>2.9466486394978868</c:v>
                      </c:pt>
                      <c:pt idx="187">
                        <c:v>2.8619778604129218</c:v>
                      </c:pt>
                      <c:pt idx="188">
                        <c:v>2.7773070813279572</c:v>
                      </c:pt>
                      <c:pt idx="189">
                        <c:v>2.6926363022429927</c:v>
                      </c:pt>
                      <c:pt idx="190">
                        <c:v>2.6079655231580281</c:v>
                      </c:pt>
                      <c:pt idx="191">
                        <c:v>2.5232947440730631</c:v>
                      </c:pt>
                      <c:pt idx="192">
                        <c:v>2.4386239649880985</c:v>
                      </c:pt>
                      <c:pt idx="193">
                        <c:v>2.353953185903134</c:v>
                      </c:pt>
                      <c:pt idx="194">
                        <c:v>2.269282406818169</c:v>
                      </c:pt>
                      <c:pt idx="195">
                        <c:v>2.1846116277332044</c:v>
                      </c:pt>
                      <c:pt idx="196">
                        <c:v>2.277445440430844</c:v>
                      </c:pt>
                      <c:pt idx="197">
                        <c:v>2.370279253128484</c:v>
                      </c:pt>
                      <c:pt idx="198">
                        <c:v>2.4631130658261235</c:v>
                      </c:pt>
                      <c:pt idx="199">
                        <c:v>2.5559468785237631</c:v>
                      </c:pt>
                      <c:pt idx="200">
                        <c:v>2.6487806912214031</c:v>
                      </c:pt>
                      <c:pt idx="201">
                        <c:v>2.7416145039190427</c:v>
                      </c:pt>
                      <c:pt idx="202">
                        <c:v>2.8344483166166823</c:v>
                      </c:pt>
                      <c:pt idx="203">
                        <c:v>2.9272821293143219</c:v>
                      </c:pt>
                      <c:pt idx="204">
                        <c:v>3.0201159420119619</c:v>
                      </c:pt>
                      <c:pt idx="205">
                        <c:v>3.1129497547096014</c:v>
                      </c:pt>
                      <c:pt idx="206">
                        <c:v>3.205783567407241</c:v>
                      </c:pt>
                      <c:pt idx="207">
                        <c:v>3.298617380104881</c:v>
                      </c:pt>
                      <c:pt idx="208">
                        <c:v>3.3914511928025206</c:v>
                      </c:pt>
                      <c:pt idx="209">
                        <c:v>3.2542073964227884</c:v>
                      </c:pt>
                      <c:pt idx="210">
                        <c:v>3.1169636000430567</c:v>
                      </c:pt>
                      <c:pt idx="211">
                        <c:v>2.9797198036633246</c:v>
                      </c:pt>
                      <c:pt idx="212">
                        <c:v>2.8424760072835928</c:v>
                      </c:pt>
                      <c:pt idx="213">
                        <c:v>2.7052322109038607</c:v>
                      </c:pt>
                      <c:pt idx="214">
                        <c:v>2.5679884145241285</c:v>
                      </c:pt>
                      <c:pt idx="215">
                        <c:v>2.4307446181443968</c:v>
                      </c:pt>
                      <c:pt idx="216">
                        <c:v>2.2935008217646646</c:v>
                      </c:pt>
                      <c:pt idx="217">
                        <c:v>2.1562570253849325</c:v>
                      </c:pt>
                      <c:pt idx="218">
                        <c:v>2.0190132290052007</c:v>
                      </c:pt>
                      <c:pt idx="219">
                        <c:v>1.8817694326254686</c:v>
                      </c:pt>
                      <c:pt idx="220">
                        <c:v>1.7445256362457366</c:v>
                      </c:pt>
                      <c:pt idx="221">
                        <c:v>1.6072818398660047</c:v>
                      </c:pt>
                      <c:pt idx="222">
                        <c:v>1.6415908433429349</c:v>
                      </c:pt>
                      <c:pt idx="223">
                        <c:v>1.6758998468198654</c:v>
                      </c:pt>
                      <c:pt idx="224">
                        <c:v>1.7102088502967956</c:v>
                      </c:pt>
                      <c:pt idx="225">
                        <c:v>1.7445178537737258</c:v>
                      </c:pt>
                      <c:pt idx="226">
                        <c:v>1.7788268572506563</c:v>
                      </c:pt>
                      <c:pt idx="227">
                        <c:v>1.8131358607275865</c:v>
                      </c:pt>
                      <c:pt idx="228">
                        <c:v>1.8474448642045167</c:v>
                      </c:pt>
                      <c:pt idx="229">
                        <c:v>1.8817538676814469</c:v>
                      </c:pt>
                      <c:pt idx="230">
                        <c:v>1.9160628711583774</c:v>
                      </c:pt>
                      <c:pt idx="231">
                        <c:v>1.9503718746353076</c:v>
                      </c:pt>
                      <c:pt idx="232">
                        <c:v>1.9846808781122378</c:v>
                      </c:pt>
                      <c:pt idx="233">
                        <c:v>2.0189898815891683</c:v>
                      </c:pt>
                      <c:pt idx="234">
                        <c:v>2.0532988850660985</c:v>
                      </c:pt>
                      <c:pt idx="235">
                        <c:v>2.0402099987372821</c:v>
                      </c:pt>
                      <c:pt idx="236">
                        <c:v>2.0271211124084658</c:v>
                      </c:pt>
                      <c:pt idx="237">
                        <c:v>2.0140322260796495</c:v>
                      </c:pt>
                      <c:pt idx="238">
                        <c:v>2.0009433397508332</c:v>
                      </c:pt>
                      <c:pt idx="239">
                        <c:v>1.9878544534220168</c:v>
                      </c:pt>
                      <c:pt idx="240">
                        <c:v>1.9747655670932005</c:v>
                      </c:pt>
                      <c:pt idx="241">
                        <c:v>1.9616766807643842</c:v>
                      </c:pt>
                      <c:pt idx="242">
                        <c:v>1.9485877944355678</c:v>
                      </c:pt>
                      <c:pt idx="243">
                        <c:v>1.9354989081067515</c:v>
                      </c:pt>
                      <c:pt idx="244">
                        <c:v>1.9224100217779352</c:v>
                      </c:pt>
                      <c:pt idx="245">
                        <c:v>1.9093211354491189</c:v>
                      </c:pt>
                      <c:pt idx="246">
                        <c:v>1.8962322491203025</c:v>
                      </c:pt>
                      <c:pt idx="247">
                        <c:v>1.8831433627914862</c:v>
                      </c:pt>
                      <c:pt idx="248">
                        <c:v>1.8641835667878932</c:v>
                      </c:pt>
                      <c:pt idx="249">
                        <c:v>1.8452237707843</c:v>
                      </c:pt>
                      <c:pt idx="250">
                        <c:v>1.826263974780707</c:v>
                      </c:pt>
                      <c:pt idx="251">
                        <c:v>1.8073041787771138</c:v>
                      </c:pt>
                      <c:pt idx="252">
                        <c:v>1.7883443827735208</c:v>
                      </c:pt>
                      <c:pt idx="253">
                        <c:v>1.7693845867699276</c:v>
                      </c:pt>
                      <c:pt idx="254">
                        <c:v>1.7504247907663346</c:v>
                      </c:pt>
                      <c:pt idx="255">
                        <c:v>1.7314649947627414</c:v>
                      </c:pt>
                      <c:pt idx="256">
                        <c:v>1.7125051987591484</c:v>
                      </c:pt>
                      <c:pt idx="257">
                        <c:v>1.6935454027555552</c:v>
                      </c:pt>
                      <c:pt idx="258">
                        <c:v>1.6745856067519622</c:v>
                      </c:pt>
                      <c:pt idx="259">
                        <c:v>1.655625810748369</c:v>
                      </c:pt>
                      <c:pt idx="260">
                        <c:v>1.636666014744776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9A-49FE-8060-CBF179B2796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9A-49FE-8060-CBF179B27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GDP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Data!$D$1303:$D$1563</c:f>
              <c:numCache>
                <c:formatCode>0.00</c:formatCode>
                <c:ptCount val="261"/>
                <c:pt idx="0">
                  <c:v>18320.868916666663</c:v>
                </c:pt>
                <c:pt idx="1">
                  <c:v>18331.437833333333</c:v>
                </c:pt>
                <c:pt idx="2">
                  <c:v>18342.00675</c:v>
                </c:pt>
                <c:pt idx="3">
                  <c:v>18352.575666666668</c:v>
                </c:pt>
                <c:pt idx="4">
                  <c:v>18363.144583333338</c:v>
                </c:pt>
                <c:pt idx="5">
                  <c:v>18373.713500000002</c:v>
                </c:pt>
                <c:pt idx="6">
                  <c:v>18384.282416666672</c:v>
                </c:pt>
                <c:pt idx="7">
                  <c:v>18394.851333333336</c:v>
                </c:pt>
                <c:pt idx="8">
                  <c:v>18405.420250000006</c:v>
                </c:pt>
                <c:pt idx="9">
                  <c:v>18415.98916666667</c:v>
                </c:pt>
                <c:pt idx="10">
                  <c:v>18426.558083333337</c:v>
                </c:pt>
                <c:pt idx="11">
                  <c:v>18437.127000000004</c:v>
                </c:pt>
                <c:pt idx="12">
                  <c:v>18437.127000000004</c:v>
                </c:pt>
                <c:pt idx="13">
                  <c:v>18447.841166666669</c:v>
                </c:pt>
                <c:pt idx="14">
                  <c:v>18458.555333333337</c:v>
                </c:pt>
                <c:pt idx="15">
                  <c:v>18469.269499999999</c:v>
                </c:pt>
                <c:pt idx="16">
                  <c:v>18479.983666666667</c:v>
                </c:pt>
                <c:pt idx="17">
                  <c:v>18490.697833333328</c:v>
                </c:pt>
                <c:pt idx="18">
                  <c:v>18501.411999999997</c:v>
                </c:pt>
                <c:pt idx="19">
                  <c:v>18512.126166666665</c:v>
                </c:pt>
                <c:pt idx="20">
                  <c:v>18522.84033333333</c:v>
                </c:pt>
                <c:pt idx="21">
                  <c:v>18533.554499999998</c:v>
                </c:pt>
                <c:pt idx="22">
                  <c:v>18544.26866666666</c:v>
                </c:pt>
                <c:pt idx="23">
                  <c:v>18554.982833333328</c:v>
                </c:pt>
                <c:pt idx="24">
                  <c:v>18565.696999999996</c:v>
                </c:pt>
                <c:pt idx="25">
                  <c:v>18565.696999999996</c:v>
                </c:pt>
                <c:pt idx="26">
                  <c:v>18576.867916666662</c:v>
                </c:pt>
                <c:pt idx="27">
                  <c:v>18588.038833333329</c:v>
                </c:pt>
                <c:pt idx="28">
                  <c:v>18599.209749999998</c:v>
                </c:pt>
                <c:pt idx="29">
                  <c:v>18610.380666666664</c:v>
                </c:pt>
                <c:pt idx="30">
                  <c:v>18621.55158333333</c:v>
                </c:pt>
                <c:pt idx="31">
                  <c:v>18632.722499999996</c:v>
                </c:pt>
                <c:pt idx="32">
                  <c:v>18643.893416666662</c:v>
                </c:pt>
                <c:pt idx="33">
                  <c:v>18655.064333333328</c:v>
                </c:pt>
                <c:pt idx="34">
                  <c:v>18666.235249999994</c:v>
                </c:pt>
                <c:pt idx="35">
                  <c:v>18677.406166666664</c:v>
                </c:pt>
                <c:pt idx="36">
                  <c:v>18688.577083333326</c:v>
                </c:pt>
                <c:pt idx="37">
                  <c:v>18699.747999999996</c:v>
                </c:pt>
                <c:pt idx="38">
                  <c:v>18699.747999999996</c:v>
                </c:pt>
                <c:pt idx="39">
                  <c:v>18702.580749999997</c:v>
                </c:pt>
                <c:pt idx="40">
                  <c:v>18705.413499999999</c:v>
                </c:pt>
                <c:pt idx="41">
                  <c:v>18708.24625</c:v>
                </c:pt>
                <c:pt idx="42">
                  <c:v>18711.079000000002</c:v>
                </c:pt>
                <c:pt idx="43">
                  <c:v>18713.911750000003</c:v>
                </c:pt>
                <c:pt idx="44">
                  <c:v>18716.744500000004</c:v>
                </c:pt>
                <c:pt idx="45">
                  <c:v>18719.577250000006</c:v>
                </c:pt>
                <c:pt idx="46">
                  <c:v>18722.410000000007</c:v>
                </c:pt>
                <c:pt idx="47">
                  <c:v>18725.242750000005</c:v>
                </c:pt>
                <c:pt idx="48">
                  <c:v>18728.075500000006</c:v>
                </c:pt>
                <c:pt idx="49">
                  <c:v>18730.908250000004</c:v>
                </c:pt>
                <c:pt idx="50">
                  <c:v>18733.741000000005</c:v>
                </c:pt>
                <c:pt idx="51">
                  <c:v>18733.741000000005</c:v>
                </c:pt>
                <c:pt idx="52">
                  <c:v>18733.741000000005</c:v>
                </c:pt>
                <c:pt idx="53">
                  <c:v>18742.213500000005</c:v>
                </c:pt>
                <c:pt idx="54">
                  <c:v>18750.686000000005</c:v>
                </c:pt>
                <c:pt idx="55">
                  <c:v>18759.158500000001</c:v>
                </c:pt>
                <c:pt idx="56">
                  <c:v>18767.631000000001</c:v>
                </c:pt>
                <c:pt idx="57">
                  <c:v>18776.103500000001</c:v>
                </c:pt>
                <c:pt idx="58">
                  <c:v>18784.575999999997</c:v>
                </c:pt>
                <c:pt idx="59">
                  <c:v>18793.048499999997</c:v>
                </c:pt>
                <c:pt idx="60">
                  <c:v>18801.520999999997</c:v>
                </c:pt>
                <c:pt idx="61">
                  <c:v>18809.993499999997</c:v>
                </c:pt>
                <c:pt idx="62">
                  <c:v>18818.465999999997</c:v>
                </c:pt>
                <c:pt idx="63">
                  <c:v>18826.938499999997</c:v>
                </c:pt>
                <c:pt idx="64">
                  <c:v>18835.410999999996</c:v>
                </c:pt>
                <c:pt idx="65">
                  <c:v>18845.974666666662</c:v>
                </c:pt>
                <c:pt idx="66">
                  <c:v>18856.538333333327</c:v>
                </c:pt>
                <c:pt idx="67">
                  <c:v>18867.101999999995</c:v>
                </c:pt>
                <c:pt idx="68">
                  <c:v>18877.66566666666</c:v>
                </c:pt>
                <c:pt idx="69">
                  <c:v>18888.229333333325</c:v>
                </c:pt>
                <c:pt idx="70">
                  <c:v>18898.792999999994</c:v>
                </c:pt>
                <c:pt idx="71">
                  <c:v>18909.356666666663</c:v>
                </c:pt>
                <c:pt idx="72">
                  <c:v>18919.920333333328</c:v>
                </c:pt>
                <c:pt idx="73">
                  <c:v>18930.483999999993</c:v>
                </c:pt>
                <c:pt idx="74">
                  <c:v>18941.047666666662</c:v>
                </c:pt>
                <c:pt idx="75">
                  <c:v>18951.611333333331</c:v>
                </c:pt>
                <c:pt idx="76">
                  <c:v>18962.174999999996</c:v>
                </c:pt>
                <c:pt idx="77">
                  <c:v>18962.174999999996</c:v>
                </c:pt>
                <c:pt idx="78">
                  <c:v>18976.23808333333</c:v>
                </c:pt>
                <c:pt idx="79">
                  <c:v>18990.301166666664</c:v>
                </c:pt>
                <c:pt idx="80">
                  <c:v>19004.364249999999</c:v>
                </c:pt>
                <c:pt idx="81">
                  <c:v>19018.427333333333</c:v>
                </c:pt>
                <c:pt idx="82">
                  <c:v>19032.490416666667</c:v>
                </c:pt>
                <c:pt idx="83">
                  <c:v>19046.553500000002</c:v>
                </c:pt>
                <c:pt idx="84">
                  <c:v>19060.616583333333</c:v>
                </c:pt>
                <c:pt idx="85">
                  <c:v>19074.679666666667</c:v>
                </c:pt>
                <c:pt idx="86">
                  <c:v>19088.742750000001</c:v>
                </c:pt>
                <c:pt idx="87">
                  <c:v>19102.805833333336</c:v>
                </c:pt>
                <c:pt idx="88">
                  <c:v>19116.868916666666</c:v>
                </c:pt>
                <c:pt idx="89">
                  <c:v>19130.932000000001</c:v>
                </c:pt>
                <c:pt idx="90">
                  <c:v>19130.932000000001</c:v>
                </c:pt>
                <c:pt idx="91">
                  <c:v>19130.932000000001</c:v>
                </c:pt>
                <c:pt idx="92">
                  <c:v>19137.99525</c:v>
                </c:pt>
                <c:pt idx="93">
                  <c:v>19145.058499999999</c:v>
                </c:pt>
                <c:pt idx="94">
                  <c:v>19152.121749999998</c:v>
                </c:pt>
                <c:pt idx="95">
                  <c:v>19159.184999999998</c:v>
                </c:pt>
                <c:pt idx="96">
                  <c:v>19166.248249999997</c:v>
                </c:pt>
                <c:pt idx="97">
                  <c:v>19173.311499999996</c:v>
                </c:pt>
                <c:pt idx="98">
                  <c:v>19180.374749999995</c:v>
                </c:pt>
                <c:pt idx="99">
                  <c:v>19187.437999999995</c:v>
                </c:pt>
                <c:pt idx="100">
                  <c:v>19194.501249999994</c:v>
                </c:pt>
                <c:pt idx="101">
                  <c:v>19201.564499999997</c:v>
                </c:pt>
                <c:pt idx="102">
                  <c:v>19208.627749999996</c:v>
                </c:pt>
                <c:pt idx="103">
                  <c:v>19215.690999999995</c:v>
                </c:pt>
                <c:pt idx="104">
                  <c:v>19215.690999999995</c:v>
                </c:pt>
                <c:pt idx="105">
                  <c:v>19196.873166666661</c:v>
                </c:pt>
                <c:pt idx="106">
                  <c:v>19178.05533333333</c:v>
                </c:pt>
                <c:pt idx="107">
                  <c:v>19159.237499999999</c:v>
                </c:pt>
                <c:pt idx="108">
                  <c:v>19140.419666666665</c:v>
                </c:pt>
                <c:pt idx="109">
                  <c:v>19121.601833333334</c:v>
                </c:pt>
                <c:pt idx="110">
                  <c:v>19102.784000000003</c:v>
                </c:pt>
                <c:pt idx="111">
                  <c:v>19083.966166666669</c:v>
                </c:pt>
                <c:pt idx="112">
                  <c:v>19065.148333333338</c:v>
                </c:pt>
                <c:pt idx="113">
                  <c:v>19046.330500000004</c:v>
                </c:pt>
                <c:pt idx="114">
                  <c:v>19027.512666666673</c:v>
                </c:pt>
                <c:pt idx="115">
                  <c:v>19008.694833333338</c:v>
                </c:pt>
                <c:pt idx="116">
                  <c:v>18989.877000000004</c:v>
                </c:pt>
                <c:pt idx="117">
                  <c:v>18989.877000000004</c:v>
                </c:pt>
                <c:pt idx="118">
                  <c:v>18855.613250000006</c:v>
                </c:pt>
                <c:pt idx="119">
                  <c:v>18721.349500000004</c:v>
                </c:pt>
                <c:pt idx="120">
                  <c:v>18587.085750000002</c:v>
                </c:pt>
                <c:pt idx="121">
                  <c:v>18452.822000000004</c:v>
                </c:pt>
                <c:pt idx="122">
                  <c:v>18318.558250000002</c:v>
                </c:pt>
                <c:pt idx="123">
                  <c:v>18184.2945</c:v>
                </c:pt>
                <c:pt idx="124">
                  <c:v>18050.030750000002</c:v>
                </c:pt>
                <c:pt idx="125">
                  <c:v>17915.767</c:v>
                </c:pt>
                <c:pt idx="126">
                  <c:v>17781.503249999998</c:v>
                </c:pt>
                <c:pt idx="127">
                  <c:v>17647.2395</c:v>
                </c:pt>
                <c:pt idx="128">
                  <c:v>17512.975750000001</c:v>
                </c:pt>
                <c:pt idx="129">
                  <c:v>17378.712</c:v>
                </c:pt>
                <c:pt idx="130">
                  <c:v>17378.712</c:v>
                </c:pt>
                <c:pt idx="131">
                  <c:v>17492.462666666666</c:v>
                </c:pt>
                <c:pt idx="132">
                  <c:v>17606.213333333333</c:v>
                </c:pt>
                <c:pt idx="133">
                  <c:v>17719.964</c:v>
                </c:pt>
                <c:pt idx="134">
                  <c:v>17833.714666666667</c:v>
                </c:pt>
                <c:pt idx="135">
                  <c:v>17947.465333333334</c:v>
                </c:pt>
                <c:pt idx="136">
                  <c:v>18061.216</c:v>
                </c:pt>
                <c:pt idx="137">
                  <c:v>18174.966666666667</c:v>
                </c:pt>
                <c:pt idx="138">
                  <c:v>18288.717333333334</c:v>
                </c:pt>
                <c:pt idx="139">
                  <c:v>18402.468000000001</c:v>
                </c:pt>
                <c:pt idx="140">
                  <c:v>18516.218666666668</c:v>
                </c:pt>
                <c:pt idx="141">
                  <c:v>18629.969333333334</c:v>
                </c:pt>
                <c:pt idx="142">
                  <c:v>18743.72</c:v>
                </c:pt>
                <c:pt idx="143">
                  <c:v>18743.72</c:v>
                </c:pt>
                <c:pt idx="144">
                  <c:v>18758.765166666668</c:v>
                </c:pt>
                <c:pt idx="145">
                  <c:v>18773.810333333331</c:v>
                </c:pt>
                <c:pt idx="146">
                  <c:v>18788.855499999998</c:v>
                </c:pt>
                <c:pt idx="147">
                  <c:v>18803.900666666665</c:v>
                </c:pt>
                <c:pt idx="148">
                  <c:v>18818.945833333328</c:v>
                </c:pt>
                <c:pt idx="149">
                  <c:v>18833.990999999995</c:v>
                </c:pt>
                <c:pt idx="150">
                  <c:v>18849.036166666661</c:v>
                </c:pt>
                <c:pt idx="151">
                  <c:v>18864.081333333328</c:v>
                </c:pt>
                <c:pt idx="152">
                  <c:v>18879.126499999995</c:v>
                </c:pt>
                <c:pt idx="153">
                  <c:v>18894.171666666662</c:v>
                </c:pt>
                <c:pt idx="154">
                  <c:v>18909.216833333328</c:v>
                </c:pt>
                <c:pt idx="155">
                  <c:v>18924.261999999995</c:v>
                </c:pt>
                <c:pt idx="156">
                  <c:v>18924.261999999995</c:v>
                </c:pt>
                <c:pt idx="157">
                  <c:v>18948.592166666662</c:v>
                </c:pt>
                <c:pt idx="158">
                  <c:v>18972.922333333328</c:v>
                </c:pt>
                <c:pt idx="159">
                  <c:v>18997.252499999995</c:v>
                </c:pt>
                <c:pt idx="160">
                  <c:v>19021.582666666662</c:v>
                </c:pt>
                <c:pt idx="161">
                  <c:v>19045.912833333328</c:v>
                </c:pt>
                <c:pt idx="162">
                  <c:v>19070.242999999995</c:v>
                </c:pt>
                <c:pt idx="163">
                  <c:v>19094.573166666662</c:v>
                </c:pt>
                <c:pt idx="164">
                  <c:v>19118.903333333328</c:v>
                </c:pt>
                <c:pt idx="165">
                  <c:v>19143.233499999995</c:v>
                </c:pt>
                <c:pt idx="166">
                  <c:v>19167.563666666661</c:v>
                </c:pt>
                <c:pt idx="167">
                  <c:v>19191.893833333328</c:v>
                </c:pt>
                <c:pt idx="168">
                  <c:v>19216.223999999995</c:v>
                </c:pt>
                <c:pt idx="169">
                  <c:v>19216.223999999995</c:v>
                </c:pt>
                <c:pt idx="170">
                  <c:v>19243.559333333327</c:v>
                </c:pt>
                <c:pt idx="171">
                  <c:v>19270.894666666663</c:v>
                </c:pt>
                <c:pt idx="172">
                  <c:v>19298.229999999996</c:v>
                </c:pt>
                <c:pt idx="173">
                  <c:v>19325.565333333328</c:v>
                </c:pt>
                <c:pt idx="174">
                  <c:v>19352.900666666665</c:v>
                </c:pt>
                <c:pt idx="175">
                  <c:v>19380.235999999997</c:v>
                </c:pt>
                <c:pt idx="176">
                  <c:v>19407.57133333333</c:v>
                </c:pt>
                <c:pt idx="177">
                  <c:v>19434.906666666662</c:v>
                </c:pt>
                <c:pt idx="178">
                  <c:v>19462.241999999995</c:v>
                </c:pt>
                <c:pt idx="179">
                  <c:v>19489.577333333327</c:v>
                </c:pt>
                <c:pt idx="180">
                  <c:v>19516.91266666666</c:v>
                </c:pt>
                <c:pt idx="181">
                  <c:v>19544.247999999996</c:v>
                </c:pt>
                <c:pt idx="182">
                  <c:v>19544.247999999996</c:v>
                </c:pt>
                <c:pt idx="183">
                  <c:v>19554.943499999998</c:v>
                </c:pt>
                <c:pt idx="184">
                  <c:v>19565.638999999999</c:v>
                </c:pt>
                <c:pt idx="185">
                  <c:v>19576.334500000001</c:v>
                </c:pt>
                <c:pt idx="186">
                  <c:v>19587.030000000002</c:v>
                </c:pt>
                <c:pt idx="187">
                  <c:v>19597.725500000004</c:v>
                </c:pt>
                <c:pt idx="188">
                  <c:v>19608.421000000006</c:v>
                </c:pt>
                <c:pt idx="189">
                  <c:v>19619.116500000004</c:v>
                </c:pt>
                <c:pt idx="190">
                  <c:v>19629.812000000005</c:v>
                </c:pt>
                <c:pt idx="191">
                  <c:v>19640.507500000003</c:v>
                </c:pt>
                <c:pt idx="192">
                  <c:v>19651.203000000005</c:v>
                </c:pt>
                <c:pt idx="193">
                  <c:v>19661.898500000007</c:v>
                </c:pt>
                <c:pt idx="194">
                  <c:v>19672.594000000005</c:v>
                </c:pt>
                <c:pt idx="195">
                  <c:v>19672.594000000005</c:v>
                </c:pt>
                <c:pt idx="196">
                  <c:v>19700.392916666671</c:v>
                </c:pt>
                <c:pt idx="197">
                  <c:v>19728.191833333338</c:v>
                </c:pt>
                <c:pt idx="198">
                  <c:v>19755.990750000004</c:v>
                </c:pt>
                <c:pt idx="199">
                  <c:v>19783.789666666671</c:v>
                </c:pt>
                <c:pt idx="200">
                  <c:v>19811.588583333338</c:v>
                </c:pt>
                <c:pt idx="201">
                  <c:v>19839.387500000004</c:v>
                </c:pt>
                <c:pt idx="202">
                  <c:v>19867.186416666671</c:v>
                </c:pt>
                <c:pt idx="203">
                  <c:v>19894.985333333338</c:v>
                </c:pt>
                <c:pt idx="204">
                  <c:v>19922.784250000004</c:v>
                </c:pt>
                <c:pt idx="205">
                  <c:v>19950.583166666671</c:v>
                </c:pt>
                <c:pt idx="206">
                  <c:v>19978.382083333338</c:v>
                </c:pt>
                <c:pt idx="207">
                  <c:v>20006.181000000004</c:v>
                </c:pt>
                <c:pt idx="208">
                  <c:v>20006.181000000004</c:v>
                </c:pt>
                <c:pt idx="209">
                  <c:v>19999.339916666668</c:v>
                </c:pt>
                <c:pt idx="210">
                  <c:v>19992.498833333335</c:v>
                </c:pt>
                <c:pt idx="211">
                  <c:v>19985.657749999998</c:v>
                </c:pt>
                <c:pt idx="212">
                  <c:v>19978.816666666662</c:v>
                </c:pt>
                <c:pt idx="213">
                  <c:v>19971.975583333329</c:v>
                </c:pt>
                <c:pt idx="214">
                  <c:v>19965.134499999996</c:v>
                </c:pt>
                <c:pt idx="215">
                  <c:v>19958.293416666664</c:v>
                </c:pt>
                <c:pt idx="216">
                  <c:v>19951.452333333331</c:v>
                </c:pt>
                <c:pt idx="217">
                  <c:v>19944.611249999998</c:v>
                </c:pt>
                <c:pt idx="218">
                  <c:v>19937.770166666662</c:v>
                </c:pt>
                <c:pt idx="219">
                  <c:v>19930.929083333329</c:v>
                </c:pt>
                <c:pt idx="220">
                  <c:v>19924.087999999996</c:v>
                </c:pt>
                <c:pt idx="221">
                  <c:v>19924.087999999996</c:v>
                </c:pt>
                <c:pt idx="222">
                  <c:v>19921.686583333332</c:v>
                </c:pt>
                <c:pt idx="223">
                  <c:v>19919.285166666665</c:v>
                </c:pt>
                <c:pt idx="224">
                  <c:v>19916.883750000001</c:v>
                </c:pt>
                <c:pt idx="225">
                  <c:v>19914.482333333337</c:v>
                </c:pt>
                <c:pt idx="226">
                  <c:v>19912.08091666667</c:v>
                </c:pt>
                <c:pt idx="227">
                  <c:v>19909.679500000002</c:v>
                </c:pt>
                <c:pt idx="228">
                  <c:v>19907.278083333338</c:v>
                </c:pt>
                <c:pt idx="229">
                  <c:v>19904.876666666671</c:v>
                </c:pt>
                <c:pt idx="230">
                  <c:v>19902.475250000007</c:v>
                </c:pt>
                <c:pt idx="231">
                  <c:v>19900.073833333339</c:v>
                </c:pt>
                <c:pt idx="232">
                  <c:v>19897.672416666672</c:v>
                </c:pt>
                <c:pt idx="233">
                  <c:v>19895.271000000004</c:v>
                </c:pt>
                <c:pt idx="234">
                  <c:v>19895.271000000004</c:v>
                </c:pt>
                <c:pt idx="235">
                  <c:v>19908.55366666667</c:v>
                </c:pt>
                <c:pt idx="236">
                  <c:v>19921.836333333336</c:v>
                </c:pt>
                <c:pt idx="237">
                  <c:v>19935.119000000002</c:v>
                </c:pt>
                <c:pt idx="238">
                  <c:v>19948.401666666668</c:v>
                </c:pt>
                <c:pt idx="239">
                  <c:v>19961.684333333335</c:v>
                </c:pt>
                <c:pt idx="240">
                  <c:v>19974.967000000001</c:v>
                </c:pt>
                <c:pt idx="241">
                  <c:v>19988.249666666667</c:v>
                </c:pt>
                <c:pt idx="242">
                  <c:v>20001.532333333333</c:v>
                </c:pt>
                <c:pt idx="243">
                  <c:v>20014.814999999999</c:v>
                </c:pt>
                <c:pt idx="244">
                  <c:v>20028.097666666668</c:v>
                </c:pt>
                <c:pt idx="245">
                  <c:v>20041.380333333334</c:v>
                </c:pt>
                <c:pt idx="246">
                  <c:v>20054.663</c:v>
                </c:pt>
                <c:pt idx="247">
                  <c:v>20054.663</c:v>
                </c:pt>
                <c:pt idx="248">
                  <c:v>20065.732333333333</c:v>
                </c:pt>
                <c:pt idx="249">
                  <c:v>20076.801666666666</c:v>
                </c:pt>
                <c:pt idx="250">
                  <c:v>20087.870999999999</c:v>
                </c:pt>
                <c:pt idx="251">
                  <c:v>20098.940333333332</c:v>
                </c:pt>
                <c:pt idx="252">
                  <c:v>20110.009666666665</c:v>
                </c:pt>
                <c:pt idx="253">
                  <c:v>20121.078999999998</c:v>
                </c:pt>
                <c:pt idx="254">
                  <c:v>20132.148333333331</c:v>
                </c:pt>
                <c:pt idx="255">
                  <c:v>20143.217666666664</c:v>
                </c:pt>
                <c:pt idx="256">
                  <c:v>20154.286999999997</c:v>
                </c:pt>
                <c:pt idx="257">
                  <c:v>20165.35633333333</c:v>
                </c:pt>
                <c:pt idx="258">
                  <c:v>20176.425666666662</c:v>
                </c:pt>
                <c:pt idx="259">
                  <c:v>20187.494999999999</c:v>
                </c:pt>
                <c:pt idx="260">
                  <c:v>20187.494999999999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80-4FD8-9F8D-AD0C777B7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AB80-4FD8-9F8D-AD0C777B700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CPIAUCSL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Data!$F$1303:$F$1563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2.1352774999999999</c:v>
                      </c:pt>
                      <c:pt idx="1">
                        <c:v>2.140625</c:v>
                      </c:pt>
                      <c:pt idx="2">
                        <c:v>2.1459725000000001</c:v>
                      </c:pt>
                      <c:pt idx="3">
                        <c:v>2.1513200000000001</c:v>
                      </c:pt>
                      <c:pt idx="4">
                        <c:v>2.1513200000000001</c:v>
                      </c:pt>
                      <c:pt idx="5">
                        <c:v>2.1793575000000001</c:v>
                      </c:pt>
                      <c:pt idx="6">
                        <c:v>2.207395</c:v>
                      </c:pt>
                      <c:pt idx="7">
                        <c:v>2.2354324999999999</c:v>
                      </c:pt>
                      <c:pt idx="8">
                        <c:v>2.2634699999999999</c:v>
                      </c:pt>
                      <c:pt idx="9">
                        <c:v>2.2803399999999998</c:v>
                      </c:pt>
                      <c:pt idx="10">
                        <c:v>2.2972099999999998</c:v>
                      </c:pt>
                      <c:pt idx="11">
                        <c:v>2.3140799999999997</c:v>
                      </c:pt>
                      <c:pt idx="12">
                        <c:v>2.3309500000000001</c:v>
                      </c:pt>
                      <c:pt idx="13">
                        <c:v>2.3659625000000002</c:v>
                      </c:pt>
                      <c:pt idx="14">
                        <c:v>2.4009749999999999</c:v>
                      </c:pt>
                      <c:pt idx="15">
                        <c:v>2.4359875</c:v>
                      </c:pt>
                      <c:pt idx="16">
                        <c:v>2.4710000000000001</c:v>
                      </c:pt>
                      <c:pt idx="17">
                        <c:v>2.4710000000000001</c:v>
                      </c:pt>
                      <c:pt idx="18">
                        <c:v>2.5487299999999999</c:v>
                      </c:pt>
                      <c:pt idx="19">
                        <c:v>2.6264599999999998</c:v>
                      </c:pt>
                      <c:pt idx="20">
                        <c:v>2.7041899999999996</c:v>
                      </c:pt>
                      <c:pt idx="21">
                        <c:v>2.7819199999999999</c:v>
                      </c:pt>
                      <c:pt idx="22">
                        <c:v>2.7883275000000003</c:v>
                      </c:pt>
                      <c:pt idx="23">
                        <c:v>2.7947350000000002</c:v>
                      </c:pt>
                      <c:pt idx="24">
                        <c:v>2.8011425000000001</c:v>
                      </c:pt>
                      <c:pt idx="25">
                        <c:v>2.80755</c:v>
                      </c:pt>
                      <c:pt idx="26">
                        <c:v>2.8191925000000002</c:v>
                      </c:pt>
                      <c:pt idx="27">
                        <c:v>2.830835</c:v>
                      </c:pt>
                      <c:pt idx="28">
                        <c:v>2.8424774999999998</c:v>
                      </c:pt>
                      <c:pt idx="29">
                        <c:v>2.85412</c:v>
                      </c:pt>
                      <c:pt idx="30">
                        <c:v>2.85412</c:v>
                      </c:pt>
                      <c:pt idx="31">
                        <c:v>2.80132</c:v>
                      </c:pt>
                      <c:pt idx="32">
                        <c:v>2.7485200000000001</c:v>
                      </c:pt>
                      <c:pt idx="33">
                        <c:v>2.6957200000000001</c:v>
                      </c:pt>
                      <c:pt idx="34">
                        <c:v>2.6429200000000002</c:v>
                      </c:pt>
                      <c:pt idx="35">
                        <c:v>2.5652050000000002</c:v>
                      </c:pt>
                      <c:pt idx="36">
                        <c:v>2.4874900000000002</c:v>
                      </c:pt>
                      <c:pt idx="37">
                        <c:v>2.4097750000000002</c:v>
                      </c:pt>
                      <c:pt idx="38">
                        <c:v>2.3320599999999998</c:v>
                      </c:pt>
                      <c:pt idx="39">
                        <c:v>2.3720524999999997</c:v>
                      </c:pt>
                      <c:pt idx="40">
                        <c:v>2.412045</c:v>
                      </c:pt>
                      <c:pt idx="41">
                        <c:v>2.4520374999999999</c:v>
                      </c:pt>
                      <c:pt idx="42">
                        <c:v>2.4920300000000002</c:v>
                      </c:pt>
                      <c:pt idx="43">
                        <c:v>2.4920300000000002</c:v>
                      </c:pt>
                      <c:pt idx="44">
                        <c:v>2.4058550000000003</c:v>
                      </c:pt>
                      <c:pt idx="45">
                        <c:v>2.31968</c:v>
                      </c:pt>
                      <c:pt idx="46">
                        <c:v>2.2335050000000001</c:v>
                      </c:pt>
                      <c:pt idx="47">
                        <c:v>2.1473300000000002</c:v>
                      </c:pt>
                      <c:pt idx="48">
                        <c:v>2.1110925000000003</c:v>
                      </c:pt>
                      <c:pt idx="49">
                        <c:v>2.0748550000000003</c:v>
                      </c:pt>
                      <c:pt idx="50">
                        <c:v>2.0386175000000004</c:v>
                      </c:pt>
                      <c:pt idx="51">
                        <c:v>2.00238</c:v>
                      </c:pt>
                      <c:pt idx="52">
                        <c:v>2.00238</c:v>
                      </c:pt>
                      <c:pt idx="53">
                        <c:v>1.8894549999999999</c:v>
                      </c:pt>
                      <c:pt idx="54">
                        <c:v>1.7765299999999999</c:v>
                      </c:pt>
                      <c:pt idx="55">
                        <c:v>1.663605</c:v>
                      </c:pt>
                      <c:pt idx="56">
                        <c:v>1.5506800000000001</c:v>
                      </c:pt>
                      <c:pt idx="57">
                        <c:v>1.5430250000000001</c:v>
                      </c:pt>
                      <c:pt idx="58">
                        <c:v>1.5353700000000001</c:v>
                      </c:pt>
                      <c:pt idx="59">
                        <c:v>1.5277149999999999</c:v>
                      </c:pt>
                      <c:pt idx="60">
                        <c:v>1.52006</c:v>
                      </c:pt>
                      <c:pt idx="61">
                        <c:v>1.6033299999999999</c:v>
                      </c:pt>
                      <c:pt idx="62">
                        <c:v>1.6865999999999999</c:v>
                      </c:pt>
                      <c:pt idx="63">
                        <c:v>1.7698699999999998</c:v>
                      </c:pt>
                      <c:pt idx="64">
                        <c:v>1.85314</c:v>
                      </c:pt>
                      <c:pt idx="65">
                        <c:v>1.8878025</c:v>
                      </c:pt>
                      <c:pt idx="66">
                        <c:v>1.9224649999999999</c:v>
                      </c:pt>
                      <c:pt idx="67">
                        <c:v>1.9571274999999999</c:v>
                      </c:pt>
                      <c:pt idx="68">
                        <c:v>1.9917899999999999</c:v>
                      </c:pt>
                      <c:pt idx="69">
                        <c:v>1.9917899999999999</c:v>
                      </c:pt>
                      <c:pt idx="70">
                        <c:v>1.9422225</c:v>
                      </c:pt>
                      <c:pt idx="71">
                        <c:v>1.892655</c:v>
                      </c:pt>
                      <c:pt idx="72">
                        <c:v>1.8430875</c:v>
                      </c:pt>
                      <c:pt idx="73">
                        <c:v>1.79352</c:v>
                      </c:pt>
                      <c:pt idx="74">
                        <c:v>1.75756</c:v>
                      </c:pt>
                      <c:pt idx="75">
                        <c:v>1.7216</c:v>
                      </c:pt>
                      <c:pt idx="76">
                        <c:v>1.68564</c:v>
                      </c:pt>
                      <c:pt idx="77">
                        <c:v>1.64968</c:v>
                      </c:pt>
                      <c:pt idx="78">
                        <c:v>1.6821999999999999</c:v>
                      </c:pt>
                      <c:pt idx="79">
                        <c:v>1.7147199999999998</c:v>
                      </c:pt>
                      <c:pt idx="80">
                        <c:v>1.7472400000000001</c:v>
                      </c:pt>
                      <c:pt idx="81">
                        <c:v>1.77976</c:v>
                      </c:pt>
                      <c:pt idx="82">
                        <c:v>1.77976</c:v>
                      </c:pt>
                      <c:pt idx="83">
                        <c:v>1.7715150000000002</c:v>
                      </c:pt>
                      <c:pt idx="84">
                        <c:v>1.7632700000000001</c:v>
                      </c:pt>
                      <c:pt idx="85">
                        <c:v>1.7550250000000001</c:v>
                      </c:pt>
                      <c:pt idx="86">
                        <c:v>1.74678</c:v>
                      </c:pt>
                      <c:pt idx="87">
                        <c:v>1.7392399999999999</c:v>
                      </c:pt>
                      <c:pt idx="88">
                        <c:v>1.7317</c:v>
                      </c:pt>
                      <c:pt idx="89">
                        <c:v>1.7241599999999999</c:v>
                      </c:pt>
                      <c:pt idx="90">
                        <c:v>1.71662</c:v>
                      </c:pt>
                      <c:pt idx="91">
                        <c:v>1.71662</c:v>
                      </c:pt>
                      <c:pt idx="92">
                        <c:v>1.7297600000000002</c:v>
                      </c:pt>
                      <c:pt idx="93">
                        <c:v>1.7429000000000001</c:v>
                      </c:pt>
                      <c:pt idx="94">
                        <c:v>1.75604</c:v>
                      </c:pt>
                      <c:pt idx="95">
                        <c:v>1.76918</c:v>
                      </c:pt>
                      <c:pt idx="96">
                        <c:v>1.8424349999999998</c:v>
                      </c:pt>
                      <c:pt idx="97">
                        <c:v>1.9156899999999999</c:v>
                      </c:pt>
                      <c:pt idx="98">
                        <c:v>1.988945</c:v>
                      </c:pt>
                      <c:pt idx="99">
                        <c:v>2.0621999999999998</c:v>
                      </c:pt>
                      <c:pt idx="100">
                        <c:v>2.1251474999999997</c:v>
                      </c:pt>
                      <c:pt idx="101">
                        <c:v>2.1880950000000001</c:v>
                      </c:pt>
                      <c:pt idx="102">
                        <c:v>2.2510425000000001</c:v>
                      </c:pt>
                      <c:pt idx="103">
                        <c:v>2.31399</c:v>
                      </c:pt>
                      <c:pt idx="104">
                        <c:v>2.31399</c:v>
                      </c:pt>
                      <c:pt idx="105">
                        <c:v>2.3605974999999999</c:v>
                      </c:pt>
                      <c:pt idx="106">
                        <c:v>2.4072050000000003</c:v>
                      </c:pt>
                      <c:pt idx="107">
                        <c:v>2.4538125000000002</c:v>
                      </c:pt>
                      <c:pt idx="108">
                        <c:v>2.5004200000000001</c:v>
                      </c:pt>
                      <c:pt idx="109">
                        <c:v>2.4601449999999998</c:v>
                      </c:pt>
                      <c:pt idx="110">
                        <c:v>2.41987</c:v>
                      </c:pt>
                      <c:pt idx="111">
                        <c:v>2.3795950000000001</c:v>
                      </c:pt>
                      <c:pt idx="112">
                        <c:v>2.3393199999999998</c:v>
                      </c:pt>
                      <c:pt idx="113">
                        <c:v>2.1402074999999998</c:v>
                      </c:pt>
                      <c:pt idx="114">
                        <c:v>1.9410949999999998</c:v>
                      </c:pt>
                      <c:pt idx="115">
                        <c:v>1.7419824999999998</c:v>
                      </c:pt>
                      <c:pt idx="116">
                        <c:v>1.54287</c:v>
                      </c:pt>
                      <c:pt idx="117">
                        <c:v>1.54287</c:v>
                      </c:pt>
                      <c:pt idx="118">
                        <c:v>1.2434525000000001</c:v>
                      </c:pt>
                      <c:pt idx="119">
                        <c:v>0.94403500000000007</c:v>
                      </c:pt>
                      <c:pt idx="120">
                        <c:v>0.64461750000000007</c:v>
                      </c:pt>
                      <c:pt idx="121">
                        <c:v>0.34520000000000001</c:v>
                      </c:pt>
                      <c:pt idx="122">
                        <c:v>0.31550250000000002</c:v>
                      </c:pt>
                      <c:pt idx="123">
                        <c:v>0.28580499999999998</c:v>
                      </c:pt>
                      <c:pt idx="124">
                        <c:v>0.25610749999999999</c:v>
                      </c:pt>
                      <c:pt idx="125">
                        <c:v>0.22641</c:v>
                      </c:pt>
                      <c:pt idx="126">
                        <c:v>0.34881249999999997</c:v>
                      </c:pt>
                      <c:pt idx="127">
                        <c:v>0.47121499999999994</c:v>
                      </c:pt>
                      <c:pt idx="128">
                        <c:v>0.59361750000000002</c:v>
                      </c:pt>
                      <c:pt idx="129">
                        <c:v>0.71601999999999999</c:v>
                      </c:pt>
                      <c:pt idx="130">
                        <c:v>0.71601999999999999</c:v>
                      </c:pt>
                      <c:pt idx="131">
                        <c:v>0.79055000000000009</c:v>
                      </c:pt>
                      <c:pt idx="132">
                        <c:v>0.86508000000000007</c:v>
                      </c:pt>
                      <c:pt idx="133">
                        <c:v>0.93961000000000006</c:v>
                      </c:pt>
                      <c:pt idx="134">
                        <c:v>1.01414</c:v>
                      </c:pt>
                      <c:pt idx="135">
                        <c:v>1.0878725</c:v>
                      </c:pt>
                      <c:pt idx="136">
                        <c:v>1.161605</c:v>
                      </c:pt>
                      <c:pt idx="137">
                        <c:v>1.2353375</c:v>
                      </c:pt>
                      <c:pt idx="138">
                        <c:v>1.30907</c:v>
                      </c:pt>
                      <c:pt idx="139">
                        <c:v>1.30907</c:v>
                      </c:pt>
                      <c:pt idx="140">
                        <c:v>1.3246724999999999</c:v>
                      </c:pt>
                      <c:pt idx="141">
                        <c:v>1.3402750000000001</c:v>
                      </c:pt>
                      <c:pt idx="142">
                        <c:v>1.3558775000000001</c:v>
                      </c:pt>
                      <c:pt idx="143">
                        <c:v>1.37148</c:v>
                      </c:pt>
                      <c:pt idx="144">
                        <c:v>1.3242425</c:v>
                      </c:pt>
                      <c:pt idx="145">
                        <c:v>1.2770049999999999</c:v>
                      </c:pt>
                      <c:pt idx="146">
                        <c:v>1.2297674999999999</c:v>
                      </c:pt>
                      <c:pt idx="147">
                        <c:v>1.1825300000000001</c:v>
                      </c:pt>
                      <c:pt idx="148">
                        <c:v>1.1787875000000001</c:v>
                      </c:pt>
                      <c:pt idx="149">
                        <c:v>1.1750449999999999</c:v>
                      </c:pt>
                      <c:pt idx="150">
                        <c:v>1.1713024999999999</c:v>
                      </c:pt>
                      <c:pt idx="151">
                        <c:v>1.1675599999999999</c:v>
                      </c:pt>
                      <c:pt idx="152">
                        <c:v>1.1675599999999999</c:v>
                      </c:pt>
                      <c:pt idx="153">
                        <c:v>1.20618</c:v>
                      </c:pt>
                      <c:pt idx="154">
                        <c:v>1.2448000000000001</c:v>
                      </c:pt>
                      <c:pt idx="155">
                        <c:v>1.2834200000000002</c:v>
                      </c:pt>
                      <c:pt idx="156">
                        <c:v>1.3220400000000001</c:v>
                      </c:pt>
                      <c:pt idx="157">
                        <c:v>1.340225</c:v>
                      </c:pt>
                      <c:pt idx="158">
                        <c:v>1.3584099999999999</c:v>
                      </c:pt>
                      <c:pt idx="159">
                        <c:v>1.376595</c:v>
                      </c:pt>
                      <c:pt idx="160">
                        <c:v>1.3947799999999999</c:v>
                      </c:pt>
                      <c:pt idx="161">
                        <c:v>1.469425</c:v>
                      </c:pt>
                      <c:pt idx="162">
                        <c:v>1.5440700000000001</c:v>
                      </c:pt>
                      <c:pt idx="163">
                        <c:v>1.6187150000000001</c:v>
                      </c:pt>
                      <c:pt idx="164">
                        <c:v>1.69336</c:v>
                      </c:pt>
                      <c:pt idx="165">
                        <c:v>1.9276499999999999</c:v>
                      </c:pt>
                      <c:pt idx="166">
                        <c:v>2.16194</c:v>
                      </c:pt>
                      <c:pt idx="167">
                        <c:v>2.3962300000000001</c:v>
                      </c:pt>
                      <c:pt idx="168">
                        <c:v>2.6305200000000002</c:v>
                      </c:pt>
                      <c:pt idx="169">
                        <c:v>2.6305200000000002</c:v>
                      </c:pt>
                      <c:pt idx="170">
                        <c:v>3.0055275000000004</c:v>
                      </c:pt>
                      <c:pt idx="171">
                        <c:v>3.3805350000000001</c:v>
                      </c:pt>
                      <c:pt idx="172">
                        <c:v>3.7555424999999998</c:v>
                      </c:pt>
                      <c:pt idx="173">
                        <c:v>4.1305500000000004</c:v>
                      </c:pt>
                      <c:pt idx="174">
                        <c:v>4.32667</c:v>
                      </c:pt>
                      <c:pt idx="175">
                        <c:v>4.5227900000000005</c:v>
                      </c:pt>
                      <c:pt idx="176">
                        <c:v>4.7189100000000002</c:v>
                      </c:pt>
                      <c:pt idx="177">
                        <c:v>4.9150299999999998</c:v>
                      </c:pt>
                      <c:pt idx="178">
                        <c:v>4.9150299999999998</c:v>
                      </c:pt>
                      <c:pt idx="179">
                        <c:v>5.0066749999999995</c:v>
                      </c:pt>
                      <c:pt idx="180">
                        <c:v>5.0983200000000002</c:v>
                      </c:pt>
                      <c:pt idx="181">
                        <c:v>5.1899649999999999</c:v>
                      </c:pt>
                      <c:pt idx="182">
                        <c:v>5.2816099999999997</c:v>
                      </c:pt>
                      <c:pt idx="183">
                        <c:v>5.2665849999999992</c:v>
                      </c:pt>
                      <c:pt idx="184">
                        <c:v>5.2515599999999996</c:v>
                      </c:pt>
                      <c:pt idx="185">
                        <c:v>5.2365349999999999</c:v>
                      </c:pt>
                      <c:pt idx="186">
                        <c:v>5.2215100000000003</c:v>
                      </c:pt>
                      <c:pt idx="187">
                        <c:v>5.2132050000000003</c:v>
                      </c:pt>
                      <c:pt idx="188">
                        <c:v>5.2049000000000003</c:v>
                      </c:pt>
                      <c:pt idx="189">
                        <c:v>5.1965950000000003</c:v>
                      </c:pt>
                      <c:pt idx="190">
                        <c:v>5.1882900000000003</c:v>
                      </c:pt>
                      <c:pt idx="191">
                        <c:v>5.1882900000000003</c:v>
                      </c:pt>
                      <c:pt idx="192">
                        <c:v>5.2371250000000007</c:v>
                      </c:pt>
                      <c:pt idx="193">
                        <c:v>5.2859600000000002</c:v>
                      </c:pt>
                      <c:pt idx="194">
                        <c:v>5.3347949999999997</c:v>
                      </c:pt>
                      <c:pt idx="195">
                        <c:v>5.3836300000000001</c:v>
                      </c:pt>
                      <c:pt idx="196">
                        <c:v>5.5971600000000006</c:v>
                      </c:pt>
                      <c:pt idx="197">
                        <c:v>5.8106899999999992</c:v>
                      </c:pt>
                      <c:pt idx="198">
                        <c:v>6.0242199999999997</c:v>
                      </c:pt>
                      <c:pt idx="199">
                        <c:v>6.2377500000000001</c:v>
                      </c:pt>
                      <c:pt idx="200">
                        <c:v>6.3939100000000009</c:v>
                      </c:pt>
                      <c:pt idx="201">
                        <c:v>6.5500700000000007</c:v>
                      </c:pt>
                      <c:pt idx="202">
                        <c:v>6.7062300000000006</c:v>
                      </c:pt>
                      <c:pt idx="203">
                        <c:v>6.8623900000000004</c:v>
                      </c:pt>
                      <c:pt idx="204">
                        <c:v>6.8623900000000004</c:v>
                      </c:pt>
                      <c:pt idx="205">
                        <c:v>6.9454075</c:v>
                      </c:pt>
                      <c:pt idx="206">
                        <c:v>7.0284250000000004</c:v>
                      </c:pt>
                      <c:pt idx="207">
                        <c:v>7.1114424999999999</c:v>
                      </c:pt>
                      <c:pt idx="208">
                        <c:v>7.1944600000000003</c:v>
                      </c:pt>
                      <c:pt idx="209">
                        <c:v>7.2946650000000002</c:v>
                      </c:pt>
                      <c:pt idx="210">
                        <c:v>7.3948700000000001</c:v>
                      </c:pt>
                      <c:pt idx="211">
                        <c:v>7.4950749999999999</c:v>
                      </c:pt>
                      <c:pt idx="212">
                        <c:v>7.5952799999999998</c:v>
                      </c:pt>
                      <c:pt idx="213">
                        <c:v>7.5952799999999998</c:v>
                      </c:pt>
                      <c:pt idx="214">
                        <c:v>7.6851725000000002</c:v>
                      </c:pt>
                      <c:pt idx="215">
                        <c:v>7.7750649999999997</c:v>
                      </c:pt>
                      <c:pt idx="216">
                        <c:v>7.8649575</c:v>
                      </c:pt>
                      <c:pt idx="217">
                        <c:v>7.9548500000000004</c:v>
                      </c:pt>
                      <c:pt idx="218">
                        <c:v>8.0949425000000002</c:v>
                      </c:pt>
                      <c:pt idx="219">
                        <c:v>8.2350349999999999</c:v>
                      </c:pt>
                      <c:pt idx="220">
                        <c:v>8.3751274999999996</c:v>
                      </c:pt>
                      <c:pt idx="221">
                        <c:v>8.5152199999999993</c:v>
                      </c:pt>
                      <c:pt idx="222">
                        <c:v>8.4433574999999994</c:v>
                      </c:pt>
                      <c:pt idx="223">
                        <c:v>8.3714949999999995</c:v>
                      </c:pt>
                      <c:pt idx="224">
                        <c:v>8.2996324999999995</c:v>
                      </c:pt>
                      <c:pt idx="225">
                        <c:v>8.2277699999999996</c:v>
                      </c:pt>
                      <c:pt idx="226">
                        <c:v>8.2964099999999998</c:v>
                      </c:pt>
                      <c:pt idx="227">
                        <c:v>8.3650500000000001</c:v>
                      </c:pt>
                      <c:pt idx="228">
                        <c:v>8.4336900000000004</c:v>
                      </c:pt>
                      <c:pt idx="229">
                        <c:v>8.5023300000000006</c:v>
                      </c:pt>
                      <c:pt idx="230">
                        <c:v>8.5023300000000006</c:v>
                      </c:pt>
                      <c:pt idx="231">
                        <c:v>8.6099950000000014</c:v>
                      </c:pt>
                      <c:pt idx="232">
                        <c:v>8.7176600000000004</c:v>
                      </c:pt>
                      <c:pt idx="233">
                        <c:v>8.8253249999999994</c:v>
                      </c:pt>
                      <c:pt idx="234">
                        <c:v>8.9329900000000002</c:v>
                      </c:pt>
                      <c:pt idx="235">
                        <c:v>8.8030375000000003</c:v>
                      </c:pt>
                      <c:pt idx="236">
                        <c:v>8.6730850000000004</c:v>
                      </c:pt>
                      <c:pt idx="237">
                        <c:v>8.5431325000000005</c:v>
                      </c:pt>
                      <c:pt idx="238">
                        <c:v>8.4131800000000005</c:v>
                      </c:pt>
                      <c:pt idx="239">
                        <c:v>8.3667250000000006</c:v>
                      </c:pt>
                      <c:pt idx="240">
                        <c:v>8.3202699999999989</c:v>
                      </c:pt>
                      <c:pt idx="241">
                        <c:v>8.273814999999999</c:v>
                      </c:pt>
                      <c:pt idx="242">
                        <c:v>8.2273599999999991</c:v>
                      </c:pt>
                      <c:pt idx="243">
                        <c:v>8.2273599999999991</c:v>
                      </c:pt>
                      <c:pt idx="244">
                        <c:v>8.2242324999999994</c:v>
                      </c:pt>
                      <c:pt idx="245">
                        <c:v>8.2211049999999997</c:v>
                      </c:pt>
                      <c:pt idx="246">
                        <c:v>8.2179774999999999</c:v>
                      </c:pt>
                      <c:pt idx="247">
                        <c:v>8.2148500000000002</c:v>
                      </c:pt>
                      <c:pt idx="248">
                        <c:v>8.1017600000000005</c:v>
                      </c:pt>
                      <c:pt idx="249">
                        <c:v>7.9886699999999999</c:v>
                      </c:pt>
                      <c:pt idx="250">
                        <c:v>7.8755799999999994</c:v>
                      </c:pt>
                      <c:pt idx="251">
                        <c:v>7.7624899999999997</c:v>
                      </c:pt>
                      <c:pt idx="252">
                        <c:v>7.7624899999999997</c:v>
                      </c:pt>
                      <c:pt idx="253">
                        <c:v>7.6057049999999995</c:v>
                      </c:pt>
                      <c:pt idx="254">
                        <c:v>7.4489199999999993</c:v>
                      </c:pt>
                      <c:pt idx="255">
                        <c:v>7.2921349999999991</c:v>
                      </c:pt>
                      <c:pt idx="256">
                        <c:v>7.1353499999999999</c:v>
                      </c:pt>
                      <c:pt idx="257">
                        <c:v>6.9627474999999999</c:v>
                      </c:pt>
                      <c:pt idx="258">
                        <c:v>6.7901449999999999</c:v>
                      </c:pt>
                      <c:pt idx="259">
                        <c:v>6.6175424999999999</c:v>
                      </c:pt>
                      <c:pt idx="260">
                        <c:v>6.4449399999999999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B80-4FD8-9F8D-AD0C777B700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B80-4FD8-9F8D-AD0C777B700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Data!$H$1</c15:sqref>
                        </c15:formulaRef>
                      </c:ext>
                    </c:extLst>
                    <c:strCache>
                      <c:ptCount val="1"/>
                      <c:pt idx="0">
                        <c:v>DGP_MAP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Data!$H$1303:$H$1563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1.6714683454502528</c:v>
                      </c:pt>
                      <c:pt idx="1">
                        <c:v>1.6413940592455747</c:v>
                      </c:pt>
                      <c:pt idx="2">
                        <c:v>1.6113197730408966</c:v>
                      </c:pt>
                      <c:pt idx="3">
                        <c:v>1.5812454868362182</c:v>
                      </c:pt>
                      <c:pt idx="4">
                        <c:v>1.5511712006315401</c:v>
                      </c:pt>
                      <c:pt idx="5">
                        <c:v>1.521096914426862</c:v>
                      </c:pt>
                      <c:pt idx="6">
                        <c:v>1.4910226282221839</c:v>
                      </c:pt>
                      <c:pt idx="7">
                        <c:v>1.4609483420175058</c:v>
                      </c:pt>
                      <c:pt idx="8">
                        <c:v>1.4308740558128277</c:v>
                      </c:pt>
                      <c:pt idx="9">
                        <c:v>1.4007997696081493</c:v>
                      </c:pt>
                      <c:pt idx="10">
                        <c:v>1.3707254834034712</c:v>
                      </c:pt>
                      <c:pt idx="11">
                        <c:v>1.3406511971987931</c:v>
                      </c:pt>
                      <c:pt idx="12">
                        <c:v>1.310576910994115</c:v>
                      </c:pt>
                      <c:pt idx="13">
                        <c:v>1.3298722319135168</c:v>
                      </c:pt>
                      <c:pt idx="14">
                        <c:v>1.3491675528329183</c:v>
                      </c:pt>
                      <c:pt idx="15">
                        <c:v>1.3684628737523201</c:v>
                      </c:pt>
                      <c:pt idx="16">
                        <c:v>1.3877581946717219</c:v>
                      </c:pt>
                      <c:pt idx="17">
                        <c:v>1.4070535155911235</c:v>
                      </c:pt>
                      <c:pt idx="18">
                        <c:v>1.4263488365105252</c:v>
                      </c:pt>
                      <c:pt idx="19">
                        <c:v>1.445644157429927</c:v>
                      </c:pt>
                      <c:pt idx="20">
                        <c:v>1.4649394783493288</c:v>
                      </c:pt>
                      <c:pt idx="21">
                        <c:v>1.4842347992687304</c:v>
                      </c:pt>
                      <c:pt idx="22">
                        <c:v>1.5035301201881321</c:v>
                      </c:pt>
                      <c:pt idx="23">
                        <c:v>1.5228254411075339</c:v>
                      </c:pt>
                      <c:pt idx="24">
                        <c:v>1.5421207620269355</c:v>
                      </c:pt>
                      <c:pt idx="25">
                        <c:v>1.5614160829463373</c:v>
                      </c:pt>
                      <c:pt idx="26">
                        <c:v>1.5228820326243762</c:v>
                      </c:pt>
                      <c:pt idx="27">
                        <c:v>1.4843479823024153</c:v>
                      </c:pt>
                      <c:pt idx="28">
                        <c:v>1.4458139319804542</c:v>
                      </c:pt>
                      <c:pt idx="29">
                        <c:v>1.407279881658493</c:v>
                      </c:pt>
                      <c:pt idx="30">
                        <c:v>1.3687458313365322</c:v>
                      </c:pt>
                      <c:pt idx="31">
                        <c:v>1.330211781014571</c:v>
                      </c:pt>
                      <c:pt idx="32">
                        <c:v>1.2916777306926099</c:v>
                      </c:pt>
                      <c:pt idx="33">
                        <c:v>1.2531436803706488</c:v>
                      </c:pt>
                      <c:pt idx="34">
                        <c:v>1.2146096300486879</c:v>
                      </c:pt>
                      <c:pt idx="35">
                        <c:v>1.1760755797267268</c:v>
                      </c:pt>
                      <c:pt idx="36">
                        <c:v>1.1375415294047657</c:v>
                      </c:pt>
                      <c:pt idx="37">
                        <c:v>1.0990074790828048</c:v>
                      </c:pt>
                      <c:pt idx="38">
                        <c:v>1.0604734287608437</c:v>
                      </c:pt>
                      <c:pt idx="39">
                        <c:v>1.0279777655867877</c:v>
                      </c:pt>
                      <c:pt idx="40">
                        <c:v>0.9954821024127315</c:v>
                      </c:pt>
                      <c:pt idx="41">
                        <c:v>0.96298643923867533</c:v>
                      </c:pt>
                      <c:pt idx="42">
                        <c:v>0.93049077606461927</c:v>
                      </c:pt>
                      <c:pt idx="43">
                        <c:v>0.89799511289056311</c:v>
                      </c:pt>
                      <c:pt idx="44">
                        <c:v>0.86549944971650694</c:v>
                      </c:pt>
                      <c:pt idx="45">
                        <c:v>0.83300378654245089</c:v>
                      </c:pt>
                      <c:pt idx="46">
                        <c:v>0.80050812336839472</c:v>
                      </c:pt>
                      <c:pt idx="47">
                        <c:v>0.76801246019433855</c:v>
                      </c:pt>
                      <c:pt idx="48">
                        <c:v>0.7355167970202825</c:v>
                      </c:pt>
                      <c:pt idx="49">
                        <c:v>0.70302113384622633</c:v>
                      </c:pt>
                      <c:pt idx="50">
                        <c:v>0.67052547067217028</c:v>
                      </c:pt>
                      <c:pt idx="51">
                        <c:v>0.63802980749811411</c:v>
                      </c:pt>
                      <c:pt idx="52">
                        <c:v>0.63802980749811411</c:v>
                      </c:pt>
                      <c:pt idx="53">
                        <c:v>0.66056176615059858</c:v>
                      </c:pt>
                      <c:pt idx="54">
                        <c:v>0.68309372480308306</c:v>
                      </c:pt>
                      <c:pt idx="55">
                        <c:v>0.70562568345556764</c:v>
                      </c:pt>
                      <c:pt idx="56">
                        <c:v>0.72815764210805212</c:v>
                      </c:pt>
                      <c:pt idx="57">
                        <c:v>0.75068960076053659</c:v>
                      </c:pt>
                      <c:pt idx="58">
                        <c:v>0.77322155941302106</c:v>
                      </c:pt>
                      <c:pt idx="59">
                        <c:v>0.79575351806550565</c:v>
                      </c:pt>
                      <c:pt idx="60">
                        <c:v>0.81828547671799012</c:v>
                      </c:pt>
                      <c:pt idx="61">
                        <c:v>0.8408174353704746</c:v>
                      </c:pt>
                      <c:pt idx="62">
                        <c:v>0.86334939402295907</c:v>
                      </c:pt>
                      <c:pt idx="63">
                        <c:v>0.88588135267544366</c:v>
                      </c:pt>
                      <c:pt idx="64">
                        <c:v>0.90841331132792813</c:v>
                      </c:pt>
                      <c:pt idx="65">
                        <c:v>0.95427969711896643</c:v>
                      </c:pt>
                      <c:pt idx="66">
                        <c:v>0.97761412425752015</c:v>
                      </c:pt>
                      <c:pt idx="67">
                        <c:v>1.0009485513960739</c:v>
                      </c:pt>
                      <c:pt idx="68">
                        <c:v>1.0242829785346277</c:v>
                      </c:pt>
                      <c:pt idx="69">
                        <c:v>1.0476174056731815</c:v>
                      </c:pt>
                      <c:pt idx="70">
                        <c:v>1.0709518328117353</c:v>
                      </c:pt>
                      <c:pt idx="71">
                        <c:v>1.0942862599502889</c:v>
                      </c:pt>
                      <c:pt idx="72">
                        <c:v>1.1176206870888428</c:v>
                      </c:pt>
                      <c:pt idx="73">
                        <c:v>1.1409551142273966</c:v>
                      </c:pt>
                      <c:pt idx="74">
                        <c:v>1.1642895413659504</c:v>
                      </c:pt>
                      <c:pt idx="75">
                        <c:v>1.187623968504504</c:v>
                      </c:pt>
                      <c:pt idx="76">
                        <c:v>1.2109583956430578</c:v>
                      </c:pt>
                      <c:pt idx="77">
                        <c:v>1.2342928227816117</c:v>
                      </c:pt>
                      <c:pt idx="78">
                        <c:v>1.2331453294845574</c:v>
                      </c:pt>
                      <c:pt idx="79">
                        <c:v>1.231997836187503</c:v>
                      </c:pt>
                      <c:pt idx="80">
                        <c:v>1.2308503428904487</c:v>
                      </c:pt>
                      <c:pt idx="81">
                        <c:v>1.2297028495933944</c:v>
                      </c:pt>
                      <c:pt idx="82">
                        <c:v>1.2285553562963401</c:v>
                      </c:pt>
                      <c:pt idx="83">
                        <c:v>1.2274078629992857</c:v>
                      </c:pt>
                      <c:pt idx="84">
                        <c:v>1.2262603697022314</c:v>
                      </c:pt>
                      <c:pt idx="85">
                        <c:v>1.2251128764051771</c:v>
                      </c:pt>
                      <c:pt idx="86">
                        <c:v>1.2239653831081228</c:v>
                      </c:pt>
                      <c:pt idx="87">
                        <c:v>1.2228178898110684</c:v>
                      </c:pt>
                      <c:pt idx="88">
                        <c:v>1.2216703965140141</c:v>
                      </c:pt>
                      <c:pt idx="89">
                        <c:v>1.2205229032169598</c:v>
                      </c:pt>
                      <c:pt idx="90">
                        <c:v>1.2193754099199055</c:v>
                      </c:pt>
                      <c:pt idx="91">
                        <c:v>1.2193754099199055</c:v>
                      </c:pt>
                      <c:pt idx="92">
                        <c:v>1.1879868479826996</c:v>
                      </c:pt>
                      <c:pt idx="93">
                        <c:v>1.1565982860454938</c:v>
                      </c:pt>
                      <c:pt idx="94">
                        <c:v>1.1252097241082879</c:v>
                      </c:pt>
                      <c:pt idx="95">
                        <c:v>1.0938211621710821</c:v>
                      </c:pt>
                      <c:pt idx="96">
                        <c:v>1.0624326002338762</c:v>
                      </c:pt>
                      <c:pt idx="97">
                        <c:v>1.0310440382966704</c:v>
                      </c:pt>
                      <c:pt idx="98">
                        <c:v>0.9996554763594645</c:v>
                      </c:pt>
                      <c:pt idx="99">
                        <c:v>0.96826691442225865</c:v>
                      </c:pt>
                      <c:pt idx="100">
                        <c:v>0.9368783524850528</c:v>
                      </c:pt>
                      <c:pt idx="101">
                        <c:v>0.90548979054784695</c:v>
                      </c:pt>
                      <c:pt idx="102">
                        <c:v>0.8741012286106411</c:v>
                      </c:pt>
                      <c:pt idx="103">
                        <c:v>0.84271266667343525</c:v>
                      </c:pt>
                      <c:pt idx="104">
                        <c:v>0.8113241047362294</c:v>
                      </c:pt>
                      <c:pt idx="105">
                        <c:v>0.68920194055283779</c:v>
                      </c:pt>
                      <c:pt idx="106">
                        <c:v>0.56707977636944606</c:v>
                      </c:pt>
                      <c:pt idx="107">
                        <c:v>0.4449576121860544</c:v>
                      </c:pt>
                      <c:pt idx="108">
                        <c:v>0.32283544800266273</c:v>
                      </c:pt>
                      <c:pt idx="109">
                        <c:v>0.20071328381927109</c:v>
                      </c:pt>
                      <c:pt idx="110">
                        <c:v>7.859111963587942E-2</c:v>
                      </c:pt>
                      <c:pt idx="111">
                        <c:v>-4.3531044547512249E-2</c:v>
                      </c:pt>
                      <c:pt idx="112">
                        <c:v>-0.16565320873090392</c:v>
                      </c:pt>
                      <c:pt idx="113">
                        <c:v>-0.28777537291429556</c:v>
                      </c:pt>
                      <c:pt idx="114">
                        <c:v>-0.40989753709768723</c:v>
                      </c:pt>
                      <c:pt idx="115">
                        <c:v>-0.53201970128107889</c:v>
                      </c:pt>
                      <c:pt idx="116">
                        <c:v>-0.65414186546447062</c:v>
                      </c:pt>
                      <c:pt idx="117">
                        <c:v>-0.77626402964786223</c:v>
                      </c:pt>
                      <c:pt idx="118">
                        <c:v>-1.3956010256006506</c:v>
                      </c:pt>
                      <c:pt idx="119">
                        <c:v>-2.0149380215534389</c:v>
                      </c:pt>
                      <c:pt idx="120">
                        <c:v>-2.6342750175062273</c:v>
                      </c:pt>
                      <c:pt idx="121">
                        <c:v>-3.2536120134590161</c:v>
                      </c:pt>
                      <c:pt idx="122">
                        <c:v>-3.8729490094118044</c:v>
                      </c:pt>
                      <c:pt idx="123">
                        <c:v>-4.4922860053645923</c:v>
                      </c:pt>
                      <c:pt idx="124">
                        <c:v>-5.1116230013173816</c:v>
                      </c:pt>
                      <c:pt idx="125">
                        <c:v>-5.7309599972701699</c:v>
                      </c:pt>
                      <c:pt idx="126">
                        <c:v>-6.3502969932229583</c:v>
                      </c:pt>
                      <c:pt idx="127">
                        <c:v>-6.9696339891757466</c:v>
                      </c:pt>
                      <c:pt idx="128">
                        <c:v>-7.588970985128535</c:v>
                      </c:pt>
                      <c:pt idx="129">
                        <c:v>-8.2083079810813224</c:v>
                      </c:pt>
                      <c:pt idx="130">
                        <c:v>-8.8276449770341117</c:v>
                      </c:pt>
                      <c:pt idx="131">
                        <c:v>-7.472587105845518</c:v>
                      </c:pt>
                      <c:pt idx="132">
                        <c:v>-6.1175292346569234</c:v>
                      </c:pt>
                      <c:pt idx="133">
                        <c:v>-4.7624713634683298</c:v>
                      </c:pt>
                      <c:pt idx="134">
                        <c:v>-3.4074134922797352</c:v>
                      </c:pt>
                      <c:pt idx="135">
                        <c:v>-2.0523556210911411</c:v>
                      </c:pt>
                      <c:pt idx="136">
                        <c:v>-0.69729774990254723</c:v>
                      </c:pt>
                      <c:pt idx="137">
                        <c:v>0.65776012128604688</c:v>
                      </c:pt>
                      <c:pt idx="138">
                        <c:v>2.0128179924746408</c:v>
                      </c:pt>
                      <c:pt idx="139">
                        <c:v>3.3678758636632349</c:v>
                      </c:pt>
                      <c:pt idx="140">
                        <c:v>4.7229337348518294</c:v>
                      </c:pt>
                      <c:pt idx="141">
                        <c:v>6.0779916060404231</c:v>
                      </c:pt>
                      <c:pt idx="142">
                        <c:v>7.4330494772290177</c:v>
                      </c:pt>
                      <c:pt idx="143">
                        <c:v>8.7881073484176113</c:v>
                      </c:pt>
                      <c:pt idx="144">
                        <c:v>8.2353485497712491</c:v>
                      </c:pt>
                      <c:pt idx="145">
                        <c:v>7.682589751124886</c:v>
                      </c:pt>
                      <c:pt idx="146">
                        <c:v>7.1298309524785237</c:v>
                      </c:pt>
                      <c:pt idx="147">
                        <c:v>6.5770721538321615</c:v>
                      </c:pt>
                      <c:pt idx="148">
                        <c:v>6.0243133551857984</c:v>
                      </c:pt>
                      <c:pt idx="149">
                        <c:v>5.4715545565394361</c:v>
                      </c:pt>
                      <c:pt idx="150">
                        <c:v>4.9187957578930739</c:v>
                      </c:pt>
                      <c:pt idx="151">
                        <c:v>4.3660369592467116</c:v>
                      </c:pt>
                      <c:pt idx="152">
                        <c:v>3.8132781606003485</c:v>
                      </c:pt>
                      <c:pt idx="153">
                        <c:v>3.2605193619539863</c:v>
                      </c:pt>
                      <c:pt idx="154">
                        <c:v>2.7077605633076236</c:v>
                      </c:pt>
                      <c:pt idx="155">
                        <c:v>2.1550017646612614</c:v>
                      </c:pt>
                      <c:pt idx="156">
                        <c:v>1.6022429660148987</c:v>
                      </c:pt>
                      <c:pt idx="157">
                        <c:v>1.6948786278991805</c:v>
                      </c:pt>
                      <c:pt idx="158">
                        <c:v>1.7875142897834626</c:v>
                      </c:pt>
                      <c:pt idx="159">
                        <c:v>1.8801499516677445</c:v>
                      </c:pt>
                      <c:pt idx="160">
                        <c:v>1.9727856135520265</c:v>
                      </c:pt>
                      <c:pt idx="161">
                        <c:v>2.0654212754363082</c:v>
                      </c:pt>
                      <c:pt idx="162">
                        <c:v>2.1580569373205902</c:v>
                      </c:pt>
                      <c:pt idx="163">
                        <c:v>2.2506925992048723</c:v>
                      </c:pt>
                      <c:pt idx="164">
                        <c:v>2.3433282610891544</c:v>
                      </c:pt>
                      <c:pt idx="165">
                        <c:v>2.435963922973436</c:v>
                      </c:pt>
                      <c:pt idx="166">
                        <c:v>2.5285995848577181</c:v>
                      </c:pt>
                      <c:pt idx="167">
                        <c:v>2.6212352467420001</c:v>
                      </c:pt>
                      <c:pt idx="168">
                        <c:v>2.7138709086262818</c:v>
                      </c:pt>
                      <c:pt idx="169">
                        <c:v>2.8065065705105638</c:v>
                      </c:pt>
                      <c:pt idx="170">
                        <c:v>2.8433392770741932</c:v>
                      </c:pt>
                      <c:pt idx="171">
                        <c:v>2.8801719836378226</c:v>
                      </c:pt>
                      <c:pt idx="172">
                        <c:v>2.9170046902014519</c:v>
                      </c:pt>
                      <c:pt idx="173">
                        <c:v>2.9538373967650813</c:v>
                      </c:pt>
                      <c:pt idx="174">
                        <c:v>2.9906701033287106</c:v>
                      </c:pt>
                      <c:pt idx="175">
                        <c:v>3.02750280989234</c:v>
                      </c:pt>
                      <c:pt idx="176">
                        <c:v>3.0643355164559694</c:v>
                      </c:pt>
                      <c:pt idx="177">
                        <c:v>3.1011682230195987</c:v>
                      </c:pt>
                      <c:pt idx="178">
                        <c:v>3.1380009295832281</c:v>
                      </c:pt>
                      <c:pt idx="179">
                        <c:v>3.1748336361468574</c:v>
                      </c:pt>
                      <c:pt idx="180">
                        <c:v>3.2116663427104868</c:v>
                      </c:pt>
                      <c:pt idx="181">
                        <c:v>3.2484990492741161</c:v>
                      </c:pt>
                      <c:pt idx="182">
                        <c:v>3.2853317558377455</c:v>
                      </c:pt>
                      <c:pt idx="183">
                        <c:v>3.2006609767527809</c:v>
                      </c:pt>
                      <c:pt idx="184">
                        <c:v>3.1159901976678159</c:v>
                      </c:pt>
                      <c:pt idx="185">
                        <c:v>3.0313194185828514</c:v>
                      </c:pt>
                      <c:pt idx="186">
                        <c:v>2.9466486394978868</c:v>
                      </c:pt>
                      <c:pt idx="187">
                        <c:v>2.8619778604129218</c:v>
                      </c:pt>
                      <c:pt idx="188">
                        <c:v>2.7773070813279572</c:v>
                      </c:pt>
                      <c:pt idx="189">
                        <c:v>2.6926363022429927</c:v>
                      </c:pt>
                      <c:pt idx="190">
                        <c:v>2.6079655231580281</c:v>
                      </c:pt>
                      <c:pt idx="191">
                        <c:v>2.5232947440730631</c:v>
                      </c:pt>
                      <c:pt idx="192">
                        <c:v>2.4386239649880985</c:v>
                      </c:pt>
                      <c:pt idx="193">
                        <c:v>2.353953185903134</c:v>
                      </c:pt>
                      <c:pt idx="194">
                        <c:v>2.269282406818169</c:v>
                      </c:pt>
                      <c:pt idx="195">
                        <c:v>2.1846116277332044</c:v>
                      </c:pt>
                      <c:pt idx="196">
                        <c:v>2.277445440430844</c:v>
                      </c:pt>
                      <c:pt idx="197">
                        <c:v>2.370279253128484</c:v>
                      </c:pt>
                      <c:pt idx="198">
                        <c:v>2.4631130658261235</c:v>
                      </c:pt>
                      <c:pt idx="199">
                        <c:v>2.5559468785237631</c:v>
                      </c:pt>
                      <c:pt idx="200">
                        <c:v>2.6487806912214031</c:v>
                      </c:pt>
                      <c:pt idx="201">
                        <c:v>2.7416145039190427</c:v>
                      </c:pt>
                      <c:pt idx="202">
                        <c:v>2.8344483166166823</c:v>
                      </c:pt>
                      <c:pt idx="203">
                        <c:v>2.9272821293143219</c:v>
                      </c:pt>
                      <c:pt idx="204">
                        <c:v>3.0201159420119619</c:v>
                      </c:pt>
                      <c:pt idx="205">
                        <c:v>3.1129497547096014</c:v>
                      </c:pt>
                      <c:pt idx="206">
                        <c:v>3.205783567407241</c:v>
                      </c:pt>
                      <c:pt idx="207">
                        <c:v>3.298617380104881</c:v>
                      </c:pt>
                      <c:pt idx="208">
                        <c:v>3.3914511928025206</c:v>
                      </c:pt>
                      <c:pt idx="209">
                        <c:v>3.2542073964227884</c:v>
                      </c:pt>
                      <c:pt idx="210">
                        <c:v>3.1169636000430567</c:v>
                      </c:pt>
                      <c:pt idx="211">
                        <c:v>2.9797198036633246</c:v>
                      </c:pt>
                      <c:pt idx="212">
                        <c:v>2.8424760072835928</c:v>
                      </c:pt>
                      <c:pt idx="213">
                        <c:v>2.7052322109038607</c:v>
                      </c:pt>
                      <c:pt idx="214">
                        <c:v>2.5679884145241285</c:v>
                      </c:pt>
                      <c:pt idx="215">
                        <c:v>2.4307446181443968</c:v>
                      </c:pt>
                      <c:pt idx="216">
                        <c:v>2.2935008217646646</c:v>
                      </c:pt>
                      <c:pt idx="217">
                        <c:v>2.1562570253849325</c:v>
                      </c:pt>
                      <c:pt idx="218">
                        <c:v>2.0190132290052007</c:v>
                      </c:pt>
                      <c:pt idx="219">
                        <c:v>1.8817694326254686</c:v>
                      </c:pt>
                      <c:pt idx="220">
                        <c:v>1.7445256362457366</c:v>
                      </c:pt>
                      <c:pt idx="221">
                        <c:v>1.6072818398660047</c:v>
                      </c:pt>
                      <c:pt idx="222">
                        <c:v>1.6415908433429349</c:v>
                      </c:pt>
                      <c:pt idx="223">
                        <c:v>1.6758998468198654</c:v>
                      </c:pt>
                      <c:pt idx="224">
                        <c:v>1.7102088502967956</c:v>
                      </c:pt>
                      <c:pt idx="225">
                        <c:v>1.7445178537737258</c:v>
                      </c:pt>
                      <c:pt idx="226">
                        <c:v>1.7788268572506563</c:v>
                      </c:pt>
                      <c:pt idx="227">
                        <c:v>1.8131358607275865</c:v>
                      </c:pt>
                      <c:pt idx="228">
                        <c:v>1.8474448642045167</c:v>
                      </c:pt>
                      <c:pt idx="229">
                        <c:v>1.8817538676814469</c:v>
                      </c:pt>
                      <c:pt idx="230">
                        <c:v>1.9160628711583774</c:v>
                      </c:pt>
                      <c:pt idx="231">
                        <c:v>1.9503718746353076</c:v>
                      </c:pt>
                      <c:pt idx="232">
                        <c:v>1.9846808781122378</c:v>
                      </c:pt>
                      <c:pt idx="233">
                        <c:v>2.0189898815891683</c:v>
                      </c:pt>
                      <c:pt idx="234">
                        <c:v>2.0532988850660985</c:v>
                      </c:pt>
                      <c:pt idx="235">
                        <c:v>2.0402099987372821</c:v>
                      </c:pt>
                      <c:pt idx="236">
                        <c:v>2.0271211124084658</c:v>
                      </c:pt>
                      <c:pt idx="237">
                        <c:v>2.0140322260796495</c:v>
                      </c:pt>
                      <c:pt idx="238">
                        <c:v>2.0009433397508332</c:v>
                      </c:pt>
                      <c:pt idx="239">
                        <c:v>1.9878544534220168</c:v>
                      </c:pt>
                      <c:pt idx="240">
                        <c:v>1.9747655670932005</c:v>
                      </c:pt>
                      <c:pt idx="241">
                        <c:v>1.9616766807643842</c:v>
                      </c:pt>
                      <c:pt idx="242">
                        <c:v>1.9485877944355678</c:v>
                      </c:pt>
                      <c:pt idx="243">
                        <c:v>1.9354989081067515</c:v>
                      </c:pt>
                      <c:pt idx="244">
                        <c:v>1.9224100217779352</c:v>
                      </c:pt>
                      <c:pt idx="245">
                        <c:v>1.9093211354491189</c:v>
                      </c:pt>
                      <c:pt idx="246">
                        <c:v>1.8962322491203025</c:v>
                      </c:pt>
                      <c:pt idx="247">
                        <c:v>1.8831433627914862</c:v>
                      </c:pt>
                      <c:pt idx="248">
                        <c:v>1.8641835667878932</c:v>
                      </c:pt>
                      <c:pt idx="249">
                        <c:v>1.8452237707843</c:v>
                      </c:pt>
                      <c:pt idx="250">
                        <c:v>1.826263974780707</c:v>
                      </c:pt>
                      <c:pt idx="251">
                        <c:v>1.8073041787771138</c:v>
                      </c:pt>
                      <c:pt idx="252">
                        <c:v>1.7883443827735208</c:v>
                      </c:pt>
                      <c:pt idx="253">
                        <c:v>1.7693845867699276</c:v>
                      </c:pt>
                      <c:pt idx="254">
                        <c:v>1.7504247907663346</c:v>
                      </c:pt>
                      <c:pt idx="255">
                        <c:v>1.7314649947627414</c:v>
                      </c:pt>
                      <c:pt idx="256">
                        <c:v>1.7125051987591484</c:v>
                      </c:pt>
                      <c:pt idx="257">
                        <c:v>1.6935454027555552</c:v>
                      </c:pt>
                      <c:pt idx="258">
                        <c:v>1.6745856067519622</c:v>
                      </c:pt>
                      <c:pt idx="259">
                        <c:v>1.655625810748369</c:v>
                      </c:pt>
                      <c:pt idx="260">
                        <c:v>1.636666014744776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B80-4FD8-9F8D-AD0C777B700E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80-4FD8-9F8D-AD0C777B7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Data!$F$1</c:f>
              <c:strCache>
                <c:ptCount val="1"/>
                <c:pt idx="0">
                  <c:v>CPIAUCSL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Data!$F$1303:$F$1563</c:f>
              <c:numCache>
                <c:formatCode>0.00</c:formatCode>
                <c:ptCount val="261"/>
                <c:pt idx="0">
                  <c:v>2.1352774999999999</c:v>
                </c:pt>
                <c:pt idx="1">
                  <c:v>2.140625</c:v>
                </c:pt>
                <c:pt idx="2">
                  <c:v>2.1459725000000001</c:v>
                </c:pt>
                <c:pt idx="3">
                  <c:v>2.1513200000000001</c:v>
                </c:pt>
                <c:pt idx="4">
                  <c:v>2.1513200000000001</c:v>
                </c:pt>
                <c:pt idx="5">
                  <c:v>2.1793575000000001</c:v>
                </c:pt>
                <c:pt idx="6">
                  <c:v>2.207395</c:v>
                </c:pt>
                <c:pt idx="7">
                  <c:v>2.2354324999999999</c:v>
                </c:pt>
                <c:pt idx="8">
                  <c:v>2.2634699999999999</c:v>
                </c:pt>
                <c:pt idx="9">
                  <c:v>2.2803399999999998</c:v>
                </c:pt>
                <c:pt idx="10">
                  <c:v>2.2972099999999998</c:v>
                </c:pt>
                <c:pt idx="11">
                  <c:v>2.3140799999999997</c:v>
                </c:pt>
                <c:pt idx="12">
                  <c:v>2.3309500000000001</c:v>
                </c:pt>
                <c:pt idx="13">
                  <c:v>2.3659625000000002</c:v>
                </c:pt>
                <c:pt idx="14">
                  <c:v>2.4009749999999999</c:v>
                </c:pt>
                <c:pt idx="15">
                  <c:v>2.4359875</c:v>
                </c:pt>
                <c:pt idx="16">
                  <c:v>2.4710000000000001</c:v>
                </c:pt>
                <c:pt idx="17">
                  <c:v>2.4710000000000001</c:v>
                </c:pt>
                <c:pt idx="18">
                  <c:v>2.5487299999999999</c:v>
                </c:pt>
                <c:pt idx="19">
                  <c:v>2.6264599999999998</c:v>
                </c:pt>
                <c:pt idx="20">
                  <c:v>2.7041899999999996</c:v>
                </c:pt>
                <c:pt idx="21">
                  <c:v>2.7819199999999999</c:v>
                </c:pt>
                <c:pt idx="22">
                  <c:v>2.7883275000000003</c:v>
                </c:pt>
                <c:pt idx="23">
                  <c:v>2.7947350000000002</c:v>
                </c:pt>
                <c:pt idx="24">
                  <c:v>2.8011425000000001</c:v>
                </c:pt>
                <c:pt idx="25">
                  <c:v>2.80755</c:v>
                </c:pt>
                <c:pt idx="26">
                  <c:v>2.8191925000000002</c:v>
                </c:pt>
                <c:pt idx="27">
                  <c:v>2.830835</c:v>
                </c:pt>
                <c:pt idx="28">
                  <c:v>2.8424774999999998</c:v>
                </c:pt>
                <c:pt idx="29">
                  <c:v>2.85412</c:v>
                </c:pt>
                <c:pt idx="30">
                  <c:v>2.85412</c:v>
                </c:pt>
                <c:pt idx="31">
                  <c:v>2.80132</c:v>
                </c:pt>
                <c:pt idx="32">
                  <c:v>2.7485200000000001</c:v>
                </c:pt>
                <c:pt idx="33">
                  <c:v>2.6957200000000001</c:v>
                </c:pt>
                <c:pt idx="34">
                  <c:v>2.6429200000000002</c:v>
                </c:pt>
                <c:pt idx="35">
                  <c:v>2.5652050000000002</c:v>
                </c:pt>
                <c:pt idx="36">
                  <c:v>2.4874900000000002</c:v>
                </c:pt>
                <c:pt idx="37">
                  <c:v>2.4097750000000002</c:v>
                </c:pt>
                <c:pt idx="38">
                  <c:v>2.3320599999999998</c:v>
                </c:pt>
                <c:pt idx="39">
                  <c:v>2.3720524999999997</c:v>
                </c:pt>
                <c:pt idx="40">
                  <c:v>2.412045</c:v>
                </c:pt>
                <c:pt idx="41">
                  <c:v>2.4520374999999999</c:v>
                </c:pt>
                <c:pt idx="42">
                  <c:v>2.4920300000000002</c:v>
                </c:pt>
                <c:pt idx="43">
                  <c:v>2.4920300000000002</c:v>
                </c:pt>
                <c:pt idx="44">
                  <c:v>2.4058550000000003</c:v>
                </c:pt>
                <c:pt idx="45">
                  <c:v>2.31968</c:v>
                </c:pt>
                <c:pt idx="46">
                  <c:v>2.2335050000000001</c:v>
                </c:pt>
                <c:pt idx="47">
                  <c:v>2.1473300000000002</c:v>
                </c:pt>
                <c:pt idx="48">
                  <c:v>2.1110925000000003</c:v>
                </c:pt>
                <c:pt idx="49">
                  <c:v>2.0748550000000003</c:v>
                </c:pt>
                <c:pt idx="50">
                  <c:v>2.0386175000000004</c:v>
                </c:pt>
                <c:pt idx="51">
                  <c:v>2.00238</c:v>
                </c:pt>
                <c:pt idx="52">
                  <c:v>2.00238</c:v>
                </c:pt>
                <c:pt idx="53">
                  <c:v>1.8894549999999999</c:v>
                </c:pt>
                <c:pt idx="54">
                  <c:v>1.7765299999999999</c:v>
                </c:pt>
                <c:pt idx="55">
                  <c:v>1.663605</c:v>
                </c:pt>
                <c:pt idx="56">
                  <c:v>1.5506800000000001</c:v>
                </c:pt>
                <c:pt idx="57">
                  <c:v>1.5430250000000001</c:v>
                </c:pt>
                <c:pt idx="58">
                  <c:v>1.5353700000000001</c:v>
                </c:pt>
                <c:pt idx="59">
                  <c:v>1.5277149999999999</c:v>
                </c:pt>
                <c:pt idx="60">
                  <c:v>1.52006</c:v>
                </c:pt>
                <c:pt idx="61">
                  <c:v>1.6033299999999999</c:v>
                </c:pt>
                <c:pt idx="62">
                  <c:v>1.6865999999999999</c:v>
                </c:pt>
                <c:pt idx="63">
                  <c:v>1.7698699999999998</c:v>
                </c:pt>
                <c:pt idx="64">
                  <c:v>1.85314</c:v>
                </c:pt>
                <c:pt idx="65">
                  <c:v>1.8878025</c:v>
                </c:pt>
                <c:pt idx="66">
                  <c:v>1.9224649999999999</c:v>
                </c:pt>
                <c:pt idx="67">
                  <c:v>1.9571274999999999</c:v>
                </c:pt>
                <c:pt idx="68">
                  <c:v>1.9917899999999999</c:v>
                </c:pt>
                <c:pt idx="69">
                  <c:v>1.9917899999999999</c:v>
                </c:pt>
                <c:pt idx="70">
                  <c:v>1.9422225</c:v>
                </c:pt>
                <c:pt idx="71">
                  <c:v>1.892655</c:v>
                </c:pt>
                <c:pt idx="72">
                  <c:v>1.8430875</c:v>
                </c:pt>
                <c:pt idx="73">
                  <c:v>1.79352</c:v>
                </c:pt>
                <c:pt idx="74">
                  <c:v>1.75756</c:v>
                </c:pt>
                <c:pt idx="75">
                  <c:v>1.7216</c:v>
                </c:pt>
                <c:pt idx="76">
                  <c:v>1.68564</c:v>
                </c:pt>
                <c:pt idx="77">
                  <c:v>1.64968</c:v>
                </c:pt>
                <c:pt idx="78">
                  <c:v>1.6821999999999999</c:v>
                </c:pt>
                <c:pt idx="79">
                  <c:v>1.7147199999999998</c:v>
                </c:pt>
                <c:pt idx="80">
                  <c:v>1.7472400000000001</c:v>
                </c:pt>
                <c:pt idx="81">
                  <c:v>1.77976</c:v>
                </c:pt>
                <c:pt idx="82">
                  <c:v>1.77976</c:v>
                </c:pt>
                <c:pt idx="83">
                  <c:v>1.7715150000000002</c:v>
                </c:pt>
                <c:pt idx="84">
                  <c:v>1.7632700000000001</c:v>
                </c:pt>
                <c:pt idx="85">
                  <c:v>1.7550250000000001</c:v>
                </c:pt>
                <c:pt idx="86">
                  <c:v>1.74678</c:v>
                </c:pt>
                <c:pt idx="87">
                  <c:v>1.7392399999999999</c:v>
                </c:pt>
                <c:pt idx="88">
                  <c:v>1.7317</c:v>
                </c:pt>
                <c:pt idx="89">
                  <c:v>1.7241599999999999</c:v>
                </c:pt>
                <c:pt idx="90">
                  <c:v>1.71662</c:v>
                </c:pt>
                <c:pt idx="91">
                  <c:v>1.71662</c:v>
                </c:pt>
                <c:pt idx="92">
                  <c:v>1.7297600000000002</c:v>
                </c:pt>
                <c:pt idx="93">
                  <c:v>1.7429000000000001</c:v>
                </c:pt>
                <c:pt idx="94">
                  <c:v>1.75604</c:v>
                </c:pt>
                <c:pt idx="95">
                  <c:v>1.76918</c:v>
                </c:pt>
                <c:pt idx="96">
                  <c:v>1.8424349999999998</c:v>
                </c:pt>
                <c:pt idx="97">
                  <c:v>1.9156899999999999</c:v>
                </c:pt>
                <c:pt idx="98">
                  <c:v>1.988945</c:v>
                </c:pt>
                <c:pt idx="99">
                  <c:v>2.0621999999999998</c:v>
                </c:pt>
                <c:pt idx="100">
                  <c:v>2.1251474999999997</c:v>
                </c:pt>
                <c:pt idx="101">
                  <c:v>2.1880950000000001</c:v>
                </c:pt>
                <c:pt idx="102">
                  <c:v>2.2510425000000001</c:v>
                </c:pt>
                <c:pt idx="103">
                  <c:v>2.31399</c:v>
                </c:pt>
                <c:pt idx="104">
                  <c:v>2.31399</c:v>
                </c:pt>
                <c:pt idx="105">
                  <c:v>2.3605974999999999</c:v>
                </c:pt>
                <c:pt idx="106">
                  <c:v>2.4072050000000003</c:v>
                </c:pt>
                <c:pt idx="107">
                  <c:v>2.4538125000000002</c:v>
                </c:pt>
                <c:pt idx="108">
                  <c:v>2.5004200000000001</c:v>
                </c:pt>
                <c:pt idx="109">
                  <c:v>2.4601449999999998</c:v>
                </c:pt>
                <c:pt idx="110">
                  <c:v>2.41987</c:v>
                </c:pt>
                <c:pt idx="111">
                  <c:v>2.3795950000000001</c:v>
                </c:pt>
                <c:pt idx="112">
                  <c:v>2.3393199999999998</c:v>
                </c:pt>
                <c:pt idx="113">
                  <c:v>2.1402074999999998</c:v>
                </c:pt>
                <c:pt idx="114">
                  <c:v>1.9410949999999998</c:v>
                </c:pt>
                <c:pt idx="115">
                  <c:v>1.7419824999999998</c:v>
                </c:pt>
                <c:pt idx="116">
                  <c:v>1.54287</c:v>
                </c:pt>
                <c:pt idx="117">
                  <c:v>1.54287</c:v>
                </c:pt>
                <c:pt idx="118">
                  <c:v>1.2434525000000001</c:v>
                </c:pt>
                <c:pt idx="119">
                  <c:v>0.94403500000000007</c:v>
                </c:pt>
                <c:pt idx="120">
                  <c:v>0.64461750000000007</c:v>
                </c:pt>
                <c:pt idx="121">
                  <c:v>0.34520000000000001</c:v>
                </c:pt>
                <c:pt idx="122">
                  <c:v>0.31550250000000002</c:v>
                </c:pt>
                <c:pt idx="123">
                  <c:v>0.28580499999999998</c:v>
                </c:pt>
                <c:pt idx="124">
                  <c:v>0.25610749999999999</c:v>
                </c:pt>
                <c:pt idx="125">
                  <c:v>0.22641</c:v>
                </c:pt>
                <c:pt idx="126">
                  <c:v>0.34881249999999997</c:v>
                </c:pt>
                <c:pt idx="127">
                  <c:v>0.47121499999999994</c:v>
                </c:pt>
                <c:pt idx="128">
                  <c:v>0.59361750000000002</c:v>
                </c:pt>
                <c:pt idx="129">
                  <c:v>0.71601999999999999</c:v>
                </c:pt>
                <c:pt idx="130">
                  <c:v>0.71601999999999999</c:v>
                </c:pt>
                <c:pt idx="131">
                  <c:v>0.79055000000000009</c:v>
                </c:pt>
                <c:pt idx="132">
                  <c:v>0.86508000000000007</c:v>
                </c:pt>
                <c:pt idx="133">
                  <c:v>0.93961000000000006</c:v>
                </c:pt>
                <c:pt idx="134">
                  <c:v>1.01414</c:v>
                </c:pt>
                <c:pt idx="135">
                  <c:v>1.0878725</c:v>
                </c:pt>
                <c:pt idx="136">
                  <c:v>1.161605</c:v>
                </c:pt>
                <c:pt idx="137">
                  <c:v>1.2353375</c:v>
                </c:pt>
                <c:pt idx="138">
                  <c:v>1.30907</c:v>
                </c:pt>
                <c:pt idx="139">
                  <c:v>1.30907</c:v>
                </c:pt>
                <c:pt idx="140">
                  <c:v>1.3246724999999999</c:v>
                </c:pt>
                <c:pt idx="141">
                  <c:v>1.3402750000000001</c:v>
                </c:pt>
                <c:pt idx="142">
                  <c:v>1.3558775000000001</c:v>
                </c:pt>
                <c:pt idx="143">
                  <c:v>1.37148</c:v>
                </c:pt>
                <c:pt idx="144">
                  <c:v>1.3242425</c:v>
                </c:pt>
                <c:pt idx="145">
                  <c:v>1.2770049999999999</c:v>
                </c:pt>
                <c:pt idx="146">
                  <c:v>1.2297674999999999</c:v>
                </c:pt>
                <c:pt idx="147">
                  <c:v>1.1825300000000001</c:v>
                </c:pt>
                <c:pt idx="148">
                  <c:v>1.1787875000000001</c:v>
                </c:pt>
                <c:pt idx="149">
                  <c:v>1.1750449999999999</c:v>
                </c:pt>
                <c:pt idx="150">
                  <c:v>1.1713024999999999</c:v>
                </c:pt>
                <c:pt idx="151">
                  <c:v>1.1675599999999999</c:v>
                </c:pt>
                <c:pt idx="152">
                  <c:v>1.1675599999999999</c:v>
                </c:pt>
                <c:pt idx="153">
                  <c:v>1.20618</c:v>
                </c:pt>
                <c:pt idx="154">
                  <c:v>1.2448000000000001</c:v>
                </c:pt>
                <c:pt idx="155">
                  <c:v>1.2834200000000002</c:v>
                </c:pt>
                <c:pt idx="156">
                  <c:v>1.3220400000000001</c:v>
                </c:pt>
                <c:pt idx="157">
                  <c:v>1.340225</c:v>
                </c:pt>
                <c:pt idx="158">
                  <c:v>1.3584099999999999</c:v>
                </c:pt>
                <c:pt idx="159">
                  <c:v>1.376595</c:v>
                </c:pt>
                <c:pt idx="160">
                  <c:v>1.3947799999999999</c:v>
                </c:pt>
                <c:pt idx="161">
                  <c:v>1.469425</c:v>
                </c:pt>
                <c:pt idx="162">
                  <c:v>1.5440700000000001</c:v>
                </c:pt>
                <c:pt idx="163">
                  <c:v>1.6187150000000001</c:v>
                </c:pt>
                <c:pt idx="164">
                  <c:v>1.69336</c:v>
                </c:pt>
                <c:pt idx="165">
                  <c:v>1.9276499999999999</c:v>
                </c:pt>
                <c:pt idx="166">
                  <c:v>2.16194</c:v>
                </c:pt>
                <c:pt idx="167">
                  <c:v>2.3962300000000001</c:v>
                </c:pt>
                <c:pt idx="168">
                  <c:v>2.6305200000000002</c:v>
                </c:pt>
                <c:pt idx="169">
                  <c:v>2.6305200000000002</c:v>
                </c:pt>
                <c:pt idx="170">
                  <c:v>3.0055275000000004</c:v>
                </c:pt>
                <c:pt idx="171">
                  <c:v>3.3805350000000001</c:v>
                </c:pt>
                <c:pt idx="172">
                  <c:v>3.7555424999999998</c:v>
                </c:pt>
                <c:pt idx="173">
                  <c:v>4.1305500000000004</c:v>
                </c:pt>
                <c:pt idx="174">
                  <c:v>4.32667</c:v>
                </c:pt>
                <c:pt idx="175">
                  <c:v>4.5227900000000005</c:v>
                </c:pt>
                <c:pt idx="176">
                  <c:v>4.7189100000000002</c:v>
                </c:pt>
                <c:pt idx="177">
                  <c:v>4.9150299999999998</c:v>
                </c:pt>
                <c:pt idx="178">
                  <c:v>4.9150299999999998</c:v>
                </c:pt>
                <c:pt idx="179">
                  <c:v>5.0066749999999995</c:v>
                </c:pt>
                <c:pt idx="180">
                  <c:v>5.0983200000000002</c:v>
                </c:pt>
                <c:pt idx="181">
                  <c:v>5.1899649999999999</c:v>
                </c:pt>
                <c:pt idx="182">
                  <c:v>5.2816099999999997</c:v>
                </c:pt>
                <c:pt idx="183">
                  <c:v>5.2665849999999992</c:v>
                </c:pt>
                <c:pt idx="184">
                  <c:v>5.2515599999999996</c:v>
                </c:pt>
                <c:pt idx="185">
                  <c:v>5.2365349999999999</c:v>
                </c:pt>
                <c:pt idx="186">
                  <c:v>5.2215100000000003</c:v>
                </c:pt>
                <c:pt idx="187">
                  <c:v>5.2132050000000003</c:v>
                </c:pt>
                <c:pt idx="188">
                  <c:v>5.2049000000000003</c:v>
                </c:pt>
                <c:pt idx="189">
                  <c:v>5.1965950000000003</c:v>
                </c:pt>
                <c:pt idx="190">
                  <c:v>5.1882900000000003</c:v>
                </c:pt>
                <c:pt idx="191">
                  <c:v>5.1882900000000003</c:v>
                </c:pt>
                <c:pt idx="192">
                  <c:v>5.2371250000000007</c:v>
                </c:pt>
                <c:pt idx="193">
                  <c:v>5.2859600000000002</c:v>
                </c:pt>
                <c:pt idx="194">
                  <c:v>5.3347949999999997</c:v>
                </c:pt>
                <c:pt idx="195">
                  <c:v>5.3836300000000001</c:v>
                </c:pt>
                <c:pt idx="196">
                  <c:v>5.5971600000000006</c:v>
                </c:pt>
                <c:pt idx="197">
                  <c:v>5.8106899999999992</c:v>
                </c:pt>
                <c:pt idx="198">
                  <c:v>6.0242199999999997</c:v>
                </c:pt>
                <c:pt idx="199">
                  <c:v>6.2377500000000001</c:v>
                </c:pt>
                <c:pt idx="200">
                  <c:v>6.3939100000000009</c:v>
                </c:pt>
                <c:pt idx="201">
                  <c:v>6.5500700000000007</c:v>
                </c:pt>
                <c:pt idx="202">
                  <c:v>6.7062300000000006</c:v>
                </c:pt>
                <c:pt idx="203">
                  <c:v>6.8623900000000004</c:v>
                </c:pt>
                <c:pt idx="204">
                  <c:v>6.8623900000000004</c:v>
                </c:pt>
                <c:pt idx="205">
                  <c:v>6.9454075</c:v>
                </c:pt>
                <c:pt idx="206">
                  <c:v>7.0284250000000004</c:v>
                </c:pt>
                <c:pt idx="207">
                  <c:v>7.1114424999999999</c:v>
                </c:pt>
                <c:pt idx="208">
                  <c:v>7.1944600000000003</c:v>
                </c:pt>
                <c:pt idx="209">
                  <c:v>7.2946650000000002</c:v>
                </c:pt>
                <c:pt idx="210">
                  <c:v>7.3948700000000001</c:v>
                </c:pt>
                <c:pt idx="211">
                  <c:v>7.4950749999999999</c:v>
                </c:pt>
                <c:pt idx="212">
                  <c:v>7.5952799999999998</c:v>
                </c:pt>
                <c:pt idx="213">
                  <c:v>7.5952799999999998</c:v>
                </c:pt>
                <c:pt idx="214">
                  <c:v>7.6851725000000002</c:v>
                </c:pt>
                <c:pt idx="215">
                  <c:v>7.7750649999999997</c:v>
                </c:pt>
                <c:pt idx="216">
                  <c:v>7.8649575</c:v>
                </c:pt>
                <c:pt idx="217">
                  <c:v>7.9548500000000004</c:v>
                </c:pt>
                <c:pt idx="218">
                  <c:v>8.0949425000000002</c:v>
                </c:pt>
                <c:pt idx="219">
                  <c:v>8.2350349999999999</c:v>
                </c:pt>
                <c:pt idx="220">
                  <c:v>8.3751274999999996</c:v>
                </c:pt>
                <c:pt idx="221">
                  <c:v>8.5152199999999993</c:v>
                </c:pt>
                <c:pt idx="222">
                  <c:v>8.4433574999999994</c:v>
                </c:pt>
                <c:pt idx="223">
                  <c:v>8.3714949999999995</c:v>
                </c:pt>
                <c:pt idx="224">
                  <c:v>8.2996324999999995</c:v>
                </c:pt>
                <c:pt idx="225">
                  <c:v>8.2277699999999996</c:v>
                </c:pt>
                <c:pt idx="226">
                  <c:v>8.2964099999999998</c:v>
                </c:pt>
                <c:pt idx="227">
                  <c:v>8.3650500000000001</c:v>
                </c:pt>
                <c:pt idx="228">
                  <c:v>8.4336900000000004</c:v>
                </c:pt>
                <c:pt idx="229">
                  <c:v>8.5023300000000006</c:v>
                </c:pt>
                <c:pt idx="230">
                  <c:v>8.5023300000000006</c:v>
                </c:pt>
                <c:pt idx="231">
                  <c:v>8.6099950000000014</c:v>
                </c:pt>
                <c:pt idx="232">
                  <c:v>8.7176600000000004</c:v>
                </c:pt>
                <c:pt idx="233">
                  <c:v>8.8253249999999994</c:v>
                </c:pt>
                <c:pt idx="234">
                  <c:v>8.9329900000000002</c:v>
                </c:pt>
                <c:pt idx="235">
                  <c:v>8.8030375000000003</c:v>
                </c:pt>
                <c:pt idx="236">
                  <c:v>8.6730850000000004</c:v>
                </c:pt>
                <c:pt idx="237">
                  <c:v>8.5431325000000005</c:v>
                </c:pt>
                <c:pt idx="238">
                  <c:v>8.4131800000000005</c:v>
                </c:pt>
                <c:pt idx="239">
                  <c:v>8.3667250000000006</c:v>
                </c:pt>
                <c:pt idx="240">
                  <c:v>8.3202699999999989</c:v>
                </c:pt>
                <c:pt idx="241">
                  <c:v>8.273814999999999</c:v>
                </c:pt>
                <c:pt idx="242">
                  <c:v>8.2273599999999991</c:v>
                </c:pt>
                <c:pt idx="243">
                  <c:v>8.2273599999999991</c:v>
                </c:pt>
                <c:pt idx="244">
                  <c:v>8.2242324999999994</c:v>
                </c:pt>
                <c:pt idx="245">
                  <c:v>8.2211049999999997</c:v>
                </c:pt>
                <c:pt idx="246">
                  <c:v>8.2179774999999999</c:v>
                </c:pt>
                <c:pt idx="247">
                  <c:v>8.2148500000000002</c:v>
                </c:pt>
                <c:pt idx="248">
                  <c:v>8.1017600000000005</c:v>
                </c:pt>
                <c:pt idx="249">
                  <c:v>7.9886699999999999</c:v>
                </c:pt>
                <c:pt idx="250">
                  <c:v>7.8755799999999994</c:v>
                </c:pt>
                <c:pt idx="251">
                  <c:v>7.7624899999999997</c:v>
                </c:pt>
                <c:pt idx="252">
                  <c:v>7.7624899999999997</c:v>
                </c:pt>
                <c:pt idx="253">
                  <c:v>7.6057049999999995</c:v>
                </c:pt>
                <c:pt idx="254">
                  <c:v>7.4489199999999993</c:v>
                </c:pt>
                <c:pt idx="255">
                  <c:v>7.2921349999999991</c:v>
                </c:pt>
                <c:pt idx="256">
                  <c:v>7.1353499999999999</c:v>
                </c:pt>
                <c:pt idx="257">
                  <c:v>6.9627474999999999</c:v>
                </c:pt>
                <c:pt idx="258">
                  <c:v>6.7901449999999999</c:v>
                </c:pt>
                <c:pt idx="259">
                  <c:v>6.6175424999999999</c:v>
                </c:pt>
                <c:pt idx="260">
                  <c:v>6.4449399999999999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8D-4C2A-88F6-A09AE5EBA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A8D-4C2A-88F6-A09AE5EBA2E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A8D-4C2A-88F6-A09AE5EBA2E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A8D-4C2A-88F6-A09AE5EBA2E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Data!$H$1</c15:sqref>
                        </c15:formulaRef>
                      </c:ext>
                    </c:extLst>
                    <c:strCache>
                      <c:ptCount val="1"/>
                      <c:pt idx="0">
                        <c:v>DGP_MAP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Data!$H$1303:$H$1563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1.6714683454502528</c:v>
                      </c:pt>
                      <c:pt idx="1">
                        <c:v>1.6413940592455747</c:v>
                      </c:pt>
                      <c:pt idx="2">
                        <c:v>1.6113197730408966</c:v>
                      </c:pt>
                      <c:pt idx="3">
                        <c:v>1.5812454868362182</c:v>
                      </c:pt>
                      <c:pt idx="4">
                        <c:v>1.5511712006315401</c:v>
                      </c:pt>
                      <c:pt idx="5">
                        <c:v>1.521096914426862</c:v>
                      </c:pt>
                      <c:pt idx="6">
                        <c:v>1.4910226282221839</c:v>
                      </c:pt>
                      <c:pt idx="7">
                        <c:v>1.4609483420175058</c:v>
                      </c:pt>
                      <c:pt idx="8">
                        <c:v>1.4308740558128277</c:v>
                      </c:pt>
                      <c:pt idx="9">
                        <c:v>1.4007997696081493</c:v>
                      </c:pt>
                      <c:pt idx="10">
                        <c:v>1.3707254834034712</c:v>
                      </c:pt>
                      <c:pt idx="11">
                        <c:v>1.3406511971987931</c:v>
                      </c:pt>
                      <c:pt idx="12">
                        <c:v>1.310576910994115</c:v>
                      </c:pt>
                      <c:pt idx="13">
                        <c:v>1.3298722319135168</c:v>
                      </c:pt>
                      <c:pt idx="14">
                        <c:v>1.3491675528329183</c:v>
                      </c:pt>
                      <c:pt idx="15">
                        <c:v>1.3684628737523201</c:v>
                      </c:pt>
                      <c:pt idx="16">
                        <c:v>1.3877581946717219</c:v>
                      </c:pt>
                      <c:pt idx="17">
                        <c:v>1.4070535155911235</c:v>
                      </c:pt>
                      <c:pt idx="18">
                        <c:v>1.4263488365105252</c:v>
                      </c:pt>
                      <c:pt idx="19">
                        <c:v>1.445644157429927</c:v>
                      </c:pt>
                      <c:pt idx="20">
                        <c:v>1.4649394783493288</c:v>
                      </c:pt>
                      <c:pt idx="21">
                        <c:v>1.4842347992687304</c:v>
                      </c:pt>
                      <c:pt idx="22">
                        <c:v>1.5035301201881321</c:v>
                      </c:pt>
                      <c:pt idx="23">
                        <c:v>1.5228254411075339</c:v>
                      </c:pt>
                      <c:pt idx="24">
                        <c:v>1.5421207620269355</c:v>
                      </c:pt>
                      <c:pt idx="25">
                        <c:v>1.5614160829463373</c:v>
                      </c:pt>
                      <c:pt idx="26">
                        <c:v>1.5228820326243762</c:v>
                      </c:pt>
                      <c:pt idx="27">
                        <c:v>1.4843479823024153</c:v>
                      </c:pt>
                      <c:pt idx="28">
                        <c:v>1.4458139319804542</c:v>
                      </c:pt>
                      <c:pt idx="29">
                        <c:v>1.407279881658493</c:v>
                      </c:pt>
                      <c:pt idx="30">
                        <c:v>1.3687458313365322</c:v>
                      </c:pt>
                      <c:pt idx="31">
                        <c:v>1.330211781014571</c:v>
                      </c:pt>
                      <c:pt idx="32">
                        <c:v>1.2916777306926099</c:v>
                      </c:pt>
                      <c:pt idx="33">
                        <c:v>1.2531436803706488</c:v>
                      </c:pt>
                      <c:pt idx="34">
                        <c:v>1.2146096300486879</c:v>
                      </c:pt>
                      <c:pt idx="35">
                        <c:v>1.1760755797267268</c:v>
                      </c:pt>
                      <c:pt idx="36">
                        <c:v>1.1375415294047657</c:v>
                      </c:pt>
                      <c:pt idx="37">
                        <c:v>1.0990074790828048</c:v>
                      </c:pt>
                      <c:pt idx="38">
                        <c:v>1.0604734287608437</c:v>
                      </c:pt>
                      <c:pt idx="39">
                        <c:v>1.0279777655867877</c:v>
                      </c:pt>
                      <c:pt idx="40">
                        <c:v>0.9954821024127315</c:v>
                      </c:pt>
                      <c:pt idx="41">
                        <c:v>0.96298643923867533</c:v>
                      </c:pt>
                      <c:pt idx="42">
                        <c:v>0.93049077606461927</c:v>
                      </c:pt>
                      <c:pt idx="43">
                        <c:v>0.89799511289056311</c:v>
                      </c:pt>
                      <c:pt idx="44">
                        <c:v>0.86549944971650694</c:v>
                      </c:pt>
                      <c:pt idx="45">
                        <c:v>0.83300378654245089</c:v>
                      </c:pt>
                      <c:pt idx="46">
                        <c:v>0.80050812336839472</c:v>
                      </c:pt>
                      <c:pt idx="47">
                        <c:v>0.76801246019433855</c:v>
                      </c:pt>
                      <c:pt idx="48">
                        <c:v>0.7355167970202825</c:v>
                      </c:pt>
                      <c:pt idx="49">
                        <c:v>0.70302113384622633</c:v>
                      </c:pt>
                      <c:pt idx="50">
                        <c:v>0.67052547067217028</c:v>
                      </c:pt>
                      <c:pt idx="51">
                        <c:v>0.63802980749811411</c:v>
                      </c:pt>
                      <c:pt idx="52">
                        <c:v>0.63802980749811411</c:v>
                      </c:pt>
                      <c:pt idx="53">
                        <c:v>0.66056176615059858</c:v>
                      </c:pt>
                      <c:pt idx="54">
                        <c:v>0.68309372480308306</c:v>
                      </c:pt>
                      <c:pt idx="55">
                        <c:v>0.70562568345556764</c:v>
                      </c:pt>
                      <c:pt idx="56">
                        <c:v>0.72815764210805212</c:v>
                      </c:pt>
                      <c:pt idx="57">
                        <c:v>0.75068960076053659</c:v>
                      </c:pt>
                      <c:pt idx="58">
                        <c:v>0.77322155941302106</c:v>
                      </c:pt>
                      <c:pt idx="59">
                        <c:v>0.79575351806550565</c:v>
                      </c:pt>
                      <c:pt idx="60">
                        <c:v>0.81828547671799012</c:v>
                      </c:pt>
                      <c:pt idx="61">
                        <c:v>0.8408174353704746</c:v>
                      </c:pt>
                      <c:pt idx="62">
                        <c:v>0.86334939402295907</c:v>
                      </c:pt>
                      <c:pt idx="63">
                        <c:v>0.88588135267544366</c:v>
                      </c:pt>
                      <c:pt idx="64">
                        <c:v>0.90841331132792813</c:v>
                      </c:pt>
                      <c:pt idx="65">
                        <c:v>0.95427969711896643</c:v>
                      </c:pt>
                      <c:pt idx="66">
                        <c:v>0.97761412425752015</c:v>
                      </c:pt>
                      <c:pt idx="67">
                        <c:v>1.0009485513960739</c:v>
                      </c:pt>
                      <c:pt idx="68">
                        <c:v>1.0242829785346277</c:v>
                      </c:pt>
                      <c:pt idx="69">
                        <c:v>1.0476174056731815</c:v>
                      </c:pt>
                      <c:pt idx="70">
                        <c:v>1.0709518328117353</c:v>
                      </c:pt>
                      <c:pt idx="71">
                        <c:v>1.0942862599502889</c:v>
                      </c:pt>
                      <c:pt idx="72">
                        <c:v>1.1176206870888428</c:v>
                      </c:pt>
                      <c:pt idx="73">
                        <c:v>1.1409551142273966</c:v>
                      </c:pt>
                      <c:pt idx="74">
                        <c:v>1.1642895413659504</c:v>
                      </c:pt>
                      <c:pt idx="75">
                        <c:v>1.187623968504504</c:v>
                      </c:pt>
                      <c:pt idx="76">
                        <c:v>1.2109583956430578</c:v>
                      </c:pt>
                      <c:pt idx="77">
                        <c:v>1.2342928227816117</c:v>
                      </c:pt>
                      <c:pt idx="78">
                        <c:v>1.2331453294845574</c:v>
                      </c:pt>
                      <c:pt idx="79">
                        <c:v>1.231997836187503</c:v>
                      </c:pt>
                      <c:pt idx="80">
                        <c:v>1.2308503428904487</c:v>
                      </c:pt>
                      <c:pt idx="81">
                        <c:v>1.2297028495933944</c:v>
                      </c:pt>
                      <c:pt idx="82">
                        <c:v>1.2285553562963401</c:v>
                      </c:pt>
                      <c:pt idx="83">
                        <c:v>1.2274078629992857</c:v>
                      </c:pt>
                      <c:pt idx="84">
                        <c:v>1.2262603697022314</c:v>
                      </c:pt>
                      <c:pt idx="85">
                        <c:v>1.2251128764051771</c:v>
                      </c:pt>
                      <c:pt idx="86">
                        <c:v>1.2239653831081228</c:v>
                      </c:pt>
                      <c:pt idx="87">
                        <c:v>1.2228178898110684</c:v>
                      </c:pt>
                      <c:pt idx="88">
                        <c:v>1.2216703965140141</c:v>
                      </c:pt>
                      <c:pt idx="89">
                        <c:v>1.2205229032169598</c:v>
                      </c:pt>
                      <c:pt idx="90">
                        <c:v>1.2193754099199055</c:v>
                      </c:pt>
                      <c:pt idx="91">
                        <c:v>1.2193754099199055</c:v>
                      </c:pt>
                      <c:pt idx="92">
                        <c:v>1.1879868479826996</c:v>
                      </c:pt>
                      <c:pt idx="93">
                        <c:v>1.1565982860454938</c:v>
                      </c:pt>
                      <c:pt idx="94">
                        <c:v>1.1252097241082879</c:v>
                      </c:pt>
                      <c:pt idx="95">
                        <c:v>1.0938211621710821</c:v>
                      </c:pt>
                      <c:pt idx="96">
                        <c:v>1.0624326002338762</c:v>
                      </c:pt>
                      <c:pt idx="97">
                        <c:v>1.0310440382966704</c:v>
                      </c:pt>
                      <c:pt idx="98">
                        <c:v>0.9996554763594645</c:v>
                      </c:pt>
                      <c:pt idx="99">
                        <c:v>0.96826691442225865</c:v>
                      </c:pt>
                      <c:pt idx="100">
                        <c:v>0.9368783524850528</c:v>
                      </c:pt>
                      <c:pt idx="101">
                        <c:v>0.90548979054784695</c:v>
                      </c:pt>
                      <c:pt idx="102">
                        <c:v>0.8741012286106411</c:v>
                      </c:pt>
                      <c:pt idx="103">
                        <c:v>0.84271266667343525</c:v>
                      </c:pt>
                      <c:pt idx="104">
                        <c:v>0.8113241047362294</c:v>
                      </c:pt>
                      <c:pt idx="105">
                        <c:v>0.68920194055283779</c:v>
                      </c:pt>
                      <c:pt idx="106">
                        <c:v>0.56707977636944606</c:v>
                      </c:pt>
                      <c:pt idx="107">
                        <c:v>0.4449576121860544</c:v>
                      </c:pt>
                      <c:pt idx="108">
                        <c:v>0.32283544800266273</c:v>
                      </c:pt>
                      <c:pt idx="109">
                        <c:v>0.20071328381927109</c:v>
                      </c:pt>
                      <c:pt idx="110">
                        <c:v>7.859111963587942E-2</c:v>
                      </c:pt>
                      <c:pt idx="111">
                        <c:v>-4.3531044547512249E-2</c:v>
                      </c:pt>
                      <c:pt idx="112">
                        <c:v>-0.16565320873090392</c:v>
                      </c:pt>
                      <c:pt idx="113">
                        <c:v>-0.28777537291429556</c:v>
                      </c:pt>
                      <c:pt idx="114">
                        <c:v>-0.40989753709768723</c:v>
                      </c:pt>
                      <c:pt idx="115">
                        <c:v>-0.53201970128107889</c:v>
                      </c:pt>
                      <c:pt idx="116">
                        <c:v>-0.65414186546447062</c:v>
                      </c:pt>
                      <c:pt idx="117">
                        <c:v>-0.77626402964786223</c:v>
                      </c:pt>
                      <c:pt idx="118">
                        <c:v>-1.3956010256006506</c:v>
                      </c:pt>
                      <c:pt idx="119">
                        <c:v>-2.0149380215534389</c:v>
                      </c:pt>
                      <c:pt idx="120">
                        <c:v>-2.6342750175062273</c:v>
                      </c:pt>
                      <c:pt idx="121">
                        <c:v>-3.2536120134590161</c:v>
                      </c:pt>
                      <c:pt idx="122">
                        <c:v>-3.8729490094118044</c:v>
                      </c:pt>
                      <c:pt idx="123">
                        <c:v>-4.4922860053645923</c:v>
                      </c:pt>
                      <c:pt idx="124">
                        <c:v>-5.1116230013173816</c:v>
                      </c:pt>
                      <c:pt idx="125">
                        <c:v>-5.7309599972701699</c:v>
                      </c:pt>
                      <c:pt idx="126">
                        <c:v>-6.3502969932229583</c:v>
                      </c:pt>
                      <c:pt idx="127">
                        <c:v>-6.9696339891757466</c:v>
                      </c:pt>
                      <c:pt idx="128">
                        <c:v>-7.588970985128535</c:v>
                      </c:pt>
                      <c:pt idx="129">
                        <c:v>-8.2083079810813224</c:v>
                      </c:pt>
                      <c:pt idx="130">
                        <c:v>-8.8276449770341117</c:v>
                      </c:pt>
                      <c:pt idx="131">
                        <c:v>-7.472587105845518</c:v>
                      </c:pt>
                      <c:pt idx="132">
                        <c:v>-6.1175292346569234</c:v>
                      </c:pt>
                      <c:pt idx="133">
                        <c:v>-4.7624713634683298</c:v>
                      </c:pt>
                      <c:pt idx="134">
                        <c:v>-3.4074134922797352</c:v>
                      </c:pt>
                      <c:pt idx="135">
                        <c:v>-2.0523556210911411</c:v>
                      </c:pt>
                      <c:pt idx="136">
                        <c:v>-0.69729774990254723</c:v>
                      </c:pt>
                      <c:pt idx="137">
                        <c:v>0.65776012128604688</c:v>
                      </c:pt>
                      <c:pt idx="138">
                        <c:v>2.0128179924746408</c:v>
                      </c:pt>
                      <c:pt idx="139">
                        <c:v>3.3678758636632349</c:v>
                      </c:pt>
                      <c:pt idx="140">
                        <c:v>4.7229337348518294</c:v>
                      </c:pt>
                      <c:pt idx="141">
                        <c:v>6.0779916060404231</c:v>
                      </c:pt>
                      <c:pt idx="142">
                        <c:v>7.4330494772290177</c:v>
                      </c:pt>
                      <c:pt idx="143">
                        <c:v>8.7881073484176113</c:v>
                      </c:pt>
                      <c:pt idx="144">
                        <c:v>8.2353485497712491</c:v>
                      </c:pt>
                      <c:pt idx="145">
                        <c:v>7.682589751124886</c:v>
                      </c:pt>
                      <c:pt idx="146">
                        <c:v>7.1298309524785237</c:v>
                      </c:pt>
                      <c:pt idx="147">
                        <c:v>6.5770721538321615</c:v>
                      </c:pt>
                      <c:pt idx="148">
                        <c:v>6.0243133551857984</c:v>
                      </c:pt>
                      <c:pt idx="149">
                        <c:v>5.4715545565394361</c:v>
                      </c:pt>
                      <c:pt idx="150">
                        <c:v>4.9187957578930739</c:v>
                      </c:pt>
                      <c:pt idx="151">
                        <c:v>4.3660369592467116</c:v>
                      </c:pt>
                      <c:pt idx="152">
                        <c:v>3.8132781606003485</c:v>
                      </c:pt>
                      <c:pt idx="153">
                        <c:v>3.2605193619539863</c:v>
                      </c:pt>
                      <c:pt idx="154">
                        <c:v>2.7077605633076236</c:v>
                      </c:pt>
                      <c:pt idx="155">
                        <c:v>2.1550017646612614</c:v>
                      </c:pt>
                      <c:pt idx="156">
                        <c:v>1.6022429660148987</c:v>
                      </c:pt>
                      <c:pt idx="157">
                        <c:v>1.6948786278991805</c:v>
                      </c:pt>
                      <c:pt idx="158">
                        <c:v>1.7875142897834626</c:v>
                      </c:pt>
                      <c:pt idx="159">
                        <c:v>1.8801499516677445</c:v>
                      </c:pt>
                      <c:pt idx="160">
                        <c:v>1.9727856135520265</c:v>
                      </c:pt>
                      <c:pt idx="161">
                        <c:v>2.0654212754363082</c:v>
                      </c:pt>
                      <c:pt idx="162">
                        <c:v>2.1580569373205902</c:v>
                      </c:pt>
                      <c:pt idx="163">
                        <c:v>2.2506925992048723</c:v>
                      </c:pt>
                      <c:pt idx="164">
                        <c:v>2.3433282610891544</c:v>
                      </c:pt>
                      <c:pt idx="165">
                        <c:v>2.435963922973436</c:v>
                      </c:pt>
                      <c:pt idx="166">
                        <c:v>2.5285995848577181</c:v>
                      </c:pt>
                      <c:pt idx="167">
                        <c:v>2.6212352467420001</c:v>
                      </c:pt>
                      <c:pt idx="168">
                        <c:v>2.7138709086262818</c:v>
                      </c:pt>
                      <c:pt idx="169">
                        <c:v>2.8065065705105638</c:v>
                      </c:pt>
                      <c:pt idx="170">
                        <c:v>2.8433392770741932</c:v>
                      </c:pt>
                      <c:pt idx="171">
                        <c:v>2.8801719836378226</c:v>
                      </c:pt>
                      <c:pt idx="172">
                        <c:v>2.9170046902014519</c:v>
                      </c:pt>
                      <c:pt idx="173">
                        <c:v>2.9538373967650813</c:v>
                      </c:pt>
                      <c:pt idx="174">
                        <c:v>2.9906701033287106</c:v>
                      </c:pt>
                      <c:pt idx="175">
                        <c:v>3.02750280989234</c:v>
                      </c:pt>
                      <c:pt idx="176">
                        <c:v>3.0643355164559694</c:v>
                      </c:pt>
                      <c:pt idx="177">
                        <c:v>3.1011682230195987</c:v>
                      </c:pt>
                      <c:pt idx="178">
                        <c:v>3.1380009295832281</c:v>
                      </c:pt>
                      <c:pt idx="179">
                        <c:v>3.1748336361468574</c:v>
                      </c:pt>
                      <c:pt idx="180">
                        <c:v>3.2116663427104868</c:v>
                      </c:pt>
                      <c:pt idx="181">
                        <c:v>3.2484990492741161</c:v>
                      </c:pt>
                      <c:pt idx="182">
                        <c:v>3.2853317558377455</c:v>
                      </c:pt>
                      <c:pt idx="183">
                        <c:v>3.2006609767527809</c:v>
                      </c:pt>
                      <c:pt idx="184">
                        <c:v>3.1159901976678159</c:v>
                      </c:pt>
                      <c:pt idx="185">
                        <c:v>3.0313194185828514</c:v>
                      </c:pt>
                      <c:pt idx="186">
                        <c:v>2.9466486394978868</c:v>
                      </c:pt>
                      <c:pt idx="187">
                        <c:v>2.8619778604129218</c:v>
                      </c:pt>
                      <c:pt idx="188">
                        <c:v>2.7773070813279572</c:v>
                      </c:pt>
                      <c:pt idx="189">
                        <c:v>2.6926363022429927</c:v>
                      </c:pt>
                      <c:pt idx="190">
                        <c:v>2.6079655231580281</c:v>
                      </c:pt>
                      <c:pt idx="191">
                        <c:v>2.5232947440730631</c:v>
                      </c:pt>
                      <c:pt idx="192">
                        <c:v>2.4386239649880985</c:v>
                      </c:pt>
                      <c:pt idx="193">
                        <c:v>2.353953185903134</c:v>
                      </c:pt>
                      <c:pt idx="194">
                        <c:v>2.269282406818169</c:v>
                      </c:pt>
                      <c:pt idx="195">
                        <c:v>2.1846116277332044</c:v>
                      </c:pt>
                      <c:pt idx="196">
                        <c:v>2.277445440430844</c:v>
                      </c:pt>
                      <c:pt idx="197">
                        <c:v>2.370279253128484</c:v>
                      </c:pt>
                      <c:pt idx="198">
                        <c:v>2.4631130658261235</c:v>
                      </c:pt>
                      <c:pt idx="199">
                        <c:v>2.5559468785237631</c:v>
                      </c:pt>
                      <c:pt idx="200">
                        <c:v>2.6487806912214031</c:v>
                      </c:pt>
                      <c:pt idx="201">
                        <c:v>2.7416145039190427</c:v>
                      </c:pt>
                      <c:pt idx="202">
                        <c:v>2.8344483166166823</c:v>
                      </c:pt>
                      <c:pt idx="203">
                        <c:v>2.9272821293143219</c:v>
                      </c:pt>
                      <c:pt idx="204">
                        <c:v>3.0201159420119619</c:v>
                      </c:pt>
                      <c:pt idx="205">
                        <c:v>3.1129497547096014</c:v>
                      </c:pt>
                      <c:pt idx="206">
                        <c:v>3.205783567407241</c:v>
                      </c:pt>
                      <c:pt idx="207">
                        <c:v>3.298617380104881</c:v>
                      </c:pt>
                      <c:pt idx="208">
                        <c:v>3.3914511928025206</c:v>
                      </c:pt>
                      <c:pt idx="209">
                        <c:v>3.2542073964227884</c:v>
                      </c:pt>
                      <c:pt idx="210">
                        <c:v>3.1169636000430567</c:v>
                      </c:pt>
                      <c:pt idx="211">
                        <c:v>2.9797198036633246</c:v>
                      </c:pt>
                      <c:pt idx="212">
                        <c:v>2.8424760072835928</c:v>
                      </c:pt>
                      <c:pt idx="213">
                        <c:v>2.7052322109038607</c:v>
                      </c:pt>
                      <c:pt idx="214">
                        <c:v>2.5679884145241285</c:v>
                      </c:pt>
                      <c:pt idx="215">
                        <c:v>2.4307446181443968</c:v>
                      </c:pt>
                      <c:pt idx="216">
                        <c:v>2.2935008217646646</c:v>
                      </c:pt>
                      <c:pt idx="217">
                        <c:v>2.1562570253849325</c:v>
                      </c:pt>
                      <c:pt idx="218">
                        <c:v>2.0190132290052007</c:v>
                      </c:pt>
                      <c:pt idx="219">
                        <c:v>1.8817694326254686</c:v>
                      </c:pt>
                      <c:pt idx="220">
                        <c:v>1.7445256362457366</c:v>
                      </c:pt>
                      <c:pt idx="221">
                        <c:v>1.6072818398660047</c:v>
                      </c:pt>
                      <c:pt idx="222">
                        <c:v>1.6415908433429349</c:v>
                      </c:pt>
                      <c:pt idx="223">
                        <c:v>1.6758998468198654</c:v>
                      </c:pt>
                      <c:pt idx="224">
                        <c:v>1.7102088502967956</c:v>
                      </c:pt>
                      <c:pt idx="225">
                        <c:v>1.7445178537737258</c:v>
                      </c:pt>
                      <c:pt idx="226">
                        <c:v>1.7788268572506563</c:v>
                      </c:pt>
                      <c:pt idx="227">
                        <c:v>1.8131358607275865</c:v>
                      </c:pt>
                      <c:pt idx="228">
                        <c:v>1.8474448642045167</c:v>
                      </c:pt>
                      <c:pt idx="229">
                        <c:v>1.8817538676814469</c:v>
                      </c:pt>
                      <c:pt idx="230">
                        <c:v>1.9160628711583774</c:v>
                      </c:pt>
                      <c:pt idx="231">
                        <c:v>1.9503718746353076</c:v>
                      </c:pt>
                      <c:pt idx="232">
                        <c:v>1.9846808781122378</c:v>
                      </c:pt>
                      <c:pt idx="233">
                        <c:v>2.0189898815891683</c:v>
                      </c:pt>
                      <c:pt idx="234">
                        <c:v>2.0532988850660985</c:v>
                      </c:pt>
                      <c:pt idx="235">
                        <c:v>2.0402099987372821</c:v>
                      </c:pt>
                      <c:pt idx="236">
                        <c:v>2.0271211124084658</c:v>
                      </c:pt>
                      <c:pt idx="237">
                        <c:v>2.0140322260796495</c:v>
                      </c:pt>
                      <c:pt idx="238">
                        <c:v>2.0009433397508332</c:v>
                      </c:pt>
                      <c:pt idx="239">
                        <c:v>1.9878544534220168</c:v>
                      </c:pt>
                      <c:pt idx="240">
                        <c:v>1.9747655670932005</c:v>
                      </c:pt>
                      <c:pt idx="241">
                        <c:v>1.9616766807643842</c:v>
                      </c:pt>
                      <c:pt idx="242">
                        <c:v>1.9485877944355678</c:v>
                      </c:pt>
                      <c:pt idx="243">
                        <c:v>1.9354989081067515</c:v>
                      </c:pt>
                      <c:pt idx="244">
                        <c:v>1.9224100217779352</c:v>
                      </c:pt>
                      <c:pt idx="245">
                        <c:v>1.9093211354491189</c:v>
                      </c:pt>
                      <c:pt idx="246">
                        <c:v>1.8962322491203025</c:v>
                      </c:pt>
                      <c:pt idx="247">
                        <c:v>1.8831433627914862</c:v>
                      </c:pt>
                      <c:pt idx="248">
                        <c:v>1.8641835667878932</c:v>
                      </c:pt>
                      <c:pt idx="249">
                        <c:v>1.8452237707843</c:v>
                      </c:pt>
                      <c:pt idx="250">
                        <c:v>1.826263974780707</c:v>
                      </c:pt>
                      <c:pt idx="251">
                        <c:v>1.8073041787771138</c:v>
                      </c:pt>
                      <c:pt idx="252">
                        <c:v>1.7883443827735208</c:v>
                      </c:pt>
                      <c:pt idx="253">
                        <c:v>1.7693845867699276</c:v>
                      </c:pt>
                      <c:pt idx="254">
                        <c:v>1.7504247907663346</c:v>
                      </c:pt>
                      <c:pt idx="255">
                        <c:v>1.7314649947627414</c:v>
                      </c:pt>
                      <c:pt idx="256">
                        <c:v>1.7125051987591484</c:v>
                      </c:pt>
                      <c:pt idx="257">
                        <c:v>1.6935454027555552</c:v>
                      </c:pt>
                      <c:pt idx="258">
                        <c:v>1.6745856067519622</c:v>
                      </c:pt>
                      <c:pt idx="259">
                        <c:v>1.655625810748369</c:v>
                      </c:pt>
                      <c:pt idx="260">
                        <c:v>1.636666014744776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A8D-4C2A-88F6-A09AE5EBA2E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8D-4C2A-88F6-A09AE5EBA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Data!$G$1</c:f>
              <c:strCache>
                <c:ptCount val="1"/>
                <c:pt idx="0">
                  <c:v>FEDFUNDS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Data!$G$1303:$G$1563</c:f>
              <c:numCache>
                <c:formatCode>0.00</c:formatCode>
                <c:ptCount val="261"/>
                <c:pt idx="0">
                  <c:v>1.3275000000000001</c:v>
                </c:pt>
                <c:pt idx="1">
                  <c:v>1.355</c:v>
                </c:pt>
                <c:pt idx="2">
                  <c:v>1.3825000000000001</c:v>
                </c:pt>
                <c:pt idx="3">
                  <c:v>1.41</c:v>
                </c:pt>
                <c:pt idx="4">
                  <c:v>1.41</c:v>
                </c:pt>
                <c:pt idx="5">
                  <c:v>1.4124999999999999</c:v>
                </c:pt>
                <c:pt idx="6">
                  <c:v>1.415</c:v>
                </c:pt>
                <c:pt idx="7">
                  <c:v>1.4175</c:v>
                </c:pt>
                <c:pt idx="8">
                  <c:v>1.42</c:v>
                </c:pt>
                <c:pt idx="9">
                  <c:v>1.4424999999999999</c:v>
                </c:pt>
                <c:pt idx="10">
                  <c:v>1.4649999999999999</c:v>
                </c:pt>
                <c:pt idx="11">
                  <c:v>1.4874999999999998</c:v>
                </c:pt>
                <c:pt idx="12">
                  <c:v>1.51</c:v>
                </c:pt>
                <c:pt idx="13">
                  <c:v>1.5550000000000002</c:v>
                </c:pt>
                <c:pt idx="14">
                  <c:v>1.6</c:v>
                </c:pt>
                <c:pt idx="15">
                  <c:v>1.645</c:v>
                </c:pt>
                <c:pt idx="16">
                  <c:v>1.69</c:v>
                </c:pt>
                <c:pt idx="17">
                  <c:v>1.69</c:v>
                </c:pt>
                <c:pt idx="18">
                  <c:v>1.6925000000000001</c:v>
                </c:pt>
                <c:pt idx="19">
                  <c:v>1.6950000000000001</c:v>
                </c:pt>
                <c:pt idx="20">
                  <c:v>1.6975</c:v>
                </c:pt>
                <c:pt idx="21">
                  <c:v>1.7</c:v>
                </c:pt>
                <c:pt idx="22">
                  <c:v>1.73</c:v>
                </c:pt>
                <c:pt idx="23">
                  <c:v>1.76</c:v>
                </c:pt>
                <c:pt idx="24">
                  <c:v>1.79</c:v>
                </c:pt>
                <c:pt idx="25">
                  <c:v>1.82</c:v>
                </c:pt>
                <c:pt idx="26">
                  <c:v>1.8425</c:v>
                </c:pt>
                <c:pt idx="27">
                  <c:v>1.865</c:v>
                </c:pt>
                <c:pt idx="28">
                  <c:v>1.8875</c:v>
                </c:pt>
                <c:pt idx="29">
                  <c:v>1.91</c:v>
                </c:pt>
                <c:pt idx="30">
                  <c:v>1.91</c:v>
                </c:pt>
                <c:pt idx="31">
                  <c:v>1.91</c:v>
                </c:pt>
                <c:pt idx="32">
                  <c:v>1.91</c:v>
                </c:pt>
                <c:pt idx="33">
                  <c:v>1.91</c:v>
                </c:pt>
                <c:pt idx="34">
                  <c:v>1.91</c:v>
                </c:pt>
                <c:pt idx="35">
                  <c:v>1.92</c:v>
                </c:pt>
                <c:pt idx="36">
                  <c:v>1.93</c:v>
                </c:pt>
                <c:pt idx="37">
                  <c:v>1.94</c:v>
                </c:pt>
                <c:pt idx="38">
                  <c:v>1.95</c:v>
                </c:pt>
                <c:pt idx="39">
                  <c:v>2.0099999999999998</c:v>
                </c:pt>
                <c:pt idx="40">
                  <c:v>2.0699999999999998</c:v>
                </c:pt>
                <c:pt idx="41">
                  <c:v>2.13</c:v>
                </c:pt>
                <c:pt idx="42">
                  <c:v>2.19</c:v>
                </c:pt>
                <c:pt idx="43">
                  <c:v>2.19</c:v>
                </c:pt>
                <c:pt idx="44">
                  <c:v>2.1924999999999999</c:v>
                </c:pt>
                <c:pt idx="45">
                  <c:v>2.1950000000000003</c:v>
                </c:pt>
                <c:pt idx="46">
                  <c:v>2.1975000000000002</c:v>
                </c:pt>
                <c:pt idx="47">
                  <c:v>2.2000000000000002</c:v>
                </c:pt>
                <c:pt idx="48">
                  <c:v>2.2175000000000002</c:v>
                </c:pt>
                <c:pt idx="49">
                  <c:v>2.2349999999999999</c:v>
                </c:pt>
                <c:pt idx="50">
                  <c:v>2.2524999999999999</c:v>
                </c:pt>
                <c:pt idx="51">
                  <c:v>2.27</c:v>
                </c:pt>
                <c:pt idx="52">
                  <c:v>2.27</c:v>
                </c:pt>
                <c:pt idx="53">
                  <c:v>2.3025000000000002</c:v>
                </c:pt>
                <c:pt idx="54">
                  <c:v>2.335</c:v>
                </c:pt>
                <c:pt idx="55">
                  <c:v>2.3675000000000002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2.4024999999999999</c:v>
                </c:pt>
                <c:pt idx="62">
                  <c:v>2.4050000000000002</c:v>
                </c:pt>
                <c:pt idx="63">
                  <c:v>2.4075000000000002</c:v>
                </c:pt>
                <c:pt idx="64">
                  <c:v>2.41</c:v>
                </c:pt>
                <c:pt idx="65">
                  <c:v>2.4125000000000001</c:v>
                </c:pt>
                <c:pt idx="66">
                  <c:v>2.415</c:v>
                </c:pt>
                <c:pt idx="67">
                  <c:v>2.4175</c:v>
                </c:pt>
                <c:pt idx="68">
                  <c:v>2.42</c:v>
                </c:pt>
                <c:pt idx="69">
                  <c:v>2.42</c:v>
                </c:pt>
                <c:pt idx="70">
                  <c:v>2.4125000000000001</c:v>
                </c:pt>
                <c:pt idx="71">
                  <c:v>2.4050000000000002</c:v>
                </c:pt>
                <c:pt idx="72">
                  <c:v>2.3975000000000004</c:v>
                </c:pt>
                <c:pt idx="73">
                  <c:v>2.39</c:v>
                </c:pt>
                <c:pt idx="74">
                  <c:v>2.3875000000000002</c:v>
                </c:pt>
                <c:pt idx="75">
                  <c:v>2.3849999999999998</c:v>
                </c:pt>
                <c:pt idx="76">
                  <c:v>2.3824999999999998</c:v>
                </c:pt>
                <c:pt idx="77">
                  <c:v>2.38</c:v>
                </c:pt>
                <c:pt idx="78">
                  <c:v>2.3849999999999998</c:v>
                </c:pt>
                <c:pt idx="79">
                  <c:v>2.39</c:v>
                </c:pt>
                <c:pt idx="80">
                  <c:v>2.395</c:v>
                </c:pt>
                <c:pt idx="81">
                  <c:v>2.4</c:v>
                </c:pt>
                <c:pt idx="82">
                  <c:v>2.4</c:v>
                </c:pt>
                <c:pt idx="83">
                  <c:v>2.3324999999999996</c:v>
                </c:pt>
                <c:pt idx="84">
                  <c:v>2.2649999999999997</c:v>
                </c:pt>
                <c:pt idx="85">
                  <c:v>2.1974999999999998</c:v>
                </c:pt>
                <c:pt idx="86">
                  <c:v>2.13</c:v>
                </c:pt>
                <c:pt idx="87">
                  <c:v>2.1074999999999999</c:v>
                </c:pt>
                <c:pt idx="88">
                  <c:v>2.085</c:v>
                </c:pt>
                <c:pt idx="89">
                  <c:v>2.0625</c:v>
                </c:pt>
                <c:pt idx="90">
                  <c:v>2.04</c:v>
                </c:pt>
                <c:pt idx="91">
                  <c:v>2.04</c:v>
                </c:pt>
                <c:pt idx="92">
                  <c:v>1.9875</c:v>
                </c:pt>
                <c:pt idx="93">
                  <c:v>1.9350000000000001</c:v>
                </c:pt>
                <c:pt idx="94">
                  <c:v>1.8825000000000001</c:v>
                </c:pt>
                <c:pt idx="95">
                  <c:v>1.83</c:v>
                </c:pt>
                <c:pt idx="96">
                  <c:v>1.76</c:v>
                </c:pt>
                <c:pt idx="97">
                  <c:v>1.69</c:v>
                </c:pt>
                <c:pt idx="98">
                  <c:v>1.6199999999999999</c:v>
                </c:pt>
                <c:pt idx="99">
                  <c:v>1.55</c:v>
                </c:pt>
                <c:pt idx="100">
                  <c:v>1.55</c:v>
                </c:pt>
                <c:pt idx="101">
                  <c:v>1.55</c:v>
                </c:pt>
                <c:pt idx="102">
                  <c:v>1.55</c:v>
                </c:pt>
                <c:pt idx="103">
                  <c:v>1.55</c:v>
                </c:pt>
                <c:pt idx="104">
                  <c:v>1.55</c:v>
                </c:pt>
                <c:pt idx="105">
                  <c:v>1.55</c:v>
                </c:pt>
                <c:pt idx="106">
                  <c:v>1.55</c:v>
                </c:pt>
                <c:pt idx="107">
                  <c:v>1.55</c:v>
                </c:pt>
                <c:pt idx="108">
                  <c:v>1.55</c:v>
                </c:pt>
                <c:pt idx="109">
                  <c:v>1.5575000000000001</c:v>
                </c:pt>
                <c:pt idx="110">
                  <c:v>1.5649999999999999</c:v>
                </c:pt>
                <c:pt idx="111">
                  <c:v>1.5725</c:v>
                </c:pt>
                <c:pt idx="112">
                  <c:v>1.58</c:v>
                </c:pt>
                <c:pt idx="113">
                  <c:v>1.3475000000000001</c:v>
                </c:pt>
                <c:pt idx="114">
                  <c:v>1.115</c:v>
                </c:pt>
                <c:pt idx="115">
                  <c:v>0.88249999999999995</c:v>
                </c:pt>
                <c:pt idx="116">
                  <c:v>0.65</c:v>
                </c:pt>
                <c:pt idx="117">
                  <c:v>0.65</c:v>
                </c:pt>
                <c:pt idx="118">
                  <c:v>0.5</c:v>
                </c:pt>
                <c:pt idx="119">
                  <c:v>0.35000000000000003</c:v>
                </c:pt>
                <c:pt idx="120">
                  <c:v>0.20000000000000004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5.7500000000000009E-2</c:v>
                </c:pt>
                <c:pt idx="127">
                  <c:v>6.5000000000000002E-2</c:v>
                </c:pt>
                <c:pt idx="128">
                  <c:v>7.2500000000000009E-2</c:v>
                </c:pt>
                <c:pt idx="129">
                  <c:v>0.08</c:v>
                </c:pt>
                <c:pt idx="130">
                  <c:v>0.08</c:v>
                </c:pt>
                <c:pt idx="131">
                  <c:v>8.249999999999999E-2</c:v>
                </c:pt>
                <c:pt idx="132">
                  <c:v>8.4999999999999992E-2</c:v>
                </c:pt>
                <c:pt idx="133">
                  <c:v>8.7499999999999994E-2</c:v>
                </c:pt>
                <c:pt idx="134">
                  <c:v>0.09</c:v>
                </c:pt>
                <c:pt idx="135">
                  <c:v>9.2499999999999999E-2</c:v>
                </c:pt>
                <c:pt idx="136">
                  <c:v>9.5000000000000001E-2</c:v>
                </c:pt>
                <c:pt idx="137">
                  <c:v>9.7500000000000003E-2</c:v>
                </c:pt>
                <c:pt idx="138">
                  <c:v>0.1</c:v>
                </c:pt>
                <c:pt idx="139">
                  <c:v>0.1</c:v>
                </c:pt>
                <c:pt idx="140">
                  <c:v>9.7500000000000003E-2</c:v>
                </c:pt>
                <c:pt idx="141">
                  <c:v>9.5000000000000001E-2</c:v>
                </c:pt>
                <c:pt idx="142">
                  <c:v>9.2499999999999999E-2</c:v>
                </c:pt>
                <c:pt idx="143">
                  <c:v>0.09</c:v>
                </c:pt>
                <c:pt idx="144">
                  <c:v>0.09</c:v>
                </c:pt>
                <c:pt idx="145">
                  <c:v>0.09</c:v>
                </c:pt>
                <c:pt idx="146">
                  <c:v>0.09</c:v>
                </c:pt>
                <c:pt idx="147">
                  <c:v>0.09</c:v>
                </c:pt>
                <c:pt idx="148">
                  <c:v>0.09</c:v>
                </c:pt>
                <c:pt idx="149">
                  <c:v>0.09</c:v>
                </c:pt>
                <c:pt idx="150">
                  <c:v>0.09</c:v>
                </c:pt>
                <c:pt idx="151">
                  <c:v>0.09</c:v>
                </c:pt>
                <c:pt idx="152">
                  <c:v>0.09</c:v>
                </c:pt>
                <c:pt idx="153">
                  <c:v>0.09</c:v>
                </c:pt>
                <c:pt idx="154">
                  <c:v>0.09</c:v>
                </c:pt>
                <c:pt idx="155">
                  <c:v>0.09</c:v>
                </c:pt>
                <c:pt idx="156">
                  <c:v>0.09</c:v>
                </c:pt>
                <c:pt idx="157">
                  <c:v>0.09</c:v>
                </c:pt>
                <c:pt idx="158">
                  <c:v>0.09</c:v>
                </c:pt>
                <c:pt idx="159">
                  <c:v>0.09</c:v>
                </c:pt>
                <c:pt idx="160">
                  <c:v>0.09</c:v>
                </c:pt>
                <c:pt idx="161">
                  <c:v>8.7500000000000008E-2</c:v>
                </c:pt>
                <c:pt idx="162">
                  <c:v>8.5000000000000006E-2</c:v>
                </c:pt>
                <c:pt idx="163">
                  <c:v>8.2500000000000004E-2</c:v>
                </c:pt>
                <c:pt idx="164">
                  <c:v>0.08</c:v>
                </c:pt>
                <c:pt idx="165">
                  <c:v>7.7499999999999999E-2</c:v>
                </c:pt>
                <c:pt idx="166">
                  <c:v>7.5000000000000011E-2</c:v>
                </c:pt>
                <c:pt idx="167">
                  <c:v>7.2500000000000009E-2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7.0000000000000007E-2</c:v>
                </c:pt>
                <c:pt idx="172">
                  <c:v>7.0000000000000007E-2</c:v>
                </c:pt>
                <c:pt idx="173">
                  <c:v>7.0000000000000007E-2</c:v>
                </c:pt>
                <c:pt idx="174">
                  <c:v>6.7500000000000004E-2</c:v>
                </c:pt>
                <c:pt idx="175">
                  <c:v>6.5000000000000002E-2</c:v>
                </c:pt>
                <c:pt idx="176">
                  <c:v>6.25E-2</c:v>
                </c:pt>
                <c:pt idx="177">
                  <c:v>0.06</c:v>
                </c:pt>
                <c:pt idx="178">
                  <c:v>0.06</c:v>
                </c:pt>
                <c:pt idx="179">
                  <c:v>6.5000000000000002E-2</c:v>
                </c:pt>
                <c:pt idx="180">
                  <c:v>7.0000000000000007E-2</c:v>
                </c:pt>
                <c:pt idx="181">
                  <c:v>7.5000000000000011E-2</c:v>
                </c:pt>
                <c:pt idx="182">
                  <c:v>0.08</c:v>
                </c:pt>
                <c:pt idx="183">
                  <c:v>8.4999999999999992E-2</c:v>
                </c:pt>
                <c:pt idx="184">
                  <c:v>0.09</c:v>
                </c:pt>
                <c:pt idx="185">
                  <c:v>9.5000000000000001E-2</c:v>
                </c:pt>
                <c:pt idx="186">
                  <c:v>0.1</c:v>
                </c:pt>
                <c:pt idx="187">
                  <c:v>9.7500000000000003E-2</c:v>
                </c:pt>
                <c:pt idx="188">
                  <c:v>9.5000000000000001E-2</c:v>
                </c:pt>
                <c:pt idx="189">
                  <c:v>9.2499999999999999E-2</c:v>
                </c:pt>
                <c:pt idx="190">
                  <c:v>0.09</c:v>
                </c:pt>
                <c:pt idx="191">
                  <c:v>0.09</c:v>
                </c:pt>
                <c:pt idx="192">
                  <c:v>8.7500000000000008E-2</c:v>
                </c:pt>
                <c:pt idx="193">
                  <c:v>8.5000000000000006E-2</c:v>
                </c:pt>
                <c:pt idx="194">
                  <c:v>8.2500000000000004E-2</c:v>
                </c:pt>
                <c:pt idx="195">
                  <c:v>0.08</c:v>
                </c:pt>
                <c:pt idx="196">
                  <c:v>0.08</c:v>
                </c:pt>
                <c:pt idx="197">
                  <c:v>0.08</c:v>
                </c:pt>
                <c:pt idx="198">
                  <c:v>0.08</c:v>
                </c:pt>
                <c:pt idx="199">
                  <c:v>0.08</c:v>
                </c:pt>
                <c:pt idx="200">
                  <c:v>0.08</c:v>
                </c:pt>
                <c:pt idx="201">
                  <c:v>0.08</c:v>
                </c:pt>
                <c:pt idx="202">
                  <c:v>0.08</c:v>
                </c:pt>
                <c:pt idx="203">
                  <c:v>0.08</c:v>
                </c:pt>
                <c:pt idx="204">
                  <c:v>0.08</c:v>
                </c:pt>
                <c:pt idx="205">
                  <c:v>0.08</c:v>
                </c:pt>
                <c:pt idx="206">
                  <c:v>0.08</c:v>
                </c:pt>
                <c:pt idx="207">
                  <c:v>0.08</c:v>
                </c:pt>
                <c:pt idx="208">
                  <c:v>0.08</c:v>
                </c:pt>
                <c:pt idx="209">
                  <c:v>0.08</c:v>
                </c:pt>
                <c:pt idx="210">
                  <c:v>0.08</c:v>
                </c:pt>
                <c:pt idx="211">
                  <c:v>0.08</c:v>
                </c:pt>
                <c:pt idx="212">
                  <c:v>0.08</c:v>
                </c:pt>
                <c:pt idx="213">
                  <c:v>0.08</c:v>
                </c:pt>
                <c:pt idx="214">
                  <c:v>0.08</c:v>
                </c:pt>
                <c:pt idx="215">
                  <c:v>0.08</c:v>
                </c:pt>
                <c:pt idx="216">
                  <c:v>0.08</c:v>
                </c:pt>
                <c:pt idx="217">
                  <c:v>0.08</c:v>
                </c:pt>
                <c:pt idx="218">
                  <c:v>0.11</c:v>
                </c:pt>
                <c:pt idx="219">
                  <c:v>0.14000000000000001</c:v>
                </c:pt>
                <c:pt idx="220">
                  <c:v>0.17</c:v>
                </c:pt>
                <c:pt idx="221">
                  <c:v>0.2</c:v>
                </c:pt>
                <c:pt idx="222">
                  <c:v>0.23250000000000004</c:v>
                </c:pt>
                <c:pt idx="223">
                  <c:v>0.26500000000000001</c:v>
                </c:pt>
                <c:pt idx="224">
                  <c:v>0.29750000000000004</c:v>
                </c:pt>
                <c:pt idx="225">
                  <c:v>0.33</c:v>
                </c:pt>
                <c:pt idx="226">
                  <c:v>0.44</c:v>
                </c:pt>
                <c:pt idx="227">
                  <c:v>0.55000000000000004</c:v>
                </c:pt>
                <c:pt idx="228">
                  <c:v>0.66</c:v>
                </c:pt>
                <c:pt idx="229">
                  <c:v>0.77</c:v>
                </c:pt>
                <c:pt idx="230">
                  <c:v>0.77</c:v>
                </c:pt>
                <c:pt idx="231">
                  <c:v>0.88</c:v>
                </c:pt>
                <c:pt idx="232">
                  <c:v>0.99</c:v>
                </c:pt>
                <c:pt idx="233">
                  <c:v>1.1000000000000001</c:v>
                </c:pt>
                <c:pt idx="234">
                  <c:v>1.21</c:v>
                </c:pt>
                <c:pt idx="235">
                  <c:v>1.3274999999999999</c:v>
                </c:pt>
                <c:pt idx="236">
                  <c:v>1.4449999999999998</c:v>
                </c:pt>
                <c:pt idx="237">
                  <c:v>1.5624999999999998</c:v>
                </c:pt>
                <c:pt idx="238">
                  <c:v>1.68</c:v>
                </c:pt>
                <c:pt idx="239">
                  <c:v>1.8425</c:v>
                </c:pt>
                <c:pt idx="240">
                  <c:v>2.0049999999999999</c:v>
                </c:pt>
                <c:pt idx="241">
                  <c:v>2.1675</c:v>
                </c:pt>
                <c:pt idx="242">
                  <c:v>2.33</c:v>
                </c:pt>
                <c:pt idx="243">
                  <c:v>2.33</c:v>
                </c:pt>
                <c:pt idx="244">
                  <c:v>2.3875000000000002</c:v>
                </c:pt>
                <c:pt idx="245">
                  <c:v>2.4450000000000003</c:v>
                </c:pt>
                <c:pt idx="246">
                  <c:v>2.5025000000000004</c:v>
                </c:pt>
                <c:pt idx="247">
                  <c:v>2.56</c:v>
                </c:pt>
                <c:pt idx="248">
                  <c:v>2.69</c:v>
                </c:pt>
                <c:pt idx="249">
                  <c:v>2.82</c:v>
                </c:pt>
                <c:pt idx="250">
                  <c:v>2.95</c:v>
                </c:pt>
                <c:pt idx="251">
                  <c:v>3.08</c:v>
                </c:pt>
                <c:pt idx="252">
                  <c:v>3.08</c:v>
                </c:pt>
                <c:pt idx="253">
                  <c:v>3.2549999999999999</c:v>
                </c:pt>
                <c:pt idx="254">
                  <c:v>3.4299999999999997</c:v>
                </c:pt>
                <c:pt idx="255">
                  <c:v>3.6049999999999995</c:v>
                </c:pt>
                <c:pt idx="256">
                  <c:v>3.78</c:v>
                </c:pt>
                <c:pt idx="257">
                  <c:v>3.86</c:v>
                </c:pt>
                <c:pt idx="258">
                  <c:v>3.94</c:v>
                </c:pt>
                <c:pt idx="259">
                  <c:v>4.0199999999999996</c:v>
                </c:pt>
                <c:pt idx="260">
                  <c:v>4.0999999999999996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F4-4073-8E65-641694F9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EF4-4073-8E65-641694F92BD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EF4-4073-8E65-641694F92BD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CPIAUCSL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Data!$F$1303:$F$1563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2.1352774999999999</c:v>
                      </c:pt>
                      <c:pt idx="1">
                        <c:v>2.140625</c:v>
                      </c:pt>
                      <c:pt idx="2">
                        <c:v>2.1459725000000001</c:v>
                      </c:pt>
                      <c:pt idx="3">
                        <c:v>2.1513200000000001</c:v>
                      </c:pt>
                      <c:pt idx="4">
                        <c:v>2.1513200000000001</c:v>
                      </c:pt>
                      <c:pt idx="5">
                        <c:v>2.1793575000000001</c:v>
                      </c:pt>
                      <c:pt idx="6">
                        <c:v>2.207395</c:v>
                      </c:pt>
                      <c:pt idx="7">
                        <c:v>2.2354324999999999</c:v>
                      </c:pt>
                      <c:pt idx="8">
                        <c:v>2.2634699999999999</c:v>
                      </c:pt>
                      <c:pt idx="9">
                        <c:v>2.2803399999999998</c:v>
                      </c:pt>
                      <c:pt idx="10">
                        <c:v>2.2972099999999998</c:v>
                      </c:pt>
                      <c:pt idx="11">
                        <c:v>2.3140799999999997</c:v>
                      </c:pt>
                      <c:pt idx="12">
                        <c:v>2.3309500000000001</c:v>
                      </c:pt>
                      <c:pt idx="13">
                        <c:v>2.3659625000000002</c:v>
                      </c:pt>
                      <c:pt idx="14">
                        <c:v>2.4009749999999999</c:v>
                      </c:pt>
                      <c:pt idx="15">
                        <c:v>2.4359875</c:v>
                      </c:pt>
                      <c:pt idx="16">
                        <c:v>2.4710000000000001</c:v>
                      </c:pt>
                      <c:pt idx="17">
                        <c:v>2.4710000000000001</c:v>
                      </c:pt>
                      <c:pt idx="18">
                        <c:v>2.5487299999999999</c:v>
                      </c:pt>
                      <c:pt idx="19">
                        <c:v>2.6264599999999998</c:v>
                      </c:pt>
                      <c:pt idx="20">
                        <c:v>2.7041899999999996</c:v>
                      </c:pt>
                      <c:pt idx="21">
                        <c:v>2.7819199999999999</c:v>
                      </c:pt>
                      <c:pt idx="22">
                        <c:v>2.7883275000000003</c:v>
                      </c:pt>
                      <c:pt idx="23">
                        <c:v>2.7947350000000002</c:v>
                      </c:pt>
                      <c:pt idx="24">
                        <c:v>2.8011425000000001</c:v>
                      </c:pt>
                      <c:pt idx="25">
                        <c:v>2.80755</c:v>
                      </c:pt>
                      <c:pt idx="26">
                        <c:v>2.8191925000000002</c:v>
                      </c:pt>
                      <c:pt idx="27">
                        <c:v>2.830835</c:v>
                      </c:pt>
                      <c:pt idx="28">
                        <c:v>2.8424774999999998</c:v>
                      </c:pt>
                      <c:pt idx="29">
                        <c:v>2.85412</c:v>
                      </c:pt>
                      <c:pt idx="30">
                        <c:v>2.85412</c:v>
                      </c:pt>
                      <c:pt idx="31">
                        <c:v>2.80132</c:v>
                      </c:pt>
                      <c:pt idx="32">
                        <c:v>2.7485200000000001</c:v>
                      </c:pt>
                      <c:pt idx="33">
                        <c:v>2.6957200000000001</c:v>
                      </c:pt>
                      <c:pt idx="34">
                        <c:v>2.6429200000000002</c:v>
                      </c:pt>
                      <c:pt idx="35">
                        <c:v>2.5652050000000002</c:v>
                      </c:pt>
                      <c:pt idx="36">
                        <c:v>2.4874900000000002</c:v>
                      </c:pt>
                      <c:pt idx="37">
                        <c:v>2.4097750000000002</c:v>
                      </c:pt>
                      <c:pt idx="38">
                        <c:v>2.3320599999999998</c:v>
                      </c:pt>
                      <c:pt idx="39">
                        <c:v>2.3720524999999997</c:v>
                      </c:pt>
                      <c:pt idx="40">
                        <c:v>2.412045</c:v>
                      </c:pt>
                      <c:pt idx="41">
                        <c:v>2.4520374999999999</c:v>
                      </c:pt>
                      <c:pt idx="42">
                        <c:v>2.4920300000000002</c:v>
                      </c:pt>
                      <c:pt idx="43">
                        <c:v>2.4920300000000002</c:v>
                      </c:pt>
                      <c:pt idx="44">
                        <c:v>2.4058550000000003</c:v>
                      </c:pt>
                      <c:pt idx="45">
                        <c:v>2.31968</c:v>
                      </c:pt>
                      <c:pt idx="46">
                        <c:v>2.2335050000000001</c:v>
                      </c:pt>
                      <c:pt idx="47">
                        <c:v>2.1473300000000002</c:v>
                      </c:pt>
                      <c:pt idx="48">
                        <c:v>2.1110925000000003</c:v>
                      </c:pt>
                      <c:pt idx="49">
                        <c:v>2.0748550000000003</c:v>
                      </c:pt>
                      <c:pt idx="50">
                        <c:v>2.0386175000000004</c:v>
                      </c:pt>
                      <c:pt idx="51">
                        <c:v>2.00238</c:v>
                      </c:pt>
                      <c:pt idx="52">
                        <c:v>2.00238</c:v>
                      </c:pt>
                      <c:pt idx="53">
                        <c:v>1.8894549999999999</c:v>
                      </c:pt>
                      <c:pt idx="54">
                        <c:v>1.7765299999999999</c:v>
                      </c:pt>
                      <c:pt idx="55">
                        <c:v>1.663605</c:v>
                      </c:pt>
                      <c:pt idx="56">
                        <c:v>1.5506800000000001</c:v>
                      </c:pt>
                      <c:pt idx="57">
                        <c:v>1.5430250000000001</c:v>
                      </c:pt>
                      <c:pt idx="58">
                        <c:v>1.5353700000000001</c:v>
                      </c:pt>
                      <c:pt idx="59">
                        <c:v>1.5277149999999999</c:v>
                      </c:pt>
                      <c:pt idx="60">
                        <c:v>1.52006</c:v>
                      </c:pt>
                      <c:pt idx="61">
                        <c:v>1.6033299999999999</c:v>
                      </c:pt>
                      <c:pt idx="62">
                        <c:v>1.6865999999999999</c:v>
                      </c:pt>
                      <c:pt idx="63">
                        <c:v>1.7698699999999998</c:v>
                      </c:pt>
                      <c:pt idx="64">
                        <c:v>1.85314</c:v>
                      </c:pt>
                      <c:pt idx="65">
                        <c:v>1.8878025</c:v>
                      </c:pt>
                      <c:pt idx="66">
                        <c:v>1.9224649999999999</c:v>
                      </c:pt>
                      <c:pt idx="67">
                        <c:v>1.9571274999999999</c:v>
                      </c:pt>
                      <c:pt idx="68">
                        <c:v>1.9917899999999999</c:v>
                      </c:pt>
                      <c:pt idx="69">
                        <c:v>1.9917899999999999</c:v>
                      </c:pt>
                      <c:pt idx="70">
                        <c:v>1.9422225</c:v>
                      </c:pt>
                      <c:pt idx="71">
                        <c:v>1.892655</c:v>
                      </c:pt>
                      <c:pt idx="72">
                        <c:v>1.8430875</c:v>
                      </c:pt>
                      <c:pt idx="73">
                        <c:v>1.79352</c:v>
                      </c:pt>
                      <c:pt idx="74">
                        <c:v>1.75756</c:v>
                      </c:pt>
                      <c:pt idx="75">
                        <c:v>1.7216</c:v>
                      </c:pt>
                      <c:pt idx="76">
                        <c:v>1.68564</c:v>
                      </c:pt>
                      <c:pt idx="77">
                        <c:v>1.64968</c:v>
                      </c:pt>
                      <c:pt idx="78">
                        <c:v>1.6821999999999999</c:v>
                      </c:pt>
                      <c:pt idx="79">
                        <c:v>1.7147199999999998</c:v>
                      </c:pt>
                      <c:pt idx="80">
                        <c:v>1.7472400000000001</c:v>
                      </c:pt>
                      <c:pt idx="81">
                        <c:v>1.77976</c:v>
                      </c:pt>
                      <c:pt idx="82">
                        <c:v>1.77976</c:v>
                      </c:pt>
                      <c:pt idx="83">
                        <c:v>1.7715150000000002</c:v>
                      </c:pt>
                      <c:pt idx="84">
                        <c:v>1.7632700000000001</c:v>
                      </c:pt>
                      <c:pt idx="85">
                        <c:v>1.7550250000000001</c:v>
                      </c:pt>
                      <c:pt idx="86">
                        <c:v>1.74678</c:v>
                      </c:pt>
                      <c:pt idx="87">
                        <c:v>1.7392399999999999</c:v>
                      </c:pt>
                      <c:pt idx="88">
                        <c:v>1.7317</c:v>
                      </c:pt>
                      <c:pt idx="89">
                        <c:v>1.7241599999999999</c:v>
                      </c:pt>
                      <c:pt idx="90">
                        <c:v>1.71662</c:v>
                      </c:pt>
                      <c:pt idx="91">
                        <c:v>1.71662</c:v>
                      </c:pt>
                      <c:pt idx="92">
                        <c:v>1.7297600000000002</c:v>
                      </c:pt>
                      <c:pt idx="93">
                        <c:v>1.7429000000000001</c:v>
                      </c:pt>
                      <c:pt idx="94">
                        <c:v>1.75604</c:v>
                      </c:pt>
                      <c:pt idx="95">
                        <c:v>1.76918</c:v>
                      </c:pt>
                      <c:pt idx="96">
                        <c:v>1.8424349999999998</c:v>
                      </c:pt>
                      <c:pt idx="97">
                        <c:v>1.9156899999999999</c:v>
                      </c:pt>
                      <c:pt idx="98">
                        <c:v>1.988945</c:v>
                      </c:pt>
                      <c:pt idx="99">
                        <c:v>2.0621999999999998</c:v>
                      </c:pt>
                      <c:pt idx="100">
                        <c:v>2.1251474999999997</c:v>
                      </c:pt>
                      <c:pt idx="101">
                        <c:v>2.1880950000000001</c:v>
                      </c:pt>
                      <c:pt idx="102">
                        <c:v>2.2510425000000001</c:v>
                      </c:pt>
                      <c:pt idx="103">
                        <c:v>2.31399</c:v>
                      </c:pt>
                      <c:pt idx="104">
                        <c:v>2.31399</c:v>
                      </c:pt>
                      <c:pt idx="105">
                        <c:v>2.3605974999999999</c:v>
                      </c:pt>
                      <c:pt idx="106">
                        <c:v>2.4072050000000003</c:v>
                      </c:pt>
                      <c:pt idx="107">
                        <c:v>2.4538125000000002</c:v>
                      </c:pt>
                      <c:pt idx="108">
                        <c:v>2.5004200000000001</c:v>
                      </c:pt>
                      <c:pt idx="109">
                        <c:v>2.4601449999999998</c:v>
                      </c:pt>
                      <c:pt idx="110">
                        <c:v>2.41987</c:v>
                      </c:pt>
                      <c:pt idx="111">
                        <c:v>2.3795950000000001</c:v>
                      </c:pt>
                      <c:pt idx="112">
                        <c:v>2.3393199999999998</c:v>
                      </c:pt>
                      <c:pt idx="113">
                        <c:v>2.1402074999999998</c:v>
                      </c:pt>
                      <c:pt idx="114">
                        <c:v>1.9410949999999998</c:v>
                      </c:pt>
                      <c:pt idx="115">
                        <c:v>1.7419824999999998</c:v>
                      </c:pt>
                      <c:pt idx="116">
                        <c:v>1.54287</c:v>
                      </c:pt>
                      <c:pt idx="117">
                        <c:v>1.54287</c:v>
                      </c:pt>
                      <c:pt idx="118">
                        <c:v>1.2434525000000001</c:v>
                      </c:pt>
                      <c:pt idx="119">
                        <c:v>0.94403500000000007</c:v>
                      </c:pt>
                      <c:pt idx="120">
                        <c:v>0.64461750000000007</c:v>
                      </c:pt>
                      <c:pt idx="121">
                        <c:v>0.34520000000000001</c:v>
                      </c:pt>
                      <c:pt idx="122">
                        <c:v>0.31550250000000002</c:v>
                      </c:pt>
                      <c:pt idx="123">
                        <c:v>0.28580499999999998</c:v>
                      </c:pt>
                      <c:pt idx="124">
                        <c:v>0.25610749999999999</c:v>
                      </c:pt>
                      <c:pt idx="125">
                        <c:v>0.22641</c:v>
                      </c:pt>
                      <c:pt idx="126">
                        <c:v>0.34881249999999997</c:v>
                      </c:pt>
                      <c:pt idx="127">
                        <c:v>0.47121499999999994</c:v>
                      </c:pt>
                      <c:pt idx="128">
                        <c:v>0.59361750000000002</c:v>
                      </c:pt>
                      <c:pt idx="129">
                        <c:v>0.71601999999999999</c:v>
                      </c:pt>
                      <c:pt idx="130">
                        <c:v>0.71601999999999999</c:v>
                      </c:pt>
                      <c:pt idx="131">
                        <c:v>0.79055000000000009</c:v>
                      </c:pt>
                      <c:pt idx="132">
                        <c:v>0.86508000000000007</c:v>
                      </c:pt>
                      <c:pt idx="133">
                        <c:v>0.93961000000000006</c:v>
                      </c:pt>
                      <c:pt idx="134">
                        <c:v>1.01414</c:v>
                      </c:pt>
                      <c:pt idx="135">
                        <c:v>1.0878725</c:v>
                      </c:pt>
                      <c:pt idx="136">
                        <c:v>1.161605</c:v>
                      </c:pt>
                      <c:pt idx="137">
                        <c:v>1.2353375</c:v>
                      </c:pt>
                      <c:pt idx="138">
                        <c:v>1.30907</c:v>
                      </c:pt>
                      <c:pt idx="139">
                        <c:v>1.30907</c:v>
                      </c:pt>
                      <c:pt idx="140">
                        <c:v>1.3246724999999999</c:v>
                      </c:pt>
                      <c:pt idx="141">
                        <c:v>1.3402750000000001</c:v>
                      </c:pt>
                      <c:pt idx="142">
                        <c:v>1.3558775000000001</c:v>
                      </c:pt>
                      <c:pt idx="143">
                        <c:v>1.37148</c:v>
                      </c:pt>
                      <c:pt idx="144">
                        <c:v>1.3242425</c:v>
                      </c:pt>
                      <c:pt idx="145">
                        <c:v>1.2770049999999999</c:v>
                      </c:pt>
                      <c:pt idx="146">
                        <c:v>1.2297674999999999</c:v>
                      </c:pt>
                      <c:pt idx="147">
                        <c:v>1.1825300000000001</c:v>
                      </c:pt>
                      <c:pt idx="148">
                        <c:v>1.1787875000000001</c:v>
                      </c:pt>
                      <c:pt idx="149">
                        <c:v>1.1750449999999999</c:v>
                      </c:pt>
                      <c:pt idx="150">
                        <c:v>1.1713024999999999</c:v>
                      </c:pt>
                      <c:pt idx="151">
                        <c:v>1.1675599999999999</c:v>
                      </c:pt>
                      <c:pt idx="152">
                        <c:v>1.1675599999999999</c:v>
                      </c:pt>
                      <c:pt idx="153">
                        <c:v>1.20618</c:v>
                      </c:pt>
                      <c:pt idx="154">
                        <c:v>1.2448000000000001</c:v>
                      </c:pt>
                      <c:pt idx="155">
                        <c:v>1.2834200000000002</c:v>
                      </c:pt>
                      <c:pt idx="156">
                        <c:v>1.3220400000000001</c:v>
                      </c:pt>
                      <c:pt idx="157">
                        <c:v>1.340225</c:v>
                      </c:pt>
                      <c:pt idx="158">
                        <c:v>1.3584099999999999</c:v>
                      </c:pt>
                      <c:pt idx="159">
                        <c:v>1.376595</c:v>
                      </c:pt>
                      <c:pt idx="160">
                        <c:v>1.3947799999999999</c:v>
                      </c:pt>
                      <c:pt idx="161">
                        <c:v>1.469425</c:v>
                      </c:pt>
                      <c:pt idx="162">
                        <c:v>1.5440700000000001</c:v>
                      </c:pt>
                      <c:pt idx="163">
                        <c:v>1.6187150000000001</c:v>
                      </c:pt>
                      <c:pt idx="164">
                        <c:v>1.69336</c:v>
                      </c:pt>
                      <c:pt idx="165">
                        <c:v>1.9276499999999999</c:v>
                      </c:pt>
                      <c:pt idx="166">
                        <c:v>2.16194</c:v>
                      </c:pt>
                      <c:pt idx="167">
                        <c:v>2.3962300000000001</c:v>
                      </c:pt>
                      <c:pt idx="168">
                        <c:v>2.6305200000000002</c:v>
                      </c:pt>
                      <c:pt idx="169">
                        <c:v>2.6305200000000002</c:v>
                      </c:pt>
                      <c:pt idx="170">
                        <c:v>3.0055275000000004</c:v>
                      </c:pt>
                      <c:pt idx="171">
                        <c:v>3.3805350000000001</c:v>
                      </c:pt>
                      <c:pt idx="172">
                        <c:v>3.7555424999999998</c:v>
                      </c:pt>
                      <c:pt idx="173">
                        <c:v>4.1305500000000004</c:v>
                      </c:pt>
                      <c:pt idx="174">
                        <c:v>4.32667</c:v>
                      </c:pt>
                      <c:pt idx="175">
                        <c:v>4.5227900000000005</c:v>
                      </c:pt>
                      <c:pt idx="176">
                        <c:v>4.7189100000000002</c:v>
                      </c:pt>
                      <c:pt idx="177">
                        <c:v>4.9150299999999998</c:v>
                      </c:pt>
                      <c:pt idx="178">
                        <c:v>4.9150299999999998</c:v>
                      </c:pt>
                      <c:pt idx="179">
                        <c:v>5.0066749999999995</c:v>
                      </c:pt>
                      <c:pt idx="180">
                        <c:v>5.0983200000000002</c:v>
                      </c:pt>
                      <c:pt idx="181">
                        <c:v>5.1899649999999999</c:v>
                      </c:pt>
                      <c:pt idx="182">
                        <c:v>5.2816099999999997</c:v>
                      </c:pt>
                      <c:pt idx="183">
                        <c:v>5.2665849999999992</c:v>
                      </c:pt>
                      <c:pt idx="184">
                        <c:v>5.2515599999999996</c:v>
                      </c:pt>
                      <c:pt idx="185">
                        <c:v>5.2365349999999999</c:v>
                      </c:pt>
                      <c:pt idx="186">
                        <c:v>5.2215100000000003</c:v>
                      </c:pt>
                      <c:pt idx="187">
                        <c:v>5.2132050000000003</c:v>
                      </c:pt>
                      <c:pt idx="188">
                        <c:v>5.2049000000000003</c:v>
                      </c:pt>
                      <c:pt idx="189">
                        <c:v>5.1965950000000003</c:v>
                      </c:pt>
                      <c:pt idx="190">
                        <c:v>5.1882900000000003</c:v>
                      </c:pt>
                      <c:pt idx="191">
                        <c:v>5.1882900000000003</c:v>
                      </c:pt>
                      <c:pt idx="192">
                        <c:v>5.2371250000000007</c:v>
                      </c:pt>
                      <c:pt idx="193">
                        <c:v>5.2859600000000002</c:v>
                      </c:pt>
                      <c:pt idx="194">
                        <c:v>5.3347949999999997</c:v>
                      </c:pt>
                      <c:pt idx="195">
                        <c:v>5.3836300000000001</c:v>
                      </c:pt>
                      <c:pt idx="196">
                        <c:v>5.5971600000000006</c:v>
                      </c:pt>
                      <c:pt idx="197">
                        <c:v>5.8106899999999992</c:v>
                      </c:pt>
                      <c:pt idx="198">
                        <c:v>6.0242199999999997</c:v>
                      </c:pt>
                      <c:pt idx="199">
                        <c:v>6.2377500000000001</c:v>
                      </c:pt>
                      <c:pt idx="200">
                        <c:v>6.3939100000000009</c:v>
                      </c:pt>
                      <c:pt idx="201">
                        <c:v>6.5500700000000007</c:v>
                      </c:pt>
                      <c:pt idx="202">
                        <c:v>6.7062300000000006</c:v>
                      </c:pt>
                      <c:pt idx="203">
                        <c:v>6.8623900000000004</c:v>
                      </c:pt>
                      <c:pt idx="204">
                        <c:v>6.8623900000000004</c:v>
                      </c:pt>
                      <c:pt idx="205">
                        <c:v>6.9454075</c:v>
                      </c:pt>
                      <c:pt idx="206">
                        <c:v>7.0284250000000004</c:v>
                      </c:pt>
                      <c:pt idx="207">
                        <c:v>7.1114424999999999</c:v>
                      </c:pt>
                      <c:pt idx="208">
                        <c:v>7.1944600000000003</c:v>
                      </c:pt>
                      <c:pt idx="209">
                        <c:v>7.2946650000000002</c:v>
                      </c:pt>
                      <c:pt idx="210">
                        <c:v>7.3948700000000001</c:v>
                      </c:pt>
                      <c:pt idx="211">
                        <c:v>7.4950749999999999</c:v>
                      </c:pt>
                      <c:pt idx="212">
                        <c:v>7.5952799999999998</c:v>
                      </c:pt>
                      <c:pt idx="213">
                        <c:v>7.5952799999999998</c:v>
                      </c:pt>
                      <c:pt idx="214">
                        <c:v>7.6851725000000002</c:v>
                      </c:pt>
                      <c:pt idx="215">
                        <c:v>7.7750649999999997</c:v>
                      </c:pt>
                      <c:pt idx="216">
                        <c:v>7.8649575</c:v>
                      </c:pt>
                      <c:pt idx="217">
                        <c:v>7.9548500000000004</c:v>
                      </c:pt>
                      <c:pt idx="218">
                        <c:v>8.0949425000000002</c:v>
                      </c:pt>
                      <c:pt idx="219">
                        <c:v>8.2350349999999999</c:v>
                      </c:pt>
                      <c:pt idx="220">
                        <c:v>8.3751274999999996</c:v>
                      </c:pt>
                      <c:pt idx="221">
                        <c:v>8.5152199999999993</c:v>
                      </c:pt>
                      <c:pt idx="222">
                        <c:v>8.4433574999999994</c:v>
                      </c:pt>
                      <c:pt idx="223">
                        <c:v>8.3714949999999995</c:v>
                      </c:pt>
                      <c:pt idx="224">
                        <c:v>8.2996324999999995</c:v>
                      </c:pt>
                      <c:pt idx="225">
                        <c:v>8.2277699999999996</c:v>
                      </c:pt>
                      <c:pt idx="226">
                        <c:v>8.2964099999999998</c:v>
                      </c:pt>
                      <c:pt idx="227">
                        <c:v>8.3650500000000001</c:v>
                      </c:pt>
                      <c:pt idx="228">
                        <c:v>8.4336900000000004</c:v>
                      </c:pt>
                      <c:pt idx="229">
                        <c:v>8.5023300000000006</c:v>
                      </c:pt>
                      <c:pt idx="230">
                        <c:v>8.5023300000000006</c:v>
                      </c:pt>
                      <c:pt idx="231">
                        <c:v>8.6099950000000014</c:v>
                      </c:pt>
                      <c:pt idx="232">
                        <c:v>8.7176600000000004</c:v>
                      </c:pt>
                      <c:pt idx="233">
                        <c:v>8.8253249999999994</c:v>
                      </c:pt>
                      <c:pt idx="234">
                        <c:v>8.9329900000000002</c:v>
                      </c:pt>
                      <c:pt idx="235">
                        <c:v>8.8030375000000003</c:v>
                      </c:pt>
                      <c:pt idx="236">
                        <c:v>8.6730850000000004</c:v>
                      </c:pt>
                      <c:pt idx="237">
                        <c:v>8.5431325000000005</c:v>
                      </c:pt>
                      <c:pt idx="238">
                        <c:v>8.4131800000000005</c:v>
                      </c:pt>
                      <c:pt idx="239">
                        <c:v>8.3667250000000006</c:v>
                      </c:pt>
                      <c:pt idx="240">
                        <c:v>8.3202699999999989</c:v>
                      </c:pt>
                      <c:pt idx="241">
                        <c:v>8.273814999999999</c:v>
                      </c:pt>
                      <c:pt idx="242">
                        <c:v>8.2273599999999991</c:v>
                      </c:pt>
                      <c:pt idx="243">
                        <c:v>8.2273599999999991</c:v>
                      </c:pt>
                      <c:pt idx="244">
                        <c:v>8.2242324999999994</c:v>
                      </c:pt>
                      <c:pt idx="245">
                        <c:v>8.2211049999999997</c:v>
                      </c:pt>
                      <c:pt idx="246">
                        <c:v>8.2179774999999999</c:v>
                      </c:pt>
                      <c:pt idx="247">
                        <c:v>8.2148500000000002</c:v>
                      </c:pt>
                      <c:pt idx="248">
                        <c:v>8.1017600000000005</c:v>
                      </c:pt>
                      <c:pt idx="249">
                        <c:v>7.9886699999999999</c:v>
                      </c:pt>
                      <c:pt idx="250">
                        <c:v>7.8755799999999994</c:v>
                      </c:pt>
                      <c:pt idx="251">
                        <c:v>7.7624899999999997</c:v>
                      </c:pt>
                      <c:pt idx="252">
                        <c:v>7.7624899999999997</c:v>
                      </c:pt>
                      <c:pt idx="253">
                        <c:v>7.6057049999999995</c:v>
                      </c:pt>
                      <c:pt idx="254">
                        <c:v>7.4489199999999993</c:v>
                      </c:pt>
                      <c:pt idx="255">
                        <c:v>7.2921349999999991</c:v>
                      </c:pt>
                      <c:pt idx="256">
                        <c:v>7.1353499999999999</c:v>
                      </c:pt>
                      <c:pt idx="257">
                        <c:v>6.9627474999999999</c:v>
                      </c:pt>
                      <c:pt idx="258">
                        <c:v>6.7901449999999999</c:v>
                      </c:pt>
                      <c:pt idx="259">
                        <c:v>6.6175424999999999</c:v>
                      </c:pt>
                      <c:pt idx="260">
                        <c:v>6.4449399999999999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F4-4073-8E65-641694F92BD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Data!$H$1</c15:sqref>
                        </c15:formulaRef>
                      </c:ext>
                    </c:extLst>
                    <c:strCache>
                      <c:ptCount val="1"/>
                      <c:pt idx="0">
                        <c:v>DGP_MAP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Data!$H$1303:$H$1563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1.6714683454502528</c:v>
                      </c:pt>
                      <c:pt idx="1">
                        <c:v>1.6413940592455747</c:v>
                      </c:pt>
                      <c:pt idx="2">
                        <c:v>1.6113197730408966</c:v>
                      </c:pt>
                      <c:pt idx="3">
                        <c:v>1.5812454868362182</c:v>
                      </c:pt>
                      <c:pt idx="4">
                        <c:v>1.5511712006315401</c:v>
                      </c:pt>
                      <c:pt idx="5">
                        <c:v>1.521096914426862</c:v>
                      </c:pt>
                      <c:pt idx="6">
                        <c:v>1.4910226282221839</c:v>
                      </c:pt>
                      <c:pt idx="7">
                        <c:v>1.4609483420175058</c:v>
                      </c:pt>
                      <c:pt idx="8">
                        <c:v>1.4308740558128277</c:v>
                      </c:pt>
                      <c:pt idx="9">
                        <c:v>1.4007997696081493</c:v>
                      </c:pt>
                      <c:pt idx="10">
                        <c:v>1.3707254834034712</c:v>
                      </c:pt>
                      <c:pt idx="11">
                        <c:v>1.3406511971987931</c:v>
                      </c:pt>
                      <c:pt idx="12">
                        <c:v>1.310576910994115</c:v>
                      </c:pt>
                      <c:pt idx="13">
                        <c:v>1.3298722319135168</c:v>
                      </c:pt>
                      <c:pt idx="14">
                        <c:v>1.3491675528329183</c:v>
                      </c:pt>
                      <c:pt idx="15">
                        <c:v>1.3684628737523201</c:v>
                      </c:pt>
                      <c:pt idx="16">
                        <c:v>1.3877581946717219</c:v>
                      </c:pt>
                      <c:pt idx="17">
                        <c:v>1.4070535155911235</c:v>
                      </c:pt>
                      <c:pt idx="18">
                        <c:v>1.4263488365105252</c:v>
                      </c:pt>
                      <c:pt idx="19">
                        <c:v>1.445644157429927</c:v>
                      </c:pt>
                      <c:pt idx="20">
                        <c:v>1.4649394783493288</c:v>
                      </c:pt>
                      <c:pt idx="21">
                        <c:v>1.4842347992687304</c:v>
                      </c:pt>
                      <c:pt idx="22">
                        <c:v>1.5035301201881321</c:v>
                      </c:pt>
                      <c:pt idx="23">
                        <c:v>1.5228254411075339</c:v>
                      </c:pt>
                      <c:pt idx="24">
                        <c:v>1.5421207620269355</c:v>
                      </c:pt>
                      <c:pt idx="25">
                        <c:v>1.5614160829463373</c:v>
                      </c:pt>
                      <c:pt idx="26">
                        <c:v>1.5228820326243762</c:v>
                      </c:pt>
                      <c:pt idx="27">
                        <c:v>1.4843479823024153</c:v>
                      </c:pt>
                      <c:pt idx="28">
                        <c:v>1.4458139319804542</c:v>
                      </c:pt>
                      <c:pt idx="29">
                        <c:v>1.407279881658493</c:v>
                      </c:pt>
                      <c:pt idx="30">
                        <c:v>1.3687458313365322</c:v>
                      </c:pt>
                      <c:pt idx="31">
                        <c:v>1.330211781014571</c:v>
                      </c:pt>
                      <c:pt idx="32">
                        <c:v>1.2916777306926099</c:v>
                      </c:pt>
                      <c:pt idx="33">
                        <c:v>1.2531436803706488</c:v>
                      </c:pt>
                      <c:pt idx="34">
                        <c:v>1.2146096300486879</c:v>
                      </c:pt>
                      <c:pt idx="35">
                        <c:v>1.1760755797267268</c:v>
                      </c:pt>
                      <c:pt idx="36">
                        <c:v>1.1375415294047657</c:v>
                      </c:pt>
                      <c:pt idx="37">
                        <c:v>1.0990074790828048</c:v>
                      </c:pt>
                      <c:pt idx="38">
                        <c:v>1.0604734287608437</c:v>
                      </c:pt>
                      <c:pt idx="39">
                        <c:v>1.0279777655867877</c:v>
                      </c:pt>
                      <c:pt idx="40">
                        <c:v>0.9954821024127315</c:v>
                      </c:pt>
                      <c:pt idx="41">
                        <c:v>0.96298643923867533</c:v>
                      </c:pt>
                      <c:pt idx="42">
                        <c:v>0.93049077606461927</c:v>
                      </c:pt>
                      <c:pt idx="43">
                        <c:v>0.89799511289056311</c:v>
                      </c:pt>
                      <c:pt idx="44">
                        <c:v>0.86549944971650694</c:v>
                      </c:pt>
                      <c:pt idx="45">
                        <c:v>0.83300378654245089</c:v>
                      </c:pt>
                      <c:pt idx="46">
                        <c:v>0.80050812336839472</c:v>
                      </c:pt>
                      <c:pt idx="47">
                        <c:v>0.76801246019433855</c:v>
                      </c:pt>
                      <c:pt idx="48">
                        <c:v>0.7355167970202825</c:v>
                      </c:pt>
                      <c:pt idx="49">
                        <c:v>0.70302113384622633</c:v>
                      </c:pt>
                      <c:pt idx="50">
                        <c:v>0.67052547067217028</c:v>
                      </c:pt>
                      <c:pt idx="51">
                        <c:v>0.63802980749811411</c:v>
                      </c:pt>
                      <c:pt idx="52">
                        <c:v>0.63802980749811411</c:v>
                      </c:pt>
                      <c:pt idx="53">
                        <c:v>0.66056176615059858</c:v>
                      </c:pt>
                      <c:pt idx="54">
                        <c:v>0.68309372480308306</c:v>
                      </c:pt>
                      <c:pt idx="55">
                        <c:v>0.70562568345556764</c:v>
                      </c:pt>
                      <c:pt idx="56">
                        <c:v>0.72815764210805212</c:v>
                      </c:pt>
                      <c:pt idx="57">
                        <c:v>0.75068960076053659</c:v>
                      </c:pt>
                      <c:pt idx="58">
                        <c:v>0.77322155941302106</c:v>
                      </c:pt>
                      <c:pt idx="59">
                        <c:v>0.79575351806550565</c:v>
                      </c:pt>
                      <c:pt idx="60">
                        <c:v>0.81828547671799012</c:v>
                      </c:pt>
                      <c:pt idx="61">
                        <c:v>0.8408174353704746</c:v>
                      </c:pt>
                      <c:pt idx="62">
                        <c:v>0.86334939402295907</c:v>
                      </c:pt>
                      <c:pt idx="63">
                        <c:v>0.88588135267544366</c:v>
                      </c:pt>
                      <c:pt idx="64">
                        <c:v>0.90841331132792813</c:v>
                      </c:pt>
                      <c:pt idx="65">
                        <c:v>0.95427969711896643</c:v>
                      </c:pt>
                      <c:pt idx="66">
                        <c:v>0.97761412425752015</c:v>
                      </c:pt>
                      <c:pt idx="67">
                        <c:v>1.0009485513960739</c:v>
                      </c:pt>
                      <c:pt idx="68">
                        <c:v>1.0242829785346277</c:v>
                      </c:pt>
                      <c:pt idx="69">
                        <c:v>1.0476174056731815</c:v>
                      </c:pt>
                      <c:pt idx="70">
                        <c:v>1.0709518328117353</c:v>
                      </c:pt>
                      <c:pt idx="71">
                        <c:v>1.0942862599502889</c:v>
                      </c:pt>
                      <c:pt idx="72">
                        <c:v>1.1176206870888428</c:v>
                      </c:pt>
                      <c:pt idx="73">
                        <c:v>1.1409551142273966</c:v>
                      </c:pt>
                      <c:pt idx="74">
                        <c:v>1.1642895413659504</c:v>
                      </c:pt>
                      <c:pt idx="75">
                        <c:v>1.187623968504504</c:v>
                      </c:pt>
                      <c:pt idx="76">
                        <c:v>1.2109583956430578</c:v>
                      </c:pt>
                      <c:pt idx="77">
                        <c:v>1.2342928227816117</c:v>
                      </c:pt>
                      <c:pt idx="78">
                        <c:v>1.2331453294845574</c:v>
                      </c:pt>
                      <c:pt idx="79">
                        <c:v>1.231997836187503</c:v>
                      </c:pt>
                      <c:pt idx="80">
                        <c:v>1.2308503428904487</c:v>
                      </c:pt>
                      <c:pt idx="81">
                        <c:v>1.2297028495933944</c:v>
                      </c:pt>
                      <c:pt idx="82">
                        <c:v>1.2285553562963401</c:v>
                      </c:pt>
                      <c:pt idx="83">
                        <c:v>1.2274078629992857</c:v>
                      </c:pt>
                      <c:pt idx="84">
                        <c:v>1.2262603697022314</c:v>
                      </c:pt>
                      <c:pt idx="85">
                        <c:v>1.2251128764051771</c:v>
                      </c:pt>
                      <c:pt idx="86">
                        <c:v>1.2239653831081228</c:v>
                      </c:pt>
                      <c:pt idx="87">
                        <c:v>1.2228178898110684</c:v>
                      </c:pt>
                      <c:pt idx="88">
                        <c:v>1.2216703965140141</c:v>
                      </c:pt>
                      <c:pt idx="89">
                        <c:v>1.2205229032169598</c:v>
                      </c:pt>
                      <c:pt idx="90">
                        <c:v>1.2193754099199055</c:v>
                      </c:pt>
                      <c:pt idx="91">
                        <c:v>1.2193754099199055</c:v>
                      </c:pt>
                      <c:pt idx="92">
                        <c:v>1.1879868479826996</c:v>
                      </c:pt>
                      <c:pt idx="93">
                        <c:v>1.1565982860454938</c:v>
                      </c:pt>
                      <c:pt idx="94">
                        <c:v>1.1252097241082879</c:v>
                      </c:pt>
                      <c:pt idx="95">
                        <c:v>1.0938211621710821</c:v>
                      </c:pt>
                      <c:pt idx="96">
                        <c:v>1.0624326002338762</c:v>
                      </c:pt>
                      <c:pt idx="97">
                        <c:v>1.0310440382966704</c:v>
                      </c:pt>
                      <c:pt idx="98">
                        <c:v>0.9996554763594645</c:v>
                      </c:pt>
                      <c:pt idx="99">
                        <c:v>0.96826691442225865</c:v>
                      </c:pt>
                      <c:pt idx="100">
                        <c:v>0.9368783524850528</c:v>
                      </c:pt>
                      <c:pt idx="101">
                        <c:v>0.90548979054784695</c:v>
                      </c:pt>
                      <c:pt idx="102">
                        <c:v>0.8741012286106411</c:v>
                      </c:pt>
                      <c:pt idx="103">
                        <c:v>0.84271266667343525</c:v>
                      </c:pt>
                      <c:pt idx="104">
                        <c:v>0.8113241047362294</c:v>
                      </c:pt>
                      <c:pt idx="105">
                        <c:v>0.68920194055283779</c:v>
                      </c:pt>
                      <c:pt idx="106">
                        <c:v>0.56707977636944606</c:v>
                      </c:pt>
                      <c:pt idx="107">
                        <c:v>0.4449576121860544</c:v>
                      </c:pt>
                      <c:pt idx="108">
                        <c:v>0.32283544800266273</c:v>
                      </c:pt>
                      <c:pt idx="109">
                        <c:v>0.20071328381927109</c:v>
                      </c:pt>
                      <c:pt idx="110">
                        <c:v>7.859111963587942E-2</c:v>
                      </c:pt>
                      <c:pt idx="111">
                        <c:v>-4.3531044547512249E-2</c:v>
                      </c:pt>
                      <c:pt idx="112">
                        <c:v>-0.16565320873090392</c:v>
                      </c:pt>
                      <c:pt idx="113">
                        <c:v>-0.28777537291429556</c:v>
                      </c:pt>
                      <c:pt idx="114">
                        <c:v>-0.40989753709768723</c:v>
                      </c:pt>
                      <c:pt idx="115">
                        <c:v>-0.53201970128107889</c:v>
                      </c:pt>
                      <c:pt idx="116">
                        <c:v>-0.65414186546447062</c:v>
                      </c:pt>
                      <c:pt idx="117">
                        <c:v>-0.77626402964786223</c:v>
                      </c:pt>
                      <c:pt idx="118">
                        <c:v>-1.3956010256006506</c:v>
                      </c:pt>
                      <c:pt idx="119">
                        <c:v>-2.0149380215534389</c:v>
                      </c:pt>
                      <c:pt idx="120">
                        <c:v>-2.6342750175062273</c:v>
                      </c:pt>
                      <c:pt idx="121">
                        <c:v>-3.2536120134590161</c:v>
                      </c:pt>
                      <c:pt idx="122">
                        <c:v>-3.8729490094118044</c:v>
                      </c:pt>
                      <c:pt idx="123">
                        <c:v>-4.4922860053645923</c:v>
                      </c:pt>
                      <c:pt idx="124">
                        <c:v>-5.1116230013173816</c:v>
                      </c:pt>
                      <c:pt idx="125">
                        <c:v>-5.7309599972701699</c:v>
                      </c:pt>
                      <c:pt idx="126">
                        <c:v>-6.3502969932229583</c:v>
                      </c:pt>
                      <c:pt idx="127">
                        <c:v>-6.9696339891757466</c:v>
                      </c:pt>
                      <c:pt idx="128">
                        <c:v>-7.588970985128535</c:v>
                      </c:pt>
                      <c:pt idx="129">
                        <c:v>-8.2083079810813224</c:v>
                      </c:pt>
                      <c:pt idx="130">
                        <c:v>-8.8276449770341117</c:v>
                      </c:pt>
                      <c:pt idx="131">
                        <c:v>-7.472587105845518</c:v>
                      </c:pt>
                      <c:pt idx="132">
                        <c:v>-6.1175292346569234</c:v>
                      </c:pt>
                      <c:pt idx="133">
                        <c:v>-4.7624713634683298</c:v>
                      </c:pt>
                      <c:pt idx="134">
                        <c:v>-3.4074134922797352</c:v>
                      </c:pt>
                      <c:pt idx="135">
                        <c:v>-2.0523556210911411</c:v>
                      </c:pt>
                      <c:pt idx="136">
                        <c:v>-0.69729774990254723</c:v>
                      </c:pt>
                      <c:pt idx="137">
                        <c:v>0.65776012128604688</c:v>
                      </c:pt>
                      <c:pt idx="138">
                        <c:v>2.0128179924746408</c:v>
                      </c:pt>
                      <c:pt idx="139">
                        <c:v>3.3678758636632349</c:v>
                      </c:pt>
                      <c:pt idx="140">
                        <c:v>4.7229337348518294</c:v>
                      </c:pt>
                      <c:pt idx="141">
                        <c:v>6.0779916060404231</c:v>
                      </c:pt>
                      <c:pt idx="142">
                        <c:v>7.4330494772290177</c:v>
                      </c:pt>
                      <c:pt idx="143">
                        <c:v>8.7881073484176113</c:v>
                      </c:pt>
                      <c:pt idx="144">
                        <c:v>8.2353485497712491</c:v>
                      </c:pt>
                      <c:pt idx="145">
                        <c:v>7.682589751124886</c:v>
                      </c:pt>
                      <c:pt idx="146">
                        <c:v>7.1298309524785237</c:v>
                      </c:pt>
                      <c:pt idx="147">
                        <c:v>6.5770721538321615</c:v>
                      </c:pt>
                      <c:pt idx="148">
                        <c:v>6.0243133551857984</c:v>
                      </c:pt>
                      <c:pt idx="149">
                        <c:v>5.4715545565394361</c:v>
                      </c:pt>
                      <c:pt idx="150">
                        <c:v>4.9187957578930739</c:v>
                      </c:pt>
                      <c:pt idx="151">
                        <c:v>4.3660369592467116</c:v>
                      </c:pt>
                      <c:pt idx="152">
                        <c:v>3.8132781606003485</c:v>
                      </c:pt>
                      <c:pt idx="153">
                        <c:v>3.2605193619539863</c:v>
                      </c:pt>
                      <c:pt idx="154">
                        <c:v>2.7077605633076236</c:v>
                      </c:pt>
                      <c:pt idx="155">
                        <c:v>2.1550017646612614</c:v>
                      </c:pt>
                      <c:pt idx="156">
                        <c:v>1.6022429660148987</c:v>
                      </c:pt>
                      <c:pt idx="157">
                        <c:v>1.6948786278991805</c:v>
                      </c:pt>
                      <c:pt idx="158">
                        <c:v>1.7875142897834626</c:v>
                      </c:pt>
                      <c:pt idx="159">
                        <c:v>1.8801499516677445</c:v>
                      </c:pt>
                      <c:pt idx="160">
                        <c:v>1.9727856135520265</c:v>
                      </c:pt>
                      <c:pt idx="161">
                        <c:v>2.0654212754363082</c:v>
                      </c:pt>
                      <c:pt idx="162">
                        <c:v>2.1580569373205902</c:v>
                      </c:pt>
                      <c:pt idx="163">
                        <c:v>2.2506925992048723</c:v>
                      </c:pt>
                      <c:pt idx="164">
                        <c:v>2.3433282610891544</c:v>
                      </c:pt>
                      <c:pt idx="165">
                        <c:v>2.435963922973436</c:v>
                      </c:pt>
                      <c:pt idx="166">
                        <c:v>2.5285995848577181</c:v>
                      </c:pt>
                      <c:pt idx="167">
                        <c:v>2.6212352467420001</c:v>
                      </c:pt>
                      <c:pt idx="168">
                        <c:v>2.7138709086262818</c:v>
                      </c:pt>
                      <c:pt idx="169">
                        <c:v>2.8065065705105638</c:v>
                      </c:pt>
                      <c:pt idx="170">
                        <c:v>2.8433392770741932</c:v>
                      </c:pt>
                      <c:pt idx="171">
                        <c:v>2.8801719836378226</c:v>
                      </c:pt>
                      <c:pt idx="172">
                        <c:v>2.9170046902014519</c:v>
                      </c:pt>
                      <c:pt idx="173">
                        <c:v>2.9538373967650813</c:v>
                      </c:pt>
                      <c:pt idx="174">
                        <c:v>2.9906701033287106</c:v>
                      </c:pt>
                      <c:pt idx="175">
                        <c:v>3.02750280989234</c:v>
                      </c:pt>
                      <c:pt idx="176">
                        <c:v>3.0643355164559694</c:v>
                      </c:pt>
                      <c:pt idx="177">
                        <c:v>3.1011682230195987</c:v>
                      </c:pt>
                      <c:pt idx="178">
                        <c:v>3.1380009295832281</c:v>
                      </c:pt>
                      <c:pt idx="179">
                        <c:v>3.1748336361468574</c:v>
                      </c:pt>
                      <c:pt idx="180">
                        <c:v>3.2116663427104868</c:v>
                      </c:pt>
                      <c:pt idx="181">
                        <c:v>3.2484990492741161</c:v>
                      </c:pt>
                      <c:pt idx="182">
                        <c:v>3.2853317558377455</c:v>
                      </c:pt>
                      <c:pt idx="183">
                        <c:v>3.2006609767527809</c:v>
                      </c:pt>
                      <c:pt idx="184">
                        <c:v>3.1159901976678159</c:v>
                      </c:pt>
                      <c:pt idx="185">
                        <c:v>3.0313194185828514</c:v>
                      </c:pt>
                      <c:pt idx="186">
                        <c:v>2.9466486394978868</c:v>
                      </c:pt>
                      <c:pt idx="187">
                        <c:v>2.8619778604129218</c:v>
                      </c:pt>
                      <c:pt idx="188">
                        <c:v>2.7773070813279572</c:v>
                      </c:pt>
                      <c:pt idx="189">
                        <c:v>2.6926363022429927</c:v>
                      </c:pt>
                      <c:pt idx="190">
                        <c:v>2.6079655231580281</c:v>
                      </c:pt>
                      <c:pt idx="191">
                        <c:v>2.5232947440730631</c:v>
                      </c:pt>
                      <c:pt idx="192">
                        <c:v>2.4386239649880985</c:v>
                      </c:pt>
                      <c:pt idx="193">
                        <c:v>2.353953185903134</c:v>
                      </c:pt>
                      <c:pt idx="194">
                        <c:v>2.269282406818169</c:v>
                      </c:pt>
                      <c:pt idx="195">
                        <c:v>2.1846116277332044</c:v>
                      </c:pt>
                      <c:pt idx="196">
                        <c:v>2.277445440430844</c:v>
                      </c:pt>
                      <c:pt idx="197">
                        <c:v>2.370279253128484</c:v>
                      </c:pt>
                      <c:pt idx="198">
                        <c:v>2.4631130658261235</c:v>
                      </c:pt>
                      <c:pt idx="199">
                        <c:v>2.5559468785237631</c:v>
                      </c:pt>
                      <c:pt idx="200">
                        <c:v>2.6487806912214031</c:v>
                      </c:pt>
                      <c:pt idx="201">
                        <c:v>2.7416145039190427</c:v>
                      </c:pt>
                      <c:pt idx="202">
                        <c:v>2.8344483166166823</c:v>
                      </c:pt>
                      <c:pt idx="203">
                        <c:v>2.9272821293143219</c:v>
                      </c:pt>
                      <c:pt idx="204">
                        <c:v>3.0201159420119619</c:v>
                      </c:pt>
                      <c:pt idx="205">
                        <c:v>3.1129497547096014</c:v>
                      </c:pt>
                      <c:pt idx="206">
                        <c:v>3.205783567407241</c:v>
                      </c:pt>
                      <c:pt idx="207">
                        <c:v>3.298617380104881</c:v>
                      </c:pt>
                      <c:pt idx="208">
                        <c:v>3.3914511928025206</c:v>
                      </c:pt>
                      <c:pt idx="209">
                        <c:v>3.2542073964227884</c:v>
                      </c:pt>
                      <c:pt idx="210">
                        <c:v>3.1169636000430567</c:v>
                      </c:pt>
                      <c:pt idx="211">
                        <c:v>2.9797198036633246</c:v>
                      </c:pt>
                      <c:pt idx="212">
                        <c:v>2.8424760072835928</c:v>
                      </c:pt>
                      <c:pt idx="213">
                        <c:v>2.7052322109038607</c:v>
                      </c:pt>
                      <c:pt idx="214">
                        <c:v>2.5679884145241285</c:v>
                      </c:pt>
                      <c:pt idx="215">
                        <c:v>2.4307446181443968</c:v>
                      </c:pt>
                      <c:pt idx="216">
                        <c:v>2.2935008217646646</c:v>
                      </c:pt>
                      <c:pt idx="217">
                        <c:v>2.1562570253849325</c:v>
                      </c:pt>
                      <c:pt idx="218">
                        <c:v>2.0190132290052007</c:v>
                      </c:pt>
                      <c:pt idx="219">
                        <c:v>1.8817694326254686</c:v>
                      </c:pt>
                      <c:pt idx="220">
                        <c:v>1.7445256362457366</c:v>
                      </c:pt>
                      <c:pt idx="221">
                        <c:v>1.6072818398660047</c:v>
                      </c:pt>
                      <c:pt idx="222">
                        <c:v>1.6415908433429349</c:v>
                      </c:pt>
                      <c:pt idx="223">
                        <c:v>1.6758998468198654</c:v>
                      </c:pt>
                      <c:pt idx="224">
                        <c:v>1.7102088502967956</c:v>
                      </c:pt>
                      <c:pt idx="225">
                        <c:v>1.7445178537737258</c:v>
                      </c:pt>
                      <c:pt idx="226">
                        <c:v>1.7788268572506563</c:v>
                      </c:pt>
                      <c:pt idx="227">
                        <c:v>1.8131358607275865</c:v>
                      </c:pt>
                      <c:pt idx="228">
                        <c:v>1.8474448642045167</c:v>
                      </c:pt>
                      <c:pt idx="229">
                        <c:v>1.8817538676814469</c:v>
                      </c:pt>
                      <c:pt idx="230">
                        <c:v>1.9160628711583774</c:v>
                      </c:pt>
                      <c:pt idx="231">
                        <c:v>1.9503718746353076</c:v>
                      </c:pt>
                      <c:pt idx="232">
                        <c:v>1.9846808781122378</c:v>
                      </c:pt>
                      <c:pt idx="233">
                        <c:v>2.0189898815891683</c:v>
                      </c:pt>
                      <c:pt idx="234">
                        <c:v>2.0532988850660985</c:v>
                      </c:pt>
                      <c:pt idx="235">
                        <c:v>2.0402099987372821</c:v>
                      </c:pt>
                      <c:pt idx="236">
                        <c:v>2.0271211124084658</c:v>
                      </c:pt>
                      <c:pt idx="237">
                        <c:v>2.0140322260796495</c:v>
                      </c:pt>
                      <c:pt idx="238">
                        <c:v>2.0009433397508332</c:v>
                      </c:pt>
                      <c:pt idx="239">
                        <c:v>1.9878544534220168</c:v>
                      </c:pt>
                      <c:pt idx="240">
                        <c:v>1.9747655670932005</c:v>
                      </c:pt>
                      <c:pt idx="241">
                        <c:v>1.9616766807643842</c:v>
                      </c:pt>
                      <c:pt idx="242">
                        <c:v>1.9485877944355678</c:v>
                      </c:pt>
                      <c:pt idx="243">
                        <c:v>1.9354989081067515</c:v>
                      </c:pt>
                      <c:pt idx="244">
                        <c:v>1.9224100217779352</c:v>
                      </c:pt>
                      <c:pt idx="245">
                        <c:v>1.9093211354491189</c:v>
                      </c:pt>
                      <c:pt idx="246">
                        <c:v>1.8962322491203025</c:v>
                      </c:pt>
                      <c:pt idx="247">
                        <c:v>1.8831433627914862</c:v>
                      </c:pt>
                      <c:pt idx="248">
                        <c:v>1.8641835667878932</c:v>
                      </c:pt>
                      <c:pt idx="249">
                        <c:v>1.8452237707843</c:v>
                      </c:pt>
                      <c:pt idx="250">
                        <c:v>1.826263974780707</c:v>
                      </c:pt>
                      <c:pt idx="251">
                        <c:v>1.8073041787771138</c:v>
                      </c:pt>
                      <c:pt idx="252">
                        <c:v>1.7883443827735208</c:v>
                      </c:pt>
                      <c:pt idx="253">
                        <c:v>1.7693845867699276</c:v>
                      </c:pt>
                      <c:pt idx="254">
                        <c:v>1.7504247907663346</c:v>
                      </c:pt>
                      <c:pt idx="255">
                        <c:v>1.7314649947627414</c:v>
                      </c:pt>
                      <c:pt idx="256">
                        <c:v>1.7125051987591484</c:v>
                      </c:pt>
                      <c:pt idx="257">
                        <c:v>1.6935454027555552</c:v>
                      </c:pt>
                      <c:pt idx="258">
                        <c:v>1.6745856067519622</c:v>
                      </c:pt>
                      <c:pt idx="259">
                        <c:v>1.655625810748369</c:v>
                      </c:pt>
                      <c:pt idx="260">
                        <c:v>1.636666014744776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EF4-4073-8E65-641694F92BD1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4-4073-8E65-641694F9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strRef>
              <c:f>Data!$H$1</c:f>
              <c:strCache>
                <c:ptCount val="1"/>
                <c:pt idx="0">
                  <c:v>DGP_MAP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Data!$H$1303:$H$1563</c:f>
              <c:numCache>
                <c:formatCode>0.00</c:formatCode>
                <c:ptCount val="261"/>
                <c:pt idx="0">
                  <c:v>1.6714683454502528</c:v>
                </c:pt>
                <c:pt idx="1">
                  <c:v>1.6413940592455747</c:v>
                </c:pt>
                <c:pt idx="2">
                  <c:v>1.6113197730408966</c:v>
                </c:pt>
                <c:pt idx="3">
                  <c:v>1.5812454868362182</c:v>
                </c:pt>
                <c:pt idx="4">
                  <c:v>1.5511712006315401</c:v>
                </c:pt>
                <c:pt idx="5">
                  <c:v>1.521096914426862</c:v>
                </c:pt>
                <c:pt idx="6">
                  <c:v>1.4910226282221839</c:v>
                </c:pt>
                <c:pt idx="7">
                  <c:v>1.4609483420175058</c:v>
                </c:pt>
                <c:pt idx="8">
                  <c:v>1.4308740558128277</c:v>
                </c:pt>
                <c:pt idx="9">
                  <c:v>1.4007997696081493</c:v>
                </c:pt>
                <c:pt idx="10">
                  <c:v>1.3707254834034712</c:v>
                </c:pt>
                <c:pt idx="11">
                  <c:v>1.3406511971987931</c:v>
                </c:pt>
                <c:pt idx="12">
                  <c:v>1.310576910994115</c:v>
                </c:pt>
                <c:pt idx="13">
                  <c:v>1.3298722319135168</c:v>
                </c:pt>
                <c:pt idx="14">
                  <c:v>1.3491675528329183</c:v>
                </c:pt>
                <c:pt idx="15">
                  <c:v>1.3684628737523201</c:v>
                </c:pt>
                <c:pt idx="16">
                  <c:v>1.3877581946717219</c:v>
                </c:pt>
                <c:pt idx="17">
                  <c:v>1.4070535155911235</c:v>
                </c:pt>
                <c:pt idx="18">
                  <c:v>1.4263488365105252</c:v>
                </c:pt>
                <c:pt idx="19">
                  <c:v>1.445644157429927</c:v>
                </c:pt>
                <c:pt idx="20">
                  <c:v>1.4649394783493288</c:v>
                </c:pt>
                <c:pt idx="21">
                  <c:v>1.4842347992687304</c:v>
                </c:pt>
                <c:pt idx="22">
                  <c:v>1.5035301201881321</c:v>
                </c:pt>
                <c:pt idx="23">
                  <c:v>1.5228254411075339</c:v>
                </c:pt>
                <c:pt idx="24">
                  <c:v>1.5421207620269355</c:v>
                </c:pt>
                <c:pt idx="25">
                  <c:v>1.5614160829463373</c:v>
                </c:pt>
                <c:pt idx="26">
                  <c:v>1.5228820326243762</c:v>
                </c:pt>
                <c:pt idx="27">
                  <c:v>1.4843479823024153</c:v>
                </c:pt>
                <c:pt idx="28">
                  <c:v>1.4458139319804542</c:v>
                </c:pt>
                <c:pt idx="29">
                  <c:v>1.407279881658493</c:v>
                </c:pt>
                <c:pt idx="30">
                  <c:v>1.3687458313365322</c:v>
                </c:pt>
                <c:pt idx="31">
                  <c:v>1.330211781014571</c:v>
                </c:pt>
                <c:pt idx="32">
                  <c:v>1.2916777306926099</c:v>
                </c:pt>
                <c:pt idx="33">
                  <c:v>1.2531436803706488</c:v>
                </c:pt>
                <c:pt idx="34">
                  <c:v>1.2146096300486879</c:v>
                </c:pt>
                <c:pt idx="35">
                  <c:v>1.1760755797267268</c:v>
                </c:pt>
                <c:pt idx="36">
                  <c:v>1.1375415294047657</c:v>
                </c:pt>
                <c:pt idx="37">
                  <c:v>1.0990074790828048</c:v>
                </c:pt>
                <c:pt idx="38">
                  <c:v>1.0604734287608437</c:v>
                </c:pt>
                <c:pt idx="39">
                  <c:v>1.0279777655867877</c:v>
                </c:pt>
                <c:pt idx="40">
                  <c:v>0.9954821024127315</c:v>
                </c:pt>
                <c:pt idx="41">
                  <c:v>0.96298643923867533</c:v>
                </c:pt>
                <c:pt idx="42">
                  <c:v>0.93049077606461927</c:v>
                </c:pt>
                <c:pt idx="43">
                  <c:v>0.89799511289056311</c:v>
                </c:pt>
                <c:pt idx="44">
                  <c:v>0.86549944971650694</c:v>
                </c:pt>
                <c:pt idx="45">
                  <c:v>0.83300378654245089</c:v>
                </c:pt>
                <c:pt idx="46">
                  <c:v>0.80050812336839472</c:v>
                </c:pt>
                <c:pt idx="47">
                  <c:v>0.76801246019433855</c:v>
                </c:pt>
                <c:pt idx="48">
                  <c:v>0.7355167970202825</c:v>
                </c:pt>
                <c:pt idx="49">
                  <c:v>0.70302113384622633</c:v>
                </c:pt>
                <c:pt idx="50">
                  <c:v>0.67052547067217028</c:v>
                </c:pt>
                <c:pt idx="51">
                  <c:v>0.63802980749811411</c:v>
                </c:pt>
                <c:pt idx="52">
                  <c:v>0.63802980749811411</c:v>
                </c:pt>
                <c:pt idx="53">
                  <c:v>0.66056176615059858</c:v>
                </c:pt>
                <c:pt idx="54">
                  <c:v>0.68309372480308306</c:v>
                </c:pt>
                <c:pt idx="55">
                  <c:v>0.70562568345556764</c:v>
                </c:pt>
                <c:pt idx="56">
                  <c:v>0.72815764210805212</c:v>
                </c:pt>
                <c:pt idx="57">
                  <c:v>0.75068960076053659</c:v>
                </c:pt>
                <c:pt idx="58">
                  <c:v>0.77322155941302106</c:v>
                </c:pt>
                <c:pt idx="59">
                  <c:v>0.79575351806550565</c:v>
                </c:pt>
                <c:pt idx="60">
                  <c:v>0.81828547671799012</c:v>
                </c:pt>
                <c:pt idx="61">
                  <c:v>0.8408174353704746</c:v>
                </c:pt>
                <c:pt idx="62">
                  <c:v>0.86334939402295907</c:v>
                </c:pt>
                <c:pt idx="63">
                  <c:v>0.88588135267544366</c:v>
                </c:pt>
                <c:pt idx="64">
                  <c:v>0.90841331132792813</c:v>
                </c:pt>
                <c:pt idx="65">
                  <c:v>0.95427969711896643</c:v>
                </c:pt>
                <c:pt idx="66">
                  <c:v>0.97761412425752015</c:v>
                </c:pt>
                <c:pt idx="67">
                  <c:v>1.0009485513960739</c:v>
                </c:pt>
                <c:pt idx="68">
                  <c:v>1.0242829785346277</c:v>
                </c:pt>
                <c:pt idx="69">
                  <c:v>1.0476174056731815</c:v>
                </c:pt>
                <c:pt idx="70">
                  <c:v>1.0709518328117353</c:v>
                </c:pt>
                <c:pt idx="71">
                  <c:v>1.0942862599502889</c:v>
                </c:pt>
                <c:pt idx="72">
                  <c:v>1.1176206870888428</c:v>
                </c:pt>
                <c:pt idx="73">
                  <c:v>1.1409551142273966</c:v>
                </c:pt>
                <c:pt idx="74">
                  <c:v>1.1642895413659504</c:v>
                </c:pt>
                <c:pt idx="75">
                  <c:v>1.187623968504504</c:v>
                </c:pt>
                <c:pt idx="76">
                  <c:v>1.2109583956430578</c:v>
                </c:pt>
                <c:pt idx="77">
                  <c:v>1.2342928227816117</c:v>
                </c:pt>
                <c:pt idx="78">
                  <c:v>1.2331453294845574</c:v>
                </c:pt>
                <c:pt idx="79">
                  <c:v>1.231997836187503</c:v>
                </c:pt>
                <c:pt idx="80">
                  <c:v>1.2308503428904487</c:v>
                </c:pt>
                <c:pt idx="81">
                  <c:v>1.2297028495933944</c:v>
                </c:pt>
                <c:pt idx="82">
                  <c:v>1.2285553562963401</c:v>
                </c:pt>
                <c:pt idx="83">
                  <c:v>1.2274078629992857</c:v>
                </c:pt>
                <c:pt idx="84">
                  <c:v>1.2262603697022314</c:v>
                </c:pt>
                <c:pt idx="85">
                  <c:v>1.2251128764051771</c:v>
                </c:pt>
                <c:pt idx="86">
                  <c:v>1.2239653831081228</c:v>
                </c:pt>
                <c:pt idx="87">
                  <c:v>1.2228178898110684</c:v>
                </c:pt>
                <c:pt idx="88">
                  <c:v>1.2216703965140141</c:v>
                </c:pt>
                <c:pt idx="89">
                  <c:v>1.2205229032169598</c:v>
                </c:pt>
                <c:pt idx="90">
                  <c:v>1.2193754099199055</c:v>
                </c:pt>
                <c:pt idx="91">
                  <c:v>1.2193754099199055</c:v>
                </c:pt>
                <c:pt idx="92">
                  <c:v>1.1879868479826996</c:v>
                </c:pt>
                <c:pt idx="93">
                  <c:v>1.1565982860454938</c:v>
                </c:pt>
                <c:pt idx="94">
                  <c:v>1.1252097241082879</c:v>
                </c:pt>
                <c:pt idx="95">
                  <c:v>1.0938211621710821</c:v>
                </c:pt>
                <c:pt idx="96">
                  <c:v>1.0624326002338762</c:v>
                </c:pt>
                <c:pt idx="97">
                  <c:v>1.0310440382966704</c:v>
                </c:pt>
                <c:pt idx="98">
                  <c:v>0.9996554763594645</c:v>
                </c:pt>
                <c:pt idx="99">
                  <c:v>0.96826691442225865</c:v>
                </c:pt>
                <c:pt idx="100">
                  <c:v>0.9368783524850528</c:v>
                </c:pt>
                <c:pt idx="101">
                  <c:v>0.90548979054784695</c:v>
                </c:pt>
                <c:pt idx="102">
                  <c:v>0.8741012286106411</c:v>
                </c:pt>
                <c:pt idx="103">
                  <c:v>0.84271266667343525</c:v>
                </c:pt>
                <c:pt idx="104">
                  <c:v>0.8113241047362294</c:v>
                </c:pt>
                <c:pt idx="105">
                  <c:v>0.68920194055283779</c:v>
                </c:pt>
                <c:pt idx="106">
                  <c:v>0.56707977636944606</c:v>
                </c:pt>
                <c:pt idx="107">
                  <c:v>0.4449576121860544</c:v>
                </c:pt>
                <c:pt idx="108">
                  <c:v>0.32283544800266273</c:v>
                </c:pt>
                <c:pt idx="109">
                  <c:v>0.20071328381927109</c:v>
                </c:pt>
                <c:pt idx="110">
                  <c:v>7.859111963587942E-2</c:v>
                </c:pt>
                <c:pt idx="111">
                  <c:v>-4.3531044547512249E-2</c:v>
                </c:pt>
                <c:pt idx="112">
                  <c:v>-0.16565320873090392</c:v>
                </c:pt>
                <c:pt idx="113">
                  <c:v>-0.28777537291429556</c:v>
                </c:pt>
                <c:pt idx="114">
                  <c:v>-0.40989753709768723</c:v>
                </c:pt>
                <c:pt idx="115">
                  <c:v>-0.53201970128107889</c:v>
                </c:pt>
                <c:pt idx="116">
                  <c:v>-0.65414186546447062</c:v>
                </c:pt>
                <c:pt idx="117">
                  <c:v>-0.77626402964786223</c:v>
                </c:pt>
                <c:pt idx="118">
                  <c:v>-1.3956010256006506</c:v>
                </c:pt>
                <c:pt idx="119">
                  <c:v>-2.0149380215534389</c:v>
                </c:pt>
                <c:pt idx="120">
                  <c:v>-2.6342750175062273</c:v>
                </c:pt>
                <c:pt idx="121">
                  <c:v>-3.2536120134590161</c:v>
                </c:pt>
                <c:pt idx="122">
                  <c:v>-3.8729490094118044</c:v>
                </c:pt>
                <c:pt idx="123">
                  <c:v>-4.4922860053645923</c:v>
                </c:pt>
                <c:pt idx="124">
                  <c:v>-5.1116230013173816</c:v>
                </c:pt>
                <c:pt idx="125">
                  <c:v>-5.7309599972701699</c:v>
                </c:pt>
                <c:pt idx="126">
                  <c:v>-6.3502969932229583</c:v>
                </c:pt>
                <c:pt idx="127">
                  <c:v>-6.9696339891757466</c:v>
                </c:pt>
                <c:pt idx="128">
                  <c:v>-7.588970985128535</c:v>
                </c:pt>
                <c:pt idx="129">
                  <c:v>-8.2083079810813224</c:v>
                </c:pt>
                <c:pt idx="130">
                  <c:v>-8.8276449770341117</c:v>
                </c:pt>
                <c:pt idx="131">
                  <c:v>-7.472587105845518</c:v>
                </c:pt>
                <c:pt idx="132">
                  <c:v>-6.1175292346569234</c:v>
                </c:pt>
                <c:pt idx="133">
                  <c:v>-4.7624713634683298</c:v>
                </c:pt>
                <c:pt idx="134">
                  <c:v>-3.4074134922797352</c:v>
                </c:pt>
                <c:pt idx="135">
                  <c:v>-2.0523556210911411</c:v>
                </c:pt>
                <c:pt idx="136">
                  <c:v>-0.69729774990254723</c:v>
                </c:pt>
                <c:pt idx="137">
                  <c:v>0.65776012128604688</c:v>
                </c:pt>
                <c:pt idx="138">
                  <c:v>2.0128179924746408</c:v>
                </c:pt>
                <c:pt idx="139">
                  <c:v>3.3678758636632349</c:v>
                </c:pt>
                <c:pt idx="140">
                  <c:v>4.7229337348518294</c:v>
                </c:pt>
                <c:pt idx="141">
                  <c:v>6.0779916060404231</c:v>
                </c:pt>
                <c:pt idx="142">
                  <c:v>7.4330494772290177</c:v>
                </c:pt>
                <c:pt idx="143">
                  <c:v>8.7881073484176113</c:v>
                </c:pt>
                <c:pt idx="144">
                  <c:v>8.2353485497712491</c:v>
                </c:pt>
                <c:pt idx="145">
                  <c:v>7.682589751124886</c:v>
                </c:pt>
                <c:pt idx="146">
                  <c:v>7.1298309524785237</c:v>
                </c:pt>
                <c:pt idx="147">
                  <c:v>6.5770721538321615</c:v>
                </c:pt>
                <c:pt idx="148">
                  <c:v>6.0243133551857984</c:v>
                </c:pt>
                <c:pt idx="149">
                  <c:v>5.4715545565394361</c:v>
                </c:pt>
                <c:pt idx="150">
                  <c:v>4.9187957578930739</c:v>
                </c:pt>
                <c:pt idx="151">
                  <c:v>4.3660369592467116</c:v>
                </c:pt>
                <c:pt idx="152">
                  <c:v>3.8132781606003485</c:v>
                </c:pt>
                <c:pt idx="153">
                  <c:v>3.2605193619539863</c:v>
                </c:pt>
                <c:pt idx="154">
                  <c:v>2.7077605633076236</c:v>
                </c:pt>
                <c:pt idx="155">
                  <c:v>2.1550017646612614</c:v>
                </c:pt>
                <c:pt idx="156">
                  <c:v>1.6022429660148987</c:v>
                </c:pt>
                <c:pt idx="157">
                  <c:v>1.6948786278991805</c:v>
                </c:pt>
                <c:pt idx="158">
                  <c:v>1.7875142897834626</c:v>
                </c:pt>
                <c:pt idx="159">
                  <c:v>1.8801499516677445</c:v>
                </c:pt>
                <c:pt idx="160">
                  <c:v>1.9727856135520265</c:v>
                </c:pt>
                <c:pt idx="161">
                  <c:v>2.0654212754363082</c:v>
                </c:pt>
                <c:pt idx="162">
                  <c:v>2.1580569373205902</c:v>
                </c:pt>
                <c:pt idx="163">
                  <c:v>2.2506925992048723</c:v>
                </c:pt>
                <c:pt idx="164">
                  <c:v>2.3433282610891544</c:v>
                </c:pt>
                <c:pt idx="165">
                  <c:v>2.435963922973436</c:v>
                </c:pt>
                <c:pt idx="166">
                  <c:v>2.5285995848577181</c:v>
                </c:pt>
                <c:pt idx="167">
                  <c:v>2.6212352467420001</c:v>
                </c:pt>
                <c:pt idx="168">
                  <c:v>2.7138709086262818</c:v>
                </c:pt>
                <c:pt idx="169">
                  <c:v>2.8065065705105638</c:v>
                </c:pt>
                <c:pt idx="170">
                  <c:v>2.8433392770741932</c:v>
                </c:pt>
                <c:pt idx="171">
                  <c:v>2.8801719836378226</c:v>
                </c:pt>
                <c:pt idx="172">
                  <c:v>2.9170046902014519</c:v>
                </c:pt>
                <c:pt idx="173">
                  <c:v>2.9538373967650813</c:v>
                </c:pt>
                <c:pt idx="174">
                  <c:v>2.9906701033287106</c:v>
                </c:pt>
                <c:pt idx="175">
                  <c:v>3.02750280989234</c:v>
                </c:pt>
                <c:pt idx="176">
                  <c:v>3.0643355164559694</c:v>
                </c:pt>
                <c:pt idx="177">
                  <c:v>3.1011682230195987</c:v>
                </c:pt>
                <c:pt idx="178">
                  <c:v>3.1380009295832281</c:v>
                </c:pt>
                <c:pt idx="179">
                  <c:v>3.1748336361468574</c:v>
                </c:pt>
                <c:pt idx="180">
                  <c:v>3.2116663427104868</c:v>
                </c:pt>
                <c:pt idx="181">
                  <c:v>3.2484990492741161</c:v>
                </c:pt>
                <c:pt idx="182">
                  <c:v>3.2853317558377455</c:v>
                </c:pt>
                <c:pt idx="183">
                  <c:v>3.2006609767527809</c:v>
                </c:pt>
                <c:pt idx="184">
                  <c:v>3.1159901976678159</c:v>
                </c:pt>
                <c:pt idx="185">
                  <c:v>3.0313194185828514</c:v>
                </c:pt>
                <c:pt idx="186">
                  <c:v>2.9466486394978868</c:v>
                </c:pt>
                <c:pt idx="187">
                  <c:v>2.8619778604129218</c:v>
                </c:pt>
                <c:pt idx="188">
                  <c:v>2.7773070813279572</c:v>
                </c:pt>
                <c:pt idx="189">
                  <c:v>2.6926363022429927</c:v>
                </c:pt>
                <c:pt idx="190">
                  <c:v>2.6079655231580281</c:v>
                </c:pt>
                <c:pt idx="191">
                  <c:v>2.5232947440730631</c:v>
                </c:pt>
                <c:pt idx="192">
                  <c:v>2.4386239649880985</c:v>
                </c:pt>
                <c:pt idx="193">
                  <c:v>2.353953185903134</c:v>
                </c:pt>
                <c:pt idx="194">
                  <c:v>2.269282406818169</c:v>
                </c:pt>
                <c:pt idx="195">
                  <c:v>2.1846116277332044</c:v>
                </c:pt>
                <c:pt idx="196">
                  <c:v>2.277445440430844</c:v>
                </c:pt>
                <c:pt idx="197">
                  <c:v>2.370279253128484</c:v>
                </c:pt>
                <c:pt idx="198">
                  <c:v>2.4631130658261235</c:v>
                </c:pt>
                <c:pt idx="199">
                  <c:v>2.5559468785237631</c:v>
                </c:pt>
                <c:pt idx="200">
                  <c:v>2.6487806912214031</c:v>
                </c:pt>
                <c:pt idx="201">
                  <c:v>2.7416145039190427</c:v>
                </c:pt>
                <c:pt idx="202">
                  <c:v>2.8344483166166823</c:v>
                </c:pt>
                <c:pt idx="203">
                  <c:v>2.9272821293143219</c:v>
                </c:pt>
                <c:pt idx="204">
                  <c:v>3.0201159420119619</c:v>
                </c:pt>
                <c:pt idx="205">
                  <c:v>3.1129497547096014</c:v>
                </c:pt>
                <c:pt idx="206">
                  <c:v>3.205783567407241</c:v>
                </c:pt>
                <c:pt idx="207">
                  <c:v>3.298617380104881</c:v>
                </c:pt>
                <c:pt idx="208">
                  <c:v>3.3914511928025206</c:v>
                </c:pt>
                <c:pt idx="209">
                  <c:v>3.2542073964227884</c:v>
                </c:pt>
                <c:pt idx="210">
                  <c:v>3.1169636000430567</c:v>
                </c:pt>
                <c:pt idx="211">
                  <c:v>2.9797198036633246</c:v>
                </c:pt>
                <c:pt idx="212">
                  <c:v>2.8424760072835928</c:v>
                </c:pt>
                <c:pt idx="213">
                  <c:v>2.7052322109038607</c:v>
                </c:pt>
                <c:pt idx="214">
                  <c:v>2.5679884145241285</c:v>
                </c:pt>
                <c:pt idx="215">
                  <c:v>2.4307446181443968</c:v>
                </c:pt>
                <c:pt idx="216">
                  <c:v>2.2935008217646646</c:v>
                </c:pt>
                <c:pt idx="217">
                  <c:v>2.1562570253849325</c:v>
                </c:pt>
                <c:pt idx="218">
                  <c:v>2.0190132290052007</c:v>
                </c:pt>
                <c:pt idx="219">
                  <c:v>1.8817694326254686</c:v>
                </c:pt>
                <c:pt idx="220">
                  <c:v>1.7445256362457366</c:v>
                </c:pt>
                <c:pt idx="221">
                  <c:v>1.6072818398660047</c:v>
                </c:pt>
                <c:pt idx="222">
                  <c:v>1.6415908433429349</c:v>
                </c:pt>
                <c:pt idx="223">
                  <c:v>1.6758998468198654</c:v>
                </c:pt>
                <c:pt idx="224">
                  <c:v>1.7102088502967956</c:v>
                </c:pt>
                <c:pt idx="225">
                  <c:v>1.7445178537737258</c:v>
                </c:pt>
                <c:pt idx="226">
                  <c:v>1.7788268572506563</c:v>
                </c:pt>
                <c:pt idx="227">
                  <c:v>1.8131358607275865</c:v>
                </c:pt>
                <c:pt idx="228">
                  <c:v>1.8474448642045167</c:v>
                </c:pt>
                <c:pt idx="229">
                  <c:v>1.8817538676814469</c:v>
                </c:pt>
                <c:pt idx="230">
                  <c:v>1.9160628711583774</c:v>
                </c:pt>
                <c:pt idx="231">
                  <c:v>1.9503718746353076</c:v>
                </c:pt>
                <c:pt idx="232">
                  <c:v>1.9846808781122378</c:v>
                </c:pt>
                <c:pt idx="233">
                  <c:v>2.0189898815891683</c:v>
                </c:pt>
                <c:pt idx="234">
                  <c:v>2.0532988850660985</c:v>
                </c:pt>
                <c:pt idx="235">
                  <c:v>2.0402099987372821</c:v>
                </c:pt>
                <c:pt idx="236">
                  <c:v>2.0271211124084658</c:v>
                </c:pt>
                <c:pt idx="237">
                  <c:v>2.0140322260796495</c:v>
                </c:pt>
                <c:pt idx="238">
                  <c:v>2.0009433397508332</c:v>
                </c:pt>
                <c:pt idx="239">
                  <c:v>1.9878544534220168</c:v>
                </c:pt>
                <c:pt idx="240">
                  <c:v>1.9747655670932005</c:v>
                </c:pt>
                <c:pt idx="241">
                  <c:v>1.9616766807643842</c:v>
                </c:pt>
                <c:pt idx="242">
                  <c:v>1.9485877944355678</c:v>
                </c:pt>
                <c:pt idx="243">
                  <c:v>1.9354989081067515</c:v>
                </c:pt>
                <c:pt idx="244">
                  <c:v>1.9224100217779352</c:v>
                </c:pt>
                <c:pt idx="245">
                  <c:v>1.9093211354491189</c:v>
                </c:pt>
                <c:pt idx="246">
                  <c:v>1.8962322491203025</c:v>
                </c:pt>
                <c:pt idx="247">
                  <c:v>1.8831433627914862</c:v>
                </c:pt>
                <c:pt idx="248">
                  <c:v>1.8641835667878932</c:v>
                </c:pt>
                <c:pt idx="249">
                  <c:v>1.8452237707843</c:v>
                </c:pt>
                <c:pt idx="250">
                  <c:v>1.826263974780707</c:v>
                </c:pt>
                <c:pt idx="251">
                  <c:v>1.8073041787771138</c:v>
                </c:pt>
                <c:pt idx="252">
                  <c:v>1.7883443827735208</c:v>
                </c:pt>
                <c:pt idx="253">
                  <c:v>1.7693845867699276</c:v>
                </c:pt>
                <c:pt idx="254">
                  <c:v>1.7504247907663346</c:v>
                </c:pt>
                <c:pt idx="255">
                  <c:v>1.7314649947627414</c:v>
                </c:pt>
                <c:pt idx="256">
                  <c:v>1.7125051987591484</c:v>
                </c:pt>
                <c:pt idx="257">
                  <c:v>1.6935454027555552</c:v>
                </c:pt>
                <c:pt idx="258">
                  <c:v>1.6745856067519622</c:v>
                </c:pt>
                <c:pt idx="259">
                  <c:v>1.655625810748369</c:v>
                </c:pt>
                <c:pt idx="260">
                  <c:v>1.636666014744776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79-4687-AE4F-8193B3C62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B79-4687-AE4F-8193B3C620D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79-4687-AE4F-8193B3C620D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CPIAUCSL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Data!$F$1303:$F$1563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2.1352774999999999</c:v>
                      </c:pt>
                      <c:pt idx="1">
                        <c:v>2.140625</c:v>
                      </c:pt>
                      <c:pt idx="2">
                        <c:v>2.1459725000000001</c:v>
                      </c:pt>
                      <c:pt idx="3">
                        <c:v>2.1513200000000001</c:v>
                      </c:pt>
                      <c:pt idx="4">
                        <c:v>2.1513200000000001</c:v>
                      </c:pt>
                      <c:pt idx="5">
                        <c:v>2.1793575000000001</c:v>
                      </c:pt>
                      <c:pt idx="6">
                        <c:v>2.207395</c:v>
                      </c:pt>
                      <c:pt idx="7">
                        <c:v>2.2354324999999999</c:v>
                      </c:pt>
                      <c:pt idx="8">
                        <c:v>2.2634699999999999</c:v>
                      </c:pt>
                      <c:pt idx="9">
                        <c:v>2.2803399999999998</c:v>
                      </c:pt>
                      <c:pt idx="10">
                        <c:v>2.2972099999999998</c:v>
                      </c:pt>
                      <c:pt idx="11">
                        <c:v>2.3140799999999997</c:v>
                      </c:pt>
                      <c:pt idx="12">
                        <c:v>2.3309500000000001</c:v>
                      </c:pt>
                      <c:pt idx="13">
                        <c:v>2.3659625000000002</c:v>
                      </c:pt>
                      <c:pt idx="14">
                        <c:v>2.4009749999999999</c:v>
                      </c:pt>
                      <c:pt idx="15">
                        <c:v>2.4359875</c:v>
                      </c:pt>
                      <c:pt idx="16">
                        <c:v>2.4710000000000001</c:v>
                      </c:pt>
                      <c:pt idx="17">
                        <c:v>2.4710000000000001</c:v>
                      </c:pt>
                      <c:pt idx="18">
                        <c:v>2.5487299999999999</c:v>
                      </c:pt>
                      <c:pt idx="19">
                        <c:v>2.6264599999999998</c:v>
                      </c:pt>
                      <c:pt idx="20">
                        <c:v>2.7041899999999996</c:v>
                      </c:pt>
                      <c:pt idx="21">
                        <c:v>2.7819199999999999</c:v>
                      </c:pt>
                      <c:pt idx="22">
                        <c:v>2.7883275000000003</c:v>
                      </c:pt>
                      <c:pt idx="23">
                        <c:v>2.7947350000000002</c:v>
                      </c:pt>
                      <c:pt idx="24">
                        <c:v>2.8011425000000001</c:v>
                      </c:pt>
                      <c:pt idx="25">
                        <c:v>2.80755</c:v>
                      </c:pt>
                      <c:pt idx="26">
                        <c:v>2.8191925000000002</c:v>
                      </c:pt>
                      <c:pt idx="27">
                        <c:v>2.830835</c:v>
                      </c:pt>
                      <c:pt idx="28">
                        <c:v>2.8424774999999998</c:v>
                      </c:pt>
                      <c:pt idx="29">
                        <c:v>2.85412</c:v>
                      </c:pt>
                      <c:pt idx="30">
                        <c:v>2.85412</c:v>
                      </c:pt>
                      <c:pt idx="31">
                        <c:v>2.80132</c:v>
                      </c:pt>
                      <c:pt idx="32">
                        <c:v>2.7485200000000001</c:v>
                      </c:pt>
                      <c:pt idx="33">
                        <c:v>2.6957200000000001</c:v>
                      </c:pt>
                      <c:pt idx="34">
                        <c:v>2.6429200000000002</c:v>
                      </c:pt>
                      <c:pt idx="35">
                        <c:v>2.5652050000000002</c:v>
                      </c:pt>
                      <c:pt idx="36">
                        <c:v>2.4874900000000002</c:v>
                      </c:pt>
                      <c:pt idx="37">
                        <c:v>2.4097750000000002</c:v>
                      </c:pt>
                      <c:pt idx="38">
                        <c:v>2.3320599999999998</c:v>
                      </c:pt>
                      <c:pt idx="39">
                        <c:v>2.3720524999999997</c:v>
                      </c:pt>
                      <c:pt idx="40">
                        <c:v>2.412045</c:v>
                      </c:pt>
                      <c:pt idx="41">
                        <c:v>2.4520374999999999</c:v>
                      </c:pt>
                      <c:pt idx="42">
                        <c:v>2.4920300000000002</c:v>
                      </c:pt>
                      <c:pt idx="43">
                        <c:v>2.4920300000000002</c:v>
                      </c:pt>
                      <c:pt idx="44">
                        <c:v>2.4058550000000003</c:v>
                      </c:pt>
                      <c:pt idx="45">
                        <c:v>2.31968</c:v>
                      </c:pt>
                      <c:pt idx="46">
                        <c:v>2.2335050000000001</c:v>
                      </c:pt>
                      <c:pt idx="47">
                        <c:v>2.1473300000000002</c:v>
                      </c:pt>
                      <c:pt idx="48">
                        <c:v>2.1110925000000003</c:v>
                      </c:pt>
                      <c:pt idx="49">
                        <c:v>2.0748550000000003</c:v>
                      </c:pt>
                      <c:pt idx="50">
                        <c:v>2.0386175000000004</c:v>
                      </c:pt>
                      <c:pt idx="51">
                        <c:v>2.00238</c:v>
                      </c:pt>
                      <c:pt idx="52">
                        <c:v>2.00238</c:v>
                      </c:pt>
                      <c:pt idx="53">
                        <c:v>1.8894549999999999</c:v>
                      </c:pt>
                      <c:pt idx="54">
                        <c:v>1.7765299999999999</c:v>
                      </c:pt>
                      <c:pt idx="55">
                        <c:v>1.663605</c:v>
                      </c:pt>
                      <c:pt idx="56">
                        <c:v>1.5506800000000001</c:v>
                      </c:pt>
                      <c:pt idx="57">
                        <c:v>1.5430250000000001</c:v>
                      </c:pt>
                      <c:pt idx="58">
                        <c:v>1.5353700000000001</c:v>
                      </c:pt>
                      <c:pt idx="59">
                        <c:v>1.5277149999999999</c:v>
                      </c:pt>
                      <c:pt idx="60">
                        <c:v>1.52006</c:v>
                      </c:pt>
                      <c:pt idx="61">
                        <c:v>1.6033299999999999</c:v>
                      </c:pt>
                      <c:pt idx="62">
                        <c:v>1.6865999999999999</c:v>
                      </c:pt>
                      <c:pt idx="63">
                        <c:v>1.7698699999999998</c:v>
                      </c:pt>
                      <c:pt idx="64">
                        <c:v>1.85314</c:v>
                      </c:pt>
                      <c:pt idx="65">
                        <c:v>1.8878025</c:v>
                      </c:pt>
                      <c:pt idx="66">
                        <c:v>1.9224649999999999</c:v>
                      </c:pt>
                      <c:pt idx="67">
                        <c:v>1.9571274999999999</c:v>
                      </c:pt>
                      <c:pt idx="68">
                        <c:v>1.9917899999999999</c:v>
                      </c:pt>
                      <c:pt idx="69">
                        <c:v>1.9917899999999999</c:v>
                      </c:pt>
                      <c:pt idx="70">
                        <c:v>1.9422225</c:v>
                      </c:pt>
                      <c:pt idx="71">
                        <c:v>1.892655</c:v>
                      </c:pt>
                      <c:pt idx="72">
                        <c:v>1.8430875</c:v>
                      </c:pt>
                      <c:pt idx="73">
                        <c:v>1.79352</c:v>
                      </c:pt>
                      <c:pt idx="74">
                        <c:v>1.75756</c:v>
                      </c:pt>
                      <c:pt idx="75">
                        <c:v>1.7216</c:v>
                      </c:pt>
                      <c:pt idx="76">
                        <c:v>1.68564</c:v>
                      </c:pt>
                      <c:pt idx="77">
                        <c:v>1.64968</c:v>
                      </c:pt>
                      <c:pt idx="78">
                        <c:v>1.6821999999999999</c:v>
                      </c:pt>
                      <c:pt idx="79">
                        <c:v>1.7147199999999998</c:v>
                      </c:pt>
                      <c:pt idx="80">
                        <c:v>1.7472400000000001</c:v>
                      </c:pt>
                      <c:pt idx="81">
                        <c:v>1.77976</c:v>
                      </c:pt>
                      <c:pt idx="82">
                        <c:v>1.77976</c:v>
                      </c:pt>
                      <c:pt idx="83">
                        <c:v>1.7715150000000002</c:v>
                      </c:pt>
                      <c:pt idx="84">
                        <c:v>1.7632700000000001</c:v>
                      </c:pt>
                      <c:pt idx="85">
                        <c:v>1.7550250000000001</c:v>
                      </c:pt>
                      <c:pt idx="86">
                        <c:v>1.74678</c:v>
                      </c:pt>
                      <c:pt idx="87">
                        <c:v>1.7392399999999999</c:v>
                      </c:pt>
                      <c:pt idx="88">
                        <c:v>1.7317</c:v>
                      </c:pt>
                      <c:pt idx="89">
                        <c:v>1.7241599999999999</c:v>
                      </c:pt>
                      <c:pt idx="90">
                        <c:v>1.71662</c:v>
                      </c:pt>
                      <c:pt idx="91">
                        <c:v>1.71662</c:v>
                      </c:pt>
                      <c:pt idx="92">
                        <c:v>1.7297600000000002</c:v>
                      </c:pt>
                      <c:pt idx="93">
                        <c:v>1.7429000000000001</c:v>
                      </c:pt>
                      <c:pt idx="94">
                        <c:v>1.75604</c:v>
                      </c:pt>
                      <c:pt idx="95">
                        <c:v>1.76918</c:v>
                      </c:pt>
                      <c:pt idx="96">
                        <c:v>1.8424349999999998</c:v>
                      </c:pt>
                      <c:pt idx="97">
                        <c:v>1.9156899999999999</c:v>
                      </c:pt>
                      <c:pt idx="98">
                        <c:v>1.988945</c:v>
                      </c:pt>
                      <c:pt idx="99">
                        <c:v>2.0621999999999998</c:v>
                      </c:pt>
                      <c:pt idx="100">
                        <c:v>2.1251474999999997</c:v>
                      </c:pt>
                      <c:pt idx="101">
                        <c:v>2.1880950000000001</c:v>
                      </c:pt>
                      <c:pt idx="102">
                        <c:v>2.2510425000000001</c:v>
                      </c:pt>
                      <c:pt idx="103">
                        <c:v>2.31399</c:v>
                      </c:pt>
                      <c:pt idx="104">
                        <c:v>2.31399</c:v>
                      </c:pt>
                      <c:pt idx="105">
                        <c:v>2.3605974999999999</c:v>
                      </c:pt>
                      <c:pt idx="106">
                        <c:v>2.4072050000000003</c:v>
                      </c:pt>
                      <c:pt idx="107">
                        <c:v>2.4538125000000002</c:v>
                      </c:pt>
                      <c:pt idx="108">
                        <c:v>2.5004200000000001</c:v>
                      </c:pt>
                      <c:pt idx="109">
                        <c:v>2.4601449999999998</c:v>
                      </c:pt>
                      <c:pt idx="110">
                        <c:v>2.41987</c:v>
                      </c:pt>
                      <c:pt idx="111">
                        <c:v>2.3795950000000001</c:v>
                      </c:pt>
                      <c:pt idx="112">
                        <c:v>2.3393199999999998</c:v>
                      </c:pt>
                      <c:pt idx="113">
                        <c:v>2.1402074999999998</c:v>
                      </c:pt>
                      <c:pt idx="114">
                        <c:v>1.9410949999999998</c:v>
                      </c:pt>
                      <c:pt idx="115">
                        <c:v>1.7419824999999998</c:v>
                      </c:pt>
                      <c:pt idx="116">
                        <c:v>1.54287</c:v>
                      </c:pt>
                      <c:pt idx="117">
                        <c:v>1.54287</c:v>
                      </c:pt>
                      <c:pt idx="118">
                        <c:v>1.2434525000000001</c:v>
                      </c:pt>
                      <c:pt idx="119">
                        <c:v>0.94403500000000007</c:v>
                      </c:pt>
                      <c:pt idx="120">
                        <c:v>0.64461750000000007</c:v>
                      </c:pt>
                      <c:pt idx="121">
                        <c:v>0.34520000000000001</c:v>
                      </c:pt>
                      <c:pt idx="122">
                        <c:v>0.31550250000000002</c:v>
                      </c:pt>
                      <c:pt idx="123">
                        <c:v>0.28580499999999998</c:v>
                      </c:pt>
                      <c:pt idx="124">
                        <c:v>0.25610749999999999</c:v>
                      </c:pt>
                      <c:pt idx="125">
                        <c:v>0.22641</c:v>
                      </c:pt>
                      <c:pt idx="126">
                        <c:v>0.34881249999999997</c:v>
                      </c:pt>
                      <c:pt idx="127">
                        <c:v>0.47121499999999994</c:v>
                      </c:pt>
                      <c:pt idx="128">
                        <c:v>0.59361750000000002</c:v>
                      </c:pt>
                      <c:pt idx="129">
                        <c:v>0.71601999999999999</c:v>
                      </c:pt>
                      <c:pt idx="130">
                        <c:v>0.71601999999999999</c:v>
                      </c:pt>
                      <c:pt idx="131">
                        <c:v>0.79055000000000009</c:v>
                      </c:pt>
                      <c:pt idx="132">
                        <c:v>0.86508000000000007</c:v>
                      </c:pt>
                      <c:pt idx="133">
                        <c:v>0.93961000000000006</c:v>
                      </c:pt>
                      <c:pt idx="134">
                        <c:v>1.01414</c:v>
                      </c:pt>
                      <c:pt idx="135">
                        <c:v>1.0878725</c:v>
                      </c:pt>
                      <c:pt idx="136">
                        <c:v>1.161605</c:v>
                      </c:pt>
                      <c:pt idx="137">
                        <c:v>1.2353375</c:v>
                      </c:pt>
                      <c:pt idx="138">
                        <c:v>1.30907</c:v>
                      </c:pt>
                      <c:pt idx="139">
                        <c:v>1.30907</c:v>
                      </c:pt>
                      <c:pt idx="140">
                        <c:v>1.3246724999999999</c:v>
                      </c:pt>
                      <c:pt idx="141">
                        <c:v>1.3402750000000001</c:v>
                      </c:pt>
                      <c:pt idx="142">
                        <c:v>1.3558775000000001</c:v>
                      </c:pt>
                      <c:pt idx="143">
                        <c:v>1.37148</c:v>
                      </c:pt>
                      <c:pt idx="144">
                        <c:v>1.3242425</c:v>
                      </c:pt>
                      <c:pt idx="145">
                        <c:v>1.2770049999999999</c:v>
                      </c:pt>
                      <c:pt idx="146">
                        <c:v>1.2297674999999999</c:v>
                      </c:pt>
                      <c:pt idx="147">
                        <c:v>1.1825300000000001</c:v>
                      </c:pt>
                      <c:pt idx="148">
                        <c:v>1.1787875000000001</c:v>
                      </c:pt>
                      <c:pt idx="149">
                        <c:v>1.1750449999999999</c:v>
                      </c:pt>
                      <c:pt idx="150">
                        <c:v>1.1713024999999999</c:v>
                      </c:pt>
                      <c:pt idx="151">
                        <c:v>1.1675599999999999</c:v>
                      </c:pt>
                      <c:pt idx="152">
                        <c:v>1.1675599999999999</c:v>
                      </c:pt>
                      <c:pt idx="153">
                        <c:v>1.20618</c:v>
                      </c:pt>
                      <c:pt idx="154">
                        <c:v>1.2448000000000001</c:v>
                      </c:pt>
                      <c:pt idx="155">
                        <c:v>1.2834200000000002</c:v>
                      </c:pt>
                      <c:pt idx="156">
                        <c:v>1.3220400000000001</c:v>
                      </c:pt>
                      <c:pt idx="157">
                        <c:v>1.340225</c:v>
                      </c:pt>
                      <c:pt idx="158">
                        <c:v>1.3584099999999999</c:v>
                      </c:pt>
                      <c:pt idx="159">
                        <c:v>1.376595</c:v>
                      </c:pt>
                      <c:pt idx="160">
                        <c:v>1.3947799999999999</c:v>
                      </c:pt>
                      <c:pt idx="161">
                        <c:v>1.469425</c:v>
                      </c:pt>
                      <c:pt idx="162">
                        <c:v>1.5440700000000001</c:v>
                      </c:pt>
                      <c:pt idx="163">
                        <c:v>1.6187150000000001</c:v>
                      </c:pt>
                      <c:pt idx="164">
                        <c:v>1.69336</c:v>
                      </c:pt>
                      <c:pt idx="165">
                        <c:v>1.9276499999999999</c:v>
                      </c:pt>
                      <c:pt idx="166">
                        <c:v>2.16194</c:v>
                      </c:pt>
                      <c:pt idx="167">
                        <c:v>2.3962300000000001</c:v>
                      </c:pt>
                      <c:pt idx="168">
                        <c:v>2.6305200000000002</c:v>
                      </c:pt>
                      <c:pt idx="169">
                        <c:v>2.6305200000000002</c:v>
                      </c:pt>
                      <c:pt idx="170">
                        <c:v>3.0055275000000004</c:v>
                      </c:pt>
                      <c:pt idx="171">
                        <c:v>3.3805350000000001</c:v>
                      </c:pt>
                      <c:pt idx="172">
                        <c:v>3.7555424999999998</c:v>
                      </c:pt>
                      <c:pt idx="173">
                        <c:v>4.1305500000000004</c:v>
                      </c:pt>
                      <c:pt idx="174">
                        <c:v>4.32667</c:v>
                      </c:pt>
                      <c:pt idx="175">
                        <c:v>4.5227900000000005</c:v>
                      </c:pt>
                      <c:pt idx="176">
                        <c:v>4.7189100000000002</c:v>
                      </c:pt>
                      <c:pt idx="177">
                        <c:v>4.9150299999999998</c:v>
                      </c:pt>
                      <c:pt idx="178">
                        <c:v>4.9150299999999998</c:v>
                      </c:pt>
                      <c:pt idx="179">
                        <c:v>5.0066749999999995</c:v>
                      </c:pt>
                      <c:pt idx="180">
                        <c:v>5.0983200000000002</c:v>
                      </c:pt>
                      <c:pt idx="181">
                        <c:v>5.1899649999999999</c:v>
                      </c:pt>
                      <c:pt idx="182">
                        <c:v>5.2816099999999997</c:v>
                      </c:pt>
                      <c:pt idx="183">
                        <c:v>5.2665849999999992</c:v>
                      </c:pt>
                      <c:pt idx="184">
                        <c:v>5.2515599999999996</c:v>
                      </c:pt>
                      <c:pt idx="185">
                        <c:v>5.2365349999999999</c:v>
                      </c:pt>
                      <c:pt idx="186">
                        <c:v>5.2215100000000003</c:v>
                      </c:pt>
                      <c:pt idx="187">
                        <c:v>5.2132050000000003</c:v>
                      </c:pt>
                      <c:pt idx="188">
                        <c:v>5.2049000000000003</c:v>
                      </c:pt>
                      <c:pt idx="189">
                        <c:v>5.1965950000000003</c:v>
                      </c:pt>
                      <c:pt idx="190">
                        <c:v>5.1882900000000003</c:v>
                      </c:pt>
                      <c:pt idx="191">
                        <c:v>5.1882900000000003</c:v>
                      </c:pt>
                      <c:pt idx="192">
                        <c:v>5.2371250000000007</c:v>
                      </c:pt>
                      <c:pt idx="193">
                        <c:v>5.2859600000000002</c:v>
                      </c:pt>
                      <c:pt idx="194">
                        <c:v>5.3347949999999997</c:v>
                      </c:pt>
                      <c:pt idx="195">
                        <c:v>5.3836300000000001</c:v>
                      </c:pt>
                      <c:pt idx="196">
                        <c:v>5.5971600000000006</c:v>
                      </c:pt>
                      <c:pt idx="197">
                        <c:v>5.8106899999999992</c:v>
                      </c:pt>
                      <c:pt idx="198">
                        <c:v>6.0242199999999997</c:v>
                      </c:pt>
                      <c:pt idx="199">
                        <c:v>6.2377500000000001</c:v>
                      </c:pt>
                      <c:pt idx="200">
                        <c:v>6.3939100000000009</c:v>
                      </c:pt>
                      <c:pt idx="201">
                        <c:v>6.5500700000000007</c:v>
                      </c:pt>
                      <c:pt idx="202">
                        <c:v>6.7062300000000006</c:v>
                      </c:pt>
                      <c:pt idx="203">
                        <c:v>6.8623900000000004</c:v>
                      </c:pt>
                      <c:pt idx="204">
                        <c:v>6.8623900000000004</c:v>
                      </c:pt>
                      <c:pt idx="205">
                        <c:v>6.9454075</c:v>
                      </c:pt>
                      <c:pt idx="206">
                        <c:v>7.0284250000000004</c:v>
                      </c:pt>
                      <c:pt idx="207">
                        <c:v>7.1114424999999999</c:v>
                      </c:pt>
                      <c:pt idx="208">
                        <c:v>7.1944600000000003</c:v>
                      </c:pt>
                      <c:pt idx="209">
                        <c:v>7.2946650000000002</c:v>
                      </c:pt>
                      <c:pt idx="210">
                        <c:v>7.3948700000000001</c:v>
                      </c:pt>
                      <c:pt idx="211">
                        <c:v>7.4950749999999999</c:v>
                      </c:pt>
                      <c:pt idx="212">
                        <c:v>7.5952799999999998</c:v>
                      </c:pt>
                      <c:pt idx="213">
                        <c:v>7.5952799999999998</c:v>
                      </c:pt>
                      <c:pt idx="214">
                        <c:v>7.6851725000000002</c:v>
                      </c:pt>
                      <c:pt idx="215">
                        <c:v>7.7750649999999997</c:v>
                      </c:pt>
                      <c:pt idx="216">
                        <c:v>7.8649575</c:v>
                      </c:pt>
                      <c:pt idx="217">
                        <c:v>7.9548500000000004</c:v>
                      </c:pt>
                      <c:pt idx="218">
                        <c:v>8.0949425000000002</c:v>
                      </c:pt>
                      <c:pt idx="219">
                        <c:v>8.2350349999999999</c:v>
                      </c:pt>
                      <c:pt idx="220">
                        <c:v>8.3751274999999996</c:v>
                      </c:pt>
                      <c:pt idx="221">
                        <c:v>8.5152199999999993</c:v>
                      </c:pt>
                      <c:pt idx="222">
                        <c:v>8.4433574999999994</c:v>
                      </c:pt>
                      <c:pt idx="223">
                        <c:v>8.3714949999999995</c:v>
                      </c:pt>
                      <c:pt idx="224">
                        <c:v>8.2996324999999995</c:v>
                      </c:pt>
                      <c:pt idx="225">
                        <c:v>8.2277699999999996</c:v>
                      </c:pt>
                      <c:pt idx="226">
                        <c:v>8.2964099999999998</c:v>
                      </c:pt>
                      <c:pt idx="227">
                        <c:v>8.3650500000000001</c:v>
                      </c:pt>
                      <c:pt idx="228">
                        <c:v>8.4336900000000004</c:v>
                      </c:pt>
                      <c:pt idx="229">
                        <c:v>8.5023300000000006</c:v>
                      </c:pt>
                      <c:pt idx="230">
                        <c:v>8.5023300000000006</c:v>
                      </c:pt>
                      <c:pt idx="231">
                        <c:v>8.6099950000000014</c:v>
                      </c:pt>
                      <c:pt idx="232">
                        <c:v>8.7176600000000004</c:v>
                      </c:pt>
                      <c:pt idx="233">
                        <c:v>8.8253249999999994</c:v>
                      </c:pt>
                      <c:pt idx="234">
                        <c:v>8.9329900000000002</c:v>
                      </c:pt>
                      <c:pt idx="235">
                        <c:v>8.8030375000000003</c:v>
                      </c:pt>
                      <c:pt idx="236">
                        <c:v>8.6730850000000004</c:v>
                      </c:pt>
                      <c:pt idx="237">
                        <c:v>8.5431325000000005</c:v>
                      </c:pt>
                      <c:pt idx="238">
                        <c:v>8.4131800000000005</c:v>
                      </c:pt>
                      <c:pt idx="239">
                        <c:v>8.3667250000000006</c:v>
                      </c:pt>
                      <c:pt idx="240">
                        <c:v>8.3202699999999989</c:v>
                      </c:pt>
                      <c:pt idx="241">
                        <c:v>8.273814999999999</c:v>
                      </c:pt>
                      <c:pt idx="242">
                        <c:v>8.2273599999999991</c:v>
                      </c:pt>
                      <c:pt idx="243">
                        <c:v>8.2273599999999991</c:v>
                      </c:pt>
                      <c:pt idx="244">
                        <c:v>8.2242324999999994</c:v>
                      </c:pt>
                      <c:pt idx="245">
                        <c:v>8.2211049999999997</c:v>
                      </c:pt>
                      <c:pt idx="246">
                        <c:v>8.2179774999999999</c:v>
                      </c:pt>
                      <c:pt idx="247">
                        <c:v>8.2148500000000002</c:v>
                      </c:pt>
                      <c:pt idx="248">
                        <c:v>8.1017600000000005</c:v>
                      </c:pt>
                      <c:pt idx="249">
                        <c:v>7.9886699999999999</c:v>
                      </c:pt>
                      <c:pt idx="250">
                        <c:v>7.8755799999999994</c:v>
                      </c:pt>
                      <c:pt idx="251">
                        <c:v>7.7624899999999997</c:v>
                      </c:pt>
                      <c:pt idx="252">
                        <c:v>7.7624899999999997</c:v>
                      </c:pt>
                      <c:pt idx="253">
                        <c:v>7.6057049999999995</c:v>
                      </c:pt>
                      <c:pt idx="254">
                        <c:v>7.4489199999999993</c:v>
                      </c:pt>
                      <c:pt idx="255">
                        <c:v>7.2921349999999991</c:v>
                      </c:pt>
                      <c:pt idx="256">
                        <c:v>7.1353499999999999</c:v>
                      </c:pt>
                      <c:pt idx="257">
                        <c:v>6.9627474999999999</c:v>
                      </c:pt>
                      <c:pt idx="258">
                        <c:v>6.7901449999999999</c:v>
                      </c:pt>
                      <c:pt idx="259">
                        <c:v>6.6175424999999999</c:v>
                      </c:pt>
                      <c:pt idx="260">
                        <c:v>6.4449399999999999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B79-4687-AE4F-8193B3C620D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B79-4687-AE4F-8193B3C620D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79-4687-AE4F-8193B3C62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Data!$F$1</c:f>
              <c:strCache>
                <c:ptCount val="1"/>
                <c:pt idx="0">
                  <c:v>CPIAUCSL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Data!$F$1303:$F$1563</c:f>
              <c:numCache>
                <c:formatCode>0.00</c:formatCode>
                <c:ptCount val="261"/>
                <c:pt idx="0">
                  <c:v>2.1352774999999999</c:v>
                </c:pt>
                <c:pt idx="1">
                  <c:v>2.140625</c:v>
                </c:pt>
                <c:pt idx="2">
                  <c:v>2.1459725000000001</c:v>
                </c:pt>
                <c:pt idx="3">
                  <c:v>2.1513200000000001</c:v>
                </c:pt>
                <c:pt idx="4">
                  <c:v>2.1513200000000001</c:v>
                </c:pt>
                <c:pt idx="5">
                  <c:v>2.1793575000000001</c:v>
                </c:pt>
                <c:pt idx="6">
                  <c:v>2.207395</c:v>
                </c:pt>
                <c:pt idx="7">
                  <c:v>2.2354324999999999</c:v>
                </c:pt>
                <c:pt idx="8">
                  <c:v>2.2634699999999999</c:v>
                </c:pt>
                <c:pt idx="9">
                  <c:v>2.2803399999999998</c:v>
                </c:pt>
                <c:pt idx="10">
                  <c:v>2.2972099999999998</c:v>
                </c:pt>
                <c:pt idx="11">
                  <c:v>2.3140799999999997</c:v>
                </c:pt>
                <c:pt idx="12">
                  <c:v>2.3309500000000001</c:v>
                </c:pt>
                <c:pt idx="13">
                  <c:v>2.3659625000000002</c:v>
                </c:pt>
                <c:pt idx="14">
                  <c:v>2.4009749999999999</c:v>
                </c:pt>
                <c:pt idx="15">
                  <c:v>2.4359875</c:v>
                </c:pt>
                <c:pt idx="16">
                  <c:v>2.4710000000000001</c:v>
                </c:pt>
                <c:pt idx="17">
                  <c:v>2.4710000000000001</c:v>
                </c:pt>
                <c:pt idx="18">
                  <c:v>2.5487299999999999</c:v>
                </c:pt>
                <c:pt idx="19">
                  <c:v>2.6264599999999998</c:v>
                </c:pt>
                <c:pt idx="20">
                  <c:v>2.7041899999999996</c:v>
                </c:pt>
                <c:pt idx="21">
                  <c:v>2.7819199999999999</c:v>
                </c:pt>
                <c:pt idx="22">
                  <c:v>2.7883275000000003</c:v>
                </c:pt>
                <c:pt idx="23">
                  <c:v>2.7947350000000002</c:v>
                </c:pt>
                <c:pt idx="24">
                  <c:v>2.8011425000000001</c:v>
                </c:pt>
                <c:pt idx="25">
                  <c:v>2.80755</c:v>
                </c:pt>
                <c:pt idx="26">
                  <c:v>2.8191925000000002</c:v>
                </c:pt>
                <c:pt idx="27">
                  <c:v>2.830835</c:v>
                </c:pt>
                <c:pt idx="28">
                  <c:v>2.8424774999999998</c:v>
                </c:pt>
                <c:pt idx="29">
                  <c:v>2.85412</c:v>
                </c:pt>
                <c:pt idx="30">
                  <c:v>2.85412</c:v>
                </c:pt>
                <c:pt idx="31">
                  <c:v>2.80132</c:v>
                </c:pt>
                <c:pt idx="32">
                  <c:v>2.7485200000000001</c:v>
                </c:pt>
                <c:pt idx="33">
                  <c:v>2.6957200000000001</c:v>
                </c:pt>
                <c:pt idx="34">
                  <c:v>2.6429200000000002</c:v>
                </c:pt>
                <c:pt idx="35">
                  <c:v>2.5652050000000002</c:v>
                </c:pt>
                <c:pt idx="36">
                  <c:v>2.4874900000000002</c:v>
                </c:pt>
                <c:pt idx="37">
                  <c:v>2.4097750000000002</c:v>
                </c:pt>
                <c:pt idx="38">
                  <c:v>2.3320599999999998</c:v>
                </c:pt>
                <c:pt idx="39">
                  <c:v>2.3720524999999997</c:v>
                </c:pt>
                <c:pt idx="40">
                  <c:v>2.412045</c:v>
                </c:pt>
                <c:pt idx="41">
                  <c:v>2.4520374999999999</c:v>
                </c:pt>
                <c:pt idx="42">
                  <c:v>2.4920300000000002</c:v>
                </c:pt>
                <c:pt idx="43">
                  <c:v>2.4920300000000002</c:v>
                </c:pt>
                <c:pt idx="44">
                  <c:v>2.4058550000000003</c:v>
                </c:pt>
                <c:pt idx="45">
                  <c:v>2.31968</c:v>
                </c:pt>
                <c:pt idx="46">
                  <c:v>2.2335050000000001</c:v>
                </c:pt>
                <c:pt idx="47">
                  <c:v>2.1473300000000002</c:v>
                </c:pt>
                <c:pt idx="48">
                  <c:v>2.1110925000000003</c:v>
                </c:pt>
                <c:pt idx="49">
                  <c:v>2.0748550000000003</c:v>
                </c:pt>
                <c:pt idx="50">
                  <c:v>2.0386175000000004</c:v>
                </c:pt>
                <c:pt idx="51">
                  <c:v>2.00238</c:v>
                </c:pt>
                <c:pt idx="52">
                  <c:v>2.00238</c:v>
                </c:pt>
                <c:pt idx="53">
                  <c:v>1.8894549999999999</c:v>
                </c:pt>
                <c:pt idx="54">
                  <c:v>1.7765299999999999</c:v>
                </c:pt>
                <c:pt idx="55">
                  <c:v>1.663605</c:v>
                </c:pt>
                <c:pt idx="56">
                  <c:v>1.5506800000000001</c:v>
                </c:pt>
                <c:pt idx="57">
                  <c:v>1.5430250000000001</c:v>
                </c:pt>
                <c:pt idx="58">
                  <c:v>1.5353700000000001</c:v>
                </c:pt>
                <c:pt idx="59">
                  <c:v>1.5277149999999999</c:v>
                </c:pt>
                <c:pt idx="60">
                  <c:v>1.52006</c:v>
                </c:pt>
                <c:pt idx="61">
                  <c:v>1.6033299999999999</c:v>
                </c:pt>
                <c:pt idx="62">
                  <c:v>1.6865999999999999</c:v>
                </c:pt>
                <c:pt idx="63">
                  <c:v>1.7698699999999998</c:v>
                </c:pt>
                <c:pt idx="64">
                  <c:v>1.85314</c:v>
                </c:pt>
                <c:pt idx="65">
                  <c:v>1.8878025</c:v>
                </c:pt>
                <c:pt idx="66">
                  <c:v>1.9224649999999999</c:v>
                </c:pt>
                <c:pt idx="67">
                  <c:v>1.9571274999999999</c:v>
                </c:pt>
                <c:pt idx="68">
                  <c:v>1.9917899999999999</c:v>
                </c:pt>
                <c:pt idx="69">
                  <c:v>1.9917899999999999</c:v>
                </c:pt>
                <c:pt idx="70">
                  <c:v>1.9422225</c:v>
                </c:pt>
                <c:pt idx="71">
                  <c:v>1.892655</c:v>
                </c:pt>
                <c:pt idx="72">
                  <c:v>1.8430875</c:v>
                </c:pt>
                <c:pt idx="73">
                  <c:v>1.79352</c:v>
                </c:pt>
                <c:pt idx="74">
                  <c:v>1.75756</c:v>
                </c:pt>
                <c:pt idx="75">
                  <c:v>1.7216</c:v>
                </c:pt>
                <c:pt idx="76">
                  <c:v>1.68564</c:v>
                </c:pt>
                <c:pt idx="77">
                  <c:v>1.64968</c:v>
                </c:pt>
                <c:pt idx="78">
                  <c:v>1.6821999999999999</c:v>
                </c:pt>
                <c:pt idx="79">
                  <c:v>1.7147199999999998</c:v>
                </c:pt>
                <c:pt idx="80">
                  <c:v>1.7472400000000001</c:v>
                </c:pt>
                <c:pt idx="81">
                  <c:v>1.77976</c:v>
                </c:pt>
                <c:pt idx="82">
                  <c:v>1.77976</c:v>
                </c:pt>
                <c:pt idx="83">
                  <c:v>1.7715150000000002</c:v>
                </c:pt>
                <c:pt idx="84">
                  <c:v>1.7632700000000001</c:v>
                </c:pt>
                <c:pt idx="85">
                  <c:v>1.7550250000000001</c:v>
                </c:pt>
                <c:pt idx="86">
                  <c:v>1.74678</c:v>
                </c:pt>
                <c:pt idx="87">
                  <c:v>1.7392399999999999</c:v>
                </c:pt>
                <c:pt idx="88">
                  <c:v>1.7317</c:v>
                </c:pt>
                <c:pt idx="89">
                  <c:v>1.7241599999999999</c:v>
                </c:pt>
                <c:pt idx="90">
                  <c:v>1.71662</c:v>
                </c:pt>
                <c:pt idx="91">
                  <c:v>1.71662</c:v>
                </c:pt>
                <c:pt idx="92">
                  <c:v>1.7297600000000002</c:v>
                </c:pt>
                <c:pt idx="93">
                  <c:v>1.7429000000000001</c:v>
                </c:pt>
                <c:pt idx="94">
                  <c:v>1.75604</c:v>
                </c:pt>
                <c:pt idx="95">
                  <c:v>1.76918</c:v>
                </c:pt>
                <c:pt idx="96">
                  <c:v>1.8424349999999998</c:v>
                </c:pt>
                <c:pt idx="97">
                  <c:v>1.9156899999999999</c:v>
                </c:pt>
                <c:pt idx="98">
                  <c:v>1.988945</c:v>
                </c:pt>
                <c:pt idx="99">
                  <c:v>2.0621999999999998</c:v>
                </c:pt>
                <c:pt idx="100">
                  <c:v>2.1251474999999997</c:v>
                </c:pt>
                <c:pt idx="101">
                  <c:v>2.1880950000000001</c:v>
                </c:pt>
                <c:pt idx="102">
                  <c:v>2.2510425000000001</c:v>
                </c:pt>
                <c:pt idx="103">
                  <c:v>2.31399</c:v>
                </c:pt>
                <c:pt idx="104">
                  <c:v>2.31399</c:v>
                </c:pt>
                <c:pt idx="105">
                  <c:v>2.3605974999999999</c:v>
                </c:pt>
                <c:pt idx="106">
                  <c:v>2.4072050000000003</c:v>
                </c:pt>
                <c:pt idx="107">
                  <c:v>2.4538125000000002</c:v>
                </c:pt>
                <c:pt idx="108">
                  <c:v>2.5004200000000001</c:v>
                </c:pt>
                <c:pt idx="109">
                  <c:v>2.4601449999999998</c:v>
                </c:pt>
                <c:pt idx="110">
                  <c:v>2.41987</c:v>
                </c:pt>
                <c:pt idx="111">
                  <c:v>2.3795950000000001</c:v>
                </c:pt>
                <c:pt idx="112">
                  <c:v>2.3393199999999998</c:v>
                </c:pt>
                <c:pt idx="113">
                  <c:v>2.1402074999999998</c:v>
                </c:pt>
                <c:pt idx="114">
                  <c:v>1.9410949999999998</c:v>
                </c:pt>
                <c:pt idx="115">
                  <c:v>1.7419824999999998</c:v>
                </c:pt>
                <c:pt idx="116">
                  <c:v>1.54287</c:v>
                </c:pt>
                <c:pt idx="117">
                  <c:v>1.54287</c:v>
                </c:pt>
                <c:pt idx="118">
                  <c:v>1.2434525000000001</c:v>
                </c:pt>
                <c:pt idx="119">
                  <c:v>0.94403500000000007</c:v>
                </c:pt>
                <c:pt idx="120">
                  <c:v>0.64461750000000007</c:v>
                </c:pt>
                <c:pt idx="121">
                  <c:v>0.34520000000000001</c:v>
                </c:pt>
                <c:pt idx="122">
                  <c:v>0.31550250000000002</c:v>
                </c:pt>
                <c:pt idx="123">
                  <c:v>0.28580499999999998</c:v>
                </c:pt>
                <c:pt idx="124">
                  <c:v>0.25610749999999999</c:v>
                </c:pt>
                <c:pt idx="125">
                  <c:v>0.22641</c:v>
                </c:pt>
                <c:pt idx="126">
                  <c:v>0.34881249999999997</c:v>
                </c:pt>
                <c:pt idx="127">
                  <c:v>0.47121499999999994</c:v>
                </c:pt>
                <c:pt idx="128">
                  <c:v>0.59361750000000002</c:v>
                </c:pt>
                <c:pt idx="129">
                  <c:v>0.71601999999999999</c:v>
                </c:pt>
                <c:pt idx="130">
                  <c:v>0.71601999999999999</c:v>
                </c:pt>
                <c:pt idx="131">
                  <c:v>0.79055000000000009</c:v>
                </c:pt>
                <c:pt idx="132">
                  <c:v>0.86508000000000007</c:v>
                </c:pt>
                <c:pt idx="133">
                  <c:v>0.93961000000000006</c:v>
                </c:pt>
                <c:pt idx="134">
                  <c:v>1.01414</c:v>
                </c:pt>
                <c:pt idx="135">
                  <c:v>1.0878725</c:v>
                </c:pt>
                <c:pt idx="136">
                  <c:v>1.161605</c:v>
                </c:pt>
                <c:pt idx="137">
                  <c:v>1.2353375</c:v>
                </c:pt>
                <c:pt idx="138">
                  <c:v>1.30907</c:v>
                </c:pt>
                <c:pt idx="139">
                  <c:v>1.30907</c:v>
                </c:pt>
                <c:pt idx="140">
                  <c:v>1.3246724999999999</c:v>
                </c:pt>
                <c:pt idx="141">
                  <c:v>1.3402750000000001</c:v>
                </c:pt>
                <c:pt idx="142">
                  <c:v>1.3558775000000001</c:v>
                </c:pt>
                <c:pt idx="143">
                  <c:v>1.37148</c:v>
                </c:pt>
                <c:pt idx="144">
                  <c:v>1.3242425</c:v>
                </c:pt>
                <c:pt idx="145">
                  <c:v>1.2770049999999999</c:v>
                </c:pt>
                <c:pt idx="146">
                  <c:v>1.2297674999999999</c:v>
                </c:pt>
                <c:pt idx="147">
                  <c:v>1.1825300000000001</c:v>
                </c:pt>
                <c:pt idx="148">
                  <c:v>1.1787875000000001</c:v>
                </c:pt>
                <c:pt idx="149">
                  <c:v>1.1750449999999999</c:v>
                </c:pt>
                <c:pt idx="150">
                  <c:v>1.1713024999999999</c:v>
                </c:pt>
                <c:pt idx="151">
                  <c:v>1.1675599999999999</c:v>
                </c:pt>
                <c:pt idx="152">
                  <c:v>1.1675599999999999</c:v>
                </c:pt>
                <c:pt idx="153">
                  <c:v>1.20618</c:v>
                </c:pt>
                <c:pt idx="154">
                  <c:v>1.2448000000000001</c:v>
                </c:pt>
                <c:pt idx="155">
                  <c:v>1.2834200000000002</c:v>
                </c:pt>
                <c:pt idx="156">
                  <c:v>1.3220400000000001</c:v>
                </c:pt>
                <c:pt idx="157">
                  <c:v>1.340225</c:v>
                </c:pt>
                <c:pt idx="158">
                  <c:v>1.3584099999999999</c:v>
                </c:pt>
                <c:pt idx="159">
                  <c:v>1.376595</c:v>
                </c:pt>
                <c:pt idx="160">
                  <c:v>1.3947799999999999</c:v>
                </c:pt>
                <c:pt idx="161">
                  <c:v>1.469425</c:v>
                </c:pt>
                <c:pt idx="162">
                  <c:v>1.5440700000000001</c:v>
                </c:pt>
                <c:pt idx="163">
                  <c:v>1.6187150000000001</c:v>
                </c:pt>
                <c:pt idx="164">
                  <c:v>1.69336</c:v>
                </c:pt>
                <c:pt idx="165">
                  <c:v>1.9276499999999999</c:v>
                </c:pt>
                <c:pt idx="166">
                  <c:v>2.16194</c:v>
                </c:pt>
                <c:pt idx="167">
                  <c:v>2.3962300000000001</c:v>
                </c:pt>
                <c:pt idx="168">
                  <c:v>2.6305200000000002</c:v>
                </c:pt>
                <c:pt idx="169">
                  <c:v>2.6305200000000002</c:v>
                </c:pt>
                <c:pt idx="170">
                  <c:v>3.0055275000000004</c:v>
                </c:pt>
                <c:pt idx="171">
                  <c:v>3.3805350000000001</c:v>
                </c:pt>
                <c:pt idx="172">
                  <c:v>3.7555424999999998</c:v>
                </c:pt>
                <c:pt idx="173">
                  <c:v>4.1305500000000004</c:v>
                </c:pt>
                <c:pt idx="174">
                  <c:v>4.32667</c:v>
                </c:pt>
                <c:pt idx="175">
                  <c:v>4.5227900000000005</c:v>
                </c:pt>
                <c:pt idx="176">
                  <c:v>4.7189100000000002</c:v>
                </c:pt>
                <c:pt idx="177">
                  <c:v>4.9150299999999998</c:v>
                </c:pt>
                <c:pt idx="178">
                  <c:v>4.9150299999999998</c:v>
                </c:pt>
                <c:pt idx="179">
                  <c:v>5.0066749999999995</c:v>
                </c:pt>
                <c:pt idx="180">
                  <c:v>5.0983200000000002</c:v>
                </c:pt>
                <c:pt idx="181">
                  <c:v>5.1899649999999999</c:v>
                </c:pt>
                <c:pt idx="182">
                  <c:v>5.2816099999999997</c:v>
                </c:pt>
                <c:pt idx="183">
                  <c:v>5.2665849999999992</c:v>
                </c:pt>
                <c:pt idx="184">
                  <c:v>5.2515599999999996</c:v>
                </c:pt>
                <c:pt idx="185">
                  <c:v>5.2365349999999999</c:v>
                </c:pt>
                <c:pt idx="186">
                  <c:v>5.2215100000000003</c:v>
                </c:pt>
                <c:pt idx="187">
                  <c:v>5.2132050000000003</c:v>
                </c:pt>
                <c:pt idx="188">
                  <c:v>5.2049000000000003</c:v>
                </c:pt>
                <c:pt idx="189">
                  <c:v>5.1965950000000003</c:v>
                </c:pt>
                <c:pt idx="190">
                  <c:v>5.1882900000000003</c:v>
                </c:pt>
                <c:pt idx="191">
                  <c:v>5.1882900000000003</c:v>
                </c:pt>
                <c:pt idx="192">
                  <c:v>5.2371250000000007</c:v>
                </c:pt>
                <c:pt idx="193">
                  <c:v>5.2859600000000002</c:v>
                </c:pt>
                <c:pt idx="194">
                  <c:v>5.3347949999999997</c:v>
                </c:pt>
                <c:pt idx="195">
                  <c:v>5.3836300000000001</c:v>
                </c:pt>
                <c:pt idx="196">
                  <c:v>5.5971600000000006</c:v>
                </c:pt>
                <c:pt idx="197">
                  <c:v>5.8106899999999992</c:v>
                </c:pt>
                <c:pt idx="198">
                  <c:v>6.0242199999999997</c:v>
                </c:pt>
                <c:pt idx="199">
                  <c:v>6.2377500000000001</c:v>
                </c:pt>
                <c:pt idx="200">
                  <c:v>6.3939100000000009</c:v>
                </c:pt>
                <c:pt idx="201">
                  <c:v>6.5500700000000007</c:v>
                </c:pt>
                <c:pt idx="202">
                  <c:v>6.7062300000000006</c:v>
                </c:pt>
                <c:pt idx="203">
                  <c:v>6.8623900000000004</c:v>
                </c:pt>
                <c:pt idx="204">
                  <c:v>6.8623900000000004</c:v>
                </c:pt>
                <c:pt idx="205">
                  <c:v>6.9454075</c:v>
                </c:pt>
                <c:pt idx="206">
                  <c:v>7.0284250000000004</c:v>
                </c:pt>
                <c:pt idx="207">
                  <c:v>7.1114424999999999</c:v>
                </c:pt>
                <c:pt idx="208">
                  <c:v>7.1944600000000003</c:v>
                </c:pt>
                <c:pt idx="209">
                  <c:v>7.2946650000000002</c:v>
                </c:pt>
                <c:pt idx="210">
                  <c:v>7.3948700000000001</c:v>
                </c:pt>
                <c:pt idx="211">
                  <c:v>7.4950749999999999</c:v>
                </c:pt>
                <c:pt idx="212">
                  <c:v>7.5952799999999998</c:v>
                </c:pt>
                <c:pt idx="213">
                  <c:v>7.5952799999999998</c:v>
                </c:pt>
                <c:pt idx="214">
                  <c:v>7.6851725000000002</c:v>
                </c:pt>
                <c:pt idx="215">
                  <c:v>7.7750649999999997</c:v>
                </c:pt>
                <c:pt idx="216">
                  <c:v>7.8649575</c:v>
                </c:pt>
                <c:pt idx="217">
                  <c:v>7.9548500000000004</c:v>
                </c:pt>
                <c:pt idx="218">
                  <c:v>8.0949425000000002</c:v>
                </c:pt>
                <c:pt idx="219">
                  <c:v>8.2350349999999999</c:v>
                </c:pt>
                <c:pt idx="220">
                  <c:v>8.3751274999999996</c:v>
                </c:pt>
                <c:pt idx="221">
                  <c:v>8.5152199999999993</c:v>
                </c:pt>
                <c:pt idx="222">
                  <c:v>8.4433574999999994</c:v>
                </c:pt>
                <c:pt idx="223">
                  <c:v>8.3714949999999995</c:v>
                </c:pt>
                <c:pt idx="224">
                  <c:v>8.2996324999999995</c:v>
                </c:pt>
                <c:pt idx="225">
                  <c:v>8.2277699999999996</c:v>
                </c:pt>
                <c:pt idx="226">
                  <c:v>8.2964099999999998</c:v>
                </c:pt>
                <c:pt idx="227">
                  <c:v>8.3650500000000001</c:v>
                </c:pt>
                <c:pt idx="228">
                  <c:v>8.4336900000000004</c:v>
                </c:pt>
                <c:pt idx="229">
                  <c:v>8.5023300000000006</c:v>
                </c:pt>
                <c:pt idx="230">
                  <c:v>8.5023300000000006</c:v>
                </c:pt>
                <c:pt idx="231">
                  <c:v>8.6099950000000014</c:v>
                </c:pt>
                <c:pt idx="232">
                  <c:v>8.7176600000000004</c:v>
                </c:pt>
                <c:pt idx="233">
                  <c:v>8.8253249999999994</c:v>
                </c:pt>
                <c:pt idx="234">
                  <c:v>8.9329900000000002</c:v>
                </c:pt>
                <c:pt idx="235">
                  <c:v>8.8030375000000003</c:v>
                </c:pt>
                <c:pt idx="236">
                  <c:v>8.6730850000000004</c:v>
                </c:pt>
                <c:pt idx="237">
                  <c:v>8.5431325000000005</c:v>
                </c:pt>
                <c:pt idx="238">
                  <c:v>8.4131800000000005</c:v>
                </c:pt>
                <c:pt idx="239">
                  <c:v>8.3667250000000006</c:v>
                </c:pt>
                <c:pt idx="240">
                  <c:v>8.3202699999999989</c:v>
                </c:pt>
                <c:pt idx="241">
                  <c:v>8.273814999999999</c:v>
                </c:pt>
                <c:pt idx="242">
                  <c:v>8.2273599999999991</c:v>
                </c:pt>
                <c:pt idx="243">
                  <c:v>8.2273599999999991</c:v>
                </c:pt>
                <c:pt idx="244">
                  <c:v>8.2242324999999994</c:v>
                </c:pt>
                <c:pt idx="245">
                  <c:v>8.2211049999999997</c:v>
                </c:pt>
                <c:pt idx="246">
                  <c:v>8.2179774999999999</c:v>
                </c:pt>
                <c:pt idx="247">
                  <c:v>8.2148500000000002</c:v>
                </c:pt>
                <c:pt idx="248">
                  <c:v>8.1017600000000005</c:v>
                </c:pt>
                <c:pt idx="249">
                  <c:v>7.9886699999999999</c:v>
                </c:pt>
                <c:pt idx="250">
                  <c:v>7.8755799999999994</c:v>
                </c:pt>
                <c:pt idx="251">
                  <c:v>7.7624899999999997</c:v>
                </c:pt>
                <c:pt idx="252">
                  <c:v>7.7624899999999997</c:v>
                </c:pt>
                <c:pt idx="253">
                  <c:v>7.6057049999999995</c:v>
                </c:pt>
                <c:pt idx="254">
                  <c:v>7.4489199999999993</c:v>
                </c:pt>
                <c:pt idx="255">
                  <c:v>7.2921349999999991</c:v>
                </c:pt>
                <c:pt idx="256">
                  <c:v>7.1353499999999999</c:v>
                </c:pt>
                <c:pt idx="257">
                  <c:v>6.9627474999999999</c:v>
                </c:pt>
                <c:pt idx="258">
                  <c:v>6.7901449999999999</c:v>
                </c:pt>
                <c:pt idx="259">
                  <c:v>6.6175424999999999</c:v>
                </c:pt>
                <c:pt idx="260">
                  <c:v>6.4449399999999999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95B0-4546-92C0-0393BFD58D79}"/>
            </c:ext>
          </c:extLst>
        </c:ser>
        <c:ser>
          <c:idx val="4"/>
          <c:order val="4"/>
          <c:tx>
            <c:strRef>
              <c:f>Data!$H$1</c:f>
              <c:strCache>
                <c:ptCount val="1"/>
                <c:pt idx="0">
                  <c:v>DGP_MAP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Data!$H$1303:$H$1563</c:f>
              <c:numCache>
                <c:formatCode>0.00</c:formatCode>
                <c:ptCount val="261"/>
                <c:pt idx="0">
                  <c:v>1.6714683454502528</c:v>
                </c:pt>
                <c:pt idx="1">
                  <c:v>1.6413940592455747</c:v>
                </c:pt>
                <c:pt idx="2">
                  <c:v>1.6113197730408966</c:v>
                </c:pt>
                <c:pt idx="3">
                  <c:v>1.5812454868362182</c:v>
                </c:pt>
                <c:pt idx="4">
                  <c:v>1.5511712006315401</c:v>
                </c:pt>
                <c:pt idx="5">
                  <c:v>1.521096914426862</c:v>
                </c:pt>
                <c:pt idx="6">
                  <c:v>1.4910226282221839</c:v>
                </c:pt>
                <c:pt idx="7">
                  <c:v>1.4609483420175058</c:v>
                </c:pt>
                <c:pt idx="8">
                  <c:v>1.4308740558128277</c:v>
                </c:pt>
                <c:pt idx="9">
                  <c:v>1.4007997696081493</c:v>
                </c:pt>
                <c:pt idx="10">
                  <c:v>1.3707254834034712</c:v>
                </c:pt>
                <c:pt idx="11">
                  <c:v>1.3406511971987931</c:v>
                </c:pt>
                <c:pt idx="12">
                  <c:v>1.310576910994115</c:v>
                </c:pt>
                <c:pt idx="13">
                  <c:v>1.3298722319135168</c:v>
                </c:pt>
                <c:pt idx="14">
                  <c:v>1.3491675528329183</c:v>
                </c:pt>
                <c:pt idx="15">
                  <c:v>1.3684628737523201</c:v>
                </c:pt>
                <c:pt idx="16">
                  <c:v>1.3877581946717219</c:v>
                </c:pt>
                <c:pt idx="17">
                  <c:v>1.4070535155911235</c:v>
                </c:pt>
                <c:pt idx="18">
                  <c:v>1.4263488365105252</c:v>
                </c:pt>
                <c:pt idx="19">
                  <c:v>1.445644157429927</c:v>
                </c:pt>
                <c:pt idx="20">
                  <c:v>1.4649394783493288</c:v>
                </c:pt>
                <c:pt idx="21">
                  <c:v>1.4842347992687304</c:v>
                </c:pt>
                <c:pt idx="22">
                  <c:v>1.5035301201881321</c:v>
                </c:pt>
                <c:pt idx="23">
                  <c:v>1.5228254411075339</c:v>
                </c:pt>
                <c:pt idx="24">
                  <c:v>1.5421207620269355</c:v>
                </c:pt>
                <c:pt idx="25">
                  <c:v>1.5614160829463373</c:v>
                </c:pt>
                <c:pt idx="26">
                  <c:v>1.5228820326243762</c:v>
                </c:pt>
                <c:pt idx="27">
                  <c:v>1.4843479823024153</c:v>
                </c:pt>
                <c:pt idx="28">
                  <c:v>1.4458139319804542</c:v>
                </c:pt>
                <c:pt idx="29">
                  <c:v>1.407279881658493</c:v>
                </c:pt>
                <c:pt idx="30">
                  <c:v>1.3687458313365322</c:v>
                </c:pt>
                <c:pt idx="31">
                  <c:v>1.330211781014571</c:v>
                </c:pt>
                <c:pt idx="32">
                  <c:v>1.2916777306926099</c:v>
                </c:pt>
                <c:pt idx="33">
                  <c:v>1.2531436803706488</c:v>
                </c:pt>
                <c:pt idx="34">
                  <c:v>1.2146096300486879</c:v>
                </c:pt>
                <c:pt idx="35">
                  <c:v>1.1760755797267268</c:v>
                </c:pt>
                <c:pt idx="36">
                  <c:v>1.1375415294047657</c:v>
                </c:pt>
                <c:pt idx="37">
                  <c:v>1.0990074790828048</c:v>
                </c:pt>
                <c:pt idx="38">
                  <c:v>1.0604734287608437</c:v>
                </c:pt>
                <c:pt idx="39">
                  <c:v>1.0279777655867877</c:v>
                </c:pt>
                <c:pt idx="40">
                  <c:v>0.9954821024127315</c:v>
                </c:pt>
                <c:pt idx="41">
                  <c:v>0.96298643923867533</c:v>
                </c:pt>
                <c:pt idx="42">
                  <c:v>0.93049077606461927</c:v>
                </c:pt>
                <c:pt idx="43">
                  <c:v>0.89799511289056311</c:v>
                </c:pt>
                <c:pt idx="44">
                  <c:v>0.86549944971650694</c:v>
                </c:pt>
                <c:pt idx="45">
                  <c:v>0.83300378654245089</c:v>
                </c:pt>
                <c:pt idx="46">
                  <c:v>0.80050812336839472</c:v>
                </c:pt>
                <c:pt idx="47">
                  <c:v>0.76801246019433855</c:v>
                </c:pt>
                <c:pt idx="48">
                  <c:v>0.7355167970202825</c:v>
                </c:pt>
                <c:pt idx="49">
                  <c:v>0.70302113384622633</c:v>
                </c:pt>
                <c:pt idx="50">
                  <c:v>0.67052547067217028</c:v>
                </c:pt>
                <c:pt idx="51">
                  <c:v>0.63802980749811411</c:v>
                </c:pt>
                <c:pt idx="52">
                  <c:v>0.63802980749811411</c:v>
                </c:pt>
                <c:pt idx="53">
                  <c:v>0.66056176615059858</c:v>
                </c:pt>
                <c:pt idx="54">
                  <c:v>0.68309372480308306</c:v>
                </c:pt>
                <c:pt idx="55">
                  <c:v>0.70562568345556764</c:v>
                </c:pt>
                <c:pt idx="56">
                  <c:v>0.72815764210805212</c:v>
                </c:pt>
                <c:pt idx="57">
                  <c:v>0.75068960076053659</c:v>
                </c:pt>
                <c:pt idx="58">
                  <c:v>0.77322155941302106</c:v>
                </c:pt>
                <c:pt idx="59">
                  <c:v>0.79575351806550565</c:v>
                </c:pt>
                <c:pt idx="60">
                  <c:v>0.81828547671799012</c:v>
                </c:pt>
                <c:pt idx="61">
                  <c:v>0.8408174353704746</c:v>
                </c:pt>
                <c:pt idx="62">
                  <c:v>0.86334939402295907</c:v>
                </c:pt>
                <c:pt idx="63">
                  <c:v>0.88588135267544366</c:v>
                </c:pt>
                <c:pt idx="64">
                  <c:v>0.90841331132792813</c:v>
                </c:pt>
                <c:pt idx="65">
                  <c:v>0.95427969711896643</c:v>
                </c:pt>
                <c:pt idx="66">
                  <c:v>0.97761412425752015</c:v>
                </c:pt>
                <c:pt idx="67">
                  <c:v>1.0009485513960739</c:v>
                </c:pt>
                <c:pt idx="68">
                  <c:v>1.0242829785346277</c:v>
                </c:pt>
                <c:pt idx="69">
                  <c:v>1.0476174056731815</c:v>
                </c:pt>
                <c:pt idx="70">
                  <c:v>1.0709518328117353</c:v>
                </c:pt>
                <c:pt idx="71">
                  <c:v>1.0942862599502889</c:v>
                </c:pt>
                <c:pt idx="72">
                  <c:v>1.1176206870888428</c:v>
                </c:pt>
                <c:pt idx="73">
                  <c:v>1.1409551142273966</c:v>
                </c:pt>
                <c:pt idx="74">
                  <c:v>1.1642895413659504</c:v>
                </c:pt>
                <c:pt idx="75">
                  <c:v>1.187623968504504</c:v>
                </c:pt>
                <c:pt idx="76">
                  <c:v>1.2109583956430578</c:v>
                </c:pt>
                <c:pt idx="77">
                  <c:v>1.2342928227816117</c:v>
                </c:pt>
                <c:pt idx="78">
                  <c:v>1.2331453294845574</c:v>
                </c:pt>
                <c:pt idx="79">
                  <c:v>1.231997836187503</c:v>
                </c:pt>
                <c:pt idx="80">
                  <c:v>1.2308503428904487</c:v>
                </c:pt>
                <c:pt idx="81">
                  <c:v>1.2297028495933944</c:v>
                </c:pt>
                <c:pt idx="82">
                  <c:v>1.2285553562963401</c:v>
                </c:pt>
                <c:pt idx="83">
                  <c:v>1.2274078629992857</c:v>
                </c:pt>
                <c:pt idx="84">
                  <c:v>1.2262603697022314</c:v>
                </c:pt>
                <c:pt idx="85">
                  <c:v>1.2251128764051771</c:v>
                </c:pt>
                <c:pt idx="86">
                  <c:v>1.2239653831081228</c:v>
                </c:pt>
                <c:pt idx="87">
                  <c:v>1.2228178898110684</c:v>
                </c:pt>
                <c:pt idx="88">
                  <c:v>1.2216703965140141</c:v>
                </c:pt>
                <c:pt idx="89">
                  <c:v>1.2205229032169598</c:v>
                </c:pt>
                <c:pt idx="90">
                  <c:v>1.2193754099199055</c:v>
                </c:pt>
                <c:pt idx="91">
                  <c:v>1.2193754099199055</c:v>
                </c:pt>
                <c:pt idx="92">
                  <c:v>1.1879868479826996</c:v>
                </c:pt>
                <c:pt idx="93">
                  <c:v>1.1565982860454938</c:v>
                </c:pt>
                <c:pt idx="94">
                  <c:v>1.1252097241082879</c:v>
                </c:pt>
                <c:pt idx="95">
                  <c:v>1.0938211621710821</c:v>
                </c:pt>
                <c:pt idx="96">
                  <c:v>1.0624326002338762</c:v>
                </c:pt>
                <c:pt idx="97">
                  <c:v>1.0310440382966704</c:v>
                </c:pt>
                <c:pt idx="98">
                  <c:v>0.9996554763594645</c:v>
                </c:pt>
                <c:pt idx="99">
                  <c:v>0.96826691442225865</c:v>
                </c:pt>
                <c:pt idx="100">
                  <c:v>0.9368783524850528</c:v>
                </c:pt>
                <c:pt idx="101">
                  <c:v>0.90548979054784695</c:v>
                </c:pt>
                <c:pt idx="102">
                  <c:v>0.8741012286106411</c:v>
                </c:pt>
                <c:pt idx="103">
                  <c:v>0.84271266667343525</c:v>
                </c:pt>
                <c:pt idx="104">
                  <c:v>0.8113241047362294</c:v>
                </c:pt>
                <c:pt idx="105">
                  <c:v>0.68920194055283779</c:v>
                </c:pt>
                <c:pt idx="106">
                  <c:v>0.56707977636944606</c:v>
                </c:pt>
                <c:pt idx="107">
                  <c:v>0.4449576121860544</c:v>
                </c:pt>
                <c:pt idx="108">
                  <c:v>0.32283544800266273</c:v>
                </c:pt>
                <c:pt idx="109">
                  <c:v>0.20071328381927109</c:v>
                </c:pt>
                <c:pt idx="110">
                  <c:v>7.859111963587942E-2</c:v>
                </c:pt>
                <c:pt idx="111">
                  <c:v>-4.3531044547512249E-2</c:v>
                </c:pt>
                <c:pt idx="112">
                  <c:v>-0.16565320873090392</c:v>
                </c:pt>
                <c:pt idx="113">
                  <c:v>-0.28777537291429556</c:v>
                </c:pt>
                <c:pt idx="114">
                  <c:v>-0.40989753709768723</c:v>
                </c:pt>
                <c:pt idx="115">
                  <c:v>-0.53201970128107889</c:v>
                </c:pt>
                <c:pt idx="116">
                  <c:v>-0.65414186546447062</c:v>
                </c:pt>
                <c:pt idx="117">
                  <c:v>-0.77626402964786223</c:v>
                </c:pt>
                <c:pt idx="118">
                  <c:v>-1.3956010256006506</c:v>
                </c:pt>
                <c:pt idx="119">
                  <c:v>-2.0149380215534389</c:v>
                </c:pt>
                <c:pt idx="120">
                  <c:v>-2.6342750175062273</c:v>
                </c:pt>
                <c:pt idx="121">
                  <c:v>-3.2536120134590161</c:v>
                </c:pt>
                <c:pt idx="122">
                  <c:v>-3.8729490094118044</c:v>
                </c:pt>
                <c:pt idx="123">
                  <c:v>-4.4922860053645923</c:v>
                </c:pt>
                <c:pt idx="124">
                  <c:v>-5.1116230013173816</c:v>
                </c:pt>
                <c:pt idx="125">
                  <c:v>-5.7309599972701699</c:v>
                </c:pt>
                <c:pt idx="126">
                  <c:v>-6.3502969932229583</c:v>
                </c:pt>
                <c:pt idx="127">
                  <c:v>-6.9696339891757466</c:v>
                </c:pt>
                <c:pt idx="128">
                  <c:v>-7.588970985128535</c:v>
                </c:pt>
                <c:pt idx="129">
                  <c:v>-8.2083079810813224</c:v>
                </c:pt>
                <c:pt idx="130">
                  <c:v>-8.8276449770341117</c:v>
                </c:pt>
                <c:pt idx="131">
                  <c:v>-7.472587105845518</c:v>
                </c:pt>
                <c:pt idx="132">
                  <c:v>-6.1175292346569234</c:v>
                </c:pt>
                <c:pt idx="133">
                  <c:v>-4.7624713634683298</c:v>
                </c:pt>
                <c:pt idx="134">
                  <c:v>-3.4074134922797352</c:v>
                </c:pt>
                <c:pt idx="135">
                  <c:v>-2.0523556210911411</c:v>
                </c:pt>
                <c:pt idx="136">
                  <c:v>-0.69729774990254723</c:v>
                </c:pt>
                <c:pt idx="137">
                  <c:v>0.65776012128604688</c:v>
                </c:pt>
                <c:pt idx="138">
                  <c:v>2.0128179924746408</c:v>
                </c:pt>
                <c:pt idx="139">
                  <c:v>3.3678758636632349</c:v>
                </c:pt>
                <c:pt idx="140">
                  <c:v>4.7229337348518294</c:v>
                </c:pt>
                <c:pt idx="141">
                  <c:v>6.0779916060404231</c:v>
                </c:pt>
                <c:pt idx="142">
                  <c:v>7.4330494772290177</c:v>
                </c:pt>
                <c:pt idx="143">
                  <c:v>8.7881073484176113</c:v>
                </c:pt>
                <c:pt idx="144">
                  <c:v>8.2353485497712491</c:v>
                </c:pt>
                <c:pt idx="145">
                  <c:v>7.682589751124886</c:v>
                </c:pt>
                <c:pt idx="146">
                  <c:v>7.1298309524785237</c:v>
                </c:pt>
                <c:pt idx="147">
                  <c:v>6.5770721538321615</c:v>
                </c:pt>
                <c:pt idx="148">
                  <c:v>6.0243133551857984</c:v>
                </c:pt>
                <c:pt idx="149">
                  <c:v>5.4715545565394361</c:v>
                </c:pt>
                <c:pt idx="150">
                  <c:v>4.9187957578930739</c:v>
                </c:pt>
                <c:pt idx="151">
                  <c:v>4.3660369592467116</c:v>
                </c:pt>
                <c:pt idx="152">
                  <c:v>3.8132781606003485</c:v>
                </c:pt>
                <c:pt idx="153">
                  <c:v>3.2605193619539863</c:v>
                </c:pt>
                <c:pt idx="154">
                  <c:v>2.7077605633076236</c:v>
                </c:pt>
                <c:pt idx="155">
                  <c:v>2.1550017646612614</c:v>
                </c:pt>
                <c:pt idx="156">
                  <c:v>1.6022429660148987</c:v>
                </c:pt>
                <c:pt idx="157">
                  <c:v>1.6948786278991805</c:v>
                </c:pt>
                <c:pt idx="158">
                  <c:v>1.7875142897834626</c:v>
                </c:pt>
                <c:pt idx="159">
                  <c:v>1.8801499516677445</c:v>
                </c:pt>
                <c:pt idx="160">
                  <c:v>1.9727856135520265</c:v>
                </c:pt>
                <c:pt idx="161">
                  <c:v>2.0654212754363082</c:v>
                </c:pt>
                <c:pt idx="162">
                  <c:v>2.1580569373205902</c:v>
                </c:pt>
                <c:pt idx="163">
                  <c:v>2.2506925992048723</c:v>
                </c:pt>
                <c:pt idx="164">
                  <c:v>2.3433282610891544</c:v>
                </c:pt>
                <c:pt idx="165">
                  <c:v>2.435963922973436</c:v>
                </c:pt>
                <c:pt idx="166">
                  <c:v>2.5285995848577181</c:v>
                </c:pt>
                <c:pt idx="167">
                  <c:v>2.6212352467420001</c:v>
                </c:pt>
                <c:pt idx="168">
                  <c:v>2.7138709086262818</c:v>
                </c:pt>
                <c:pt idx="169">
                  <c:v>2.8065065705105638</c:v>
                </c:pt>
                <c:pt idx="170">
                  <c:v>2.8433392770741932</c:v>
                </c:pt>
                <c:pt idx="171">
                  <c:v>2.8801719836378226</c:v>
                </c:pt>
                <c:pt idx="172">
                  <c:v>2.9170046902014519</c:v>
                </c:pt>
                <c:pt idx="173">
                  <c:v>2.9538373967650813</c:v>
                </c:pt>
                <c:pt idx="174">
                  <c:v>2.9906701033287106</c:v>
                </c:pt>
                <c:pt idx="175">
                  <c:v>3.02750280989234</c:v>
                </c:pt>
                <c:pt idx="176">
                  <c:v>3.0643355164559694</c:v>
                </c:pt>
                <c:pt idx="177">
                  <c:v>3.1011682230195987</c:v>
                </c:pt>
                <c:pt idx="178">
                  <c:v>3.1380009295832281</c:v>
                </c:pt>
                <c:pt idx="179">
                  <c:v>3.1748336361468574</c:v>
                </c:pt>
                <c:pt idx="180">
                  <c:v>3.2116663427104868</c:v>
                </c:pt>
                <c:pt idx="181">
                  <c:v>3.2484990492741161</c:v>
                </c:pt>
                <c:pt idx="182">
                  <c:v>3.2853317558377455</c:v>
                </c:pt>
                <c:pt idx="183">
                  <c:v>3.2006609767527809</c:v>
                </c:pt>
                <c:pt idx="184">
                  <c:v>3.1159901976678159</c:v>
                </c:pt>
                <c:pt idx="185">
                  <c:v>3.0313194185828514</c:v>
                </c:pt>
                <c:pt idx="186">
                  <c:v>2.9466486394978868</c:v>
                </c:pt>
                <c:pt idx="187">
                  <c:v>2.8619778604129218</c:v>
                </c:pt>
                <c:pt idx="188">
                  <c:v>2.7773070813279572</c:v>
                </c:pt>
                <c:pt idx="189">
                  <c:v>2.6926363022429927</c:v>
                </c:pt>
                <c:pt idx="190">
                  <c:v>2.6079655231580281</c:v>
                </c:pt>
                <c:pt idx="191">
                  <c:v>2.5232947440730631</c:v>
                </c:pt>
                <c:pt idx="192">
                  <c:v>2.4386239649880985</c:v>
                </c:pt>
                <c:pt idx="193">
                  <c:v>2.353953185903134</c:v>
                </c:pt>
                <c:pt idx="194">
                  <c:v>2.269282406818169</c:v>
                </c:pt>
                <c:pt idx="195">
                  <c:v>2.1846116277332044</c:v>
                </c:pt>
                <c:pt idx="196">
                  <c:v>2.277445440430844</c:v>
                </c:pt>
                <c:pt idx="197">
                  <c:v>2.370279253128484</c:v>
                </c:pt>
                <c:pt idx="198">
                  <c:v>2.4631130658261235</c:v>
                </c:pt>
                <c:pt idx="199">
                  <c:v>2.5559468785237631</c:v>
                </c:pt>
                <c:pt idx="200">
                  <c:v>2.6487806912214031</c:v>
                </c:pt>
                <c:pt idx="201">
                  <c:v>2.7416145039190427</c:v>
                </c:pt>
                <c:pt idx="202">
                  <c:v>2.8344483166166823</c:v>
                </c:pt>
                <c:pt idx="203">
                  <c:v>2.9272821293143219</c:v>
                </c:pt>
                <c:pt idx="204">
                  <c:v>3.0201159420119619</c:v>
                </c:pt>
                <c:pt idx="205">
                  <c:v>3.1129497547096014</c:v>
                </c:pt>
                <c:pt idx="206">
                  <c:v>3.205783567407241</c:v>
                </c:pt>
                <c:pt idx="207">
                  <c:v>3.298617380104881</c:v>
                </c:pt>
                <c:pt idx="208">
                  <c:v>3.3914511928025206</c:v>
                </c:pt>
                <c:pt idx="209">
                  <c:v>3.2542073964227884</c:v>
                </c:pt>
                <c:pt idx="210">
                  <c:v>3.1169636000430567</c:v>
                </c:pt>
                <c:pt idx="211">
                  <c:v>2.9797198036633246</c:v>
                </c:pt>
                <c:pt idx="212">
                  <c:v>2.8424760072835928</c:v>
                </c:pt>
                <c:pt idx="213">
                  <c:v>2.7052322109038607</c:v>
                </c:pt>
                <c:pt idx="214">
                  <c:v>2.5679884145241285</c:v>
                </c:pt>
                <c:pt idx="215">
                  <c:v>2.4307446181443968</c:v>
                </c:pt>
                <c:pt idx="216">
                  <c:v>2.2935008217646646</c:v>
                </c:pt>
                <c:pt idx="217">
                  <c:v>2.1562570253849325</c:v>
                </c:pt>
                <c:pt idx="218">
                  <c:v>2.0190132290052007</c:v>
                </c:pt>
                <c:pt idx="219">
                  <c:v>1.8817694326254686</c:v>
                </c:pt>
                <c:pt idx="220">
                  <c:v>1.7445256362457366</c:v>
                </c:pt>
                <c:pt idx="221">
                  <c:v>1.6072818398660047</c:v>
                </c:pt>
                <c:pt idx="222">
                  <c:v>1.6415908433429349</c:v>
                </c:pt>
                <c:pt idx="223">
                  <c:v>1.6758998468198654</c:v>
                </c:pt>
                <c:pt idx="224">
                  <c:v>1.7102088502967956</c:v>
                </c:pt>
                <c:pt idx="225">
                  <c:v>1.7445178537737258</c:v>
                </c:pt>
                <c:pt idx="226">
                  <c:v>1.7788268572506563</c:v>
                </c:pt>
                <c:pt idx="227">
                  <c:v>1.8131358607275865</c:v>
                </c:pt>
                <c:pt idx="228">
                  <c:v>1.8474448642045167</c:v>
                </c:pt>
                <c:pt idx="229">
                  <c:v>1.8817538676814469</c:v>
                </c:pt>
                <c:pt idx="230">
                  <c:v>1.9160628711583774</c:v>
                </c:pt>
                <c:pt idx="231">
                  <c:v>1.9503718746353076</c:v>
                </c:pt>
                <c:pt idx="232">
                  <c:v>1.9846808781122378</c:v>
                </c:pt>
                <c:pt idx="233">
                  <c:v>2.0189898815891683</c:v>
                </c:pt>
                <c:pt idx="234">
                  <c:v>2.0532988850660985</c:v>
                </c:pt>
                <c:pt idx="235">
                  <c:v>2.0402099987372821</c:v>
                </c:pt>
                <c:pt idx="236">
                  <c:v>2.0271211124084658</c:v>
                </c:pt>
                <c:pt idx="237">
                  <c:v>2.0140322260796495</c:v>
                </c:pt>
                <c:pt idx="238">
                  <c:v>2.0009433397508332</c:v>
                </c:pt>
                <c:pt idx="239">
                  <c:v>1.9878544534220168</c:v>
                </c:pt>
                <c:pt idx="240">
                  <c:v>1.9747655670932005</c:v>
                </c:pt>
                <c:pt idx="241">
                  <c:v>1.9616766807643842</c:v>
                </c:pt>
                <c:pt idx="242">
                  <c:v>1.9485877944355678</c:v>
                </c:pt>
                <c:pt idx="243">
                  <c:v>1.9354989081067515</c:v>
                </c:pt>
                <c:pt idx="244">
                  <c:v>1.9224100217779352</c:v>
                </c:pt>
                <c:pt idx="245">
                  <c:v>1.9093211354491189</c:v>
                </c:pt>
                <c:pt idx="246">
                  <c:v>1.8962322491203025</c:v>
                </c:pt>
                <c:pt idx="247">
                  <c:v>1.8831433627914862</c:v>
                </c:pt>
                <c:pt idx="248">
                  <c:v>1.8641835667878932</c:v>
                </c:pt>
                <c:pt idx="249">
                  <c:v>1.8452237707843</c:v>
                </c:pt>
                <c:pt idx="250">
                  <c:v>1.826263974780707</c:v>
                </c:pt>
                <c:pt idx="251">
                  <c:v>1.8073041787771138</c:v>
                </c:pt>
                <c:pt idx="252">
                  <c:v>1.7883443827735208</c:v>
                </c:pt>
                <c:pt idx="253">
                  <c:v>1.7693845867699276</c:v>
                </c:pt>
                <c:pt idx="254">
                  <c:v>1.7504247907663346</c:v>
                </c:pt>
                <c:pt idx="255">
                  <c:v>1.7314649947627414</c:v>
                </c:pt>
                <c:pt idx="256">
                  <c:v>1.7125051987591484</c:v>
                </c:pt>
                <c:pt idx="257">
                  <c:v>1.6935454027555552</c:v>
                </c:pt>
                <c:pt idx="258">
                  <c:v>1.6745856067519622</c:v>
                </c:pt>
                <c:pt idx="259">
                  <c:v>1.655625810748369</c:v>
                </c:pt>
                <c:pt idx="260">
                  <c:v>1.636666014744776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B0-4546-92C0-0393BFD58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95B0-4546-92C0-0393BFD58D7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5B0-4546-92C0-0393BFD58D7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5B0-4546-92C0-0393BFD58D7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B0-4546-92C0-0393BFD58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609599</xdr:colOff>
      <xdr:row>1</xdr:row>
      <xdr:rowOff>9525</xdr:rowOff>
    </xdr:from>
    <xdr:to>
      <xdr:col>21</xdr:col>
      <xdr:colOff>371474</xdr:colOff>
      <xdr:row>24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DD91C-FDDE-2289-7FF5-E0DFCE157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25</xdr:row>
      <xdr:rowOff>9525</xdr:rowOff>
    </xdr:from>
    <xdr:to>
      <xdr:col>21</xdr:col>
      <xdr:colOff>371475</xdr:colOff>
      <xdr:row>48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1CD180-64CB-442B-AD2A-5930DDF7C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49</xdr:row>
      <xdr:rowOff>9525</xdr:rowOff>
    </xdr:from>
    <xdr:to>
      <xdr:col>21</xdr:col>
      <xdr:colOff>371475</xdr:colOff>
      <xdr:row>72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9148C7-D89C-40C9-B24E-307D507DE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73</xdr:row>
      <xdr:rowOff>9525</xdr:rowOff>
    </xdr:from>
    <xdr:to>
      <xdr:col>21</xdr:col>
      <xdr:colOff>371475</xdr:colOff>
      <xdr:row>96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F2E3BB-3A1A-492D-96A5-9A56B544F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</xdr:colOff>
      <xdr:row>97</xdr:row>
      <xdr:rowOff>9525</xdr:rowOff>
    </xdr:from>
    <xdr:to>
      <xdr:col>21</xdr:col>
      <xdr:colOff>381001</xdr:colOff>
      <xdr:row>120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3C91E6-BDF7-48CC-8759-C8F73E85D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121</xdr:row>
      <xdr:rowOff>9525</xdr:rowOff>
    </xdr:from>
    <xdr:to>
      <xdr:col>21</xdr:col>
      <xdr:colOff>381000</xdr:colOff>
      <xdr:row>144</xdr:row>
      <xdr:rowOff>23812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C0344D-F499-49DA-B556-C21F34486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uillermo Galguera" id="{9164F180-863D-44FD-9E1A-0D5329B2179A}" userId="2779f1260b8c6d2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1" dT="2023-03-02T04:04:29.58" personId="{9164F180-863D-44FD-9E1A-0D5329B2179A}" id="{3A7A9456-D055-46D8-958B-980B45695D99}">
    <text>Unemployment Rate</text>
  </threadedComment>
  <threadedComment ref="V1" dT="2023-03-02T03:46:47.67" personId="{9164F180-863D-44FD-9E1A-0D5329B2179A}" id="{B5F6AAFC-A858-43D8-9821-02346C3C78F7}">
    <text>All Employees, Total Nonfarm</text>
  </threadedComment>
  <threadedComment ref="W1" dT="2023-03-02T04:03:39.63" personId="{9164F180-863D-44FD-9E1A-0D5329B2179A}" id="{6C48F742-B19C-439B-9702-F75F05966787}">
    <text xml:space="preserve">The Consumer Price Index for All Urban Consumers: All Items (CPIAUCSL) </text>
  </threadedComment>
  <threadedComment ref="X1" dT="2023-03-02T03:45:58.78" personId="{9164F180-863D-44FD-9E1A-0D5329B2179A}" id="{1A8DDB28-3E31-46EB-B2AF-208B8EAC9847}">
    <text>Federal Funds Effective Rate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3-03-02T04:04:29.58" personId="{9164F180-863D-44FD-9E1A-0D5329B2179A}" id="{44AA0E79-E669-4A82-B081-8E44A712A9D9}">
    <text>Unemployment Rate</text>
  </threadedComment>
  <threadedComment ref="F1" dT="2023-03-02T04:03:39.63" personId="{9164F180-863D-44FD-9E1A-0D5329B2179A}" id="{2DD3153F-2C32-49C9-8437-A27954FCFC71}">
    <text xml:space="preserve">The Consumer Price Index for All Urban Consumers: All Items (CPIAUCSL) </text>
  </threadedComment>
  <threadedComment ref="G1" dT="2023-03-02T03:45:58.78" personId="{9164F180-863D-44FD-9E1A-0D5329B2179A}" id="{8E6F881D-C991-4756-83F3-454E69570A5B}">
    <text>Federal Funds Effective Rate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3-02T04:04:29.58" personId="{9164F180-863D-44FD-9E1A-0D5329B2179A}" id="{0F7DED7F-0BC2-46BE-875C-ADAC546AD90A}">
    <text>Unemployment Rate</text>
  </threadedComment>
  <threadedComment ref="G1" dT="2023-03-02T03:46:47.67" personId="{9164F180-863D-44FD-9E1A-0D5329B2179A}" id="{6BCC7A45-626D-46DB-BEC8-C51A330250EE}">
    <text>All Employees, Total Nonfarm</text>
  </threadedComment>
  <threadedComment ref="H1" dT="2023-03-02T04:03:39.63" personId="{9164F180-863D-44FD-9E1A-0D5329B2179A}" id="{6494FDDD-B0FF-445C-B393-453FD66067C5}">
    <text xml:space="preserve">The Consumer Price Index for All Urban Consumers: All Items (CPIAUCSL) </text>
  </threadedComment>
  <threadedComment ref="I1" dT="2023-03-02T03:45:58.78" personId="{9164F180-863D-44FD-9E1A-0D5329B2179A}" id="{B07D42C2-9DB9-4DF7-9674-ACA6597DC4F8}">
    <text>Federal Funds Effective Rate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668"/>
  <sheetViews>
    <sheetView topLeftCell="H1" workbookViewId="0">
      <pane ySplit="1" topLeftCell="A1529" activePane="bottomLeft" state="frozen"/>
      <selection pane="bottomLeft" activeCell="X1563" sqref="X1563"/>
    </sheetView>
  </sheetViews>
  <sheetFormatPr defaultRowHeight="15" x14ac:dyDescent="0.25"/>
  <cols>
    <col min="1" max="1" width="10.7109375" customWidth="1"/>
    <col min="2" max="6" width="12" bestFit="1" customWidth="1"/>
    <col min="7" max="7" width="15.42578125" bestFit="1" customWidth="1"/>
    <col min="13" max="13" width="12.28515625" bestFit="1" customWidth="1"/>
    <col min="14" max="14" width="10.7109375" bestFit="1" customWidth="1"/>
    <col min="15" max="15" width="12" customWidth="1"/>
    <col min="16" max="16" width="13" customWidth="1"/>
    <col min="17" max="21" width="14" customWidth="1"/>
    <col min="22" max="22" width="10.140625" bestFit="1" customWidth="1"/>
    <col min="28" max="28" width="12.140625" bestFit="1" customWidth="1"/>
  </cols>
  <sheetData>
    <row r="1" spans="1:32" x14ac:dyDescent="0.25">
      <c r="A1" t="s">
        <v>423</v>
      </c>
      <c r="B1" t="s">
        <v>1</v>
      </c>
      <c r="C1" t="s">
        <v>2</v>
      </c>
      <c r="D1" t="s">
        <v>3</v>
      </c>
      <c r="E1" t="s">
        <v>5</v>
      </c>
      <c r="F1" s="14" t="s">
        <v>4</v>
      </c>
      <c r="G1" t="s">
        <v>6</v>
      </c>
      <c r="H1" t="s">
        <v>416</v>
      </c>
      <c r="I1" t="s">
        <v>417</v>
      </c>
      <c r="J1" t="s">
        <v>415</v>
      </c>
      <c r="K1" t="s">
        <v>7</v>
      </c>
      <c r="L1" t="s">
        <v>434</v>
      </c>
      <c r="M1" t="s">
        <v>421</v>
      </c>
      <c r="N1" t="s">
        <v>0</v>
      </c>
      <c r="O1" s="14" t="s">
        <v>437</v>
      </c>
      <c r="P1" s="15" t="s">
        <v>424</v>
      </c>
      <c r="Q1" s="13" t="s">
        <v>432</v>
      </c>
      <c r="R1" s="13" t="s">
        <v>2667</v>
      </c>
      <c r="S1" s="13" t="s">
        <v>2675</v>
      </c>
      <c r="T1" s="13" t="s">
        <v>425</v>
      </c>
      <c r="U1" s="13" t="s">
        <v>431</v>
      </c>
      <c r="V1" s="13" t="s">
        <v>426</v>
      </c>
      <c r="W1" s="13" t="s">
        <v>433</v>
      </c>
      <c r="X1" s="13" t="s">
        <v>430</v>
      </c>
      <c r="Y1" s="13" t="s">
        <v>2361</v>
      </c>
      <c r="Z1" s="13" t="s">
        <v>2362</v>
      </c>
      <c r="AA1" s="13" t="s">
        <v>2644</v>
      </c>
      <c r="AB1" s="13" t="str">
        <f>AA1&amp;"_MA"</f>
        <v>GDP_CH_MA</v>
      </c>
      <c r="AC1" s="13" t="s">
        <v>2641</v>
      </c>
      <c r="AD1" s="13"/>
      <c r="AE1" s="13"/>
      <c r="AF1" s="13"/>
    </row>
    <row r="2" spans="1:32" x14ac:dyDescent="0.25">
      <c r="A2" s="1" t="str">
        <f t="shared" ref="A2:A65" si="0">TEXT(N2,"MM/DD/YYYY")</f>
        <v>01/25/1993</v>
      </c>
      <c r="B2" s="9">
        <v>43.96875</v>
      </c>
      <c r="C2" s="9">
        <v>43.96875</v>
      </c>
      <c r="D2" s="9">
        <v>43.75</v>
      </c>
      <c r="E2" s="9">
        <v>25.218225479125898</v>
      </c>
      <c r="F2" s="9">
        <v>43.9375</v>
      </c>
      <c r="G2" s="10">
        <v>1003200</v>
      </c>
      <c r="H2">
        <f t="shared" ref="H2:H65" si="1">MONTH(N2)</f>
        <v>1</v>
      </c>
      <c r="I2">
        <f t="shared" ref="I2:I65" si="2">DAY(N2)</f>
        <v>25</v>
      </c>
      <c r="J2">
        <f t="shared" ref="J2:J65" si="3">YEAR(N2)</f>
        <v>1993</v>
      </c>
      <c r="K2" t="str">
        <f>VLOOKUP(N2,Convert!D:G,4,0)</f>
        <v>1993Q1</v>
      </c>
      <c r="L2" t="str">
        <f>YEAR(N2)&amp;"M"&amp;MONTH(N2)</f>
        <v>1993M1</v>
      </c>
      <c r="M2">
        <f>VLOOKUP(K2,GDP_CR!$E$9:$F$311,2,0)</f>
        <v>2.9</v>
      </c>
      <c r="N2" s="1">
        <v>33994</v>
      </c>
      <c r="O2" s="18">
        <f>A2-DATE(1993,1,24)</f>
        <v>1</v>
      </c>
      <c r="P2" s="31">
        <f>VLOOKUP(K2,GDP!$A$2:$D$305,4,0)</f>
        <v>7.2895461621362845E-3</v>
      </c>
      <c r="Q2" s="12">
        <v>6729.5</v>
      </c>
      <c r="R2" s="12">
        <f>VLOOKUP(K2,RGDP!B:C,2,0)</f>
        <v>9857.1849999999995</v>
      </c>
      <c r="S2" s="12">
        <f>R2</f>
        <v>9857.1849999999995</v>
      </c>
      <c r="T2" s="12">
        <v>92.360000999999997</v>
      </c>
      <c r="U2" s="12">
        <v>7.3</v>
      </c>
      <c r="V2" s="12">
        <v>109794</v>
      </c>
      <c r="W2" s="12">
        <v>3.2538</v>
      </c>
      <c r="X2" s="12">
        <v>3.02</v>
      </c>
      <c r="Y2" t="str">
        <f>IF(F2&gt;400,"&gt;400",IF(F2&gt;300,"300-400",IF(F2&gt;200,"200-300",IF(F2&gt;100,"100-200",IF(F2&gt;0,"0-100","NA")))))</f>
        <v>0-100</v>
      </c>
      <c r="Z2" s="12">
        <v>0</v>
      </c>
      <c r="AA2" s="12">
        <f>VLOOKUP(K2,GDP_Change!A:D,4,0)</f>
        <v>1.1810756258415438</v>
      </c>
      <c r="AB2" s="12">
        <f>AA2</f>
        <v>1.1810756258415438</v>
      </c>
    </row>
    <row r="3" spans="1:32" x14ac:dyDescent="0.25">
      <c r="A3" s="1" t="str">
        <f t="shared" si="0"/>
        <v>02/01/1993</v>
      </c>
      <c r="B3" s="9">
        <v>43.96875</v>
      </c>
      <c r="C3" s="9">
        <v>45.09375</v>
      </c>
      <c r="D3" s="9">
        <v>43.96875</v>
      </c>
      <c r="E3" s="9">
        <v>25.810117721557599</v>
      </c>
      <c r="F3" s="9">
        <v>44.96875</v>
      </c>
      <c r="G3" s="10">
        <v>2234800</v>
      </c>
      <c r="H3">
        <f t="shared" si="1"/>
        <v>2</v>
      </c>
      <c r="I3">
        <f t="shared" si="2"/>
        <v>1</v>
      </c>
      <c r="J3">
        <f t="shared" si="3"/>
        <v>1993</v>
      </c>
      <c r="K3" t="str">
        <f>VLOOKUP(N3,Convert!D:G,4,0)</f>
        <v>1993Q1</v>
      </c>
      <c r="L3" t="str">
        <f t="shared" ref="L3:L66" si="4">YEAR(N3)&amp;"M"&amp;MONTH(N3)</f>
        <v>1993M2</v>
      </c>
      <c r="M3">
        <f>VLOOKUP(K3,GDP_CR!$E$9:$F$311,2,0)</f>
        <v>2.9</v>
      </c>
      <c r="N3" s="1">
        <v>34001</v>
      </c>
      <c r="O3" s="18">
        <f t="shared" ref="O3:O66" si="5">A3-DATE(1993,1,24)</f>
        <v>8</v>
      </c>
      <c r="P3" s="31">
        <f>VLOOKUP(K3,GDP!$A$2:$D$305,4,0)</f>
        <v>7.2895461621362845E-3</v>
      </c>
      <c r="Q3" s="12">
        <v>6729.5</v>
      </c>
      <c r="R3" s="12">
        <f>VLOOKUP(K3,RGDP!B:C,2,0)</f>
        <v>9857.1849999999995</v>
      </c>
      <c r="S3" s="12">
        <f t="shared" ref="S3:S24" si="6">R3</f>
        <v>9857.1849999999995</v>
      </c>
      <c r="T3" s="12">
        <v>92.959999499999995</v>
      </c>
      <c r="U3" s="12">
        <v>7.1999999999999993</v>
      </c>
      <c r="V3" s="12">
        <v>109919</v>
      </c>
      <c r="W3" s="12">
        <v>3.2502750000000002</v>
      </c>
      <c r="X3" s="12">
        <v>3.0249999999999999</v>
      </c>
      <c r="Y3" t="str">
        <f t="shared" ref="Y3:Y66" si="7">IF(F3&gt;400,"&gt;400",IF(F3&gt;300,"300-400",IF(F3&gt;200,"200-300",IF(F3&gt;100,"100-200",IF(F3&gt;0,"0-100","NA")))))</f>
        <v>0-100</v>
      </c>
      <c r="Z3">
        <f>F3/F2-1</f>
        <v>2.3470839260312903E-2</v>
      </c>
      <c r="AA3" s="12">
        <f>VLOOKUP(K3,GDP_Change!A:D,4,0)</f>
        <v>1.1810756258415438</v>
      </c>
      <c r="AB3" s="12">
        <f t="shared" ref="AB3:AB13" si="8">AA3</f>
        <v>1.1810756258415438</v>
      </c>
    </row>
    <row r="4" spans="1:32" x14ac:dyDescent="0.25">
      <c r="A4" s="1" t="str">
        <f t="shared" si="0"/>
        <v>02/08/1993</v>
      </c>
      <c r="B4" s="9">
        <v>44.96875</v>
      </c>
      <c r="C4" s="9">
        <v>45.125</v>
      </c>
      <c r="D4" s="9">
        <v>44.53125</v>
      </c>
      <c r="E4" s="9">
        <v>25.594882965087798</v>
      </c>
      <c r="F4" s="9">
        <v>44.59375</v>
      </c>
      <c r="G4" s="10">
        <v>1159800</v>
      </c>
      <c r="H4">
        <f t="shared" si="1"/>
        <v>2</v>
      </c>
      <c r="I4">
        <f t="shared" si="2"/>
        <v>8</v>
      </c>
      <c r="J4">
        <f t="shared" si="3"/>
        <v>1993</v>
      </c>
      <c r="K4" t="str">
        <f>VLOOKUP(N4,Convert!D:G,4,0)</f>
        <v>1993Q1</v>
      </c>
      <c r="L4" t="str">
        <f t="shared" si="4"/>
        <v>1993M2</v>
      </c>
      <c r="M4">
        <f>VLOOKUP(K4,GDP_CR!$E$9:$F$311,2,0)</f>
        <v>2.9</v>
      </c>
      <c r="N4" s="1">
        <v>34008</v>
      </c>
      <c r="O4" s="18">
        <f t="shared" si="5"/>
        <v>15</v>
      </c>
      <c r="P4" s="31">
        <f>VLOOKUP(K4,GDP!$A$2:$D$305,4,0)</f>
        <v>7.2895461621362845E-3</v>
      </c>
      <c r="Q4" s="12">
        <v>6729.5</v>
      </c>
      <c r="R4" s="12">
        <f>VLOOKUP(K4,RGDP!B:C,2,0)</f>
        <v>9857.1849999999995</v>
      </c>
      <c r="S4" s="12">
        <f t="shared" si="6"/>
        <v>9857.1849999999995</v>
      </c>
      <c r="T4" s="12">
        <v>93.159998999999985</v>
      </c>
      <c r="U4" s="12">
        <v>7.166666666666667</v>
      </c>
      <c r="V4" s="12">
        <v>109960.66666666667</v>
      </c>
      <c r="W4" s="12">
        <v>3.2491000000000003</v>
      </c>
      <c r="X4" s="12">
        <v>3.0266666666666668</v>
      </c>
      <c r="Y4" t="str">
        <f t="shared" si="7"/>
        <v>0-100</v>
      </c>
      <c r="Z4">
        <f t="shared" ref="Z4:Z67" si="9">F4/F3-1</f>
        <v>-8.3391243919388458E-3</v>
      </c>
      <c r="AA4" s="12">
        <f>VLOOKUP(K4,GDP_Change!A:D,4,0)</f>
        <v>1.1810756258415438</v>
      </c>
      <c r="AB4" s="12">
        <f t="shared" si="8"/>
        <v>1.1810756258415438</v>
      </c>
    </row>
    <row r="5" spans="1:32" x14ac:dyDescent="0.25">
      <c r="A5" s="1" t="str">
        <f t="shared" si="0"/>
        <v>02/15/1993</v>
      </c>
      <c r="B5" s="9">
        <v>44.46875</v>
      </c>
      <c r="C5" s="9">
        <v>44.46875</v>
      </c>
      <c r="D5" s="9">
        <v>42.8125</v>
      </c>
      <c r="E5" s="9">
        <v>25.0029907226562</v>
      </c>
      <c r="F5" s="9">
        <v>43.5625</v>
      </c>
      <c r="G5" s="10">
        <v>998700</v>
      </c>
      <c r="H5">
        <f t="shared" si="1"/>
        <v>2</v>
      </c>
      <c r="I5">
        <f t="shared" si="2"/>
        <v>15</v>
      </c>
      <c r="J5">
        <f t="shared" si="3"/>
        <v>1993</v>
      </c>
      <c r="K5" t="str">
        <f>VLOOKUP(N5,Convert!D:G,4,0)</f>
        <v>1993Q1</v>
      </c>
      <c r="L5" t="str">
        <f t="shared" si="4"/>
        <v>1993M2</v>
      </c>
      <c r="M5">
        <f>VLOOKUP(K5,GDP_CR!$E$9:$F$311,2,0)</f>
        <v>2.9</v>
      </c>
      <c r="N5" s="1">
        <v>34015</v>
      </c>
      <c r="O5" s="18">
        <f t="shared" si="5"/>
        <v>22</v>
      </c>
      <c r="P5" s="31">
        <f>VLOOKUP(K5,GDP!$A$2:$D$305,4,0)</f>
        <v>7.2895461621362845E-3</v>
      </c>
      <c r="Q5" s="12">
        <v>6729.5</v>
      </c>
      <c r="R5" s="12">
        <f>VLOOKUP(K5,RGDP!B:C,2,0)</f>
        <v>9857.1849999999995</v>
      </c>
      <c r="S5" s="12">
        <f t="shared" si="6"/>
        <v>9857.1849999999995</v>
      </c>
      <c r="T5" s="12">
        <v>93.259998749999994</v>
      </c>
      <c r="U5" s="12">
        <v>7.15</v>
      </c>
      <c r="V5" s="12">
        <v>109981.5</v>
      </c>
      <c r="W5" s="12">
        <v>3.2485125000000004</v>
      </c>
      <c r="X5" s="12">
        <v>3.0274999999999999</v>
      </c>
      <c r="Y5" t="str">
        <f t="shared" si="7"/>
        <v>0-100</v>
      </c>
      <c r="Z5">
        <f t="shared" si="9"/>
        <v>-2.3125437981779906E-2</v>
      </c>
      <c r="AA5" s="12">
        <f>VLOOKUP(K5,GDP_Change!A:D,4,0)</f>
        <v>1.1810756258415438</v>
      </c>
      <c r="AB5" s="12">
        <f t="shared" si="8"/>
        <v>1.1810756258415438</v>
      </c>
    </row>
    <row r="6" spans="1:32" x14ac:dyDescent="0.25">
      <c r="A6" s="1" t="str">
        <f t="shared" si="0"/>
        <v>02/22/1993</v>
      </c>
      <c r="B6" s="9">
        <v>43.6875</v>
      </c>
      <c r="C6" s="9">
        <v>44.4375</v>
      </c>
      <c r="D6" s="9">
        <v>43.46875</v>
      </c>
      <c r="E6" s="9">
        <v>25.487260818481399</v>
      </c>
      <c r="F6" s="9">
        <v>44.40625</v>
      </c>
      <c r="G6" s="10">
        <v>1024300</v>
      </c>
      <c r="H6">
        <f t="shared" si="1"/>
        <v>2</v>
      </c>
      <c r="I6">
        <f t="shared" si="2"/>
        <v>22</v>
      </c>
      <c r="J6">
        <f t="shared" si="3"/>
        <v>1993</v>
      </c>
      <c r="K6" t="str">
        <f>VLOOKUP(N6,Convert!D:G,4,0)</f>
        <v>1993Q1</v>
      </c>
      <c r="L6" t="str">
        <f t="shared" si="4"/>
        <v>1993M2</v>
      </c>
      <c r="M6">
        <f>VLOOKUP(K6,GDP_CR!$E$9:$F$311,2,0)</f>
        <v>2.9</v>
      </c>
      <c r="N6" s="1">
        <v>34022</v>
      </c>
      <c r="O6" s="18">
        <f t="shared" si="5"/>
        <v>29</v>
      </c>
      <c r="P6" s="31">
        <f>VLOOKUP(K6,GDP!$A$2:$D$305,4,0)</f>
        <v>7.2895461621362845E-3</v>
      </c>
      <c r="Q6" s="12">
        <v>6729.5</v>
      </c>
      <c r="R6" s="12">
        <f>VLOOKUP(K6,RGDP!B:C,2,0)</f>
        <v>9857.1849999999995</v>
      </c>
      <c r="S6" s="12">
        <f t="shared" si="6"/>
        <v>9857.1849999999995</v>
      </c>
      <c r="T6" s="12">
        <v>93.559997999999993</v>
      </c>
      <c r="U6" s="12">
        <v>7.1</v>
      </c>
      <c r="V6" s="12">
        <v>110044</v>
      </c>
      <c r="W6" s="12">
        <v>3.24675</v>
      </c>
      <c r="X6" s="12">
        <v>3.03</v>
      </c>
      <c r="Y6" t="str">
        <f t="shared" si="7"/>
        <v>0-100</v>
      </c>
      <c r="Z6">
        <f t="shared" si="9"/>
        <v>1.9368723098995622E-2</v>
      </c>
      <c r="AA6" s="12">
        <f>VLOOKUP(K6,GDP_Change!A:D,4,0)</f>
        <v>1.1810756258415438</v>
      </c>
      <c r="AB6" s="12">
        <f t="shared" si="8"/>
        <v>1.1810756258415438</v>
      </c>
    </row>
    <row r="7" spans="1:32" x14ac:dyDescent="0.25">
      <c r="A7" s="1" t="str">
        <f t="shared" si="0"/>
        <v>03/01/1993</v>
      </c>
      <c r="B7" s="9">
        <v>44.5625</v>
      </c>
      <c r="C7" s="9">
        <v>45.1875</v>
      </c>
      <c r="D7" s="9">
        <v>44.21875</v>
      </c>
      <c r="E7" s="9">
        <v>25.684551239013601</v>
      </c>
      <c r="F7" s="9">
        <v>44.75</v>
      </c>
      <c r="G7" s="10">
        <v>658500</v>
      </c>
      <c r="H7">
        <f t="shared" si="1"/>
        <v>3</v>
      </c>
      <c r="I7">
        <f t="shared" si="2"/>
        <v>1</v>
      </c>
      <c r="J7">
        <f t="shared" si="3"/>
        <v>1993</v>
      </c>
      <c r="K7" t="str">
        <f>VLOOKUP(N7,Convert!D:G,4,0)</f>
        <v>1993Q1</v>
      </c>
      <c r="L7" t="str">
        <f t="shared" si="4"/>
        <v>1993M3</v>
      </c>
      <c r="M7">
        <f>VLOOKUP(K7,GDP_CR!$E$9:$F$311,2,0)</f>
        <v>2.9</v>
      </c>
      <c r="N7" s="1">
        <v>34029</v>
      </c>
      <c r="O7" s="18">
        <f t="shared" si="5"/>
        <v>36</v>
      </c>
      <c r="P7" s="31">
        <f>VLOOKUP(K7,GDP!$A$2:$D$305,4,0)</f>
        <v>7.2895461621362845E-3</v>
      </c>
      <c r="Q7" s="12">
        <v>6729.5</v>
      </c>
      <c r="R7" s="12">
        <f>VLOOKUP(K7,RGDP!B:C,2,0)</f>
        <v>9857.1849999999995</v>
      </c>
      <c r="S7" s="12">
        <f t="shared" si="6"/>
        <v>9857.1849999999995</v>
      </c>
      <c r="T7" s="12">
        <v>93.714998499999993</v>
      </c>
      <c r="U7" s="12">
        <v>7.0749999999999993</v>
      </c>
      <c r="V7" s="12">
        <v>110031</v>
      </c>
      <c r="W7" s="12">
        <v>3.1899150000000001</v>
      </c>
      <c r="X7" s="12">
        <v>3.04</v>
      </c>
      <c r="Y7" t="str">
        <f t="shared" si="7"/>
        <v>0-100</v>
      </c>
      <c r="Z7">
        <f t="shared" si="9"/>
        <v>7.7410274454610128E-3</v>
      </c>
      <c r="AA7" s="12">
        <f>VLOOKUP(K7,GDP_Change!A:D,4,0)</f>
        <v>1.1810756258415438</v>
      </c>
      <c r="AB7" s="12">
        <f t="shared" si="8"/>
        <v>1.1810756258415438</v>
      </c>
    </row>
    <row r="8" spans="1:32" x14ac:dyDescent="0.25">
      <c r="A8" s="1" t="str">
        <f t="shared" si="0"/>
        <v>03/08/1993</v>
      </c>
      <c r="B8" s="9">
        <v>44.84375</v>
      </c>
      <c r="C8" s="9">
        <v>45.84375</v>
      </c>
      <c r="D8" s="9">
        <v>44.8125</v>
      </c>
      <c r="E8" s="9">
        <v>25.881856918334901</v>
      </c>
      <c r="F8" s="9">
        <v>45.09375</v>
      </c>
      <c r="G8" s="10">
        <v>1129000</v>
      </c>
      <c r="H8">
        <f t="shared" si="1"/>
        <v>3</v>
      </c>
      <c r="I8">
        <f t="shared" si="2"/>
        <v>8</v>
      </c>
      <c r="J8">
        <f t="shared" si="3"/>
        <v>1993</v>
      </c>
      <c r="K8" t="str">
        <f>VLOOKUP(N8,Convert!D:G,4,0)</f>
        <v>1993Q1</v>
      </c>
      <c r="L8" t="str">
        <f t="shared" si="4"/>
        <v>1993M3</v>
      </c>
      <c r="M8">
        <f>VLOOKUP(K8,GDP_CR!$E$9:$F$311,2,0)</f>
        <v>2.9</v>
      </c>
      <c r="N8" s="1">
        <v>34036</v>
      </c>
      <c r="O8" s="18">
        <f t="shared" si="5"/>
        <v>43</v>
      </c>
      <c r="P8" s="31">
        <f>VLOOKUP(K8,GDP!$A$2:$D$305,4,0)</f>
        <v>7.2895461621362845E-3</v>
      </c>
      <c r="Q8" s="12">
        <v>6729.5</v>
      </c>
      <c r="R8" s="12">
        <f>VLOOKUP(K8,RGDP!B:C,2,0)</f>
        <v>9857.1849999999995</v>
      </c>
      <c r="S8" s="12">
        <f t="shared" si="6"/>
        <v>9857.1849999999995</v>
      </c>
      <c r="T8" s="12">
        <v>93.869998999999993</v>
      </c>
      <c r="U8" s="12">
        <v>7.05</v>
      </c>
      <c r="V8" s="12">
        <v>110018</v>
      </c>
      <c r="W8" s="12">
        <v>3.1330800000000001</v>
      </c>
      <c r="X8" s="12">
        <v>3.05</v>
      </c>
      <c r="Y8" t="str">
        <f t="shared" si="7"/>
        <v>0-100</v>
      </c>
      <c r="Z8">
        <f t="shared" si="9"/>
        <v>7.6815642458101241E-3</v>
      </c>
      <c r="AA8" s="12">
        <f>VLOOKUP(K8,GDP_Change!A:D,4,0)</f>
        <v>1.1810756258415438</v>
      </c>
      <c r="AB8" s="12">
        <f t="shared" si="8"/>
        <v>1.1810756258415438</v>
      </c>
    </row>
    <row r="9" spans="1:32" x14ac:dyDescent="0.25">
      <c r="A9" s="1" t="str">
        <f t="shared" si="0"/>
        <v>03/15/1993</v>
      </c>
      <c r="B9" s="9">
        <v>45.0625</v>
      </c>
      <c r="C9" s="9">
        <v>45.5</v>
      </c>
      <c r="D9" s="9">
        <v>44.96875</v>
      </c>
      <c r="E9" s="9">
        <v>25.845998764038001</v>
      </c>
      <c r="F9" s="9">
        <v>45.03125</v>
      </c>
      <c r="G9" s="10">
        <v>489600</v>
      </c>
      <c r="H9">
        <f t="shared" si="1"/>
        <v>3</v>
      </c>
      <c r="I9">
        <f t="shared" si="2"/>
        <v>15</v>
      </c>
      <c r="J9">
        <f t="shared" si="3"/>
        <v>1993</v>
      </c>
      <c r="K9" t="str">
        <f>VLOOKUP(N9,Convert!D:G,4,0)</f>
        <v>1993Q1</v>
      </c>
      <c r="L9" t="str">
        <f t="shared" si="4"/>
        <v>1993M3</v>
      </c>
      <c r="M9">
        <f>VLOOKUP(K9,GDP_CR!$E$9:$F$311,2,0)</f>
        <v>2.9</v>
      </c>
      <c r="N9" s="1">
        <v>34043</v>
      </c>
      <c r="O9" s="18">
        <f t="shared" si="5"/>
        <v>50</v>
      </c>
      <c r="P9" s="31">
        <f>VLOOKUP(K9,GDP!$A$2:$D$305,4,0)</f>
        <v>7.2895461621362845E-3</v>
      </c>
      <c r="Q9" s="12">
        <v>6729.5</v>
      </c>
      <c r="R9" s="12">
        <f>VLOOKUP(K9,RGDP!B:C,2,0)</f>
        <v>9857.1849999999995</v>
      </c>
      <c r="S9" s="12">
        <f t="shared" si="6"/>
        <v>9857.1849999999995</v>
      </c>
      <c r="T9" s="12">
        <v>94.024999500000007</v>
      </c>
      <c r="U9" s="12">
        <v>7.0250000000000004</v>
      </c>
      <c r="V9" s="12">
        <v>110005</v>
      </c>
      <c r="W9" s="12">
        <v>3.0762450000000001</v>
      </c>
      <c r="X9" s="12">
        <v>3.06</v>
      </c>
      <c r="Y9" t="str">
        <f t="shared" si="7"/>
        <v>0-100</v>
      </c>
      <c r="Z9">
        <f t="shared" si="9"/>
        <v>-1.3860013860014231E-3</v>
      </c>
      <c r="AA9" s="12">
        <f>VLOOKUP(K9,GDP_Change!A:D,4,0)</f>
        <v>1.1810756258415438</v>
      </c>
      <c r="AB9" s="12">
        <f t="shared" si="8"/>
        <v>1.1810756258415438</v>
      </c>
    </row>
    <row r="10" spans="1:32" x14ac:dyDescent="0.25">
      <c r="A10" s="1" t="str">
        <f t="shared" si="0"/>
        <v>03/22/1993</v>
      </c>
      <c r="B10" s="9">
        <v>44.59375</v>
      </c>
      <c r="C10" s="9">
        <v>45.25</v>
      </c>
      <c r="D10" s="9">
        <v>44.5625</v>
      </c>
      <c r="E10" s="9">
        <v>25.895980834960898</v>
      </c>
      <c r="F10" s="9">
        <v>44.90625</v>
      </c>
      <c r="G10" s="10">
        <v>487400</v>
      </c>
      <c r="H10">
        <f t="shared" si="1"/>
        <v>3</v>
      </c>
      <c r="I10">
        <f t="shared" si="2"/>
        <v>22</v>
      </c>
      <c r="J10">
        <f t="shared" si="3"/>
        <v>1993</v>
      </c>
      <c r="K10" t="str">
        <f>VLOOKUP(N10,Convert!D:G,4,0)</f>
        <v>1993Q1</v>
      </c>
      <c r="L10" t="str">
        <f t="shared" si="4"/>
        <v>1993M3</v>
      </c>
      <c r="M10">
        <f>VLOOKUP(K10,GDP_CR!$E$9:$F$311,2,0)</f>
        <v>2.9</v>
      </c>
      <c r="N10" s="1">
        <v>34050</v>
      </c>
      <c r="O10" s="18">
        <f t="shared" si="5"/>
        <v>57</v>
      </c>
      <c r="P10" s="31">
        <f>VLOOKUP(K10,GDP!$A$2:$D$305,4,0)</f>
        <v>7.2895461621362845E-3</v>
      </c>
      <c r="Q10" s="12">
        <v>6729.5</v>
      </c>
      <c r="R10" s="12">
        <f>VLOOKUP(K10,RGDP!B:C,2,0)</f>
        <v>9857.1849999999995</v>
      </c>
      <c r="S10" s="12">
        <f t="shared" si="6"/>
        <v>9857.1849999999995</v>
      </c>
      <c r="T10" s="12">
        <v>94.18</v>
      </c>
      <c r="U10" s="12">
        <v>7</v>
      </c>
      <c r="V10" s="12">
        <v>109992</v>
      </c>
      <c r="W10" s="12">
        <v>3.0194100000000001</v>
      </c>
      <c r="X10" s="12">
        <v>3.07</v>
      </c>
      <c r="Y10" t="str">
        <f t="shared" si="7"/>
        <v>0-100</v>
      </c>
      <c r="Z10">
        <f t="shared" si="9"/>
        <v>-2.7758501040944239E-3</v>
      </c>
      <c r="AA10" s="12">
        <f>VLOOKUP(K10,GDP_Change!A:D,4,0)</f>
        <v>1.1810756258415438</v>
      </c>
      <c r="AB10" s="12">
        <f t="shared" si="8"/>
        <v>1.1810756258415438</v>
      </c>
    </row>
    <row r="11" spans="1:32" x14ac:dyDescent="0.25">
      <c r="A11" s="1" t="str">
        <f t="shared" si="0"/>
        <v>03/29/1993</v>
      </c>
      <c r="B11" s="9">
        <v>44.9375</v>
      </c>
      <c r="C11" s="9">
        <v>45.46875</v>
      </c>
      <c r="D11" s="9">
        <v>44.09375</v>
      </c>
      <c r="E11" s="9">
        <v>25.4274291992187</v>
      </c>
      <c r="F11" s="9">
        <v>44.09375</v>
      </c>
      <c r="G11" s="10">
        <v>443600</v>
      </c>
      <c r="H11">
        <f t="shared" si="1"/>
        <v>3</v>
      </c>
      <c r="I11">
        <f t="shared" si="2"/>
        <v>29</v>
      </c>
      <c r="J11">
        <f t="shared" si="3"/>
        <v>1993</v>
      </c>
      <c r="K11" t="str">
        <f>VLOOKUP(N11,Convert!D:G,4,0)</f>
        <v>1993Q1</v>
      </c>
      <c r="L11" t="str">
        <f t="shared" si="4"/>
        <v>1993M3</v>
      </c>
      <c r="M11">
        <f>VLOOKUP(K11,GDP_CR!$E$9:$F$311,2,0)</f>
        <v>2.9</v>
      </c>
      <c r="N11" s="1">
        <v>34057</v>
      </c>
      <c r="O11" s="18">
        <f t="shared" si="5"/>
        <v>64</v>
      </c>
      <c r="P11" s="31">
        <f>VLOOKUP(K11,GDP!$A$2:$D$305,4,0)</f>
        <v>7.2895461621362845E-3</v>
      </c>
      <c r="Q11" s="12">
        <v>6729.5</v>
      </c>
      <c r="R11" s="12">
        <f>VLOOKUP(K11,RGDP!B:C,2,0)</f>
        <v>9857.1849999999995</v>
      </c>
      <c r="S11" s="12">
        <f t="shared" si="6"/>
        <v>9857.1849999999995</v>
      </c>
      <c r="T11" s="12">
        <v>94.18</v>
      </c>
      <c r="U11" s="12">
        <v>7</v>
      </c>
      <c r="V11" s="12">
        <v>109992</v>
      </c>
      <c r="W11" s="12">
        <v>3.0194100000000001</v>
      </c>
      <c r="X11" s="12">
        <v>3.07</v>
      </c>
      <c r="Y11" t="str">
        <f t="shared" si="7"/>
        <v>0-100</v>
      </c>
      <c r="Z11">
        <f t="shared" si="9"/>
        <v>-1.8093249826026447E-2</v>
      </c>
      <c r="AA11" s="12">
        <f>VLOOKUP(K11,GDP_Change!A:D,4,0)</f>
        <v>1.1810756258415438</v>
      </c>
      <c r="AB11" s="12">
        <f t="shared" si="8"/>
        <v>1.1810756258415438</v>
      </c>
    </row>
    <row r="12" spans="1:32" x14ac:dyDescent="0.25">
      <c r="A12" s="1" t="str">
        <f t="shared" si="0"/>
        <v>04/05/1993</v>
      </c>
      <c r="B12" s="9">
        <v>44.4375</v>
      </c>
      <c r="C12" s="9">
        <v>44.53125</v>
      </c>
      <c r="D12" s="9">
        <v>44.0625</v>
      </c>
      <c r="E12" s="9">
        <v>25.535545349121001</v>
      </c>
      <c r="F12" s="9">
        <v>44.28125</v>
      </c>
      <c r="G12" s="10">
        <v>510700</v>
      </c>
      <c r="H12">
        <f t="shared" si="1"/>
        <v>4</v>
      </c>
      <c r="I12">
        <f t="shared" si="2"/>
        <v>5</v>
      </c>
      <c r="J12">
        <f t="shared" si="3"/>
        <v>1993</v>
      </c>
      <c r="K12" t="str">
        <f>VLOOKUP(N12,Convert!D:G,4,0)</f>
        <v>1993Q2</v>
      </c>
      <c r="L12" t="str">
        <f t="shared" si="4"/>
        <v>1993M4</v>
      </c>
      <c r="M12">
        <f>VLOOKUP(K12,GDP_CR!$E$9:$F$311,2,0)</f>
        <v>4.8</v>
      </c>
      <c r="N12" s="1">
        <v>34064</v>
      </c>
      <c r="O12" s="18">
        <f t="shared" si="5"/>
        <v>71</v>
      </c>
      <c r="P12" s="31">
        <f>VLOOKUP(K12,GDP!$A$2:$D$305,4,0)</f>
        <v>1.1798796344453466E-2</v>
      </c>
      <c r="Q12" s="12">
        <v>6736.7181818181816</v>
      </c>
      <c r="R12" s="12">
        <f>VLOOKUP(K12,RGDP!B:C,2,0)</f>
        <v>9914.5650000000005</v>
      </c>
      <c r="S12" s="12">
        <f t="shared" si="6"/>
        <v>9914.5650000000005</v>
      </c>
      <c r="T12" s="12">
        <v>93.409999499999998</v>
      </c>
      <c r="U12" s="12">
        <v>7.0250000000000004</v>
      </c>
      <c r="V12" s="12">
        <v>110067.75</v>
      </c>
      <c r="W12" s="12">
        <v>3.0536525000000001</v>
      </c>
      <c r="X12" s="12">
        <v>3.0424999999999995</v>
      </c>
      <c r="Y12" t="str">
        <f t="shared" si="7"/>
        <v>0-100</v>
      </c>
      <c r="Z12">
        <f t="shared" si="9"/>
        <v>4.2523033309709302E-3</v>
      </c>
      <c r="AA12" s="12">
        <f>VLOOKUP(K12,GDP_Change!A:D,4,0)</f>
        <v>1.1810756258415438</v>
      </c>
      <c r="AB12" s="12">
        <f t="shared" si="8"/>
        <v>1.1810756258415438</v>
      </c>
    </row>
    <row r="13" spans="1:32" x14ac:dyDescent="0.25">
      <c r="A13" s="1" t="str">
        <f t="shared" si="0"/>
        <v>04/12/1993</v>
      </c>
      <c r="B13" s="9">
        <v>44.71875</v>
      </c>
      <c r="C13" s="9">
        <v>45.15625</v>
      </c>
      <c r="D13" s="9">
        <v>44.65625</v>
      </c>
      <c r="E13" s="9">
        <v>25.913976669311499</v>
      </c>
      <c r="F13" s="9">
        <v>44.9375</v>
      </c>
      <c r="G13" s="10">
        <v>810700</v>
      </c>
      <c r="H13">
        <f t="shared" si="1"/>
        <v>4</v>
      </c>
      <c r="I13">
        <f t="shared" si="2"/>
        <v>12</v>
      </c>
      <c r="J13">
        <f t="shared" si="3"/>
        <v>1993</v>
      </c>
      <c r="K13" t="str">
        <f>VLOOKUP(N13,Convert!D:G,4,0)</f>
        <v>1993Q2</v>
      </c>
      <c r="L13" t="str">
        <f t="shared" si="4"/>
        <v>1993M4</v>
      </c>
      <c r="M13">
        <f>VLOOKUP(K13,GDP_CR!$E$9:$F$311,2,0)</f>
        <v>4.8</v>
      </c>
      <c r="N13" s="1">
        <v>34071</v>
      </c>
      <c r="O13" s="18">
        <f t="shared" si="5"/>
        <v>78</v>
      </c>
      <c r="P13" s="31">
        <f>VLOOKUP(K13,GDP!$A$2:$D$305,4,0)</f>
        <v>1.1798796344453466E-2</v>
      </c>
      <c r="Q13" s="12">
        <v>6742.7333333333327</v>
      </c>
      <c r="R13" s="12">
        <f>VLOOKUP(K13,RGDP!B:C,2,0)</f>
        <v>9914.5650000000005</v>
      </c>
      <c r="S13" s="12">
        <f t="shared" si="6"/>
        <v>9914.5650000000005</v>
      </c>
      <c r="T13" s="12">
        <v>92.639999000000017</v>
      </c>
      <c r="U13" s="12">
        <v>7.0500000000000007</v>
      </c>
      <c r="V13" s="12">
        <v>110143.5</v>
      </c>
      <c r="W13" s="12">
        <v>3.0878950000000001</v>
      </c>
      <c r="X13" s="12">
        <v>3.0149999999999997</v>
      </c>
      <c r="Y13" t="str">
        <f t="shared" si="7"/>
        <v>0-100</v>
      </c>
      <c r="Z13">
        <f t="shared" si="9"/>
        <v>1.4820042342978068E-2</v>
      </c>
      <c r="AA13" s="12">
        <f>VLOOKUP(K13,GDP_Change!A:D,4,0)</f>
        <v>1.1810756258415438</v>
      </c>
      <c r="AB13" s="12">
        <f t="shared" si="8"/>
        <v>1.1810756258415438</v>
      </c>
    </row>
    <row r="14" spans="1:32" x14ac:dyDescent="0.25">
      <c r="A14" s="1" t="str">
        <f t="shared" si="0"/>
        <v>04/19/1993</v>
      </c>
      <c r="B14" s="9">
        <v>44.9375</v>
      </c>
      <c r="C14" s="9">
        <v>45.0625</v>
      </c>
      <c r="D14" s="9">
        <v>43.6875</v>
      </c>
      <c r="E14" s="9">
        <v>25.2291946411132</v>
      </c>
      <c r="F14" s="9">
        <v>43.75</v>
      </c>
      <c r="G14" s="10">
        <v>708100</v>
      </c>
      <c r="H14">
        <f t="shared" si="1"/>
        <v>4</v>
      </c>
      <c r="I14">
        <f t="shared" si="2"/>
        <v>19</v>
      </c>
      <c r="J14">
        <f t="shared" si="3"/>
        <v>1993</v>
      </c>
      <c r="K14" t="str">
        <f>VLOOKUP(N14,Convert!D:G,4,0)</f>
        <v>1993Q2</v>
      </c>
      <c r="L14" t="str">
        <f t="shared" si="4"/>
        <v>1993M4</v>
      </c>
      <c r="M14">
        <f>VLOOKUP(K14,GDP_CR!$E$9:$F$311,2,0)</f>
        <v>4.8</v>
      </c>
      <c r="N14" s="1">
        <v>34078</v>
      </c>
      <c r="O14" s="18">
        <f t="shared" si="5"/>
        <v>85</v>
      </c>
      <c r="P14" s="31">
        <f>VLOOKUP(K14,GDP!$A$2:$D$305,4,0)</f>
        <v>1.1798796344453466E-2</v>
      </c>
      <c r="Q14" s="12">
        <v>6747.8230769230759</v>
      </c>
      <c r="R14" s="12">
        <f>VLOOKUP(K14,RGDP!B:C,2,0)</f>
        <v>9914.5650000000005</v>
      </c>
      <c r="S14" s="12">
        <f t="shared" si="6"/>
        <v>9914.5650000000005</v>
      </c>
      <c r="T14" s="12">
        <v>91.869998500000008</v>
      </c>
      <c r="U14" s="12">
        <v>7.0749999999999993</v>
      </c>
      <c r="V14" s="12">
        <v>110219.25</v>
      </c>
      <c r="W14" s="12">
        <v>3.1221375</v>
      </c>
      <c r="X14" s="12">
        <v>2.9874999999999998</v>
      </c>
      <c r="Y14" t="str">
        <f t="shared" si="7"/>
        <v>0-100</v>
      </c>
      <c r="Z14">
        <f t="shared" si="9"/>
        <v>-2.6425591098748313E-2</v>
      </c>
      <c r="AA14" s="12">
        <f>VLOOKUP(K14,GDP_Change!A:D,4,0)</f>
        <v>1.1810756258415438</v>
      </c>
      <c r="AB14" s="12">
        <f t="shared" ref="AB14:AB48" si="10">AVERAGE(AA2:AA14)</f>
        <v>1.1810756258415438</v>
      </c>
    </row>
    <row r="15" spans="1:32" x14ac:dyDescent="0.25">
      <c r="A15" s="1" t="str">
        <f t="shared" si="0"/>
        <v>04/26/1993</v>
      </c>
      <c r="B15" s="9">
        <v>43.78125</v>
      </c>
      <c r="C15" s="9">
        <v>44.28125</v>
      </c>
      <c r="D15" s="9">
        <v>43.28125</v>
      </c>
      <c r="E15" s="9">
        <v>25.391403198242099</v>
      </c>
      <c r="F15" s="9">
        <v>44.03125</v>
      </c>
      <c r="G15" s="10">
        <v>478800</v>
      </c>
      <c r="H15">
        <f t="shared" si="1"/>
        <v>4</v>
      </c>
      <c r="I15">
        <f t="shared" si="2"/>
        <v>26</v>
      </c>
      <c r="J15">
        <f t="shared" si="3"/>
        <v>1993</v>
      </c>
      <c r="K15" t="str">
        <f>VLOOKUP(N15,Convert!D:G,4,0)</f>
        <v>1993Q2</v>
      </c>
      <c r="L15" t="str">
        <f t="shared" si="4"/>
        <v>1993M4</v>
      </c>
      <c r="M15">
        <f>VLOOKUP(K15,GDP_CR!$E$9:$F$311,2,0)</f>
        <v>4.8</v>
      </c>
      <c r="N15" s="1">
        <v>34085</v>
      </c>
      <c r="O15" s="18">
        <f t="shared" si="5"/>
        <v>92</v>
      </c>
      <c r="P15" s="31">
        <f>VLOOKUP(K15,GDP!$A$2:$D$305,4,0)</f>
        <v>1.1798796344453466E-2</v>
      </c>
      <c r="Q15" s="12">
        <v>6753.9307692307675</v>
      </c>
      <c r="R15" s="12">
        <f>VLOOKUP(K15,RGDP!B:C,2,0)</f>
        <v>9914.5650000000005</v>
      </c>
      <c r="S15" s="12">
        <f t="shared" si="6"/>
        <v>9914.5650000000005</v>
      </c>
      <c r="T15" s="12">
        <v>91.099997999999999</v>
      </c>
      <c r="U15" s="12">
        <v>7.1</v>
      </c>
      <c r="V15" s="12">
        <v>110295</v>
      </c>
      <c r="W15" s="12">
        <v>3.15638</v>
      </c>
      <c r="X15" s="12">
        <v>2.96</v>
      </c>
      <c r="Y15" t="str">
        <f t="shared" si="7"/>
        <v>0-100</v>
      </c>
      <c r="Z15">
        <f t="shared" si="9"/>
        <v>6.4285714285714501E-3</v>
      </c>
      <c r="AA15" s="12">
        <f>VLOOKUP(K15,GDP_Change!A:D,4,0)</f>
        <v>1.1810756258415438</v>
      </c>
      <c r="AB15" s="12">
        <f t="shared" si="10"/>
        <v>1.1810756258415438</v>
      </c>
    </row>
    <row r="16" spans="1:32" x14ac:dyDescent="0.25">
      <c r="A16" s="1" t="str">
        <f t="shared" si="0"/>
        <v>05/03/1993</v>
      </c>
      <c r="B16" s="9">
        <v>44.09375</v>
      </c>
      <c r="C16" s="9">
        <v>44.75</v>
      </c>
      <c r="D16" s="9">
        <v>43.90625</v>
      </c>
      <c r="E16" s="9">
        <v>25.571596145629801</v>
      </c>
      <c r="F16" s="9">
        <v>44.34375</v>
      </c>
      <c r="G16" s="10">
        <v>461300</v>
      </c>
      <c r="H16">
        <f t="shared" si="1"/>
        <v>5</v>
      </c>
      <c r="I16">
        <f t="shared" si="2"/>
        <v>3</v>
      </c>
      <c r="J16">
        <f t="shared" si="3"/>
        <v>1993</v>
      </c>
      <c r="K16" t="str">
        <f>VLOOKUP(N16,Convert!D:G,4,0)</f>
        <v>1993Q2</v>
      </c>
      <c r="L16" t="str">
        <f t="shared" si="4"/>
        <v>1993M5</v>
      </c>
      <c r="M16">
        <f>VLOOKUP(K16,GDP_CR!$E$9:$F$311,2,0)</f>
        <v>4.8</v>
      </c>
      <c r="N16" s="1">
        <v>34092</v>
      </c>
      <c r="O16" s="18">
        <f t="shared" si="5"/>
        <v>99</v>
      </c>
      <c r="P16" s="31">
        <f>VLOOKUP(K16,GDP!$A$2:$D$305,4,0)</f>
        <v>1.1798796344453466E-2</v>
      </c>
      <c r="Q16" s="12">
        <v>6760.0384615384601</v>
      </c>
      <c r="R16" s="12">
        <f>VLOOKUP(K16,RGDP!B:C,2,0)</f>
        <v>9914.5650000000005</v>
      </c>
      <c r="S16" s="12">
        <f t="shared" si="6"/>
        <v>9914.5650000000005</v>
      </c>
      <c r="T16" s="12">
        <v>90.654998499999991</v>
      </c>
      <c r="U16" s="12">
        <v>7.1</v>
      </c>
      <c r="V16" s="12">
        <v>110363.75</v>
      </c>
      <c r="W16" s="12">
        <v>3.1725824999999999</v>
      </c>
      <c r="X16" s="12">
        <v>2.9699999999999998</v>
      </c>
      <c r="Y16" t="str">
        <f t="shared" si="7"/>
        <v>0-100</v>
      </c>
      <c r="Z16">
        <f t="shared" si="9"/>
        <v>7.0972320794890909E-3</v>
      </c>
      <c r="AA16" s="12">
        <f>VLOOKUP(K16,GDP_Change!A:D,4,0)</f>
        <v>1.1810756258415438</v>
      </c>
      <c r="AB16" s="12">
        <f t="shared" si="10"/>
        <v>1.1810756258415438</v>
      </c>
    </row>
    <row r="17" spans="1:28" x14ac:dyDescent="0.25">
      <c r="A17" s="1" t="str">
        <f>TEXT(N17,"MM/DD/YYYY")</f>
        <v>05/10/1993</v>
      </c>
      <c r="B17" s="9">
        <v>44.40625</v>
      </c>
      <c r="C17" s="9">
        <v>44.6875</v>
      </c>
      <c r="D17" s="9">
        <v>43.96875</v>
      </c>
      <c r="E17" s="9">
        <v>25.373374938964801</v>
      </c>
      <c r="F17" s="9">
        <v>44</v>
      </c>
      <c r="G17" s="10">
        <v>380100</v>
      </c>
      <c r="H17">
        <f t="shared" si="1"/>
        <v>5</v>
      </c>
      <c r="I17">
        <f t="shared" si="2"/>
        <v>10</v>
      </c>
      <c r="J17">
        <f t="shared" si="3"/>
        <v>1993</v>
      </c>
      <c r="K17" t="str">
        <f>VLOOKUP(N17,Convert!D:G,4,0)</f>
        <v>1993Q2</v>
      </c>
      <c r="L17" t="str">
        <f t="shared" si="4"/>
        <v>1993M5</v>
      </c>
      <c r="M17">
        <f>VLOOKUP(K17,GDP_CR!$E$9:$F$311,2,0)</f>
        <v>4.8</v>
      </c>
      <c r="N17" s="1">
        <v>34099</v>
      </c>
      <c r="O17" s="18">
        <f t="shared" si="5"/>
        <v>106</v>
      </c>
      <c r="P17" s="31">
        <f>VLOOKUP(K17,GDP!$A$2:$D$305,4,0)</f>
        <v>1.1798796344453466E-2</v>
      </c>
      <c r="Q17" s="12">
        <v>6766.1461538461526</v>
      </c>
      <c r="R17" s="12">
        <f>VLOOKUP(K17,RGDP!B:C,2,0)</f>
        <v>9914.5650000000005</v>
      </c>
      <c r="S17" s="12">
        <f t="shared" si="6"/>
        <v>9914.5650000000005</v>
      </c>
      <c r="T17" s="12">
        <v>90.209998999999996</v>
      </c>
      <c r="U17" s="12">
        <v>7.1</v>
      </c>
      <c r="V17" s="12">
        <v>110432.5</v>
      </c>
      <c r="W17" s="12">
        <v>3.1887850000000002</v>
      </c>
      <c r="X17" s="12">
        <v>2.98</v>
      </c>
      <c r="Y17" t="str">
        <f t="shared" si="7"/>
        <v>0-100</v>
      </c>
      <c r="Z17">
        <f t="shared" si="9"/>
        <v>-7.7519379844961378E-3</v>
      </c>
      <c r="AA17" s="12">
        <f>VLOOKUP(K17,GDP_Change!A:D,4,0)</f>
        <v>1.1810756258415438</v>
      </c>
      <c r="AB17" s="12">
        <f t="shared" si="10"/>
        <v>1.1810756258415438</v>
      </c>
    </row>
    <row r="18" spans="1:28" x14ac:dyDescent="0.25">
      <c r="A18" s="1" t="str">
        <f t="shared" si="0"/>
        <v>05/17/1993</v>
      </c>
      <c r="B18" s="9">
        <v>44.125</v>
      </c>
      <c r="C18" s="9">
        <v>45.25</v>
      </c>
      <c r="D18" s="9">
        <v>43.84375</v>
      </c>
      <c r="E18" s="9">
        <v>25.8058681488037</v>
      </c>
      <c r="F18" s="9">
        <v>44.75</v>
      </c>
      <c r="G18" s="10">
        <v>509000</v>
      </c>
      <c r="H18">
        <f t="shared" si="1"/>
        <v>5</v>
      </c>
      <c r="I18">
        <f t="shared" si="2"/>
        <v>17</v>
      </c>
      <c r="J18">
        <f t="shared" si="3"/>
        <v>1993</v>
      </c>
      <c r="K18" t="str">
        <f>VLOOKUP(N18,Convert!D:G,4,0)</f>
        <v>1993Q2</v>
      </c>
      <c r="L18" t="str">
        <f t="shared" si="4"/>
        <v>1993M5</v>
      </c>
      <c r="M18">
        <f>VLOOKUP(K18,GDP_CR!$E$9:$F$311,2,0)</f>
        <v>4.8</v>
      </c>
      <c r="N18" s="1">
        <v>34106</v>
      </c>
      <c r="O18" s="18">
        <f t="shared" si="5"/>
        <v>113</v>
      </c>
      <c r="P18" s="31">
        <f>VLOOKUP(K18,GDP!$A$2:$D$305,4,0)</f>
        <v>1.1798796344453466E-2</v>
      </c>
      <c r="Q18" s="12">
        <v>6772.2538461538452</v>
      </c>
      <c r="R18" s="12">
        <f>VLOOKUP(K18,RGDP!B:C,2,0)</f>
        <v>9914.5650000000005</v>
      </c>
      <c r="S18" s="12">
        <f t="shared" si="6"/>
        <v>9914.5650000000005</v>
      </c>
      <c r="T18" s="12">
        <v>89.764999500000002</v>
      </c>
      <c r="U18" s="12">
        <v>7.1</v>
      </c>
      <c r="V18" s="12">
        <v>110501.25</v>
      </c>
      <c r="W18" s="12">
        <v>3.2049875000000001</v>
      </c>
      <c r="X18" s="12">
        <v>2.99</v>
      </c>
      <c r="Y18" t="str">
        <f t="shared" si="7"/>
        <v>0-100</v>
      </c>
      <c r="Z18">
        <f t="shared" si="9"/>
        <v>1.7045454545454586E-2</v>
      </c>
      <c r="AA18" s="12">
        <f>VLOOKUP(K18,GDP_Change!A:D,4,0)</f>
        <v>1.1810756258415438</v>
      </c>
      <c r="AB18" s="12">
        <f t="shared" si="10"/>
        <v>1.1810756258415438</v>
      </c>
    </row>
    <row r="19" spans="1:28" x14ac:dyDescent="0.25">
      <c r="A19" s="1" t="str">
        <f t="shared" si="0"/>
        <v>05/24/1993</v>
      </c>
      <c r="B19" s="9">
        <v>44.84375</v>
      </c>
      <c r="C19" s="9">
        <v>45.65625</v>
      </c>
      <c r="D19" s="9">
        <v>44.84375</v>
      </c>
      <c r="E19" s="9">
        <v>26.076189041137599</v>
      </c>
      <c r="F19" s="9">
        <v>45.21875</v>
      </c>
      <c r="G19" s="10">
        <v>457600</v>
      </c>
      <c r="H19">
        <f t="shared" si="1"/>
        <v>5</v>
      </c>
      <c r="I19">
        <f t="shared" si="2"/>
        <v>24</v>
      </c>
      <c r="J19">
        <f t="shared" si="3"/>
        <v>1993</v>
      </c>
      <c r="K19" t="str">
        <f>VLOOKUP(N19,Convert!D:G,4,0)</f>
        <v>1993Q2</v>
      </c>
      <c r="L19" t="str">
        <f t="shared" si="4"/>
        <v>1993M5</v>
      </c>
      <c r="M19">
        <f>VLOOKUP(K19,GDP_CR!$E$9:$F$311,2,0)</f>
        <v>4.8</v>
      </c>
      <c r="N19" s="1">
        <v>34113</v>
      </c>
      <c r="O19" s="18">
        <f t="shared" si="5"/>
        <v>120</v>
      </c>
      <c r="P19" s="31">
        <f>VLOOKUP(K19,GDP!$A$2:$D$305,4,0)</f>
        <v>1.1798796344453466E-2</v>
      </c>
      <c r="Q19" s="12">
        <v>6778.3615384615368</v>
      </c>
      <c r="R19" s="12">
        <f>VLOOKUP(K19,RGDP!B:C,2,0)</f>
        <v>9914.5650000000005</v>
      </c>
      <c r="S19" s="12">
        <f t="shared" si="6"/>
        <v>9914.5650000000005</v>
      </c>
      <c r="T19" s="12">
        <v>89.32</v>
      </c>
      <c r="U19" s="12">
        <v>7.1</v>
      </c>
      <c r="V19" s="12">
        <v>110570</v>
      </c>
      <c r="W19" s="12">
        <v>3.22119</v>
      </c>
      <c r="X19" s="12">
        <v>3</v>
      </c>
      <c r="Y19" t="str">
        <f t="shared" si="7"/>
        <v>0-100</v>
      </c>
      <c r="Z19">
        <f t="shared" si="9"/>
        <v>1.0474860335195624E-2</v>
      </c>
      <c r="AA19" s="12">
        <f>VLOOKUP(K19,GDP_Change!A:D,4,0)</f>
        <v>1.1810756258415438</v>
      </c>
      <c r="AB19" s="12">
        <f t="shared" si="10"/>
        <v>1.1810756258415438</v>
      </c>
    </row>
    <row r="20" spans="1:28" x14ac:dyDescent="0.25">
      <c r="A20" s="1" t="str">
        <f t="shared" si="0"/>
        <v>05/31/1993</v>
      </c>
      <c r="B20" s="9">
        <v>45.375</v>
      </c>
      <c r="C20" s="9">
        <v>45.8125</v>
      </c>
      <c r="D20" s="9">
        <v>45.09375</v>
      </c>
      <c r="E20" s="9">
        <v>26.1122112274169</v>
      </c>
      <c r="F20" s="9">
        <v>45.28125</v>
      </c>
      <c r="G20" s="10">
        <v>102200</v>
      </c>
      <c r="H20">
        <f t="shared" si="1"/>
        <v>5</v>
      </c>
      <c r="I20">
        <f t="shared" si="2"/>
        <v>31</v>
      </c>
      <c r="J20">
        <f t="shared" si="3"/>
        <v>1993</v>
      </c>
      <c r="K20" t="str">
        <f>VLOOKUP(N20,Convert!D:G,4,0)</f>
        <v>1993Q2</v>
      </c>
      <c r="L20" t="str">
        <f t="shared" si="4"/>
        <v>1993M5</v>
      </c>
      <c r="M20">
        <f>VLOOKUP(K20,GDP_CR!$E$9:$F$311,2,0)</f>
        <v>4.8</v>
      </c>
      <c r="N20" s="1">
        <v>34120</v>
      </c>
      <c r="O20" s="18">
        <f t="shared" si="5"/>
        <v>127</v>
      </c>
      <c r="P20" s="31">
        <f>VLOOKUP(K20,GDP!$A$2:$D$305,4,0)</f>
        <v>1.1798796344453466E-2</v>
      </c>
      <c r="Q20" s="12">
        <v>6784.4692307692303</v>
      </c>
      <c r="R20" s="12">
        <f>VLOOKUP(K20,RGDP!B:C,2,0)</f>
        <v>9914.5650000000005</v>
      </c>
      <c r="S20" s="12">
        <f t="shared" si="6"/>
        <v>9914.5650000000005</v>
      </c>
      <c r="T20" s="12">
        <v>89.32</v>
      </c>
      <c r="U20" s="12">
        <v>7.1</v>
      </c>
      <c r="V20" s="12">
        <v>110570</v>
      </c>
      <c r="W20" s="12">
        <v>3.22119</v>
      </c>
      <c r="X20" s="12">
        <v>3</v>
      </c>
      <c r="Y20" t="str">
        <f t="shared" si="7"/>
        <v>0-100</v>
      </c>
      <c r="Z20">
        <f t="shared" si="9"/>
        <v>1.3821700069107656E-3</v>
      </c>
      <c r="AA20" s="12">
        <f>VLOOKUP(K20,GDP_Change!A:D,4,0)</f>
        <v>1.1810756258415438</v>
      </c>
      <c r="AB20" s="12">
        <f t="shared" si="10"/>
        <v>1.1810756258415438</v>
      </c>
    </row>
    <row r="21" spans="1:28" x14ac:dyDescent="0.25">
      <c r="A21" s="1" t="str">
        <f t="shared" si="0"/>
        <v>06/07/1993</v>
      </c>
      <c r="B21" s="9">
        <v>45.375</v>
      </c>
      <c r="C21" s="9">
        <v>45.375</v>
      </c>
      <c r="D21" s="9">
        <v>44.71875</v>
      </c>
      <c r="E21" s="9">
        <v>26.004106521606399</v>
      </c>
      <c r="F21" s="9">
        <v>45.09375</v>
      </c>
      <c r="G21" s="10">
        <v>934500</v>
      </c>
      <c r="H21">
        <f t="shared" si="1"/>
        <v>6</v>
      </c>
      <c r="I21">
        <f t="shared" si="2"/>
        <v>7</v>
      </c>
      <c r="J21">
        <f t="shared" si="3"/>
        <v>1993</v>
      </c>
      <c r="K21" t="str">
        <f>VLOOKUP(N21,Convert!D:G,4,0)</f>
        <v>1993Q2</v>
      </c>
      <c r="L21" t="str">
        <f t="shared" si="4"/>
        <v>1993M6</v>
      </c>
      <c r="M21">
        <f>VLOOKUP(K21,GDP_CR!$E$9:$F$311,2,0)</f>
        <v>4.8</v>
      </c>
      <c r="N21" s="1">
        <v>34127</v>
      </c>
      <c r="O21" s="18">
        <f t="shared" si="5"/>
        <v>134</v>
      </c>
      <c r="P21" s="31">
        <f>VLOOKUP(K21,GDP!$A$2:$D$305,4,0)</f>
        <v>1.1798796344453466E-2</v>
      </c>
      <c r="Q21" s="12">
        <v>6790.576923076922</v>
      </c>
      <c r="R21" s="12">
        <f>VLOOKUP(K21,RGDP!B:C,2,0)</f>
        <v>9914.5650000000005</v>
      </c>
      <c r="S21" s="12">
        <f t="shared" si="6"/>
        <v>9914.5650000000005</v>
      </c>
      <c r="T21" s="12">
        <v>89.244999249999992</v>
      </c>
      <c r="U21" s="12">
        <v>7.0749999999999993</v>
      </c>
      <c r="V21" s="12">
        <v>110615.25</v>
      </c>
      <c r="W21" s="12">
        <v>3.1653574999999998</v>
      </c>
      <c r="X21" s="12">
        <v>3.01</v>
      </c>
      <c r="Y21" t="str">
        <f t="shared" si="7"/>
        <v>0-100</v>
      </c>
      <c r="Z21">
        <f t="shared" si="9"/>
        <v>-4.1407867494823725E-3</v>
      </c>
      <c r="AA21" s="12">
        <f>VLOOKUP(K21,GDP_Change!A:D,4,0)</f>
        <v>1.1810756258415438</v>
      </c>
      <c r="AB21" s="12">
        <f t="shared" si="10"/>
        <v>1.1810756258415438</v>
      </c>
    </row>
    <row r="22" spans="1:28" x14ac:dyDescent="0.25">
      <c r="A22" s="1" t="str">
        <f t="shared" si="0"/>
        <v>06/14/1993</v>
      </c>
      <c r="B22" s="9">
        <v>45.15625</v>
      </c>
      <c r="C22" s="9">
        <v>45.1875</v>
      </c>
      <c r="D22" s="9">
        <v>44.5</v>
      </c>
      <c r="E22" s="9">
        <v>25.661706924438398</v>
      </c>
      <c r="F22" s="9">
        <v>44.5</v>
      </c>
      <c r="G22" s="10">
        <v>633400</v>
      </c>
      <c r="H22">
        <f t="shared" si="1"/>
        <v>6</v>
      </c>
      <c r="I22">
        <f t="shared" si="2"/>
        <v>14</v>
      </c>
      <c r="J22">
        <f t="shared" si="3"/>
        <v>1993</v>
      </c>
      <c r="K22" t="str">
        <f>VLOOKUP(N22,Convert!D:G,4,0)</f>
        <v>1993Q2</v>
      </c>
      <c r="L22" t="str">
        <f t="shared" si="4"/>
        <v>1993M6</v>
      </c>
      <c r="M22">
        <f>VLOOKUP(K22,GDP_CR!$E$9:$F$311,2,0)</f>
        <v>4.8</v>
      </c>
      <c r="N22" s="1">
        <v>34134</v>
      </c>
      <c r="O22" s="18">
        <f t="shared" si="5"/>
        <v>141</v>
      </c>
      <c r="P22" s="31">
        <f>VLOOKUP(K22,GDP!$A$2:$D$305,4,0)</f>
        <v>1.1798796344453466E-2</v>
      </c>
      <c r="Q22" s="12">
        <v>6796.6846153846145</v>
      </c>
      <c r="R22" s="12">
        <f>VLOOKUP(K22,RGDP!B:C,2,0)</f>
        <v>9914.5650000000005</v>
      </c>
      <c r="S22" s="12">
        <f t="shared" si="6"/>
        <v>9914.5650000000005</v>
      </c>
      <c r="T22" s="12">
        <v>89.169998499999991</v>
      </c>
      <c r="U22" s="12">
        <v>7.05</v>
      </c>
      <c r="V22" s="12">
        <v>110660.5</v>
      </c>
      <c r="W22" s="12">
        <v>3.1095249999999997</v>
      </c>
      <c r="X22" s="12">
        <v>3.0199999999999996</v>
      </c>
      <c r="Y22" t="str">
        <f t="shared" si="7"/>
        <v>0-100</v>
      </c>
      <c r="Z22">
        <f t="shared" si="9"/>
        <v>-1.3167013167013186E-2</v>
      </c>
      <c r="AA22" s="12">
        <f>VLOOKUP(K22,GDP_Change!A:D,4,0)</f>
        <v>1.1810756258415438</v>
      </c>
      <c r="AB22" s="12">
        <f t="shared" si="10"/>
        <v>1.1810756258415438</v>
      </c>
    </row>
    <row r="23" spans="1:28" x14ac:dyDescent="0.25">
      <c r="A23" s="1" t="str">
        <f t="shared" si="0"/>
        <v>06/21/1993</v>
      </c>
      <c r="B23" s="9">
        <v>44.625</v>
      </c>
      <c r="C23" s="9">
        <v>44.90625</v>
      </c>
      <c r="D23" s="9">
        <v>44.21875</v>
      </c>
      <c r="E23" s="9">
        <v>26.0069046020507</v>
      </c>
      <c r="F23" s="9">
        <v>44.78125</v>
      </c>
      <c r="G23" s="10">
        <v>682900</v>
      </c>
      <c r="H23">
        <f t="shared" si="1"/>
        <v>6</v>
      </c>
      <c r="I23">
        <f t="shared" si="2"/>
        <v>21</v>
      </c>
      <c r="J23">
        <f t="shared" si="3"/>
        <v>1993</v>
      </c>
      <c r="K23" t="str">
        <f>VLOOKUP(N23,Convert!D:G,4,0)</f>
        <v>1993Q2</v>
      </c>
      <c r="L23" t="str">
        <f t="shared" si="4"/>
        <v>1993M6</v>
      </c>
      <c r="M23">
        <f>VLOOKUP(K23,GDP_CR!$E$9:$F$311,2,0)</f>
        <v>4.8</v>
      </c>
      <c r="N23" s="1">
        <v>34141</v>
      </c>
      <c r="O23" s="18">
        <f t="shared" si="5"/>
        <v>148</v>
      </c>
      <c r="P23" s="31">
        <f>VLOOKUP(K23,GDP!$A$2:$D$305,4,0)</f>
        <v>1.1798796344453466E-2</v>
      </c>
      <c r="Q23" s="12">
        <v>6802.7923076923071</v>
      </c>
      <c r="R23" s="12">
        <f>VLOOKUP(K23,RGDP!B:C,2,0)</f>
        <v>9914.5650000000005</v>
      </c>
      <c r="S23" s="12">
        <f t="shared" si="6"/>
        <v>9914.5650000000005</v>
      </c>
      <c r="T23" s="12">
        <v>89.09499774999999</v>
      </c>
      <c r="U23" s="12">
        <v>7.0250000000000004</v>
      </c>
      <c r="V23" s="12">
        <v>110705.75</v>
      </c>
      <c r="W23" s="12">
        <v>3.0536925000000004</v>
      </c>
      <c r="X23" s="12">
        <v>3.0300000000000002</v>
      </c>
      <c r="Y23" t="str">
        <f t="shared" si="7"/>
        <v>0-100</v>
      </c>
      <c r="Z23">
        <f t="shared" si="9"/>
        <v>6.3202247191012084E-3</v>
      </c>
      <c r="AA23" s="12">
        <f>VLOOKUP(K23,GDP_Change!A:D,4,0)</f>
        <v>1.1810756258415438</v>
      </c>
      <c r="AB23" s="12">
        <f t="shared" si="10"/>
        <v>1.1810756258415438</v>
      </c>
    </row>
    <row r="24" spans="1:28" x14ac:dyDescent="0.25">
      <c r="A24" s="1" t="str">
        <f t="shared" si="0"/>
        <v>06/28/1993</v>
      </c>
      <c r="B24" s="9">
        <v>45</v>
      </c>
      <c r="C24" s="9">
        <v>45.28125</v>
      </c>
      <c r="D24" s="9">
        <v>44.53125</v>
      </c>
      <c r="E24" s="9">
        <v>25.9524631500244</v>
      </c>
      <c r="F24" s="9">
        <v>44.6875</v>
      </c>
      <c r="G24" s="10">
        <v>1976100</v>
      </c>
      <c r="H24">
        <f t="shared" si="1"/>
        <v>6</v>
      </c>
      <c r="I24">
        <f t="shared" si="2"/>
        <v>28</v>
      </c>
      <c r="J24">
        <f t="shared" si="3"/>
        <v>1993</v>
      </c>
      <c r="K24" t="str">
        <f>VLOOKUP(N24,Convert!D:G,4,0)</f>
        <v>1993Q2</v>
      </c>
      <c r="L24" t="str">
        <f t="shared" si="4"/>
        <v>1993M6</v>
      </c>
      <c r="M24">
        <f>VLOOKUP(K24,GDP_CR!$E$9:$F$311,2,0)</f>
        <v>4.8</v>
      </c>
      <c r="N24" s="1">
        <v>34148</v>
      </c>
      <c r="O24" s="18">
        <f t="shared" si="5"/>
        <v>155</v>
      </c>
      <c r="P24" s="31">
        <f>VLOOKUP(K24,GDP!$A$2:$D$305,4,0)</f>
        <v>1.1798796344453466E-2</v>
      </c>
      <c r="Q24" s="12">
        <v>6808.8999999999987</v>
      </c>
      <c r="R24" s="12">
        <f>VLOOKUP(K24,RGDP!B:C,2,0)</f>
        <v>9914.5650000000005</v>
      </c>
      <c r="S24" s="12">
        <f t="shared" si="6"/>
        <v>9914.5650000000005</v>
      </c>
      <c r="T24" s="12">
        <v>89.019997000000004</v>
      </c>
      <c r="U24" s="12">
        <v>7</v>
      </c>
      <c r="V24" s="12">
        <v>110751</v>
      </c>
      <c r="W24" s="12">
        <v>2.9978600000000002</v>
      </c>
      <c r="X24" s="12">
        <v>3.04</v>
      </c>
      <c r="Y24" t="str">
        <f t="shared" si="7"/>
        <v>0-100</v>
      </c>
      <c r="Z24">
        <f t="shared" si="9"/>
        <v>-2.0935101186322358E-3</v>
      </c>
      <c r="AA24" s="12">
        <f>VLOOKUP(K24,GDP_Change!A:D,4,0)</f>
        <v>1.1810756258415438</v>
      </c>
      <c r="AB24" s="12">
        <f t="shared" si="10"/>
        <v>1.1810756258415438</v>
      </c>
    </row>
    <row r="25" spans="1:28" x14ac:dyDescent="0.25">
      <c r="A25" s="1" t="str">
        <f t="shared" si="0"/>
        <v>07/05/1993</v>
      </c>
      <c r="B25" s="9">
        <v>44.625</v>
      </c>
      <c r="C25" s="9">
        <v>44.96875</v>
      </c>
      <c r="D25" s="9">
        <v>44.15625</v>
      </c>
      <c r="E25" s="9">
        <v>26.115821838378899</v>
      </c>
      <c r="F25" s="9">
        <v>44.96875</v>
      </c>
      <c r="G25" s="10">
        <v>1216500</v>
      </c>
      <c r="H25">
        <f t="shared" si="1"/>
        <v>7</v>
      </c>
      <c r="I25">
        <f t="shared" si="2"/>
        <v>5</v>
      </c>
      <c r="J25">
        <f t="shared" si="3"/>
        <v>1993</v>
      </c>
      <c r="K25" t="str">
        <f>VLOOKUP(N25,Convert!D:G,4,0)</f>
        <v>1993Q3</v>
      </c>
      <c r="L25" t="str">
        <f t="shared" si="4"/>
        <v>1993M7</v>
      </c>
      <c r="M25">
        <f>VLOOKUP(K25,GDP_CR!$E$9:$F$311,2,0)</f>
        <v>4.4000000000000004</v>
      </c>
      <c r="N25" s="1">
        <v>34155</v>
      </c>
      <c r="O25" s="18">
        <f t="shared" si="5"/>
        <v>162</v>
      </c>
      <c r="P25" s="31">
        <f>VLOOKUP(K25,GDP!$A$2:$D$305,4,0)</f>
        <v>1.0750635198049752E-2</v>
      </c>
      <c r="Q25" s="12">
        <v>6814.5307692307688</v>
      </c>
      <c r="R25" s="12">
        <f>VLOOKUP(K25,RGDP!B:C,2,0)</f>
        <v>9961.8729999999996</v>
      </c>
      <c r="S25" s="12">
        <f>AVERAGE(R14:R25)</f>
        <v>9918.5073333333348</v>
      </c>
      <c r="T25" s="12">
        <v>90.062498250000004</v>
      </c>
      <c r="U25" s="12">
        <v>6.9749999999999996</v>
      </c>
      <c r="V25" s="12">
        <v>110828.25</v>
      </c>
      <c r="W25" s="12">
        <v>2.9601400000000004</v>
      </c>
      <c r="X25" s="12">
        <v>3.0450000000000004</v>
      </c>
      <c r="Y25" t="str">
        <f t="shared" si="7"/>
        <v>0-100</v>
      </c>
      <c r="Z25">
        <f t="shared" si="9"/>
        <v>6.2937062937062915E-3</v>
      </c>
      <c r="AA25" s="12">
        <f>VLOOKUP(K25,GDP_Change!A:D,4,0)</f>
        <v>1.0744552124787816</v>
      </c>
      <c r="AB25" s="12">
        <f t="shared" si="10"/>
        <v>1.1728740555828698</v>
      </c>
    </row>
    <row r="26" spans="1:28" x14ac:dyDescent="0.25">
      <c r="A26" s="1" t="str">
        <f t="shared" si="0"/>
        <v>07/12/1993</v>
      </c>
      <c r="B26" s="9">
        <v>44.90625</v>
      </c>
      <c r="C26" s="9">
        <v>45.1875</v>
      </c>
      <c r="D26" s="9">
        <v>44.65625</v>
      </c>
      <c r="E26" s="9">
        <v>25.988765716552699</v>
      </c>
      <c r="F26" s="9">
        <v>44.75</v>
      </c>
      <c r="G26" s="10">
        <v>2040800</v>
      </c>
      <c r="H26">
        <f t="shared" si="1"/>
        <v>7</v>
      </c>
      <c r="I26">
        <f t="shared" si="2"/>
        <v>12</v>
      </c>
      <c r="J26">
        <f t="shared" si="3"/>
        <v>1993</v>
      </c>
      <c r="K26" t="str">
        <f>VLOOKUP(N26,Convert!D:G,4,0)</f>
        <v>1993Q3</v>
      </c>
      <c r="L26" t="str">
        <f t="shared" si="4"/>
        <v>1993M7</v>
      </c>
      <c r="M26">
        <f>VLOOKUP(K26,GDP_CR!$E$9:$F$311,2,0)</f>
        <v>4.4000000000000004</v>
      </c>
      <c r="N26" s="1">
        <v>34162</v>
      </c>
      <c r="O26" s="18">
        <f t="shared" si="5"/>
        <v>169</v>
      </c>
      <c r="P26" s="31">
        <f>VLOOKUP(K26,GDP!$A$2:$D$305,4,0)</f>
        <v>1.0750635198049752E-2</v>
      </c>
      <c r="Q26" s="12">
        <v>6820.1615384615388</v>
      </c>
      <c r="R26" s="12">
        <f>VLOOKUP(K26,RGDP!B:C,2,0)</f>
        <v>9961.8729999999996</v>
      </c>
      <c r="S26" s="12">
        <f t="shared" ref="S26:S89" si="11">AVERAGE(R15:R26)</f>
        <v>9922.4496666666673</v>
      </c>
      <c r="T26" s="12">
        <v>91.104999500000005</v>
      </c>
      <c r="U26" s="12">
        <v>6.9499999999999993</v>
      </c>
      <c r="V26" s="12">
        <v>110905.5</v>
      </c>
      <c r="W26" s="12">
        <v>2.9224200000000002</v>
      </c>
      <c r="X26" s="12">
        <v>3.0500000000000003</v>
      </c>
      <c r="Y26" t="str">
        <f t="shared" si="7"/>
        <v>0-100</v>
      </c>
      <c r="Z26">
        <f t="shared" si="9"/>
        <v>-4.8644892286310304E-3</v>
      </c>
      <c r="AA26" s="12">
        <f>VLOOKUP(K26,GDP_Change!A:D,4,0)</f>
        <v>1.0744552124787816</v>
      </c>
      <c r="AB26" s="12">
        <f t="shared" si="10"/>
        <v>1.1646724853241959</v>
      </c>
    </row>
    <row r="27" spans="1:28" x14ac:dyDescent="0.25">
      <c r="A27" s="1" t="str">
        <f t="shared" si="0"/>
        <v>07/19/1993</v>
      </c>
      <c r="B27" s="9">
        <v>44.75</v>
      </c>
      <c r="C27" s="9">
        <v>44.84375</v>
      </c>
      <c r="D27" s="9">
        <v>44.46875</v>
      </c>
      <c r="E27" s="9">
        <v>25.970623016357401</v>
      </c>
      <c r="F27" s="9">
        <v>44.71875</v>
      </c>
      <c r="G27" s="10">
        <v>1318000</v>
      </c>
      <c r="H27">
        <f t="shared" si="1"/>
        <v>7</v>
      </c>
      <c r="I27">
        <f t="shared" si="2"/>
        <v>19</v>
      </c>
      <c r="J27">
        <f t="shared" si="3"/>
        <v>1993</v>
      </c>
      <c r="K27" t="str">
        <f>VLOOKUP(N27,Convert!D:G,4,0)</f>
        <v>1993Q3</v>
      </c>
      <c r="L27" t="str">
        <f t="shared" si="4"/>
        <v>1993M7</v>
      </c>
      <c r="M27">
        <f>VLOOKUP(K27,GDP_CR!$E$9:$F$311,2,0)</f>
        <v>4.4000000000000004</v>
      </c>
      <c r="N27" s="1">
        <v>34169</v>
      </c>
      <c r="O27" s="18">
        <f t="shared" si="5"/>
        <v>176</v>
      </c>
      <c r="P27" s="31">
        <f>VLOOKUP(K27,GDP!$A$2:$D$305,4,0)</f>
        <v>1.0750635198049752E-2</v>
      </c>
      <c r="Q27" s="12">
        <v>6825.7923076923089</v>
      </c>
      <c r="R27" s="12">
        <f>VLOOKUP(K27,RGDP!B:C,2,0)</f>
        <v>9961.8729999999996</v>
      </c>
      <c r="S27" s="12">
        <f t="shared" si="11"/>
        <v>9926.3919999999998</v>
      </c>
      <c r="T27" s="12">
        <v>92.147500750000006</v>
      </c>
      <c r="U27" s="12">
        <v>6.9250000000000007</v>
      </c>
      <c r="V27" s="12">
        <v>110982.75</v>
      </c>
      <c r="W27" s="12">
        <v>2.8847</v>
      </c>
      <c r="X27" s="12">
        <v>3.0550000000000002</v>
      </c>
      <c r="Y27" t="str">
        <f t="shared" si="7"/>
        <v>0-100</v>
      </c>
      <c r="Z27">
        <f t="shared" si="9"/>
        <v>-6.9832402234637492E-4</v>
      </c>
      <c r="AA27" s="12">
        <f>VLOOKUP(K27,GDP_Change!A:D,4,0)</f>
        <v>1.0744552124787816</v>
      </c>
      <c r="AB27" s="12">
        <f t="shared" si="10"/>
        <v>1.1564709150655217</v>
      </c>
    </row>
    <row r="28" spans="1:28" x14ac:dyDescent="0.25">
      <c r="A28" s="1" t="str">
        <f t="shared" si="0"/>
        <v>07/26/1993</v>
      </c>
      <c r="B28" s="9">
        <v>44.84375</v>
      </c>
      <c r="C28" s="9">
        <v>45.21875</v>
      </c>
      <c r="D28" s="9">
        <v>44.78125</v>
      </c>
      <c r="E28" s="9">
        <v>26.0432109832763</v>
      </c>
      <c r="F28" s="9">
        <v>44.84375</v>
      </c>
      <c r="G28" s="10">
        <v>651200</v>
      </c>
      <c r="H28">
        <f t="shared" si="1"/>
        <v>7</v>
      </c>
      <c r="I28">
        <f t="shared" si="2"/>
        <v>26</v>
      </c>
      <c r="J28">
        <f t="shared" si="3"/>
        <v>1993</v>
      </c>
      <c r="K28" t="str">
        <f>VLOOKUP(N28,Convert!D:G,4,0)</f>
        <v>1993Q3</v>
      </c>
      <c r="L28" t="str">
        <f t="shared" si="4"/>
        <v>1993M7</v>
      </c>
      <c r="M28">
        <f>VLOOKUP(K28,GDP_CR!$E$9:$F$311,2,0)</f>
        <v>4.4000000000000004</v>
      </c>
      <c r="N28" s="1">
        <v>34176</v>
      </c>
      <c r="O28" s="18">
        <f t="shared" si="5"/>
        <v>183</v>
      </c>
      <c r="P28" s="31">
        <f>VLOOKUP(K28,GDP!$A$2:$D$305,4,0)</f>
        <v>1.0750635198049752E-2</v>
      </c>
      <c r="Q28" s="12">
        <v>6831.423076923079</v>
      </c>
      <c r="R28" s="12">
        <f>VLOOKUP(K28,RGDP!B:C,2,0)</f>
        <v>9961.8729999999996</v>
      </c>
      <c r="S28" s="12">
        <f t="shared" si="11"/>
        <v>9930.3343333333323</v>
      </c>
      <c r="T28" s="12">
        <v>93.190002000000007</v>
      </c>
      <c r="U28" s="12">
        <v>6.9</v>
      </c>
      <c r="V28" s="12">
        <v>111060</v>
      </c>
      <c r="W28" s="12">
        <v>2.8469799999999998</v>
      </c>
      <c r="X28" s="12">
        <v>3.06</v>
      </c>
      <c r="Y28" t="str">
        <f t="shared" si="7"/>
        <v>0-100</v>
      </c>
      <c r="Z28">
        <f t="shared" si="9"/>
        <v>2.7952480782669209E-3</v>
      </c>
      <c r="AA28" s="12">
        <f>VLOOKUP(K28,GDP_Change!A:D,4,0)</f>
        <v>1.0744552124787816</v>
      </c>
      <c r="AB28" s="12">
        <f t="shared" si="10"/>
        <v>1.1482693448068477</v>
      </c>
    </row>
    <row r="29" spans="1:28" x14ac:dyDescent="0.25">
      <c r="A29" s="1" t="str">
        <f t="shared" si="0"/>
        <v>08/02/1993</v>
      </c>
      <c r="B29" s="9">
        <v>44.90625</v>
      </c>
      <c r="C29" s="9">
        <v>45.1875</v>
      </c>
      <c r="D29" s="9">
        <v>44.84375</v>
      </c>
      <c r="E29" s="9">
        <v>26.115821838378899</v>
      </c>
      <c r="F29" s="9">
        <v>44.96875</v>
      </c>
      <c r="G29" s="10">
        <v>996000</v>
      </c>
      <c r="H29">
        <f t="shared" si="1"/>
        <v>8</v>
      </c>
      <c r="I29">
        <f t="shared" si="2"/>
        <v>2</v>
      </c>
      <c r="J29">
        <f t="shared" si="3"/>
        <v>1993</v>
      </c>
      <c r="K29" t="str">
        <f>VLOOKUP(N29,Convert!D:G,4,0)</f>
        <v>1993Q3</v>
      </c>
      <c r="L29" t="str">
        <f t="shared" si="4"/>
        <v>1993M8</v>
      </c>
      <c r="M29">
        <f>VLOOKUP(K29,GDP_CR!$E$9:$F$311,2,0)</f>
        <v>4.4000000000000004</v>
      </c>
      <c r="N29" s="1">
        <v>34183</v>
      </c>
      <c r="O29" s="18">
        <f t="shared" si="5"/>
        <v>190</v>
      </c>
      <c r="P29" s="31">
        <f>VLOOKUP(K29,GDP!$A$2:$D$305,4,0)</f>
        <v>1.0750635198049752E-2</v>
      </c>
      <c r="Q29" s="12">
        <v>6837.0538461538481</v>
      </c>
      <c r="R29" s="12">
        <f>VLOOKUP(K29,RGDP!B:C,2,0)</f>
        <v>9961.8729999999996</v>
      </c>
      <c r="S29" s="12">
        <f t="shared" si="11"/>
        <v>9934.2766666666648</v>
      </c>
      <c r="T29" s="12">
        <v>93.550000750000009</v>
      </c>
      <c r="U29" s="12">
        <v>6.8750000000000009</v>
      </c>
      <c r="V29" s="12">
        <v>111097.25</v>
      </c>
      <c r="W29" s="12">
        <v>2.8454625</v>
      </c>
      <c r="X29" s="12">
        <v>3.0524999999999998</v>
      </c>
      <c r="Y29" t="str">
        <f t="shared" si="7"/>
        <v>0-100</v>
      </c>
      <c r="Z29">
        <f t="shared" si="9"/>
        <v>2.7874564459930973E-3</v>
      </c>
      <c r="AA29" s="12">
        <f>VLOOKUP(K29,GDP_Change!A:D,4,0)</f>
        <v>1.0744552124787816</v>
      </c>
      <c r="AB29" s="12">
        <f t="shared" si="10"/>
        <v>1.1400677745481738</v>
      </c>
    </row>
    <row r="30" spans="1:28" x14ac:dyDescent="0.25">
      <c r="A30" s="1" t="str">
        <f t="shared" si="0"/>
        <v>08/09/1993</v>
      </c>
      <c r="B30" s="9">
        <v>45.09375</v>
      </c>
      <c r="C30" s="9">
        <v>45.34375</v>
      </c>
      <c r="D30" s="9">
        <v>44.90625</v>
      </c>
      <c r="E30" s="9">
        <v>26.2065410614013</v>
      </c>
      <c r="F30" s="9">
        <v>45.125</v>
      </c>
      <c r="G30" s="10">
        <v>2382500</v>
      </c>
      <c r="H30">
        <f t="shared" si="1"/>
        <v>8</v>
      </c>
      <c r="I30">
        <f t="shared" si="2"/>
        <v>9</v>
      </c>
      <c r="J30">
        <f t="shared" si="3"/>
        <v>1993</v>
      </c>
      <c r="K30" t="str">
        <f>VLOOKUP(N30,Convert!D:G,4,0)</f>
        <v>1993Q3</v>
      </c>
      <c r="L30" t="str">
        <f t="shared" si="4"/>
        <v>1993M8</v>
      </c>
      <c r="M30">
        <f>VLOOKUP(K30,GDP_CR!$E$9:$F$311,2,0)</f>
        <v>4.4000000000000004</v>
      </c>
      <c r="N30" s="1">
        <v>34190</v>
      </c>
      <c r="O30" s="18">
        <f t="shared" si="5"/>
        <v>197</v>
      </c>
      <c r="P30" s="31">
        <f>VLOOKUP(K30,GDP!$A$2:$D$305,4,0)</f>
        <v>1.0750635198049752E-2</v>
      </c>
      <c r="Q30" s="12">
        <v>6842.6846153846172</v>
      </c>
      <c r="R30" s="12">
        <f>VLOOKUP(K30,RGDP!B:C,2,0)</f>
        <v>9961.8729999999996</v>
      </c>
      <c r="S30" s="12">
        <f t="shared" si="11"/>
        <v>9938.2189999999973</v>
      </c>
      <c r="T30" s="12">
        <v>93.909999499999998</v>
      </c>
      <c r="U30" s="12">
        <v>6.8500000000000005</v>
      </c>
      <c r="V30" s="12">
        <v>111134.5</v>
      </c>
      <c r="W30" s="12">
        <v>2.8439449999999997</v>
      </c>
      <c r="X30" s="12">
        <v>3.0449999999999999</v>
      </c>
      <c r="Y30" t="str">
        <f t="shared" si="7"/>
        <v>0-100</v>
      </c>
      <c r="Z30">
        <f t="shared" si="9"/>
        <v>3.4746351633079264E-3</v>
      </c>
      <c r="AA30" s="12">
        <f>VLOOKUP(K30,GDP_Change!A:D,4,0)</f>
        <v>1.0744552124787816</v>
      </c>
      <c r="AB30" s="12">
        <f t="shared" si="10"/>
        <v>1.1318662042894998</v>
      </c>
    </row>
    <row r="31" spans="1:28" x14ac:dyDescent="0.25">
      <c r="A31" s="1" t="str">
        <f t="shared" si="0"/>
        <v>08/16/1993</v>
      </c>
      <c r="B31" s="9">
        <v>45.15625</v>
      </c>
      <c r="C31" s="9">
        <v>45.875</v>
      </c>
      <c r="D31" s="9">
        <v>45.15625</v>
      </c>
      <c r="E31" s="9">
        <v>26.605812072753899</v>
      </c>
      <c r="F31" s="9">
        <v>45.8125</v>
      </c>
      <c r="G31" s="10">
        <v>1134600</v>
      </c>
      <c r="H31">
        <f t="shared" si="1"/>
        <v>8</v>
      </c>
      <c r="I31">
        <f t="shared" si="2"/>
        <v>16</v>
      </c>
      <c r="J31">
        <f t="shared" si="3"/>
        <v>1993</v>
      </c>
      <c r="K31" t="str">
        <f>VLOOKUP(N31,Convert!D:G,4,0)</f>
        <v>1993Q3</v>
      </c>
      <c r="L31" t="str">
        <f t="shared" si="4"/>
        <v>1993M8</v>
      </c>
      <c r="M31">
        <f>VLOOKUP(K31,GDP_CR!$E$9:$F$311,2,0)</f>
        <v>4.4000000000000004</v>
      </c>
      <c r="N31" s="1">
        <v>34197</v>
      </c>
      <c r="O31" s="18">
        <f t="shared" si="5"/>
        <v>204</v>
      </c>
      <c r="P31" s="31">
        <f>VLOOKUP(K31,GDP!$A$2:$D$305,4,0)</f>
        <v>1.0750635198049752E-2</v>
      </c>
      <c r="Q31" s="12">
        <v>6848.3153846153864</v>
      </c>
      <c r="R31" s="12">
        <f>VLOOKUP(K31,RGDP!B:C,2,0)</f>
        <v>9961.8729999999996</v>
      </c>
      <c r="S31" s="12">
        <f t="shared" si="11"/>
        <v>9942.1613333333298</v>
      </c>
      <c r="T31" s="12">
        <v>94.26999825</v>
      </c>
      <c r="U31" s="12">
        <v>6.8250000000000002</v>
      </c>
      <c r="V31" s="12">
        <v>111171.75</v>
      </c>
      <c r="W31" s="12">
        <v>2.8424275000000003</v>
      </c>
      <c r="X31" s="12">
        <v>3.0374999999999996</v>
      </c>
      <c r="Y31" t="str">
        <f t="shared" si="7"/>
        <v>0-100</v>
      </c>
      <c r="Z31">
        <f t="shared" si="9"/>
        <v>1.5235457063711877E-2</v>
      </c>
      <c r="AA31" s="12">
        <f>VLOOKUP(K31,GDP_Change!A:D,4,0)</f>
        <v>1.0744552124787816</v>
      </c>
      <c r="AB31" s="12">
        <f t="shared" si="10"/>
        <v>1.1236646340308256</v>
      </c>
    </row>
    <row r="32" spans="1:28" x14ac:dyDescent="0.25">
      <c r="A32" s="1" t="str">
        <f t="shared" si="0"/>
        <v>08/23/1993</v>
      </c>
      <c r="B32" s="9">
        <v>45.625</v>
      </c>
      <c r="C32" s="9">
        <v>46.53125</v>
      </c>
      <c r="D32" s="9">
        <v>45.625</v>
      </c>
      <c r="E32" s="9">
        <v>26.859907150268501</v>
      </c>
      <c r="F32" s="9">
        <v>46.25</v>
      </c>
      <c r="G32" s="10">
        <v>677000</v>
      </c>
      <c r="H32">
        <f t="shared" si="1"/>
        <v>8</v>
      </c>
      <c r="I32">
        <f t="shared" si="2"/>
        <v>23</v>
      </c>
      <c r="J32">
        <f t="shared" si="3"/>
        <v>1993</v>
      </c>
      <c r="K32" t="str">
        <f>VLOOKUP(N32,Convert!D:G,4,0)</f>
        <v>1993Q3</v>
      </c>
      <c r="L32" t="str">
        <f t="shared" si="4"/>
        <v>1993M8</v>
      </c>
      <c r="M32">
        <f>VLOOKUP(K32,GDP_CR!$E$9:$F$311,2,0)</f>
        <v>4.4000000000000004</v>
      </c>
      <c r="N32" s="1">
        <v>34204</v>
      </c>
      <c r="O32" s="18">
        <f t="shared" si="5"/>
        <v>211</v>
      </c>
      <c r="P32" s="31">
        <f>VLOOKUP(K32,GDP!$A$2:$D$305,4,0)</f>
        <v>1.0750635198049752E-2</v>
      </c>
      <c r="Q32" s="12">
        <v>6853.9461538461555</v>
      </c>
      <c r="R32" s="12">
        <f>VLOOKUP(K32,RGDP!B:C,2,0)</f>
        <v>9961.8729999999996</v>
      </c>
      <c r="S32" s="12">
        <f t="shared" si="11"/>
        <v>9946.1036666666641</v>
      </c>
      <c r="T32" s="12">
        <v>94.629997000000003</v>
      </c>
      <c r="U32" s="12">
        <v>6.8</v>
      </c>
      <c r="V32" s="12">
        <v>111209</v>
      </c>
      <c r="W32" s="12">
        <v>2.84091</v>
      </c>
      <c r="X32" s="12">
        <v>3.03</v>
      </c>
      <c r="Y32" t="str">
        <f t="shared" si="7"/>
        <v>0-100</v>
      </c>
      <c r="Z32">
        <f t="shared" si="9"/>
        <v>9.5497953615280018E-3</v>
      </c>
      <c r="AA32" s="12">
        <f>VLOOKUP(K32,GDP_Change!A:D,4,0)</f>
        <v>1.0744552124787816</v>
      </c>
      <c r="AB32" s="12">
        <f t="shared" si="10"/>
        <v>1.1154630637721517</v>
      </c>
    </row>
    <row r="33" spans="1:28" x14ac:dyDescent="0.25">
      <c r="A33" s="1" t="str">
        <f t="shared" si="0"/>
        <v>08/30/1993</v>
      </c>
      <c r="B33" s="9">
        <v>46.28125</v>
      </c>
      <c r="C33" s="9">
        <v>46.59375</v>
      </c>
      <c r="D33" s="9">
        <v>46.25</v>
      </c>
      <c r="E33" s="9">
        <v>26.932487487792901</v>
      </c>
      <c r="F33" s="9">
        <v>46.375</v>
      </c>
      <c r="G33" s="10">
        <v>1489400</v>
      </c>
      <c r="H33">
        <f t="shared" si="1"/>
        <v>8</v>
      </c>
      <c r="I33">
        <f t="shared" si="2"/>
        <v>30</v>
      </c>
      <c r="J33">
        <f t="shared" si="3"/>
        <v>1993</v>
      </c>
      <c r="K33" t="str">
        <f>VLOOKUP(N33,Convert!D:G,4,0)</f>
        <v>1993Q3</v>
      </c>
      <c r="L33" t="str">
        <f t="shared" si="4"/>
        <v>1993M8</v>
      </c>
      <c r="M33">
        <f>VLOOKUP(K33,GDP_CR!$E$9:$F$311,2,0)</f>
        <v>4.4000000000000004</v>
      </c>
      <c r="N33" s="1">
        <v>34211</v>
      </c>
      <c r="O33" s="18">
        <f t="shared" si="5"/>
        <v>218</v>
      </c>
      <c r="P33" s="31">
        <f>VLOOKUP(K33,GDP!$A$2:$D$305,4,0)</f>
        <v>1.0750635198049752E-2</v>
      </c>
      <c r="Q33" s="12">
        <v>6859.5769230769238</v>
      </c>
      <c r="R33" s="12">
        <f>VLOOKUP(K33,RGDP!B:C,2,0)</f>
        <v>9961.8729999999996</v>
      </c>
      <c r="S33" s="12">
        <f t="shared" si="11"/>
        <v>9950.0459999999966</v>
      </c>
      <c r="T33" s="12">
        <v>94.629997000000003</v>
      </c>
      <c r="U33" s="12">
        <v>6.8</v>
      </c>
      <c r="V33" s="12">
        <v>111209</v>
      </c>
      <c r="W33" s="12">
        <v>2.84091</v>
      </c>
      <c r="X33" s="12">
        <v>3.03</v>
      </c>
      <c r="Y33" t="str">
        <f t="shared" si="7"/>
        <v>0-100</v>
      </c>
      <c r="Z33">
        <f t="shared" si="9"/>
        <v>2.7027027027026751E-3</v>
      </c>
      <c r="AA33" s="12">
        <f>VLOOKUP(K33,GDP_Change!A:D,4,0)</f>
        <v>1.0744552124787816</v>
      </c>
      <c r="AB33" s="12">
        <f t="shared" si="10"/>
        <v>1.1072614935134777</v>
      </c>
    </row>
    <row r="34" spans="1:28" x14ac:dyDescent="0.25">
      <c r="A34" s="1" t="str">
        <f t="shared" si="0"/>
        <v>09/06/1993</v>
      </c>
      <c r="B34" s="9">
        <v>46.375</v>
      </c>
      <c r="C34" s="9">
        <v>46.4375</v>
      </c>
      <c r="D34" s="9">
        <v>45.59375</v>
      </c>
      <c r="E34" s="9">
        <v>26.9506320953369</v>
      </c>
      <c r="F34" s="9">
        <v>46.40625</v>
      </c>
      <c r="G34" s="10">
        <v>812000</v>
      </c>
      <c r="H34">
        <f t="shared" si="1"/>
        <v>9</v>
      </c>
      <c r="I34">
        <f t="shared" si="2"/>
        <v>6</v>
      </c>
      <c r="J34">
        <f t="shared" si="3"/>
        <v>1993</v>
      </c>
      <c r="K34" t="str">
        <f>VLOOKUP(N34,Convert!D:G,4,0)</f>
        <v>1993Q3</v>
      </c>
      <c r="L34" t="str">
        <f t="shared" si="4"/>
        <v>1993M9</v>
      </c>
      <c r="M34">
        <f>VLOOKUP(K34,GDP_CR!$E$9:$F$311,2,0)</f>
        <v>4.4000000000000004</v>
      </c>
      <c r="N34" s="1">
        <v>34218</v>
      </c>
      <c r="O34" s="18">
        <f t="shared" si="5"/>
        <v>225</v>
      </c>
      <c r="P34" s="31">
        <f>VLOOKUP(K34,GDP!$A$2:$D$305,4,0)</f>
        <v>1.0750635198049752E-2</v>
      </c>
      <c r="Q34" s="12">
        <v>6865.2076923076929</v>
      </c>
      <c r="R34" s="12">
        <f>VLOOKUP(K34,RGDP!B:C,2,0)</f>
        <v>9961.8729999999996</v>
      </c>
      <c r="S34" s="12">
        <f t="shared" si="11"/>
        <v>9953.9883333333291</v>
      </c>
      <c r="T34" s="12">
        <v>94.349998249999999</v>
      </c>
      <c r="U34" s="12">
        <v>6.7749999999999995</v>
      </c>
      <c r="V34" s="12">
        <v>111270.5</v>
      </c>
      <c r="W34" s="12">
        <v>2.8216824999999996</v>
      </c>
      <c r="X34" s="12">
        <v>3.0449999999999999</v>
      </c>
      <c r="Y34" t="str">
        <f t="shared" si="7"/>
        <v>0-100</v>
      </c>
      <c r="Z34">
        <f t="shared" si="9"/>
        <v>6.738544474393926E-4</v>
      </c>
      <c r="AA34" s="12">
        <f>VLOOKUP(K34,GDP_Change!A:D,4,0)</f>
        <v>1.0744552124787816</v>
      </c>
      <c r="AB34" s="12">
        <f t="shared" si="10"/>
        <v>1.0990599232548037</v>
      </c>
    </row>
    <row r="35" spans="1:28" x14ac:dyDescent="0.25">
      <c r="A35" s="1" t="str">
        <f t="shared" si="0"/>
        <v>09/13/1993</v>
      </c>
      <c r="B35" s="9">
        <v>46.5625</v>
      </c>
      <c r="C35" s="9">
        <v>46.5625</v>
      </c>
      <c r="D35" s="9">
        <v>45.75</v>
      </c>
      <c r="E35" s="9">
        <v>26.605812072753899</v>
      </c>
      <c r="F35" s="9">
        <v>45.8125</v>
      </c>
      <c r="G35" s="10">
        <v>607600</v>
      </c>
      <c r="H35">
        <f t="shared" si="1"/>
        <v>9</v>
      </c>
      <c r="I35">
        <f t="shared" si="2"/>
        <v>13</v>
      </c>
      <c r="J35">
        <f t="shared" si="3"/>
        <v>1993</v>
      </c>
      <c r="K35" t="str">
        <f>VLOOKUP(N35,Convert!D:G,4,0)</f>
        <v>1993Q3</v>
      </c>
      <c r="L35" t="str">
        <f t="shared" si="4"/>
        <v>1993M9</v>
      </c>
      <c r="M35">
        <f>VLOOKUP(K35,GDP_CR!$E$9:$F$311,2,0)</f>
        <v>4.4000000000000004</v>
      </c>
      <c r="N35" s="1">
        <v>34225</v>
      </c>
      <c r="O35" s="18">
        <f t="shared" si="5"/>
        <v>232</v>
      </c>
      <c r="P35" s="31">
        <f>VLOOKUP(K35,GDP!$A$2:$D$305,4,0)</f>
        <v>1.0750635198049752E-2</v>
      </c>
      <c r="Q35" s="12">
        <v>6870.8384615384621</v>
      </c>
      <c r="R35" s="12">
        <f>VLOOKUP(K35,RGDP!B:C,2,0)</f>
        <v>9961.8729999999996</v>
      </c>
      <c r="S35" s="12">
        <f t="shared" si="11"/>
        <v>9957.9306666666653</v>
      </c>
      <c r="T35" s="12">
        <v>94.069999499999994</v>
      </c>
      <c r="U35" s="12">
        <v>6.75</v>
      </c>
      <c r="V35" s="12">
        <v>111332</v>
      </c>
      <c r="W35" s="12">
        <v>2.8024549999999997</v>
      </c>
      <c r="X35" s="12">
        <v>3.0599999999999996</v>
      </c>
      <c r="Y35" t="str">
        <f t="shared" si="7"/>
        <v>0-100</v>
      </c>
      <c r="Z35">
        <f t="shared" si="9"/>
        <v>-1.2794612794612803E-2</v>
      </c>
      <c r="AA35" s="12">
        <f>VLOOKUP(K35,GDP_Change!A:D,4,0)</f>
        <v>1.0744552124787816</v>
      </c>
      <c r="AB35" s="12">
        <f t="shared" si="10"/>
        <v>1.0908583529961295</v>
      </c>
    </row>
    <row r="36" spans="1:28" x14ac:dyDescent="0.25">
      <c r="A36" s="1" t="str">
        <f t="shared" si="0"/>
        <v>09/20/1993</v>
      </c>
      <c r="B36" s="9">
        <v>45.875</v>
      </c>
      <c r="C36" s="9">
        <v>45.96875</v>
      </c>
      <c r="D36" s="9">
        <v>44.8125</v>
      </c>
      <c r="E36" s="9">
        <v>26.753328323364201</v>
      </c>
      <c r="F36" s="9">
        <v>45.78125</v>
      </c>
      <c r="G36" s="10">
        <v>957700</v>
      </c>
      <c r="H36">
        <f t="shared" si="1"/>
        <v>9</v>
      </c>
      <c r="I36">
        <f t="shared" si="2"/>
        <v>20</v>
      </c>
      <c r="J36">
        <f t="shared" si="3"/>
        <v>1993</v>
      </c>
      <c r="K36" t="str">
        <f>VLOOKUP(N36,Convert!D:G,4,0)</f>
        <v>1993Q3</v>
      </c>
      <c r="L36" t="str">
        <f t="shared" si="4"/>
        <v>1993M9</v>
      </c>
      <c r="M36">
        <f>VLOOKUP(K36,GDP_CR!$E$9:$F$311,2,0)</f>
        <v>4.4000000000000004</v>
      </c>
      <c r="N36" s="1">
        <v>34232</v>
      </c>
      <c r="O36" s="18">
        <f t="shared" si="5"/>
        <v>239</v>
      </c>
      <c r="P36" s="31">
        <f>VLOOKUP(K36,GDP!$A$2:$D$305,4,0)</f>
        <v>1.0750635198049752E-2</v>
      </c>
      <c r="Q36" s="12">
        <v>6876.4692307692312</v>
      </c>
      <c r="R36" s="12">
        <f>VLOOKUP(K36,RGDP!B:C,2,0)</f>
        <v>9961.8729999999996</v>
      </c>
      <c r="S36" s="12">
        <f t="shared" si="11"/>
        <v>9961.8729999999978</v>
      </c>
      <c r="T36" s="12">
        <v>93.79000074999999</v>
      </c>
      <c r="U36" s="12">
        <v>6.7249999999999996</v>
      </c>
      <c r="V36" s="12">
        <v>111393.5</v>
      </c>
      <c r="W36" s="12">
        <v>2.7832274999999997</v>
      </c>
      <c r="X36" s="12">
        <v>3.0749999999999997</v>
      </c>
      <c r="Y36" t="str">
        <f t="shared" si="7"/>
        <v>0-100</v>
      </c>
      <c r="Z36">
        <f t="shared" si="9"/>
        <v>-6.8212824010915885E-4</v>
      </c>
      <c r="AA36" s="12">
        <f>VLOOKUP(K36,GDP_Change!A:D,4,0)</f>
        <v>1.0744552124787816</v>
      </c>
      <c r="AB36" s="12">
        <f t="shared" si="10"/>
        <v>1.0826567827374556</v>
      </c>
    </row>
    <row r="37" spans="1:28" x14ac:dyDescent="0.25">
      <c r="A37" s="1" t="str">
        <f t="shared" si="0"/>
        <v>09/27/1993</v>
      </c>
      <c r="B37" s="9">
        <v>46.125</v>
      </c>
      <c r="C37" s="9">
        <v>46.3125</v>
      </c>
      <c r="D37" s="9">
        <v>45.8125</v>
      </c>
      <c r="E37" s="9">
        <v>26.9724731445312</v>
      </c>
      <c r="F37" s="9">
        <v>46.15625</v>
      </c>
      <c r="G37" s="10">
        <v>775900</v>
      </c>
      <c r="H37">
        <f t="shared" si="1"/>
        <v>9</v>
      </c>
      <c r="I37">
        <f t="shared" si="2"/>
        <v>27</v>
      </c>
      <c r="J37">
        <f t="shared" si="3"/>
        <v>1993</v>
      </c>
      <c r="K37" t="str">
        <f>VLOOKUP(N37,Convert!D:G,4,0)</f>
        <v>1993Q3</v>
      </c>
      <c r="L37" t="str">
        <f t="shared" si="4"/>
        <v>1993M9</v>
      </c>
      <c r="M37">
        <f>VLOOKUP(K37,GDP_CR!$E$9:$F$311,2,0)</f>
        <v>4.4000000000000004</v>
      </c>
      <c r="N37" s="1">
        <v>34239</v>
      </c>
      <c r="O37" s="18">
        <f t="shared" si="5"/>
        <v>246</v>
      </c>
      <c r="P37" s="31">
        <f>VLOOKUP(K37,GDP!$A$2:$D$305,4,0)</f>
        <v>1.0750635198049752E-2</v>
      </c>
      <c r="Q37" s="12">
        <v>6882.1000000000013</v>
      </c>
      <c r="R37" s="12">
        <f>VLOOKUP(K37,RGDP!B:C,2,0)</f>
        <v>9961.8729999999996</v>
      </c>
      <c r="S37" s="12">
        <f t="shared" si="11"/>
        <v>9961.8729999999978</v>
      </c>
      <c r="T37" s="12">
        <v>93.510002</v>
      </c>
      <c r="U37" s="12">
        <v>6.7</v>
      </c>
      <c r="V37" s="12">
        <v>111455</v>
      </c>
      <c r="W37" s="12">
        <v>2.7639999999999998</v>
      </c>
      <c r="X37" s="12">
        <v>3.09</v>
      </c>
      <c r="Y37" t="str">
        <f t="shared" si="7"/>
        <v>0-100</v>
      </c>
      <c r="Z37">
        <f t="shared" si="9"/>
        <v>8.1911262798635143E-3</v>
      </c>
      <c r="AA37" s="12">
        <f>VLOOKUP(K37,GDP_Change!A:D,4,0)</f>
        <v>1.0744552124787816</v>
      </c>
      <c r="AB37" s="12">
        <f t="shared" si="10"/>
        <v>1.0744552124787816</v>
      </c>
    </row>
    <row r="38" spans="1:28" x14ac:dyDescent="0.25">
      <c r="A38" s="1" t="str">
        <f t="shared" si="0"/>
        <v>10/04/1993</v>
      </c>
      <c r="B38" s="9">
        <v>46.21875</v>
      </c>
      <c r="C38" s="9">
        <v>46.375</v>
      </c>
      <c r="D38" s="9">
        <v>45.71875</v>
      </c>
      <c r="E38" s="9">
        <v>26.9176845550537</v>
      </c>
      <c r="F38" s="9">
        <v>46.0625</v>
      </c>
      <c r="G38" s="10">
        <v>1798000</v>
      </c>
      <c r="H38">
        <f t="shared" si="1"/>
        <v>10</v>
      </c>
      <c r="I38">
        <f t="shared" si="2"/>
        <v>4</v>
      </c>
      <c r="J38">
        <f t="shared" si="3"/>
        <v>1993</v>
      </c>
      <c r="K38" t="str">
        <f>VLOOKUP(N38,Convert!D:G,4,0)</f>
        <v>1993Q4</v>
      </c>
      <c r="L38" t="str">
        <f t="shared" si="4"/>
        <v>1993M10</v>
      </c>
      <c r="M38">
        <f>VLOOKUP(K38,GDP_CR!$E$9:$F$311,2,0)</f>
        <v>7.9</v>
      </c>
      <c r="N38" s="1">
        <v>34246</v>
      </c>
      <c r="O38" s="18">
        <f t="shared" si="5"/>
        <v>253</v>
      </c>
      <c r="P38" s="31">
        <f>VLOOKUP(K38,GDP!$A$2:$D$305,4,0)</f>
        <v>1.9122070298309923E-2</v>
      </c>
      <c r="Q38" s="12">
        <v>6892.2230769230773</v>
      </c>
      <c r="R38" s="12">
        <f>VLOOKUP(K38,RGDP!B:C,2,0)</f>
        <v>10097.361999999999</v>
      </c>
      <c r="S38" s="12">
        <f t="shared" si="11"/>
        <v>9973.1637499999979</v>
      </c>
      <c r="T38" s="12">
        <v>93.305002000000002</v>
      </c>
      <c r="U38" s="12">
        <v>6.7250000000000005</v>
      </c>
      <c r="V38" s="12">
        <v>111524.5</v>
      </c>
      <c r="W38" s="12">
        <v>2.7610725</v>
      </c>
      <c r="X38" s="12">
        <v>3.0649999999999999</v>
      </c>
      <c r="Y38" t="str">
        <f t="shared" si="7"/>
        <v>0-100</v>
      </c>
      <c r="Z38">
        <f t="shared" si="9"/>
        <v>-2.0311442112389555E-3</v>
      </c>
      <c r="AA38" s="12">
        <f>VLOOKUP(K38,GDP_Change!A:D,4,0)</f>
        <v>1.912788803646805</v>
      </c>
      <c r="AB38" s="12">
        <f t="shared" si="10"/>
        <v>1.1389424117993987</v>
      </c>
    </row>
    <row r="39" spans="1:28" x14ac:dyDescent="0.25">
      <c r="A39" s="1" t="str">
        <f t="shared" si="0"/>
        <v>10/11/1993</v>
      </c>
      <c r="B39" s="9">
        <v>46.15625</v>
      </c>
      <c r="C39" s="9">
        <v>47.15625</v>
      </c>
      <c r="D39" s="9">
        <v>46.15625</v>
      </c>
      <c r="E39" s="9">
        <v>27.502056121826101</v>
      </c>
      <c r="F39" s="9">
        <v>47.0625</v>
      </c>
      <c r="G39" s="10">
        <v>2243000</v>
      </c>
      <c r="H39">
        <f t="shared" si="1"/>
        <v>10</v>
      </c>
      <c r="I39">
        <f t="shared" si="2"/>
        <v>11</v>
      </c>
      <c r="J39">
        <f t="shared" si="3"/>
        <v>1993</v>
      </c>
      <c r="K39" t="str">
        <f>VLOOKUP(N39,Convert!D:G,4,0)</f>
        <v>1993Q4</v>
      </c>
      <c r="L39" t="str">
        <f t="shared" si="4"/>
        <v>1993M10</v>
      </c>
      <c r="M39">
        <f>VLOOKUP(K39,GDP_CR!$E$9:$F$311,2,0)</f>
        <v>7.9</v>
      </c>
      <c r="N39" s="1">
        <v>34253</v>
      </c>
      <c r="O39" s="18">
        <f t="shared" si="5"/>
        <v>260</v>
      </c>
      <c r="P39" s="31">
        <f>VLOOKUP(K39,GDP!$A$2:$D$305,4,0)</f>
        <v>1.9122070298309923E-2</v>
      </c>
      <c r="Q39" s="12">
        <v>6902.3461538461543</v>
      </c>
      <c r="R39" s="12">
        <f>VLOOKUP(K39,RGDP!B:C,2,0)</f>
        <v>10097.361999999999</v>
      </c>
      <c r="S39" s="12">
        <f t="shared" si="11"/>
        <v>9984.454499999998</v>
      </c>
      <c r="T39" s="12">
        <v>93.100002000000003</v>
      </c>
      <c r="U39" s="12">
        <v>6.75</v>
      </c>
      <c r="V39" s="12">
        <v>111594</v>
      </c>
      <c r="W39" s="12">
        <v>2.7581449999999998</v>
      </c>
      <c r="X39" s="12">
        <v>3.04</v>
      </c>
      <c r="Y39" t="str">
        <f t="shared" si="7"/>
        <v>0-100</v>
      </c>
      <c r="Z39">
        <f t="shared" si="9"/>
        <v>2.1709633649932059E-2</v>
      </c>
      <c r="AA39" s="12">
        <f>VLOOKUP(K39,GDP_Change!A:D,4,0)</f>
        <v>1.912788803646805</v>
      </c>
      <c r="AB39" s="12">
        <f t="shared" si="10"/>
        <v>1.203429611120016</v>
      </c>
    </row>
    <row r="40" spans="1:28" x14ac:dyDescent="0.25">
      <c r="A40" s="1" t="str">
        <f t="shared" si="0"/>
        <v>10/18/1993</v>
      </c>
      <c r="B40" s="9">
        <v>47.03125</v>
      </c>
      <c r="C40" s="9">
        <v>47.03125</v>
      </c>
      <c r="D40" s="9">
        <v>46.375</v>
      </c>
      <c r="E40" s="9">
        <v>27.100297927856399</v>
      </c>
      <c r="F40" s="9">
        <v>46.375</v>
      </c>
      <c r="G40" s="10">
        <v>2279800</v>
      </c>
      <c r="H40">
        <f t="shared" si="1"/>
        <v>10</v>
      </c>
      <c r="I40">
        <f t="shared" si="2"/>
        <v>18</v>
      </c>
      <c r="J40">
        <f t="shared" si="3"/>
        <v>1993</v>
      </c>
      <c r="K40" t="str">
        <f>VLOOKUP(N40,Convert!D:G,4,0)</f>
        <v>1993Q4</v>
      </c>
      <c r="L40" t="str">
        <f t="shared" si="4"/>
        <v>1993M10</v>
      </c>
      <c r="M40">
        <f>VLOOKUP(K40,GDP_CR!$E$9:$F$311,2,0)</f>
        <v>7.9</v>
      </c>
      <c r="N40" s="1">
        <v>34260</v>
      </c>
      <c r="O40" s="18">
        <f t="shared" si="5"/>
        <v>267</v>
      </c>
      <c r="P40" s="31">
        <f>VLOOKUP(K40,GDP!$A$2:$D$305,4,0)</f>
        <v>1.9122070298309923E-2</v>
      </c>
      <c r="Q40" s="12">
        <v>6912.4692307692303</v>
      </c>
      <c r="R40" s="12">
        <f>VLOOKUP(K40,RGDP!B:C,2,0)</f>
        <v>10097.361999999999</v>
      </c>
      <c r="S40" s="12">
        <f t="shared" si="11"/>
        <v>9995.7452499999981</v>
      </c>
      <c r="T40" s="12">
        <v>92.895002000000005</v>
      </c>
      <c r="U40" s="12">
        <v>6.7750000000000004</v>
      </c>
      <c r="V40" s="12">
        <v>111663.5</v>
      </c>
      <c r="W40" s="12">
        <v>2.7552175000000001</v>
      </c>
      <c r="X40" s="12">
        <v>3.0150000000000001</v>
      </c>
      <c r="Y40" t="str">
        <f t="shared" si="7"/>
        <v>0-100</v>
      </c>
      <c r="Z40">
        <f t="shared" si="9"/>
        <v>-1.4608233731739695E-2</v>
      </c>
      <c r="AA40" s="12">
        <f>VLOOKUP(K40,GDP_Change!A:D,4,0)</f>
        <v>1.912788803646805</v>
      </c>
      <c r="AB40" s="12">
        <f t="shared" si="10"/>
        <v>1.2679168104406331</v>
      </c>
    </row>
    <row r="41" spans="1:28" x14ac:dyDescent="0.25">
      <c r="A41" s="1" t="str">
        <f t="shared" si="0"/>
        <v>10/25/1993</v>
      </c>
      <c r="B41" s="9">
        <v>46.40625</v>
      </c>
      <c r="C41" s="9">
        <v>46.96875</v>
      </c>
      <c r="D41" s="9">
        <v>46.28125</v>
      </c>
      <c r="E41" s="9">
        <v>27.3742065429687</v>
      </c>
      <c r="F41" s="9">
        <v>46.84375</v>
      </c>
      <c r="G41" s="10">
        <v>629400</v>
      </c>
      <c r="H41">
        <f t="shared" si="1"/>
        <v>10</v>
      </c>
      <c r="I41">
        <f t="shared" si="2"/>
        <v>25</v>
      </c>
      <c r="J41">
        <f t="shared" si="3"/>
        <v>1993</v>
      </c>
      <c r="K41" t="str">
        <f>VLOOKUP(N41,Convert!D:G,4,0)</f>
        <v>1993Q4</v>
      </c>
      <c r="L41" t="str">
        <f t="shared" si="4"/>
        <v>1993M10</v>
      </c>
      <c r="M41">
        <f>VLOOKUP(K41,GDP_CR!$E$9:$F$311,2,0)</f>
        <v>7.9</v>
      </c>
      <c r="N41" s="1">
        <v>34267</v>
      </c>
      <c r="O41" s="18">
        <f t="shared" si="5"/>
        <v>274</v>
      </c>
      <c r="P41" s="31">
        <f>VLOOKUP(K41,GDP!$A$2:$D$305,4,0)</f>
        <v>1.9122070298309923E-2</v>
      </c>
      <c r="Q41" s="12">
        <v>6922.5923076923063</v>
      </c>
      <c r="R41" s="12">
        <f>VLOOKUP(K41,RGDP!B:C,2,0)</f>
        <v>10097.361999999999</v>
      </c>
      <c r="S41" s="12">
        <f t="shared" si="11"/>
        <v>10007.035999999998</v>
      </c>
      <c r="T41" s="12">
        <v>92.690002000000007</v>
      </c>
      <c r="U41" s="12">
        <v>6.8</v>
      </c>
      <c r="V41" s="12">
        <v>111733</v>
      </c>
      <c r="W41" s="12">
        <v>2.7522899999999999</v>
      </c>
      <c r="X41" s="12">
        <v>2.99</v>
      </c>
      <c r="Y41" t="str">
        <f t="shared" si="7"/>
        <v>0-100</v>
      </c>
      <c r="Z41">
        <f t="shared" si="9"/>
        <v>1.0107816711590223E-2</v>
      </c>
      <c r="AA41" s="12">
        <f>VLOOKUP(K41,GDP_Change!A:D,4,0)</f>
        <v>1.912788803646805</v>
      </c>
      <c r="AB41" s="12">
        <f t="shared" si="10"/>
        <v>1.3324040097612504</v>
      </c>
    </row>
    <row r="42" spans="1:28" x14ac:dyDescent="0.25">
      <c r="A42" s="1" t="str">
        <f t="shared" si="0"/>
        <v>11/01/1993</v>
      </c>
      <c r="B42" s="9">
        <v>46.78125</v>
      </c>
      <c r="C42" s="9">
        <v>47</v>
      </c>
      <c r="D42" s="9">
        <v>45.53125</v>
      </c>
      <c r="E42" s="9">
        <v>26.9176845550537</v>
      </c>
      <c r="F42" s="9">
        <v>46.0625</v>
      </c>
      <c r="G42" s="10">
        <v>1271200</v>
      </c>
      <c r="H42">
        <f t="shared" si="1"/>
        <v>11</v>
      </c>
      <c r="I42">
        <f t="shared" si="2"/>
        <v>1</v>
      </c>
      <c r="J42">
        <f t="shared" si="3"/>
        <v>1993</v>
      </c>
      <c r="K42" t="str">
        <f>VLOOKUP(N42,Convert!D:G,4,0)</f>
        <v>1993Q4</v>
      </c>
      <c r="L42" t="str">
        <f t="shared" si="4"/>
        <v>1993M11</v>
      </c>
      <c r="M42">
        <f>VLOOKUP(K42,GDP_CR!$E$9:$F$311,2,0)</f>
        <v>7.9</v>
      </c>
      <c r="N42" s="1">
        <v>34274</v>
      </c>
      <c r="O42" s="18">
        <f t="shared" si="5"/>
        <v>281</v>
      </c>
      <c r="P42" s="31">
        <f>VLOOKUP(K42,GDP!$A$2:$D$305,4,0)</f>
        <v>1.9122070298309923E-2</v>
      </c>
      <c r="Q42" s="12">
        <v>6932.7153846153833</v>
      </c>
      <c r="R42" s="12">
        <f>VLOOKUP(K42,RGDP!B:C,2,0)</f>
        <v>10097.361999999999</v>
      </c>
      <c r="S42" s="12">
        <f t="shared" si="11"/>
        <v>10018.326749999998</v>
      </c>
      <c r="T42" s="12">
        <v>93.337501250000003</v>
      </c>
      <c r="U42" s="12">
        <v>6.75</v>
      </c>
      <c r="V42" s="12">
        <v>111797</v>
      </c>
      <c r="W42" s="12">
        <v>2.7503549999999999</v>
      </c>
      <c r="X42" s="12">
        <v>2.9975000000000001</v>
      </c>
      <c r="Y42" t="str">
        <f t="shared" si="7"/>
        <v>0-100</v>
      </c>
      <c r="Z42">
        <f t="shared" si="9"/>
        <v>-1.6677785190126748E-2</v>
      </c>
      <c r="AA42" s="12">
        <f>VLOOKUP(K42,GDP_Change!A:D,4,0)</f>
        <v>1.912788803646805</v>
      </c>
      <c r="AB42" s="12">
        <f t="shared" si="10"/>
        <v>1.3968912090818675</v>
      </c>
    </row>
    <row r="43" spans="1:28" x14ac:dyDescent="0.25">
      <c r="A43" s="1" t="str">
        <f t="shared" si="0"/>
        <v>11/08/1993</v>
      </c>
      <c r="B43" s="9">
        <v>46.09375</v>
      </c>
      <c r="C43" s="9">
        <v>46.75</v>
      </c>
      <c r="D43" s="9">
        <v>45.96875</v>
      </c>
      <c r="E43" s="9">
        <v>27.228132247924801</v>
      </c>
      <c r="F43" s="9">
        <v>46.59375</v>
      </c>
      <c r="G43" s="10">
        <v>858100</v>
      </c>
      <c r="H43">
        <f t="shared" si="1"/>
        <v>11</v>
      </c>
      <c r="I43">
        <f t="shared" si="2"/>
        <v>8</v>
      </c>
      <c r="J43">
        <f t="shared" si="3"/>
        <v>1993</v>
      </c>
      <c r="K43" t="str">
        <f>VLOOKUP(N43,Convert!D:G,4,0)</f>
        <v>1993Q4</v>
      </c>
      <c r="L43" t="str">
        <f t="shared" si="4"/>
        <v>1993M11</v>
      </c>
      <c r="M43">
        <f>VLOOKUP(K43,GDP_CR!$E$9:$F$311,2,0)</f>
        <v>7.9</v>
      </c>
      <c r="N43" s="1">
        <v>34281</v>
      </c>
      <c r="O43" s="18">
        <f t="shared" si="5"/>
        <v>288</v>
      </c>
      <c r="P43" s="31">
        <f>VLOOKUP(K43,GDP!$A$2:$D$305,4,0)</f>
        <v>1.9122070298309923E-2</v>
      </c>
      <c r="Q43" s="12">
        <v>6942.8384615384603</v>
      </c>
      <c r="R43" s="12">
        <f>VLOOKUP(K43,RGDP!B:C,2,0)</f>
        <v>10097.361999999999</v>
      </c>
      <c r="S43" s="12">
        <f t="shared" si="11"/>
        <v>10029.617499999997</v>
      </c>
      <c r="T43" s="12">
        <v>93.985000500000012</v>
      </c>
      <c r="U43" s="12">
        <v>6.6999999999999993</v>
      </c>
      <c r="V43" s="12">
        <v>111861</v>
      </c>
      <c r="W43" s="12">
        <v>2.7484199999999999</v>
      </c>
      <c r="X43" s="12">
        <v>3.0049999999999999</v>
      </c>
      <c r="Y43" t="str">
        <f t="shared" si="7"/>
        <v>0-100</v>
      </c>
      <c r="Z43">
        <f t="shared" si="9"/>
        <v>1.1533242876526462E-2</v>
      </c>
      <c r="AA43" s="12">
        <f>VLOOKUP(K43,GDP_Change!A:D,4,0)</f>
        <v>1.912788803646805</v>
      </c>
      <c r="AB43" s="12">
        <f t="shared" si="10"/>
        <v>1.4613784084024848</v>
      </c>
    </row>
    <row r="44" spans="1:28" x14ac:dyDescent="0.25">
      <c r="A44" s="1" t="str">
        <f t="shared" si="0"/>
        <v>11/15/1993</v>
      </c>
      <c r="B44" s="9">
        <v>46.6875</v>
      </c>
      <c r="C44" s="9">
        <v>46.8125</v>
      </c>
      <c r="D44" s="9">
        <v>46.21875</v>
      </c>
      <c r="E44" s="9">
        <v>27.063774108886701</v>
      </c>
      <c r="F44" s="9">
        <v>46.3125</v>
      </c>
      <c r="G44" s="10">
        <v>1122300</v>
      </c>
      <c r="H44">
        <f t="shared" si="1"/>
        <v>11</v>
      </c>
      <c r="I44">
        <f t="shared" si="2"/>
        <v>15</v>
      </c>
      <c r="J44">
        <f t="shared" si="3"/>
        <v>1993</v>
      </c>
      <c r="K44" t="str">
        <f>VLOOKUP(N44,Convert!D:G,4,0)</f>
        <v>1993Q4</v>
      </c>
      <c r="L44" t="str">
        <f t="shared" si="4"/>
        <v>1993M11</v>
      </c>
      <c r="M44">
        <f>VLOOKUP(K44,GDP_CR!$E$9:$F$311,2,0)</f>
        <v>7.9</v>
      </c>
      <c r="N44" s="1">
        <v>34288</v>
      </c>
      <c r="O44" s="18">
        <f t="shared" si="5"/>
        <v>295</v>
      </c>
      <c r="P44" s="31">
        <f>VLOOKUP(K44,GDP!$A$2:$D$305,4,0)</f>
        <v>1.9122070298309923E-2</v>
      </c>
      <c r="Q44" s="12">
        <v>6952.9615384615372</v>
      </c>
      <c r="R44" s="12">
        <f>VLOOKUP(K44,RGDP!B:C,2,0)</f>
        <v>10097.361999999999</v>
      </c>
      <c r="S44" s="12">
        <f t="shared" si="11"/>
        <v>10040.908249999997</v>
      </c>
      <c r="T44" s="12">
        <v>94.632499749999994</v>
      </c>
      <c r="U44" s="12">
        <v>6.65</v>
      </c>
      <c r="V44" s="12">
        <v>111925</v>
      </c>
      <c r="W44" s="12">
        <v>2.7464849999999998</v>
      </c>
      <c r="X44" s="12">
        <v>3.0124999999999997</v>
      </c>
      <c r="Y44" t="str">
        <f t="shared" si="7"/>
        <v>0-100</v>
      </c>
      <c r="Z44">
        <f t="shared" si="9"/>
        <v>-6.0362173038229772E-3</v>
      </c>
      <c r="AA44" s="12">
        <f>VLOOKUP(K44,GDP_Change!A:D,4,0)</f>
        <v>1.912788803646805</v>
      </c>
      <c r="AB44" s="12">
        <f t="shared" si="10"/>
        <v>1.5258656077231019</v>
      </c>
    </row>
    <row r="45" spans="1:28" x14ac:dyDescent="0.25">
      <c r="A45" s="1" t="str">
        <f t="shared" si="0"/>
        <v>11/22/1993</v>
      </c>
      <c r="B45" s="9">
        <v>46.1875</v>
      </c>
      <c r="C45" s="9">
        <v>46.59375</v>
      </c>
      <c r="D45" s="9">
        <v>45.875</v>
      </c>
      <c r="E45" s="9">
        <v>27.173347473144499</v>
      </c>
      <c r="F45" s="9">
        <v>46.5</v>
      </c>
      <c r="G45" s="10">
        <v>1352000</v>
      </c>
      <c r="H45">
        <f t="shared" si="1"/>
        <v>11</v>
      </c>
      <c r="I45">
        <f t="shared" si="2"/>
        <v>22</v>
      </c>
      <c r="J45">
        <f t="shared" si="3"/>
        <v>1993</v>
      </c>
      <c r="K45" t="str">
        <f>VLOOKUP(N45,Convert!D:G,4,0)</f>
        <v>1993Q4</v>
      </c>
      <c r="L45" t="str">
        <f t="shared" si="4"/>
        <v>1993M11</v>
      </c>
      <c r="M45">
        <f>VLOOKUP(K45,GDP_CR!$E$9:$F$311,2,0)</f>
        <v>7.9</v>
      </c>
      <c r="N45" s="1">
        <v>34295</v>
      </c>
      <c r="O45" s="18">
        <f t="shared" si="5"/>
        <v>302</v>
      </c>
      <c r="P45" s="31">
        <f>VLOOKUP(K45,GDP!$A$2:$D$305,4,0)</f>
        <v>1.9122070298309923E-2</v>
      </c>
      <c r="Q45" s="12">
        <v>6963.0846153846132</v>
      </c>
      <c r="R45" s="12">
        <f>VLOOKUP(K45,RGDP!B:C,2,0)</f>
        <v>10097.361999999999</v>
      </c>
      <c r="S45" s="12">
        <f t="shared" si="11"/>
        <v>10052.198999999997</v>
      </c>
      <c r="T45" s="12">
        <v>95.279999000000004</v>
      </c>
      <c r="U45" s="12">
        <v>6.6</v>
      </c>
      <c r="V45" s="12">
        <v>111989</v>
      </c>
      <c r="W45" s="12">
        <v>2.7445499999999998</v>
      </c>
      <c r="X45" s="12">
        <v>3.02</v>
      </c>
      <c r="Y45" t="str">
        <f t="shared" si="7"/>
        <v>0-100</v>
      </c>
      <c r="Z45">
        <f t="shared" si="9"/>
        <v>4.0485829959513442E-3</v>
      </c>
      <c r="AA45" s="12">
        <f>VLOOKUP(K45,GDP_Change!A:D,4,0)</f>
        <v>1.912788803646805</v>
      </c>
      <c r="AB45" s="12">
        <f t="shared" si="10"/>
        <v>1.5903528070437192</v>
      </c>
    </row>
    <row r="46" spans="1:28" x14ac:dyDescent="0.25">
      <c r="A46" s="1" t="str">
        <f t="shared" si="0"/>
        <v>11/29/1993</v>
      </c>
      <c r="B46" s="9">
        <v>46.625</v>
      </c>
      <c r="C46" s="9">
        <v>46.71875</v>
      </c>
      <c r="D46" s="9">
        <v>46.25</v>
      </c>
      <c r="E46" s="9">
        <v>27.3011760711669</v>
      </c>
      <c r="F46" s="9">
        <v>46.71875</v>
      </c>
      <c r="G46" s="10">
        <v>1784700</v>
      </c>
      <c r="H46">
        <f t="shared" si="1"/>
        <v>11</v>
      </c>
      <c r="I46">
        <f t="shared" si="2"/>
        <v>29</v>
      </c>
      <c r="J46">
        <f t="shared" si="3"/>
        <v>1993</v>
      </c>
      <c r="K46" t="str">
        <f>VLOOKUP(N46,Convert!D:G,4,0)</f>
        <v>1993Q4</v>
      </c>
      <c r="L46" t="str">
        <f t="shared" si="4"/>
        <v>1993M11</v>
      </c>
      <c r="M46">
        <f>VLOOKUP(K46,GDP_CR!$E$9:$F$311,2,0)</f>
        <v>7.9</v>
      </c>
      <c r="N46" s="1">
        <v>34302</v>
      </c>
      <c r="O46" s="18">
        <f t="shared" si="5"/>
        <v>309</v>
      </c>
      <c r="P46" s="31">
        <f>VLOOKUP(K46,GDP!$A$2:$D$305,4,0)</f>
        <v>1.9122070298309923E-2</v>
      </c>
      <c r="Q46" s="12">
        <v>6973.2076923076911</v>
      </c>
      <c r="R46" s="12">
        <f>VLOOKUP(K46,RGDP!B:C,2,0)</f>
        <v>10097.361999999999</v>
      </c>
      <c r="S46" s="12">
        <f t="shared" si="11"/>
        <v>10063.489749999997</v>
      </c>
      <c r="T46" s="12">
        <v>95.279999000000004</v>
      </c>
      <c r="U46" s="12">
        <v>6.6</v>
      </c>
      <c r="V46" s="12">
        <v>111989</v>
      </c>
      <c r="W46" s="12">
        <v>2.7445499999999998</v>
      </c>
      <c r="X46" s="12">
        <v>3.02</v>
      </c>
      <c r="Y46" t="str">
        <f t="shared" si="7"/>
        <v>0-100</v>
      </c>
      <c r="Z46">
        <f t="shared" si="9"/>
        <v>4.7043010752687575E-3</v>
      </c>
      <c r="AA46" s="12">
        <f>VLOOKUP(K46,GDP_Change!A:D,4,0)</f>
        <v>1.912788803646805</v>
      </c>
      <c r="AB46" s="12">
        <f t="shared" si="10"/>
        <v>1.6548400063643363</v>
      </c>
    </row>
    <row r="47" spans="1:28" x14ac:dyDescent="0.25">
      <c r="A47" s="1" t="str">
        <f t="shared" si="0"/>
        <v>12/06/1993</v>
      </c>
      <c r="B47" s="9">
        <v>46.78125</v>
      </c>
      <c r="C47" s="9">
        <v>46.9375</v>
      </c>
      <c r="D47" s="9">
        <v>46.5</v>
      </c>
      <c r="E47" s="9">
        <v>27.228132247924801</v>
      </c>
      <c r="F47" s="9">
        <v>46.59375</v>
      </c>
      <c r="G47" s="10">
        <v>1164400</v>
      </c>
      <c r="H47">
        <f t="shared" si="1"/>
        <v>12</v>
      </c>
      <c r="I47">
        <f t="shared" si="2"/>
        <v>6</v>
      </c>
      <c r="J47">
        <f t="shared" si="3"/>
        <v>1993</v>
      </c>
      <c r="K47" t="str">
        <f>VLOOKUP(N47,Convert!D:G,4,0)</f>
        <v>1993Q4</v>
      </c>
      <c r="L47" t="str">
        <f t="shared" si="4"/>
        <v>1993M12</v>
      </c>
      <c r="M47">
        <f>VLOOKUP(K47,GDP_CR!$E$9:$F$311,2,0)</f>
        <v>7.9</v>
      </c>
      <c r="N47" s="1">
        <v>34309</v>
      </c>
      <c r="O47" s="18">
        <f t="shared" si="5"/>
        <v>316</v>
      </c>
      <c r="P47" s="31">
        <f>VLOOKUP(K47,GDP!$A$2:$D$305,4,0)</f>
        <v>1.9122070298309923E-2</v>
      </c>
      <c r="Q47" s="12">
        <v>6983.3307692307681</v>
      </c>
      <c r="R47" s="12">
        <f>VLOOKUP(K47,RGDP!B:C,2,0)</f>
        <v>10097.361999999999</v>
      </c>
      <c r="S47" s="12">
        <f t="shared" si="11"/>
        <v>10074.780499999997</v>
      </c>
      <c r="T47" s="12">
        <v>95.577499500000016</v>
      </c>
      <c r="U47" s="12">
        <v>6.5749999999999993</v>
      </c>
      <c r="V47" s="12">
        <v>112072.5</v>
      </c>
      <c r="W47" s="12">
        <v>2.7611524999999997</v>
      </c>
      <c r="X47" s="12">
        <v>3.0049999999999999</v>
      </c>
      <c r="Y47" t="str">
        <f t="shared" si="7"/>
        <v>0-100</v>
      </c>
      <c r="Z47">
        <f t="shared" si="9"/>
        <v>-2.6755852842809125E-3</v>
      </c>
      <c r="AA47" s="12">
        <f>VLOOKUP(K47,GDP_Change!A:D,4,0)</f>
        <v>1.912788803646805</v>
      </c>
      <c r="AB47" s="12">
        <f t="shared" si="10"/>
        <v>1.7193272056849536</v>
      </c>
    </row>
    <row r="48" spans="1:28" x14ac:dyDescent="0.25">
      <c r="A48" s="1" t="str">
        <f t="shared" si="0"/>
        <v>12/13/1993</v>
      </c>
      <c r="B48" s="9">
        <v>46.59375</v>
      </c>
      <c r="C48" s="9">
        <v>46.90625</v>
      </c>
      <c r="D48" s="9">
        <v>46.375</v>
      </c>
      <c r="E48" s="9">
        <v>27.209873199462798</v>
      </c>
      <c r="F48" s="9">
        <v>46.5625</v>
      </c>
      <c r="G48" s="10">
        <v>580600</v>
      </c>
      <c r="H48">
        <f t="shared" si="1"/>
        <v>12</v>
      </c>
      <c r="I48">
        <f t="shared" si="2"/>
        <v>13</v>
      </c>
      <c r="J48">
        <f t="shared" si="3"/>
        <v>1993</v>
      </c>
      <c r="K48" t="str">
        <f>VLOOKUP(N48,Convert!D:G,4,0)</f>
        <v>1993Q4</v>
      </c>
      <c r="L48" t="str">
        <f t="shared" si="4"/>
        <v>1993M12</v>
      </c>
      <c r="M48">
        <f>VLOOKUP(K48,GDP_CR!$E$9:$F$311,2,0)</f>
        <v>7.9</v>
      </c>
      <c r="N48" s="1">
        <v>34316</v>
      </c>
      <c r="O48" s="18">
        <f t="shared" si="5"/>
        <v>323</v>
      </c>
      <c r="P48" s="31">
        <f>VLOOKUP(K48,GDP!$A$2:$D$305,4,0)</f>
        <v>1.9122070298309923E-2</v>
      </c>
      <c r="Q48" s="12">
        <v>6993.453846153845</v>
      </c>
      <c r="R48" s="12">
        <f>VLOOKUP(K48,RGDP!B:C,2,0)</f>
        <v>10097.361999999999</v>
      </c>
      <c r="S48" s="12">
        <f t="shared" si="11"/>
        <v>10086.071249999997</v>
      </c>
      <c r="T48" s="12">
        <v>95.875</v>
      </c>
      <c r="U48" s="12">
        <v>6.55</v>
      </c>
      <c r="V48" s="12">
        <v>112156</v>
      </c>
      <c r="W48" s="12">
        <v>2.777755</v>
      </c>
      <c r="X48" s="12">
        <v>2.99</v>
      </c>
      <c r="Y48" t="str">
        <f t="shared" si="7"/>
        <v>0-100</v>
      </c>
      <c r="Z48">
        <f t="shared" si="9"/>
        <v>-6.7069081153592336E-4</v>
      </c>
      <c r="AA48" s="12">
        <f>VLOOKUP(K48,GDP_Change!A:D,4,0)</f>
        <v>1.912788803646805</v>
      </c>
      <c r="AB48" s="12">
        <f t="shared" si="10"/>
        <v>1.7838144050055706</v>
      </c>
    </row>
    <row r="49" spans="1:28" x14ac:dyDescent="0.25">
      <c r="A49" s="1" t="str">
        <f t="shared" si="0"/>
        <v>12/20/1993</v>
      </c>
      <c r="B49" s="9">
        <v>46.53125</v>
      </c>
      <c r="C49" s="9">
        <v>46.84375</v>
      </c>
      <c r="D49" s="9">
        <v>46.40625</v>
      </c>
      <c r="E49" s="9">
        <v>27.506433486938398</v>
      </c>
      <c r="F49" s="9">
        <v>46.75</v>
      </c>
      <c r="G49" s="10">
        <v>1218600</v>
      </c>
      <c r="H49">
        <f t="shared" si="1"/>
        <v>12</v>
      </c>
      <c r="I49">
        <f t="shared" si="2"/>
        <v>20</v>
      </c>
      <c r="J49">
        <f t="shared" si="3"/>
        <v>1993</v>
      </c>
      <c r="K49" t="str">
        <f>VLOOKUP(N49,Convert!D:G,4,0)</f>
        <v>1993Q4</v>
      </c>
      <c r="L49" t="str">
        <f t="shared" si="4"/>
        <v>1993M12</v>
      </c>
      <c r="M49">
        <f>VLOOKUP(K49,GDP_CR!$E$9:$F$311,2,0)</f>
        <v>7.9</v>
      </c>
      <c r="N49" s="1">
        <v>34323</v>
      </c>
      <c r="O49" s="18">
        <f t="shared" si="5"/>
        <v>330</v>
      </c>
      <c r="P49" s="31">
        <f>VLOOKUP(K49,GDP!$A$2:$D$305,4,0)</f>
        <v>1.9122070298309923E-2</v>
      </c>
      <c r="Q49" s="12">
        <v>7003.576923076922</v>
      </c>
      <c r="R49" s="12">
        <f>VLOOKUP(K49,RGDP!B:C,2,0)</f>
        <v>10097.361999999999</v>
      </c>
      <c r="S49" s="12">
        <f t="shared" si="11"/>
        <v>10097.361999999997</v>
      </c>
      <c r="T49" s="12">
        <v>96.172500500000012</v>
      </c>
      <c r="U49" s="12">
        <v>6.5250000000000004</v>
      </c>
      <c r="V49" s="12">
        <v>112239.5</v>
      </c>
      <c r="W49" s="12">
        <v>2.7943574999999998</v>
      </c>
      <c r="X49" s="12">
        <v>2.9750000000000005</v>
      </c>
      <c r="Y49" t="str">
        <f t="shared" si="7"/>
        <v>0-100</v>
      </c>
      <c r="Z49">
        <f t="shared" si="9"/>
        <v>4.0268456375838202E-3</v>
      </c>
      <c r="AA49" s="12">
        <f>VLOOKUP(K49,GDP_Change!A:D,4,0)</f>
        <v>1.912788803646805</v>
      </c>
      <c r="AB49" s="12">
        <f t="shared" ref="AB49:AB101" si="12">AVERAGE(AA37:AA49)</f>
        <v>1.848301604326188</v>
      </c>
    </row>
    <row r="50" spans="1:28" x14ac:dyDescent="0.25">
      <c r="A50" s="1" t="str">
        <f t="shared" si="0"/>
        <v>12/27/1993</v>
      </c>
      <c r="B50" s="9">
        <v>46.75</v>
      </c>
      <c r="C50" s="9">
        <v>47.15625</v>
      </c>
      <c r="D50" s="9">
        <v>46.5625</v>
      </c>
      <c r="E50" s="9">
        <v>27.4145183563232</v>
      </c>
      <c r="F50" s="9">
        <v>46.59375</v>
      </c>
      <c r="G50" s="10">
        <v>2127200</v>
      </c>
      <c r="H50">
        <f t="shared" si="1"/>
        <v>12</v>
      </c>
      <c r="I50">
        <f t="shared" si="2"/>
        <v>27</v>
      </c>
      <c r="J50">
        <f t="shared" si="3"/>
        <v>1993</v>
      </c>
      <c r="K50" t="str">
        <f>VLOOKUP(N50,Convert!D:G,4,0)</f>
        <v>1993Q4</v>
      </c>
      <c r="L50" t="str">
        <f t="shared" si="4"/>
        <v>1993M12</v>
      </c>
      <c r="M50">
        <f>VLOOKUP(K50,GDP_CR!$E$9:$F$311,2,0)</f>
        <v>7.9</v>
      </c>
      <c r="N50" s="1">
        <v>34330</v>
      </c>
      <c r="O50" s="18">
        <f t="shared" si="5"/>
        <v>337</v>
      </c>
      <c r="P50" s="31">
        <f>VLOOKUP(K50,GDP!$A$2:$D$305,4,0)</f>
        <v>1.9122070298309923E-2</v>
      </c>
      <c r="Q50" s="12">
        <v>7013.699999999998</v>
      </c>
      <c r="R50" s="12">
        <f>VLOOKUP(K50,RGDP!B:C,2,0)</f>
        <v>10097.361999999999</v>
      </c>
      <c r="S50" s="12">
        <f t="shared" si="11"/>
        <v>10097.361999999997</v>
      </c>
      <c r="T50" s="12">
        <v>96.470000999999996</v>
      </c>
      <c r="U50" s="12">
        <v>6.5</v>
      </c>
      <c r="V50" s="12">
        <v>112323</v>
      </c>
      <c r="W50" s="12">
        <v>2.8109600000000001</v>
      </c>
      <c r="X50" s="12">
        <v>2.96</v>
      </c>
      <c r="Y50" t="str">
        <f t="shared" si="7"/>
        <v>0-100</v>
      </c>
      <c r="Z50">
        <f t="shared" si="9"/>
        <v>-3.3422459893047707E-3</v>
      </c>
      <c r="AA50" s="12">
        <f>VLOOKUP(K50,GDP_Change!A:D,4,0)</f>
        <v>1.912788803646805</v>
      </c>
      <c r="AB50" s="12">
        <f t="shared" si="12"/>
        <v>1.912788803646805</v>
      </c>
    </row>
    <row r="51" spans="1:28" x14ac:dyDescent="0.25">
      <c r="A51" s="1" t="str">
        <f t="shared" si="0"/>
        <v>01/03/1994</v>
      </c>
      <c r="B51" s="9">
        <v>46.59375</v>
      </c>
      <c r="C51" s="9">
        <v>47.0625</v>
      </c>
      <c r="D51" s="9">
        <v>46.40625</v>
      </c>
      <c r="E51" s="9">
        <v>27.6719360351562</v>
      </c>
      <c r="F51" s="9">
        <v>47.03125</v>
      </c>
      <c r="G51" s="10">
        <v>2812600</v>
      </c>
      <c r="H51">
        <f t="shared" si="1"/>
        <v>1</v>
      </c>
      <c r="I51">
        <f t="shared" si="2"/>
        <v>3</v>
      </c>
      <c r="J51">
        <f t="shared" si="3"/>
        <v>1994</v>
      </c>
      <c r="K51" t="str">
        <f>VLOOKUP(N51,Convert!D:G,4,0)</f>
        <v>1994Q1</v>
      </c>
      <c r="L51" t="str">
        <f t="shared" si="4"/>
        <v>1994M1</v>
      </c>
      <c r="M51">
        <f>VLOOKUP(K51,GDP_CR!$E$9:$F$311,2,0)</f>
        <v>5.9</v>
      </c>
      <c r="N51" s="1">
        <v>34337</v>
      </c>
      <c r="O51" s="18">
        <f t="shared" si="5"/>
        <v>344</v>
      </c>
      <c r="P51" s="31">
        <f>VLOOKUP(K51,GDP!$A$2:$D$305,4,0)</f>
        <v>1.4542965909577044E-2</v>
      </c>
      <c r="Q51" s="12">
        <v>7021.5461538461523</v>
      </c>
      <c r="R51" s="12">
        <f>VLOOKUP(K51,RGDP!B:C,2,0)</f>
        <v>10195.338</v>
      </c>
      <c r="S51" s="12">
        <f t="shared" si="11"/>
        <v>10105.526666666665</v>
      </c>
      <c r="T51" s="12">
        <v>96.595000999999996</v>
      </c>
      <c r="U51" s="12">
        <v>6.5250000000000004</v>
      </c>
      <c r="V51" s="12">
        <v>112391.75</v>
      </c>
      <c r="W51" s="12">
        <v>2.7209650000000001</v>
      </c>
      <c r="X51" s="12">
        <v>2.9824999999999999</v>
      </c>
      <c r="Y51" t="str">
        <f t="shared" si="7"/>
        <v>0-100</v>
      </c>
      <c r="Z51">
        <f t="shared" si="9"/>
        <v>9.3896713615022609E-3</v>
      </c>
      <c r="AA51" s="12">
        <f>VLOOKUP(K51,GDP_Change!A:D,4,0)</f>
        <v>1.4530625466762359</v>
      </c>
      <c r="AB51" s="12">
        <f t="shared" si="12"/>
        <v>1.8774252454182998</v>
      </c>
    </row>
    <row r="52" spans="1:28" x14ac:dyDescent="0.25">
      <c r="A52" s="1" t="str">
        <f t="shared" si="0"/>
        <v>01/10/1994</v>
      </c>
      <c r="B52" s="9">
        <v>47.09375</v>
      </c>
      <c r="C52" s="9">
        <v>47.59375</v>
      </c>
      <c r="D52" s="9">
        <v>46.96875</v>
      </c>
      <c r="E52" s="9">
        <v>27.892564773559499</v>
      </c>
      <c r="F52" s="9">
        <v>47.40625</v>
      </c>
      <c r="G52" s="10">
        <v>1428800</v>
      </c>
      <c r="H52">
        <f t="shared" si="1"/>
        <v>1</v>
      </c>
      <c r="I52">
        <f t="shared" si="2"/>
        <v>10</v>
      </c>
      <c r="J52">
        <f t="shared" si="3"/>
        <v>1994</v>
      </c>
      <c r="K52" t="str">
        <f>VLOOKUP(N52,Convert!D:G,4,0)</f>
        <v>1994Q1</v>
      </c>
      <c r="L52" t="str">
        <f t="shared" si="4"/>
        <v>1994M1</v>
      </c>
      <c r="M52">
        <f>VLOOKUP(K52,GDP_CR!$E$9:$F$311,2,0)</f>
        <v>5.9</v>
      </c>
      <c r="N52" s="1">
        <v>34344</v>
      </c>
      <c r="O52" s="18">
        <f t="shared" si="5"/>
        <v>351</v>
      </c>
      <c r="P52" s="31">
        <f>VLOOKUP(K52,GDP!$A$2:$D$305,4,0)</f>
        <v>1.4542965909577044E-2</v>
      </c>
      <c r="Q52" s="12">
        <v>7029.3923076923056</v>
      </c>
      <c r="R52" s="12">
        <f>VLOOKUP(K52,RGDP!B:C,2,0)</f>
        <v>10195.338</v>
      </c>
      <c r="S52" s="12">
        <f t="shared" si="11"/>
        <v>10113.691333333332</v>
      </c>
      <c r="T52" s="12">
        <v>96.720000999999996</v>
      </c>
      <c r="U52" s="12">
        <v>6.5500000000000007</v>
      </c>
      <c r="V52" s="12">
        <v>112460.5</v>
      </c>
      <c r="W52" s="12">
        <v>2.63097</v>
      </c>
      <c r="X52" s="12">
        <v>3.0049999999999999</v>
      </c>
      <c r="Y52" t="str">
        <f t="shared" si="7"/>
        <v>0-100</v>
      </c>
      <c r="Z52">
        <f t="shared" si="9"/>
        <v>7.9734219269103068E-3</v>
      </c>
      <c r="AA52" s="12">
        <f>VLOOKUP(K52,GDP_Change!A:D,4,0)</f>
        <v>1.4530625466762359</v>
      </c>
      <c r="AB52" s="12">
        <f t="shared" si="12"/>
        <v>1.8420616871897944</v>
      </c>
    </row>
    <row r="53" spans="1:28" x14ac:dyDescent="0.25">
      <c r="A53" s="1" t="str">
        <f t="shared" si="0"/>
        <v>01/17/1994</v>
      </c>
      <c r="B53" s="9">
        <v>47.40625</v>
      </c>
      <c r="C53" s="9">
        <v>47.53125</v>
      </c>
      <c r="D53" s="9">
        <v>47.25</v>
      </c>
      <c r="E53" s="9">
        <v>27.874181747436499</v>
      </c>
      <c r="F53" s="9">
        <v>47.375</v>
      </c>
      <c r="G53" s="10">
        <v>751600</v>
      </c>
      <c r="H53">
        <f t="shared" si="1"/>
        <v>1</v>
      </c>
      <c r="I53">
        <f t="shared" si="2"/>
        <v>17</v>
      </c>
      <c r="J53">
        <f t="shared" si="3"/>
        <v>1994</v>
      </c>
      <c r="K53" t="str">
        <f>VLOOKUP(N53,Convert!D:G,4,0)</f>
        <v>1994Q1</v>
      </c>
      <c r="L53" t="str">
        <f t="shared" si="4"/>
        <v>1994M1</v>
      </c>
      <c r="M53">
        <f>VLOOKUP(K53,GDP_CR!$E$9:$F$311,2,0)</f>
        <v>5.9</v>
      </c>
      <c r="N53" s="1">
        <v>34351</v>
      </c>
      <c r="O53" s="18">
        <f t="shared" si="5"/>
        <v>358</v>
      </c>
      <c r="P53" s="31">
        <f>VLOOKUP(K53,GDP!$A$2:$D$305,4,0)</f>
        <v>1.4542965909577044E-2</v>
      </c>
      <c r="Q53" s="12">
        <v>7037.2384615384599</v>
      </c>
      <c r="R53" s="12">
        <f>VLOOKUP(K53,RGDP!B:C,2,0)</f>
        <v>10195.338</v>
      </c>
      <c r="S53" s="12">
        <f t="shared" si="11"/>
        <v>10121.856</v>
      </c>
      <c r="T53" s="12">
        <v>96.845000999999996</v>
      </c>
      <c r="U53" s="12">
        <v>6.5749999999999993</v>
      </c>
      <c r="V53" s="12">
        <v>112529.25</v>
      </c>
      <c r="W53" s="12">
        <v>2.540975</v>
      </c>
      <c r="X53" s="12">
        <v>3.0274999999999999</v>
      </c>
      <c r="Y53" t="str">
        <f t="shared" si="7"/>
        <v>0-100</v>
      </c>
      <c r="Z53">
        <f t="shared" si="9"/>
        <v>-6.5919578114703725E-4</v>
      </c>
      <c r="AA53" s="12">
        <f>VLOOKUP(K53,GDP_Change!A:D,4,0)</f>
        <v>1.4530625466762359</v>
      </c>
      <c r="AB53" s="12">
        <f t="shared" si="12"/>
        <v>1.8066981289612891</v>
      </c>
    </row>
    <row r="54" spans="1:28" x14ac:dyDescent="0.25">
      <c r="A54" s="1" t="str">
        <f t="shared" si="0"/>
        <v>01/24/1994</v>
      </c>
      <c r="B54" s="9">
        <v>47.34375</v>
      </c>
      <c r="C54" s="9">
        <v>48.03125</v>
      </c>
      <c r="D54" s="9">
        <v>47.09375</v>
      </c>
      <c r="E54" s="9">
        <v>28.168357849121001</v>
      </c>
      <c r="F54" s="9">
        <v>47.875</v>
      </c>
      <c r="G54" s="10">
        <v>1530300</v>
      </c>
      <c r="H54">
        <f t="shared" si="1"/>
        <v>1</v>
      </c>
      <c r="I54">
        <f t="shared" si="2"/>
        <v>24</v>
      </c>
      <c r="J54">
        <f t="shared" si="3"/>
        <v>1994</v>
      </c>
      <c r="K54" t="str">
        <f>VLOOKUP(N54,Convert!D:G,4,0)</f>
        <v>1994Q1</v>
      </c>
      <c r="L54" t="str">
        <f t="shared" si="4"/>
        <v>1994M1</v>
      </c>
      <c r="M54">
        <f>VLOOKUP(K54,GDP_CR!$E$9:$F$311,2,0)</f>
        <v>5.9</v>
      </c>
      <c r="N54" s="1">
        <v>34358</v>
      </c>
      <c r="O54" s="18">
        <f t="shared" si="5"/>
        <v>365</v>
      </c>
      <c r="P54" s="31">
        <f>VLOOKUP(K54,GDP!$A$2:$D$305,4,0)</f>
        <v>1.4542965909577044E-2</v>
      </c>
      <c r="Q54" s="12">
        <v>7045.0846153846132</v>
      </c>
      <c r="R54" s="12">
        <f>VLOOKUP(K54,RGDP!B:C,2,0)</f>
        <v>10195.338</v>
      </c>
      <c r="S54" s="12">
        <f t="shared" si="11"/>
        <v>10130.020666666667</v>
      </c>
      <c r="T54" s="12">
        <v>96.970000999999996</v>
      </c>
      <c r="U54" s="12">
        <v>6.6</v>
      </c>
      <c r="V54" s="12">
        <v>112598</v>
      </c>
      <c r="W54" s="12">
        <v>2.4509799999999999</v>
      </c>
      <c r="X54" s="12">
        <v>3.05</v>
      </c>
      <c r="Y54" t="str">
        <f t="shared" si="7"/>
        <v>0-100</v>
      </c>
      <c r="Z54">
        <f t="shared" si="9"/>
        <v>1.055408970976246E-2</v>
      </c>
      <c r="AA54" s="12">
        <f>VLOOKUP(K54,GDP_Change!A:D,4,0)</f>
        <v>1.4530625466762359</v>
      </c>
      <c r="AB54" s="12">
        <f t="shared" si="12"/>
        <v>1.7713345707327837</v>
      </c>
    </row>
    <row r="55" spans="1:28" x14ac:dyDescent="0.25">
      <c r="A55" s="1" t="str">
        <f t="shared" si="0"/>
        <v>01/31/1994</v>
      </c>
      <c r="B55" s="9">
        <v>48.0625</v>
      </c>
      <c r="C55" s="9">
        <v>48.3125</v>
      </c>
      <c r="D55" s="9">
        <v>46.96875</v>
      </c>
      <c r="E55" s="9">
        <v>27.635143280029201</v>
      </c>
      <c r="F55" s="9">
        <v>46.96875</v>
      </c>
      <c r="G55" s="10">
        <v>2794300</v>
      </c>
      <c r="H55">
        <f t="shared" si="1"/>
        <v>1</v>
      </c>
      <c r="I55">
        <f t="shared" si="2"/>
        <v>31</v>
      </c>
      <c r="J55">
        <f t="shared" si="3"/>
        <v>1994</v>
      </c>
      <c r="K55" t="str">
        <f>VLOOKUP(N55,Convert!D:G,4,0)</f>
        <v>1994Q1</v>
      </c>
      <c r="L55" t="str">
        <f t="shared" si="4"/>
        <v>1994M1</v>
      </c>
      <c r="M55">
        <f>VLOOKUP(K55,GDP_CR!$E$9:$F$311,2,0)</f>
        <v>5.9</v>
      </c>
      <c r="N55" s="1">
        <v>34365</v>
      </c>
      <c r="O55" s="18">
        <f t="shared" si="5"/>
        <v>372</v>
      </c>
      <c r="P55" s="31">
        <f>VLOOKUP(K55,GDP!$A$2:$D$305,4,0)</f>
        <v>1.4542965909577044E-2</v>
      </c>
      <c r="Q55" s="12">
        <v>7052.9307692307675</v>
      </c>
      <c r="R55" s="12">
        <f>VLOOKUP(K55,RGDP!B:C,2,0)</f>
        <v>10195.338</v>
      </c>
      <c r="S55" s="12">
        <f t="shared" si="11"/>
        <v>10138.185333333335</v>
      </c>
      <c r="T55" s="12">
        <v>96.970000999999996</v>
      </c>
      <c r="U55" s="12">
        <v>6.6</v>
      </c>
      <c r="V55" s="12">
        <v>112598</v>
      </c>
      <c r="W55" s="12">
        <v>2.4509799999999999</v>
      </c>
      <c r="X55" s="12">
        <v>3.05</v>
      </c>
      <c r="Y55" t="str">
        <f t="shared" si="7"/>
        <v>0-100</v>
      </c>
      <c r="Z55">
        <f t="shared" si="9"/>
        <v>-1.8929503916449097E-2</v>
      </c>
      <c r="AA55" s="12">
        <f>VLOOKUP(K55,GDP_Change!A:D,4,0)</f>
        <v>1.4530625466762359</v>
      </c>
      <c r="AB55" s="12">
        <f t="shared" si="12"/>
        <v>1.7359710125042784</v>
      </c>
    </row>
    <row r="56" spans="1:28" x14ac:dyDescent="0.25">
      <c r="A56" s="1" t="str">
        <f t="shared" si="0"/>
        <v>02/07/1994</v>
      </c>
      <c r="B56" s="9">
        <v>46.84375</v>
      </c>
      <c r="C56" s="9">
        <v>47.4375</v>
      </c>
      <c r="D56" s="9">
        <v>46.8125</v>
      </c>
      <c r="E56" s="9">
        <v>27.745487213134702</v>
      </c>
      <c r="F56" s="9">
        <v>47.15625</v>
      </c>
      <c r="G56" s="10">
        <v>2252500</v>
      </c>
      <c r="H56">
        <f t="shared" si="1"/>
        <v>2</v>
      </c>
      <c r="I56">
        <f t="shared" si="2"/>
        <v>7</v>
      </c>
      <c r="J56">
        <f t="shared" si="3"/>
        <v>1994</v>
      </c>
      <c r="K56" t="str">
        <f>VLOOKUP(N56,Convert!D:G,4,0)</f>
        <v>1994Q1</v>
      </c>
      <c r="L56" t="str">
        <f t="shared" si="4"/>
        <v>1994M2</v>
      </c>
      <c r="M56">
        <f>VLOOKUP(K56,GDP_CR!$E$9:$F$311,2,0)</f>
        <v>5.9</v>
      </c>
      <c r="N56" s="1">
        <v>34372</v>
      </c>
      <c r="O56" s="18">
        <f t="shared" si="5"/>
        <v>379</v>
      </c>
      <c r="P56" s="31">
        <f>VLOOKUP(K56,GDP!$A$2:$D$305,4,0)</f>
        <v>1.4542965909577044E-2</v>
      </c>
      <c r="Q56" s="12">
        <v>7060.7769230769209</v>
      </c>
      <c r="R56" s="12">
        <f>VLOOKUP(K56,RGDP!B:C,2,0)</f>
        <v>10195.338</v>
      </c>
      <c r="S56" s="12">
        <f t="shared" si="11"/>
        <v>10146.35</v>
      </c>
      <c r="T56" s="12">
        <v>96.607499999999987</v>
      </c>
      <c r="U56" s="12">
        <v>6.6</v>
      </c>
      <c r="V56" s="12">
        <v>112643.25</v>
      </c>
      <c r="W56" s="12">
        <v>2.4671650000000001</v>
      </c>
      <c r="X56" s="12">
        <v>3.0999999999999996</v>
      </c>
      <c r="Y56" t="str">
        <f t="shared" si="7"/>
        <v>0-100</v>
      </c>
      <c r="Z56">
        <f t="shared" si="9"/>
        <v>3.9920159680639777E-3</v>
      </c>
      <c r="AA56" s="12">
        <f>VLOOKUP(K56,GDP_Change!A:D,4,0)</f>
        <v>1.4530625466762359</v>
      </c>
      <c r="AB56" s="12">
        <f t="shared" si="12"/>
        <v>1.7006074542757732</v>
      </c>
    </row>
    <row r="57" spans="1:28" x14ac:dyDescent="0.25">
      <c r="A57" s="1" t="str">
        <f t="shared" si="0"/>
        <v>02/14/1994</v>
      </c>
      <c r="B57" s="9">
        <v>47.0625</v>
      </c>
      <c r="C57" s="9">
        <v>47.6875</v>
      </c>
      <c r="D57" s="9">
        <v>46.75</v>
      </c>
      <c r="E57" s="9">
        <v>27.5800056457519</v>
      </c>
      <c r="F57" s="9">
        <v>46.875</v>
      </c>
      <c r="G57" s="10">
        <v>4060100</v>
      </c>
      <c r="H57">
        <f t="shared" si="1"/>
        <v>2</v>
      </c>
      <c r="I57">
        <f t="shared" si="2"/>
        <v>14</v>
      </c>
      <c r="J57">
        <f t="shared" si="3"/>
        <v>1994</v>
      </c>
      <c r="K57" t="str">
        <f>VLOOKUP(N57,Convert!D:G,4,0)</f>
        <v>1994Q1</v>
      </c>
      <c r="L57" t="str">
        <f t="shared" si="4"/>
        <v>1994M2</v>
      </c>
      <c r="M57">
        <f>VLOOKUP(K57,GDP_CR!$E$9:$F$311,2,0)</f>
        <v>5.9</v>
      </c>
      <c r="N57" s="1">
        <v>34379</v>
      </c>
      <c r="O57" s="18">
        <f t="shared" si="5"/>
        <v>386</v>
      </c>
      <c r="P57" s="31">
        <f>VLOOKUP(K57,GDP!$A$2:$D$305,4,0)</f>
        <v>1.4542965909577044E-2</v>
      </c>
      <c r="Q57" s="12">
        <v>7068.6230769230751</v>
      </c>
      <c r="R57" s="12">
        <f>VLOOKUP(K57,RGDP!B:C,2,0)</f>
        <v>10195.338</v>
      </c>
      <c r="S57" s="12">
        <f t="shared" si="11"/>
        <v>10154.514666666668</v>
      </c>
      <c r="T57" s="12">
        <v>96.244998999999993</v>
      </c>
      <c r="U57" s="12">
        <v>6.6</v>
      </c>
      <c r="V57" s="12">
        <v>112688.5</v>
      </c>
      <c r="W57" s="12">
        <v>2.4833499999999997</v>
      </c>
      <c r="X57" s="12">
        <v>3.15</v>
      </c>
      <c r="Y57" t="str">
        <f t="shared" si="7"/>
        <v>0-100</v>
      </c>
      <c r="Z57">
        <f t="shared" si="9"/>
        <v>-5.9642147117295874E-3</v>
      </c>
      <c r="AA57" s="12">
        <f>VLOOKUP(K57,GDP_Change!A:D,4,0)</f>
        <v>1.4530625466762359</v>
      </c>
      <c r="AB57" s="12">
        <f t="shared" si="12"/>
        <v>1.6652438960472677</v>
      </c>
    </row>
    <row r="58" spans="1:28" x14ac:dyDescent="0.25">
      <c r="A58" s="1" t="str">
        <f t="shared" si="0"/>
        <v>02/21/1994</v>
      </c>
      <c r="B58" s="9">
        <v>47</v>
      </c>
      <c r="C58" s="9">
        <v>47.4375</v>
      </c>
      <c r="D58" s="9">
        <v>46.5625</v>
      </c>
      <c r="E58" s="9">
        <v>27.543235778808501</v>
      </c>
      <c r="F58" s="9">
        <v>46.8125</v>
      </c>
      <c r="G58" s="10">
        <v>1848300</v>
      </c>
      <c r="H58">
        <f t="shared" si="1"/>
        <v>2</v>
      </c>
      <c r="I58">
        <f t="shared" si="2"/>
        <v>21</v>
      </c>
      <c r="J58">
        <f t="shared" si="3"/>
        <v>1994</v>
      </c>
      <c r="K58" t="str">
        <f>VLOOKUP(N58,Convert!D:G,4,0)</f>
        <v>1994Q1</v>
      </c>
      <c r="L58" t="str">
        <f t="shared" si="4"/>
        <v>1994M2</v>
      </c>
      <c r="M58">
        <f>VLOOKUP(K58,GDP_CR!$E$9:$F$311,2,0)</f>
        <v>5.9</v>
      </c>
      <c r="N58" s="1">
        <v>34386</v>
      </c>
      <c r="O58" s="18">
        <f t="shared" si="5"/>
        <v>393</v>
      </c>
      <c r="P58" s="31">
        <f>VLOOKUP(K58,GDP!$A$2:$D$305,4,0)</f>
        <v>1.4542965909577044E-2</v>
      </c>
      <c r="Q58" s="12">
        <v>7076.4692307692294</v>
      </c>
      <c r="R58" s="12">
        <f>VLOOKUP(K58,RGDP!B:C,2,0)</f>
        <v>10195.338</v>
      </c>
      <c r="S58" s="12">
        <f t="shared" si="11"/>
        <v>10162.679333333335</v>
      </c>
      <c r="T58" s="12">
        <v>95.882497999999998</v>
      </c>
      <c r="U58" s="12">
        <v>6.6</v>
      </c>
      <c r="V58" s="12">
        <v>112733.75</v>
      </c>
      <c r="W58" s="12">
        <v>2.4995349999999998</v>
      </c>
      <c r="X58" s="12">
        <v>3.2</v>
      </c>
      <c r="Y58" t="str">
        <f t="shared" si="7"/>
        <v>0-100</v>
      </c>
      <c r="Z58">
        <f t="shared" si="9"/>
        <v>-1.3333333333332975E-3</v>
      </c>
      <c r="AA58" s="12">
        <f>VLOOKUP(K58,GDP_Change!A:D,4,0)</f>
        <v>1.4530625466762359</v>
      </c>
      <c r="AB58" s="12">
        <f t="shared" si="12"/>
        <v>1.6298803378187625</v>
      </c>
    </row>
    <row r="59" spans="1:28" x14ac:dyDescent="0.25">
      <c r="A59" s="1" t="str">
        <f t="shared" si="0"/>
        <v>02/28/1994</v>
      </c>
      <c r="B59" s="9">
        <v>46.9375</v>
      </c>
      <c r="C59" s="9">
        <v>47.0625</v>
      </c>
      <c r="D59" s="9">
        <v>45.90625</v>
      </c>
      <c r="E59" s="9">
        <v>27.469676971435501</v>
      </c>
      <c r="F59" s="9">
        <v>46.6875</v>
      </c>
      <c r="G59" s="10">
        <v>2157100</v>
      </c>
      <c r="H59">
        <f t="shared" si="1"/>
        <v>2</v>
      </c>
      <c r="I59">
        <f t="shared" si="2"/>
        <v>28</v>
      </c>
      <c r="J59">
        <f t="shared" si="3"/>
        <v>1994</v>
      </c>
      <c r="K59" t="str">
        <f>VLOOKUP(N59,Convert!D:G,4,0)</f>
        <v>1994Q1</v>
      </c>
      <c r="L59" t="str">
        <f t="shared" si="4"/>
        <v>1994M2</v>
      </c>
      <c r="M59">
        <f>VLOOKUP(K59,GDP_CR!$E$9:$F$311,2,0)</f>
        <v>5.9</v>
      </c>
      <c r="N59" s="1">
        <v>34393</v>
      </c>
      <c r="O59" s="18">
        <f t="shared" si="5"/>
        <v>400</v>
      </c>
      <c r="P59" s="31">
        <f>VLOOKUP(K59,GDP!$A$2:$D$305,4,0)</f>
        <v>1.4542965909577044E-2</v>
      </c>
      <c r="Q59" s="12">
        <v>7084.3153846153828</v>
      </c>
      <c r="R59" s="12">
        <f>VLOOKUP(K59,RGDP!B:C,2,0)</f>
        <v>10195.338</v>
      </c>
      <c r="S59" s="12">
        <f t="shared" si="11"/>
        <v>10170.844000000003</v>
      </c>
      <c r="T59" s="12">
        <v>95.519997000000004</v>
      </c>
      <c r="U59" s="12">
        <v>6.6</v>
      </c>
      <c r="V59" s="12">
        <v>112779</v>
      </c>
      <c r="W59" s="12">
        <v>2.51572</v>
      </c>
      <c r="X59" s="12">
        <v>3.25</v>
      </c>
      <c r="Y59" t="str">
        <f t="shared" si="7"/>
        <v>0-100</v>
      </c>
      <c r="Z59">
        <f t="shared" si="9"/>
        <v>-2.6702269692924219E-3</v>
      </c>
      <c r="AA59" s="12">
        <f>VLOOKUP(K59,GDP_Change!A:D,4,0)</f>
        <v>1.4530625466762359</v>
      </c>
      <c r="AB59" s="12">
        <f t="shared" si="12"/>
        <v>1.5945167795902573</v>
      </c>
    </row>
    <row r="60" spans="1:28" x14ac:dyDescent="0.25">
      <c r="A60" s="1" t="str">
        <f t="shared" si="0"/>
        <v>03/07/1994</v>
      </c>
      <c r="B60" s="9">
        <v>46.84375</v>
      </c>
      <c r="C60" s="9">
        <v>47</v>
      </c>
      <c r="D60" s="9">
        <v>46.40625</v>
      </c>
      <c r="E60" s="9">
        <v>27.561595916748001</v>
      </c>
      <c r="F60" s="9">
        <v>46.84375</v>
      </c>
      <c r="G60" s="10">
        <v>4704200</v>
      </c>
      <c r="H60">
        <f t="shared" si="1"/>
        <v>3</v>
      </c>
      <c r="I60">
        <f t="shared" si="2"/>
        <v>7</v>
      </c>
      <c r="J60">
        <f t="shared" si="3"/>
        <v>1994</v>
      </c>
      <c r="K60" t="str">
        <f>VLOOKUP(N60,Convert!D:G,4,0)</f>
        <v>1994Q1</v>
      </c>
      <c r="L60" t="str">
        <f t="shared" si="4"/>
        <v>1994M3</v>
      </c>
      <c r="M60">
        <f>VLOOKUP(K60,GDP_CR!$E$9:$F$311,2,0)</f>
        <v>5.9</v>
      </c>
      <c r="N60" s="1">
        <v>34400</v>
      </c>
      <c r="O60" s="18">
        <f t="shared" si="5"/>
        <v>407</v>
      </c>
      <c r="P60" s="31">
        <f>VLOOKUP(K60,GDP!$A$2:$D$305,4,0)</f>
        <v>1.4542965909577044E-2</v>
      </c>
      <c r="Q60" s="12">
        <v>7092.161538461537</v>
      </c>
      <c r="R60" s="12">
        <f>VLOOKUP(K60,RGDP!B:C,2,0)</f>
        <v>10195.338</v>
      </c>
      <c r="S60" s="12">
        <f t="shared" si="11"/>
        <v>10179.008666666668</v>
      </c>
      <c r="T60" s="12">
        <v>95.332497000000004</v>
      </c>
      <c r="U60" s="12">
        <v>6.5749999999999993</v>
      </c>
      <c r="V60" s="12">
        <v>112894.25</v>
      </c>
      <c r="W60" s="12">
        <v>2.5497350000000001</v>
      </c>
      <c r="X60" s="12">
        <v>3.2725</v>
      </c>
      <c r="Y60" t="str">
        <f t="shared" si="7"/>
        <v>0-100</v>
      </c>
      <c r="Z60">
        <f t="shared" si="9"/>
        <v>3.3467202141901353E-3</v>
      </c>
      <c r="AA60" s="12">
        <f>VLOOKUP(K60,GDP_Change!A:D,4,0)</f>
        <v>1.4530625466762359</v>
      </c>
      <c r="AB60" s="12">
        <f t="shared" si="12"/>
        <v>1.5591532213617518</v>
      </c>
    </row>
    <row r="61" spans="1:28" x14ac:dyDescent="0.25">
      <c r="A61" s="1" t="str">
        <f t="shared" si="0"/>
        <v>03/14/1994</v>
      </c>
      <c r="B61" s="9">
        <v>47.03125</v>
      </c>
      <c r="C61" s="9">
        <v>47.3125</v>
      </c>
      <c r="D61" s="9">
        <v>46.71875</v>
      </c>
      <c r="E61" s="9">
        <v>27.635143280029201</v>
      </c>
      <c r="F61" s="9">
        <v>46.96875</v>
      </c>
      <c r="G61" s="10">
        <v>2048500</v>
      </c>
      <c r="H61">
        <f t="shared" si="1"/>
        <v>3</v>
      </c>
      <c r="I61">
        <f t="shared" si="2"/>
        <v>14</v>
      </c>
      <c r="J61">
        <f t="shared" si="3"/>
        <v>1994</v>
      </c>
      <c r="K61" t="str">
        <f>VLOOKUP(N61,Convert!D:G,4,0)</f>
        <v>1994Q1</v>
      </c>
      <c r="L61" t="str">
        <f t="shared" si="4"/>
        <v>1994M3</v>
      </c>
      <c r="M61">
        <f>VLOOKUP(K61,GDP_CR!$E$9:$F$311,2,0)</f>
        <v>5.9</v>
      </c>
      <c r="N61" s="1">
        <v>34407</v>
      </c>
      <c r="O61" s="18">
        <f t="shared" si="5"/>
        <v>414</v>
      </c>
      <c r="P61" s="31">
        <f>VLOOKUP(K61,GDP!$A$2:$D$305,4,0)</f>
        <v>1.4542965909577044E-2</v>
      </c>
      <c r="Q61" s="12">
        <v>7100.0076923076904</v>
      </c>
      <c r="R61" s="12">
        <f>VLOOKUP(K61,RGDP!B:C,2,0)</f>
        <v>10195.338</v>
      </c>
      <c r="S61" s="12">
        <f t="shared" si="11"/>
        <v>10187.173333333334</v>
      </c>
      <c r="T61" s="12">
        <v>95.144997000000004</v>
      </c>
      <c r="U61" s="12">
        <v>6.55</v>
      </c>
      <c r="V61" s="12">
        <v>113009.5</v>
      </c>
      <c r="W61" s="12">
        <v>2.5837500000000002</v>
      </c>
      <c r="X61" s="12">
        <v>3.2949999999999999</v>
      </c>
      <c r="Y61" t="str">
        <f t="shared" si="7"/>
        <v>0-100</v>
      </c>
      <c r="Z61">
        <f t="shared" si="9"/>
        <v>2.6684456304202353E-3</v>
      </c>
      <c r="AA61" s="12">
        <f>VLOOKUP(K61,GDP_Change!A:D,4,0)</f>
        <v>1.4530625466762359</v>
      </c>
      <c r="AB61" s="12">
        <f t="shared" si="12"/>
        <v>1.5237896631332466</v>
      </c>
    </row>
    <row r="62" spans="1:28" x14ac:dyDescent="0.25">
      <c r="A62" s="1" t="str">
        <f t="shared" si="0"/>
        <v>03/21/1994</v>
      </c>
      <c r="B62" s="9">
        <v>46.8125</v>
      </c>
      <c r="C62" s="9">
        <v>47.0625</v>
      </c>
      <c r="D62" s="9">
        <v>45.9375</v>
      </c>
      <c r="E62" s="9">
        <v>27.184310913085898</v>
      </c>
      <c r="F62" s="9">
        <v>45.9375</v>
      </c>
      <c r="G62" s="10">
        <v>2760400</v>
      </c>
      <c r="H62">
        <f t="shared" si="1"/>
        <v>3</v>
      </c>
      <c r="I62">
        <f t="shared" si="2"/>
        <v>21</v>
      </c>
      <c r="J62">
        <f t="shared" si="3"/>
        <v>1994</v>
      </c>
      <c r="K62" t="str">
        <f>VLOOKUP(N62,Convert!D:G,4,0)</f>
        <v>1994Q1</v>
      </c>
      <c r="L62" t="str">
        <f t="shared" si="4"/>
        <v>1994M3</v>
      </c>
      <c r="M62">
        <f>VLOOKUP(K62,GDP_CR!$E$9:$F$311,2,0)</f>
        <v>5.9</v>
      </c>
      <c r="N62" s="1">
        <v>34414</v>
      </c>
      <c r="O62" s="18">
        <f t="shared" si="5"/>
        <v>421</v>
      </c>
      <c r="P62" s="31">
        <f>VLOOKUP(K62,GDP!$A$2:$D$305,4,0)</f>
        <v>1.4542965909577044E-2</v>
      </c>
      <c r="Q62" s="12">
        <v>7107.8538461538446</v>
      </c>
      <c r="R62" s="12">
        <f>VLOOKUP(K62,RGDP!B:C,2,0)</f>
        <v>10195.338</v>
      </c>
      <c r="S62" s="12">
        <f t="shared" si="11"/>
        <v>10195.338000000002</v>
      </c>
      <c r="T62" s="12">
        <v>94.957497000000004</v>
      </c>
      <c r="U62" s="12">
        <v>6.5250000000000004</v>
      </c>
      <c r="V62" s="12">
        <v>113124.75</v>
      </c>
      <c r="W62" s="12">
        <v>2.6177650000000003</v>
      </c>
      <c r="X62" s="12">
        <v>3.3174999999999999</v>
      </c>
      <c r="Y62" t="str">
        <f t="shared" si="7"/>
        <v>0-100</v>
      </c>
      <c r="Z62">
        <f t="shared" si="9"/>
        <v>-2.1956087824351322E-2</v>
      </c>
      <c r="AA62" s="12">
        <f>VLOOKUP(K62,GDP_Change!A:D,4,0)</f>
        <v>1.4530625466762359</v>
      </c>
      <c r="AB62" s="12">
        <f t="shared" si="12"/>
        <v>1.4884261049047411</v>
      </c>
    </row>
    <row r="63" spans="1:28" x14ac:dyDescent="0.25">
      <c r="A63" s="1" t="str">
        <f t="shared" si="0"/>
        <v>03/28/1994</v>
      </c>
      <c r="B63" s="9">
        <v>46</v>
      </c>
      <c r="C63" s="9">
        <v>46.0625</v>
      </c>
      <c r="D63" s="9">
        <v>43.53125</v>
      </c>
      <c r="E63" s="9">
        <v>26.3891201019287</v>
      </c>
      <c r="F63" s="9">
        <v>44.59375</v>
      </c>
      <c r="G63" s="10">
        <v>3368300</v>
      </c>
      <c r="H63">
        <f t="shared" si="1"/>
        <v>3</v>
      </c>
      <c r="I63">
        <f t="shared" si="2"/>
        <v>28</v>
      </c>
      <c r="J63">
        <f t="shared" si="3"/>
        <v>1994</v>
      </c>
      <c r="K63" t="str">
        <f>VLOOKUP(N63,Convert!D:G,4,0)</f>
        <v>1994Q1</v>
      </c>
      <c r="L63" t="str">
        <f t="shared" si="4"/>
        <v>1994M3</v>
      </c>
      <c r="M63">
        <f>VLOOKUP(K63,GDP_CR!$E$9:$F$311,2,0)</f>
        <v>5.9</v>
      </c>
      <c r="N63" s="1">
        <v>34421</v>
      </c>
      <c r="O63" s="18">
        <f t="shared" si="5"/>
        <v>428</v>
      </c>
      <c r="P63" s="31">
        <f>VLOOKUP(K63,GDP!$A$2:$D$305,4,0)</f>
        <v>1.4542965909577044E-2</v>
      </c>
      <c r="Q63" s="12">
        <v>7115.699999999998</v>
      </c>
      <c r="R63" s="12">
        <f>VLOOKUP(K63,RGDP!B:C,2,0)</f>
        <v>10195.338</v>
      </c>
      <c r="S63" s="12">
        <f t="shared" si="11"/>
        <v>10195.338000000002</v>
      </c>
      <c r="T63" s="12">
        <v>94.769997000000004</v>
      </c>
      <c r="U63" s="12">
        <v>6.5</v>
      </c>
      <c r="V63" s="12">
        <v>113240</v>
      </c>
      <c r="W63" s="12">
        <v>2.65178</v>
      </c>
      <c r="X63" s="12">
        <v>3.34</v>
      </c>
      <c r="Y63" t="str">
        <f t="shared" si="7"/>
        <v>0-100</v>
      </c>
      <c r="Z63">
        <f t="shared" si="9"/>
        <v>-2.9251700680272164E-2</v>
      </c>
      <c r="AA63" s="12">
        <f>VLOOKUP(K63,GDP_Change!A:D,4,0)</f>
        <v>1.4530625466762359</v>
      </c>
      <c r="AB63" s="12">
        <f t="shared" si="12"/>
        <v>1.4530625466762359</v>
      </c>
    </row>
    <row r="64" spans="1:28" x14ac:dyDescent="0.25">
      <c r="A64" s="1" t="str">
        <f t="shared" si="0"/>
        <v>04/04/1994</v>
      </c>
      <c r="B64" s="9">
        <v>43.34375</v>
      </c>
      <c r="C64" s="9">
        <v>45.125</v>
      </c>
      <c r="D64" s="9">
        <v>43.34375</v>
      </c>
      <c r="E64" s="9">
        <v>26.4445991516113</v>
      </c>
      <c r="F64" s="9">
        <v>44.6875</v>
      </c>
      <c r="G64" s="10">
        <v>5231300</v>
      </c>
      <c r="H64">
        <f t="shared" si="1"/>
        <v>4</v>
      </c>
      <c r="I64">
        <f t="shared" si="2"/>
        <v>4</v>
      </c>
      <c r="J64">
        <f t="shared" si="3"/>
        <v>1994</v>
      </c>
      <c r="K64" t="str">
        <f>VLOOKUP(N64,Convert!D:G,4,0)</f>
        <v>1994Q2</v>
      </c>
      <c r="L64" t="str">
        <f t="shared" si="4"/>
        <v>1994M4</v>
      </c>
      <c r="M64">
        <f>VLOOKUP(K64,GDP_CR!$E$9:$F$311,2,0)</f>
        <v>7.6</v>
      </c>
      <c r="N64" s="1">
        <v>34428</v>
      </c>
      <c r="O64" s="18">
        <f t="shared" si="5"/>
        <v>435</v>
      </c>
      <c r="P64" s="31">
        <f>VLOOKUP(K64,GDP!$A$2:$D$305,4,0)</f>
        <v>1.8438101662520801E-2</v>
      </c>
      <c r="Q64" s="12">
        <v>7125.7923076923053</v>
      </c>
      <c r="R64" s="12">
        <f>VLOOKUP(K64,RGDP!B:C,2,0)</f>
        <v>10333.495000000001</v>
      </c>
      <c r="S64" s="12">
        <f t="shared" si="11"/>
        <v>10206.851083333335</v>
      </c>
      <c r="T64" s="12">
        <v>94.654997250000008</v>
      </c>
      <c r="U64" s="12">
        <v>6.4749999999999996</v>
      </c>
      <c r="V64" s="12">
        <v>113326.75</v>
      </c>
      <c r="W64" s="12">
        <v>2.5799325</v>
      </c>
      <c r="X64" s="12">
        <v>3.395</v>
      </c>
      <c r="Y64" t="str">
        <f t="shared" si="7"/>
        <v>0-100</v>
      </c>
      <c r="Z64">
        <f t="shared" si="9"/>
        <v>2.1023125437982237E-3</v>
      </c>
      <c r="AA64" s="12">
        <f>VLOOKUP(K64,GDP_Change!A:D,4,0)</f>
        <v>1.8449328325780954</v>
      </c>
      <c r="AB64" s="12">
        <f t="shared" si="12"/>
        <v>1.4832064148225328</v>
      </c>
    </row>
    <row r="65" spans="1:28" x14ac:dyDescent="0.25">
      <c r="A65" s="1" t="str">
        <f t="shared" si="0"/>
        <v>04/11/1994</v>
      </c>
      <c r="B65" s="9">
        <v>44.8125</v>
      </c>
      <c r="C65" s="9">
        <v>45.0625</v>
      </c>
      <c r="D65" s="9">
        <v>44.25</v>
      </c>
      <c r="E65" s="9">
        <v>26.3891201019287</v>
      </c>
      <c r="F65" s="9">
        <v>44.59375</v>
      </c>
      <c r="G65" s="10">
        <v>2783800</v>
      </c>
      <c r="H65">
        <f t="shared" si="1"/>
        <v>4</v>
      </c>
      <c r="I65">
        <f t="shared" si="2"/>
        <v>11</v>
      </c>
      <c r="J65">
        <f t="shared" si="3"/>
        <v>1994</v>
      </c>
      <c r="K65" t="str">
        <f>VLOOKUP(N65,Convert!D:G,4,0)</f>
        <v>1994Q2</v>
      </c>
      <c r="L65" t="str">
        <f t="shared" si="4"/>
        <v>1994M4</v>
      </c>
      <c r="M65">
        <f>VLOOKUP(K65,GDP_CR!$E$9:$F$311,2,0)</f>
        <v>7.6</v>
      </c>
      <c r="N65" s="1">
        <v>34435</v>
      </c>
      <c r="O65" s="18">
        <f t="shared" si="5"/>
        <v>442</v>
      </c>
      <c r="P65" s="31">
        <f>VLOOKUP(K65,GDP!$A$2:$D$305,4,0)</f>
        <v>1.8438101662520801E-2</v>
      </c>
      <c r="Q65" s="12">
        <v>7135.8846153846134</v>
      </c>
      <c r="R65" s="12">
        <f>VLOOKUP(K65,RGDP!B:C,2,0)</f>
        <v>10333.495000000001</v>
      </c>
      <c r="S65" s="12">
        <f t="shared" si="11"/>
        <v>10218.364166666668</v>
      </c>
      <c r="T65" s="12">
        <v>94.539997499999998</v>
      </c>
      <c r="U65" s="12">
        <v>6.4499999999999993</v>
      </c>
      <c r="V65" s="12">
        <v>113413.5</v>
      </c>
      <c r="W65" s="12">
        <v>2.5080850000000003</v>
      </c>
      <c r="X65" s="12">
        <v>3.45</v>
      </c>
      <c r="Y65" t="str">
        <f t="shared" si="7"/>
        <v>0-100</v>
      </c>
      <c r="Z65">
        <f t="shared" si="9"/>
        <v>-2.0979020979020602E-3</v>
      </c>
      <c r="AA65" s="12">
        <f>VLOOKUP(K65,GDP_Change!A:D,4,0)</f>
        <v>1.8449328325780954</v>
      </c>
      <c r="AB65" s="12">
        <f t="shared" si="12"/>
        <v>1.5133502829688297</v>
      </c>
    </row>
    <row r="66" spans="1:28" x14ac:dyDescent="0.25">
      <c r="A66" s="1" t="str">
        <f t="shared" ref="A66:A129" si="13">TEXT(N66,"MM/DD/YYYY")</f>
        <v>04/18/1994</v>
      </c>
      <c r="B66" s="9">
        <v>44.640625</v>
      </c>
      <c r="C66" s="9">
        <v>45.046875</v>
      </c>
      <c r="D66" s="9">
        <v>43.984375</v>
      </c>
      <c r="E66" s="9">
        <v>26.546319961547798</v>
      </c>
      <c r="F66" s="9">
        <v>44.859375</v>
      </c>
      <c r="G66" s="10">
        <v>1851400</v>
      </c>
      <c r="H66">
        <f t="shared" ref="H66:H129" si="14">MONTH(N66)</f>
        <v>4</v>
      </c>
      <c r="I66">
        <f t="shared" ref="I66:I129" si="15">DAY(N66)</f>
        <v>18</v>
      </c>
      <c r="J66">
        <f t="shared" ref="J66:J129" si="16">YEAR(N66)</f>
        <v>1994</v>
      </c>
      <c r="K66" t="str">
        <f>VLOOKUP(N66,Convert!D:G,4,0)</f>
        <v>1994Q2</v>
      </c>
      <c r="L66" t="str">
        <f t="shared" si="4"/>
        <v>1994M4</v>
      </c>
      <c r="M66">
        <f>VLOOKUP(K66,GDP_CR!$E$9:$F$311,2,0)</f>
        <v>7.6</v>
      </c>
      <c r="N66" s="1">
        <v>34442</v>
      </c>
      <c r="O66" s="18">
        <f t="shared" si="5"/>
        <v>449</v>
      </c>
      <c r="P66" s="31">
        <f>VLOOKUP(K66,GDP!$A$2:$D$305,4,0)</f>
        <v>1.8438101662520801E-2</v>
      </c>
      <c r="Q66" s="12">
        <v>7145.9769230769207</v>
      </c>
      <c r="R66" s="12">
        <f>VLOOKUP(K66,RGDP!B:C,2,0)</f>
        <v>10333.495000000001</v>
      </c>
      <c r="S66" s="12">
        <f t="shared" si="11"/>
        <v>10229.87725</v>
      </c>
      <c r="T66" s="12">
        <v>94.424997750000003</v>
      </c>
      <c r="U66" s="12">
        <v>6.4250000000000007</v>
      </c>
      <c r="V66" s="12">
        <v>113500.25</v>
      </c>
      <c r="W66" s="12">
        <v>2.4362375000000003</v>
      </c>
      <c r="X66" s="12">
        <v>3.5050000000000003</v>
      </c>
      <c r="Y66" t="str">
        <f t="shared" si="7"/>
        <v>0-100</v>
      </c>
      <c r="Z66">
        <f t="shared" si="9"/>
        <v>5.9565522074280786E-3</v>
      </c>
      <c r="AA66" s="12">
        <f>VLOOKUP(K66,GDP_Change!A:D,4,0)</f>
        <v>1.8449328325780954</v>
      </c>
      <c r="AB66" s="12">
        <f t="shared" si="12"/>
        <v>1.5434941511151266</v>
      </c>
    </row>
    <row r="67" spans="1:28" x14ac:dyDescent="0.25">
      <c r="A67" s="1" t="str">
        <f t="shared" si="13"/>
        <v>04/25/1994</v>
      </c>
      <c r="B67" s="9">
        <v>44.84375</v>
      </c>
      <c r="C67" s="9">
        <v>45.359375</v>
      </c>
      <c r="D67" s="9">
        <v>44.8125</v>
      </c>
      <c r="E67" s="9">
        <v>26.685003280639599</v>
      </c>
      <c r="F67" s="9">
        <v>45.09375</v>
      </c>
      <c r="G67" s="10">
        <v>1562500</v>
      </c>
      <c r="H67">
        <f t="shared" si="14"/>
        <v>4</v>
      </c>
      <c r="I67">
        <f t="shared" si="15"/>
        <v>25</v>
      </c>
      <c r="J67">
        <f t="shared" si="16"/>
        <v>1994</v>
      </c>
      <c r="K67" t="str">
        <f>VLOOKUP(N67,Convert!D:G,4,0)</f>
        <v>1994Q2</v>
      </c>
      <c r="L67" t="str">
        <f t="shared" ref="L67:L130" si="17">YEAR(N67)&amp;"M"&amp;MONTH(N67)</f>
        <v>1994M4</v>
      </c>
      <c r="M67">
        <f>VLOOKUP(K67,GDP_CR!$E$9:$F$311,2,0)</f>
        <v>7.6</v>
      </c>
      <c r="N67" s="1">
        <v>34449</v>
      </c>
      <c r="O67" s="18">
        <f t="shared" ref="O67:O130" si="18">A67-DATE(1993,1,24)</f>
        <v>456</v>
      </c>
      <c r="P67" s="31">
        <f>VLOOKUP(K67,GDP!$A$2:$D$305,4,0)</f>
        <v>1.8438101662520801E-2</v>
      </c>
      <c r="Q67" s="12">
        <v>7156.0692307692279</v>
      </c>
      <c r="R67" s="12">
        <f>VLOOKUP(K67,RGDP!B:C,2,0)</f>
        <v>10333.495000000001</v>
      </c>
      <c r="S67" s="12">
        <f t="shared" si="11"/>
        <v>10241.390333333333</v>
      </c>
      <c r="T67" s="12">
        <v>94.309997999999993</v>
      </c>
      <c r="U67" s="12">
        <v>6.4</v>
      </c>
      <c r="V67" s="12">
        <v>113587</v>
      </c>
      <c r="W67" s="12">
        <v>2.3643900000000002</v>
      </c>
      <c r="X67" s="12">
        <v>3.56</v>
      </c>
      <c r="Y67" t="str">
        <f t="shared" ref="Y67:Y130" si="19">IF(F67&gt;400,"&gt;400",IF(F67&gt;300,"300-400",IF(F67&gt;200,"200-300",IF(F67&gt;100,"100-200",IF(F67&gt;0,"0-100","NA")))))</f>
        <v>0-100</v>
      </c>
      <c r="Z67">
        <f t="shared" si="9"/>
        <v>5.2246603970742544E-3</v>
      </c>
      <c r="AA67" s="12">
        <f>VLOOKUP(K67,GDP_Change!A:D,4,0)</f>
        <v>1.8449328325780954</v>
      </c>
      <c r="AB67" s="12">
        <f t="shared" si="12"/>
        <v>1.5736380192614234</v>
      </c>
    </row>
    <row r="68" spans="1:28" x14ac:dyDescent="0.25">
      <c r="A68" s="1" t="str">
        <f t="shared" si="13"/>
        <v>05/02/1994</v>
      </c>
      <c r="B68" s="9">
        <v>45.09375</v>
      </c>
      <c r="C68" s="9">
        <v>45.71875</v>
      </c>
      <c r="D68" s="9">
        <v>44.59375</v>
      </c>
      <c r="E68" s="9">
        <v>26.481573104858398</v>
      </c>
      <c r="F68" s="9">
        <v>44.75</v>
      </c>
      <c r="G68" s="10">
        <v>1736400</v>
      </c>
      <c r="H68">
        <f t="shared" si="14"/>
        <v>5</v>
      </c>
      <c r="I68">
        <f t="shared" si="15"/>
        <v>2</v>
      </c>
      <c r="J68">
        <f t="shared" si="16"/>
        <v>1994</v>
      </c>
      <c r="K68" t="str">
        <f>VLOOKUP(N68,Convert!D:G,4,0)</f>
        <v>1994Q2</v>
      </c>
      <c r="L68" t="str">
        <f t="shared" si="17"/>
        <v>1994M5</v>
      </c>
      <c r="M68">
        <f>VLOOKUP(K68,GDP_CR!$E$9:$F$311,2,0)</f>
        <v>7.6</v>
      </c>
      <c r="N68" s="1">
        <v>34456</v>
      </c>
      <c r="O68" s="18">
        <f t="shared" si="18"/>
        <v>463</v>
      </c>
      <c r="P68" s="31">
        <f>VLOOKUP(K68,GDP!$A$2:$D$305,4,0)</f>
        <v>1.8438101662520801E-2</v>
      </c>
      <c r="Q68" s="12">
        <v>7166.161538461537</v>
      </c>
      <c r="R68" s="12">
        <f>VLOOKUP(K68,RGDP!B:C,2,0)</f>
        <v>10333.495000000001</v>
      </c>
      <c r="S68" s="12">
        <f t="shared" si="11"/>
        <v>10252.903416666666</v>
      </c>
      <c r="T68" s="12">
        <v>93.747497999999993</v>
      </c>
      <c r="U68" s="12">
        <v>6.3250000000000011</v>
      </c>
      <c r="V68" s="12">
        <v>113671</v>
      </c>
      <c r="W68" s="12">
        <v>2.345415</v>
      </c>
      <c r="X68" s="12">
        <v>3.6724999999999999</v>
      </c>
      <c r="Y68" t="str">
        <f t="shared" si="19"/>
        <v>0-100</v>
      </c>
      <c r="Z68">
        <f t="shared" ref="Z68:Z131" si="20">F68/F67-1</f>
        <v>-7.6230076230076049E-3</v>
      </c>
      <c r="AA68" s="12">
        <f>VLOOKUP(K68,GDP_Change!A:D,4,0)</f>
        <v>1.8449328325780954</v>
      </c>
      <c r="AB68" s="12">
        <f t="shared" si="12"/>
        <v>1.6037818874077203</v>
      </c>
    </row>
    <row r="69" spans="1:28" x14ac:dyDescent="0.25">
      <c r="A69" s="1" t="str">
        <f t="shared" si="13"/>
        <v>05/09/1994</v>
      </c>
      <c r="B69" s="9">
        <v>44.625</v>
      </c>
      <c r="C69" s="9">
        <v>44.84375</v>
      </c>
      <c r="D69" s="9">
        <v>44.171875</v>
      </c>
      <c r="E69" s="9">
        <v>26.342889785766602</v>
      </c>
      <c r="F69" s="9">
        <v>44.515625</v>
      </c>
      <c r="G69" s="10">
        <v>1919800</v>
      </c>
      <c r="H69">
        <f t="shared" si="14"/>
        <v>5</v>
      </c>
      <c r="I69">
        <f t="shared" si="15"/>
        <v>9</v>
      </c>
      <c r="J69">
        <f t="shared" si="16"/>
        <v>1994</v>
      </c>
      <c r="K69" t="str">
        <f>VLOOKUP(N69,Convert!D:G,4,0)</f>
        <v>1994Q2</v>
      </c>
      <c r="L69" t="str">
        <f t="shared" si="17"/>
        <v>1994M5</v>
      </c>
      <c r="M69">
        <f>VLOOKUP(K69,GDP_CR!$E$9:$F$311,2,0)</f>
        <v>7.6</v>
      </c>
      <c r="N69" s="1">
        <v>34463</v>
      </c>
      <c r="O69" s="18">
        <f t="shared" si="18"/>
        <v>470</v>
      </c>
      <c r="P69" s="31">
        <f>VLOOKUP(K69,GDP!$A$2:$D$305,4,0)</f>
        <v>1.8438101662520801E-2</v>
      </c>
      <c r="Q69" s="12">
        <v>7176.2538461538443</v>
      </c>
      <c r="R69" s="12">
        <f>VLOOKUP(K69,RGDP!B:C,2,0)</f>
        <v>10333.495000000001</v>
      </c>
      <c r="S69" s="12">
        <f t="shared" si="11"/>
        <v>10264.416499999998</v>
      </c>
      <c r="T69" s="12">
        <v>93.184997999999993</v>
      </c>
      <c r="U69" s="12">
        <v>6.25</v>
      </c>
      <c r="V69" s="12">
        <v>113755</v>
      </c>
      <c r="W69" s="12">
        <v>2.3264399999999998</v>
      </c>
      <c r="X69" s="12">
        <v>3.7849999999999997</v>
      </c>
      <c r="Y69" t="str">
        <f t="shared" si="19"/>
        <v>0-100</v>
      </c>
      <c r="Z69">
        <f t="shared" si="20"/>
        <v>-5.2374301675978119E-3</v>
      </c>
      <c r="AA69" s="12">
        <f>VLOOKUP(K69,GDP_Change!A:D,4,0)</f>
        <v>1.8449328325780954</v>
      </c>
      <c r="AB69" s="12">
        <f t="shared" si="12"/>
        <v>1.6339257555540172</v>
      </c>
    </row>
    <row r="70" spans="1:28" x14ac:dyDescent="0.25">
      <c r="A70" s="1" t="str">
        <f t="shared" si="13"/>
        <v>05/16/1994</v>
      </c>
      <c r="B70" s="9">
        <v>44.609375</v>
      </c>
      <c r="C70" s="9">
        <v>45.859375</v>
      </c>
      <c r="D70" s="9">
        <v>44.5</v>
      </c>
      <c r="E70" s="9">
        <v>26.9623928070068</v>
      </c>
      <c r="F70" s="9">
        <v>45.5625</v>
      </c>
      <c r="G70" s="10">
        <v>2646800</v>
      </c>
      <c r="H70">
        <f t="shared" si="14"/>
        <v>5</v>
      </c>
      <c r="I70">
        <f t="shared" si="15"/>
        <v>16</v>
      </c>
      <c r="J70">
        <f t="shared" si="16"/>
        <v>1994</v>
      </c>
      <c r="K70" t="str">
        <f>VLOOKUP(N70,Convert!D:G,4,0)</f>
        <v>1994Q2</v>
      </c>
      <c r="L70" t="str">
        <f t="shared" si="17"/>
        <v>1994M5</v>
      </c>
      <c r="M70">
        <f>VLOOKUP(K70,GDP_CR!$E$9:$F$311,2,0)</f>
        <v>7.6</v>
      </c>
      <c r="N70" s="1">
        <v>34470</v>
      </c>
      <c r="O70" s="18">
        <f t="shared" si="18"/>
        <v>477</v>
      </c>
      <c r="P70" s="31">
        <f>VLOOKUP(K70,GDP!$A$2:$D$305,4,0)</f>
        <v>1.8438101662520801E-2</v>
      </c>
      <c r="Q70" s="12">
        <v>7186.3461538461524</v>
      </c>
      <c r="R70" s="12">
        <f>VLOOKUP(K70,RGDP!B:C,2,0)</f>
        <v>10333.495000000001</v>
      </c>
      <c r="S70" s="12">
        <f t="shared" si="11"/>
        <v>10275.929583333333</v>
      </c>
      <c r="T70" s="12">
        <v>92.622497999999993</v>
      </c>
      <c r="U70" s="12">
        <v>6.1750000000000007</v>
      </c>
      <c r="V70" s="12">
        <v>113839</v>
      </c>
      <c r="W70" s="12">
        <v>2.3074649999999997</v>
      </c>
      <c r="X70" s="12">
        <v>3.8975</v>
      </c>
      <c r="Y70" t="str">
        <f t="shared" si="19"/>
        <v>0-100</v>
      </c>
      <c r="Z70">
        <f t="shared" si="20"/>
        <v>2.351702351702345E-2</v>
      </c>
      <c r="AA70" s="12">
        <f>VLOOKUP(K70,GDP_Change!A:D,4,0)</f>
        <v>1.8449328325780954</v>
      </c>
      <c r="AB70" s="12">
        <f t="shared" si="12"/>
        <v>1.6640696237003141</v>
      </c>
    </row>
    <row r="71" spans="1:28" x14ac:dyDescent="0.25">
      <c r="A71" s="1" t="str">
        <f t="shared" si="13"/>
        <v>05/23/1994</v>
      </c>
      <c r="B71" s="9">
        <v>45.515625</v>
      </c>
      <c r="C71" s="9">
        <v>45.9375</v>
      </c>
      <c r="D71" s="9">
        <v>45.34375</v>
      </c>
      <c r="E71" s="9">
        <v>27.147314071655199</v>
      </c>
      <c r="F71" s="9">
        <v>45.875</v>
      </c>
      <c r="G71" s="10">
        <v>2082100</v>
      </c>
      <c r="H71">
        <f t="shared" si="14"/>
        <v>5</v>
      </c>
      <c r="I71">
        <f t="shared" si="15"/>
        <v>23</v>
      </c>
      <c r="J71">
        <f t="shared" si="16"/>
        <v>1994</v>
      </c>
      <c r="K71" t="str">
        <f>VLOOKUP(N71,Convert!D:G,4,0)</f>
        <v>1994Q2</v>
      </c>
      <c r="L71" t="str">
        <f t="shared" si="17"/>
        <v>1994M5</v>
      </c>
      <c r="M71">
        <f>VLOOKUP(K71,GDP_CR!$E$9:$F$311,2,0)</f>
        <v>7.6</v>
      </c>
      <c r="N71" s="1">
        <v>34477</v>
      </c>
      <c r="O71" s="18">
        <f t="shared" si="18"/>
        <v>484</v>
      </c>
      <c r="P71" s="31">
        <f>VLOOKUP(K71,GDP!$A$2:$D$305,4,0)</f>
        <v>1.8438101662520801E-2</v>
      </c>
      <c r="Q71" s="12">
        <v>7196.4384615384606</v>
      </c>
      <c r="R71" s="12">
        <f>VLOOKUP(K71,RGDP!B:C,2,0)</f>
        <v>10333.495000000001</v>
      </c>
      <c r="S71" s="12">
        <f t="shared" si="11"/>
        <v>10287.442666666664</v>
      </c>
      <c r="T71" s="12">
        <v>92.059997999999993</v>
      </c>
      <c r="U71" s="12">
        <v>6.1</v>
      </c>
      <c r="V71" s="12">
        <v>113923</v>
      </c>
      <c r="W71" s="12">
        <v>2.2884899999999999</v>
      </c>
      <c r="X71" s="12">
        <v>4.01</v>
      </c>
      <c r="Y71" t="str">
        <f t="shared" si="19"/>
        <v>0-100</v>
      </c>
      <c r="Z71">
        <f t="shared" si="20"/>
        <v>6.8587105624142719E-3</v>
      </c>
      <c r="AA71" s="12">
        <f>VLOOKUP(K71,GDP_Change!A:D,4,0)</f>
        <v>1.8449328325780954</v>
      </c>
      <c r="AB71" s="12">
        <f t="shared" si="12"/>
        <v>1.694213491846611</v>
      </c>
    </row>
    <row r="72" spans="1:28" x14ac:dyDescent="0.25">
      <c r="A72" s="1" t="str">
        <f t="shared" si="13"/>
        <v>05/30/1994</v>
      </c>
      <c r="B72" s="9">
        <v>45.734375</v>
      </c>
      <c r="C72" s="9">
        <v>46.390625</v>
      </c>
      <c r="D72" s="9">
        <v>45.5625</v>
      </c>
      <c r="E72" s="9">
        <v>27.359991073608398</v>
      </c>
      <c r="F72" s="9">
        <v>46.234375</v>
      </c>
      <c r="G72" s="10">
        <v>966000</v>
      </c>
      <c r="H72">
        <f t="shared" si="14"/>
        <v>5</v>
      </c>
      <c r="I72">
        <f t="shared" si="15"/>
        <v>30</v>
      </c>
      <c r="J72">
        <f t="shared" si="16"/>
        <v>1994</v>
      </c>
      <c r="K72" t="str">
        <f>VLOOKUP(N72,Convert!D:G,4,0)</f>
        <v>1994Q2</v>
      </c>
      <c r="L72" t="str">
        <f t="shared" si="17"/>
        <v>1994M5</v>
      </c>
      <c r="M72">
        <f>VLOOKUP(K72,GDP_CR!$E$9:$F$311,2,0)</f>
        <v>7.6</v>
      </c>
      <c r="N72" s="1">
        <v>34484</v>
      </c>
      <c r="O72" s="18">
        <f t="shared" si="18"/>
        <v>491</v>
      </c>
      <c r="P72" s="31">
        <f>VLOOKUP(K72,GDP!$A$2:$D$305,4,0)</f>
        <v>1.8438101662520801E-2</v>
      </c>
      <c r="Q72" s="12">
        <v>7206.5307692307679</v>
      </c>
      <c r="R72" s="12">
        <f>VLOOKUP(K72,RGDP!B:C,2,0)</f>
        <v>10333.495000000001</v>
      </c>
      <c r="S72" s="12">
        <f t="shared" si="11"/>
        <v>10298.955749999999</v>
      </c>
      <c r="T72" s="12">
        <v>92.059997999999993</v>
      </c>
      <c r="U72" s="12">
        <v>6.1</v>
      </c>
      <c r="V72" s="12">
        <v>113923</v>
      </c>
      <c r="W72" s="12">
        <v>2.2884899999999999</v>
      </c>
      <c r="X72" s="12">
        <v>4.01</v>
      </c>
      <c r="Y72" t="str">
        <f t="shared" si="19"/>
        <v>0-100</v>
      </c>
      <c r="Z72">
        <f t="shared" si="20"/>
        <v>7.8337874659399898E-3</v>
      </c>
      <c r="AA72" s="12">
        <f>VLOOKUP(K72,GDP_Change!A:D,4,0)</f>
        <v>1.8449328325780954</v>
      </c>
      <c r="AB72" s="12">
        <f t="shared" si="12"/>
        <v>1.7243573599929078</v>
      </c>
    </row>
    <row r="73" spans="1:28" x14ac:dyDescent="0.25">
      <c r="A73" s="1" t="str">
        <f t="shared" si="13"/>
        <v>06/06/1994</v>
      </c>
      <c r="B73" s="9">
        <v>46.328125</v>
      </c>
      <c r="C73" s="9">
        <v>46.46875</v>
      </c>
      <c r="D73" s="9">
        <v>45.78125</v>
      </c>
      <c r="E73" s="9">
        <v>27.286018371581999</v>
      </c>
      <c r="F73" s="9">
        <v>46.109375</v>
      </c>
      <c r="G73" s="10">
        <v>515400</v>
      </c>
      <c r="H73">
        <f t="shared" si="14"/>
        <v>6</v>
      </c>
      <c r="I73">
        <f t="shared" si="15"/>
        <v>6</v>
      </c>
      <c r="J73">
        <f t="shared" si="16"/>
        <v>1994</v>
      </c>
      <c r="K73" t="str">
        <f>VLOOKUP(N73,Convert!D:G,4,0)</f>
        <v>1994Q2</v>
      </c>
      <c r="L73" t="str">
        <f t="shared" si="17"/>
        <v>1994M6</v>
      </c>
      <c r="M73">
        <f>VLOOKUP(K73,GDP_CR!$E$9:$F$311,2,0)</f>
        <v>7.6</v>
      </c>
      <c r="N73" s="1">
        <v>34491</v>
      </c>
      <c r="O73" s="18">
        <f t="shared" si="18"/>
        <v>498</v>
      </c>
      <c r="P73" s="31">
        <f>VLOOKUP(K73,GDP!$A$2:$D$305,4,0)</f>
        <v>1.8438101662520801E-2</v>
      </c>
      <c r="Q73" s="12">
        <v>7216.623076923076</v>
      </c>
      <c r="R73" s="12">
        <f>VLOOKUP(K73,RGDP!B:C,2,0)</f>
        <v>10333.495000000001</v>
      </c>
      <c r="S73" s="12">
        <f t="shared" si="11"/>
        <v>10310.468833333332</v>
      </c>
      <c r="T73" s="12">
        <v>92.154998999999989</v>
      </c>
      <c r="U73" s="12">
        <v>6.1</v>
      </c>
      <c r="V73" s="12">
        <v>114001.5</v>
      </c>
      <c r="W73" s="12">
        <v>2.3400675</v>
      </c>
      <c r="X73" s="12">
        <v>4.07</v>
      </c>
      <c r="Y73" t="str">
        <f t="shared" si="19"/>
        <v>0-100</v>
      </c>
      <c r="Z73">
        <f t="shared" si="20"/>
        <v>-2.7036160865157033E-3</v>
      </c>
      <c r="AA73" s="12">
        <f>VLOOKUP(K73,GDP_Change!A:D,4,0)</f>
        <v>1.8449328325780954</v>
      </c>
      <c r="AB73" s="12">
        <f t="shared" si="12"/>
        <v>1.7545012281392047</v>
      </c>
    </row>
    <row r="74" spans="1:28" x14ac:dyDescent="0.25">
      <c r="A74" s="1" t="str">
        <f t="shared" si="13"/>
        <v>06/13/1994</v>
      </c>
      <c r="B74" s="9">
        <v>46.046875</v>
      </c>
      <c r="C74" s="9">
        <v>46.5625</v>
      </c>
      <c r="D74" s="9">
        <v>45.8125</v>
      </c>
      <c r="E74" s="9">
        <v>27.147314071655199</v>
      </c>
      <c r="F74" s="9">
        <v>45.875</v>
      </c>
      <c r="G74" s="10">
        <v>861300</v>
      </c>
      <c r="H74">
        <f t="shared" si="14"/>
        <v>6</v>
      </c>
      <c r="I74">
        <f t="shared" si="15"/>
        <v>13</v>
      </c>
      <c r="J74">
        <f t="shared" si="16"/>
        <v>1994</v>
      </c>
      <c r="K74" t="str">
        <f>VLOOKUP(N74,Convert!D:G,4,0)</f>
        <v>1994Q2</v>
      </c>
      <c r="L74" t="str">
        <f t="shared" si="17"/>
        <v>1994M6</v>
      </c>
      <c r="M74">
        <f>VLOOKUP(K74,GDP_CR!$E$9:$F$311,2,0)</f>
        <v>7.6</v>
      </c>
      <c r="N74" s="1">
        <v>34498</v>
      </c>
      <c r="O74" s="18">
        <f t="shared" si="18"/>
        <v>505</v>
      </c>
      <c r="P74" s="31">
        <f>VLOOKUP(K74,GDP!$A$2:$D$305,4,0)</f>
        <v>1.8438101662520801E-2</v>
      </c>
      <c r="Q74" s="12">
        <v>7226.7153846153833</v>
      </c>
      <c r="R74" s="12">
        <f>VLOOKUP(K74,RGDP!B:C,2,0)</f>
        <v>10333.495000000001</v>
      </c>
      <c r="S74" s="12">
        <f t="shared" si="11"/>
        <v>10321.981916666666</v>
      </c>
      <c r="T74" s="12">
        <v>92.25</v>
      </c>
      <c r="U74" s="12">
        <v>6.1</v>
      </c>
      <c r="V74" s="12">
        <v>114080</v>
      </c>
      <c r="W74" s="12">
        <v>2.391645</v>
      </c>
      <c r="X74" s="12">
        <v>4.13</v>
      </c>
      <c r="Y74" t="str">
        <f t="shared" si="19"/>
        <v>0-100</v>
      </c>
      <c r="Z74">
        <f t="shared" si="20"/>
        <v>-5.0830227041680498E-3</v>
      </c>
      <c r="AA74" s="12">
        <f>VLOOKUP(K74,GDP_Change!A:D,4,0)</f>
        <v>1.8449328325780954</v>
      </c>
      <c r="AB74" s="12">
        <f t="shared" si="12"/>
        <v>1.7846450962855016</v>
      </c>
    </row>
    <row r="75" spans="1:28" x14ac:dyDescent="0.25">
      <c r="A75" s="1" t="str">
        <f t="shared" si="13"/>
        <v>06/20/1994</v>
      </c>
      <c r="B75" s="9">
        <v>45.546875</v>
      </c>
      <c r="C75" s="9">
        <v>45.625</v>
      </c>
      <c r="D75" s="9">
        <v>44</v>
      </c>
      <c r="E75" s="9">
        <v>26.2471389770507</v>
      </c>
      <c r="F75" s="9">
        <v>44.0625</v>
      </c>
      <c r="G75" s="10">
        <v>1832800</v>
      </c>
      <c r="H75">
        <f t="shared" si="14"/>
        <v>6</v>
      </c>
      <c r="I75">
        <f t="shared" si="15"/>
        <v>20</v>
      </c>
      <c r="J75">
        <f t="shared" si="16"/>
        <v>1994</v>
      </c>
      <c r="K75" t="str">
        <f>VLOOKUP(N75,Convert!D:G,4,0)</f>
        <v>1994Q2</v>
      </c>
      <c r="L75" t="str">
        <f t="shared" si="17"/>
        <v>1994M6</v>
      </c>
      <c r="M75">
        <f>VLOOKUP(K75,GDP_CR!$E$9:$F$311,2,0)</f>
        <v>7.6</v>
      </c>
      <c r="N75" s="1">
        <v>34505</v>
      </c>
      <c r="O75" s="18">
        <f t="shared" si="18"/>
        <v>512</v>
      </c>
      <c r="P75" s="31">
        <f>VLOOKUP(K75,GDP!$A$2:$D$305,4,0)</f>
        <v>1.8438101662520801E-2</v>
      </c>
      <c r="Q75" s="12">
        <v>7236.8076923076915</v>
      </c>
      <c r="R75" s="12">
        <f>VLOOKUP(K75,RGDP!B:C,2,0)</f>
        <v>10333.495000000001</v>
      </c>
      <c r="S75" s="12">
        <f t="shared" si="11"/>
        <v>10333.494999999999</v>
      </c>
      <c r="T75" s="12">
        <v>92.345000999999996</v>
      </c>
      <c r="U75" s="12">
        <v>6.1</v>
      </c>
      <c r="V75" s="12">
        <v>114158.5</v>
      </c>
      <c r="W75" s="12">
        <v>2.4432225000000001</v>
      </c>
      <c r="X75" s="12">
        <v>4.1899999999999995</v>
      </c>
      <c r="Y75" t="str">
        <f t="shared" si="19"/>
        <v>0-100</v>
      </c>
      <c r="Z75">
        <f t="shared" si="20"/>
        <v>-3.9509536784741117E-2</v>
      </c>
      <c r="AA75" s="12">
        <f>VLOOKUP(K75,GDP_Change!A:D,4,0)</f>
        <v>1.8449328325780954</v>
      </c>
      <c r="AB75" s="12">
        <f t="shared" si="12"/>
        <v>1.8147889644317985</v>
      </c>
    </row>
    <row r="76" spans="1:28" x14ac:dyDescent="0.25">
      <c r="A76" s="1" t="str">
        <f t="shared" si="13"/>
        <v>06/27/1994</v>
      </c>
      <c r="B76" s="9">
        <v>44.234375</v>
      </c>
      <c r="C76" s="9">
        <v>45.015625</v>
      </c>
      <c r="D76" s="9">
        <v>44.015625</v>
      </c>
      <c r="E76" s="9">
        <v>26.5449829101562</v>
      </c>
      <c r="F76" s="9">
        <v>44.5625</v>
      </c>
      <c r="G76" s="10">
        <v>6744100</v>
      </c>
      <c r="H76">
        <f t="shared" si="14"/>
        <v>6</v>
      </c>
      <c r="I76">
        <f t="shared" si="15"/>
        <v>27</v>
      </c>
      <c r="J76">
        <f t="shared" si="16"/>
        <v>1994</v>
      </c>
      <c r="K76" t="str">
        <f>VLOOKUP(N76,Convert!D:G,4,0)</f>
        <v>1994Q2</v>
      </c>
      <c r="L76" t="str">
        <f t="shared" si="17"/>
        <v>1994M6</v>
      </c>
      <c r="M76">
        <f>VLOOKUP(K76,GDP_CR!$E$9:$F$311,2,0)</f>
        <v>7.6</v>
      </c>
      <c r="N76" s="1">
        <v>34512</v>
      </c>
      <c r="O76" s="18">
        <f t="shared" si="18"/>
        <v>519</v>
      </c>
      <c r="P76" s="31">
        <f>VLOOKUP(K76,GDP!$A$2:$D$305,4,0)</f>
        <v>1.8438101662520801E-2</v>
      </c>
      <c r="Q76" s="12">
        <v>7246.8999999999987</v>
      </c>
      <c r="R76" s="12">
        <f>VLOOKUP(K76,RGDP!B:C,2,0)</f>
        <v>10333.495000000001</v>
      </c>
      <c r="S76" s="12">
        <f t="shared" si="11"/>
        <v>10333.494999999999</v>
      </c>
      <c r="T76" s="12">
        <v>92.440002000000007</v>
      </c>
      <c r="U76" s="12">
        <v>6.1</v>
      </c>
      <c r="V76" s="12">
        <v>114237</v>
      </c>
      <c r="W76" s="12">
        <v>2.4948000000000001</v>
      </c>
      <c r="X76" s="12">
        <v>4.25</v>
      </c>
      <c r="Y76" t="str">
        <f t="shared" si="19"/>
        <v>0-100</v>
      </c>
      <c r="Z76">
        <f t="shared" si="20"/>
        <v>1.134751773049647E-2</v>
      </c>
      <c r="AA76" s="12">
        <f>VLOOKUP(K76,GDP_Change!A:D,4,0)</f>
        <v>1.8449328325780954</v>
      </c>
      <c r="AB76" s="12">
        <f t="shared" si="12"/>
        <v>1.8449328325780954</v>
      </c>
    </row>
    <row r="77" spans="1:28" x14ac:dyDescent="0.25">
      <c r="A77" s="1" t="str">
        <f t="shared" si="13"/>
        <v>07/04/1994</v>
      </c>
      <c r="B77" s="9">
        <v>44.65625</v>
      </c>
      <c r="C77" s="9">
        <v>44.984375</v>
      </c>
      <c r="D77" s="9">
        <v>44.46875</v>
      </c>
      <c r="E77" s="9">
        <v>26.749732971191399</v>
      </c>
      <c r="F77" s="9">
        <v>44.90625</v>
      </c>
      <c r="G77" s="10">
        <v>501900</v>
      </c>
      <c r="H77">
        <f t="shared" si="14"/>
        <v>7</v>
      </c>
      <c r="I77">
        <f t="shared" si="15"/>
        <v>4</v>
      </c>
      <c r="J77">
        <f t="shared" si="16"/>
        <v>1994</v>
      </c>
      <c r="K77" t="str">
        <f>VLOOKUP(N77,Convert!D:G,4,0)</f>
        <v>1994Q3</v>
      </c>
      <c r="L77" t="str">
        <f t="shared" si="17"/>
        <v>1994M7</v>
      </c>
      <c r="M77">
        <f>VLOOKUP(K77,GDP_CR!$E$9:$F$311,2,0)</f>
        <v>4.7</v>
      </c>
      <c r="N77" s="1">
        <v>34519</v>
      </c>
      <c r="O77" s="18">
        <f t="shared" si="18"/>
        <v>526</v>
      </c>
      <c r="P77" s="31">
        <f>VLOOKUP(K77,GDP!$A$2:$D$305,4,0)</f>
        <v>1.1618761125446797E-2</v>
      </c>
      <c r="Q77" s="12">
        <v>7253.376923076923</v>
      </c>
      <c r="R77" s="12">
        <f>VLOOKUP(K77,RGDP!B:C,2,0)</f>
        <v>10393.897999999999</v>
      </c>
      <c r="S77" s="12">
        <f t="shared" si="11"/>
        <v>10338.528583333333</v>
      </c>
      <c r="T77" s="12">
        <v>91.810001000000014</v>
      </c>
      <c r="U77" s="12">
        <v>6.1</v>
      </c>
      <c r="V77" s="12">
        <v>114329.5</v>
      </c>
      <c r="W77" s="12">
        <v>2.5458400000000001</v>
      </c>
      <c r="X77" s="12">
        <v>4.2524999999999995</v>
      </c>
      <c r="Y77" t="str">
        <f t="shared" si="19"/>
        <v>0-100</v>
      </c>
      <c r="Z77">
        <f t="shared" si="20"/>
        <v>7.7138849929874187E-3</v>
      </c>
      <c r="AA77" s="12">
        <f>VLOOKUP(K77,GDP_Change!A:D,4,0)</f>
        <v>1.1610984015164547</v>
      </c>
      <c r="AB77" s="12">
        <f t="shared" si="12"/>
        <v>1.7923301840348922</v>
      </c>
    </row>
    <row r="78" spans="1:28" x14ac:dyDescent="0.25">
      <c r="A78" s="1" t="str">
        <f t="shared" si="13"/>
        <v>07/11/1994</v>
      </c>
      <c r="B78" s="9">
        <v>44.9375</v>
      </c>
      <c r="C78" s="9">
        <v>45.484375</v>
      </c>
      <c r="D78" s="9">
        <v>44.515625</v>
      </c>
      <c r="E78" s="9">
        <v>27.038280487060501</v>
      </c>
      <c r="F78" s="9">
        <v>45.390625</v>
      </c>
      <c r="G78" s="10">
        <v>1457300</v>
      </c>
      <c r="H78">
        <f t="shared" si="14"/>
        <v>7</v>
      </c>
      <c r="I78">
        <f t="shared" si="15"/>
        <v>11</v>
      </c>
      <c r="J78">
        <f t="shared" si="16"/>
        <v>1994</v>
      </c>
      <c r="K78" t="str">
        <f>VLOOKUP(N78,Convert!D:G,4,0)</f>
        <v>1994Q3</v>
      </c>
      <c r="L78" t="str">
        <f t="shared" si="17"/>
        <v>1994M7</v>
      </c>
      <c r="M78">
        <f>VLOOKUP(K78,GDP_CR!$E$9:$F$311,2,0)</f>
        <v>4.7</v>
      </c>
      <c r="N78" s="1">
        <v>34526</v>
      </c>
      <c r="O78" s="18">
        <f t="shared" si="18"/>
        <v>533</v>
      </c>
      <c r="P78" s="31">
        <f>VLOOKUP(K78,GDP!$A$2:$D$305,4,0)</f>
        <v>1.1618761125446797E-2</v>
      </c>
      <c r="Q78" s="12">
        <v>7259.8538461538465</v>
      </c>
      <c r="R78" s="12">
        <f>VLOOKUP(K78,RGDP!B:C,2,0)</f>
        <v>10393.897999999999</v>
      </c>
      <c r="S78" s="12">
        <f t="shared" si="11"/>
        <v>10343.562166666667</v>
      </c>
      <c r="T78" s="12">
        <v>91.18</v>
      </c>
      <c r="U78" s="12">
        <v>6.1</v>
      </c>
      <c r="V78" s="12">
        <v>114422</v>
      </c>
      <c r="W78" s="12">
        <v>2.5968800000000001</v>
      </c>
      <c r="X78" s="12">
        <v>4.2549999999999999</v>
      </c>
      <c r="Y78" t="str">
        <f t="shared" si="19"/>
        <v>0-100</v>
      </c>
      <c r="Z78">
        <f t="shared" si="20"/>
        <v>1.0786360473208134E-2</v>
      </c>
      <c r="AA78" s="12">
        <f>VLOOKUP(K78,GDP_Change!A:D,4,0)</f>
        <v>1.1610984015164547</v>
      </c>
      <c r="AB78" s="12">
        <f t="shared" si="12"/>
        <v>1.739727535491689</v>
      </c>
    </row>
    <row r="79" spans="1:28" x14ac:dyDescent="0.25">
      <c r="A79" s="1" t="str">
        <f t="shared" si="13"/>
        <v>07/18/1994</v>
      </c>
      <c r="B79" s="9">
        <v>45.390625</v>
      </c>
      <c r="C79" s="9">
        <v>45.578125</v>
      </c>
      <c r="D79" s="9">
        <v>45.0625</v>
      </c>
      <c r="E79" s="9">
        <v>27.0103664398193</v>
      </c>
      <c r="F79" s="9">
        <v>45.34375</v>
      </c>
      <c r="G79" s="10">
        <v>1105000</v>
      </c>
      <c r="H79">
        <f t="shared" si="14"/>
        <v>7</v>
      </c>
      <c r="I79">
        <f t="shared" si="15"/>
        <v>18</v>
      </c>
      <c r="J79">
        <f t="shared" si="16"/>
        <v>1994</v>
      </c>
      <c r="K79" t="str">
        <f>VLOOKUP(N79,Convert!D:G,4,0)</f>
        <v>1994Q3</v>
      </c>
      <c r="L79" t="str">
        <f t="shared" si="17"/>
        <v>1994M7</v>
      </c>
      <c r="M79">
        <f>VLOOKUP(K79,GDP_CR!$E$9:$F$311,2,0)</f>
        <v>4.7</v>
      </c>
      <c r="N79" s="1">
        <v>34533</v>
      </c>
      <c r="O79" s="18">
        <f t="shared" si="18"/>
        <v>540</v>
      </c>
      <c r="P79" s="31">
        <f>VLOOKUP(K79,GDP!$A$2:$D$305,4,0)</f>
        <v>1.1618761125446797E-2</v>
      </c>
      <c r="Q79" s="12">
        <v>7266.3307692307708</v>
      </c>
      <c r="R79" s="12">
        <f>VLOOKUP(K79,RGDP!B:C,2,0)</f>
        <v>10393.897999999999</v>
      </c>
      <c r="S79" s="12">
        <f t="shared" si="11"/>
        <v>10348.59575</v>
      </c>
      <c r="T79" s="12">
        <v>90.549999000000014</v>
      </c>
      <c r="U79" s="12">
        <v>6.1</v>
      </c>
      <c r="V79" s="12">
        <v>114514.5</v>
      </c>
      <c r="W79" s="12">
        <v>2.6479200000000001</v>
      </c>
      <c r="X79" s="12">
        <v>4.2575000000000003</v>
      </c>
      <c r="Y79" t="str">
        <f t="shared" si="19"/>
        <v>0-100</v>
      </c>
      <c r="Z79">
        <f t="shared" si="20"/>
        <v>-1.0327022375214989E-3</v>
      </c>
      <c r="AA79" s="12">
        <f>VLOOKUP(K79,GDP_Change!A:D,4,0)</f>
        <v>1.1610984015164547</v>
      </c>
      <c r="AB79" s="12">
        <f t="shared" si="12"/>
        <v>1.6871248869484861</v>
      </c>
    </row>
    <row r="80" spans="1:28" x14ac:dyDescent="0.25">
      <c r="A80" s="1" t="str">
        <f t="shared" si="13"/>
        <v>07/25/1994</v>
      </c>
      <c r="B80" s="9">
        <v>45.359375</v>
      </c>
      <c r="C80" s="9">
        <v>46.046875</v>
      </c>
      <c r="D80" s="9">
        <v>45.171875</v>
      </c>
      <c r="E80" s="9">
        <v>27.345415115356399</v>
      </c>
      <c r="F80" s="9">
        <v>45.90625</v>
      </c>
      <c r="G80" s="10">
        <v>1981000</v>
      </c>
      <c r="H80">
        <f t="shared" si="14"/>
        <v>7</v>
      </c>
      <c r="I80">
        <f t="shared" si="15"/>
        <v>25</v>
      </c>
      <c r="J80">
        <f t="shared" si="16"/>
        <v>1994</v>
      </c>
      <c r="K80" t="str">
        <f>VLOOKUP(N80,Convert!D:G,4,0)</f>
        <v>1994Q3</v>
      </c>
      <c r="L80" t="str">
        <f t="shared" si="17"/>
        <v>1994M7</v>
      </c>
      <c r="M80">
        <f>VLOOKUP(K80,GDP_CR!$E$9:$F$311,2,0)</f>
        <v>4.7</v>
      </c>
      <c r="N80" s="1">
        <v>34540</v>
      </c>
      <c r="O80" s="18">
        <f t="shared" si="18"/>
        <v>547</v>
      </c>
      <c r="P80" s="31">
        <f>VLOOKUP(K80,GDP!$A$2:$D$305,4,0)</f>
        <v>1.1618761125446797E-2</v>
      </c>
      <c r="Q80" s="12">
        <v>7272.8076923076942</v>
      </c>
      <c r="R80" s="12">
        <f>VLOOKUP(K80,RGDP!B:C,2,0)</f>
        <v>10393.897999999999</v>
      </c>
      <c r="S80" s="12">
        <f t="shared" si="11"/>
        <v>10353.629333333334</v>
      </c>
      <c r="T80" s="12">
        <v>89.919998000000007</v>
      </c>
      <c r="U80" s="12">
        <v>6.1</v>
      </c>
      <c r="V80" s="12">
        <v>114607</v>
      </c>
      <c r="W80" s="12">
        <v>2.69896</v>
      </c>
      <c r="X80" s="12">
        <v>4.26</v>
      </c>
      <c r="Y80" t="str">
        <f t="shared" si="19"/>
        <v>0-100</v>
      </c>
      <c r="Z80">
        <f t="shared" si="20"/>
        <v>1.2405237767057153E-2</v>
      </c>
      <c r="AA80" s="12">
        <f>VLOOKUP(K80,GDP_Change!A:D,4,0)</f>
        <v>1.1610984015164547</v>
      </c>
      <c r="AB80" s="12">
        <f t="shared" si="12"/>
        <v>1.6345222384052829</v>
      </c>
    </row>
    <row r="81" spans="1:28" x14ac:dyDescent="0.25">
      <c r="A81" s="1" t="str">
        <f t="shared" si="13"/>
        <v>08/01/1994</v>
      </c>
      <c r="B81" s="9">
        <v>45.9375</v>
      </c>
      <c r="C81" s="9">
        <v>46.375</v>
      </c>
      <c r="D81" s="9">
        <v>45.65625</v>
      </c>
      <c r="E81" s="9">
        <v>27.270967483520501</v>
      </c>
      <c r="F81" s="9">
        <v>45.78125</v>
      </c>
      <c r="G81" s="10">
        <v>1506000</v>
      </c>
      <c r="H81">
        <f t="shared" si="14"/>
        <v>8</v>
      </c>
      <c r="I81">
        <f t="shared" si="15"/>
        <v>1</v>
      </c>
      <c r="J81">
        <f t="shared" si="16"/>
        <v>1994</v>
      </c>
      <c r="K81" t="str">
        <f>VLOOKUP(N81,Convert!D:G,4,0)</f>
        <v>1994Q3</v>
      </c>
      <c r="L81" t="str">
        <f t="shared" si="17"/>
        <v>1994M8</v>
      </c>
      <c r="M81">
        <f>VLOOKUP(K81,GDP_CR!$E$9:$F$311,2,0)</f>
        <v>4.7</v>
      </c>
      <c r="N81" s="1">
        <v>34547</v>
      </c>
      <c r="O81" s="18">
        <f t="shared" si="18"/>
        <v>554</v>
      </c>
      <c r="P81" s="31">
        <f>VLOOKUP(K81,GDP!$A$2:$D$305,4,0)</f>
        <v>1.1618761125446797E-2</v>
      </c>
      <c r="Q81" s="12">
        <v>7279.2846153846176</v>
      </c>
      <c r="R81" s="12">
        <f>VLOOKUP(K81,RGDP!B:C,2,0)</f>
        <v>10393.897999999999</v>
      </c>
      <c r="S81" s="12">
        <f t="shared" si="11"/>
        <v>10358.662916666668</v>
      </c>
      <c r="T81" s="12">
        <v>89.829998000000003</v>
      </c>
      <c r="U81" s="12">
        <v>6.0749999999999993</v>
      </c>
      <c r="V81" s="12">
        <v>114680</v>
      </c>
      <c r="W81" s="12">
        <v>2.7493575000000003</v>
      </c>
      <c r="X81" s="12">
        <v>4.3125</v>
      </c>
      <c r="Y81" t="str">
        <f t="shared" si="19"/>
        <v>0-100</v>
      </c>
      <c r="Z81">
        <f t="shared" si="20"/>
        <v>-2.7229407760380742E-3</v>
      </c>
      <c r="AA81" s="12">
        <f>VLOOKUP(K81,GDP_Change!A:D,4,0)</f>
        <v>1.1610984015164547</v>
      </c>
      <c r="AB81" s="12">
        <f t="shared" si="12"/>
        <v>1.5819195898620797</v>
      </c>
    </row>
    <row r="82" spans="1:28" x14ac:dyDescent="0.25">
      <c r="A82" s="1" t="str">
        <f t="shared" si="13"/>
        <v>08/08/1994</v>
      </c>
      <c r="B82" s="9">
        <v>45.828125</v>
      </c>
      <c r="C82" s="9">
        <v>46.34375</v>
      </c>
      <c r="D82" s="9">
        <v>45.71875</v>
      </c>
      <c r="E82" s="9">
        <v>27.5967407226562</v>
      </c>
      <c r="F82" s="9">
        <v>46.328125</v>
      </c>
      <c r="G82" s="10">
        <v>2335100</v>
      </c>
      <c r="H82">
        <f t="shared" si="14"/>
        <v>8</v>
      </c>
      <c r="I82">
        <f t="shared" si="15"/>
        <v>8</v>
      </c>
      <c r="J82">
        <f t="shared" si="16"/>
        <v>1994</v>
      </c>
      <c r="K82" t="str">
        <f>VLOOKUP(N82,Convert!D:G,4,0)</f>
        <v>1994Q3</v>
      </c>
      <c r="L82" t="str">
        <f t="shared" si="17"/>
        <v>1994M8</v>
      </c>
      <c r="M82">
        <f>VLOOKUP(K82,GDP_CR!$E$9:$F$311,2,0)</f>
        <v>4.7</v>
      </c>
      <c r="N82" s="1">
        <v>34554</v>
      </c>
      <c r="O82" s="18">
        <f t="shared" si="18"/>
        <v>561</v>
      </c>
      <c r="P82" s="31">
        <f>VLOOKUP(K82,GDP!$A$2:$D$305,4,0)</f>
        <v>1.1618761125446797E-2</v>
      </c>
      <c r="Q82" s="12">
        <v>7285.7615384615401</v>
      </c>
      <c r="R82" s="12">
        <f>VLOOKUP(K82,RGDP!B:C,2,0)</f>
        <v>10393.897999999999</v>
      </c>
      <c r="S82" s="12">
        <f t="shared" si="11"/>
        <v>10363.6965</v>
      </c>
      <c r="T82" s="12">
        <v>89.739998</v>
      </c>
      <c r="U82" s="12">
        <v>6.05</v>
      </c>
      <c r="V82" s="12">
        <v>114753</v>
      </c>
      <c r="W82" s="12">
        <v>2.7997550000000002</v>
      </c>
      <c r="X82" s="12">
        <v>4.3649999999999993</v>
      </c>
      <c r="Y82" t="str">
        <f t="shared" si="19"/>
        <v>0-100</v>
      </c>
      <c r="Z82">
        <f t="shared" si="20"/>
        <v>1.1945392491467643E-2</v>
      </c>
      <c r="AA82" s="12">
        <f>VLOOKUP(K82,GDP_Change!A:D,4,0)</f>
        <v>1.1610984015164547</v>
      </c>
      <c r="AB82" s="12">
        <f t="shared" si="12"/>
        <v>1.5293169413188765</v>
      </c>
    </row>
    <row r="83" spans="1:28" x14ac:dyDescent="0.25">
      <c r="A83" s="1" t="str">
        <f t="shared" si="13"/>
        <v>08/15/1994</v>
      </c>
      <c r="B83" s="9">
        <v>46.375</v>
      </c>
      <c r="C83" s="9">
        <v>46.734375</v>
      </c>
      <c r="D83" s="9">
        <v>46.15625</v>
      </c>
      <c r="E83" s="9">
        <v>27.652570724487301</v>
      </c>
      <c r="F83" s="9">
        <v>46.421875</v>
      </c>
      <c r="G83" s="10">
        <v>2272300</v>
      </c>
      <c r="H83">
        <f t="shared" si="14"/>
        <v>8</v>
      </c>
      <c r="I83">
        <f t="shared" si="15"/>
        <v>15</v>
      </c>
      <c r="J83">
        <f t="shared" si="16"/>
        <v>1994</v>
      </c>
      <c r="K83" t="str">
        <f>VLOOKUP(N83,Convert!D:G,4,0)</f>
        <v>1994Q3</v>
      </c>
      <c r="L83" t="str">
        <f t="shared" si="17"/>
        <v>1994M8</v>
      </c>
      <c r="M83">
        <f>VLOOKUP(K83,GDP_CR!$E$9:$F$311,2,0)</f>
        <v>4.7</v>
      </c>
      <c r="N83" s="1">
        <v>34561</v>
      </c>
      <c r="O83" s="18">
        <f t="shared" si="18"/>
        <v>568</v>
      </c>
      <c r="P83" s="31">
        <f>VLOOKUP(K83,GDP!$A$2:$D$305,4,0)</f>
        <v>1.1618761125446797E-2</v>
      </c>
      <c r="Q83" s="12">
        <v>7292.2384615384635</v>
      </c>
      <c r="R83" s="12">
        <f>VLOOKUP(K83,RGDP!B:C,2,0)</f>
        <v>10393.897999999999</v>
      </c>
      <c r="S83" s="12">
        <f t="shared" si="11"/>
        <v>10368.730083333334</v>
      </c>
      <c r="T83" s="12">
        <v>89.649997999999997</v>
      </c>
      <c r="U83" s="12">
        <v>6.0250000000000004</v>
      </c>
      <c r="V83" s="12">
        <v>114826</v>
      </c>
      <c r="W83" s="12">
        <v>2.8501525000000001</v>
      </c>
      <c r="X83" s="12">
        <v>4.4174999999999995</v>
      </c>
      <c r="Y83" t="str">
        <f t="shared" si="19"/>
        <v>0-100</v>
      </c>
      <c r="Z83">
        <f t="shared" si="20"/>
        <v>2.0236087689713411E-3</v>
      </c>
      <c r="AA83" s="12">
        <f>VLOOKUP(K83,GDP_Change!A:D,4,0)</f>
        <v>1.1610984015164547</v>
      </c>
      <c r="AB83" s="12">
        <f t="shared" si="12"/>
        <v>1.4767142927756736</v>
      </c>
    </row>
    <row r="84" spans="1:28" x14ac:dyDescent="0.25">
      <c r="A84" s="1" t="str">
        <f t="shared" si="13"/>
        <v>08/22/1994</v>
      </c>
      <c r="B84" s="9">
        <v>46.4375</v>
      </c>
      <c r="C84" s="9">
        <v>47.78125</v>
      </c>
      <c r="D84" s="9">
        <v>46.28125</v>
      </c>
      <c r="E84" s="9">
        <v>28.406457901000898</v>
      </c>
      <c r="F84" s="9">
        <v>47.6875</v>
      </c>
      <c r="G84" s="10">
        <v>1089900</v>
      </c>
      <c r="H84">
        <f t="shared" si="14"/>
        <v>8</v>
      </c>
      <c r="I84">
        <f t="shared" si="15"/>
        <v>22</v>
      </c>
      <c r="J84">
        <f t="shared" si="16"/>
        <v>1994</v>
      </c>
      <c r="K84" t="str">
        <f>VLOOKUP(N84,Convert!D:G,4,0)</f>
        <v>1994Q3</v>
      </c>
      <c r="L84" t="str">
        <f t="shared" si="17"/>
        <v>1994M8</v>
      </c>
      <c r="M84">
        <f>VLOOKUP(K84,GDP_CR!$E$9:$F$311,2,0)</f>
        <v>4.7</v>
      </c>
      <c r="N84" s="1">
        <v>34568</v>
      </c>
      <c r="O84" s="18">
        <f t="shared" si="18"/>
        <v>575</v>
      </c>
      <c r="P84" s="31">
        <f>VLOOKUP(K84,GDP!$A$2:$D$305,4,0)</f>
        <v>1.1618761125446797E-2</v>
      </c>
      <c r="Q84" s="12">
        <v>7298.715384615386</v>
      </c>
      <c r="R84" s="12">
        <f>VLOOKUP(K84,RGDP!B:C,2,0)</f>
        <v>10393.897999999999</v>
      </c>
      <c r="S84" s="12">
        <f t="shared" si="11"/>
        <v>10373.763666666668</v>
      </c>
      <c r="T84" s="12">
        <v>89.559997999999993</v>
      </c>
      <c r="U84" s="12">
        <v>6</v>
      </c>
      <c r="V84" s="12">
        <v>114899</v>
      </c>
      <c r="W84" s="12">
        <v>2.90055</v>
      </c>
      <c r="X84" s="12">
        <v>4.47</v>
      </c>
      <c r="Y84" t="str">
        <f t="shared" si="19"/>
        <v>0-100</v>
      </c>
      <c r="Z84">
        <f t="shared" si="20"/>
        <v>2.7263547627061513E-2</v>
      </c>
      <c r="AA84" s="12">
        <f>VLOOKUP(K84,GDP_Change!A:D,4,0)</f>
        <v>1.1610984015164547</v>
      </c>
      <c r="AB84" s="12">
        <f t="shared" si="12"/>
        <v>1.4241116442324704</v>
      </c>
    </row>
    <row r="85" spans="1:28" x14ac:dyDescent="0.25">
      <c r="A85" s="1" t="str">
        <f t="shared" si="13"/>
        <v>08/29/1994</v>
      </c>
      <c r="B85" s="9">
        <v>47.8125</v>
      </c>
      <c r="C85" s="9">
        <v>47.984375</v>
      </c>
      <c r="D85" s="9">
        <v>47.21875</v>
      </c>
      <c r="E85" s="9">
        <v>28.173789978027301</v>
      </c>
      <c r="F85" s="9">
        <v>47.296875</v>
      </c>
      <c r="G85" s="10">
        <v>1136700</v>
      </c>
      <c r="H85">
        <f t="shared" si="14"/>
        <v>8</v>
      </c>
      <c r="I85">
        <f t="shared" si="15"/>
        <v>29</v>
      </c>
      <c r="J85">
        <f t="shared" si="16"/>
        <v>1994</v>
      </c>
      <c r="K85" t="str">
        <f>VLOOKUP(N85,Convert!D:G,4,0)</f>
        <v>1994Q3</v>
      </c>
      <c r="L85" t="str">
        <f t="shared" si="17"/>
        <v>1994M8</v>
      </c>
      <c r="M85">
        <f>VLOOKUP(K85,GDP_CR!$E$9:$F$311,2,0)</f>
        <v>4.7</v>
      </c>
      <c r="N85" s="1">
        <v>34575</v>
      </c>
      <c r="O85" s="18">
        <f t="shared" si="18"/>
        <v>582</v>
      </c>
      <c r="P85" s="31">
        <f>VLOOKUP(K85,GDP!$A$2:$D$305,4,0)</f>
        <v>1.1618761125446797E-2</v>
      </c>
      <c r="Q85" s="12">
        <v>7305.1923076923085</v>
      </c>
      <c r="R85" s="12">
        <f>VLOOKUP(K85,RGDP!B:C,2,0)</f>
        <v>10393.897999999999</v>
      </c>
      <c r="S85" s="12">
        <f t="shared" si="11"/>
        <v>10378.797250000001</v>
      </c>
      <c r="T85" s="12">
        <v>89.559997999999993</v>
      </c>
      <c r="U85" s="12">
        <v>6</v>
      </c>
      <c r="V85" s="12">
        <v>114899</v>
      </c>
      <c r="W85" s="12">
        <v>2.90055</v>
      </c>
      <c r="X85" s="12">
        <v>4.47</v>
      </c>
      <c r="Y85" t="str">
        <f t="shared" si="19"/>
        <v>0-100</v>
      </c>
      <c r="Z85">
        <f t="shared" si="20"/>
        <v>-8.1913499344692386E-3</v>
      </c>
      <c r="AA85" s="12">
        <f>VLOOKUP(K85,GDP_Change!A:D,4,0)</f>
        <v>1.1610984015164547</v>
      </c>
      <c r="AB85" s="12">
        <f t="shared" si="12"/>
        <v>1.3715089956892672</v>
      </c>
    </row>
    <row r="86" spans="1:28" x14ac:dyDescent="0.25">
      <c r="A86" s="1" t="str">
        <f t="shared" si="13"/>
        <v>09/05/1994</v>
      </c>
      <c r="B86" s="9">
        <v>47.265625</v>
      </c>
      <c r="C86" s="9">
        <v>47.5625</v>
      </c>
      <c r="D86" s="9">
        <v>46.8125</v>
      </c>
      <c r="E86" s="9">
        <v>27.9969577789306</v>
      </c>
      <c r="F86" s="9">
        <v>47</v>
      </c>
      <c r="G86" s="10">
        <v>1030900</v>
      </c>
      <c r="H86">
        <f t="shared" si="14"/>
        <v>9</v>
      </c>
      <c r="I86">
        <f t="shared" si="15"/>
        <v>5</v>
      </c>
      <c r="J86">
        <f t="shared" si="16"/>
        <v>1994</v>
      </c>
      <c r="K86" t="str">
        <f>VLOOKUP(N86,Convert!D:G,4,0)</f>
        <v>1994Q3</v>
      </c>
      <c r="L86" t="str">
        <f t="shared" si="17"/>
        <v>1994M9</v>
      </c>
      <c r="M86">
        <f>VLOOKUP(K86,GDP_CR!$E$9:$F$311,2,0)</f>
        <v>4.7</v>
      </c>
      <c r="N86" s="1">
        <v>34582</v>
      </c>
      <c r="O86" s="18">
        <f t="shared" si="18"/>
        <v>589</v>
      </c>
      <c r="P86" s="31">
        <f>VLOOKUP(K86,GDP!$A$2:$D$305,4,0)</f>
        <v>1.1618761125446797E-2</v>
      </c>
      <c r="Q86" s="12">
        <v>7311.6692307692319</v>
      </c>
      <c r="R86" s="12">
        <f>VLOOKUP(K86,RGDP!B:C,2,0)</f>
        <v>10393.897999999999</v>
      </c>
      <c r="S86" s="12">
        <f t="shared" si="11"/>
        <v>10383.830833333333</v>
      </c>
      <c r="T86" s="12">
        <v>89.507497999999998</v>
      </c>
      <c r="U86" s="12">
        <v>5.9749999999999996</v>
      </c>
      <c r="V86" s="12">
        <v>114987.75</v>
      </c>
      <c r="W86" s="12">
        <v>2.9167925000000001</v>
      </c>
      <c r="X86" s="12">
        <v>4.5350000000000001</v>
      </c>
      <c r="Y86" t="str">
        <f t="shared" si="19"/>
        <v>0-100</v>
      </c>
      <c r="Z86">
        <f t="shared" si="20"/>
        <v>-6.2768417575156388E-3</v>
      </c>
      <c r="AA86" s="12">
        <f>VLOOKUP(K86,GDP_Change!A:D,4,0)</f>
        <v>1.1610984015164547</v>
      </c>
      <c r="AB86" s="12">
        <f t="shared" si="12"/>
        <v>1.318906347146064</v>
      </c>
    </row>
    <row r="87" spans="1:28" x14ac:dyDescent="0.25">
      <c r="A87" s="1" t="str">
        <f t="shared" si="13"/>
        <v>09/12/1994</v>
      </c>
      <c r="B87" s="9">
        <v>47</v>
      </c>
      <c r="C87" s="9">
        <v>47.640625</v>
      </c>
      <c r="D87" s="9">
        <v>46.78125</v>
      </c>
      <c r="E87" s="9">
        <v>28.006259918212798</v>
      </c>
      <c r="F87" s="9">
        <v>47.015625</v>
      </c>
      <c r="G87" s="10">
        <v>2293200</v>
      </c>
      <c r="H87">
        <f t="shared" si="14"/>
        <v>9</v>
      </c>
      <c r="I87">
        <f t="shared" si="15"/>
        <v>12</v>
      </c>
      <c r="J87">
        <f t="shared" si="16"/>
        <v>1994</v>
      </c>
      <c r="K87" t="str">
        <f>VLOOKUP(N87,Convert!D:G,4,0)</f>
        <v>1994Q3</v>
      </c>
      <c r="L87" t="str">
        <f t="shared" si="17"/>
        <v>1994M9</v>
      </c>
      <c r="M87">
        <f>VLOOKUP(K87,GDP_CR!$E$9:$F$311,2,0)</f>
        <v>4.7</v>
      </c>
      <c r="N87" s="1">
        <v>34589</v>
      </c>
      <c r="O87" s="18">
        <f t="shared" si="18"/>
        <v>596</v>
      </c>
      <c r="P87" s="31">
        <f>VLOOKUP(K87,GDP!$A$2:$D$305,4,0)</f>
        <v>1.1618761125446797E-2</v>
      </c>
      <c r="Q87" s="12">
        <v>7318.1461538461554</v>
      </c>
      <c r="R87" s="12">
        <f>VLOOKUP(K87,RGDP!B:C,2,0)</f>
        <v>10393.897999999999</v>
      </c>
      <c r="S87" s="12">
        <f t="shared" si="11"/>
        <v>10388.864416666667</v>
      </c>
      <c r="T87" s="12">
        <v>89.454997999999989</v>
      </c>
      <c r="U87" s="12">
        <v>5.9499999999999993</v>
      </c>
      <c r="V87" s="12">
        <v>115076.5</v>
      </c>
      <c r="W87" s="12">
        <v>2.9330349999999998</v>
      </c>
      <c r="X87" s="12">
        <v>4.5999999999999996</v>
      </c>
      <c r="Y87" t="str">
        <f t="shared" si="19"/>
        <v>0-100</v>
      </c>
      <c r="Z87">
        <f t="shared" si="20"/>
        <v>3.3244680851063357E-4</v>
      </c>
      <c r="AA87" s="12">
        <f>VLOOKUP(K87,GDP_Change!A:D,4,0)</f>
        <v>1.1610984015164547</v>
      </c>
      <c r="AB87" s="12">
        <f t="shared" si="12"/>
        <v>1.2663036986028611</v>
      </c>
    </row>
    <row r="88" spans="1:28" x14ac:dyDescent="0.25">
      <c r="A88" s="1" t="str">
        <f t="shared" si="13"/>
        <v>09/19/1994</v>
      </c>
      <c r="B88" s="9">
        <v>47.125</v>
      </c>
      <c r="C88" s="9">
        <v>47.328125</v>
      </c>
      <c r="D88" s="9">
        <v>45.734375</v>
      </c>
      <c r="E88" s="9">
        <v>27.5117378234863</v>
      </c>
      <c r="F88" s="9">
        <v>45.90625</v>
      </c>
      <c r="G88" s="10">
        <v>1363400</v>
      </c>
      <c r="H88">
        <f t="shared" si="14"/>
        <v>9</v>
      </c>
      <c r="I88">
        <f t="shared" si="15"/>
        <v>19</v>
      </c>
      <c r="J88">
        <f t="shared" si="16"/>
        <v>1994</v>
      </c>
      <c r="K88" t="str">
        <f>VLOOKUP(N88,Convert!D:G,4,0)</f>
        <v>1994Q3</v>
      </c>
      <c r="L88" t="str">
        <f t="shared" si="17"/>
        <v>1994M9</v>
      </c>
      <c r="M88">
        <f>VLOOKUP(K88,GDP_CR!$E$9:$F$311,2,0)</f>
        <v>4.7</v>
      </c>
      <c r="N88" s="1">
        <v>34596</v>
      </c>
      <c r="O88" s="18">
        <f t="shared" si="18"/>
        <v>603</v>
      </c>
      <c r="P88" s="31">
        <f>VLOOKUP(K88,GDP!$A$2:$D$305,4,0)</f>
        <v>1.1618761125446797E-2</v>
      </c>
      <c r="Q88" s="12">
        <v>7324.6230769230788</v>
      </c>
      <c r="R88" s="12">
        <f>VLOOKUP(K88,RGDP!B:C,2,0)</f>
        <v>10393.897999999999</v>
      </c>
      <c r="S88" s="12">
        <f t="shared" si="11"/>
        <v>10393.897999999999</v>
      </c>
      <c r="T88" s="12">
        <v>89.402498000000008</v>
      </c>
      <c r="U88" s="12">
        <v>5.9250000000000007</v>
      </c>
      <c r="V88" s="12">
        <v>115165.25</v>
      </c>
      <c r="W88" s="12">
        <v>2.9492775</v>
      </c>
      <c r="X88" s="12">
        <v>4.665</v>
      </c>
      <c r="Y88" t="str">
        <f t="shared" si="19"/>
        <v>0-100</v>
      </c>
      <c r="Z88">
        <f t="shared" si="20"/>
        <v>-2.3595879029577937E-2</v>
      </c>
      <c r="AA88" s="12">
        <f>VLOOKUP(K88,GDP_Change!A:D,4,0)</f>
        <v>1.1610984015164547</v>
      </c>
      <c r="AB88" s="12">
        <f t="shared" si="12"/>
        <v>1.2137010500596579</v>
      </c>
    </row>
    <row r="89" spans="1:28" x14ac:dyDescent="0.25">
      <c r="A89" s="1" t="str">
        <f t="shared" si="13"/>
        <v>09/26/1994</v>
      </c>
      <c r="B89" s="9">
        <v>46.078125</v>
      </c>
      <c r="C89" s="9">
        <v>46.53125</v>
      </c>
      <c r="D89" s="9">
        <v>45.984375</v>
      </c>
      <c r="E89" s="9">
        <v>27.6709270477294</v>
      </c>
      <c r="F89" s="9">
        <v>46.171875</v>
      </c>
      <c r="G89" s="10">
        <v>1227600</v>
      </c>
      <c r="H89">
        <f t="shared" si="14"/>
        <v>9</v>
      </c>
      <c r="I89">
        <f t="shared" si="15"/>
        <v>26</v>
      </c>
      <c r="J89">
        <f t="shared" si="16"/>
        <v>1994</v>
      </c>
      <c r="K89" t="str">
        <f>VLOOKUP(N89,Convert!D:G,4,0)</f>
        <v>1994Q3</v>
      </c>
      <c r="L89" t="str">
        <f t="shared" si="17"/>
        <v>1994M9</v>
      </c>
      <c r="M89">
        <f>VLOOKUP(K89,GDP_CR!$E$9:$F$311,2,0)</f>
        <v>4.7</v>
      </c>
      <c r="N89" s="1">
        <v>34603</v>
      </c>
      <c r="O89" s="18">
        <f t="shared" si="18"/>
        <v>610</v>
      </c>
      <c r="P89" s="31">
        <f>VLOOKUP(K89,GDP!$A$2:$D$305,4,0)</f>
        <v>1.1618761125446797E-2</v>
      </c>
      <c r="Q89" s="12">
        <v>7331.1000000000013</v>
      </c>
      <c r="R89" s="12">
        <f>VLOOKUP(K89,RGDP!B:C,2,0)</f>
        <v>10393.897999999999</v>
      </c>
      <c r="S89" s="12">
        <f t="shared" si="11"/>
        <v>10393.897999999999</v>
      </c>
      <c r="T89" s="12">
        <v>89.349997999999999</v>
      </c>
      <c r="U89" s="12">
        <v>5.9</v>
      </c>
      <c r="V89" s="12">
        <v>115254</v>
      </c>
      <c r="W89" s="12">
        <v>2.9655200000000002</v>
      </c>
      <c r="X89" s="12">
        <v>4.7300000000000004</v>
      </c>
      <c r="Y89" t="str">
        <f t="shared" si="19"/>
        <v>0-100</v>
      </c>
      <c r="Z89">
        <f t="shared" si="20"/>
        <v>5.7862491490809909E-3</v>
      </c>
      <c r="AA89" s="12">
        <f>VLOOKUP(K89,GDP_Change!A:D,4,0)</f>
        <v>1.1610984015164547</v>
      </c>
      <c r="AB89" s="12">
        <f t="shared" si="12"/>
        <v>1.1610984015164547</v>
      </c>
    </row>
    <row r="90" spans="1:28" x14ac:dyDescent="0.25">
      <c r="A90" s="1" t="str">
        <f t="shared" si="13"/>
        <v>10/03/1994</v>
      </c>
      <c r="B90" s="9">
        <v>46.203125</v>
      </c>
      <c r="C90" s="9">
        <v>46.296875</v>
      </c>
      <c r="D90" s="9">
        <v>45</v>
      </c>
      <c r="E90" s="9">
        <v>27.240169525146399</v>
      </c>
      <c r="F90" s="9">
        <v>45.453125</v>
      </c>
      <c r="G90" s="10">
        <v>1152600</v>
      </c>
      <c r="H90">
        <f t="shared" si="14"/>
        <v>10</v>
      </c>
      <c r="I90">
        <f t="shared" si="15"/>
        <v>3</v>
      </c>
      <c r="J90">
        <f t="shared" si="16"/>
        <v>1994</v>
      </c>
      <c r="K90" t="str">
        <f>VLOOKUP(N90,Convert!D:G,4,0)</f>
        <v>1994Q4</v>
      </c>
      <c r="L90" t="str">
        <f t="shared" si="17"/>
        <v>1994M10</v>
      </c>
      <c r="M90">
        <f>VLOOKUP(K90,GDP_CR!$E$9:$F$311,2,0)</f>
        <v>7</v>
      </c>
      <c r="N90" s="1">
        <v>34610</v>
      </c>
      <c r="O90" s="18">
        <f t="shared" si="18"/>
        <v>617</v>
      </c>
      <c r="P90" s="31">
        <f>VLOOKUP(K90,GDP!$A$2:$D$305,4,0)</f>
        <v>1.6941523100216793E-2</v>
      </c>
      <c r="Q90" s="12">
        <v>7340.6538461538476</v>
      </c>
      <c r="R90" s="12">
        <f>VLOOKUP(K90,RGDP!B:C,2,0)</f>
        <v>10512.962</v>
      </c>
      <c r="S90" s="12">
        <f t="shared" ref="S90:S153" si="21">AVERAGE(R79:R90)</f>
        <v>10403.82</v>
      </c>
      <c r="T90" s="12">
        <v>89.01749774999999</v>
      </c>
      <c r="U90" s="12">
        <v>5.8750000000000009</v>
      </c>
      <c r="V90" s="12">
        <v>115304.75</v>
      </c>
      <c r="W90" s="12">
        <v>2.8766125000000002</v>
      </c>
      <c r="X90" s="12">
        <v>4.7375000000000007</v>
      </c>
      <c r="Y90" t="str">
        <f t="shared" si="19"/>
        <v>0-100</v>
      </c>
      <c r="Z90">
        <f t="shared" si="20"/>
        <v>-1.5566835871404394E-2</v>
      </c>
      <c r="AA90" s="12">
        <f>VLOOKUP(K90,GDP_Change!A:D,4,0)</f>
        <v>1.6943354146560949</v>
      </c>
      <c r="AB90" s="12">
        <f t="shared" si="12"/>
        <v>1.202116633296427</v>
      </c>
    </row>
    <row r="91" spans="1:28" x14ac:dyDescent="0.25">
      <c r="A91" s="1" t="str">
        <f t="shared" si="13"/>
        <v>10/10/1994</v>
      </c>
      <c r="B91" s="9">
        <v>45.65625</v>
      </c>
      <c r="C91" s="9">
        <v>47.328125</v>
      </c>
      <c r="D91" s="9">
        <v>45.640625</v>
      </c>
      <c r="E91" s="9">
        <v>28.195327758788999</v>
      </c>
      <c r="F91" s="9">
        <v>47.046875</v>
      </c>
      <c r="G91" s="10">
        <v>2474700</v>
      </c>
      <c r="H91">
        <f t="shared" si="14"/>
        <v>10</v>
      </c>
      <c r="I91">
        <f t="shared" si="15"/>
        <v>10</v>
      </c>
      <c r="J91">
        <f t="shared" si="16"/>
        <v>1994</v>
      </c>
      <c r="K91" t="str">
        <f>VLOOKUP(N91,Convert!D:G,4,0)</f>
        <v>1994Q4</v>
      </c>
      <c r="L91" t="str">
        <f t="shared" si="17"/>
        <v>1994M10</v>
      </c>
      <c r="M91">
        <f>VLOOKUP(K91,GDP_CR!$E$9:$F$311,2,0)</f>
        <v>7</v>
      </c>
      <c r="N91" s="1">
        <v>34617</v>
      </c>
      <c r="O91" s="18">
        <f t="shared" si="18"/>
        <v>624</v>
      </c>
      <c r="P91" s="31">
        <f>VLOOKUP(K91,GDP!$A$2:$D$305,4,0)</f>
        <v>1.6941523100216793E-2</v>
      </c>
      <c r="Q91" s="12">
        <v>7350.2076923076929</v>
      </c>
      <c r="R91" s="12">
        <f>VLOOKUP(K91,RGDP!B:C,2,0)</f>
        <v>10512.962</v>
      </c>
      <c r="S91" s="12">
        <f t="shared" si="21"/>
        <v>10413.742</v>
      </c>
      <c r="T91" s="12">
        <v>88.684997499999994</v>
      </c>
      <c r="U91" s="12">
        <v>5.8500000000000005</v>
      </c>
      <c r="V91" s="12">
        <v>115355.5</v>
      </c>
      <c r="W91" s="12">
        <v>2.7877049999999999</v>
      </c>
      <c r="X91" s="12">
        <v>4.7450000000000001</v>
      </c>
      <c r="Y91" t="str">
        <f t="shared" si="19"/>
        <v>0-100</v>
      </c>
      <c r="Z91">
        <f t="shared" si="20"/>
        <v>3.5063595737366837E-2</v>
      </c>
      <c r="AA91" s="12">
        <f>VLOOKUP(K91,GDP_Change!A:D,4,0)</f>
        <v>1.6943354146560949</v>
      </c>
      <c r="AB91" s="12">
        <f t="shared" si="12"/>
        <v>1.2431348650763994</v>
      </c>
    </row>
    <row r="92" spans="1:28" x14ac:dyDescent="0.25">
      <c r="A92" s="1" t="str">
        <f t="shared" si="13"/>
        <v>10/17/1994</v>
      </c>
      <c r="B92" s="9">
        <v>47</v>
      </c>
      <c r="C92" s="9">
        <v>47.234375</v>
      </c>
      <c r="D92" s="9">
        <v>46.359375</v>
      </c>
      <c r="E92" s="9">
        <v>27.905025482177699</v>
      </c>
      <c r="F92" s="9">
        <v>46.5625</v>
      </c>
      <c r="G92" s="10">
        <v>929200</v>
      </c>
      <c r="H92">
        <f t="shared" si="14"/>
        <v>10</v>
      </c>
      <c r="I92">
        <f t="shared" si="15"/>
        <v>17</v>
      </c>
      <c r="J92">
        <f t="shared" si="16"/>
        <v>1994</v>
      </c>
      <c r="K92" t="str">
        <f>VLOOKUP(N92,Convert!D:G,4,0)</f>
        <v>1994Q4</v>
      </c>
      <c r="L92" t="str">
        <f t="shared" si="17"/>
        <v>1994M10</v>
      </c>
      <c r="M92">
        <f>VLOOKUP(K92,GDP_CR!$E$9:$F$311,2,0)</f>
        <v>7</v>
      </c>
      <c r="N92" s="1">
        <v>34624</v>
      </c>
      <c r="O92" s="18">
        <f t="shared" si="18"/>
        <v>631</v>
      </c>
      <c r="P92" s="31">
        <f>VLOOKUP(K92,GDP!$A$2:$D$305,4,0)</f>
        <v>1.6941523100216793E-2</v>
      </c>
      <c r="Q92" s="12">
        <v>7359.7615384615392</v>
      </c>
      <c r="R92" s="12">
        <f>VLOOKUP(K92,RGDP!B:C,2,0)</f>
        <v>10512.962</v>
      </c>
      <c r="S92" s="12">
        <f t="shared" si="21"/>
        <v>10423.663999999999</v>
      </c>
      <c r="T92" s="12">
        <v>88.352497249999999</v>
      </c>
      <c r="U92" s="12">
        <v>5.8250000000000002</v>
      </c>
      <c r="V92" s="12">
        <v>115406.25</v>
      </c>
      <c r="W92" s="12">
        <v>2.6987975</v>
      </c>
      <c r="X92" s="12">
        <v>4.7524999999999995</v>
      </c>
      <c r="Y92" t="str">
        <f t="shared" si="19"/>
        <v>0-100</v>
      </c>
      <c r="Z92">
        <f t="shared" si="20"/>
        <v>-1.0295582862836272E-2</v>
      </c>
      <c r="AA92" s="12">
        <f>VLOOKUP(K92,GDP_Change!A:D,4,0)</f>
        <v>1.6943354146560949</v>
      </c>
      <c r="AB92" s="12">
        <f t="shared" si="12"/>
        <v>1.2841530968563717</v>
      </c>
    </row>
    <row r="93" spans="1:28" x14ac:dyDescent="0.25">
      <c r="A93" s="1" t="str">
        <f t="shared" si="13"/>
        <v>10/24/1994</v>
      </c>
      <c r="B93" s="9">
        <v>46.578125</v>
      </c>
      <c r="C93" s="9">
        <v>47.703125</v>
      </c>
      <c r="D93" s="9">
        <v>46</v>
      </c>
      <c r="E93" s="9">
        <v>28.560510635375898</v>
      </c>
      <c r="F93" s="9">
        <v>47.65625</v>
      </c>
      <c r="G93" s="10">
        <v>844800</v>
      </c>
      <c r="H93">
        <f t="shared" si="14"/>
        <v>10</v>
      </c>
      <c r="I93">
        <f t="shared" si="15"/>
        <v>24</v>
      </c>
      <c r="J93">
        <f t="shared" si="16"/>
        <v>1994</v>
      </c>
      <c r="K93" t="str">
        <f>VLOOKUP(N93,Convert!D:G,4,0)</f>
        <v>1994Q4</v>
      </c>
      <c r="L93" t="str">
        <f t="shared" si="17"/>
        <v>1994M10</v>
      </c>
      <c r="M93">
        <f>VLOOKUP(K93,GDP_CR!$E$9:$F$311,2,0)</f>
        <v>7</v>
      </c>
      <c r="N93" s="1">
        <v>34631</v>
      </c>
      <c r="O93" s="18">
        <f t="shared" si="18"/>
        <v>638</v>
      </c>
      <c r="P93" s="31">
        <f>VLOOKUP(K93,GDP!$A$2:$D$305,4,0)</f>
        <v>1.6941523100216793E-2</v>
      </c>
      <c r="Q93" s="12">
        <v>7369.3153846153855</v>
      </c>
      <c r="R93" s="12">
        <f>VLOOKUP(K93,RGDP!B:C,2,0)</f>
        <v>10512.962</v>
      </c>
      <c r="S93" s="12">
        <f t="shared" si="21"/>
        <v>10433.585999999999</v>
      </c>
      <c r="T93" s="12">
        <v>88.019997000000004</v>
      </c>
      <c r="U93" s="12">
        <v>5.8</v>
      </c>
      <c r="V93" s="12">
        <v>115457</v>
      </c>
      <c r="W93" s="12">
        <v>2.60989</v>
      </c>
      <c r="X93" s="12">
        <v>4.76</v>
      </c>
      <c r="Y93" t="str">
        <f t="shared" si="19"/>
        <v>0-100</v>
      </c>
      <c r="Z93">
        <f t="shared" si="20"/>
        <v>2.3489932885905951E-2</v>
      </c>
      <c r="AA93" s="12">
        <f>VLOOKUP(K93,GDP_Change!A:D,4,0)</f>
        <v>1.6943354146560949</v>
      </c>
      <c r="AB93" s="12">
        <f t="shared" si="12"/>
        <v>1.325171328636344</v>
      </c>
    </row>
    <row r="94" spans="1:28" x14ac:dyDescent="0.25">
      <c r="A94" s="1" t="str">
        <f t="shared" si="13"/>
        <v>10/31/1994</v>
      </c>
      <c r="B94" s="9">
        <v>47.546875</v>
      </c>
      <c r="C94" s="9">
        <v>47.59375</v>
      </c>
      <c r="D94" s="9">
        <v>46.328125</v>
      </c>
      <c r="E94" s="9">
        <v>27.764577865600501</v>
      </c>
      <c r="F94" s="9">
        <v>46.328125</v>
      </c>
      <c r="G94" s="10">
        <v>798500</v>
      </c>
      <c r="H94">
        <f t="shared" si="14"/>
        <v>10</v>
      </c>
      <c r="I94">
        <f t="shared" si="15"/>
        <v>31</v>
      </c>
      <c r="J94">
        <f t="shared" si="16"/>
        <v>1994</v>
      </c>
      <c r="K94" t="str">
        <f>VLOOKUP(N94,Convert!D:G,4,0)</f>
        <v>1994Q4</v>
      </c>
      <c r="L94" t="str">
        <f t="shared" si="17"/>
        <v>1994M10</v>
      </c>
      <c r="M94">
        <f>VLOOKUP(K94,GDP_CR!$E$9:$F$311,2,0)</f>
        <v>7</v>
      </c>
      <c r="N94" s="1">
        <v>34638</v>
      </c>
      <c r="O94" s="18">
        <f t="shared" si="18"/>
        <v>645</v>
      </c>
      <c r="P94" s="31">
        <f>VLOOKUP(K94,GDP!$A$2:$D$305,4,0)</f>
        <v>1.6941523100216793E-2</v>
      </c>
      <c r="Q94" s="12">
        <v>7378.8692307692309</v>
      </c>
      <c r="R94" s="12">
        <f>VLOOKUP(K94,RGDP!B:C,2,0)</f>
        <v>10512.962</v>
      </c>
      <c r="S94" s="12">
        <f t="shared" si="21"/>
        <v>10443.508</v>
      </c>
      <c r="T94" s="12">
        <v>88.019997000000004</v>
      </c>
      <c r="U94" s="12">
        <v>5.8</v>
      </c>
      <c r="V94" s="12">
        <v>115457</v>
      </c>
      <c r="W94" s="12">
        <v>2.60989</v>
      </c>
      <c r="X94" s="12">
        <v>4.76</v>
      </c>
      <c r="Y94" t="str">
        <f t="shared" si="19"/>
        <v>0-100</v>
      </c>
      <c r="Z94">
        <f t="shared" si="20"/>
        <v>-2.786885245901638E-2</v>
      </c>
      <c r="AA94" s="12">
        <f>VLOOKUP(K94,GDP_Change!A:D,4,0)</f>
        <v>1.6943354146560949</v>
      </c>
      <c r="AB94" s="12">
        <f t="shared" si="12"/>
        <v>1.3661895604163163</v>
      </c>
    </row>
    <row r="95" spans="1:28" x14ac:dyDescent="0.25">
      <c r="A95" s="1" t="str">
        <f t="shared" si="13"/>
        <v>11/07/1994</v>
      </c>
      <c r="B95" s="9">
        <v>46.4375</v>
      </c>
      <c r="C95" s="9">
        <v>47.328125</v>
      </c>
      <c r="D95" s="9">
        <v>46.28125</v>
      </c>
      <c r="E95" s="9">
        <v>27.8113899230957</v>
      </c>
      <c r="F95" s="9">
        <v>46.40625</v>
      </c>
      <c r="G95" s="10">
        <v>1216100</v>
      </c>
      <c r="H95">
        <f t="shared" si="14"/>
        <v>11</v>
      </c>
      <c r="I95">
        <f t="shared" si="15"/>
        <v>7</v>
      </c>
      <c r="J95">
        <f t="shared" si="16"/>
        <v>1994</v>
      </c>
      <c r="K95" t="str">
        <f>VLOOKUP(N95,Convert!D:G,4,0)</f>
        <v>1994Q4</v>
      </c>
      <c r="L95" t="str">
        <f t="shared" si="17"/>
        <v>1994M11</v>
      </c>
      <c r="M95">
        <f>VLOOKUP(K95,GDP_CR!$E$9:$F$311,2,0)</f>
        <v>7</v>
      </c>
      <c r="N95" s="1">
        <v>34645</v>
      </c>
      <c r="O95" s="18">
        <f t="shared" si="18"/>
        <v>652</v>
      </c>
      <c r="P95" s="31">
        <f>VLOOKUP(K95,GDP!$A$2:$D$305,4,0)</f>
        <v>1.6941523100216793E-2</v>
      </c>
      <c r="Q95" s="12">
        <v>7388.423076923078</v>
      </c>
      <c r="R95" s="12">
        <f>VLOOKUP(K95,RGDP!B:C,2,0)</f>
        <v>10512.962</v>
      </c>
      <c r="S95" s="12">
        <f t="shared" si="21"/>
        <v>10453.43</v>
      </c>
      <c r="T95" s="12">
        <v>87.389997750000006</v>
      </c>
      <c r="U95" s="12">
        <v>5.75</v>
      </c>
      <c r="V95" s="12">
        <v>115560.75</v>
      </c>
      <c r="W95" s="12">
        <v>2.6081025000000002</v>
      </c>
      <c r="X95" s="12">
        <v>4.8925000000000001</v>
      </c>
      <c r="Y95" t="str">
        <f t="shared" si="19"/>
        <v>0-100</v>
      </c>
      <c r="Z95">
        <f t="shared" si="20"/>
        <v>1.6863406408094139E-3</v>
      </c>
      <c r="AA95" s="12">
        <f>VLOOKUP(K95,GDP_Change!A:D,4,0)</f>
        <v>1.6943354146560949</v>
      </c>
      <c r="AB95" s="12">
        <f t="shared" si="12"/>
        <v>1.4072077921962887</v>
      </c>
    </row>
    <row r="96" spans="1:28" x14ac:dyDescent="0.25">
      <c r="A96" s="1" t="str">
        <f t="shared" si="13"/>
        <v>11/14/1994</v>
      </c>
      <c r="B96" s="9">
        <v>46.609375</v>
      </c>
      <c r="C96" s="9">
        <v>47.09375</v>
      </c>
      <c r="D96" s="9">
        <v>46.265625</v>
      </c>
      <c r="E96" s="9">
        <v>27.8488464355468</v>
      </c>
      <c r="F96" s="9">
        <v>46.46875</v>
      </c>
      <c r="G96" s="10">
        <v>979200</v>
      </c>
      <c r="H96">
        <f t="shared" si="14"/>
        <v>11</v>
      </c>
      <c r="I96">
        <f t="shared" si="15"/>
        <v>14</v>
      </c>
      <c r="J96">
        <f t="shared" si="16"/>
        <v>1994</v>
      </c>
      <c r="K96" t="str">
        <f>VLOOKUP(N96,Convert!D:G,4,0)</f>
        <v>1994Q4</v>
      </c>
      <c r="L96" t="str">
        <f t="shared" si="17"/>
        <v>1994M11</v>
      </c>
      <c r="M96">
        <f>VLOOKUP(K96,GDP_CR!$E$9:$F$311,2,0)</f>
        <v>7</v>
      </c>
      <c r="N96" s="1">
        <v>34652</v>
      </c>
      <c r="O96" s="18">
        <f t="shared" si="18"/>
        <v>659</v>
      </c>
      <c r="P96" s="31">
        <f>VLOOKUP(K96,GDP!$A$2:$D$305,4,0)</f>
        <v>1.6941523100216793E-2</v>
      </c>
      <c r="Q96" s="12">
        <v>7397.9769230769243</v>
      </c>
      <c r="R96" s="12">
        <f>VLOOKUP(K96,RGDP!B:C,2,0)</f>
        <v>10512.962</v>
      </c>
      <c r="S96" s="12">
        <f t="shared" si="21"/>
        <v>10463.351999999999</v>
      </c>
      <c r="T96" s="12">
        <v>86.759998499999995</v>
      </c>
      <c r="U96" s="12">
        <v>5.6999999999999993</v>
      </c>
      <c r="V96" s="12">
        <v>115664.5</v>
      </c>
      <c r="W96" s="12">
        <v>2.6063149999999999</v>
      </c>
      <c r="X96" s="12">
        <v>5.0249999999999995</v>
      </c>
      <c r="Y96" t="str">
        <f t="shared" si="19"/>
        <v>0-100</v>
      </c>
      <c r="Z96">
        <f t="shared" si="20"/>
        <v>1.3468013468014295E-3</v>
      </c>
      <c r="AA96" s="12">
        <f>VLOOKUP(K96,GDP_Change!A:D,4,0)</f>
        <v>1.6943354146560949</v>
      </c>
      <c r="AB96" s="12">
        <f t="shared" si="12"/>
        <v>1.448226023976261</v>
      </c>
    </row>
    <row r="97" spans="1:28" x14ac:dyDescent="0.25">
      <c r="A97" s="1" t="str">
        <f t="shared" si="13"/>
        <v>11/21/1994</v>
      </c>
      <c r="B97" s="9">
        <v>46.4375</v>
      </c>
      <c r="C97" s="9">
        <v>46.578125</v>
      </c>
      <c r="D97" s="9">
        <v>44.609375</v>
      </c>
      <c r="E97" s="9">
        <v>27.249526977538999</v>
      </c>
      <c r="F97" s="9">
        <v>45.46875</v>
      </c>
      <c r="G97" s="10">
        <v>1445600</v>
      </c>
      <c r="H97">
        <f t="shared" si="14"/>
        <v>11</v>
      </c>
      <c r="I97">
        <f t="shared" si="15"/>
        <v>21</v>
      </c>
      <c r="J97">
        <f t="shared" si="16"/>
        <v>1994</v>
      </c>
      <c r="K97" t="str">
        <f>VLOOKUP(N97,Convert!D:G,4,0)</f>
        <v>1994Q4</v>
      </c>
      <c r="L97" t="str">
        <f t="shared" si="17"/>
        <v>1994M11</v>
      </c>
      <c r="M97">
        <f>VLOOKUP(K97,GDP_CR!$E$9:$F$311,2,0)</f>
        <v>7</v>
      </c>
      <c r="N97" s="1">
        <v>34659</v>
      </c>
      <c r="O97" s="18">
        <f t="shared" si="18"/>
        <v>666</v>
      </c>
      <c r="P97" s="31">
        <f>VLOOKUP(K97,GDP!$A$2:$D$305,4,0)</f>
        <v>1.6941523100216793E-2</v>
      </c>
      <c r="Q97" s="12">
        <v>7407.5307692307706</v>
      </c>
      <c r="R97" s="12">
        <f>VLOOKUP(K97,RGDP!B:C,2,0)</f>
        <v>10512.962</v>
      </c>
      <c r="S97" s="12">
        <f t="shared" si="21"/>
        <v>10473.273999999999</v>
      </c>
      <c r="T97" s="12">
        <v>86.129999249999997</v>
      </c>
      <c r="U97" s="12">
        <v>5.65</v>
      </c>
      <c r="V97" s="12">
        <v>115768.25</v>
      </c>
      <c r="W97" s="12">
        <v>2.6045274999999997</v>
      </c>
      <c r="X97" s="12">
        <v>5.1574999999999998</v>
      </c>
      <c r="Y97" t="str">
        <f t="shared" si="19"/>
        <v>0-100</v>
      </c>
      <c r="Z97">
        <f t="shared" si="20"/>
        <v>-2.1519838601210539E-2</v>
      </c>
      <c r="AA97" s="12">
        <f>VLOOKUP(K97,GDP_Change!A:D,4,0)</f>
        <v>1.6943354146560949</v>
      </c>
      <c r="AB97" s="12">
        <f t="shared" si="12"/>
        <v>1.4892442557562333</v>
      </c>
    </row>
    <row r="98" spans="1:28" x14ac:dyDescent="0.25">
      <c r="A98" s="1" t="str">
        <f t="shared" si="13"/>
        <v>11/28/1994</v>
      </c>
      <c r="B98" s="9">
        <v>45.453125</v>
      </c>
      <c r="C98" s="9">
        <v>45.953125</v>
      </c>
      <c r="D98" s="9">
        <v>45.046875</v>
      </c>
      <c r="E98" s="9">
        <v>27.3057327270507</v>
      </c>
      <c r="F98" s="9">
        <v>45.5625</v>
      </c>
      <c r="G98" s="10">
        <v>1161700</v>
      </c>
      <c r="H98">
        <f t="shared" si="14"/>
        <v>11</v>
      </c>
      <c r="I98">
        <f t="shared" si="15"/>
        <v>28</v>
      </c>
      <c r="J98">
        <f t="shared" si="16"/>
        <v>1994</v>
      </c>
      <c r="K98" t="str">
        <f>VLOOKUP(N98,Convert!D:G,4,0)</f>
        <v>1994Q4</v>
      </c>
      <c r="L98" t="str">
        <f t="shared" si="17"/>
        <v>1994M11</v>
      </c>
      <c r="M98">
        <f>VLOOKUP(K98,GDP_CR!$E$9:$F$311,2,0)</f>
        <v>7</v>
      </c>
      <c r="N98" s="1">
        <v>34666</v>
      </c>
      <c r="O98" s="18">
        <f t="shared" si="18"/>
        <v>673</v>
      </c>
      <c r="P98" s="31">
        <f>VLOOKUP(K98,GDP!$A$2:$D$305,4,0)</f>
        <v>1.6941523100216793E-2</v>
      </c>
      <c r="Q98" s="12">
        <v>7417.0846153846169</v>
      </c>
      <c r="R98" s="12">
        <f>VLOOKUP(K98,RGDP!B:C,2,0)</f>
        <v>10512.962</v>
      </c>
      <c r="S98" s="12">
        <f t="shared" si="21"/>
        <v>10483.195999999998</v>
      </c>
      <c r="T98" s="12">
        <v>85.5</v>
      </c>
      <c r="U98" s="12">
        <v>5.6</v>
      </c>
      <c r="V98" s="12">
        <v>115872</v>
      </c>
      <c r="W98" s="12">
        <v>2.6027399999999998</v>
      </c>
      <c r="X98" s="12">
        <v>5.29</v>
      </c>
      <c r="Y98" t="str">
        <f t="shared" si="19"/>
        <v>0-100</v>
      </c>
      <c r="Z98">
        <f t="shared" si="20"/>
        <v>2.0618556701030855E-3</v>
      </c>
      <c r="AA98" s="12">
        <f>VLOOKUP(K98,GDP_Change!A:D,4,0)</f>
        <v>1.6943354146560949</v>
      </c>
      <c r="AB98" s="12">
        <f t="shared" si="12"/>
        <v>1.5302624875362056</v>
      </c>
    </row>
    <row r="99" spans="1:28" x14ac:dyDescent="0.25">
      <c r="A99" s="1" t="str">
        <f t="shared" si="13"/>
        <v>12/05/1994</v>
      </c>
      <c r="B99" s="9">
        <v>45.65625</v>
      </c>
      <c r="C99" s="9">
        <v>45.8125</v>
      </c>
      <c r="D99" s="9">
        <v>44.6875</v>
      </c>
      <c r="E99" s="9">
        <v>26.996715545654201</v>
      </c>
      <c r="F99" s="9">
        <v>45.046875</v>
      </c>
      <c r="G99" s="10">
        <v>1418400</v>
      </c>
      <c r="H99">
        <f t="shared" si="14"/>
        <v>12</v>
      </c>
      <c r="I99">
        <f t="shared" si="15"/>
        <v>5</v>
      </c>
      <c r="J99">
        <f t="shared" si="16"/>
        <v>1994</v>
      </c>
      <c r="K99" t="str">
        <f>VLOOKUP(N99,Convert!D:G,4,0)</f>
        <v>1994Q4</v>
      </c>
      <c r="L99" t="str">
        <f t="shared" si="17"/>
        <v>1994M12</v>
      </c>
      <c r="M99">
        <f>VLOOKUP(K99,GDP_CR!$E$9:$F$311,2,0)</f>
        <v>7</v>
      </c>
      <c r="N99" s="1">
        <v>34673</v>
      </c>
      <c r="O99" s="18">
        <f t="shared" si="18"/>
        <v>680</v>
      </c>
      <c r="P99" s="31">
        <f>VLOOKUP(K99,GDP!$A$2:$D$305,4,0)</f>
        <v>1.6941523100216793E-2</v>
      </c>
      <c r="Q99" s="12">
        <v>7426.6384615384632</v>
      </c>
      <c r="R99" s="12">
        <f>VLOOKUP(K99,RGDP!B:C,2,0)</f>
        <v>10512.962</v>
      </c>
      <c r="S99" s="12">
        <f t="shared" si="21"/>
        <v>10493.118</v>
      </c>
      <c r="T99" s="12">
        <v>86.4375</v>
      </c>
      <c r="U99" s="12">
        <v>5.5749999999999993</v>
      </c>
      <c r="V99" s="12">
        <v>115947.5</v>
      </c>
      <c r="W99" s="12">
        <v>2.6014049999999997</v>
      </c>
      <c r="X99" s="12">
        <v>5.33</v>
      </c>
      <c r="Y99" t="str">
        <f t="shared" si="19"/>
        <v>0-100</v>
      </c>
      <c r="Z99">
        <f t="shared" si="20"/>
        <v>-1.1316872427983515E-2</v>
      </c>
      <c r="AA99" s="12">
        <f>VLOOKUP(K99,GDP_Change!A:D,4,0)</f>
        <v>1.6943354146560949</v>
      </c>
      <c r="AB99" s="12">
        <f t="shared" si="12"/>
        <v>1.571280719316178</v>
      </c>
    </row>
    <row r="100" spans="1:28" x14ac:dyDescent="0.25">
      <c r="A100" s="1" t="str">
        <f t="shared" si="13"/>
        <v>12/12/1994</v>
      </c>
      <c r="B100" s="9">
        <v>44.953125</v>
      </c>
      <c r="C100" s="9">
        <v>46.03125</v>
      </c>
      <c r="D100" s="9">
        <v>44.953125</v>
      </c>
      <c r="E100" s="9">
        <v>27.418098449706999</v>
      </c>
      <c r="F100" s="9">
        <v>45.75</v>
      </c>
      <c r="G100" s="10">
        <v>821500</v>
      </c>
      <c r="H100">
        <f t="shared" si="14"/>
        <v>12</v>
      </c>
      <c r="I100">
        <f t="shared" si="15"/>
        <v>12</v>
      </c>
      <c r="J100">
        <f t="shared" si="16"/>
        <v>1994</v>
      </c>
      <c r="K100" t="str">
        <f>VLOOKUP(N100,Convert!D:G,4,0)</f>
        <v>1994Q4</v>
      </c>
      <c r="L100" t="str">
        <f t="shared" si="17"/>
        <v>1994M12</v>
      </c>
      <c r="M100">
        <f>VLOOKUP(K100,GDP_CR!$E$9:$F$311,2,0)</f>
        <v>7</v>
      </c>
      <c r="N100" s="1">
        <v>34680</v>
      </c>
      <c r="O100" s="18">
        <f t="shared" si="18"/>
        <v>687</v>
      </c>
      <c r="P100" s="31">
        <f>VLOOKUP(K100,GDP!$A$2:$D$305,4,0)</f>
        <v>1.6941523100216793E-2</v>
      </c>
      <c r="Q100" s="12">
        <v>7436.1923076923085</v>
      </c>
      <c r="R100" s="12">
        <f>VLOOKUP(K100,RGDP!B:C,2,0)</f>
        <v>10512.962</v>
      </c>
      <c r="S100" s="12">
        <f t="shared" si="21"/>
        <v>10503.039999999999</v>
      </c>
      <c r="T100" s="12">
        <v>87.375</v>
      </c>
      <c r="U100" s="12">
        <v>5.55</v>
      </c>
      <c r="V100" s="12">
        <v>116023</v>
      </c>
      <c r="W100" s="12">
        <v>2.6000700000000001</v>
      </c>
      <c r="X100" s="12">
        <v>5.37</v>
      </c>
      <c r="Y100" t="str">
        <f t="shared" si="19"/>
        <v>0-100</v>
      </c>
      <c r="Z100">
        <f t="shared" si="20"/>
        <v>1.5608740894901052E-2</v>
      </c>
      <c r="AA100" s="12">
        <f>VLOOKUP(K100,GDP_Change!A:D,4,0)</f>
        <v>1.6943354146560949</v>
      </c>
      <c r="AB100" s="12">
        <f t="shared" si="12"/>
        <v>1.6122989510961503</v>
      </c>
    </row>
    <row r="101" spans="1:28" x14ac:dyDescent="0.25">
      <c r="A101" s="1" t="str">
        <f t="shared" si="13"/>
        <v>12/19/1994</v>
      </c>
      <c r="B101" s="9">
        <v>45.75</v>
      </c>
      <c r="C101" s="9">
        <v>46.265625</v>
      </c>
      <c r="D101" s="9">
        <v>45.609375</v>
      </c>
      <c r="E101" s="9">
        <v>27.825485229492099</v>
      </c>
      <c r="F101" s="9">
        <v>46.0625</v>
      </c>
      <c r="G101" s="10">
        <v>2688100</v>
      </c>
      <c r="H101">
        <f t="shared" si="14"/>
        <v>12</v>
      </c>
      <c r="I101">
        <f t="shared" si="15"/>
        <v>19</v>
      </c>
      <c r="J101">
        <f t="shared" si="16"/>
        <v>1994</v>
      </c>
      <c r="K101" t="str">
        <f>VLOOKUP(N101,Convert!D:G,4,0)</f>
        <v>1994Q4</v>
      </c>
      <c r="L101" t="str">
        <f t="shared" si="17"/>
        <v>1994M12</v>
      </c>
      <c r="M101">
        <f>VLOOKUP(K101,GDP_CR!$E$9:$F$311,2,0)</f>
        <v>7</v>
      </c>
      <c r="N101" s="1">
        <v>34687</v>
      </c>
      <c r="O101" s="18">
        <f t="shared" si="18"/>
        <v>694</v>
      </c>
      <c r="P101" s="31">
        <f>VLOOKUP(K101,GDP!$A$2:$D$305,4,0)</f>
        <v>1.6941523100216793E-2</v>
      </c>
      <c r="Q101" s="12">
        <v>7445.7461538461557</v>
      </c>
      <c r="R101" s="12">
        <f>VLOOKUP(K101,RGDP!B:C,2,0)</f>
        <v>10512.962</v>
      </c>
      <c r="S101" s="12">
        <f t="shared" si="21"/>
        <v>10512.962</v>
      </c>
      <c r="T101" s="12">
        <v>88.3125</v>
      </c>
      <c r="U101" s="12">
        <v>5.5250000000000004</v>
      </c>
      <c r="V101" s="12">
        <v>116098.5</v>
      </c>
      <c r="W101" s="12">
        <v>2.598735</v>
      </c>
      <c r="X101" s="12">
        <v>5.41</v>
      </c>
      <c r="Y101" t="str">
        <f t="shared" si="19"/>
        <v>0-100</v>
      </c>
      <c r="Z101">
        <f t="shared" si="20"/>
        <v>6.830601092896238E-3</v>
      </c>
      <c r="AA101" s="12">
        <f>VLOOKUP(K101,GDP_Change!A:D,4,0)</f>
        <v>1.6943354146560949</v>
      </c>
      <c r="AB101" s="12">
        <f t="shared" si="12"/>
        <v>1.6533171828761226</v>
      </c>
    </row>
    <row r="102" spans="1:28" x14ac:dyDescent="0.25">
      <c r="A102" s="1" t="str">
        <f t="shared" si="13"/>
        <v>12/26/1994</v>
      </c>
      <c r="B102" s="9">
        <v>46.21875</v>
      </c>
      <c r="C102" s="9">
        <v>46.40625</v>
      </c>
      <c r="D102" s="9">
        <v>45.5625</v>
      </c>
      <c r="E102" s="9">
        <v>27.523445129394499</v>
      </c>
      <c r="F102" s="9">
        <v>45.5625</v>
      </c>
      <c r="G102" s="10">
        <v>2883000</v>
      </c>
      <c r="H102">
        <f t="shared" si="14"/>
        <v>12</v>
      </c>
      <c r="I102">
        <f t="shared" si="15"/>
        <v>26</v>
      </c>
      <c r="J102">
        <f t="shared" si="16"/>
        <v>1994</v>
      </c>
      <c r="K102" t="str">
        <f>VLOOKUP(N102,Convert!D:G,4,0)</f>
        <v>1994Q4</v>
      </c>
      <c r="L102" t="str">
        <f t="shared" si="17"/>
        <v>1994M12</v>
      </c>
      <c r="M102">
        <f>VLOOKUP(K102,GDP_CR!$E$9:$F$311,2,0)</f>
        <v>7</v>
      </c>
      <c r="N102" s="1">
        <v>34694</v>
      </c>
      <c r="O102" s="18">
        <f t="shared" si="18"/>
        <v>701</v>
      </c>
      <c r="P102" s="31">
        <f>VLOOKUP(K102,GDP!$A$2:$D$305,4,0)</f>
        <v>1.6941523100216793E-2</v>
      </c>
      <c r="Q102" s="12">
        <v>7455.300000000002</v>
      </c>
      <c r="R102" s="12">
        <f>VLOOKUP(K102,RGDP!B:C,2,0)</f>
        <v>10512.962</v>
      </c>
      <c r="S102" s="12">
        <f t="shared" si="21"/>
        <v>10512.962</v>
      </c>
      <c r="T102" s="12">
        <v>89.25</v>
      </c>
      <c r="U102" s="12">
        <v>5.5</v>
      </c>
      <c r="V102" s="12">
        <v>116174</v>
      </c>
      <c r="W102" s="12">
        <v>2.5973999999999999</v>
      </c>
      <c r="X102" s="12">
        <v>5.45</v>
      </c>
      <c r="Y102" t="str">
        <f t="shared" si="19"/>
        <v>0-100</v>
      </c>
      <c r="Z102">
        <f t="shared" si="20"/>
        <v>-1.0854816824966029E-2</v>
      </c>
      <c r="AA102" s="12">
        <f>VLOOKUP(K102,GDP_Change!A:D,4,0)</f>
        <v>1.6943354146560949</v>
      </c>
      <c r="AB102" s="12">
        <f t="shared" ref="AB102:AB165" si="22">AVERAGE(AA90:AA102)</f>
        <v>1.6943354146560949</v>
      </c>
    </row>
    <row r="103" spans="1:28" x14ac:dyDescent="0.25">
      <c r="A103" s="1" t="str">
        <f t="shared" si="13"/>
        <v>01/02/1995</v>
      </c>
      <c r="B103" s="9">
        <v>45.703125</v>
      </c>
      <c r="C103" s="9">
        <v>46.25</v>
      </c>
      <c r="D103" s="9">
        <v>45.6875</v>
      </c>
      <c r="E103" s="9">
        <v>27.816047668456999</v>
      </c>
      <c r="F103" s="9">
        <v>46.046875</v>
      </c>
      <c r="G103" s="10">
        <v>1214300</v>
      </c>
      <c r="H103">
        <f t="shared" si="14"/>
        <v>1</v>
      </c>
      <c r="I103">
        <f t="shared" si="15"/>
        <v>2</v>
      </c>
      <c r="J103">
        <f t="shared" si="16"/>
        <v>1995</v>
      </c>
      <c r="K103" t="str">
        <f>VLOOKUP(N103,Convert!D:G,4,0)</f>
        <v>1995Q1</v>
      </c>
      <c r="L103" t="str">
        <f t="shared" si="17"/>
        <v>1995M1</v>
      </c>
      <c r="M103">
        <f>VLOOKUP(K103,GDP_CR!$E$9:$F$311,2,0)</f>
        <v>3.6</v>
      </c>
      <c r="N103" s="1">
        <v>34701</v>
      </c>
      <c r="O103" s="18">
        <f t="shared" si="18"/>
        <v>708</v>
      </c>
      <c r="P103" s="31">
        <f>VLOOKUP(K103,GDP!$A$2:$D$305,4,0)</f>
        <v>8.9868952288976178E-3</v>
      </c>
      <c r="Q103" s="12">
        <v>7460.4538461538477</v>
      </c>
      <c r="R103" s="12">
        <f>VLOOKUP(K103,RGDP!B:C,2,0)</f>
        <v>10550.251</v>
      </c>
      <c r="S103" s="12">
        <f t="shared" si="21"/>
        <v>10516.069416666667</v>
      </c>
      <c r="T103" s="12">
        <v>89.120000750000003</v>
      </c>
      <c r="U103" s="12">
        <v>5.5250000000000004</v>
      </c>
      <c r="V103" s="12">
        <v>116256.5</v>
      </c>
      <c r="W103" s="12">
        <v>2.6657525</v>
      </c>
      <c r="X103" s="12">
        <v>5.4700000000000006</v>
      </c>
      <c r="Y103" t="str">
        <f t="shared" si="19"/>
        <v>0-100</v>
      </c>
      <c r="Z103">
        <f t="shared" si="20"/>
        <v>1.063100137174211E-2</v>
      </c>
      <c r="AA103" s="12">
        <f>VLOOKUP(K103,GDP_Change!A:D,4,0)</f>
        <v>0.89870438271466924</v>
      </c>
      <c r="AB103" s="12">
        <f t="shared" si="22"/>
        <v>1.6331330275836775</v>
      </c>
    </row>
    <row r="104" spans="1:28" x14ac:dyDescent="0.25">
      <c r="A104" s="1" t="str">
        <f t="shared" si="13"/>
        <v>01/09/1995</v>
      </c>
      <c r="B104" s="9">
        <v>46.03125</v>
      </c>
      <c r="C104" s="9">
        <v>46.734375</v>
      </c>
      <c r="D104" s="9">
        <v>45.8125</v>
      </c>
      <c r="E104" s="9">
        <v>28.231338500976499</v>
      </c>
      <c r="F104" s="9">
        <v>46.734375</v>
      </c>
      <c r="G104" s="10">
        <v>699900</v>
      </c>
      <c r="H104">
        <f t="shared" si="14"/>
        <v>1</v>
      </c>
      <c r="I104">
        <f t="shared" si="15"/>
        <v>9</v>
      </c>
      <c r="J104">
        <f t="shared" si="16"/>
        <v>1995</v>
      </c>
      <c r="K104" t="str">
        <f>VLOOKUP(N104,Convert!D:G,4,0)</f>
        <v>1995Q1</v>
      </c>
      <c r="L104" t="str">
        <f t="shared" si="17"/>
        <v>1995M1</v>
      </c>
      <c r="M104">
        <f>VLOOKUP(K104,GDP_CR!$E$9:$F$311,2,0)</f>
        <v>3.6</v>
      </c>
      <c r="N104" s="1">
        <v>34708</v>
      </c>
      <c r="O104" s="18">
        <f t="shared" si="18"/>
        <v>715</v>
      </c>
      <c r="P104" s="31">
        <f>VLOOKUP(K104,GDP!$A$2:$D$305,4,0)</f>
        <v>8.9868952288976178E-3</v>
      </c>
      <c r="Q104" s="12">
        <v>7465.6076923076944</v>
      </c>
      <c r="R104" s="12">
        <f>VLOOKUP(K104,RGDP!B:C,2,0)</f>
        <v>10550.251</v>
      </c>
      <c r="S104" s="12">
        <f t="shared" si="21"/>
        <v>10519.176833333333</v>
      </c>
      <c r="T104" s="12">
        <v>88.990001500000005</v>
      </c>
      <c r="U104" s="12">
        <v>5.5500000000000007</v>
      </c>
      <c r="V104" s="12">
        <v>116339</v>
      </c>
      <c r="W104" s="12">
        <v>2.734105</v>
      </c>
      <c r="X104" s="12">
        <v>5.49</v>
      </c>
      <c r="Y104" t="str">
        <f t="shared" si="19"/>
        <v>0-100</v>
      </c>
      <c r="Z104">
        <f t="shared" si="20"/>
        <v>1.4930437733288171E-2</v>
      </c>
      <c r="AA104" s="12">
        <f>VLOOKUP(K104,GDP_Change!A:D,4,0)</f>
        <v>0.89870438271466924</v>
      </c>
      <c r="AB104" s="12">
        <f t="shared" si="22"/>
        <v>1.5719306405112603</v>
      </c>
    </row>
    <row r="105" spans="1:28" x14ac:dyDescent="0.25">
      <c r="A105" s="1" t="str">
        <f t="shared" si="13"/>
        <v>01/16/1995</v>
      </c>
      <c r="B105" s="9">
        <v>46.71875</v>
      </c>
      <c r="C105" s="9">
        <v>47.078125</v>
      </c>
      <c r="D105" s="9">
        <v>46.453125</v>
      </c>
      <c r="E105" s="9">
        <v>28.118087768554599</v>
      </c>
      <c r="F105" s="9">
        <v>46.546875</v>
      </c>
      <c r="G105" s="10">
        <v>496900</v>
      </c>
      <c r="H105">
        <f t="shared" si="14"/>
        <v>1</v>
      </c>
      <c r="I105">
        <f t="shared" si="15"/>
        <v>16</v>
      </c>
      <c r="J105">
        <f t="shared" si="16"/>
        <v>1995</v>
      </c>
      <c r="K105" t="str">
        <f>VLOOKUP(N105,Convert!D:G,4,0)</f>
        <v>1995Q1</v>
      </c>
      <c r="L105" t="str">
        <f t="shared" si="17"/>
        <v>1995M1</v>
      </c>
      <c r="M105">
        <f>VLOOKUP(K105,GDP_CR!$E$9:$F$311,2,0)</f>
        <v>3.6</v>
      </c>
      <c r="N105" s="1">
        <v>34715</v>
      </c>
      <c r="O105" s="18">
        <f t="shared" si="18"/>
        <v>722</v>
      </c>
      <c r="P105" s="31">
        <f>VLOOKUP(K105,GDP!$A$2:$D$305,4,0)</f>
        <v>8.9868952288976178E-3</v>
      </c>
      <c r="Q105" s="12">
        <v>7470.7615384615401</v>
      </c>
      <c r="R105" s="12">
        <f>VLOOKUP(K105,RGDP!B:C,2,0)</f>
        <v>10550.251</v>
      </c>
      <c r="S105" s="12">
        <f t="shared" si="21"/>
        <v>10522.284250000001</v>
      </c>
      <c r="T105" s="12">
        <v>88.860002250000008</v>
      </c>
      <c r="U105" s="12">
        <v>5.5749999999999993</v>
      </c>
      <c r="V105" s="12">
        <v>116421.5</v>
      </c>
      <c r="W105" s="12">
        <v>2.8024575</v>
      </c>
      <c r="X105" s="12">
        <v>5.5100000000000007</v>
      </c>
      <c r="Y105" t="str">
        <f t="shared" si="19"/>
        <v>0-100</v>
      </c>
      <c r="Z105">
        <f t="shared" si="20"/>
        <v>-4.0120361083250122E-3</v>
      </c>
      <c r="AA105" s="12">
        <f>VLOOKUP(K105,GDP_Change!A:D,4,0)</f>
        <v>0.89870438271466924</v>
      </c>
      <c r="AB105" s="12">
        <f t="shared" si="22"/>
        <v>1.5107282534388429</v>
      </c>
    </row>
    <row r="106" spans="1:28" x14ac:dyDescent="0.25">
      <c r="A106" s="1" t="str">
        <f t="shared" si="13"/>
        <v>01/23/1995</v>
      </c>
      <c r="B106" s="9">
        <v>46.234375</v>
      </c>
      <c r="C106" s="9">
        <v>47.234375</v>
      </c>
      <c r="D106" s="9">
        <v>46.203125</v>
      </c>
      <c r="E106" s="9">
        <v>28.4578762054443</v>
      </c>
      <c r="F106" s="9">
        <v>47.109375</v>
      </c>
      <c r="G106" s="10">
        <v>202800</v>
      </c>
      <c r="H106">
        <f t="shared" si="14"/>
        <v>1</v>
      </c>
      <c r="I106">
        <f t="shared" si="15"/>
        <v>23</v>
      </c>
      <c r="J106">
        <f t="shared" si="16"/>
        <v>1995</v>
      </c>
      <c r="K106" t="str">
        <f>VLOOKUP(N106,Convert!D:G,4,0)</f>
        <v>1995Q1</v>
      </c>
      <c r="L106" t="str">
        <f t="shared" si="17"/>
        <v>1995M1</v>
      </c>
      <c r="M106">
        <f>VLOOKUP(K106,GDP_CR!$E$9:$F$311,2,0)</f>
        <v>3.6</v>
      </c>
      <c r="N106" s="1">
        <v>34722</v>
      </c>
      <c r="O106" s="18">
        <f t="shared" si="18"/>
        <v>729</v>
      </c>
      <c r="P106" s="31">
        <f>VLOOKUP(K106,GDP!$A$2:$D$305,4,0)</f>
        <v>8.9868952288976178E-3</v>
      </c>
      <c r="Q106" s="12">
        <v>7475.9153846153868</v>
      </c>
      <c r="R106" s="12">
        <f>VLOOKUP(K106,RGDP!B:C,2,0)</f>
        <v>10550.251</v>
      </c>
      <c r="S106" s="12">
        <f t="shared" si="21"/>
        <v>10525.391666666668</v>
      </c>
      <c r="T106" s="12">
        <v>88.730002999999996</v>
      </c>
      <c r="U106" s="12">
        <v>5.6</v>
      </c>
      <c r="V106" s="12">
        <v>116504</v>
      </c>
      <c r="W106" s="12">
        <v>2.8708100000000001</v>
      </c>
      <c r="X106" s="12">
        <v>5.53</v>
      </c>
      <c r="Y106" t="str">
        <f t="shared" si="19"/>
        <v>0-100</v>
      </c>
      <c r="Z106">
        <f t="shared" si="20"/>
        <v>1.2084592145015005E-2</v>
      </c>
      <c r="AA106" s="12">
        <f>VLOOKUP(K106,GDP_Change!A:D,4,0)</f>
        <v>0.89870438271466924</v>
      </c>
      <c r="AB106" s="12">
        <f t="shared" si="22"/>
        <v>1.4495258663664254</v>
      </c>
    </row>
    <row r="107" spans="1:28" x14ac:dyDescent="0.25">
      <c r="A107" s="1" t="str">
        <f t="shared" si="13"/>
        <v>01/30/1995</v>
      </c>
      <c r="B107" s="9">
        <v>47.015625</v>
      </c>
      <c r="C107" s="9">
        <v>48.109375</v>
      </c>
      <c r="D107" s="9">
        <v>46.84375</v>
      </c>
      <c r="E107" s="9">
        <v>29.014778137206999</v>
      </c>
      <c r="F107" s="9">
        <v>48.03125</v>
      </c>
      <c r="G107" s="10">
        <v>1071100</v>
      </c>
      <c r="H107">
        <f t="shared" si="14"/>
        <v>1</v>
      </c>
      <c r="I107">
        <f t="shared" si="15"/>
        <v>30</v>
      </c>
      <c r="J107">
        <f t="shared" si="16"/>
        <v>1995</v>
      </c>
      <c r="K107" t="str">
        <f>VLOOKUP(N107,Convert!D:G,4,0)</f>
        <v>1995Q1</v>
      </c>
      <c r="L107" t="str">
        <f t="shared" si="17"/>
        <v>1995M1</v>
      </c>
      <c r="M107">
        <f>VLOOKUP(K107,GDP_CR!$E$9:$F$311,2,0)</f>
        <v>3.6</v>
      </c>
      <c r="N107" s="1">
        <v>34729</v>
      </c>
      <c r="O107" s="18">
        <f t="shared" si="18"/>
        <v>736</v>
      </c>
      <c r="P107" s="31">
        <f>VLOOKUP(K107,GDP!$A$2:$D$305,4,0)</f>
        <v>8.9868952288976178E-3</v>
      </c>
      <c r="Q107" s="12">
        <v>7481.0692307692325</v>
      </c>
      <c r="R107" s="12">
        <f>VLOOKUP(K107,RGDP!B:C,2,0)</f>
        <v>10550.251</v>
      </c>
      <c r="S107" s="12">
        <f t="shared" si="21"/>
        <v>10528.499083333334</v>
      </c>
      <c r="T107" s="12">
        <v>88.730002999999996</v>
      </c>
      <c r="U107" s="12">
        <v>5.6</v>
      </c>
      <c r="V107" s="12">
        <v>116504</v>
      </c>
      <c r="W107" s="12">
        <v>2.8708100000000001</v>
      </c>
      <c r="X107" s="12">
        <v>5.53</v>
      </c>
      <c r="Y107" t="str">
        <f t="shared" si="19"/>
        <v>0-100</v>
      </c>
      <c r="Z107">
        <f t="shared" si="20"/>
        <v>1.9568822553897247E-2</v>
      </c>
      <c r="AA107" s="12">
        <f>VLOOKUP(K107,GDP_Change!A:D,4,0)</f>
        <v>0.89870438271466924</v>
      </c>
      <c r="AB107" s="12">
        <f t="shared" si="22"/>
        <v>1.3883234792940082</v>
      </c>
    </row>
    <row r="108" spans="1:28" x14ac:dyDescent="0.25">
      <c r="A108" s="1" t="str">
        <f t="shared" si="13"/>
        <v>02/06/1995</v>
      </c>
      <c r="B108" s="9">
        <v>48.015625</v>
      </c>
      <c r="C108" s="9">
        <v>48.46875</v>
      </c>
      <c r="D108" s="9">
        <v>47.96875</v>
      </c>
      <c r="E108" s="9">
        <v>29.2129821777343</v>
      </c>
      <c r="F108" s="9">
        <v>48.359375</v>
      </c>
      <c r="G108" s="10">
        <v>2168800</v>
      </c>
      <c r="H108">
        <f t="shared" si="14"/>
        <v>2</v>
      </c>
      <c r="I108">
        <f t="shared" si="15"/>
        <v>6</v>
      </c>
      <c r="J108">
        <f t="shared" si="16"/>
        <v>1995</v>
      </c>
      <c r="K108" t="str">
        <f>VLOOKUP(N108,Convert!D:G,4,0)</f>
        <v>1995Q1</v>
      </c>
      <c r="L108" t="str">
        <f t="shared" si="17"/>
        <v>1995M2</v>
      </c>
      <c r="M108">
        <f>VLOOKUP(K108,GDP_CR!$E$9:$F$311,2,0)</f>
        <v>3.6</v>
      </c>
      <c r="N108" s="1">
        <v>34736</v>
      </c>
      <c r="O108" s="18">
        <f t="shared" si="18"/>
        <v>743</v>
      </c>
      <c r="P108" s="31">
        <f>VLOOKUP(K108,GDP!$A$2:$D$305,4,0)</f>
        <v>8.9868952288976178E-3</v>
      </c>
      <c r="Q108" s="12">
        <v>7486.2230769230791</v>
      </c>
      <c r="R108" s="12">
        <f>VLOOKUP(K108,RGDP!B:C,2,0)</f>
        <v>10550.251</v>
      </c>
      <c r="S108" s="12">
        <f t="shared" si="21"/>
        <v>10531.606500000002</v>
      </c>
      <c r="T108" s="12">
        <v>88.492502000000002</v>
      </c>
      <c r="U108" s="12">
        <v>5.5499999999999989</v>
      </c>
      <c r="V108" s="12">
        <v>116551</v>
      </c>
      <c r="W108" s="12">
        <v>2.8688549999999999</v>
      </c>
      <c r="X108" s="12">
        <v>5.6274999999999995</v>
      </c>
      <c r="Y108" t="str">
        <f t="shared" si="19"/>
        <v>0-100</v>
      </c>
      <c r="Z108">
        <f t="shared" si="20"/>
        <v>6.8314899154195974E-3</v>
      </c>
      <c r="AA108" s="12">
        <f>VLOOKUP(K108,GDP_Change!A:D,4,0)</f>
        <v>0.89870438271466924</v>
      </c>
      <c r="AB108" s="12">
        <f t="shared" si="22"/>
        <v>1.3271210922215908</v>
      </c>
    </row>
    <row r="109" spans="1:28" x14ac:dyDescent="0.25">
      <c r="A109" s="1" t="str">
        <f t="shared" si="13"/>
        <v>02/13/1995</v>
      </c>
      <c r="B109" s="9">
        <v>48.328125</v>
      </c>
      <c r="C109" s="9">
        <v>48.765625</v>
      </c>
      <c r="D109" s="9">
        <v>48.25</v>
      </c>
      <c r="E109" s="9">
        <v>29.269603729248001</v>
      </c>
      <c r="F109" s="9">
        <v>48.453125</v>
      </c>
      <c r="G109" s="10">
        <v>829800</v>
      </c>
      <c r="H109">
        <f t="shared" si="14"/>
        <v>2</v>
      </c>
      <c r="I109">
        <f t="shared" si="15"/>
        <v>13</v>
      </c>
      <c r="J109">
        <f t="shared" si="16"/>
        <v>1995</v>
      </c>
      <c r="K109" t="str">
        <f>VLOOKUP(N109,Convert!D:G,4,0)</f>
        <v>1995Q1</v>
      </c>
      <c r="L109" t="str">
        <f t="shared" si="17"/>
        <v>1995M2</v>
      </c>
      <c r="M109">
        <f>VLOOKUP(K109,GDP_CR!$E$9:$F$311,2,0)</f>
        <v>3.6</v>
      </c>
      <c r="N109" s="1">
        <v>34743</v>
      </c>
      <c r="O109" s="18">
        <f t="shared" si="18"/>
        <v>750</v>
      </c>
      <c r="P109" s="31">
        <f>VLOOKUP(K109,GDP!$A$2:$D$305,4,0)</f>
        <v>8.9868952288976178E-3</v>
      </c>
      <c r="Q109" s="12">
        <v>7491.3769230769249</v>
      </c>
      <c r="R109" s="12">
        <f>VLOOKUP(K109,RGDP!B:C,2,0)</f>
        <v>10550.251</v>
      </c>
      <c r="S109" s="12">
        <f t="shared" si="21"/>
        <v>10534.713916666669</v>
      </c>
      <c r="T109" s="12">
        <v>88.255000999999993</v>
      </c>
      <c r="U109" s="12">
        <v>5.5</v>
      </c>
      <c r="V109" s="12">
        <v>116598</v>
      </c>
      <c r="W109" s="12">
        <v>2.8669000000000002</v>
      </c>
      <c r="X109" s="12">
        <v>5.7249999999999996</v>
      </c>
      <c r="Y109" t="str">
        <f t="shared" si="19"/>
        <v>0-100</v>
      </c>
      <c r="Z109">
        <f t="shared" si="20"/>
        <v>1.9386106623586752E-3</v>
      </c>
      <c r="AA109" s="12">
        <f>VLOOKUP(K109,GDP_Change!A:D,4,0)</f>
        <v>0.89870438271466924</v>
      </c>
      <c r="AB109" s="12">
        <f t="shared" si="22"/>
        <v>1.2659187051491734</v>
      </c>
    </row>
    <row r="110" spans="1:28" x14ac:dyDescent="0.25">
      <c r="A110" s="1" t="str">
        <f t="shared" si="13"/>
        <v>02/20/1995</v>
      </c>
      <c r="B110" s="9">
        <v>48.453125</v>
      </c>
      <c r="C110" s="9">
        <v>49.15625</v>
      </c>
      <c r="D110" s="9">
        <v>48.421875</v>
      </c>
      <c r="E110" s="9">
        <v>29.599967956542901</v>
      </c>
      <c r="F110" s="9">
        <v>49</v>
      </c>
      <c r="G110" s="10">
        <v>1264800</v>
      </c>
      <c r="H110">
        <f t="shared" si="14"/>
        <v>2</v>
      </c>
      <c r="I110">
        <f t="shared" si="15"/>
        <v>20</v>
      </c>
      <c r="J110">
        <f t="shared" si="16"/>
        <v>1995</v>
      </c>
      <c r="K110" t="str">
        <f>VLOOKUP(N110,Convert!D:G,4,0)</f>
        <v>1995Q1</v>
      </c>
      <c r="L110" t="str">
        <f t="shared" si="17"/>
        <v>1995M2</v>
      </c>
      <c r="M110">
        <f>VLOOKUP(K110,GDP_CR!$E$9:$F$311,2,0)</f>
        <v>3.6</v>
      </c>
      <c r="N110" s="1">
        <v>34750</v>
      </c>
      <c r="O110" s="18">
        <f t="shared" si="18"/>
        <v>757</v>
      </c>
      <c r="P110" s="31">
        <f>VLOOKUP(K110,GDP!$A$2:$D$305,4,0)</f>
        <v>8.9868952288976178E-3</v>
      </c>
      <c r="Q110" s="12">
        <v>7496.5307692307706</v>
      </c>
      <c r="R110" s="12">
        <f>VLOOKUP(K110,RGDP!B:C,2,0)</f>
        <v>10550.251</v>
      </c>
      <c r="S110" s="12">
        <f t="shared" si="21"/>
        <v>10537.821333333335</v>
      </c>
      <c r="T110" s="12">
        <v>88.017499999999984</v>
      </c>
      <c r="U110" s="12">
        <v>5.4499999999999993</v>
      </c>
      <c r="V110" s="12">
        <v>116645</v>
      </c>
      <c r="W110" s="12">
        <v>2.8649450000000001</v>
      </c>
      <c r="X110" s="12">
        <v>5.8224999999999998</v>
      </c>
      <c r="Y110" t="str">
        <f t="shared" si="19"/>
        <v>0-100</v>
      </c>
      <c r="Z110">
        <f t="shared" si="20"/>
        <v>1.1286681715575675E-2</v>
      </c>
      <c r="AA110" s="12">
        <f>VLOOKUP(K110,GDP_Change!A:D,4,0)</f>
        <v>0.89870438271466924</v>
      </c>
      <c r="AB110" s="12">
        <f t="shared" si="22"/>
        <v>1.2047163180767559</v>
      </c>
    </row>
    <row r="111" spans="1:28" x14ac:dyDescent="0.25">
      <c r="A111" s="1" t="str">
        <f t="shared" si="13"/>
        <v>02/27/1995</v>
      </c>
      <c r="B111" s="9">
        <v>48.859375</v>
      </c>
      <c r="C111" s="9">
        <v>49.03125</v>
      </c>
      <c r="D111" s="9">
        <v>48.484375</v>
      </c>
      <c r="E111" s="9">
        <v>29.4678421020507</v>
      </c>
      <c r="F111" s="9">
        <v>48.78125</v>
      </c>
      <c r="G111" s="10">
        <v>1795600</v>
      </c>
      <c r="H111">
        <f t="shared" si="14"/>
        <v>2</v>
      </c>
      <c r="I111">
        <f t="shared" si="15"/>
        <v>27</v>
      </c>
      <c r="J111">
        <f t="shared" si="16"/>
        <v>1995</v>
      </c>
      <c r="K111" t="str">
        <f>VLOOKUP(N111,Convert!D:G,4,0)</f>
        <v>1995Q1</v>
      </c>
      <c r="L111" t="str">
        <f t="shared" si="17"/>
        <v>1995M2</v>
      </c>
      <c r="M111">
        <f>VLOOKUP(K111,GDP_CR!$E$9:$F$311,2,0)</f>
        <v>3.6</v>
      </c>
      <c r="N111" s="1">
        <v>34757</v>
      </c>
      <c r="O111" s="18">
        <f t="shared" si="18"/>
        <v>764</v>
      </c>
      <c r="P111" s="31">
        <f>VLOOKUP(K111,GDP!$A$2:$D$305,4,0)</f>
        <v>8.9868952288976178E-3</v>
      </c>
      <c r="Q111" s="12">
        <v>7501.6846153846172</v>
      </c>
      <c r="R111" s="12">
        <f>VLOOKUP(K111,RGDP!B:C,2,0)</f>
        <v>10550.251</v>
      </c>
      <c r="S111" s="12">
        <f t="shared" si="21"/>
        <v>10540.928750000003</v>
      </c>
      <c r="T111" s="12">
        <v>87.779999000000004</v>
      </c>
      <c r="U111" s="12">
        <v>5.4</v>
      </c>
      <c r="V111" s="12">
        <v>116692</v>
      </c>
      <c r="W111" s="12">
        <v>2.8629899999999999</v>
      </c>
      <c r="X111" s="12">
        <v>5.92</v>
      </c>
      <c r="Y111" t="str">
        <f t="shared" si="19"/>
        <v>0-100</v>
      </c>
      <c r="Z111">
        <f t="shared" si="20"/>
        <v>-4.4642857142856984E-3</v>
      </c>
      <c r="AA111" s="12">
        <f>VLOOKUP(K111,GDP_Change!A:D,4,0)</f>
        <v>0.89870438271466924</v>
      </c>
      <c r="AB111" s="12">
        <f t="shared" si="22"/>
        <v>1.1435139310043387</v>
      </c>
    </row>
    <row r="112" spans="1:28" x14ac:dyDescent="0.25">
      <c r="A112" s="1" t="str">
        <f t="shared" si="13"/>
        <v>03/06/1995</v>
      </c>
      <c r="B112" s="9">
        <v>48.453125</v>
      </c>
      <c r="C112" s="9">
        <v>49.390625</v>
      </c>
      <c r="D112" s="9">
        <v>48.21875</v>
      </c>
      <c r="E112" s="9">
        <v>29.760423660278299</v>
      </c>
      <c r="F112" s="9">
        <v>49.265625</v>
      </c>
      <c r="G112" s="10">
        <v>678100</v>
      </c>
      <c r="H112">
        <f t="shared" si="14"/>
        <v>3</v>
      </c>
      <c r="I112">
        <f t="shared" si="15"/>
        <v>6</v>
      </c>
      <c r="J112">
        <f t="shared" si="16"/>
        <v>1995</v>
      </c>
      <c r="K112" t="str">
        <f>VLOOKUP(N112,Convert!D:G,4,0)</f>
        <v>1995Q1</v>
      </c>
      <c r="L112" t="str">
        <f t="shared" si="17"/>
        <v>1995M3</v>
      </c>
      <c r="M112">
        <f>VLOOKUP(K112,GDP_CR!$E$9:$F$311,2,0)</f>
        <v>3.6</v>
      </c>
      <c r="N112" s="1">
        <v>34764</v>
      </c>
      <c r="O112" s="18">
        <f t="shared" si="18"/>
        <v>771</v>
      </c>
      <c r="P112" s="31">
        <f>VLOOKUP(K112,GDP!$A$2:$D$305,4,0)</f>
        <v>8.9868952288976178E-3</v>
      </c>
      <c r="Q112" s="12">
        <v>7506.838461538463</v>
      </c>
      <c r="R112" s="12">
        <f>VLOOKUP(K112,RGDP!B:C,2,0)</f>
        <v>10550.251</v>
      </c>
      <c r="S112" s="12">
        <f t="shared" si="21"/>
        <v>10544.036166666669</v>
      </c>
      <c r="T112" s="12">
        <v>87.330000000000013</v>
      </c>
      <c r="U112" s="12">
        <v>5.4</v>
      </c>
      <c r="V112" s="12">
        <v>116745.75</v>
      </c>
      <c r="W112" s="12">
        <v>2.8440474999999998</v>
      </c>
      <c r="X112" s="12">
        <v>5.9349999999999996</v>
      </c>
      <c r="Y112" t="str">
        <f t="shared" si="19"/>
        <v>0-100</v>
      </c>
      <c r="Z112">
        <f t="shared" si="20"/>
        <v>9.929532351057091E-3</v>
      </c>
      <c r="AA112" s="12">
        <f>VLOOKUP(K112,GDP_Change!A:D,4,0)</f>
        <v>0.89870438271466924</v>
      </c>
      <c r="AB112" s="12">
        <f t="shared" si="22"/>
        <v>1.0823115439319213</v>
      </c>
    </row>
    <row r="113" spans="1:28" x14ac:dyDescent="0.25">
      <c r="A113" s="1" t="str">
        <f t="shared" si="13"/>
        <v>03/13/1995</v>
      </c>
      <c r="B113" s="9">
        <v>49.234375</v>
      </c>
      <c r="C113" s="9">
        <v>49.8125</v>
      </c>
      <c r="D113" s="9">
        <v>49.171875</v>
      </c>
      <c r="E113" s="9">
        <v>29.939769744873001</v>
      </c>
      <c r="F113" s="9">
        <v>49.5625</v>
      </c>
      <c r="G113" s="10">
        <v>873400</v>
      </c>
      <c r="H113">
        <f t="shared" si="14"/>
        <v>3</v>
      </c>
      <c r="I113">
        <f t="shared" si="15"/>
        <v>13</v>
      </c>
      <c r="J113">
        <f t="shared" si="16"/>
        <v>1995</v>
      </c>
      <c r="K113" t="str">
        <f>VLOOKUP(N113,Convert!D:G,4,0)</f>
        <v>1995Q1</v>
      </c>
      <c r="L113" t="str">
        <f t="shared" si="17"/>
        <v>1995M3</v>
      </c>
      <c r="M113">
        <f>VLOOKUP(K113,GDP_CR!$E$9:$F$311,2,0)</f>
        <v>3.6</v>
      </c>
      <c r="N113" s="1">
        <v>34771</v>
      </c>
      <c r="O113" s="18">
        <f t="shared" si="18"/>
        <v>778</v>
      </c>
      <c r="P113" s="31">
        <f>VLOOKUP(K113,GDP!$A$2:$D$305,4,0)</f>
        <v>8.9868952288976178E-3</v>
      </c>
      <c r="Q113" s="12">
        <v>7511.9923076923096</v>
      </c>
      <c r="R113" s="12">
        <f>VLOOKUP(K113,RGDP!B:C,2,0)</f>
        <v>10550.251</v>
      </c>
      <c r="S113" s="12">
        <f t="shared" si="21"/>
        <v>10547.143583333336</v>
      </c>
      <c r="T113" s="12">
        <v>86.880001000000007</v>
      </c>
      <c r="U113" s="12">
        <v>5.4</v>
      </c>
      <c r="V113" s="12">
        <v>116799.5</v>
      </c>
      <c r="W113" s="12">
        <v>2.8251049999999998</v>
      </c>
      <c r="X113" s="12">
        <v>5.95</v>
      </c>
      <c r="Y113" t="str">
        <f t="shared" si="19"/>
        <v>0-100</v>
      </c>
      <c r="Z113">
        <f t="shared" si="20"/>
        <v>6.0260069774817904E-3</v>
      </c>
      <c r="AA113" s="12">
        <f>VLOOKUP(K113,GDP_Change!A:D,4,0)</f>
        <v>0.89870438271466924</v>
      </c>
      <c r="AB113" s="12">
        <f t="shared" si="22"/>
        <v>1.0211091568595039</v>
      </c>
    </row>
    <row r="114" spans="1:28" x14ac:dyDescent="0.25">
      <c r="A114" s="1" t="str">
        <f t="shared" si="13"/>
        <v>03/20/1995</v>
      </c>
      <c r="B114" s="9">
        <v>49.625</v>
      </c>
      <c r="C114" s="9">
        <v>50.21875</v>
      </c>
      <c r="D114" s="9">
        <v>49.328125</v>
      </c>
      <c r="E114" s="9">
        <v>30.500400543212798</v>
      </c>
      <c r="F114" s="9">
        <v>50.21875</v>
      </c>
      <c r="G114" s="10">
        <v>625500</v>
      </c>
      <c r="H114">
        <f t="shared" si="14"/>
        <v>3</v>
      </c>
      <c r="I114">
        <f t="shared" si="15"/>
        <v>20</v>
      </c>
      <c r="J114">
        <f t="shared" si="16"/>
        <v>1995</v>
      </c>
      <c r="K114" t="str">
        <f>VLOOKUP(N114,Convert!D:G,4,0)</f>
        <v>1995Q1</v>
      </c>
      <c r="L114" t="str">
        <f t="shared" si="17"/>
        <v>1995M3</v>
      </c>
      <c r="M114">
        <f>VLOOKUP(K114,GDP_CR!$E$9:$F$311,2,0)</f>
        <v>3.6</v>
      </c>
      <c r="N114" s="1">
        <v>34778</v>
      </c>
      <c r="O114" s="18">
        <f t="shared" si="18"/>
        <v>785</v>
      </c>
      <c r="P114" s="31">
        <f>VLOOKUP(K114,GDP!$A$2:$D$305,4,0)</f>
        <v>8.9868952288976178E-3</v>
      </c>
      <c r="Q114" s="12">
        <v>7517.1461538461554</v>
      </c>
      <c r="R114" s="12">
        <f>VLOOKUP(K114,RGDP!B:C,2,0)</f>
        <v>10550.251</v>
      </c>
      <c r="S114" s="12">
        <f t="shared" si="21"/>
        <v>10550.251000000002</v>
      </c>
      <c r="T114" s="12">
        <v>86.430002000000002</v>
      </c>
      <c r="U114" s="12">
        <v>5.4</v>
      </c>
      <c r="V114" s="12">
        <v>116853.25</v>
      </c>
      <c r="W114" s="12">
        <v>2.8061624999999997</v>
      </c>
      <c r="X114" s="12">
        <v>5.9650000000000007</v>
      </c>
      <c r="Y114" t="str">
        <f t="shared" si="19"/>
        <v>0-100</v>
      </c>
      <c r="Z114">
        <f t="shared" si="20"/>
        <v>1.3240857503152625E-2</v>
      </c>
      <c r="AA114" s="12">
        <f>VLOOKUP(K114,GDP_Change!A:D,4,0)</f>
        <v>0.89870438271466924</v>
      </c>
      <c r="AB114" s="12">
        <f t="shared" si="22"/>
        <v>0.95990676978708656</v>
      </c>
    </row>
    <row r="115" spans="1:28" x14ac:dyDescent="0.25">
      <c r="A115" s="1" t="str">
        <f t="shared" si="13"/>
        <v>03/27/1995</v>
      </c>
      <c r="B115" s="9">
        <v>50.296875</v>
      </c>
      <c r="C115" s="9">
        <v>50.890625</v>
      </c>
      <c r="D115" s="9">
        <v>49.546875</v>
      </c>
      <c r="E115" s="9">
        <v>30.433977127075099</v>
      </c>
      <c r="F115" s="9">
        <v>50.109375</v>
      </c>
      <c r="G115" s="10">
        <v>1339800</v>
      </c>
      <c r="H115">
        <f t="shared" si="14"/>
        <v>3</v>
      </c>
      <c r="I115">
        <f t="shared" si="15"/>
        <v>27</v>
      </c>
      <c r="J115">
        <f t="shared" si="16"/>
        <v>1995</v>
      </c>
      <c r="K115" t="str">
        <f>VLOOKUP(N115,Convert!D:G,4,0)</f>
        <v>1995Q1</v>
      </c>
      <c r="L115" t="str">
        <f t="shared" si="17"/>
        <v>1995M3</v>
      </c>
      <c r="M115">
        <f>VLOOKUP(K115,GDP_CR!$E$9:$F$311,2,0)</f>
        <v>3.6</v>
      </c>
      <c r="N115" s="1">
        <v>34785</v>
      </c>
      <c r="O115" s="18">
        <f t="shared" si="18"/>
        <v>792</v>
      </c>
      <c r="P115" s="31">
        <f>VLOOKUP(K115,GDP!$A$2:$D$305,4,0)</f>
        <v>8.9868952288976178E-3</v>
      </c>
      <c r="Q115" s="12">
        <v>7522.300000000002</v>
      </c>
      <c r="R115" s="12">
        <f>VLOOKUP(K115,RGDP!B:C,2,0)</f>
        <v>10550.251</v>
      </c>
      <c r="S115" s="12">
        <f t="shared" si="21"/>
        <v>10550.251000000002</v>
      </c>
      <c r="T115" s="12">
        <v>85.980002999999996</v>
      </c>
      <c r="U115" s="12">
        <v>5.4</v>
      </c>
      <c r="V115" s="12">
        <v>116907</v>
      </c>
      <c r="W115" s="12">
        <v>2.78722</v>
      </c>
      <c r="X115" s="12">
        <v>5.98</v>
      </c>
      <c r="Y115" t="str">
        <f t="shared" si="19"/>
        <v>0-100</v>
      </c>
      <c r="Z115">
        <f t="shared" si="20"/>
        <v>-2.1779713752333452E-3</v>
      </c>
      <c r="AA115" s="12">
        <f>VLOOKUP(K115,GDP_Change!A:D,4,0)</f>
        <v>0.89870438271466924</v>
      </c>
      <c r="AB115" s="12">
        <f t="shared" si="22"/>
        <v>0.89870438271466924</v>
      </c>
    </row>
    <row r="116" spans="1:28" x14ac:dyDescent="0.25">
      <c r="A116" s="1" t="str">
        <f t="shared" si="13"/>
        <v>04/03/1995</v>
      </c>
      <c r="B116" s="9">
        <v>50.09375</v>
      </c>
      <c r="C116" s="9">
        <v>50.859375</v>
      </c>
      <c r="D116" s="9">
        <v>50.0625</v>
      </c>
      <c r="E116" s="9">
        <v>30.794582366943299</v>
      </c>
      <c r="F116" s="9">
        <v>50.703125</v>
      </c>
      <c r="G116" s="10">
        <v>1081300</v>
      </c>
      <c r="H116">
        <f t="shared" si="14"/>
        <v>4</v>
      </c>
      <c r="I116">
        <f t="shared" si="15"/>
        <v>3</v>
      </c>
      <c r="J116">
        <f t="shared" si="16"/>
        <v>1995</v>
      </c>
      <c r="K116" t="str">
        <f>VLOOKUP(N116,Convert!D:G,4,0)</f>
        <v>1995Q2</v>
      </c>
      <c r="L116" t="str">
        <f t="shared" si="17"/>
        <v>1995M4</v>
      </c>
      <c r="M116">
        <f>VLOOKUP(K116,GDP_CR!$E$9:$F$311,2,0)</f>
        <v>3.2</v>
      </c>
      <c r="N116" s="1">
        <v>34792</v>
      </c>
      <c r="O116" s="18">
        <f t="shared" si="18"/>
        <v>799</v>
      </c>
      <c r="P116" s="31">
        <f>VLOOKUP(K116,GDP!$A$2:$D$305,4,0)</f>
        <v>7.8034643659519176E-3</v>
      </c>
      <c r="Q116" s="12">
        <v>7526.8153846153864</v>
      </c>
      <c r="R116" s="12">
        <f>VLOOKUP(K116,RGDP!B:C,2,0)</f>
        <v>10581.723</v>
      </c>
      <c r="S116" s="12">
        <f t="shared" si="21"/>
        <v>10552.873666666668</v>
      </c>
      <c r="T116" s="12">
        <v>84.955001499999995</v>
      </c>
      <c r="U116" s="12">
        <v>5.5000000000000009</v>
      </c>
      <c r="V116" s="12">
        <v>116946.5</v>
      </c>
      <c r="W116" s="12">
        <v>2.8716650000000001</v>
      </c>
      <c r="X116" s="12">
        <v>5.9975000000000005</v>
      </c>
      <c r="Y116" t="str">
        <f t="shared" si="19"/>
        <v>0-100</v>
      </c>
      <c r="Z116">
        <f t="shared" si="20"/>
        <v>1.1849080137199985E-2</v>
      </c>
      <c r="AA116" s="12">
        <f>VLOOKUP(K116,GDP_Change!A:D,4,0)</f>
        <v>0.78045392831890581</v>
      </c>
      <c r="AB116" s="12">
        <f t="shared" si="22"/>
        <v>0.88960819391499513</v>
      </c>
    </row>
    <row r="117" spans="1:28" x14ac:dyDescent="0.25">
      <c r="A117" s="1" t="str">
        <f t="shared" si="13"/>
        <v>04/10/1995</v>
      </c>
      <c r="B117" s="9">
        <v>50.625</v>
      </c>
      <c r="C117" s="9">
        <v>51.09375</v>
      </c>
      <c r="D117" s="9">
        <v>50.59375</v>
      </c>
      <c r="E117" s="9">
        <v>31.022346496581999</v>
      </c>
      <c r="F117" s="9">
        <v>51.078125</v>
      </c>
      <c r="G117" s="10">
        <v>930000</v>
      </c>
      <c r="H117">
        <f t="shared" si="14"/>
        <v>4</v>
      </c>
      <c r="I117">
        <f t="shared" si="15"/>
        <v>10</v>
      </c>
      <c r="J117">
        <f t="shared" si="16"/>
        <v>1995</v>
      </c>
      <c r="K117" t="str">
        <f>VLOOKUP(N117,Convert!D:G,4,0)</f>
        <v>1995Q2</v>
      </c>
      <c r="L117" t="str">
        <f t="shared" si="17"/>
        <v>1995M4</v>
      </c>
      <c r="M117">
        <f>VLOOKUP(K117,GDP_CR!$E$9:$F$311,2,0)</f>
        <v>3.2</v>
      </c>
      <c r="N117" s="1">
        <v>34799</v>
      </c>
      <c r="O117" s="18">
        <f t="shared" si="18"/>
        <v>806</v>
      </c>
      <c r="P117" s="31">
        <f>VLOOKUP(K117,GDP!$A$2:$D$305,4,0)</f>
        <v>7.8034643659519176E-3</v>
      </c>
      <c r="Q117" s="12">
        <v>7531.3307692307708</v>
      </c>
      <c r="R117" s="12">
        <f>VLOOKUP(K117,RGDP!B:C,2,0)</f>
        <v>10581.723</v>
      </c>
      <c r="S117" s="12">
        <f t="shared" si="21"/>
        <v>10555.496333333334</v>
      </c>
      <c r="T117" s="12">
        <v>83.93</v>
      </c>
      <c r="U117" s="12">
        <v>5.6000000000000005</v>
      </c>
      <c r="V117" s="12">
        <v>116986</v>
      </c>
      <c r="W117" s="12">
        <v>2.9561099999999998</v>
      </c>
      <c r="X117" s="12">
        <v>6.0150000000000006</v>
      </c>
      <c r="Y117" t="str">
        <f t="shared" si="19"/>
        <v>0-100</v>
      </c>
      <c r="Z117">
        <f t="shared" si="20"/>
        <v>7.395993836671888E-3</v>
      </c>
      <c r="AA117" s="12">
        <f>VLOOKUP(K117,GDP_Change!A:D,4,0)</f>
        <v>0.78045392831890581</v>
      </c>
      <c r="AB117" s="12">
        <f t="shared" si="22"/>
        <v>0.88051200511532102</v>
      </c>
    </row>
    <row r="118" spans="1:28" x14ac:dyDescent="0.25">
      <c r="A118" s="1" t="str">
        <f t="shared" si="13"/>
        <v>04/17/1995</v>
      </c>
      <c r="B118" s="9">
        <v>51.265625</v>
      </c>
      <c r="C118" s="9">
        <v>51.3125</v>
      </c>
      <c r="D118" s="9">
        <v>50.296875</v>
      </c>
      <c r="E118" s="9">
        <v>30.908443450927699</v>
      </c>
      <c r="F118" s="9">
        <v>50.890625</v>
      </c>
      <c r="G118" s="10">
        <v>1084300</v>
      </c>
      <c r="H118">
        <f t="shared" si="14"/>
        <v>4</v>
      </c>
      <c r="I118">
        <f t="shared" si="15"/>
        <v>17</v>
      </c>
      <c r="J118">
        <f t="shared" si="16"/>
        <v>1995</v>
      </c>
      <c r="K118" t="str">
        <f>VLOOKUP(N118,Convert!D:G,4,0)</f>
        <v>1995Q2</v>
      </c>
      <c r="L118" t="str">
        <f t="shared" si="17"/>
        <v>1995M4</v>
      </c>
      <c r="M118">
        <f>VLOOKUP(K118,GDP_CR!$E$9:$F$311,2,0)</f>
        <v>3.2</v>
      </c>
      <c r="N118" s="1">
        <v>34806</v>
      </c>
      <c r="O118" s="18">
        <f t="shared" si="18"/>
        <v>813</v>
      </c>
      <c r="P118" s="31">
        <f>VLOOKUP(K118,GDP!$A$2:$D$305,4,0)</f>
        <v>7.8034643659519176E-3</v>
      </c>
      <c r="Q118" s="12">
        <v>7535.8461538461552</v>
      </c>
      <c r="R118" s="12">
        <f>VLOOKUP(K118,RGDP!B:C,2,0)</f>
        <v>10581.723</v>
      </c>
      <c r="S118" s="12">
        <f t="shared" si="21"/>
        <v>10558.119000000001</v>
      </c>
      <c r="T118" s="12">
        <v>82.904998500000005</v>
      </c>
      <c r="U118" s="12">
        <v>5.7</v>
      </c>
      <c r="V118" s="12">
        <v>117025.5</v>
      </c>
      <c r="W118" s="12">
        <v>3.0405549999999999</v>
      </c>
      <c r="X118" s="12">
        <v>6.0325000000000006</v>
      </c>
      <c r="Y118" t="str">
        <f t="shared" si="19"/>
        <v>0-100</v>
      </c>
      <c r="Z118">
        <f t="shared" si="20"/>
        <v>-3.6708473539308617E-3</v>
      </c>
      <c r="AA118" s="12">
        <f>VLOOKUP(K118,GDP_Change!A:D,4,0)</f>
        <v>0.78045392831890581</v>
      </c>
      <c r="AB118" s="12">
        <f t="shared" si="22"/>
        <v>0.87141581631564691</v>
      </c>
    </row>
    <row r="119" spans="1:28" x14ac:dyDescent="0.25">
      <c r="A119" s="1" t="str">
        <f t="shared" si="13"/>
        <v>04/24/1995</v>
      </c>
      <c r="B119" s="9">
        <v>50.859375</v>
      </c>
      <c r="C119" s="9">
        <v>51.671875</v>
      </c>
      <c r="D119" s="9">
        <v>50.859375</v>
      </c>
      <c r="E119" s="9">
        <v>31.335506439208899</v>
      </c>
      <c r="F119" s="9">
        <v>51.59375</v>
      </c>
      <c r="G119" s="10">
        <v>1299600</v>
      </c>
      <c r="H119">
        <f t="shared" si="14"/>
        <v>4</v>
      </c>
      <c r="I119">
        <f t="shared" si="15"/>
        <v>24</v>
      </c>
      <c r="J119">
        <f t="shared" si="16"/>
        <v>1995</v>
      </c>
      <c r="K119" t="str">
        <f>VLOOKUP(N119,Convert!D:G,4,0)</f>
        <v>1995Q2</v>
      </c>
      <c r="L119" t="str">
        <f t="shared" si="17"/>
        <v>1995M4</v>
      </c>
      <c r="M119">
        <f>VLOOKUP(K119,GDP_CR!$E$9:$F$311,2,0)</f>
        <v>3.2</v>
      </c>
      <c r="N119" s="1">
        <v>34813</v>
      </c>
      <c r="O119" s="18">
        <f t="shared" si="18"/>
        <v>820</v>
      </c>
      <c r="P119" s="31">
        <f>VLOOKUP(K119,GDP!$A$2:$D$305,4,0)</f>
        <v>7.8034643659519176E-3</v>
      </c>
      <c r="Q119" s="12">
        <v>7540.3615384615396</v>
      </c>
      <c r="R119" s="12">
        <f>VLOOKUP(K119,RGDP!B:C,2,0)</f>
        <v>10581.723</v>
      </c>
      <c r="S119" s="12">
        <f t="shared" si="21"/>
        <v>10560.741666666667</v>
      </c>
      <c r="T119" s="12">
        <v>81.879997000000003</v>
      </c>
      <c r="U119" s="12">
        <v>5.8</v>
      </c>
      <c r="V119" s="12">
        <v>117065</v>
      </c>
      <c r="W119" s="12">
        <v>3.125</v>
      </c>
      <c r="X119" s="12">
        <v>6.05</v>
      </c>
      <c r="Y119" t="str">
        <f t="shared" si="19"/>
        <v>0-100</v>
      </c>
      <c r="Z119">
        <f t="shared" si="20"/>
        <v>1.3816395455941155E-2</v>
      </c>
      <c r="AA119" s="12">
        <f>VLOOKUP(K119,GDP_Change!A:D,4,0)</f>
        <v>0.78045392831890581</v>
      </c>
      <c r="AB119" s="12">
        <f t="shared" si="22"/>
        <v>0.8623196275159728</v>
      </c>
    </row>
    <row r="120" spans="1:28" x14ac:dyDescent="0.25">
      <c r="A120" s="1" t="str">
        <f t="shared" si="13"/>
        <v>05/01/1995</v>
      </c>
      <c r="B120" s="9">
        <v>51.546875</v>
      </c>
      <c r="C120" s="9">
        <v>52.6875</v>
      </c>
      <c r="D120" s="9">
        <v>51.390625</v>
      </c>
      <c r="E120" s="9">
        <v>31.6961135864257</v>
      </c>
      <c r="F120" s="9">
        <v>52.1875</v>
      </c>
      <c r="G120" s="10">
        <v>2098100</v>
      </c>
      <c r="H120">
        <f t="shared" si="14"/>
        <v>5</v>
      </c>
      <c r="I120">
        <f t="shared" si="15"/>
        <v>1</v>
      </c>
      <c r="J120">
        <f t="shared" si="16"/>
        <v>1995</v>
      </c>
      <c r="K120" t="str">
        <f>VLOOKUP(N120,Convert!D:G,4,0)</f>
        <v>1995Q2</v>
      </c>
      <c r="L120" t="str">
        <f t="shared" si="17"/>
        <v>1995M5</v>
      </c>
      <c r="M120">
        <f>VLOOKUP(K120,GDP_CR!$E$9:$F$311,2,0)</f>
        <v>3.2</v>
      </c>
      <c r="N120" s="1">
        <v>34820</v>
      </c>
      <c r="O120" s="18">
        <f t="shared" si="18"/>
        <v>827</v>
      </c>
      <c r="P120" s="31">
        <f>VLOOKUP(K120,GDP!$A$2:$D$305,4,0)</f>
        <v>7.8034643659519176E-3</v>
      </c>
      <c r="Q120" s="12">
        <v>7544.876923076924</v>
      </c>
      <c r="R120" s="12">
        <f>VLOOKUP(K120,RGDP!B:C,2,0)</f>
        <v>10581.723</v>
      </c>
      <c r="S120" s="12">
        <f t="shared" si="21"/>
        <v>10563.364333333333</v>
      </c>
      <c r="T120" s="12">
        <v>81.847497750000002</v>
      </c>
      <c r="U120" s="12">
        <v>5.75</v>
      </c>
      <c r="V120" s="12">
        <v>117061.25</v>
      </c>
      <c r="W120" s="12">
        <v>3.1234099999999998</v>
      </c>
      <c r="X120" s="12">
        <v>6.0399999999999991</v>
      </c>
      <c r="Y120" t="str">
        <f t="shared" si="19"/>
        <v>0-100</v>
      </c>
      <c r="Z120">
        <f t="shared" si="20"/>
        <v>1.1508176862507602E-2</v>
      </c>
      <c r="AA120" s="12">
        <f>VLOOKUP(K120,GDP_Change!A:D,4,0)</f>
        <v>0.78045392831890581</v>
      </c>
      <c r="AB120" s="12">
        <f t="shared" si="22"/>
        <v>0.85322343871629869</v>
      </c>
    </row>
    <row r="121" spans="1:28" x14ac:dyDescent="0.25">
      <c r="A121" s="1" t="str">
        <f t="shared" si="13"/>
        <v>05/08/1995</v>
      </c>
      <c r="B121" s="9">
        <v>52.140625</v>
      </c>
      <c r="C121" s="9">
        <v>52.875</v>
      </c>
      <c r="D121" s="9">
        <v>52.09375</v>
      </c>
      <c r="E121" s="9">
        <v>32.037746429443303</v>
      </c>
      <c r="F121" s="9">
        <v>52.75</v>
      </c>
      <c r="G121" s="10">
        <v>1140300</v>
      </c>
      <c r="H121">
        <f t="shared" si="14"/>
        <v>5</v>
      </c>
      <c r="I121">
        <f t="shared" si="15"/>
        <v>8</v>
      </c>
      <c r="J121">
        <f t="shared" si="16"/>
        <v>1995</v>
      </c>
      <c r="K121" t="str">
        <f>VLOOKUP(N121,Convert!D:G,4,0)</f>
        <v>1995Q2</v>
      </c>
      <c r="L121" t="str">
        <f t="shared" si="17"/>
        <v>1995M5</v>
      </c>
      <c r="M121">
        <f>VLOOKUP(K121,GDP_CR!$E$9:$F$311,2,0)</f>
        <v>3.2</v>
      </c>
      <c r="N121" s="1">
        <v>34827</v>
      </c>
      <c r="O121" s="18">
        <f t="shared" si="18"/>
        <v>834</v>
      </c>
      <c r="P121" s="31">
        <f>VLOOKUP(K121,GDP!$A$2:$D$305,4,0)</f>
        <v>7.8034643659519176E-3</v>
      </c>
      <c r="Q121" s="12">
        <v>7549.3923076923083</v>
      </c>
      <c r="R121" s="12">
        <f>VLOOKUP(K121,RGDP!B:C,2,0)</f>
        <v>10581.723</v>
      </c>
      <c r="S121" s="12">
        <f t="shared" si="21"/>
        <v>10565.986999999999</v>
      </c>
      <c r="T121" s="12">
        <v>81.814998500000002</v>
      </c>
      <c r="U121" s="12">
        <v>5.6999999999999993</v>
      </c>
      <c r="V121" s="12">
        <v>117057.5</v>
      </c>
      <c r="W121" s="12">
        <v>3.1218199999999996</v>
      </c>
      <c r="X121" s="12">
        <v>6.0299999999999994</v>
      </c>
      <c r="Y121" t="str">
        <f t="shared" si="19"/>
        <v>0-100</v>
      </c>
      <c r="Z121">
        <f t="shared" si="20"/>
        <v>1.0778443113772518E-2</v>
      </c>
      <c r="AA121" s="12">
        <f>VLOOKUP(K121,GDP_Change!A:D,4,0)</f>
        <v>0.78045392831890581</v>
      </c>
      <c r="AB121" s="12">
        <f t="shared" si="22"/>
        <v>0.84412724991662458</v>
      </c>
    </row>
    <row r="122" spans="1:28" x14ac:dyDescent="0.25">
      <c r="A122" s="1" t="str">
        <f t="shared" si="13"/>
        <v>05/15/1995</v>
      </c>
      <c r="B122" s="9">
        <v>52.890625</v>
      </c>
      <c r="C122" s="9">
        <v>53.15625</v>
      </c>
      <c r="D122" s="9">
        <v>51.90625</v>
      </c>
      <c r="E122" s="9">
        <v>31.639167785644499</v>
      </c>
      <c r="F122" s="9">
        <v>52.09375</v>
      </c>
      <c r="G122" s="10">
        <v>1499700</v>
      </c>
      <c r="H122">
        <f t="shared" si="14"/>
        <v>5</v>
      </c>
      <c r="I122">
        <f t="shared" si="15"/>
        <v>15</v>
      </c>
      <c r="J122">
        <f t="shared" si="16"/>
        <v>1995</v>
      </c>
      <c r="K122" t="str">
        <f>VLOOKUP(N122,Convert!D:G,4,0)</f>
        <v>1995Q2</v>
      </c>
      <c r="L122" t="str">
        <f t="shared" si="17"/>
        <v>1995M5</v>
      </c>
      <c r="M122">
        <f>VLOOKUP(K122,GDP_CR!$E$9:$F$311,2,0)</f>
        <v>3.2</v>
      </c>
      <c r="N122" s="1">
        <v>34834</v>
      </c>
      <c r="O122" s="18">
        <f t="shared" si="18"/>
        <v>841</v>
      </c>
      <c r="P122" s="31">
        <f>VLOOKUP(K122,GDP!$A$2:$D$305,4,0)</f>
        <v>7.8034643659519176E-3</v>
      </c>
      <c r="Q122" s="12">
        <v>7553.9076923076927</v>
      </c>
      <c r="R122" s="12">
        <f>VLOOKUP(K122,RGDP!B:C,2,0)</f>
        <v>10581.723</v>
      </c>
      <c r="S122" s="12">
        <f t="shared" si="21"/>
        <v>10568.609666666665</v>
      </c>
      <c r="T122" s="12">
        <v>81.782499250000001</v>
      </c>
      <c r="U122" s="12">
        <v>5.65</v>
      </c>
      <c r="V122" s="12">
        <v>117053.75</v>
      </c>
      <c r="W122" s="12">
        <v>3.1202300000000003</v>
      </c>
      <c r="X122" s="12">
        <v>6.02</v>
      </c>
      <c r="Y122" t="str">
        <f t="shared" si="19"/>
        <v>0-100</v>
      </c>
      <c r="Z122">
        <f t="shared" si="20"/>
        <v>-1.2440758293838838E-2</v>
      </c>
      <c r="AA122" s="12">
        <f>VLOOKUP(K122,GDP_Change!A:D,4,0)</f>
        <v>0.78045392831890581</v>
      </c>
      <c r="AB122" s="12">
        <f t="shared" si="22"/>
        <v>0.83503106111695047</v>
      </c>
    </row>
    <row r="123" spans="1:28" x14ac:dyDescent="0.25">
      <c r="A123" s="1" t="str">
        <f t="shared" si="13"/>
        <v>05/22/1995</v>
      </c>
      <c r="B123" s="9">
        <v>52.265625</v>
      </c>
      <c r="C123" s="9">
        <v>53.421875</v>
      </c>
      <c r="D123" s="9">
        <v>52.234375</v>
      </c>
      <c r="E123" s="9">
        <v>31.9238777160644</v>
      </c>
      <c r="F123" s="9">
        <v>52.5625</v>
      </c>
      <c r="G123" s="10">
        <v>1622100</v>
      </c>
      <c r="H123">
        <f t="shared" si="14"/>
        <v>5</v>
      </c>
      <c r="I123">
        <f t="shared" si="15"/>
        <v>22</v>
      </c>
      <c r="J123">
        <f t="shared" si="16"/>
        <v>1995</v>
      </c>
      <c r="K123" t="str">
        <f>VLOOKUP(N123,Convert!D:G,4,0)</f>
        <v>1995Q2</v>
      </c>
      <c r="L123" t="str">
        <f t="shared" si="17"/>
        <v>1995M5</v>
      </c>
      <c r="M123">
        <f>VLOOKUP(K123,GDP_CR!$E$9:$F$311,2,0)</f>
        <v>3.2</v>
      </c>
      <c r="N123" s="1">
        <v>34841</v>
      </c>
      <c r="O123" s="18">
        <f t="shared" si="18"/>
        <v>848</v>
      </c>
      <c r="P123" s="31">
        <f>VLOOKUP(K123,GDP!$A$2:$D$305,4,0)</f>
        <v>7.8034643659519176E-3</v>
      </c>
      <c r="Q123" s="12">
        <v>7558.4230769230771</v>
      </c>
      <c r="R123" s="12">
        <f>VLOOKUP(K123,RGDP!B:C,2,0)</f>
        <v>10581.723</v>
      </c>
      <c r="S123" s="12">
        <f t="shared" si="21"/>
        <v>10571.232333333332</v>
      </c>
      <c r="T123" s="12">
        <v>81.75</v>
      </c>
      <c r="U123" s="12">
        <v>5.6</v>
      </c>
      <c r="V123" s="12">
        <v>117050</v>
      </c>
      <c r="W123" s="12">
        <v>3.1186400000000001</v>
      </c>
      <c r="X123" s="12">
        <v>6.01</v>
      </c>
      <c r="Y123" t="str">
        <f t="shared" si="19"/>
        <v>0-100</v>
      </c>
      <c r="Z123">
        <f t="shared" si="20"/>
        <v>8.9982003599280436E-3</v>
      </c>
      <c r="AA123" s="12">
        <f>VLOOKUP(K123,GDP_Change!A:D,4,0)</f>
        <v>0.78045392831890581</v>
      </c>
      <c r="AB123" s="12">
        <f t="shared" si="22"/>
        <v>0.82593487231727636</v>
      </c>
    </row>
    <row r="124" spans="1:28" x14ac:dyDescent="0.25">
      <c r="A124" s="1" t="str">
        <f t="shared" si="13"/>
        <v>05/29/1995</v>
      </c>
      <c r="B124" s="9">
        <v>52.6875</v>
      </c>
      <c r="C124" s="9">
        <v>53.921875</v>
      </c>
      <c r="D124" s="9">
        <v>52.375</v>
      </c>
      <c r="E124" s="9">
        <v>32.521717071533203</v>
      </c>
      <c r="F124" s="9">
        <v>53.546875</v>
      </c>
      <c r="G124" s="10">
        <v>1549000</v>
      </c>
      <c r="H124">
        <f t="shared" si="14"/>
        <v>5</v>
      </c>
      <c r="I124">
        <f t="shared" si="15"/>
        <v>29</v>
      </c>
      <c r="J124">
        <f t="shared" si="16"/>
        <v>1995</v>
      </c>
      <c r="K124" t="str">
        <f>VLOOKUP(N124,Convert!D:G,4,0)</f>
        <v>1995Q2</v>
      </c>
      <c r="L124" t="str">
        <f t="shared" si="17"/>
        <v>1995M5</v>
      </c>
      <c r="M124">
        <f>VLOOKUP(K124,GDP_CR!$E$9:$F$311,2,0)</f>
        <v>3.2</v>
      </c>
      <c r="N124" s="1">
        <v>34848</v>
      </c>
      <c r="O124" s="18">
        <f t="shared" si="18"/>
        <v>855</v>
      </c>
      <c r="P124" s="31">
        <f>VLOOKUP(K124,GDP!$A$2:$D$305,4,0)</f>
        <v>7.8034643659519176E-3</v>
      </c>
      <c r="Q124" s="12">
        <v>7562.9384615384615</v>
      </c>
      <c r="R124" s="12">
        <f>VLOOKUP(K124,RGDP!B:C,2,0)</f>
        <v>10581.723</v>
      </c>
      <c r="S124" s="12">
        <f t="shared" si="21"/>
        <v>10573.855</v>
      </c>
      <c r="T124" s="12">
        <v>81.75</v>
      </c>
      <c r="U124" s="12">
        <v>5.6</v>
      </c>
      <c r="V124" s="12">
        <v>117050</v>
      </c>
      <c r="W124" s="12">
        <v>3.1186400000000001</v>
      </c>
      <c r="X124" s="12">
        <v>6.01</v>
      </c>
      <c r="Y124" t="str">
        <f t="shared" si="19"/>
        <v>0-100</v>
      </c>
      <c r="Z124">
        <f t="shared" si="20"/>
        <v>1.8727705112960846E-2</v>
      </c>
      <c r="AA124" s="12">
        <f>VLOOKUP(K124,GDP_Change!A:D,4,0)</f>
        <v>0.78045392831890581</v>
      </c>
      <c r="AB124" s="12">
        <f t="shared" si="22"/>
        <v>0.81683868351760225</v>
      </c>
    </row>
    <row r="125" spans="1:28" x14ac:dyDescent="0.25">
      <c r="A125" s="1" t="str">
        <f t="shared" si="13"/>
        <v>06/05/1995</v>
      </c>
      <c r="B125" s="9">
        <v>53.546875</v>
      </c>
      <c r="C125" s="9">
        <v>54.046875</v>
      </c>
      <c r="D125" s="9">
        <v>52.75</v>
      </c>
      <c r="E125" s="9">
        <v>32.2275390625</v>
      </c>
      <c r="F125" s="9">
        <v>53.0625</v>
      </c>
      <c r="G125" s="10">
        <v>910900</v>
      </c>
      <c r="H125">
        <f t="shared" si="14"/>
        <v>6</v>
      </c>
      <c r="I125">
        <f t="shared" si="15"/>
        <v>5</v>
      </c>
      <c r="J125">
        <f t="shared" si="16"/>
        <v>1995</v>
      </c>
      <c r="K125" t="str">
        <f>VLOOKUP(N125,Convert!D:G,4,0)</f>
        <v>1995Q2</v>
      </c>
      <c r="L125" t="str">
        <f t="shared" si="17"/>
        <v>1995M6</v>
      </c>
      <c r="M125">
        <f>VLOOKUP(K125,GDP_CR!$E$9:$F$311,2,0)</f>
        <v>3.2</v>
      </c>
      <c r="N125" s="1">
        <v>34855</v>
      </c>
      <c r="O125" s="18">
        <f t="shared" si="18"/>
        <v>862</v>
      </c>
      <c r="P125" s="31">
        <f>VLOOKUP(K125,GDP!$A$2:$D$305,4,0)</f>
        <v>7.8034643659519176E-3</v>
      </c>
      <c r="Q125" s="12">
        <v>7567.4538461538459</v>
      </c>
      <c r="R125" s="12">
        <f>VLOOKUP(K125,RGDP!B:C,2,0)</f>
        <v>10581.723</v>
      </c>
      <c r="S125" s="12">
        <f t="shared" si="21"/>
        <v>10576.477666666666</v>
      </c>
      <c r="T125" s="12">
        <v>81.947500250000004</v>
      </c>
      <c r="U125" s="12">
        <v>5.6</v>
      </c>
      <c r="V125" s="12">
        <v>117108.75</v>
      </c>
      <c r="W125" s="12">
        <v>3.0996300000000003</v>
      </c>
      <c r="X125" s="12">
        <v>6.0075000000000003</v>
      </c>
      <c r="Y125" t="str">
        <f t="shared" si="19"/>
        <v>0-100</v>
      </c>
      <c r="Z125">
        <f t="shared" si="20"/>
        <v>-9.0458126641377312E-3</v>
      </c>
      <c r="AA125" s="12">
        <f>VLOOKUP(K125,GDP_Change!A:D,4,0)</f>
        <v>0.78045392831890581</v>
      </c>
      <c r="AB125" s="12">
        <f t="shared" si="22"/>
        <v>0.80774249471792814</v>
      </c>
    </row>
    <row r="126" spans="1:28" x14ac:dyDescent="0.25">
      <c r="A126" s="1" t="str">
        <f t="shared" si="13"/>
        <v>06/12/1995</v>
      </c>
      <c r="B126" s="9">
        <v>53.234375</v>
      </c>
      <c r="C126" s="9">
        <v>54.234375</v>
      </c>
      <c r="D126" s="9">
        <v>53.203125</v>
      </c>
      <c r="E126" s="9">
        <v>32.777969360351499</v>
      </c>
      <c r="F126" s="9">
        <v>53.96875</v>
      </c>
      <c r="G126" s="10">
        <v>1487500</v>
      </c>
      <c r="H126">
        <f t="shared" si="14"/>
        <v>6</v>
      </c>
      <c r="I126">
        <f t="shared" si="15"/>
        <v>12</v>
      </c>
      <c r="J126">
        <f t="shared" si="16"/>
        <v>1995</v>
      </c>
      <c r="K126" t="str">
        <f>VLOOKUP(N126,Convert!D:G,4,0)</f>
        <v>1995Q2</v>
      </c>
      <c r="L126" t="str">
        <f t="shared" si="17"/>
        <v>1995M6</v>
      </c>
      <c r="M126">
        <f>VLOOKUP(K126,GDP_CR!$E$9:$F$311,2,0)</f>
        <v>3.2</v>
      </c>
      <c r="N126" s="1">
        <v>34862</v>
      </c>
      <c r="O126" s="18">
        <f t="shared" si="18"/>
        <v>869</v>
      </c>
      <c r="P126" s="31">
        <f>VLOOKUP(K126,GDP!$A$2:$D$305,4,0)</f>
        <v>7.8034643659519176E-3</v>
      </c>
      <c r="Q126" s="12">
        <v>7571.9692307692312</v>
      </c>
      <c r="R126" s="12">
        <f>VLOOKUP(K126,RGDP!B:C,2,0)</f>
        <v>10581.723</v>
      </c>
      <c r="S126" s="12">
        <f t="shared" si="21"/>
        <v>10579.100333333332</v>
      </c>
      <c r="T126" s="12">
        <v>82.145000500000009</v>
      </c>
      <c r="U126" s="12">
        <v>5.6</v>
      </c>
      <c r="V126" s="12">
        <v>117167.5</v>
      </c>
      <c r="W126" s="12">
        <v>3.0806200000000001</v>
      </c>
      <c r="X126" s="12">
        <v>6.0049999999999999</v>
      </c>
      <c r="Y126" t="str">
        <f t="shared" si="19"/>
        <v>0-100</v>
      </c>
      <c r="Z126">
        <f t="shared" si="20"/>
        <v>1.7078916372202491E-2</v>
      </c>
      <c r="AA126" s="12">
        <f>VLOOKUP(K126,GDP_Change!A:D,4,0)</f>
        <v>0.78045392831890581</v>
      </c>
      <c r="AB126" s="12">
        <f t="shared" si="22"/>
        <v>0.79864630591825403</v>
      </c>
    </row>
    <row r="127" spans="1:28" x14ac:dyDescent="0.25">
      <c r="A127" s="1" t="str">
        <f t="shared" si="13"/>
        <v>06/19/1995</v>
      </c>
      <c r="B127" s="9">
        <v>54.125</v>
      </c>
      <c r="C127" s="9">
        <v>55.15625</v>
      </c>
      <c r="D127" s="9">
        <v>54.09375</v>
      </c>
      <c r="E127" s="9">
        <v>33.610000610351499</v>
      </c>
      <c r="F127" s="9">
        <v>55.015625</v>
      </c>
      <c r="G127" s="10">
        <v>1193000</v>
      </c>
      <c r="H127">
        <f t="shared" si="14"/>
        <v>6</v>
      </c>
      <c r="I127">
        <f t="shared" si="15"/>
        <v>19</v>
      </c>
      <c r="J127">
        <f t="shared" si="16"/>
        <v>1995</v>
      </c>
      <c r="K127" t="str">
        <f>VLOOKUP(N127,Convert!D:G,4,0)</f>
        <v>1995Q2</v>
      </c>
      <c r="L127" t="str">
        <f t="shared" si="17"/>
        <v>1995M6</v>
      </c>
      <c r="M127">
        <f>VLOOKUP(K127,GDP_CR!$E$9:$F$311,2,0)</f>
        <v>3.2</v>
      </c>
      <c r="N127" s="1">
        <v>34869</v>
      </c>
      <c r="O127" s="18">
        <f t="shared" si="18"/>
        <v>876</v>
      </c>
      <c r="P127" s="31">
        <f>VLOOKUP(K127,GDP!$A$2:$D$305,4,0)</f>
        <v>7.8034643659519176E-3</v>
      </c>
      <c r="Q127" s="12">
        <v>7576.4846153846156</v>
      </c>
      <c r="R127" s="12">
        <f>VLOOKUP(K127,RGDP!B:C,2,0)</f>
        <v>10581.723</v>
      </c>
      <c r="S127" s="12">
        <f t="shared" si="21"/>
        <v>10581.723</v>
      </c>
      <c r="T127" s="12">
        <v>82.342500750000013</v>
      </c>
      <c r="U127" s="12">
        <v>5.6</v>
      </c>
      <c r="V127" s="12">
        <v>117226.25</v>
      </c>
      <c r="W127" s="12">
        <v>3.0616099999999999</v>
      </c>
      <c r="X127" s="12">
        <v>6.0024999999999995</v>
      </c>
      <c r="Y127" t="str">
        <f t="shared" si="19"/>
        <v>0-100</v>
      </c>
      <c r="Z127">
        <f t="shared" si="20"/>
        <v>1.9397799652576708E-2</v>
      </c>
      <c r="AA127" s="12">
        <f>VLOOKUP(K127,GDP_Change!A:D,4,0)</f>
        <v>0.78045392831890581</v>
      </c>
      <c r="AB127" s="12">
        <f t="shared" si="22"/>
        <v>0.78955011711857992</v>
      </c>
    </row>
    <row r="128" spans="1:28" x14ac:dyDescent="0.25">
      <c r="A128" s="1" t="str">
        <f t="shared" si="13"/>
        <v>06/26/1995</v>
      </c>
      <c r="B128" s="9">
        <v>54.859375</v>
      </c>
      <c r="C128" s="9">
        <v>54.953125</v>
      </c>
      <c r="D128" s="9">
        <v>54.0625</v>
      </c>
      <c r="E128" s="9">
        <v>33.237709045410099</v>
      </c>
      <c r="F128" s="9">
        <v>54.40625</v>
      </c>
      <c r="G128" s="10">
        <v>1276500</v>
      </c>
      <c r="H128">
        <f t="shared" si="14"/>
        <v>6</v>
      </c>
      <c r="I128">
        <f t="shared" si="15"/>
        <v>26</v>
      </c>
      <c r="J128">
        <f t="shared" si="16"/>
        <v>1995</v>
      </c>
      <c r="K128" t="str">
        <f>VLOOKUP(N128,Convert!D:G,4,0)</f>
        <v>1995Q2</v>
      </c>
      <c r="L128" t="str">
        <f t="shared" si="17"/>
        <v>1995M6</v>
      </c>
      <c r="M128">
        <f>VLOOKUP(K128,GDP_CR!$E$9:$F$311,2,0)</f>
        <v>3.2</v>
      </c>
      <c r="N128" s="1">
        <v>34876</v>
      </c>
      <c r="O128" s="18">
        <f t="shared" si="18"/>
        <v>883</v>
      </c>
      <c r="P128" s="31">
        <f>VLOOKUP(K128,GDP!$A$2:$D$305,4,0)</f>
        <v>7.8034643659519176E-3</v>
      </c>
      <c r="Q128" s="12">
        <v>7581</v>
      </c>
      <c r="R128" s="12">
        <f>VLOOKUP(K128,RGDP!B:C,2,0)</f>
        <v>10581.723</v>
      </c>
      <c r="S128" s="12">
        <f t="shared" si="21"/>
        <v>10581.723</v>
      </c>
      <c r="T128" s="12">
        <v>82.540001000000004</v>
      </c>
      <c r="U128" s="12">
        <v>5.6</v>
      </c>
      <c r="V128" s="12">
        <v>117285</v>
      </c>
      <c r="W128" s="12">
        <v>3.0426000000000002</v>
      </c>
      <c r="X128" s="12">
        <v>6</v>
      </c>
      <c r="Y128" t="str">
        <f t="shared" si="19"/>
        <v>0-100</v>
      </c>
      <c r="Z128">
        <f t="shared" si="20"/>
        <v>-1.1076398750355043E-2</v>
      </c>
      <c r="AA128" s="12">
        <f>VLOOKUP(K128,GDP_Change!A:D,4,0)</f>
        <v>0.78045392831890581</v>
      </c>
      <c r="AB128" s="12">
        <f t="shared" si="22"/>
        <v>0.78045392831890581</v>
      </c>
    </row>
    <row r="129" spans="1:28" x14ac:dyDescent="0.25">
      <c r="A129" s="1" t="str">
        <f t="shared" si="13"/>
        <v>07/03/1995</v>
      </c>
      <c r="B129" s="9">
        <v>54.46875</v>
      </c>
      <c r="C129" s="9">
        <v>55.78125</v>
      </c>
      <c r="D129" s="9">
        <v>54.46875</v>
      </c>
      <c r="E129" s="9">
        <v>34.068202972412102</v>
      </c>
      <c r="F129" s="9">
        <v>55.765625</v>
      </c>
      <c r="G129" s="10">
        <v>1103000</v>
      </c>
      <c r="H129">
        <f t="shared" si="14"/>
        <v>7</v>
      </c>
      <c r="I129">
        <f t="shared" si="15"/>
        <v>3</v>
      </c>
      <c r="J129">
        <f t="shared" si="16"/>
        <v>1995</v>
      </c>
      <c r="K129" t="str">
        <f>VLOOKUP(N129,Convert!D:G,4,0)</f>
        <v>1995Q3</v>
      </c>
      <c r="L129" t="str">
        <f t="shared" si="17"/>
        <v>1995M7</v>
      </c>
      <c r="M129">
        <f>VLOOKUP(K129,GDP_CR!$E$9:$F$311,2,0)</f>
        <v>5.5</v>
      </c>
      <c r="N129" s="1">
        <v>34883</v>
      </c>
      <c r="O129" s="18">
        <f t="shared" si="18"/>
        <v>890</v>
      </c>
      <c r="P129" s="31">
        <f>VLOOKUP(K129,GDP!$A$2:$D$305,4,0)</f>
        <v>1.3467880226883056E-2</v>
      </c>
      <c r="Q129" s="12">
        <v>7588.8538461538465</v>
      </c>
      <c r="R129" s="12">
        <f>VLOOKUP(K129,RGDP!B:C,2,0)</f>
        <v>10671.737999999999</v>
      </c>
      <c r="S129" s="12">
        <f t="shared" si="21"/>
        <v>10589.224249999999</v>
      </c>
      <c r="T129" s="12">
        <v>82.297500749999998</v>
      </c>
      <c r="U129" s="12">
        <v>5.6249999999999991</v>
      </c>
      <c r="V129" s="12">
        <v>117308</v>
      </c>
      <c r="W129" s="12">
        <v>2.9894975000000001</v>
      </c>
      <c r="X129" s="12">
        <v>5.9625000000000004</v>
      </c>
      <c r="Y129" t="str">
        <f t="shared" si="19"/>
        <v>0-100</v>
      </c>
      <c r="Z129">
        <f t="shared" si="20"/>
        <v>2.4985640436530732E-2</v>
      </c>
      <c r="AA129" s="12">
        <f>VLOOKUP(K129,GDP_Change!A:D,4,0)</f>
        <v>1.3471579002075771</v>
      </c>
      <c r="AB129" s="12">
        <f t="shared" si="22"/>
        <v>0.82404654154111134</v>
      </c>
    </row>
    <row r="130" spans="1:28" x14ac:dyDescent="0.25">
      <c r="A130" s="1" t="str">
        <f t="shared" ref="A130:A193" si="23">TEXT(N130,"MM/DD/YYYY")</f>
        <v>07/10/1995</v>
      </c>
      <c r="B130" s="9">
        <v>55.8125</v>
      </c>
      <c r="C130" s="9">
        <v>56.3125</v>
      </c>
      <c r="D130" s="9">
        <v>55.453125</v>
      </c>
      <c r="E130" s="9">
        <v>34.240036010742102</v>
      </c>
      <c r="F130" s="9">
        <v>56.046875</v>
      </c>
      <c r="G130" s="10">
        <v>1783600</v>
      </c>
      <c r="H130">
        <f t="shared" ref="H130:H193" si="24">MONTH(N130)</f>
        <v>7</v>
      </c>
      <c r="I130">
        <f t="shared" ref="I130:I193" si="25">DAY(N130)</f>
        <v>10</v>
      </c>
      <c r="J130">
        <f t="shared" ref="J130:J193" si="26">YEAR(N130)</f>
        <v>1995</v>
      </c>
      <c r="K130" t="str">
        <f>VLOOKUP(N130,Convert!D:G,4,0)</f>
        <v>1995Q3</v>
      </c>
      <c r="L130" t="str">
        <f t="shared" si="17"/>
        <v>1995M7</v>
      </c>
      <c r="M130">
        <f>VLOOKUP(K130,GDP_CR!$E$9:$F$311,2,0)</f>
        <v>5.5</v>
      </c>
      <c r="N130" s="1">
        <v>34890</v>
      </c>
      <c r="O130" s="18">
        <f t="shared" si="18"/>
        <v>897</v>
      </c>
      <c r="P130" s="31">
        <f>VLOOKUP(K130,GDP!$A$2:$D$305,4,0)</f>
        <v>1.3467880226883056E-2</v>
      </c>
      <c r="Q130" s="12">
        <v>7596.7076923076929</v>
      </c>
      <c r="R130" s="12">
        <f>VLOOKUP(K130,RGDP!B:C,2,0)</f>
        <v>10671.737999999999</v>
      </c>
      <c r="S130" s="12">
        <f t="shared" si="21"/>
        <v>10596.725499999999</v>
      </c>
      <c r="T130" s="12">
        <v>82.055000500000006</v>
      </c>
      <c r="U130" s="12">
        <v>5.6499999999999995</v>
      </c>
      <c r="V130" s="12">
        <v>117331</v>
      </c>
      <c r="W130" s="12">
        <v>2.9363950000000001</v>
      </c>
      <c r="X130" s="12">
        <v>5.9250000000000007</v>
      </c>
      <c r="Y130" t="str">
        <f t="shared" si="19"/>
        <v>0-100</v>
      </c>
      <c r="Z130">
        <f t="shared" si="20"/>
        <v>5.0434295320818112E-3</v>
      </c>
      <c r="AA130" s="12">
        <f>VLOOKUP(K130,GDP_Change!A:D,4,0)</f>
        <v>1.3471579002075771</v>
      </c>
      <c r="AB130" s="12">
        <f t="shared" si="22"/>
        <v>0.86763915476331677</v>
      </c>
    </row>
    <row r="131" spans="1:28" x14ac:dyDescent="0.25">
      <c r="A131" s="1" t="str">
        <f t="shared" si="23"/>
        <v>07/17/1995</v>
      </c>
      <c r="B131" s="9">
        <v>56.125</v>
      </c>
      <c r="C131" s="9">
        <v>56.421875</v>
      </c>
      <c r="D131" s="9">
        <v>54.203125</v>
      </c>
      <c r="E131" s="9">
        <v>33.8486518859863</v>
      </c>
      <c r="F131" s="9">
        <v>55.40625</v>
      </c>
      <c r="G131" s="10">
        <v>1292200</v>
      </c>
      <c r="H131">
        <f t="shared" si="24"/>
        <v>7</v>
      </c>
      <c r="I131">
        <f t="shared" si="25"/>
        <v>17</v>
      </c>
      <c r="J131">
        <f t="shared" si="26"/>
        <v>1995</v>
      </c>
      <c r="K131" t="str">
        <f>VLOOKUP(N131,Convert!D:G,4,0)</f>
        <v>1995Q3</v>
      </c>
      <c r="L131" t="str">
        <f t="shared" ref="L131:L194" si="27">YEAR(N131)&amp;"M"&amp;MONTH(N131)</f>
        <v>1995M7</v>
      </c>
      <c r="M131">
        <f>VLOOKUP(K131,GDP_CR!$E$9:$F$311,2,0)</f>
        <v>5.5</v>
      </c>
      <c r="N131" s="1">
        <v>34897</v>
      </c>
      <c r="O131" s="18">
        <f t="shared" ref="O131:O194" si="28">A131-DATE(1993,1,24)</f>
        <v>904</v>
      </c>
      <c r="P131" s="31">
        <f>VLOOKUP(K131,GDP!$A$2:$D$305,4,0)</f>
        <v>1.3467880226883056E-2</v>
      </c>
      <c r="Q131" s="12">
        <v>7604.5615384615394</v>
      </c>
      <c r="R131" s="12">
        <f>VLOOKUP(K131,RGDP!B:C,2,0)</f>
        <v>10671.737999999999</v>
      </c>
      <c r="S131" s="12">
        <f t="shared" si="21"/>
        <v>10604.22675</v>
      </c>
      <c r="T131" s="12">
        <v>81.812500249999999</v>
      </c>
      <c r="U131" s="12">
        <v>5.6749999999999998</v>
      </c>
      <c r="V131" s="12">
        <v>117354</v>
      </c>
      <c r="W131" s="12">
        <v>2.8832925</v>
      </c>
      <c r="X131" s="12">
        <v>5.8874999999999993</v>
      </c>
      <c r="Y131" t="str">
        <f t="shared" ref="Y131:Y194" si="29">IF(F131&gt;400,"&gt;400",IF(F131&gt;300,"300-400",IF(F131&gt;200,"200-300",IF(F131&gt;100,"100-200",IF(F131&gt;0,"0-100","NA")))))</f>
        <v>0-100</v>
      </c>
      <c r="Z131">
        <f t="shared" si="20"/>
        <v>-1.1430164482854721E-2</v>
      </c>
      <c r="AA131" s="12">
        <f>VLOOKUP(K131,GDP_Change!A:D,4,0)</f>
        <v>1.3471579002075771</v>
      </c>
      <c r="AB131" s="12">
        <f t="shared" si="22"/>
        <v>0.9112317679855223</v>
      </c>
    </row>
    <row r="132" spans="1:28" x14ac:dyDescent="0.25">
      <c r="A132" s="1" t="str">
        <f t="shared" si="23"/>
        <v>07/24/1995</v>
      </c>
      <c r="B132" s="9">
        <v>55.484375</v>
      </c>
      <c r="C132" s="9">
        <v>56.703125</v>
      </c>
      <c r="D132" s="9">
        <v>55.484375</v>
      </c>
      <c r="E132" s="9">
        <v>34.392738342285099</v>
      </c>
      <c r="F132" s="9">
        <v>56.296875</v>
      </c>
      <c r="G132" s="10">
        <v>986900</v>
      </c>
      <c r="H132">
        <f t="shared" si="24"/>
        <v>7</v>
      </c>
      <c r="I132">
        <f t="shared" si="25"/>
        <v>24</v>
      </c>
      <c r="J132">
        <f t="shared" si="26"/>
        <v>1995</v>
      </c>
      <c r="K132" t="str">
        <f>VLOOKUP(N132,Convert!D:G,4,0)</f>
        <v>1995Q3</v>
      </c>
      <c r="L132" t="str">
        <f t="shared" si="27"/>
        <v>1995M7</v>
      </c>
      <c r="M132">
        <f>VLOOKUP(K132,GDP_CR!$E$9:$F$311,2,0)</f>
        <v>5.5</v>
      </c>
      <c r="N132" s="1">
        <v>34904</v>
      </c>
      <c r="O132" s="18">
        <f t="shared" si="28"/>
        <v>911</v>
      </c>
      <c r="P132" s="31">
        <f>VLOOKUP(K132,GDP!$A$2:$D$305,4,0)</f>
        <v>1.3467880226883056E-2</v>
      </c>
      <c r="Q132" s="12">
        <v>7612.4153846153868</v>
      </c>
      <c r="R132" s="12">
        <f>VLOOKUP(K132,RGDP!B:C,2,0)</f>
        <v>10671.737999999999</v>
      </c>
      <c r="S132" s="12">
        <f t="shared" si="21"/>
        <v>10611.727999999999</v>
      </c>
      <c r="T132" s="12">
        <v>81.569999999999993</v>
      </c>
      <c r="U132" s="12">
        <v>5.7</v>
      </c>
      <c r="V132" s="12">
        <v>117377</v>
      </c>
      <c r="W132" s="12">
        <v>2.83019</v>
      </c>
      <c r="X132" s="12">
        <v>5.85</v>
      </c>
      <c r="Y132" t="str">
        <f t="shared" si="29"/>
        <v>0-100</v>
      </c>
      <c r="Z132">
        <f t="shared" ref="Z132:Z195" si="30">F132/F131-1</f>
        <v>1.6074450084602399E-2</v>
      </c>
      <c r="AA132" s="12">
        <f>VLOOKUP(K132,GDP_Change!A:D,4,0)</f>
        <v>1.3471579002075771</v>
      </c>
      <c r="AB132" s="12">
        <f t="shared" si="22"/>
        <v>0.95482438120772772</v>
      </c>
    </row>
    <row r="133" spans="1:28" x14ac:dyDescent="0.25">
      <c r="A133" s="1" t="str">
        <f t="shared" si="23"/>
        <v>07/31/1995</v>
      </c>
      <c r="B133" s="9">
        <v>56.34375</v>
      </c>
      <c r="C133" s="9">
        <v>56.796875</v>
      </c>
      <c r="D133" s="9">
        <v>55.453125</v>
      </c>
      <c r="E133" s="9">
        <v>34.201824188232401</v>
      </c>
      <c r="F133" s="9">
        <v>55.984375</v>
      </c>
      <c r="G133" s="10">
        <v>2158000</v>
      </c>
      <c r="H133">
        <f t="shared" si="24"/>
        <v>7</v>
      </c>
      <c r="I133">
        <f t="shared" si="25"/>
        <v>31</v>
      </c>
      <c r="J133">
        <f t="shared" si="26"/>
        <v>1995</v>
      </c>
      <c r="K133" t="str">
        <f>VLOOKUP(N133,Convert!D:G,4,0)</f>
        <v>1995Q3</v>
      </c>
      <c r="L133" t="str">
        <f t="shared" si="27"/>
        <v>1995M7</v>
      </c>
      <c r="M133">
        <f>VLOOKUP(K133,GDP_CR!$E$9:$F$311,2,0)</f>
        <v>5.5</v>
      </c>
      <c r="N133" s="1">
        <v>34911</v>
      </c>
      <c r="O133" s="18">
        <f t="shared" si="28"/>
        <v>918</v>
      </c>
      <c r="P133" s="31">
        <f>VLOOKUP(K133,GDP!$A$2:$D$305,4,0)</f>
        <v>1.3467880226883056E-2</v>
      </c>
      <c r="Q133" s="12">
        <v>7620.2692307692332</v>
      </c>
      <c r="R133" s="12">
        <f>VLOOKUP(K133,RGDP!B:C,2,0)</f>
        <v>10671.737999999999</v>
      </c>
      <c r="S133" s="12">
        <f t="shared" si="21"/>
        <v>10619.229249999999</v>
      </c>
      <c r="T133" s="12">
        <v>81.569999999999993</v>
      </c>
      <c r="U133" s="12">
        <v>5.7</v>
      </c>
      <c r="V133" s="12">
        <v>117377</v>
      </c>
      <c r="W133" s="12">
        <v>2.83019</v>
      </c>
      <c r="X133" s="12">
        <v>5.85</v>
      </c>
      <c r="Y133" t="str">
        <f t="shared" si="29"/>
        <v>0-100</v>
      </c>
      <c r="Z133">
        <f t="shared" si="30"/>
        <v>-5.5509297807382341E-3</v>
      </c>
      <c r="AA133" s="12">
        <f>VLOOKUP(K133,GDP_Change!A:D,4,0)</f>
        <v>1.3471579002075771</v>
      </c>
      <c r="AB133" s="12">
        <f t="shared" si="22"/>
        <v>0.99841699442993326</v>
      </c>
    </row>
    <row r="134" spans="1:28" x14ac:dyDescent="0.25">
      <c r="A134" s="1" t="str">
        <f t="shared" si="23"/>
        <v>08/07/1995</v>
      </c>
      <c r="B134" s="9">
        <v>56.109375</v>
      </c>
      <c r="C134" s="9">
        <v>56.3125</v>
      </c>
      <c r="D134" s="9">
        <v>55.421875</v>
      </c>
      <c r="E134" s="9">
        <v>34.001369476318303</v>
      </c>
      <c r="F134" s="9">
        <v>55.65625</v>
      </c>
      <c r="G134" s="10">
        <v>1790100</v>
      </c>
      <c r="H134">
        <f t="shared" si="24"/>
        <v>8</v>
      </c>
      <c r="I134">
        <f t="shared" si="25"/>
        <v>7</v>
      </c>
      <c r="J134">
        <f t="shared" si="26"/>
        <v>1995</v>
      </c>
      <c r="K134" t="str">
        <f>VLOOKUP(N134,Convert!D:G,4,0)</f>
        <v>1995Q3</v>
      </c>
      <c r="L134" t="str">
        <f t="shared" si="27"/>
        <v>1995M8</v>
      </c>
      <c r="M134">
        <f>VLOOKUP(K134,GDP_CR!$E$9:$F$311,2,0)</f>
        <v>5.5</v>
      </c>
      <c r="N134" s="1">
        <v>34918</v>
      </c>
      <c r="O134" s="18">
        <f t="shared" si="28"/>
        <v>925</v>
      </c>
      <c r="P134" s="31">
        <f>VLOOKUP(K134,GDP!$A$2:$D$305,4,0)</f>
        <v>1.3467880226883056E-2</v>
      </c>
      <c r="Q134" s="12">
        <v>7628.1230769230788</v>
      </c>
      <c r="R134" s="12">
        <f>VLOOKUP(K134,RGDP!B:C,2,0)</f>
        <v>10671.737999999999</v>
      </c>
      <c r="S134" s="12">
        <f t="shared" si="21"/>
        <v>10626.7305</v>
      </c>
      <c r="T134" s="12">
        <v>81.467500999999999</v>
      </c>
      <c r="U134" s="12">
        <v>5.7</v>
      </c>
      <c r="V134" s="12">
        <v>117442.5</v>
      </c>
      <c r="W134" s="12">
        <v>2.7770049999999999</v>
      </c>
      <c r="X134" s="12">
        <v>5.8224999999999998</v>
      </c>
      <c r="Y134" t="str">
        <f t="shared" si="29"/>
        <v>0-100</v>
      </c>
      <c r="Z134">
        <f t="shared" si="30"/>
        <v>-5.86101032654196E-3</v>
      </c>
      <c r="AA134" s="12">
        <f>VLOOKUP(K134,GDP_Change!A:D,4,0)</f>
        <v>1.3471579002075771</v>
      </c>
      <c r="AB134" s="12">
        <f t="shared" si="22"/>
        <v>1.0420096076521388</v>
      </c>
    </row>
    <row r="135" spans="1:28" x14ac:dyDescent="0.25">
      <c r="A135" s="1" t="str">
        <f t="shared" si="23"/>
        <v>08/14/1995</v>
      </c>
      <c r="B135" s="9">
        <v>55.796875</v>
      </c>
      <c r="C135" s="9">
        <v>56.40625</v>
      </c>
      <c r="D135" s="9">
        <v>55.65625</v>
      </c>
      <c r="E135" s="9">
        <v>34.316390991210902</v>
      </c>
      <c r="F135" s="9">
        <v>56.171875</v>
      </c>
      <c r="G135" s="10">
        <v>1113300</v>
      </c>
      <c r="H135">
        <f t="shared" si="24"/>
        <v>8</v>
      </c>
      <c r="I135">
        <f t="shared" si="25"/>
        <v>14</v>
      </c>
      <c r="J135">
        <f t="shared" si="26"/>
        <v>1995</v>
      </c>
      <c r="K135" t="str">
        <f>VLOOKUP(N135,Convert!D:G,4,0)</f>
        <v>1995Q3</v>
      </c>
      <c r="L135" t="str">
        <f t="shared" si="27"/>
        <v>1995M8</v>
      </c>
      <c r="M135">
        <f>VLOOKUP(K135,GDP_CR!$E$9:$F$311,2,0)</f>
        <v>5.5</v>
      </c>
      <c r="N135" s="1">
        <v>34925</v>
      </c>
      <c r="O135" s="18">
        <f t="shared" si="28"/>
        <v>932</v>
      </c>
      <c r="P135" s="31">
        <f>VLOOKUP(K135,GDP!$A$2:$D$305,4,0)</f>
        <v>1.3467880226883056E-2</v>
      </c>
      <c r="Q135" s="12">
        <v>7635.9769230769252</v>
      </c>
      <c r="R135" s="12">
        <f>VLOOKUP(K135,RGDP!B:C,2,0)</f>
        <v>10671.737999999999</v>
      </c>
      <c r="S135" s="12">
        <f t="shared" si="21"/>
        <v>10634.231749999999</v>
      </c>
      <c r="T135" s="12">
        <v>81.365002000000004</v>
      </c>
      <c r="U135" s="12">
        <v>5.7</v>
      </c>
      <c r="V135" s="12">
        <v>117508</v>
      </c>
      <c r="W135" s="12">
        <v>2.7238199999999999</v>
      </c>
      <c r="X135" s="12">
        <v>5.7949999999999999</v>
      </c>
      <c r="Y135" t="str">
        <f t="shared" si="29"/>
        <v>0-100</v>
      </c>
      <c r="Z135">
        <f t="shared" si="30"/>
        <v>9.2644581695675576E-3</v>
      </c>
      <c r="AA135" s="12">
        <f>VLOOKUP(K135,GDP_Change!A:D,4,0)</f>
        <v>1.3471579002075771</v>
      </c>
      <c r="AB135" s="12">
        <f t="shared" si="22"/>
        <v>1.0856022208743441</v>
      </c>
    </row>
    <row r="136" spans="1:28" x14ac:dyDescent="0.25">
      <c r="A136" s="1" t="str">
        <f t="shared" si="23"/>
        <v>08/21/1995</v>
      </c>
      <c r="B136" s="9">
        <v>56.40625</v>
      </c>
      <c r="C136" s="9">
        <v>56.640625</v>
      </c>
      <c r="D136" s="9">
        <v>55.75</v>
      </c>
      <c r="E136" s="9">
        <v>34.392738342285099</v>
      </c>
      <c r="F136" s="9">
        <v>56.296875</v>
      </c>
      <c r="G136" s="10">
        <v>1025800</v>
      </c>
      <c r="H136">
        <f t="shared" si="24"/>
        <v>8</v>
      </c>
      <c r="I136">
        <f t="shared" si="25"/>
        <v>21</v>
      </c>
      <c r="J136">
        <f t="shared" si="26"/>
        <v>1995</v>
      </c>
      <c r="K136" t="str">
        <f>VLOOKUP(N136,Convert!D:G,4,0)</f>
        <v>1995Q3</v>
      </c>
      <c r="L136" t="str">
        <f t="shared" si="27"/>
        <v>1995M8</v>
      </c>
      <c r="M136">
        <f>VLOOKUP(K136,GDP_CR!$E$9:$F$311,2,0)</f>
        <v>5.5</v>
      </c>
      <c r="N136" s="1">
        <v>34932</v>
      </c>
      <c r="O136" s="18">
        <f t="shared" si="28"/>
        <v>939</v>
      </c>
      <c r="P136" s="31">
        <f>VLOOKUP(K136,GDP!$A$2:$D$305,4,0)</f>
        <v>1.3467880226883056E-2</v>
      </c>
      <c r="Q136" s="12">
        <v>7643.8307692307708</v>
      </c>
      <c r="R136" s="12">
        <f>VLOOKUP(K136,RGDP!B:C,2,0)</f>
        <v>10671.737999999999</v>
      </c>
      <c r="S136" s="12">
        <f t="shared" si="21"/>
        <v>10641.732999999998</v>
      </c>
      <c r="T136" s="12">
        <v>81.262503000000009</v>
      </c>
      <c r="U136" s="12">
        <v>5.7</v>
      </c>
      <c r="V136" s="12">
        <v>117573.5</v>
      </c>
      <c r="W136" s="12">
        <v>2.6706349999999999</v>
      </c>
      <c r="X136" s="12">
        <v>5.7675000000000001</v>
      </c>
      <c r="Y136" t="str">
        <f t="shared" si="29"/>
        <v>0-100</v>
      </c>
      <c r="Z136">
        <f t="shared" si="30"/>
        <v>2.2253129346314626E-3</v>
      </c>
      <c r="AA136" s="12">
        <f>VLOOKUP(K136,GDP_Change!A:D,4,0)</f>
        <v>1.3471579002075771</v>
      </c>
      <c r="AB136" s="12">
        <f t="shared" si="22"/>
        <v>1.1291948340965496</v>
      </c>
    </row>
    <row r="137" spans="1:28" x14ac:dyDescent="0.25">
      <c r="A137" s="1" t="str">
        <f t="shared" si="23"/>
        <v>08/28/1995</v>
      </c>
      <c r="B137" s="9">
        <v>56.453125</v>
      </c>
      <c r="C137" s="9">
        <v>56.75</v>
      </c>
      <c r="D137" s="9">
        <v>55.765625</v>
      </c>
      <c r="E137" s="9">
        <v>34.612297058105398</v>
      </c>
      <c r="F137" s="9">
        <v>56.65625</v>
      </c>
      <c r="G137" s="10">
        <v>2985300</v>
      </c>
      <c r="H137">
        <f t="shared" si="24"/>
        <v>8</v>
      </c>
      <c r="I137">
        <f t="shared" si="25"/>
        <v>28</v>
      </c>
      <c r="J137">
        <f t="shared" si="26"/>
        <v>1995</v>
      </c>
      <c r="K137" t="str">
        <f>VLOOKUP(N137,Convert!D:G,4,0)</f>
        <v>1995Q3</v>
      </c>
      <c r="L137" t="str">
        <f t="shared" si="27"/>
        <v>1995M8</v>
      </c>
      <c r="M137">
        <f>VLOOKUP(K137,GDP_CR!$E$9:$F$311,2,0)</f>
        <v>5.5</v>
      </c>
      <c r="N137" s="1">
        <v>34939</v>
      </c>
      <c r="O137" s="18">
        <f t="shared" si="28"/>
        <v>946</v>
      </c>
      <c r="P137" s="31">
        <f>VLOOKUP(K137,GDP!$A$2:$D$305,4,0)</f>
        <v>1.3467880226883056E-2</v>
      </c>
      <c r="Q137" s="12">
        <v>7651.6846153846172</v>
      </c>
      <c r="R137" s="12">
        <f>VLOOKUP(K137,RGDP!B:C,2,0)</f>
        <v>10671.737999999999</v>
      </c>
      <c r="S137" s="12">
        <f t="shared" si="21"/>
        <v>10649.23425</v>
      </c>
      <c r="T137" s="12">
        <v>81.160004000000001</v>
      </c>
      <c r="U137" s="12">
        <v>5.7</v>
      </c>
      <c r="V137" s="12">
        <v>117639</v>
      </c>
      <c r="W137" s="12">
        <v>2.6174499999999998</v>
      </c>
      <c r="X137" s="12">
        <v>5.74</v>
      </c>
      <c r="Y137" t="str">
        <f t="shared" si="29"/>
        <v>0-100</v>
      </c>
      <c r="Z137">
        <f t="shared" si="30"/>
        <v>6.383569247849108E-3</v>
      </c>
      <c r="AA137" s="12">
        <f>VLOOKUP(K137,GDP_Change!A:D,4,0)</f>
        <v>1.3471579002075771</v>
      </c>
      <c r="AB137" s="12">
        <f t="shared" si="22"/>
        <v>1.1727874473187552</v>
      </c>
    </row>
    <row r="138" spans="1:28" x14ac:dyDescent="0.25">
      <c r="A138" s="1" t="str">
        <f t="shared" si="23"/>
        <v>09/04/1995</v>
      </c>
      <c r="B138" s="9">
        <v>56.828125</v>
      </c>
      <c r="C138" s="9">
        <v>57.546875</v>
      </c>
      <c r="D138" s="9">
        <v>56.734375</v>
      </c>
      <c r="E138" s="9">
        <v>35.156387329101499</v>
      </c>
      <c r="F138" s="9">
        <v>57.546875</v>
      </c>
      <c r="G138" s="10">
        <v>852800</v>
      </c>
      <c r="H138">
        <f t="shared" si="24"/>
        <v>9</v>
      </c>
      <c r="I138">
        <f t="shared" si="25"/>
        <v>4</v>
      </c>
      <c r="J138">
        <f t="shared" si="26"/>
        <v>1995</v>
      </c>
      <c r="K138" t="str">
        <f>VLOOKUP(N138,Convert!D:G,4,0)</f>
        <v>1995Q3</v>
      </c>
      <c r="L138" t="str">
        <f t="shared" si="27"/>
        <v>1995M9</v>
      </c>
      <c r="M138">
        <f>VLOOKUP(K138,GDP_CR!$E$9:$F$311,2,0)</f>
        <v>5.5</v>
      </c>
      <c r="N138" s="1">
        <v>34946</v>
      </c>
      <c r="O138" s="18">
        <f t="shared" si="28"/>
        <v>953</v>
      </c>
      <c r="P138" s="31">
        <f>VLOOKUP(K138,GDP!$A$2:$D$305,4,0)</f>
        <v>1.3467880226883056E-2</v>
      </c>
      <c r="Q138" s="12">
        <v>7659.5384615384628</v>
      </c>
      <c r="R138" s="12">
        <f>VLOOKUP(K138,RGDP!B:C,2,0)</f>
        <v>10671.737999999999</v>
      </c>
      <c r="S138" s="12">
        <f t="shared" si="21"/>
        <v>10656.735499999999</v>
      </c>
      <c r="T138" s="12">
        <v>82.237503250000003</v>
      </c>
      <c r="U138" s="12">
        <v>5.6750000000000007</v>
      </c>
      <c r="V138" s="12">
        <v>117699.25</v>
      </c>
      <c r="W138" s="12">
        <v>2.5993899999999996</v>
      </c>
      <c r="X138" s="12">
        <v>5.7549999999999999</v>
      </c>
      <c r="Y138" t="str">
        <f t="shared" si="29"/>
        <v>0-100</v>
      </c>
      <c r="Z138">
        <f t="shared" si="30"/>
        <v>1.5719801434087133E-2</v>
      </c>
      <c r="AA138" s="12">
        <f>VLOOKUP(K138,GDP_Change!A:D,4,0)</f>
        <v>1.3471579002075771</v>
      </c>
      <c r="AB138" s="12">
        <f t="shared" si="22"/>
        <v>1.2163800605409607</v>
      </c>
    </row>
    <row r="139" spans="1:28" x14ac:dyDescent="0.25">
      <c r="A139" s="1" t="str">
        <f t="shared" si="23"/>
        <v>09/11/1995</v>
      </c>
      <c r="B139" s="9">
        <v>57.640625</v>
      </c>
      <c r="C139" s="9">
        <v>58.8125</v>
      </c>
      <c r="D139" s="9">
        <v>57.578125</v>
      </c>
      <c r="E139" s="9">
        <v>35.700481414794901</v>
      </c>
      <c r="F139" s="9">
        <v>58.4375</v>
      </c>
      <c r="G139" s="10">
        <v>1528800</v>
      </c>
      <c r="H139">
        <f t="shared" si="24"/>
        <v>9</v>
      </c>
      <c r="I139">
        <f t="shared" si="25"/>
        <v>11</v>
      </c>
      <c r="J139">
        <f t="shared" si="26"/>
        <v>1995</v>
      </c>
      <c r="K139" t="str">
        <f>VLOOKUP(N139,Convert!D:G,4,0)</f>
        <v>1995Q3</v>
      </c>
      <c r="L139" t="str">
        <f t="shared" si="27"/>
        <v>1995M9</v>
      </c>
      <c r="M139">
        <f>VLOOKUP(K139,GDP_CR!$E$9:$F$311,2,0)</f>
        <v>5.5</v>
      </c>
      <c r="N139" s="1">
        <v>34953</v>
      </c>
      <c r="O139" s="18">
        <f t="shared" si="28"/>
        <v>960</v>
      </c>
      <c r="P139" s="31">
        <f>VLOOKUP(K139,GDP!$A$2:$D$305,4,0)</f>
        <v>1.3467880226883056E-2</v>
      </c>
      <c r="Q139" s="12">
        <v>7667.3923076923093</v>
      </c>
      <c r="R139" s="12">
        <f>VLOOKUP(K139,RGDP!B:C,2,0)</f>
        <v>10671.737999999999</v>
      </c>
      <c r="S139" s="12">
        <f t="shared" si="21"/>
        <v>10664.236749999998</v>
      </c>
      <c r="T139" s="12">
        <v>83.315002499999991</v>
      </c>
      <c r="U139" s="12">
        <v>5.65</v>
      </c>
      <c r="V139" s="12">
        <v>117759.5</v>
      </c>
      <c r="W139" s="12">
        <v>2.5813299999999999</v>
      </c>
      <c r="X139" s="12">
        <v>5.7700000000000005</v>
      </c>
      <c r="Y139" t="str">
        <f t="shared" si="29"/>
        <v>0-100</v>
      </c>
      <c r="Z139">
        <f t="shared" si="30"/>
        <v>1.5476513711648154E-2</v>
      </c>
      <c r="AA139" s="12">
        <f>VLOOKUP(K139,GDP_Change!A:D,4,0)</f>
        <v>1.3471579002075771</v>
      </c>
      <c r="AB139" s="12">
        <f t="shared" si="22"/>
        <v>1.259972673763166</v>
      </c>
    </row>
    <row r="140" spans="1:28" x14ac:dyDescent="0.25">
      <c r="A140" s="1" t="str">
        <f t="shared" si="23"/>
        <v>09/18/1995</v>
      </c>
      <c r="B140" s="9">
        <v>58.234375</v>
      </c>
      <c r="C140" s="9">
        <v>58.78125</v>
      </c>
      <c r="D140" s="9">
        <v>57.78125</v>
      </c>
      <c r="E140" s="9">
        <v>35.814300537109297</v>
      </c>
      <c r="F140" s="9">
        <v>58.3125</v>
      </c>
      <c r="G140" s="10">
        <v>2106300</v>
      </c>
      <c r="H140">
        <f t="shared" si="24"/>
        <v>9</v>
      </c>
      <c r="I140">
        <f t="shared" si="25"/>
        <v>18</v>
      </c>
      <c r="J140">
        <f t="shared" si="26"/>
        <v>1995</v>
      </c>
      <c r="K140" t="str">
        <f>VLOOKUP(N140,Convert!D:G,4,0)</f>
        <v>1995Q3</v>
      </c>
      <c r="L140" t="str">
        <f t="shared" si="27"/>
        <v>1995M9</v>
      </c>
      <c r="M140">
        <f>VLOOKUP(K140,GDP_CR!$E$9:$F$311,2,0)</f>
        <v>5.5</v>
      </c>
      <c r="N140" s="1">
        <v>34960</v>
      </c>
      <c r="O140" s="18">
        <f t="shared" si="28"/>
        <v>967</v>
      </c>
      <c r="P140" s="31">
        <f>VLOOKUP(K140,GDP!$A$2:$D$305,4,0)</f>
        <v>1.3467880226883056E-2</v>
      </c>
      <c r="Q140" s="12">
        <v>7675.2461538461557</v>
      </c>
      <c r="R140" s="12">
        <f>VLOOKUP(K140,RGDP!B:C,2,0)</f>
        <v>10671.737999999999</v>
      </c>
      <c r="S140" s="12">
        <f t="shared" si="21"/>
        <v>10671.737999999999</v>
      </c>
      <c r="T140" s="12">
        <v>84.392501749999994</v>
      </c>
      <c r="U140" s="12">
        <v>5.625</v>
      </c>
      <c r="V140" s="12">
        <v>117819.75</v>
      </c>
      <c r="W140" s="12">
        <v>2.5632700000000002</v>
      </c>
      <c r="X140" s="12">
        <v>5.7850000000000001</v>
      </c>
      <c r="Y140" t="str">
        <f t="shared" si="29"/>
        <v>0-100</v>
      </c>
      <c r="Z140">
        <f t="shared" si="30"/>
        <v>-2.1390374331551332E-3</v>
      </c>
      <c r="AA140" s="12">
        <f>VLOOKUP(K140,GDP_Change!A:D,4,0)</f>
        <v>1.3471579002075771</v>
      </c>
      <c r="AB140" s="12">
        <f t="shared" si="22"/>
        <v>1.3035652869853716</v>
      </c>
    </row>
    <row r="141" spans="1:28" x14ac:dyDescent="0.25">
      <c r="A141" s="1" t="str">
        <f t="shared" si="23"/>
        <v>09/25/1995</v>
      </c>
      <c r="B141" s="9">
        <v>58.375</v>
      </c>
      <c r="C141" s="9">
        <v>58.90625</v>
      </c>
      <c r="D141" s="9">
        <v>57.59375</v>
      </c>
      <c r="E141" s="9">
        <v>35.919830322265597</v>
      </c>
      <c r="F141" s="9">
        <v>58.484375</v>
      </c>
      <c r="G141" s="10">
        <v>2313800</v>
      </c>
      <c r="H141">
        <f t="shared" si="24"/>
        <v>9</v>
      </c>
      <c r="I141">
        <f t="shared" si="25"/>
        <v>25</v>
      </c>
      <c r="J141">
        <f t="shared" si="26"/>
        <v>1995</v>
      </c>
      <c r="K141" t="str">
        <f>VLOOKUP(N141,Convert!D:G,4,0)</f>
        <v>1995Q3</v>
      </c>
      <c r="L141" t="str">
        <f t="shared" si="27"/>
        <v>1995M9</v>
      </c>
      <c r="M141">
        <f>VLOOKUP(K141,GDP_CR!$E$9:$F$311,2,0)</f>
        <v>5.5</v>
      </c>
      <c r="N141" s="1">
        <v>34967</v>
      </c>
      <c r="O141" s="18">
        <f t="shared" si="28"/>
        <v>974</v>
      </c>
      <c r="P141" s="31">
        <f>VLOOKUP(K141,GDP!$A$2:$D$305,4,0)</f>
        <v>1.3467880226883056E-2</v>
      </c>
      <c r="Q141" s="12">
        <v>7683.1000000000013</v>
      </c>
      <c r="R141" s="12">
        <f>VLOOKUP(K141,RGDP!B:C,2,0)</f>
        <v>10671.737999999999</v>
      </c>
      <c r="S141" s="12">
        <f t="shared" si="21"/>
        <v>10671.737999999999</v>
      </c>
      <c r="T141" s="12">
        <v>85.470000999999996</v>
      </c>
      <c r="U141" s="12">
        <v>5.6</v>
      </c>
      <c r="V141" s="12">
        <v>117880</v>
      </c>
      <c r="W141" s="12">
        <v>2.54521</v>
      </c>
      <c r="X141" s="12">
        <v>5.8</v>
      </c>
      <c r="Y141" t="str">
        <f t="shared" si="29"/>
        <v>0-100</v>
      </c>
      <c r="Z141">
        <f t="shared" si="30"/>
        <v>2.9474812433012421E-3</v>
      </c>
      <c r="AA141" s="12">
        <f>VLOOKUP(K141,GDP_Change!A:D,4,0)</f>
        <v>1.3471579002075771</v>
      </c>
      <c r="AB141" s="12">
        <f t="shared" si="22"/>
        <v>1.3471579002075771</v>
      </c>
    </row>
    <row r="142" spans="1:28" x14ac:dyDescent="0.25">
      <c r="A142" s="1" t="str">
        <f t="shared" si="23"/>
        <v>10/02/1995</v>
      </c>
      <c r="B142" s="9">
        <v>58.484375</v>
      </c>
      <c r="C142" s="9">
        <v>58.625</v>
      </c>
      <c r="D142" s="9">
        <v>57.953125</v>
      </c>
      <c r="E142" s="9">
        <v>35.871818542480398</v>
      </c>
      <c r="F142" s="9">
        <v>58.40625</v>
      </c>
      <c r="G142" s="10">
        <v>1725700</v>
      </c>
      <c r="H142">
        <f t="shared" si="24"/>
        <v>10</v>
      </c>
      <c r="I142">
        <f t="shared" si="25"/>
        <v>2</v>
      </c>
      <c r="J142">
        <f t="shared" si="26"/>
        <v>1995</v>
      </c>
      <c r="K142" t="str">
        <f>VLOOKUP(N142,Convert!D:G,4,0)</f>
        <v>1995Q4</v>
      </c>
      <c r="L142" t="str">
        <f t="shared" si="27"/>
        <v>1995M10</v>
      </c>
      <c r="M142">
        <f>VLOOKUP(K142,GDP_CR!$E$9:$F$311,2,0)</f>
        <v>4.7</v>
      </c>
      <c r="N142" s="1">
        <v>34974</v>
      </c>
      <c r="O142" s="18">
        <f t="shared" si="28"/>
        <v>981</v>
      </c>
      <c r="P142" s="31">
        <f>VLOOKUP(K142,GDP!$A$2:$D$305,4,0)</f>
        <v>1.1648943785711463E-2</v>
      </c>
      <c r="Q142" s="12">
        <v>7689.9846153846165</v>
      </c>
      <c r="R142" s="12">
        <f>VLOOKUP(K142,RGDP!B:C,2,0)</f>
        <v>10744.203</v>
      </c>
      <c r="S142" s="12">
        <f t="shared" si="21"/>
        <v>10677.776749999999</v>
      </c>
      <c r="T142" s="12">
        <v>85.175000999999995</v>
      </c>
      <c r="U142" s="12">
        <v>5.5749999999999993</v>
      </c>
      <c r="V142" s="12">
        <v>117917.25</v>
      </c>
      <c r="W142" s="12">
        <v>2.5949849999999999</v>
      </c>
      <c r="X142" s="12">
        <v>5.7899999999999991</v>
      </c>
      <c r="Y142" t="str">
        <f t="shared" si="29"/>
        <v>0-100</v>
      </c>
      <c r="Z142">
        <f t="shared" si="30"/>
        <v>-1.3358268768367543E-3</v>
      </c>
      <c r="AA142" s="12">
        <f>VLOOKUP(K142,GDP_Change!A:D,4,0)</f>
        <v>1.1643829821849749</v>
      </c>
      <c r="AB142" s="12">
        <f t="shared" si="22"/>
        <v>1.3330982911289153</v>
      </c>
    </row>
    <row r="143" spans="1:28" x14ac:dyDescent="0.25">
      <c r="A143" s="1" t="str">
        <f t="shared" si="23"/>
        <v>10/09/1995</v>
      </c>
      <c r="B143" s="9">
        <v>58.1875</v>
      </c>
      <c r="C143" s="9">
        <v>58.859375</v>
      </c>
      <c r="D143" s="9">
        <v>57.265625</v>
      </c>
      <c r="E143" s="9">
        <v>36.006202697753899</v>
      </c>
      <c r="F143" s="9">
        <v>58.625</v>
      </c>
      <c r="G143" s="10">
        <v>1635000</v>
      </c>
      <c r="H143">
        <f t="shared" si="24"/>
        <v>10</v>
      </c>
      <c r="I143">
        <f t="shared" si="25"/>
        <v>9</v>
      </c>
      <c r="J143">
        <f t="shared" si="26"/>
        <v>1995</v>
      </c>
      <c r="K143" t="str">
        <f>VLOOKUP(N143,Convert!D:G,4,0)</f>
        <v>1995Q4</v>
      </c>
      <c r="L143" t="str">
        <f t="shared" si="27"/>
        <v>1995M10</v>
      </c>
      <c r="M143">
        <f>VLOOKUP(K143,GDP_CR!$E$9:$F$311,2,0)</f>
        <v>4.7</v>
      </c>
      <c r="N143" s="1">
        <v>34981</v>
      </c>
      <c r="O143" s="18">
        <f t="shared" si="28"/>
        <v>988</v>
      </c>
      <c r="P143" s="31">
        <f>VLOOKUP(K143,GDP!$A$2:$D$305,4,0)</f>
        <v>1.1648943785711463E-2</v>
      </c>
      <c r="Q143" s="12">
        <v>7696.8692307692318</v>
      </c>
      <c r="R143" s="12">
        <f>VLOOKUP(K143,RGDP!B:C,2,0)</f>
        <v>10744.203</v>
      </c>
      <c r="S143" s="12">
        <f t="shared" si="21"/>
        <v>10683.815499999999</v>
      </c>
      <c r="T143" s="12">
        <v>84.880001000000007</v>
      </c>
      <c r="U143" s="12">
        <v>5.55</v>
      </c>
      <c r="V143" s="12">
        <v>117954.5</v>
      </c>
      <c r="W143" s="12">
        <v>2.6447600000000002</v>
      </c>
      <c r="X143" s="12">
        <v>5.7799999999999994</v>
      </c>
      <c r="Y143" t="str">
        <f t="shared" si="29"/>
        <v>0-100</v>
      </c>
      <c r="Z143">
        <f t="shared" si="30"/>
        <v>3.7453183520599342E-3</v>
      </c>
      <c r="AA143" s="12">
        <f>VLOOKUP(K143,GDP_Change!A:D,4,0)</f>
        <v>1.1643829821849749</v>
      </c>
      <c r="AB143" s="12">
        <f t="shared" si="22"/>
        <v>1.3190386820502538</v>
      </c>
    </row>
    <row r="144" spans="1:28" x14ac:dyDescent="0.25">
      <c r="A144" s="1" t="str">
        <f t="shared" si="23"/>
        <v>10/16/1995</v>
      </c>
      <c r="B144" s="9">
        <v>58.453125</v>
      </c>
      <c r="C144" s="9">
        <v>59.1875</v>
      </c>
      <c r="D144" s="9">
        <v>58.296875</v>
      </c>
      <c r="E144" s="9">
        <v>36.130966186523402</v>
      </c>
      <c r="F144" s="9">
        <v>58.828125</v>
      </c>
      <c r="G144" s="10">
        <v>2066700</v>
      </c>
      <c r="H144">
        <f t="shared" si="24"/>
        <v>10</v>
      </c>
      <c r="I144">
        <f t="shared" si="25"/>
        <v>16</v>
      </c>
      <c r="J144">
        <f t="shared" si="26"/>
        <v>1995</v>
      </c>
      <c r="K144" t="str">
        <f>VLOOKUP(N144,Convert!D:G,4,0)</f>
        <v>1995Q4</v>
      </c>
      <c r="L144" t="str">
        <f t="shared" si="27"/>
        <v>1995M10</v>
      </c>
      <c r="M144">
        <f>VLOOKUP(K144,GDP_CR!$E$9:$F$311,2,0)</f>
        <v>4.7</v>
      </c>
      <c r="N144" s="1">
        <v>34988</v>
      </c>
      <c r="O144" s="18">
        <f t="shared" si="28"/>
        <v>995</v>
      </c>
      <c r="P144" s="31">
        <f>VLOOKUP(K144,GDP!$A$2:$D$305,4,0)</f>
        <v>1.1648943785711463E-2</v>
      </c>
      <c r="Q144" s="12">
        <v>7703.7538461538479</v>
      </c>
      <c r="R144" s="12">
        <f>VLOOKUP(K144,RGDP!B:C,2,0)</f>
        <v>10744.203</v>
      </c>
      <c r="S144" s="12">
        <f t="shared" si="21"/>
        <v>10689.854249999999</v>
      </c>
      <c r="T144" s="12">
        <v>84.585001000000005</v>
      </c>
      <c r="U144" s="12">
        <v>5.5250000000000004</v>
      </c>
      <c r="V144" s="12">
        <v>117991.75</v>
      </c>
      <c r="W144" s="12">
        <v>2.6945350000000001</v>
      </c>
      <c r="X144" s="12">
        <v>5.77</v>
      </c>
      <c r="Y144" t="str">
        <f t="shared" si="29"/>
        <v>0-100</v>
      </c>
      <c r="Z144">
        <f t="shared" si="30"/>
        <v>3.4648187633261607E-3</v>
      </c>
      <c r="AA144" s="12">
        <f>VLOOKUP(K144,GDP_Change!A:D,4,0)</f>
        <v>1.1643829821849749</v>
      </c>
      <c r="AB144" s="12">
        <f t="shared" si="22"/>
        <v>1.304979072971592</v>
      </c>
    </row>
    <row r="145" spans="1:28" x14ac:dyDescent="0.25">
      <c r="A145" s="1" t="str">
        <f t="shared" si="23"/>
        <v>10/23/1995</v>
      </c>
      <c r="B145" s="9">
        <v>58.546875</v>
      </c>
      <c r="C145" s="9">
        <v>58.890625</v>
      </c>
      <c r="D145" s="9">
        <v>57.28125</v>
      </c>
      <c r="E145" s="9">
        <v>35.737506866455</v>
      </c>
      <c r="F145" s="9">
        <v>58.1875</v>
      </c>
      <c r="G145" s="10">
        <v>2520500</v>
      </c>
      <c r="H145">
        <f t="shared" si="24"/>
        <v>10</v>
      </c>
      <c r="I145">
        <f t="shared" si="25"/>
        <v>23</v>
      </c>
      <c r="J145">
        <f t="shared" si="26"/>
        <v>1995</v>
      </c>
      <c r="K145" t="str">
        <f>VLOOKUP(N145,Convert!D:G,4,0)</f>
        <v>1995Q4</v>
      </c>
      <c r="L145" t="str">
        <f t="shared" si="27"/>
        <v>1995M10</v>
      </c>
      <c r="M145">
        <f>VLOOKUP(K145,GDP_CR!$E$9:$F$311,2,0)</f>
        <v>4.7</v>
      </c>
      <c r="N145" s="1">
        <v>34995</v>
      </c>
      <c r="O145" s="18">
        <f t="shared" si="28"/>
        <v>1002</v>
      </c>
      <c r="P145" s="31">
        <f>VLOOKUP(K145,GDP!$A$2:$D$305,4,0)</f>
        <v>1.1648943785711463E-2</v>
      </c>
      <c r="Q145" s="12">
        <v>7710.6384615384632</v>
      </c>
      <c r="R145" s="12">
        <f>VLOOKUP(K145,RGDP!B:C,2,0)</f>
        <v>10744.203</v>
      </c>
      <c r="S145" s="12">
        <f t="shared" si="21"/>
        <v>10695.892999999998</v>
      </c>
      <c r="T145" s="12">
        <v>84.290001000000004</v>
      </c>
      <c r="U145" s="12">
        <v>5.5</v>
      </c>
      <c r="V145" s="12">
        <v>118029</v>
      </c>
      <c r="W145" s="12">
        <v>2.74431</v>
      </c>
      <c r="X145" s="12">
        <v>5.76</v>
      </c>
      <c r="Y145" t="str">
        <f t="shared" si="29"/>
        <v>0-100</v>
      </c>
      <c r="Z145">
        <f t="shared" si="30"/>
        <v>-1.0889774236387817E-2</v>
      </c>
      <c r="AA145" s="12">
        <f>VLOOKUP(K145,GDP_Change!A:D,4,0)</f>
        <v>1.1643829821849749</v>
      </c>
      <c r="AB145" s="12">
        <f t="shared" si="22"/>
        <v>1.2909194638929302</v>
      </c>
    </row>
    <row r="146" spans="1:28" x14ac:dyDescent="0.25">
      <c r="A146" s="1" t="str">
        <f t="shared" si="23"/>
        <v>10/30/1995</v>
      </c>
      <c r="B146" s="9">
        <v>58.328125</v>
      </c>
      <c r="C146" s="9">
        <v>59.25</v>
      </c>
      <c r="D146" s="9">
        <v>58.234375</v>
      </c>
      <c r="E146" s="9">
        <v>36.380462646484297</v>
      </c>
      <c r="F146" s="9">
        <v>59.234375</v>
      </c>
      <c r="G146" s="10">
        <v>2353600</v>
      </c>
      <c r="H146">
        <f t="shared" si="24"/>
        <v>10</v>
      </c>
      <c r="I146">
        <f t="shared" si="25"/>
        <v>30</v>
      </c>
      <c r="J146">
        <f t="shared" si="26"/>
        <v>1995</v>
      </c>
      <c r="K146" t="str">
        <f>VLOOKUP(N146,Convert!D:G,4,0)</f>
        <v>1995Q4</v>
      </c>
      <c r="L146" t="str">
        <f t="shared" si="27"/>
        <v>1995M10</v>
      </c>
      <c r="M146">
        <f>VLOOKUP(K146,GDP_CR!$E$9:$F$311,2,0)</f>
        <v>4.7</v>
      </c>
      <c r="N146" s="1">
        <v>35002</v>
      </c>
      <c r="O146" s="18">
        <f t="shared" si="28"/>
        <v>1009</v>
      </c>
      <c r="P146" s="31">
        <f>VLOOKUP(K146,GDP!$A$2:$D$305,4,0)</f>
        <v>1.1648943785711463E-2</v>
      </c>
      <c r="Q146" s="12">
        <v>7717.5230769230784</v>
      </c>
      <c r="R146" s="12">
        <f>VLOOKUP(K146,RGDP!B:C,2,0)</f>
        <v>10744.203</v>
      </c>
      <c r="S146" s="12">
        <f t="shared" si="21"/>
        <v>10701.931749999998</v>
      </c>
      <c r="T146" s="12">
        <v>84.290001000000004</v>
      </c>
      <c r="U146" s="12">
        <v>5.5</v>
      </c>
      <c r="V146" s="12">
        <v>118029</v>
      </c>
      <c r="W146" s="12">
        <v>2.74431</v>
      </c>
      <c r="X146" s="12">
        <v>5.76</v>
      </c>
      <c r="Y146" t="str">
        <f t="shared" si="29"/>
        <v>0-100</v>
      </c>
      <c r="Z146">
        <f t="shared" si="30"/>
        <v>1.7991407089151368E-2</v>
      </c>
      <c r="AA146" s="12">
        <f>VLOOKUP(K146,GDP_Change!A:D,4,0)</f>
        <v>1.1643829821849749</v>
      </c>
      <c r="AB146" s="12">
        <f t="shared" si="22"/>
        <v>1.2768598548142687</v>
      </c>
    </row>
    <row r="147" spans="1:28" x14ac:dyDescent="0.25">
      <c r="A147" s="1" t="str">
        <f t="shared" si="23"/>
        <v>11/06/1995</v>
      </c>
      <c r="B147" s="9">
        <v>59.21875</v>
      </c>
      <c r="C147" s="9">
        <v>59.609375</v>
      </c>
      <c r="D147" s="9">
        <v>58.625</v>
      </c>
      <c r="E147" s="9">
        <v>36.562808990478501</v>
      </c>
      <c r="F147" s="9">
        <v>59.53125</v>
      </c>
      <c r="G147" s="10">
        <v>2325900</v>
      </c>
      <c r="H147">
        <f t="shared" si="24"/>
        <v>11</v>
      </c>
      <c r="I147">
        <f t="shared" si="25"/>
        <v>6</v>
      </c>
      <c r="J147">
        <f t="shared" si="26"/>
        <v>1995</v>
      </c>
      <c r="K147" t="str">
        <f>VLOOKUP(N147,Convert!D:G,4,0)</f>
        <v>1995Q4</v>
      </c>
      <c r="L147" t="str">
        <f t="shared" si="27"/>
        <v>1995M11</v>
      </c>
      <c r="M147">
        <f>VLOOKUP(K147,GDP_CR!$E$9:$F$311,2,0)</f>
        <v>4.7</v>
      </c>
      <c r="N147" s="1">
        <v>35009</v>
      </c>
      <c r="O147" s="18">
        <f t="shared" si="28"/>
        <v>1016</v>
      </c>
      <c r="P147" s="31">
        <f>VLOOKUP(K147,GDP!$A$2:$D$305,4,0)</f>
        <v>1.1648943785711463E-2</v>
      </c>
      <c r="Q147" s="12">
        <v>7724.4076923076937</v>
      </c>
      <c r="R147" s="12">
        <f>VLOOKUP(K147,RGDP!B:C,2,0)</f>
        <v>10744.203</v>
      </c>
      <c r="S147" s="12">
        <f t="shared" si="21"/>
        <v>10707.970499999998</v>
      </c>
      <c r="T147" s="12">
        <v>84.225000499999993</v>
      </c>
      <c r="U147" s="12">
        <v>5.5250000000000004</v>
      </c>
      <c r="V147" s="12">
        <v>118063.75</v>
      </c>
      <c r="W147" s="12">
        <v>2.7090999999999998</v>
      </c>
      <c r="X147" s="12">
        <v>5.7700000000000005</v>
      </c>
      <c r="Y147" t="str">
        <f t="shared" si="29"/>
        <v>0-100</v>
      </c>
      <c r="Z147">
        <f t="shared" si="30"/>
        <v>5.0118702189396735E-3</v>
      </c>
      <c r="AA147" s="12">
        <f>VLOOKUP(K147,GDP_Change!A:D,4,0)</f>
        <v>1.1643829821849749</v>
      </c>
      <c r="AB147" s="12">
        <f t="shared" si="22"/>
        <v>1.2628002457356069</v>
      </c>
    </row>
    <row r="148" spans="1:28" x14ac:dyDescent="0.25">
      <c r="A148" s="1" t="str">
        <f t="shared" si="23"/>
        <v>11/13/1995</v>
      </c>
      <c r="B148" s="9">
        <v>59.421875</v>
      </c>
      <c r="C148" s="9">
        <v>60.203125</v>
      </c>
      <c r="D148" s="9">
        <v>59.078125</v>
      </c>
      <c r="E148" s="9">
        <v>36.965854644775298</v>
      </c>
      <c r="F148" s="9">
        <v>60.1875</v>
      </c>
      <c r="G148" s="10">
        <v>2589700</v>
      </c>
      <c r="H148">
        <f t="shared" si="24"/>
        <v>11</v>
      </c>
      <c r="I148">
        <f t="shared" si="25"/>
        <v>13</v>
      </c>
      <c r="J148">
        <f t="shared" si="26"/>
        <v>1995</v>
      </c>
      <c r="K148" t="str">
        <f>VLOOKUP(N148,Convert!D:G,4,0)</f>
        <v>1995Q4</v>
      </c>
      <c r="L148" t="str">
        <f t="shared" si="27"/>
        <v>1995M11</v>
      </c>
      <c r="M148">
        <f>VLOOKUP(K148,GDP_CR!$E$9:$F$311,2,0)</f>
        <v>4.7</v>
      </c>
      <c r="N148" s="1">
        <v>35016</v>
      </c>
      <c r="O148" s="18">
        <f t="shared" si="28"/>
        <v>1023</v>
      </c>
      <c r="P148" s="31">
        <f>VLOOKUP(K148,GDP!$A$2:$D$305,4,0)</f>
        <v>1.1648943785711463E-2</v>
      </c>
      <c r="Q148" s="12">
        <v>7731.2923076923089</v>
      </c>
      <c r="R148" s="12">
        <f>VLOOKUP(K148,RGDP!B:C,2,0)</f>
        <v>10744.203</v>
      </c>
      <c r="S148" s="12">
        <f t="shared" si="21"/>
        <v>10714.009249999997</v>
      </c>
      <c r="T148" s="12">
        <v>84.16</v>
      </c>
      <c r="U148" s="12">
        <v>5.5500000000000007</v>
      </c>
      <c r="V148" s="12">
        <v>118098.5</v>
      </c>
      <c r="W148" s="12">
        <v>2.6738900000000001</v>
      </c>
      <c r="X148" s="12">
        <v>5.78</v>
      </c>
      <c r="Y148" t="str">
        <f t="shared" si="29"/>
        <v>0-100</v>
      </c>
      <c r="Z148">
        <f t="shared" si="30"/>
        <v>1.1023622047244164E-2</v>
      </c>
      <c r="AA148" s="12">
        <f>VLOOKUP(K148,GDP_Change!A:D,4,0)</f>
        <v>1.1643829821849749</v>
      </c>
      <c r="AB148" s="12">
        <f t="shared" si="22"/>
        <v>1.2487406366569451</v>
      </c>
    </row>
    <row r="149" spans="1:28" x14ac:dyDescent="0.25">
      <c r="A149" s="1" t="str">
        <f t="shared" si="23"/>
        <v>11/20/1995</v>
      </c>
      <c r="B149" s="9">
        <v>60.28125</v>
      </c>
      <c r="C149" s="9">
        <v>60.375</v>
      </c>
      <c r="D149" s="9">
        <v>59.859375</v>
      </c>
      <c r="E149" s="9">
        <v>37.052207946777301</v>
      </c>
      <c r="F149" s="9">
        <v>60.328125</v>
      </c>
      <c r="G149" s="10">
        <v>982000</v>
      </c>
      <c r="H149">
        <f t="shared" si="24"/>
        <v>11</v>
      </c>
      <c r="I149">
        <f t="shared" si="25"/>
        <v>20</v>
      </c>
      <c r="J149">
        <f t="shared" si="26"/>
        <v>1995</v>
      </c>
      <c r="K149" t="str">
        <f>VLOOKUP(N149,Convert!D:G,4,0)</f>
        <v>1995Q4</v>
      </c>
      <c r="L149" t="str">
        <f t="shared" si="27"/>
        <v>1995M11</v>
      </c>
      <c r="M149">
        <f>VLOOKUP(K149,GDP_CR!$E$9:$F$311,2,0)</f>
        <v>4.7</v>
      </c>
      <c r="N149" s="1">
        <v>35023</v>
      </c>
      <c r="O149" s="18">
        <f t="shared" si="28"/>
        <v>1030</v>
      </c>
      <c r="P149" s="31">
        <f>VLOOKUP(K149,GDP!$A$2:$D$305,4,0)</f>
        <v>1.1648943785711463E-2</v>
      </c>
      <c r="Q149" s="12">
        <v>7738.1769230769241</v>
      </c>
      <c r="R149" s="12">
        <f>VLOOKUP(K149,RGDP!B:C,2,0)</f>
        <v>10744.203</v>
      </c>
      <c r="S149" s="12">
        <f t="shared" si="21"/>
        <v>10720.047999999997</v>
      </c>
      <c r="T149" s="12">
        <v>84.0949995</v>
      </c>
      <c r="U149" s="12">
        <v>5.5749999999999993</v>
      </c>
      <c r="V149" s="12">
        <v>118133.25</v>
      </c>
      <c r="W149" s="12">
        <v>2.6386799999999999</v>
      </c>
      <c r="X149" s="12">
        <v>5.79</v>
      </c>
      <c r="Y149" t="str">
        <f t="shared" si="29"/>
        <v>0-100</v>
      </c>
      <c r="Z149">
        <f t="shared" si="30"/>
        <v>2.3364485981307581E-3</v>
      </c>
      <c r="AA149" s="12">
        <f>VLOOKUP(K149,GDP_Change!A:D,4,0)</f>
        <v>1.1643829821849749</v>
      </c>
      <c r="AB149" s="12">
        <f t="shared" si="22"/>
        <v>1.2346810275782834</v>
      </c>
    </row>
    <row r="150" spans="1:28" x14ac:dyDescent="0.25">
      <c r="A150" s="1" t="str">
        <f t="shared" si="23"/>
        <v>11/27/1995</v>
      </c>
      <c r="B150" s="9">
        <v>60.453125</v>
      </c>
      <c r="C150" s="9">
        <v>61.203125</v>
      </c>
      <c r="D150" s="9">
        <v>60.15625</v>
      </c>
      <c r="E150" s="9">
        <v>37.455272674560497</v>
      </c>
      <c r="F150" s="9">
        <v>60.984375</v>
      </c>
      <c r="G150" s="10">
        <v>2052600</v>
      </c>
      <c r="H150">
        <f t="shared" si="24"/>
        <v>11</v>
      </c>
      <c r="I150">
        <f t="shared" si="25"/>
        <v>27</v>
      </c>
      <c r="J150">
        <f t="shared" si="26"/>
        <v>1995</v>
      </c>
      <c r="K150" t="str">
        <f>VLOOKUP(N150,Convert!D:G,4,0)</f>
        <v>1995Q4</v>
      </c>
      <c r="L150" t="str">
        <f t="shared" si="27"/>
        <v>1995M11</v>
      </c>
      <c r="M150">
        <f>VLOOKUP(K150,GDP_CR!$E$9:$F$311,2,0)</f>
        <v>4.7</v>
      </c>
      <c r="N150" s="1">
        <v>35030</v>
      </c>
      <c r="O150" s="18">
        <f t="shared" si="28"/>
        <v>1037</v>
      </c>
      <c r="P150" s="31">
        <f>VLOOKUP(K150,GDP!$A$2:$D$305,4,0)</f>
        <v>1.1648943785711463E-2</v>
      </c>
      <c r="Q150" s="12">
        <v>7745.0615384615394</v>
      </c>
      <c r="R150" s="12">
        <f>VLOOKUP(K150,RGDP!B:C,2,0)</f>
        <v>10744.203</v>
      </c>
      <c r="S150" s="12">
        <f t="shared" si="21"/>
        <v>10726.086749999997</v>
      </c>
      <c r="T150" s="12">
        <v>84.029999000000004</v>
      </c>
      <c r="U150" s="12">
        <v>5.6</v>
      </c>
      <c r="V150" s="12">
        <v>118168</v>
      </c>
      <c r="W150" s="12">
        <v>2.6034700000000002</v>
      </c>
      <c r="X150" s="12">
        <v>5.8</v>
      </c>
      <c r="Y150" t="str">
        <f t="shared" si="29"/>
        <v>0-100</v>
      </c>
      <c r="Z150">
        <f t="shared" si="30"/>
        <v>1.087801087801088E-2</v>
      </c>
      <c r="AA150" s="12">
        <f>VLOOKUP(K150,GDP_Change!A:D,4,0)</f>
        <v>1.1643829821849749</v>
      </c>
      <c r="AB150" s="12">
        <f t="shared" si="22"/>
        <v>1.2206214184996218</v>
      </c>
    </row>
    <row r="151" spans="1:28" x14ac:dyDescent="0.25">
      <c r="A151" s="1" t="str">
        <f t="shared" si="23"/>
        <v>12/04/1995</v>
      </c>
      <c r="B151" s="9">
        <v>61.125</v>
      </c>
      <c r="C151" s="9">
        <v>62.53125</v>
      </c>
      <c r="D151" s="9">
        <v>61.046875</v>
      </c>
      <c r="E151" s="9">
        <v>38.175025939941399</v>
      </c>
      <c r="F151" s="9">
        <v>62.15625</v>
      </c>
      <c r="G151" s="10">
        <v>2058800</v>
      </c>
      <c r="H151">
        <f t="shared" si="24"/>
        <v>12</v>
      </c>
      <c r="I151">
        <f t="shared" si="25"/>
        <v>4</v>
      </c>
      <c r="J151">
        <f t="shared" si="26"/>
        <v>1995</v>
      </c>
      <c r="K151" t="str">
        <f>VLOOKUP(N151,Convert!D:G,4,0)</f>
        <v>1995Q4</v>
      </c>
      <c r="L151" t="str">
        <f t="shared" si="27"/>
        <v>1995M12</v>
      </c>
      <c r="M151">
        <f>VLOOKUP(K151,GDP_CR!$E$9:$F$311,2,0)</f>
        <v>4.7</v>
      </c>
      <c r="N151" s="1">
        <v>35037</v>
      </c>
      <c r="O151" s="18">
        <f t="shared" si="28"/>
        <v>1044</v>
      </c>
      <c r="P151" s="31">
        <f>VLOOKUP(K151,GDP!$A$2:$D$305,4,0)</f>
        <v>1.1648943785711463E-2</v>
      </c>
      <c r="Q151" s="12">
        <v>7751.9461538461555</v>
      </c>
      <c r="R151" s="12">
        <f>VLOOKUP(K151,RGDP!B:C,2,0)</f>
        <v>10744.203</v>
      </c>
      <c r="S151" s="12">
        <f t="shared" si="21"/>
        <v>10732.125499999996</v>
      </c>
      <c r="T151" s="12">
        <v>84.312500249999999</v>
      </c>
      <c r="U151" s="12">
        <v>5.6</v>
      </c>
      <c r="V151" s="12">
        <v>118207.25</v>
      </c>
      <c r="W151" s="12">
        <v>2.585515</v>
      </c>
      <c r="X151" s="12">
        <v>5.75</v>
      </c>
      <c r="Y151" t="str">
        <f t="shared" si="29"/>
        <v>0-100</v>
      </c>
      <c r="Z151">
        <f t="shared" si="30"/>
        <v>1.9215987701767911E-2</v>
      </c>
      <c r="AA151" s="12">
        <f>VLOOKUP(K151,GDP_Change!A:D,4,0)</f>
        <v>1.1643829821849749</v>
      </c>
      <c r="AB151" s="12">
        <f t="shared" si="22"/>
        <v>1.20656180942096</v>
      </c>
    </row>
    <row r="152" spans="1:28" x14ac:dyDescent="0.25">
      <c r="A152" s="1" t="str">
        <f t="shared" si="23"/>
        <v>12/11/1995</v>
      </c>
      <c r="B152" s="9">
        <v>62.28125</v>
      </c>
      <c r="C152" s="9">
        <v>62.796875</v>
      </c>
      <c r="D152" s="9">
        <v>61.59375</v>
      </c>
      <c r="E152" s="9">
        <v>37.963905334472599</v>
      </c>
      <c r="F152" s="9">
        <v>61.8125</v>
      </c>
      <c r="G152" s="10">
        <v>1688300</v>
      </c>
      <c r="H152">
        <f t="shared" si="24"/>
        <v>12</v>
      </c>
      <c r="I152">
        <f t="shared" si="25"/>
        <v>11</v>
      </c>
      <c r="J152">
        <f t="shared" si="26"/>
        <v>1995</v>
      </c>
      <c r="K152" t="str">
        <f>VLOOKUP(N152,Convert!D:G,4,0)</f>
        <v>1995Q4</v>
      </c>
      <c r="L152" t="str">
        <f t="shared" si="27"/>
        <v>1995M12</v>
      </c>
      <c r="M152">
        <f>VLOOKUP(K152,GDP_CR!$E$9:$F$311,2,0)</f>
        <v>4.7</v>
      </c>
      <c r="N152" s="1">
        <v>35044</v>
      </c>
      <c r="O152" s="18">
        <f t="shared" si="28"/>
        <v>1051</v>
      </c>
      <c r="P152" s="31">
        <f>VLOOKUP(K152,GDP!$A$2:$D$305,4,0)</f>
        <v>1.1648943785711463E-2</v>
      </c>
      <c r="Q152" s="12">
        <v>7758.8307692307708</v>
      </c>
      <c r="R152" s="12">
        <f>VLOOKUP(K152,RGDP!B:C,2,0)</f>
        <v>10744.203</v>
      </c>
      <c r="S152" s="12">
        <f t="shared" si="21"/>
        <v>10738.164249999998</v>
      </c>
      <c r="T152" s="12">
        <v>84.595001500000009</v>
      </c>
      <c r="U152" s="12">
        <v>5.6</v>
      </c>
      <c r="V152" s="12">
        <v>118246.5</v>
      </c>
      <c r="W152" s="12">
        <v>2.5675600000000003</v>
      </c>
      <c r="X152" s="12">
        <v>5.6999999999999993</v>
      </c>
      <c r="Y152" t="str">
        <f t="shared" si="29"/>
        <v>0-100</v>
      </c>
      <c r="Z152">
        <f t="shared" si="30"/>
        <v>-5.5304172951231578E-3</v>
      </c>
      <c r="AA152" s="12">
        <f>VLOOKUP(K152,GDP_Change!A:D,4,0)</f>
        <v>1.1643829821849749</v>
      </c>
      <c r="AB152" s="12">
        <f t="shared" si="22"/>
        <v>1.1925022003422983</v>
      </c>
    </row>
    <row r="153" spans="1:28" x14ac:dyDescent="0.25">
      <c r="A153" s="1" t="str">
        <f t="shared" si="23"/>
        <v>12/18/1995</v>
      </c>
      <c r="B153" s="9">
        <v>61.265625</v>
      </c>
      <c r="C153" s="9">
        <v>61.515625</v>
      </c>
      <c r="D153" s="9">
        <v>60.578125</v>
      </c>
      <c r="E153" s="9">
        <v>37.822021484375</v>
      </c>
      <c r="F153" s="9">
        <v>61.203125</v>
      </c>
      <c r="G153" s="10">
        <v>4425100</v>
      </c>
      <c r="H153">
        <f t="shared" si="24"/>
        <v>12</v>
      </c>
      <c r="I153">
        <f t="shared" si="25"/>
        <v>18</v>
      </c>
      <c r="J153">
        <f t="shared" si="26"/>
        <v>1995</v>
      </c>
      <c r="K153" t="str">
        <f>VLOOKUP(N153,Convert!D:G,4,0)</f>
        <v>1995Q4</v>
      </c>
      <c r="L153" t="str">
        <f t="shared" si="27"/>
        <v>1995M12</v>
      </c>
      <c r="M153">
        <f>VLOOKUP(K153,GDP_CR!$E$9:$F$311,2,0)</f>
        <v>4.7</v>
      </c>
      <c r="N153" s="1">
        <v>35051</v>
      </c>
      <c r="O153" s="18">
        <f t="shared" si="28"/>
        <v>1058</v>
      </c>
      <c r="P153" s="31">
        <f>VLOOKUP(K153,GDP!$A$2:$D$305,4,0)</f>
        <v>1.1648943785711463E-2</v>
      </c>
      <c r="Q153" s="12">
        <v>7765.715384615386</v>
      </c>
      <c r="R153" s="12">
        <f>VLOOKUP(K153,RGDP!B:C,2,0)</f>
        <v>10744.203</v>
      </c>
      <c r="S153" s="12">
        <f t="shared" si="21"/>
        <v>10744.202999999998</v>
      </c>
      <c r="T153" s="12">
        <v>84.877502750000005</v>
      </c>
      <c r="U153" s="12">
        <v>5.6</v>
      </c>
      <c r="V153" s="12">
        <v>118285.75</v>
      </c>
      <c r="W153" s="12">
        <v>2.5496050000000001</v>
      </c>
      <c r="X153" s="12">
        <v>5.65</v>
      </c>
      <c r="Y153" t="str">
        <f t="shared" si="29"/>
        <v>0-100</v>
      </c>
      <c r="Z153">
        <f t="shared" si="30"/>
        <v>-9.8584428715874362E-3</v>
      </c>
      <c r="AA153" s="12">
        <f>VLOOKUP(K153,GDP_Change!A:D,4,0)</f>
        <v>1.1643829821849749</v>
      </c>
      <c r="AB153" s="12">
        <f t="shared" si="22"/>
        <v>1.1784425912636367</v>
      </c>
    </row>
    <row r="154" spans="1:28" x14ac:dyDescent="0.25">
      <c r="A154" s="1" t="str">
        <f t="shared" si="23"/>
        <v>12/25/1995</v>
      </c>
      <c r="B154" s="9">
        <v>61.453125</v>
      </c>
      <c r="C154" s="9">
        <v>61.65625</v>
      </c>
      <c r="D154" s="9">
        <v>61.25</v>
      </c>
      <c r="E154" s="9">
        <v>37.995811462402301</v>
      </c>
      <c r="F154" s="9">
        <v>61.484375</v>
      </c>
      <c r="G154" s="10">
        <v>1179400</v>
      </c>
      <c r="H154">
        <f t="shared" si="24"/>
        <v>12</v>
      </c>
      <c r="I154">
        <f t="shared" si="25"/>
        <v>25</v>
      </c>
      <c r="J154">
        <f t="shared" si="26"/>
        <v>1995</v>
      </c>
      <c r="K154" t="str">
        <f>VLOOKUP(N154,Convert!D:G,4,0)</f>
        <v>1995Q4</v>
      </c>
      <c r="L154" t="str">
        <f t="shared" si="27"/>
        <v>1995M12</v>
      </c>
      <c r="M154">
        <f>VLOOKUP(K154,GDP_CR!$E$9:$F$311,2,0)</f>
        <v>4.7</v>
      </c>
      <c r="N154" s="1">
        <v>35058</v>
      </c>
      <c r="O154" s="18">
        <f t="shared" si="28"/>
        <v>1065</v>
      </c>
      <c r="P154" s="31">
        <f>VLOOKUP(K154,GDP!$A$2:$D$305,4,0)</f>
        <v>1.1648943785711463E-2</v>
      </c>
      <c r="Q154" s="12">
        <v>7772.6000000000013</v>
      </c>
      <c r="R154" s="12">
        <f>VLOOKUP(K154,RGDP!B:C,2,0)</f>
        <v>10744.203</v>
      </c>
      <c r="S154" s="12">
        <f t="shared" ref="S154:S217" si="31">AVERAGE(R143:R154)</f>
        <v>10744.202999999998</v>
      </c>
      <c r="T154" s="12">
        <v>85.160004000000001</v>
      </c>
      <c r="U154" s="12">
        <v>5.6</v>
      </c>
      <c r="V154" s="12">
        <v>118325</v>
      </c>
      <c r="W154" s="12">
        <v>2.53165</v>
      </c>
      <c r="X154" s="12">
        <v>5.6</v>
      </c>
      <c r="Y154" t="str">
        <f t="shared" si="29"/>
        <v>0-100</v>
      </c>
      <c r="Z154">
        <f t="shared" si="30"/>
        <v>4.5953535869287521E-3</v>
      </c>
      <c r="AA154" s="12">
        <f>VLOOKUP(K154,GDP_Change!A:D,4,0)</f>
        <v>1.1643829821849749</v>
      </c>
      <c r="AB154" s="12">
        <f t="shared" si="22"/>
        <v>1.1643829821849749</v>
      </c>
    </row>
    <row r="155" spans="1:28" x14ac:dyDescent="0.25">
      <c r="A155" s="1" t="str">
        <f t="shared" si="23"/>
        <v>01/01/1996</v>
      </c>
      <c r="B155" s="9">
        <v>61.40625</v>
      </c>
      <c r="C155" s="9">
        <v>62.625</v>
      </c>
      <c r="D155" s="9">
        <v>61.171875</v>
      </c>
      <c r="E155" s="9">
        <v>38.063411712646399</v>
      </c>
      <c r="F155" s="9">
        <v>61.59375</v>
      </c>
      <c r="G155" s="10">
        <v>2556800</v>
      </c>
      <c r="H155">
        <f t="shared" si="24"/>
        <v>1</v>
      </c>
      <c r="I155">
        <f t="shared" si="25"/>
        <v>1</v>
      </c>
      <c r="J155">
        <f t="shared" si="26"/>
        <v>1996</v>
      </c>
      <c r="K155" t="str">
        <f>VLOOKUP(N155,Convert!D:G,4,0)</f>
        <v>1996Q1</v>
      </c>
      <c r="L155" t="str">
        <f t="shared" si="27"/>
        <v>1996M1</v>
      </c>
      <c r="M155">
        <f>VLOOKUP(K155,GDP_CR!$E$9:$F$311,2,0)</f>
        <v>5</v>
      </c>
      <c r="N155" s="1">
        <v>35065</v>
      </c>
      <c r="O155" s="18">
        <f t="shared" si="28"/>
        <v>1072</v>
      </c>
      <c r="P155" s="31">
        <f>VLOOKUP(K155,GDP!$A$2:$D$305,4,0)</f>
        <v>1.2338213725136882E-2</v>
      </c>
      <c r="Q155" s="12">
        <v>7779.9769230769243</v>
      </c>
      <c r="R155" s="12">
        <f>VLOOKUP(K155,RGDP!B:C,2,0)</f>
        <v>10824.674000000001</v>
      </c>
      <c r="S155" s="12">
        <f t="shared" si="31"/>
        <v>10750.908916666665</v>
      </c>
      <c r="T155" s="12">
        <v>85.060003499999993</v>
      </c>
      <c r="U155" s="12">
        <v>5.6</v>
      </c>
      <c r="V155" s="12">
        <v>118323.25</v>
      </c>
      <c r="W155" s="12">
        <v>2.5964125</v>
      </c>
      <c r="X155" s="12">
        <v>5.589999999999999</v>
      </c>
      <c r="Y155" t="str">
        <f t="shared" si="29"/>
        <v>0-100</v>
      </c>
      <c r="Z155">
        <f t="shared" si="30"/>
        <v>1.7789072426936947E-3</v>
      </c>
      <c r="AA155" s="12">
        <f>VLOOKUP(K155,GDP_Change!A:D,4,0)</f>
        <v>1.233592011719125</v>
      </c>
      <c r="AB155" s="12">
        <f t="shared" si="22"/>
        <v>1.1697067536876018</v>
      </c>
    </row>
    <row r="156" spans="1:28" x14ac:dyDescent="0.25">
      <c r="A156" s="1" t="str">
        <f t="shared" si="23"/>
        <v>01/08/1996</v>
      </c>
      <c r="B156" s="9">
        <v>61.8125</v>
      </c>
      <c r="C156" s="9">
        <v>62.0625</v>
      </c>
      <c r="D156" s="9">
        <v>59.640625</v>
      </c>
      <c r="E156" s="9">
        <v>37.223358154296797</v>
      </c>
      <c r="F156" s="9">
        <v>60.234375</v>
      </c>
      <c r="G156" s="10">
        <v>2286700</v>
      </c>
      <c r="H156">
        <f t="shared" si="24"/>
        <v>1</v>
      </c>
      <c r="I156">
        <f t="shared" si="25"/>
        <v>8</v>
      </c>
      <c r="J156">
        <f t="shared" si="26"/>
        <v>1996</v>
      </c>
      <c r="K156" t="str">
        <f>VLOOKUP(N156,Convert!D:G,4,0)</f>
        <v>1996Q1</v>
      </c>
      <c r="L156" t="str">
        <f t="shared" si="27"/>
        <v>1996M1</v>
      </c>
      <c r="M156">
        <f>VLOOKUP(K156,GDP_CR!$E$9:$F$311,2,0)</f>
        <v>5</v>
      </c>
      <c r="N156" s="1">
        <v>35072</v>
      </c>
      <c r="O156" s="18">
        <f t="shared" si="28"/>
        <v>1079</v>
      </c>
      <c r="P156" s="31">
        <f>VLOOKUP(K156,GDP!$A$2:$D$305,4,0)</f>
        <v>1.2338213725136882E-2</v>
      </c>
      <c r="Q156" s="12">
        <v>7787.3538461538465</v>
      </c>
      <c r="R156" s="12">
        <f>VLOOKUP(K156,RGDP!B:C,2,0)</f>
        <v>10824.674000000001</v>
      </c>
      <c r="S156" s="12">
        <f t="shared" si="31"/>
        <v>10757.614833333331</v>
      </c>
      <c r="T156" s="12">
        <v>84.960003</v>
      </c>
      <c r="U156" s="12">
        <v>5.6</v>
      </c>
      <c r="V156" s="12">
        <v>118321.5</v>
      </c>
      <c r="W156" s="12">
        <v>2.6611750000000001</v>
      </c>
      <c r="X156" s="12">
        <v>5.5799999999999992</v>
      </c>
      <c r="Y156" t="str">
        <f t="shared" si="29"/>
        <v>0-100</v>
      </c>
      <c r="Z156">
        <f t="shared" si="30"/>
        <v>-2.2070015220700179E-2</v>
      </c>
      <c r="AA156" s="12">
        <f>VLOOKUP(K156,GDP_Change!A:D,4,0)</f>
        <v>1.233592011719125</v>
      </c>
      <c r="AB156" s="12">
        <f t="shared" si="22"/>
        <v>1.1750305251902289</v>
      </c>
    </row>
    <row r="157" spans="1:28" x14ac:dyDescent="0.25">
      <c r="A157" s="1" t="str">
        <f t="shared" si="23"/>
        <v>01/15/1996</v>
      </c>
      <c r="B157" s="9">
        <v>60.25</v>
      </c>
      <c r="C157" s="9">
        <v>61.421875</v>
      </c>
      <c r="D157" s="9">
        <v>59.859375</v>
      </c>
      <c r="E157" s="9">
        <v>37.860641479492102</v>
      </c>
      <c r="F157" s="9">
        <v>61.265625</v>
      </c>
      <c r="G157" s="10">
        <v>1611800</v>
      </c>
      <c r="H157">
        <f t="shared" si="24"/>
        <v>1</v>
      </c>
      <c r="I157">
        <f t="shared" si="25"/>
        <v>15</v>
      </c>
      <c r="J157">
        <f t="shared" si="26"/>
        <v>1996</v>
      </c>
      <c r="K157" t="str">
        <f>VLOOKUP(N157,Convert!D:G,4,0)</f>
        <v>1996Q1</v>
      </c>
      <c r="L157" t="str">
        <f t="shared" si="27"/>
        <v>1996M1</v>
      </c>
      <c r="M157">
        <f>VLOOKUP(K157,GDP_CR!$E$9:$F$311,2,0)</f>
        <v>5</v>
      </c>
      <c r="N157" s="1">
        <v>35079</v>
      </c>
      <c r="O157" s="18">
        <f t="shared" si="28"/>
        <v>1086</v>
      </c>
      <c r="P157" s="31">
        <f>VLOOKUP(K157,GDP!$A$2:$D$305,4,0)</f>
        <v>1.2338213725136882E-2</v>
      </c>
      <c r="Q157" s="12">
        <v>7794.7307692307695</v>
      </c>
      <c r="R157" s="12">
        <f>VLOOKUP(K157,RGDP!B:C,2,0)</f>
        <v>10824.674000000001</v>
      </c>
      <c r="S157" s="12">
        <f t="shared" si="31"/>
        <v>10764.320749999999</v>
      </c>
      <c r="T157" s="12">
        <v>84.860002499999993</v>
      </c>
      <c r="U157" s="12">
        <v>5.6</v>
      </c>
      <c r="V157" s="12">
        <v>118319.75</v>
      </c>
      <c r="W157" s="12">
        <v>2.7259375000000006</v>
      </c>
      <c r="X157" s="12">
        <v>5.5699999999999994</v>
      </c>
      <c r="Y157" t="str">
        <f t="shared" si="29"/>
        <v>0-100</v>
      </c>
      <c r="Z157">
        <f t="shared" si="30"/>
        <v>1.7120622568093324E-2</v>
      </c>
      <c r="AA157" s="12">
        <f>VLOOKUP(K157,GDP_Change!A:D,4,0)</f>
        <v>1.233592011719125</v>
      </c>
      <c r="AB157" s="12">
        <f t="shared" si="22"/>
        <v>1.1803542966928557</v>
      </c>
    </row>
    <row r="158" spans="1:28" x14ac:dyDescent="0.25">
      <c r="A158" s="1" t="str">
        <f t="shared" si="23"/>
        <v>01/22/1996</v>
      </c>
      <c r="B158" s="9">
        <v>61.21875</v>
      </c>
      <c r="C158" s="9">
        <v>62.265625</v>
      </c>
      <c r="D158" s="9">
        <v>61.109375</v>
      </c>
      <c r="E158" s="9">
        <v>38.459312438964801</v>
      </c>
      <c r="F158" s="9">
        <v>62.234375</v>
      </c>
      <c r="G158" s="10">
        <v>3181600</v>
      </c>
      <c r="H158">
        <f t="shared" si="24"/>
        <v>1</v>
      </c>
      <c r="I158">
        <f t="shared" si="25"/>
        <v>22</v>
      </c>
      <c r="J158">
        <f t="shared" si="26"/>
        <v>1996</v>
      </c>
      <c r="K158" t="str">
        <f>VLOOKUP(N158,Convert!D:G,4,0)</f>
        <v>1996Q1</v>
      </c>
      <c r="L158" t="str">
        <f t="shared" si="27"/>
        <v>1996M1</v>
      </c>
      <c r="M158">
        <f>VLOOKUP(K158,GDP_CR!$E$9:$F$311,2,0)</f>
        <v>5</v>
      </c>
      <c r="N158" s="1">
        <v>35086</v>
      </c>
      <c r="O158" s="18">
        <f t="shared" si="28"/>
        <v>1093</v>
      </c>
      <c r="P158" s="31">
        <f>VLOOKUP(K158,GDP!$A$2:$D$305,4,0)</f>
        <v>1.2338213725136882E-2</v>
      </c>
      <c r="Q158" s="12">
        <v>7802.1076923076917</v>
      </c>
      <c r="R158" s="12">
        <f>VLOOKUP(K158,RGDP!B:C,2,0)</f>
        <v>10824.674000000001</v>
      </c>
      <c r="S158" s="12">
        <f t="shared" si="31"/>
        <v>10771.026666666667</v>
      </c>
      <c r="T158" s="12">
        <v>84.760002</v>
      </c>
      <c r="U158" s="12">
        <v>5.6</v>
      </c>
      <c r="V158" s="12">
        <v>118318</v>
      </c>
      <c r="W158" s="12">
        <v>2.7907000000000002</v>
      </c>
      <c r="X158" s="12">
        <v>5.56</v>
      </c>
      <c r="Y158" t="str">
        <f t="shared" si="29"/>
        <v>0-100</v>
      </c>
      <c r="Z158">
        <f t="shared" si="30"/>
        <v>1.5812292782453552E-2</v>
      </c>
      <c r="AA158" s="12">
        <f>VLOOKUP(K158,GDP_Change!A:D,4,0)</f>
        <v>1.233592011719125</v>
      </c>
      <c r="AB158" s="12">
        <f t="shared" si="22"/>
        <v>1.1856780681954826</v>
      </c>
    </row>
    <row r="159" spans="1:28" x14ac:dyDescent="0.25">
      <c r="A159" s="1" t="str">
        <f t="shared" si="23"/>
        <v>01/29/1996</v>
      </c>
      <c r="B159" s="9">
        <v>62.1875</v>
      </c>
      <c r="C159" s="9">
        <v>64.015625</v>
      </c>
      <c r="D159" s="9">
        <v>62.140625</v>
      </c>
      <c r="E159" s="9">
        <v>39.328334808349602</v>
      </c>
      <c r="F159" s="9">
        <v>63.640625</v>
      </c>
      <c r="G159" s="10">
        <v>1895000</v>
      </c>
      <c r="H159">
        <f t="shared" si="24"/>
        <v>1</v>
      </c>
      <c r="I159">
        <f t="shared" si="25"/>
        <v>29</v>
      </c>
      <c r="J159">
        <f t="shared" si="26"/>
        <v>1996</v>
      </c>
      <c r="K159" t="str">
        <f>VLOOKUP(N159,Convert!D:G,4,0)</f>
        <v>1996Q1</v>
      </c>
      <c r="L159" t="str">
        <f t="shared" si="27"/>
        <v>1996M1</v>
      </c>
      <c r="M159">
        <f>VLOOKUP(K159,GDP_CR!$E$9:$F$311,2,0)</f>
        <v>5</v>
      </c>
      <c r="N159" s="1">
        <v>35093</v>
      </c>
      <c r="O159" s="18">
        <f t="shared" si="28"/>
        <v>1100</v>
      </c>
      <c r="P159" s="31">
        <f>VLOOKUP(K159,GDP!$A$2:$D$305,4,0)</f>
        <v>1.2338213725136882E-2</v>
      </c>
      <c r="Q159" s="12">
        <v>7809.4846153846147</v>
      </c>
      <c r="R159" s="12">
        <f>VLOOKUP(K159,RGDP!B:C,2,0)</f>
        <v>10824.674000000001</v>
      </c>
      <c r="S159" s="12">
        <f t="shared" si="31"/>
        <v>10777.732583333333</v>
      </c>
      <c r="T159" s="12">
        <v>84.760002</v>
      </c>
      <c r="U159" s="12">
        <v>5.6</v>
      </c>
      <c r="V159" s="12">
        <v>118318</v>
      </c>
      <c r="W159" s="12">
        <v>2.7907000000000002</v>
      </c>
      <c r="X159" s="12">
        <v>5.56</v>
      </c>
      <c r="Y159" t="str">
        <f t="shared" si="29"/>
        <v>0-100</v>
      </c>
      <c r="Z159">
        <f t="shared" si="30"/>
        <v>2.259603314084857E-2</v>
      </c>
      <c r="AA159" s="12">
        <f>VLOOKUP(K159,GDP_Change!A:D,4,0)</f>
        <v>1.233592011719125</v>
      </c>
      <c r="AB159" s="12">
        <f t="shared" si="22"/>
        <v>1.1910018396981097</v>
      </c>
    </row>
    <row r="160" spans="1:28" x14ac:dyDescent="0.25">
      <c r="A160" s="1" t="str">
        <f t="shared" si="23"/>
        <v>02/05/1996</v>
      </c>
      <c r="B160" s="9">
        <v>63.53125</v>
      </c>
      <c r="C160" s="9">
        <v>66.375</v>
      </c>
      <c r="D160" s="9">
        <v>63.4375</v>
      </c>
      <c r="E160" s="9">
        <v>40.680156707763601</v>
      </c>
      <c r="F160" s="9">
        <v>65.828125</v>
      </c>
      <c r="G160" s="10">
        <v>3513200</v>
      </c>
      <c r="H160">
        <f t="shared" si="24"/>
        <v>2</v>
      </c>
      <c r="I160">
        <f t="shared" si="25"/>
        <v>5</v>
      </c>
      <c r="J160">
        <f t="shared" si="26"/>
        <v>1996</v>
      </c>
      <c r="K160" t="str">
        <f>VLOOKUP(N160,Convert!D:G,4,0)</f>
        <v>1996Q1</v>
      </c>
      <c r="L160" t="str">
        <f t="shared" si="27"/>
        <v>1996M2</v>
      </c>
      <c r="M160">
        <f>VLOOKUP(K160,GDP_CR!$E$9:$F$311,2,0)</f>
        <v>5</v>
      </c>
      <c r="N160" s="1">
        <v>35100</v>
      </c>
      <c r="O160" s="18">
        <f t="shared" si="28"/>
        <v>1107</v>
      </c>
      <c r="P160" s="31">
        <f>VLOOKUP(K160,GDP!$A$2:$D$305,4,0)</f>
        <v>1.2338213725136882E-2</v>
      </c>
      <c r="Q160" s="12">
        <v>7816.8615384615387</v>
      </c>
      <c r="R160" s="12">
        <f>VLOOKUP(K160,RGDP!B:C,2,0)</f>
        <v>10824.674000000001</v>
      </c>
      <c r="S160" s="12">
        <f t="shared" si="31"/>
        <v>10784.4385</v>
      </c>
      <c r="T160" s="12">
        <v>85.365001500000005</v>
      </c>
      <c r="U160" s="12">
        <v>5.5749999999999993</v>
      </c>
      <c r="V160" s="12">
        <v>118422</v>
      </c>
      <c r="W160" s="12">
        <v>2.7722824999999998</v>
      </c>
      <c r="X160" s="12">
        <v>5.4749999999999996</v>
      </c>
      <c r="Y160" t="str">
        <f t="shared" si="29"/>
        <v>0-100</v>
      </c>
      <c r="Z160">
        <f t="shared" si="30"/>
        <v>3.4372698256813106E-2</v>
      </c>
      <c r="AA160" s="12">
        <f>VLOOKUP(K160,GDP_Change!A:D,4,0)</f>
        <v>1.233592011719125</v>
      </c>
      <c r="AB160" s="12">
        <f t="shared" si="22"/>
        <v>1.1963256112007365</v>
      </c>
    </row>
    <row r="161" spans="1:28" x14ac:dyDescent="0.25">
      <c r="A161" s="1" t="str">
        <f t="shared" si="23"/>
        <v>02/12/1996</v>
      </c>
      <c r="B161" s="9">
        <v>65.953125</v>
      </c>
      <c r="C161" s="9">
        <v>66.6875</v>
      </c>
      <c r="D161" s="9">
        <v>64.734375</v>
      </c>
      <c r="E161" s="9">
        <v>40.129768371582003</v>
      </c>
      <c r="F161" s="9">
        <v>64.9375</v>
      </c>
      <c r="G161" s="10">
        <v>3599400</v>
      </c>
      <c r="H161">
        <f t="shared" si="24"/>
        <v>2</v>
      </c>
      <c r="I161">
        <f t="shared" si="25"/>
        <v>12</v>
      </c>
      <c r="J161">
        <f t="shared" si="26"/>
        <v>1996</v>
      </c>
      <c r="K161" t="str">
        <f>VLOOKUP(N161,Convert!D:G,4,0)</f>
        <v>1996Q1</v>
      </c>
      <c r="L161" t="str">
        <f t="shared" si="27"/>
        <v>1996M2</v>
      </c>
      <c r="M161">
        <f>VLOOKUP(K161,GDP_CR!$E$9:$F$311,2,0)</f>
        <v>5</v>
      </c>
      <c r="N161" s="1">
        <v>35107</v>
      </c>
      <c r="O161" s="18">
        <f t="shared" si="28"/>
        <v>1114</v>
      </c>
      <c r="P161" s="31">
        <f>VLOOKUP(K161,GDP!$A$2:$D$305,4,0)</f>
        <v>1.2338213725136882E-2</v>
      </c>
      <c r="Q161" s="12">
        <v>7824.2384615384617</v>
      </c>
      <c r="R161" s="12">
        <f>VLOOKUP(K161,RGDP!B:C,2,0)</f>
        <v>10824.674000000001</v>
      </c>
      <c r="S161" s="12">
        <f t="shared" si="31"/>
        <v>10791.144416666666</v>
      </c>
      <c r="T161" s="12">
        <v>85.970001000000011</v>
      </c>
      <c r="U161" s="12">
        <v>5.55</v>
      </c>
      <c r="V161" s="12">
        <v>118526</v>
      </c>
      <c r="W161" s="12">
        <v>2.7538649999999998</v>
      </c>
      <c r="X161" s="12">
        <v>5.39</v>
      </c>
      <c r="Y161" t="str">
        <f t="shared" si="29"/>
        <v>0-100</v>
      </c>
      <c r="Z161">
        <f t="shared" si="30"/>
        <v>-1.3529551388559269E-2</v>
      </c>
      <c r="AA161" s="12">
        <f>VLOOKUP(K161,GDP_Change!A:D,4,0)</f>
        <v>1.233592011719125</v>
      </c>
      <c r="AB161" s="12">
        <f t="shared" si="22"/>
        <v>1.2016493827033634</v>
      </c>
    </row>
    <row r="162" spans="1:28" x14ac:dyDescent="0.25">
      <c r="A162" s="1" t="str">
        <f t="shared" si="23"/>
        <v>02/19/1996</v>
      </c>
      <c r="B162" s="9">
        <v>64.4375</v>
      </c>
      <c r="C162" s="9">
        <v>66.609375</v>
      </c>
      <c r="D162" s="9">
        <v>63.875</v>
      </c>
      <c r="E162" s="9">
        <v>40.747745513916001</v>
      </c>
      <c r="F162" s="9">
        <v>65.9375</v>
      </c>
      <c r="G162" s="10">
        <v>3078100</v>
      </c>
      <c r="H162">
        <f t="shared" si="24"/>
        <v>2</v>
      </c>
      <c r="I162">
        <f t="shared" si="25"/>
        <v>19</v>
      </c>
      <c r="J162">
        <f t="shared" si="26"/>
        <v>1996</v>
      </c>
      <c r="K162" t="str">
        <f>VLOOKUP(N162,Convert!D:G,4,0)</f>
        <v>1996Q1</v>
      </c>
      <c r="L162" t="str">
        <f t="shared" si="27"/>
        <v>1996M2</v>
      </c>
      <c r="M162">
        <f>VLOOKUP(K162,GDP_CR!$E$9:$F$311,2,0)</f>
        <v>5</v>
      </c>
      <c r="N162" s="1">
        <v>35114</v>
      </c>
      <c r="O162" s="18">
        <f t="shared" si="28"/>
        <v>1121</v>
      </c>
      <c r="P162" s="31">
        <f>VLOOKUP(K162,GDP!$A$2:$D$305,4,0)</f>
        <v>1.2338213725136882E-2</v>
      </c>
      <c r="Q162" s="12">
        <v>7831.6153846153848</v>
      </c>
      <c r="R162" s="12">
        <f>VLOOKUP(K162,RGDP!B:C,2,0)</f>
        <v>10824.674000000001</v>
      </c>
      <c r="S162" s="12">
        <f t="shared" si="31"/>
        <v>10797.850333333334</v>
      </c>
      <c r="T162" s="12">
        <v>86.575000500000002</v>
      </c>
      <c r="U162" s="12">
        <v>5.5250000000000004</v>
      </c>
      <c r="V162" s="12">
        <v>118630</v>
      </c>
      <c r="W162" s="12">
        <v>2.7354474999999998</v>
      </c>
      <c r="X162" s="12">
        <v>5.3049999999999997</v>
      </c>
      <c r="Y162" t="str">
        <f t="shared" si="29"/>
        <v>0-100</v>
      </c>
      <c r="Z162">
        <f t="shared" si="30"/>
        <v>1.5399422521655382E-2</v>
      </c>
      <c r="AA162" s="12">
        <f>VLOOKUP(K162,GDP_Change!A:D,4,0)</f>
        <v>1.233592011719125</v>
      </c>
      <c r="AB162" s="12">
        <f t="shared" si="22"/>
        <v>1.2069731542059903</v>
      </c>
    </row>
    <row r="163" spans="1:28" x14ac:dyDescent="0.25">
      <c r="A163" s="1" t="str">
        <f t="shared" si="23"/>
        <v>02/26/1996</v>
      </c>
      <c r="B163" s="9">
        <v>65.75</v>
      </c>
      <c r="C163" s="9">
        <v>65.890625</v>
      </c>
      <c r="D163" s="9">
        <v>63.609375</v>
      </c>
      <c r="E163" s="9">
        <v>40.100818634033203</v>
      </c>
      <c r="F163" s="9">
        <v>64.890625</v>
      </c>
      <c r="G163" s="10">
        <v>5242200</v>
      </c>
      <c r="H163">
        <f t="shared" si="24"/>
        <v>2</v>
      </c>
      <c r="I163">
        <f t="shared" si="25"/>
        <v>26</v>
      </c>
      <c r="J163">
        <f t="shared" si="26"/>
        <v>1996</v>
      </c>
      <c r="K163" t="str">
        <f>VLOOKUP(N163,Convert!D:G,4,0)</f>
        <v>1996Q1</v>
      </c>
      <c r="L163" t="str">
        <f t="shared" si="27"/>
        <v>1996M2</v>
      </c>
      <c r="M163">
        <f>VLOOKUP(K163,GDP_CR!$E$9:$F$311,2,0)</f>
        <v>5</v>
      </c>
      <c r="N163" s="1">
        <v>35121</v>
      </c>
      <c r="O163" s="18">
        <f t="shared" si="28"/>
        <v>1128</v>
      </c>
      <c r="P163" s="31">
        <f>VLOOKUP(K163,GDP!$A$2:$D$305,4,0)</f>
        <v>1.2338213725136882E-2</v>
      </c>
      <c r="Q163" s="12">
        <v>7838.9923076923069</v>
      </c>
      <c r="R163" s="12">
        <f>VLOOKUP(K163,RGDP!B:C,2,0)</f>
        <v>10824.674000000001</v>
      </c>
      <c r="S163" s="12">
        <f t="shared" si="31"/>
        <v>10804.55625</v>
      </c>
      <c r="T163" s="12">
        <v>87.18</v>
      </c>
      <c r="U163" s="12">
        <v>5.5</v>
      </c>
      <c r="V163" s="12">
        <v>118734</v>
      </c>
      <c r="W163" s="12">
        <v>2.7170299999999998</v>
      </c>
      <c r="X163" s="12">
        <v>5.22</v>
      </c>
      <c r="Y163" t="str">
        <f t="shared" si="29"/>
        <v>0-100</v>
      </c>
      <c r="Z163">
        <f t="shared" si="30"/>
        <v>-1.5876777251184859E-2</v>
      </c>
      <c r="AA163" s="12">
        <f>VLOOKUP(K163,GDP_Change!A:D,4,0)</f>
        <v>1.233592011719125</v>
      </c>
      <c r="AB163" s="12">
        <f t="shared" si="22"/>
        <v>1.2122969257086174</v>
      </c>
    </row>
    <row r="164" spans="1:28" x14ac:dyDescent="0.25">
      <c r="A164" s="1" t="str">
        <f t="shared" si="23"/>
        <v>03/04/1996</v>
      </c>
      <c r="B164" s="9">
        <v>65.03125</v>
      </c>
      <c r="C164" s="9">
        <v>65.96875</v>
      </c>
      <c r="D164" s="9">
        <v>62</v>
      </c>
      <c r="E164" s="9">
        <v>39.241428375244098</v>
      </c>
      <c r="F164" s="9">
        <v>63.5</v>
      </c>
      <c r="G164" s="10">
        <v>4503400</v>
      </c>
      <c r="H164">
        <f t="shared" si="24"/>
        <v>3</v>
      </c>
      <c r="I164">
        <f t="shared" si="25"/>
        <v>4</v>
      </c>
      <c r="J164">
        <f t="shared" si="26"/>
        <v>1996</v>
      </c>
      <c r="K164" t="str">
        <f>VLOOKUP(N164,Convert!D:G,4,0)</f>
        <v>1996Q1</v>
      </c>
      <c r="L164" t="str">
        <f t="shared" si="27"/>
        <v>1996M3</v>
      </c>
      <c r="M164">
        <f>VLOOKUP(K164,GDP_CR!$E$9:$F$311,2,0)</f>
        <v>5</v>
      </c>
      <c r="N164" s="1">
        <v>35128</v>
      </c>
      <c r="O164" s="18">
        <f t="shared" si="28"/>
        <v>1135</v>
      </c>
      <c r="P164" s="31">
        <f>VLOOKUP(K164,GDP!$A$2:$D$305,4,0)</f>
        <v>1.2338213725136882E-2</v>
      </c>
      <c r="Q164" s="12">
        <v>7846.3692307692309</v>
      </c>
      <c r="R164" s="12">
        <f>VLOOKUP(K164,RGDP!B:C,2,0)</f>
        <v>10824.674000000001</v>
      </c>
      <c r="S164" s="12">
        <f t="shared" si="31"/>
        <v>10811.262166666666</v>
      </c>
      <c r="T164" s="12">
        <v>87.017499750000013</v>
      </c>
      <c r="U164" s="12">
        <v>5.5</v>
      </c>
      <c r="V164" s="12">
        <v>118798</v>
      </c>
      <c r="W164" s="12">
        <v>2.7487525000000002</v>
      </c>
      <c r="X164" s="12">
        <v>5.2424999999999997</v>
      </c>
      <c r="Y164" t="str">
        <f t="shared" si="29"/>
        <v>0-100</v>
      </c>
      <c r="Z164">
        <f t="shared" si="30"/>
        <v>-2.1430291355646558E-2</v>
      </c>
      <c r="AA164" s="12">
        <f>VLOOKUP(K164,GDP_Change!A:D,4,0)</f>
        <v>1.233592011719125</v>
      </c>
      <c r="AB164" s="12">
        <f t="shared" si="22"/>
        <v>1.2176206972112442</v>
      </c>
    </row>
    <row r="165" spans="1:28" x14ac:dyDescent="0.25">
      <c r="A165" s="1" t="str">
        <f t="shared" si="23"/>
        <v>03/11/1996</v>
      </c>
      <c r="B165" s="9">
        <v>63.25</v>
      </c>
      <c r="C165" s="9">
        <v>64.8125</v>
      </c>
      <c r="D165" s="9">
        <v>62.90625</v>
      </c>
      <c r="E165" s="9">
        <v>39.627674102783203</v>
      </c>
      <c r="F165" s="9">
        <v>64.125</v>
      </c>
      <c r="G165" s="10">
        <v>5510800</v>
      </c>
      <c r="H165">
        <f t="shared" si="24"/>
        <v>3</v>
      </c>
      <c r="I165">
        <f t="shared" si="25"/>
        <v>11</v>
      </c>
      <c r="J165">
        <f t="shared" si="26"/>
        <v>1996</v>
      </c>
      <c r="K165" t="str">
        <f>VLOOKUP(N165,Convert!D:G,4,0)</f>
        <v>1996Q1</v>
      </c>
      <c r="L165" t="str">
        <f t="shared" si="27"/>
        <v>1996M3</v>
      </c>
      <c r="M165">
        <f>VLOOKUP(K165,GDP_CR!$E$9:$F$311,2,0)</f>
        <v>5</v>
      </c>
      <c r="N165" s="1">
        <v>35135</v>
      </c>
      <c r="O165" s="18">
        <f t="shared" si="28"/>
        <v>1142</v>
      </c>
      <c r="P165" s="31">
        <f>VLOOKUP(K165,GDP!$A$2:$D$305,4,0)</f>
        <v>1.2338213725136882E-2</v>
      </c>
      <c r="Q165" s="12">
        <v>7853.7461538461539</v>
      </c>
      <c r="R165" s="12">
        <f>VLOOKUP(K165,RGDP!B:C,2,0)</f>
        <v>10824.674000000001</v>
      </c>
      <c r="S165" s="12">
        <f t="shared" si="31"/>
        <v>10817.968083333333</v>
      </c>
      <c r="T165" s="12">
        <v>86.854999499999991</v>
      </c>
      <c r="U165" s="12">
        <v>5.5</v>
      </c>
      <c r="V165" s="12">
        <v>118862</v>
      </c>
      <c r="W165" s="12">
        <v>2.780475</v>
      </c>
      <c r="X165" s="12">
        <v>5.2649999999999997</v>
      </c>
      <c r="Y165" t="str">
        <f t="shared" si="29"/>
        <v>0-100</v>
      </c>
      <c r="Z165">
        <f t="shared" si="30"/>
        <v>9.8425196850393526E-3</v>
      </c>
      <c r="AA165" s="12">
        <f>VLOOKUP(K165,GDP_Change!A:D,4,0)</f>
        <v>1.233592011719125</v>
      </c>
      <c r="AB165" s="12">
        <f t="shared" si="22"/>
        <v>1.2229444687138711</v>
      </c>
    </row>
    <row r="166" spans="1:28" x14ac:dyDescent="0.25">
      <c r="A166" s="1" t="str">
        <f t="shared" si="23"/>
        <v>03/18/1996</v>
      </c>
      <c r="B166" s="9">
        <v>64.71875</v>
      </c>
      <c r="C166" s="9">
        <v>65.9375</v>
      </c>
      <c r="D166" s="9">
        <v>64.578125</v>
      </c>
      <c r="E166" s="9">
        <v>40.443778991699197</v>
      </c>
      <c r="F166" s="9">
        <v>65.15625</v>
      </c>
      <c r="G166" s="10">
        <v>3515500</v>
      </c>
      <c r="H166">
        <f t="shared" si="24"/>
        <v>3</v>
      </c>
      <c r="I166">
        <f t="shared" si="25"/>
        <v>18</v>
      </c>
      <c r="J166">
        <f t="shared" si="26"/>
        <v>1996</v>
      </c>
      <c r="K166" t="str">
        <f>VLOOKUP(N166,Convert!D:G,4,0)</f>
        <v>1996Q1</v>
      </c>
      <c r="L166" t="str">
        <f t="shared" si="27"/>
        <v>1996M3</v>
      </c>
      <c r="M166">
        <f>VLOOKUP(K166,GDP_CR!$E$9:$F$311,2,0)</f>
        <v>5</v>
      </c>
      <c r="N166" s="1">
        <v>35142</v>
      </c>
      <c r="O166" s="18">
        <f t="shared" si="28"/>
        <v>1149</v>
      </c>
      <c r="P166" s="31">
        <f>VLOOKUP(K166,GDP!$A$2:$D$305,4,0)</f>
        <v>1.2338213725136882E-2</v>
      </c>
      <c r="Q166" s="12">
        <v>7861.123076923077</v>
      </c>
      <c r="R166" s="12">
        <f>VLOOKUP(K166,RGDP!B:C,2,0)</f>
        <v>10824.674000000001</v>
      </c>
      <c r="S166" s="12">
        <f t="shared" si="31"/>
        <v>10824.674000000001</v>
      </c>
      <c r="T166" s="12">
        <v>86.692499249999997</v>
      </c>
      <c r="U166" s="12">
        <v>5.5</v>
      </c>
      <c r="V166" s="12">
        <v>118926</v>
      </c>
      <c r="W166" s="12">
        <v>2.8121974999999999</v>
      </c>
      <c r="X166" s="12">
        <v>5.2874999999999996</v>
      </c>
      <c r="Y166" t="str">
        <f t="shared" si="29"/>
        <v>0-100</v>
      </c>
      <c r="Z166">
        <f t="shared" si="30"/>
        <v>1.6081871345029253E-2</v>
      </c>
      <c r="AA166" s="12">
        <f>VLOOKUP(K166,GDP_Change!A:D,4,0)</f>
        <v>1.233592011719125</v>
      </c>
      <c r="AB166" s="12">
        <f t="shared" ref="AB166:AB229" si="32">AVERAGE(AA154:AA166)</f>
        <v>1.2282682402164982</v>
      </c>
    </row>
    <row r="167" spans="1:28" x14ac:dyDescent="0.25">
      <c r="A167" s="1" t="str">
        <f t="shared" si="23"/>
        <v>03/25/1996</v>
      </c>
      <c r="B167" s="9">
        <v>65.75</v>
      </c>
      <c r="C167" s="9">
        <v>65.8125</v>
      </c>
      <c r="D167" s="9">
        <v>64.375</v>
      </c>
      <c r="E167" s="9">
        <v>40.152824401855398</v>
      </c>
      <c r="F167" s="9">
        <v>64.6875</v>
      </c>
      <c r="G167" s="10">
        <v>4040400</v>
      </c>
      <c r="H167">
        <f t="shared" si="24"/>
        <v>3</v>
      </c>
      <c r="I167">
        <f t="shared" si="25"/>
        <v>25</v>
      </c>
      <c r="J167">
        <f t="shared" si="26"/>
        <v>1996</v>
      </c>
      <c r="K167" t="str">
        <f>VLOOKUP(N167,Convert!D:G,4,0)</f>
        <v>1996Q1</v>
      </c>
      <c r="L167" t="str">
        <f t="shared" si="27"/>
        <v>1996M3</v>
      </c>
      <c r="M167">
        <f>VLOOKUP(K167,GDP_CR!$E$9:$F$311,2,0)</f>
        <v>5</v>
      </c>
      <c r="N167" s="1">
        <v>35149</v>
      </c>
      <c r="O167" s="18">
        <f t="shared" si="28"/>
        <v>1156</v>
      </c>
      <c r="P167" s="31">
        <f>VLOOKUP(K167,GDP!$A$2:$D$305,4,0)</f>
        <v>1.2338213725136882E-2</v>
      </c>
      <c r="Q167" s="12">
        <v>7868.5</v>
      </c>
      <c r="R167" s="12">
        <f>VLOOKUP(K167,RGDP!B:C,2,0)</f>
        <v>10824.674000000001</v>
      </c>
      <c r="S167" s="12">
        <f t="shared" si="31"/>
        <v>10824.674000000001</v>
      </c>
      <c r="T167" s="12">
        <v>86.529999000000004</v>
      </c>
      <c r="U167" s="12">
        <v>5.5</v>
      </c>
      <c r="V167" s="12">
        <v>118990</v>
      </c>
      <c r="W167" s="12">
        <v>2.8439199999999998</v>
      </c>
      <c r="X167" s="12">
        <v>5.31</v>
      </c>
      <c r="Y167" t="str">
        <f t="shared" si="29"/>
        <v>0-100</v>
      </c>
      <c r="Z167">
        <f t="shared" si="30"/>
        <v>-7.194244604316502E-3</v>
      </c>
      <c r="AA167" s="12">
        <f>VLOOKUP(K167,GDP_Change!A:D,4,0)</f>
        <v>1.233592011719125</v>
      </c>
      <c r="AB167" s="12">
        <f t="shared" si="32"/>
        <v>1.233592011719125</v>
      </c>
    </row>
    <row r="168" spans="1:28" x14ac:dyDescent="0.25">
      <c r="A168" s="1" t="str">
        <f t="shared" si="23"/>
        <v>04/01/1996</v>
      </c>
      <c r="B168" s="9">
        <v>65</v>
      </c>
      <c r="C168" s="9">
        <v>65.71875</v>
      </c>
      <c r="D168" s="9">
        <v>64.796875</v>
      </c>
      <c r="E168" s="9">
        <v>40.666881561279297</v>
      </c>
      <c r="F168" s="9">
        <v>65.515625</v>
      </c>
      <c r="G168" s="10">
        <v>2635100</v>
      </c>
      <c r="H168">
        <f t="shared" si="24"/>
        <v>4</v>
      </c>
      <c r="I168">
        <f t="shared" si="25"/>
        <v>1</v>
      </c>
      <c r="J168">
        <f t="shared" si="26"/>
        <v>1996</v>
      </c>
      <c r="K168" t="str">
        <f>VLOOKUP(N168,Convert!D:G,4,0)</f>
        <v>1996Q2</v>
      </c>
      <c r="L168" t="str">
        <f t="shared" si="27"/>
        <v>1996M4</v>
      </c>
      <c r="M168">
        <f>VLOOKUP(K168,GDP_CR!$E$9:$F$311,2,0)</f>
        <v>8.6</v>
      </c>
      <c r="N168" s="1">
        <v>35156</v>
      </c>
      <c r="O168" s="18">
        <f t="shared" si="28"/>
        <v>1163</v>
      </c>
      <c r="P168" s="31">
        <f>VLOOKUP(K168,GDP!$A$2:$D$305,4,0)</f>
        <v>2.0880726949227935E-2</v>
      </c>
      <c r="Q168" s="12">
        <v>7881.1384615384613</v>
      </c>
      <c r="R168" s="12">
        <f>VLOOKUP(K168,RGDP!B:C,2,0)</f>
        <v>11005.217000000001</v>
      </c>
      <c r="S168" s="12">
        <f t="shared" si="31"/>
        <v>10839.71925</v>
      </c>
      <c r="T168" s="12">
        <v>86.574999000000005</v>
      </c>
      <c r="U168" s="12">
        <v>5.5250000000000004</v>
      </c>
      <c r="V168" s="12">
        <v>119031.5</v>
      </c>
      <c r="W168" s="12">
        <v>2.8411074999999997</v>
      </c>
      <c r="X168" s="12">
        <v>5.2874999999999996</v>
      </c>
      <c r="Y168" t="str">
        <f t="shared" si="29"/>
        <v>0-100</v>
      </c>
      <c r="Z168">
        <f t="shared" si="30"/>
        <v>1.2801932367149771E-2</v>
      </c>
      <c r="AA168" s="12">
        <f>VLOOKUP(K168,GDP_Change!A:D,4,0)</f>
        <v>2.0889962315408752</v>
      </c>
      <c r="AB168" s="12">
        <f t="shared" si="32"/>
        <v>1.2993923363207982</v>
      </c>
    </row>
    <row r="169" spans="1:28" x14ac:dyDescent="0.25">
      <c r="A169" s="1" t="str">
        <f t="shared" si="23"/>
        <v>04/08/1996</v>
      </c>
      <c r="B169" s="9">
        <v>63.875</v>
      </c>
      <c r="C169" s="9">
        <v>64.640625</v>
      </c>
      <c r="D169" s="9">
        <v>62.125</v>
      </c>
      <c r="E169" s="9">
        <v>39.551509857177699</v>
      </c>
      <c r="F169" s="9">
        <v>63.71875</v>
      </c>
      <c r="G169" s="10">
        <v>6024900</v>
      </c>
      <c r="H169">
        <f t="shared" si="24"/>
        <v>4</v>
      </c>
      <c r="I169">
        <f t="shared" si="25"/>
        <v>8</v>
      </c>
      <c r="J169">
        <f t="shared" si="26"/>
        <v>1996</v>
      </c>
      <c r="K169" t="str">
        <f>VLOOKUP(N169,Convert!D:G,4,0)</f>
        <v>1996Q2</v>
      </c>
      <c r="L169" t="str">
        <f t="shared" si="27"/>
        <v>1996M4</v>
      </c>
      <c r="M169">
        <f>VLOOKUP(K169,GDP_CR!$E$9:$F$311,2,0)</f>
        <v>8.6</v>
      </c>
      <c r="N169" s="1">
        <v>35163</v>
      </c>
      <c r="O169" s="18">
        <f t="shared" si="28"/>
        <v>1170</v>
      </c>
      <c r="P169" s="31">
        <f>VLOOKUP(K169,GDP!$A$2:$D$305,4,0)</f>
        <v>2.0880726949227935E-2</v>
      </c>
      <c r="Q169" s="12">
        <v>7893.7769230769236</v>
      </c>
      <c r="R169" s="12">
        <f>VLOOKUP(K169,RGDP!B:C,2,0)</f>
        <v>11005.217000000001</v>
      </c>
      <c r="S169" s="12">
        <f t="shared" si="31"/>
        <v>10854.764500000001</v>
      </c>
      <c r="T169" s="12">
        <v>86.619998999999993</v>
      </c>
      <c r="U169" s="12">
        <v>5.5500000000000007</v>
      </c>
      <c r="V169" s="12">
        <v>119073</v>
      </c>
      <c r="W169" s="12">
        <v>2.838295</v>
      </c>
      <c r="X169" s="12">
        <v>5.2649999999999997</v>
      </c>
      <c r="Y169" t="str">
        <f t="shared" si="29"/>
        <v>0-100</v>
      </c>
      <c r="Z169">
        <f t="shared" si="30"/>
        <v>-2.7426663486763703E-2</v>
      </c>
      <c r="AA169" s="12">
        <f>VLOOKUP(K169,GDP_Change!A:D,4,0)</f>
        <v>2.0889962315408752</v>
      </c>
      <c r="AB169" s="12">
        <f t="shared" si="32"/>
        <v>1.3651926609224712</v>
      </c>
    </row>
    <row r="170" spans="1:28" x14ac:dyDescent="0.25">
      <c r="A170" s="1" t="str">
        <f t="shared" si="23"/>
        <v>04/15/1996</v>
      </c>
      <c r="B170" s="9">
        <v>64.046875</v>
      </c>
      <c r="C170" s="9">
        <v>64.859375</v>
      </c>
      <c r="D170" s="9">
        <v>63.84375</v>
      </c>
      <c r="E170" s="9">
        <v>40.055839538574197</v>
      </c>
      <c r="F170" s="9">
        <v>64.53125</v>
      </c>
      <c r="G170" s="10">
        <v>3142900</v>
      </c>
      <c r="H170">
        <f t="shared" si="24"/>
        <v>4</v>
      </c>
      <c r="I170">
        <f t="shared" si="25"/>
        <v>15</v>
      </c>
      <c r="J170">
        <f t="shared" si="26"/>
        <v>1996</v>
      </c>
      <c r="K170" t="str">
        <f>VLOOKUP(N170,Convert!D:G,4,0)</f>
        <v>1996Q2</v>
      </c>
      <c r="L170" t="str">
        <f t="shared" si="27"/>
        <v>1996M4</v>
      </c>
      <c r="M170">
        <f>VLOOKUP(K170,GDP_CR!$E$9:$F$311,2,0)</f>
        <v>8.6</v>
      </c>
      <c r="N170" s="1">
        <v>35170</v>
      </c>
      <c r="O170" s="18">
        <f t="shared" si="28"/>
        <v>1177</v>
      </c>
      <c r="P170" s="31">
        <f>VLOOKUP(K170,GDP!$A$2:$D$305,4,0)</f>
        <v>2.0880726949227935E-2</v>
      </c>
      <c r="Q170" s="12">
        <v>7906.4153846153849</v>
      </c>
      <c r="R170" s="12">
        <f>VLOOKUP(K170,RGDP!B:C,2,0)</f>
        <v>11005.217000000001</v>
      </c>
      <c r="S170" s="12">
        <f t="shared" si="31"/>
        <v>10869.809750000002</v>
      </c>
      <c r="T170" s="12">
        <v>86.664998999999995</v>
      </c>
      <c r="U170" s="12">
        <v>5.5749999999999993</v>
      </c>
      <c r="V170" s="12">
        <v>119114.5</v>
      </c>
      <c r="W170" s="12">
        <v>2.8354824999999999</v>
      </c>
      <c r="X170" s="12">
        <v>5.2424999999999997</v>
      </c>
      <c r="Y170" t="str">
        <f t="shared" si="29"/>
        <v>0-100</v>
      </c>
      <c r="Z170">
        <f t="shared" si="30"/>
        <v>1.2751348700343224E-2</v>
      </c>
      <c r="AA170" s="12">
        <f>VLOOKUP(K170,GDP_Change!A:D,4,0)</f>
        <v>2.0889962315408752</v>
      </c>
      <c r="AB170" s="12">
        <f t="shared" si="32"/>
        <v>1.4309929855241443</v>
      </c>
    </row>
    <row r="171" spans="1:28" x14ac:dyDescent="0.25">
      <c r="A171" s="1" t="str">
        <f t="shared" si="23"/>
        <v>04/22/1996</v>
      </c>
      <c r="B171" s="9">
        <v>65.125</v>
      </c>
      <c r="C171" s="9">
        <v>65.8125</v>
      </c>
      <c r="D171" s="9">
        <v>64.59375</v>
      </c>
      <c r="E171" s="9">
        <v>40.618358612060497</v>
      </c>
      <c r="F171" s="9">
        <v>65.4375</v>
      </c>
      <c r="G171" s="10">
        <v>2792100</v>
      </c>
      <c r="H171">
        <f t="shared" si="24"/>
        <v>4</v>
      </c>
      <c r="I171">
        <f t="shared" si="25"/>
        <v>22</v>
      </c>
      <c r="J171">
        <f t="shared" si="26"/>
        <v>1996</v>
      </c>
      <c r="K171" t="str">
        <f>VLOOKUP(N171,Convert!D:G,4,0)</f>
        <v>1996Q2</v>
      </c>
      <c r="L171" t="str">
        <f t="shared" si="27"/>
        <v>1996M4</v>
      </c>
      <c r="M171">
        <f>VLOOKUP(K171,GDP_CR!$E$9:$F$311,2,0)</f>
        <v>8.6</v>
      </c>
      <c r="N171" s="1">
        <v>35177</v>
      </c>
      <c r="O171" s="18">
        <f t="shared" si="28"/>
        <v>1184</v>
      </c>
      <c r="P171" s="31">
        <f>VLOOKUP(K171,GDP!$A$2:$D$305,4,0)</f>
        <v>2.0880726949227935E-2</v>
      </c>
      <c r="Q171" s="12">
        <v>7919.0538461538472</v>
      </c>
      <c r="R171" s="12">
        <f>VLOOKUP(K171,RGDP!B:C,2,0)</f>
        <v>11005.217000000001</v>
      </c>
      <c r="S171" s="12">
        <f t="shared" si="31"/>
        <v>10884.855000000001</v>
      </c>
      <c r="T171" s="12">
        <v>86.709998999999996</v>
      </c>
      <c r="U171" s="12">
        <v>5.6</v>
      </c>
      <c r="V171" s="12">
        <v>119156</v>
      </c>
      <c r="W171" s="12">
        <v>2.8326699999999998</v>
      </c>
      <c r="X171" s="12">
        <v>5.22</v>
      </c>
      <c r="Y171" t="str">
        <f t="shared" si="29"/>
        <v>0-100</v>
      </c>
      <c r="Z171">
        <f t="shared" si="30"/>
        <v>1.4043583535108928E-2</v>
      </c>
      <c r="AA171" s="12">
        <f>VLOOKUP(K171,GDP_Change!A:D,4,0)</f>
        <v>2.0889962315408752</v>
      </c>
      <c r="AB171" s="12">
        <f t="shared" si="32"/>
        <v>1.4967933101258173</v>
      </c>
    </row>
    <row r="172" spans="1:28" x14ac:dyDescent="0.25">
      <c r="A172" s="1" t="str">
        <f t="shared" si="23"/>
        <v>04/29/1996</v>
      </c>
      <c r="B172" s="9">
        <v>65.15625</v>
      </c>
      <c r="C172" s="9">
        <v>65.796875</v>
      </c>
      <c r="D172" s="9">
        <v>63.75</v>
      </c>
      <c r="E172" s="9">
        <v>39.920066833496001</v>
      </c>
      <c r="F172" s="9">
        <v>64.3125</v>
      </c>
      <c r="G172" s="10">
        <v>3595100</v>
      </c>
      <c r="H172">
        <f t="shared" si="24"/>
        <v>4</v>
      </c>
      <c r="I172">
        <f t="shared" si="25"/>
        <v>29</v>
      </c>
      <c r="J172">
        <f t="shared" si="26"/>
        <v>1996</v>
      </c>
      <c r="K172" t="str">
        <f>VLOOKUP(N172,Convert!D:G,4,0)</f>
        <v>1996Q2</v>
      </c>
      <c r="L172" t="str">
        <f t="shared" si="27"/>
        <v>1996M4</v>
      </c>
      <c r="M172">
        <f>VLOOKUP(K172,GDP_CR!$E$9:$F$311,2,0)</f>
        <v>8.6</v>
      </c>
      <c r="N172" s="1">
        <v>35184</v>
      </c>
      <c r="O172" s="18">
        <f t="shared" si="28"/>
        <v>1191</v>
      </c>
      <c r="P172" s="31">
        <f>VLOOKUP(K172,GDP!$A$2:$D$305,4,0)</f>
        <v>2.0880726949227935E-2</v>
      </c>
      <c r="Q172" s="12">
        <v>7931.6923076923085</v>
      </c>
      <c r="R172" s="12">
        <f>VLOOKUP(K172,RGDP!B:C,2,0)</f>
        <v>11005.217000000001</v>
      </c>
      <c r="S172" s="12">
        <f t="shared" si="31"/>
        <v>10899.900250000002</v>
      </c>
      <c r="T172" s="12">
        <v>86.709998999999996</v>
      </c>
      <c r="U172" s="12">
        <v>5.6</v>
      </c>
      <c r="V172" s="12">
        <v>119156</v>
      </c>
      <c r="W172" s="12">
        <v>2.8326699999999998</v>
      </c>
      <c r="X172" s="12">
        <v>5.22</v>
      </c>
      <c r="Y172" t="str">
        <f t="shared" si="29"/>
        <v>0-100</v>
      </c>
      <c r="Z172">
        <f t="shared" si="30"/>
        <v>-1.7191977077363862E-2</v>
      </c>
      <c r="AA172" s="12">
        <f>VLOOKUP(K172,GDP_Change!A:D,4,0)</f>
        <v>2.0889962315408752</v>
      </c>
      <c r="AB172" s="12">
        <f t="shared" si="32"/>
        <v>1.5625936347274905</v>
      </c>
    </row>
    <row r="173" spans="1:28" x14ac:dyDescent="0.25">
      <c r="A173" s="1" t="str">
        <f t="shared" si="23"/>
        <v>05/06/1996</v>
      </c>
      <c r="B173" s="9">
        <v>64.5625</v>
      </c>
      <c r="C173" s="9">
        <v>65.59375</v>
      </c>
      <c r="D173" s="9">
        <v>63.078125</v>
      </c>
      <c r="E173" s="9">
        <v>40.579559326171797</v>
      </c>
      <c r="F173" s="9">
        <v>65.375</v>
      </c>
      <c r="G173" s="10">
        <v>4442800</v>
      </c>
      <c r="H173">
        <f t="shared" si="24"/>
        <v>5</v>
      </c>
      <c r="I173">
        <f t="shared" si="25"/>
        <v>6</v>
      </c>
      <c r="J173">
        <f t="shared" si="26"/>
        <v>1996</v>
      </c>
      <c r="K173" t="str">
        <f>VLOOKUP(N173,Convert!D:G,4,0)</f>
        <v>1996Q2</v>
      </c>
      <c r="L173" t="str">
        <f t="shared" si="27"/>
        <v>1996M5</v>
      </c>
      <c r="M173">
        <f>VLOOKUP(K173,GDP_CR!$E$9:$F$311,2,0)</f>
        <v>8.6</v>
      </c>
      <c r="N173" s="1">
        <v>35191</v>
      </c>
      <c r="O173" s="18">
        <f t="shared" si="28"/>
        <v>1198</v>
      </c>
      <c r="P173" s="31">
        <f>VLOOKUP(K173,GDP!$A$2:$D$305,4,0)</f>
        <v>2.0880726949227935E-2</v>
      </c>
      <c r="Q173" s="12">
        <v>7944.3307692307708</v>
      </c>
      <c r="R173" s="12">
        <f>VLOOKUP(K173,RGDP!B:C,2,0)</f>
        <v>11005.217000000001</v>
      </c>
      <c r="S173" s="12">
        <f t="shared" si="31"/>
        <v>10914.945500000002</v>
      </c>
      <c r="T173" s="12">
        <v>87.114999749999996</v>
      </c>
      <c r="U173" s="12">
        <v>5.6</v>
      </c>
      <c r="V173" s="12">
        <v>119239.25</v>
      </c>
      <c r="W173" s="12">
        <v>2.8312749999999998</v>
      </c>
      <c r="X173" s="12">
        <v>5.2249999999999996</v>
      </c>
      <c r="Y173" t="str">
        <f t="shared" si="29"/>
        <v>0-100</v>
      </c>
      <c r="Z173">
        <f t="shared" si="30"/>
        <v>1.6520894071914372E-2</v>
      </c>
      <c r="AA173" s="12">
        <f>VLOOKUP(K173,GDP_Change!A:D,4,0)</f>
        <v>2.0889962315408752</v>
      </c>
      <c r="AB173" s="12">
        <f t="shared" si="32"/>
        <v>1.6283939593291636</v>
      </c>
    </row>
    <row r="174" spans="1:28" x14ac:dyDescent="0.25">
      <c r="A174" s="1" t="str">
        <f t="shared" si="23"/>
        <v>05/13/1996</v>
      </c>
      <c r="B174" s="9">
        <v>65.53125</v>
      </c>
      <c r="C174" s="9">
        <v>67.3125</v>
      </c>
      <c r="D174" s="9">
        <v>65.46875</v>
      </c>
      <c r="E174" s="9">
        <v>41.704627990722599</v>
      </c>
      <c r="F174" s="9">
        <v>67.1875</v>
      </c>
      <c r="G174" s="10">
        <v>2908000</v>
      </c>
      <c r="H174">
        <f t="shared" si="24"/>
        <v>5</v>
      </c>
      <c r="I174">
        <f t="shared" si="25"/>
        <v>13</v>
      </c>
      <c r="J174">
        <f t="shared" si="26"/>
        <v>1996</v>
      </c>
      <c r="K174" t="str">
        <f>VLOOKUP(N174,Convert!D:G,4,0)</f>
        <v>1996Q2</v>
      </c>
      <c r="L174" t="str">
        <f t="shared" si="27"/>
        <v>1996M5</v>
      </c>
      <c r="M174">
        <f>VLOOKUP(K174,GDP_CR!$E$9:$F$311,2,0)</f>
        <v>8.6</v>
      </c>
      <c r="N174" s="1">
        <v>35198</v>
      </c>
      <c r="O174" s="18">
        <f t="shared" si="28"/>
        <v>1205</v>
      </c>
      <c r="P174" s="31">
        <f>VLOOKUP(K174,GDP!$A$2:$D$305,4,0)</f>
        <v>2.0880726949227935E-2</v>
      </c>
      <c r="Q174" s="12">
        <v>7956.9692307692321</v>
      </c>
      <c r="R174" s="12">
        <f>VLOOKUP(K174,RGDP!B:C,2,0)</f>
        <v>11005.217000000001</v>
      </c>
      <c r="S174" s="12">
        <f t="shared" si="31"/>
        <v>10929.990750000003</v>
      </c>
      <c r="T174" s="12">
        <v>87.520000499999995</v>
      </c>
      <c r="U174" s="12">
        <v>5.6</v>
      </c>
      <c r="V174" s="12">
        <v>119322.5</v>
      </c>
      <c r="W174" s="12">
        <v>2.8298799999999997</v>
      </c>
      <c r="X174" s="12">
        <v>5.23</v>
      </c>
      <c r="Y174" t="str">
        <f t="shared" si="29"/>
        <v>0-100</v>
      </c>
      <c r="Z174">
        <f t="shared" si="30"/>
        <v>2.7724665391969383E-2</v>
      </c>
      <c r="AA174" s="12">
        <f>VLOOKUP(K174,GDP_Change!A:D,4,0)</f>
        <v>2.0889962315408752</v>
      </c>
      <c r="AB174" s="12">
        <f t="shared" si="32"/>
        <v>1.6941942839308366</v>
      </c>
    </row>
    <row r="175" spans="1:28" x14ac:dyDescent="0.25">
      <c r="A175" s="1" t="str">
        <f t="shared" si="23"/>
        <v>05/20/1996</v>
      </c>
      <c r="B175" s="9">
        <v>67.65625</v>
      </c>
      <c r="C175" s="9">
        <v>68.4375</v>
      </c>
      <c r="D175" s="9">
        <v>66.984375</v>
      </c>
      <c r="E175" s="9">
        <v>42.315643310546797</v>
      </c>
      <c r="F175" s="9">
        <v>68.171875</v>
      </c>
      <c r="G175" s="10">
        <v>3986300</v>
      </c>
      <c r="H175">
        <f t="shared" si="24"/>
        <v>5</v>
      </c>
      <c r="I175">
        <f t="shared" si="25"/>
        <v>20</v>
      </c>
      <c r="J175">
        <f t="shared" si="26"/>
        <v>1996</v>
      </c>
      <c r="K175" t="str">
        <f>VLOOKUP(N175,Convert!D:G,4,0)</f>
        <v>1996Q2</v>
      </c>
      <c r="L175" t="str">
        <f t="shared" si="27"/>
        <v>1996M5</v>
      </c>
      <c r="M175">
        <f>VLOOKUP(K175,GDP_CR!$E$9:$F$311,2,0)</f>
        <v>8.6</v>
      </c>
      <c r="N175" s="1">
        <v>35205</v>
      </c>
      <c r="O175" s="18">
        <f t="shared" si="28"/>
        <v>1212</v>
      </c>
      <c r="P175" s="31">
        <f>VLOOKUP(K175,GDP!$A$2:$D$305,4,0)</f>
        <v>2.0880726949227935E-2</v>
      </c>
      <c r="Q175" s="12">
        <v>7969.6076923076944</v>
      </c>
      <c r="R175" s="12">
        <f>VLOOKUP(K175,RGDP!B:C,2,0)</f>
        <v>11005.217000000001</v>
      </c>
      <c r="S175" s="12">
        <f t="shared" si="31"/>
        <v>10945.036000000002</v>
      </c>
      <c r="T175" s="12">
        <v>87.925001249999994</v>
      </c>
      <c r="U175" s="12">
        <v>5.6</v>
      </c>
      <c r="V175" s="12">
        <v>119405.75</v>
      </c>
      <c r="W175" s="12">
        <v>2.8284850000000001</v>
      </c>
      <c r="X175" s="12">
        <v>5.2350000000000003</v>
      </c>
      <c r="Y175" t="str">
        <f t="shared" si="29"/>
        <v>0-100</v>
      </c>
      <c r="Z175">
        <f t="shared" si="30"/>
        <v>1.465116279069778E-2</v>
      </c>
      <c r="AA175" s="12">
        <f>VLOOKUP(K175,GDP_Change!A:D,4,0)</f>
        <v>2.0889962315408752</v>
      </c>
      <c r="AB175" s="12">
        <f t="shared" si="32"/>
        <v>1.7599946085325098</v>
      </c>
    </row>
    <row r="176" spans="1:28" x14ac:dyDescent="0.25">
      <c r="A176" s="1" t="str">
        <f t="shared" si="23"/>
        <v>05/27/1996</v>
      </c>
      <c r="B176" s="9">
        <v>68.375</v>
      </c>
      <c r="C176" s="9">
        <v>68.375</v>
      </c>
      <c r="D176" s="9">
        <v>66.75</v>
      </c>
      <c r="E176" s="9">
        <v>41.510646820068303</v>
      </c>
      <c r="F176" s="9">
        <v>66.875</v>
      </c>
      <c r="G176" s="10">
        <v>2925300</v>
      </c>
      <c r="H176">
        <f t="shared" si="24"/>
        <v>5</v>
      </c>
      <c r="I176">
        <f t="shared" si="25"/>
        <v>27</v>
      </c>
      <c r="J176">
        <f t="shared" si="26"/>
        <v>1996</v>
      </c>
      <c r="K176" t="str">
        <f>VLOOKUP(N176,Convert!D:G,4,0)</f>
        <v>1996Q2</v>
      </c>
      <c r="L176" t="str">
        <f t="shared" si="27"/>
        <v>1996M5</v>
      </c>
      <c r="M176">
        <f>VLOOKUP(K176,GDP_CR!$E$9:$F$311,2,0)</f>
        <v>8.6</v>
      </c>
      <c r="N176" s="1">
        <v>35212</v>
      </c>
      <c r="O176" s="18">
        <f t="shared" si="28"/>
        <v>1219</v>
      </c>
      <c r="P176" s="31">
        <f>VLOOKUP(K176,GDP!$A$2:$D$305,4,0)</f>
        <v>2.0880726949227935E-2</v>
      </c>
      <c r="Q176" s="12">
        <v>7982.2461538461557</v>
      </c>
      <c r="R176" s="12">
        <f>VLOOKUP(K176,RGDP!B:C,2,0)</f>
        <v>11005.217000000001</v>
      </c>
      <c r="S176" s="12">
        <f t="shared" si="31"/>
        <v>10960.081250000003</v>
      </c>
      <c r="T176" s="12">
        <v>88.330001999999993</v>
      </c>
      <c r="U176" s="12">
        <v>5.6</v>
      </c>
      <c r="V176" s="12">
        <v>119489</v>
      </c>
      <c r="W176" s="12">
        <v>2.8270900000000001</v>
      </c>
      <c r="X176" s="12">
        <v>5.24</v>
      </c>
      <c r="Y176" t="str">
        <f t="shared" si="29"/>
        <v>0-100</v>
      </c>
      <c r="Z176">
        <f t="shared" si="30"/>
        <v>-1.9023607609442994E-2</v>
      </c>
      <c r="AA176" s="12">
        <f>VLOOKUP(K176,GDP_Change!A:D,4,0)</f>
        <v>2.0889962315408752</v>
      </c>
      <c r="AB176" s="12">
        <f t="shared" si="32"/>
        <v>1.825794933134183</v>
      </c>
    </row>
    <row r="177" spans="1:28" x14ac:dyDescent="0.25">
      <c r="A177" s="1" t="str">
        <f t="shared" si="23"/>
        <v>06/03/1996</v>
      </c>
      <c r="B177" s="9">
        <v>66.890625</v>
      </c>
      <c r="C177" s="9">
        <v>68.5</v>
      </c>
      <c r="D177" s="9">
        <v>66.1875</v>
      </c>
      <c r="E177" s="9">
        <v>41.9761962890625</v>
      </c>
      <c r="F177" s="9">
        <v>67.625</v>
      </c>
      <c r="G177" s="10">
        <v>3504300</v>
      </c>
      <c r="H177">
        <f t="shared" si="24"/>
        <v>6</v>
      </c>
      <c r="I177">
        <f t="shared" si="25"/>
        <v>3</v>
      </c>
      <c r="J177">
        <f t="shared" si="26"/>
        <v>1996</v>
      </c>
      <c r="K177" t="str">
        <f>VLOOKUP(N177,Convert!D:G,4,0)</f>
        <v>1996Q2</v>
      </c>
      <c r="L177" t="str">
        <f t="shared" si="27"/>
        <v>1996M6</v>
      </c>
      <c r="M177">
        <f>VLOOKUP(K177,GDP_CR!$E$9:$F$311,2,0)</f>
        <v>8.6</v>
      </c>
      <c r="N177" s="1">
        <v>35219</v>
      </c>
      <c r="O177" s="18">
        <f t="shared" si="28"/>
        <v>1226</v>
      </c>
      <c r="P177" s="31">
        <f>VLOOKUP(K177,GDP!$A$2:$D$305,4,0)</f>
        <v>2.0880726949227935E-2</v>
      </c>
      <c r="Q177" s="12">
        <v>7994.8846153846162</v>
      </c>
      <c r="R177" s="12">
        <f>VLOOKUP(K177,RGDP!B:C,2,0)</f>
        <v>11005.217000000001</v>
      </c>
      <c r="S177" s="12">
        <f t="shared" si="31"/>
        <v>10975.126500000004</v>
      </c>
      <c r="T177" s="12">
        <v>88.237501249999994</v>
      </c>
      <c r="U177" s="12">
        <v>5.5249999999999995</v>
      </c>
      <c r="V177" s="12">
        <v>119559.25</v>
      </c>
      <c r="W177" s="12">
        <v>2.8256975</v>
      </c>
      <c r="X177" s="12">
        <v>5.2475000000000005</v>
      </c>
      <c r="Y177" t="str">
        <f t="shared" si="29"/>
        <v>0-100</v>
      </c>
      <c r="Z177">
        <f t="shared" si="30"/>
        <v>1.121495327102795E-2</v>
      </c>
      <c r="AA177" s="12">
        <f>VLOOKUP(K177,GDP_Change!A:D,4,0)</f>
        <v>2.0889962315408752</v>
      </c>
      <c r="AB177" s="12">
        <f t="shared" si="32"/>
        <v>1.8915952577358559</v>
      </c>
    </row>
    <row r="178" spans="1:28" x14ac:dyDescent="0.25">
      <c r="A178" s="1" t="str">
        <f t="shared" si="23"/>
        <v>06/10/1996</v>
      </c>
      <c r="B178" s="9">
        <v>67.53125</v>
      </c>
      <c r="C178" s="9">
        <v>68.03125</v>
      </c>
      <c r="D178" s="9">
        <v>66.71875</v>
      </c>
      <c r="E178" s="9">
        <v>41.549419403076101</v>
      </c>
      <c r="F178" s="9">
        <v>66.9375</v>
      </c>
      <c r="G178" s="10">
        <v>5328300</v>
      </c>
      <c r="H178">
        <f t="shared" si="24"/>
        <v>6</v>
      </c>
      <c r="I178">
        <f t="shared" si="25"/>
        <v>10</v>
      </c>
      <c r="J178">
        <f t="shared" si="26"/>
        <v>1996</v>
      </c>
      <c r="K178" t="str">
        <f>VLOOKUP(N178,Convert!D:G,4,0)</f>
        <v>1996Q2</v>
      </c>
      <c r="L178" t="str">
        <f t="shared" si="27"/>
        <v>1996M6</v>
      </c>
      <c r="M178">
        <f>VLOOKUP(K178,GDP_CR!$E$9:$F$311,2,0)</f>
        <v>8.6</v>
      </c>
      <c r="N178" s="1">
        <v>35226</v>
      </c>
      <c r="O178" s="18">
        <f t="shared" si="28"/>
        <v>1233</v>
      </c>
      <c r="P178" s="31">
        <f>VLOOKUP(K178,GDP!$A$2:$D$305,4,0)</f>
        <v>2.0880726949227935E-2</v>
      </c>
      <c r="Q178" s="12">
        <v>8007.5230769230784</v>
      </c>
      <c r="R178" s="12">
        <f>VLOOKUP(K178,RGDP!B:C,2,0)</f>
        <v>11005.217000000001</v>
      </c>
      <c r="S178" s="12">
        <f t="shared" si="31"/>
        <v>10990.171750000003</v>
      </c>
      <c r="T178" s="12">
        <v>88.145000499999995</v>
      </c>
      <c r="U178" s="12">
        <v>5.45</v>
      </c>
      <c r="V178" s="12">
        <v>119629.5</v>
      </c>
      <c r="W178" s="12">
        <v>2.8243049999999998</v>
      </c>
      <c r="X178" s="12">
        <v>5.2549999999999999</v>
      </c>
      <c r="Y178" t="str">
        <f t="shared" si="29"/>
        <v>0-100</v>
      </c>
      <c r="Z178">
        <f t="shared" si="30"/>
        <v>-1.0166358595194103E-2</v>
      </c>
      <c r="AA178" s="12">
        <f>VLOOKUP(K178,GDP_Change!A:D,4,0)</f>
        <v>2.0889962315408752</v>
      </c>
      <c r="AB178" s="12">
        <f t="shared" si="32"/>
        <v>1.9573955823375291</v>
      </c>
    </row>
    <row r="179" spans="1:28" x14ac:dyDescent="0.25">
      <c r="A179" s="1" t="str">
        <f t="shared" si="23"/>
        <v>06/17/1996</v>
      </c>
      <c r="B179" s="9">
        <v>66.96875</v>
      </c>
      <c r="C179" s="9">
        <v>67.21875</v>
      </c>
      <c r="D179" s="9">
        <v>66.1875</v>
      </c>
      <c r="E179" s="9">
        <v>41.471847534179602</v>
      </c>
      <c r="F179" s="9">
        <v>66.8125</v>
      </c>
      <c r="G179" s="10">
        <v>4178800</v>
      </c>
      <c r="H179">
        <f t="shared" si="24"/>
        <v>6</v>
      </c>
      <c r="I179">
        <f t="shared" si="25"/>
        <v>17</v>
      </c>
      <c r="J179">
        <f t="shared" si="26"/>
        <v>1996</v>
      </c>
      <c r="K179" t="str">
        <f>VLOOKUP(N179,Convert!D:G,4,0)</f>
        <v>1996Q2</v>
      </c>
      <c r="L179" t="str">
        <f t="shared" si="27"/>
        <v>1996M6</v>
      </c>
      <c r="M179">
        <f>VLOOKUP(K179,GDP_CR!$E$9:$F$311,2,0)</f>
        <v>8.6</v>
      </c>
      <c r="N179" s="1">
        <v>35233</v>
      </c>
      <c r="O179" s="18">
        <f t="shared" si="28"/>
        <v>1240</v>
      </c>
      <c r="P179" s="31">
        <f>VLOOKUP(K179,GDP!$A$2:$D$305,4,0)</f>
        <v>2.0880726949227935E-2</v>
      </c>
      <c r="Q179" s="12">
        <v>8020.1615384615397</v>
      </c>
      <c r="R179" s="12">
        <f>VLOOKUP(K179,RGDP!B:C,2,0)</f>
        <v>11005.217000000001</v>
      </c>
      <c r="S179" s="12">
        <f t="shared" si="31"/>
        <v>11005.217000000002</v>
      </c>
      <c r="T179" s="12">
        <v>88.052499749999996</v>
      </c>
      <c r="U179" s="12">
        <v>5.375</v>
      </c>
      <c r="V179" s="12">
        <v>119699.75</v>
      </c>
      <c r="W179" s="12">
        <v>2.8229124999999997</v>
      </c>
      <c r="X179" s="12">
        <v>5.2624999999999993</v>
      </c>
      <c r="Y179" t="str">
        <f t="shared" si="29"/>
        <v>0-100</v>
      </c>
      <c r="Z179">
        <f t="shared" si="30"/>
        <v>-1.8674136321195078E-3</v>
      </c>
      <c r="AA179" s="12">
        <f>VLOOKUP(K179,GDP_Change!A:D,4,0)</f>
        <v>2.0889962315408752</v>
      </c>
      <c r="AB179" s="12">
        <f t="shared" si="32"/>
        <v>2.0231959069392023</v>
      </c>
    </row>
    <row r="180" spans="1:28" x14ac:dyDescent="0.25">
      <c r="A180" s="1" t="str">
        <f t="shared" si="23"/>
        <v>06/24/1996</v>
      </c>
      <c r="B180" s="9">
        <v>66.96875</v>
      </c>
      <c r="C180" s="9">
        <v>67.5</v>
      </c>
      <c r="D180" s="9">
        <v>66.15625</v>
      </c>
      <c r="E180" s="9">
        <v>41.8768501281738</v>
      </c>
      <c r="F180" s="9">
        <v>67.109375</v>
      </c>
      <c r="G180" s="10">
        <v>3860400</v>
      </c>
      <c r="H180">
        <f t="shared" si="24"/>
        <v>6</v>
      </c>
      <c r="I180">
        <f t="shared" si="25"/>
        <v>24</v>
      </c>
      <c r="J180">
        <f t="shared" si="26"/>
        <v>1996</v>
      </c>
      <c r="K180" t="str">
        <f>VLOOKUP(N180,Convert!D:G,4,0)</f>
        <v>1996Q2</v>
      </c>
      <c r="L180" t="str">
        <f t="shared" si="27"/>
        <v>1996M6</v>
      </c>
      <c r="M180">
        <f>VLOOKUP(K180,GDP_CR!$E$9:$F$311,2,0)</f>
        <v>8.6</v>
      </c>
      <c r="N180" s="1">
        <v>35240</v>
      </c>
      <c r="O180" s="18">
        <f t="shared" si="28"/>
        <v>1247</v>
      </c>
      <c r="P180" s="31">
        <f>VLOOKUP(K180,GDP!$A$2:$D$305,4,0)</f>
        <v>2.0880726949227935E-2</v>
      </c>
      <c r="Q180" s="12">
        <v>8032.800000000002</v>
      </c>
      <c r="R180" s="12">
        <f>VLOOKUP(K180,RGDP!B:C,2,0)</f>
        <v>11005.217000000001</v>
      </c>
      <c r="S180" s="12">
        <f t="shared" si="31"/>
        <v>11005.217000000002</v>
      </c>
      <c r="T180" s="12">
        <v>87.959998999999996</v>
      </c>
      <c r="U180" s="12">
        <v>5.3</v>
      </c>
      <c r="V180" s="12">
        <v>119770</v>
      </c>
      <c r="W180" s="12">
        <v>2.82152</v>
      </c>
      <c r="X180" s="12">
        <v>5.27</v>
      </c>
      <c r="Y180" t="str">
        <f t="shared" si="29"/>
        <v>0-100</v>
      </c>
      <c r="Z180">
        <f t="shared" si="30"/>
        <v>4.4434050514499113E-3</v>
      </c>
      <c r="AA180" s="12">
        <f>VLOOKUP(K180,GDP_Change!A:D,4,0)</f>
        <v>2.0889962315408752</v>
      </c>
      <c r="AB180" s="12">
        <f t="shared" si="32"/>
        <v>2.0889962315408752</v>
      </c>
    </row>
    <row r="181" spans="1:28" x14ac:dyDescent="0.25">
      <c r="A181" s="1" t="str">
        <f t="shared" si="23"/>
        <v>07/01/1996</v>
      </c>
      <c r="B181" s="9">
        <v>67.28125</v>
      </c>
      <c r="C181" s="9">
        <v>67.703125</v>
      </c>
      <c r="D181" s="9">
        <v>65.375</v>
      </c>
      <c r="E181" s="9">
        <v>40.921352386474602</v>
      </c>
      <c r="F181" s="9">
        <v>65.578125</v>
      </c>
      <c r="G181" s="10">
        <v>2011900</v>
      </c>
      <c r="H181">
        <f t="shared" si="24"/>
        <v>7</v>
      </c>
      <c r="I181">
        <f t="shared" si="25"/>
        <v>1</v>
      </c>
      <c r="J181">
        <f t="shared" si="26"/>
        <v>1996</v>
      </c>
      <c r="K181" t="str">
        <f>VLOOKUP(N181,Convert!D:G,4,0)</f>
        <v>1996Q3</v>
      </c>
      <c r="L181" t="str">
        <f t="shared" si="27"/>
        <v>1996M7</v>
      </c>
      <c r="M181">
        <f>VLOOKUP(K181,GDP_CR!$E$9:$F$311,2,0)</f>
        <v>5</v>
      </c>
      <c r="N181" s="1">
        <v>35247</v>
      </c>
      <c r="O181" s="18">
        <f t="shared" si="28"/>
        <v>1254</v>
      </c>
      <c r="P181" s="31">
        <f>VLOOKUP(K181,GDP!$A$2:$D$305,4,0)</f>
        <v>1.2274673837267214E-2</v>
      </c>
      <c r="Q181" s="12">
        <v>8040.3846153846162</v>
      </c>
      <c r="R181" s="12">
        <f>VLOOKUP(K181,RGDP!B:C,2,0)</f>
        <v>11103.934999999999</v>
      </c>
      <c r="S181" s="12">
        <f t="shared" si="31"/>
        <v>11013.443500000003</v>
      </c>
      <c r="T181" s="12">
        <v>87.914998999999995</v>
      </c>
      <c r="U181" s="12">
        <v>5.35</v>
      </c>
      <c r="V181" s="12">
        <v>119831.25</v>
      </c>
      <c r="W181" s="12">
        <v>2.8369800000000001</v>
      </c>
      <c r="X181" s="12">
        <v>5.3025000000000002</v>
      </c>
      <c r="Y181" t="str">
        <f t="shared" si="29"/>
        <v>0-100</v>
      </c>
      <c r="Z181">
        <f t="shared" si="30"/>
        <v>-2.2817229336437705E-2</v>
      </c>
      <c r="AA181" s="12">
        <f>VLOOKUP(K181,GDP_Change!A:D,4,0)</f>
        <v>1.2270629067677277</v>
      </c>
      <c r="AB181" s="12">
        <f t="shared" si="32"/>
        <v>2.0226936680967871</v>
      </c>
    </row>
    <row r="182" spans="1:28" x14ac:dyDescent="0.25">
      <c r="A182" s="1" t="str">
        <f t="shared" si="23"/>
        <v>07/08/1996</v>
      </c>
      <c r="B182" s="9">
        <v>65.625</v>
      </c>
      <c r="C182" s="9">
        <v>65.984375</v>
      </c>
      <c r="D182" s="9">
        <v>63.875</v>
      </c>
      <c r="E182" s="9">
        <v>40.287586212158203</v>
      </c>
      <c r="F182" s="9">
        <v>64.5625</v>
      </c>
      <c r="G182" s="10">
        <v>5690000</v>
      </c>
      <c r="H182">
        <f t="shared" si="24"/>
        <v>7</v>
      </c>
      <c r="I182">
        <f t="shared" si="25"/>
        <v>8</v>
      </c>
      <c r="J182">
        <f t="shared" si="26"/>
        <v>1996</v>
      </c>
      <c r="K182" t="str">
        <f>VLOOKUP(N182,Convert!D:G,4,0)</f>
        <v>1996Q3</v>
      </c>
      <c r="L182" t="str">
        <f t="shared" si="27"/>
        <v>1996M7</v>
      </c>
      <c r="M182">
        <f>VLOOKUP(K182,GDP_CR!$E$9:$F$311,2,0)</f>
        <v>5</v>
      </c>
      <c r="N182" s="1">
        <v>35254</v>
      </c>
      <c r="O182" s="18">
        <f t="shared" si="28"/>
        <v>1261</v>
      </c>
      <c r="P182" s="31">
        <f>VLOOKUP(K182,GDP!$A$2:$D$305,4,0)</f>
        <v>1.2274673837267214E-2</v>
      </c>
      <c r="Q182" s="12">
        <v>8047.9692307692312</v>
      </c>
      <c r="R182" s="12">
        <f>VLOOKUP(K182,RGDP!B:C,2,0)</f>
        <v>11103.934999999999</v>
      </c>
      <c r="S182" s="12">
        <f t="shared" si="31"/>
        <v>11021.670000000004</v>
      </c>
      <c r="T182" s="12">
        <v>87.869999000000007</v>
      </c>
      <c r="U182" s="12">
        <v>5.4</v>
      </c>
      <c r="V182" s="12">
        <v>119892.5</v>
      </c>
      <c r="W182" s="12">
        <v>2.8524400000000001</v>
      </c>
      <c r="X182" s="12">
        <v>5.335</v>
      </c>
      <c r="Y182" t="str">
        <f t="shared" si="29"/>
        <v>0-100</v>
      </c>
      <c r="Z182">
        <f t="shared" si="30"/>
        <v>-1.5487252799618823E-2</v>
      </c>
      <c r="AA182" s="12">
        <f>VLOOKUP(K182,GDP_Change!A:D,4,0)</f>
        <v>1.2270629067677277</v>
      </c>
      <c r="AB182" s="12">
        <f t="shared" si="32"/>
        <v>1.9563911046526987</v>
      </c>
    </row>
    <row r="183" spans="1:28" x14ac:dyDescent="0.25">
      <c r="A183" s="1" t="str">
        <f t="shared" si="23"/>
        <v>07/15/1996</v>
      </c>
      <c r="B183" s="9">
        <v>64.71875</v>
      </c>
      <c r="C183" s="9">
        <v>64.71875</v>
      </c>
      <c r="D183" s="9">
        <v>60.375</v>
      </c>
      <c r="E183" s="9">
        <v>39.917083740234297</v>
      </c>
      <c r="F183" s="9">
        <v>63.96875</v>
      </c>
      <c r="G183" s="10">
        <v>10081300</v>
      </c>
      <c r="H183">
        <f t="shared" si="24"/>
        <v>7</v>
      </c>
      <c r="I183">
        <f t="shared" si="25"/>
        <v>15</v>
      </c>
      <c r="J183">
        <f t="shared" si="26"/>
        <v>1996</v>
      </c>
      <c r="K183" t="str">
        <f>VLOOKUP(N183,Convert!D:G,4,0)</f>
        <v>1996Q3</v>
      </c>
      <c r="L183" t="str">
        <f t="shared" si="27"/>
        <v>1996M7</v>
      </c>
      <c r="M183">
        <f>VLOOKUP(K183,GDP_CR!$E$9:$F$311,2,0)</f>
        <v>5</v>
      </c>
      <c r="N183" s="1">
        <v>35261</v>
      </c>
      <c r="O183" s="18">
        <f t="shared" si="28"/>
        <v>1268</v>
      </c>
      <c r="P183" s="31">
        <f>VLOOKUP(K183,GDP!$A$2:$D$305,4,0)</f>
        <v>1.2274673837267214E-2</v>
      </c>
      <c r="Q183" s="12">
        <v>8055.5538461538463</v>
      </c>
      <c r="R183" s="12">
        <f>VLOOKUP(K183,RGDP!B:C,2,0)</f>
        <v>11103.934999999999</v>
      </c>
      <c r="S183" s="12">
        <f t="shared" si="31"/>
        <v>11029.896500000003</v>
      </c>
      <c r="T183" s="12">
        <v>87.824998999999991</v>
      </c>
      <c r="U183" s="12">
        <v>5.45</v>
      </c>
      <c r="V183" s="12">
        <v>119953.75</v>
      </c>
      <c r="W183" s="12">
        <v>2.8679000000000001</v>
      </c>
      <c r="X183" s="12">
        <v>5.3674999999999997</v>
      </c>
      <c r="Y183" t="str">
        <f t="shared" si="29"/>
        <v>0-100</v>
      </c>
      <c r="Z183">
        <f t="shared" si="30"/>
        <v>-9.196515004840311E-3</v>
      </c>
      <c r="AA183" s="12">
        <f>VLOOKUP(K183,GDP_Change!A:D,4,0)</f>
        <v>1.2270629067677277</v>
      </c>
      <c r="AB183" s="12">
        <f t="shared" si="32"/>
        <v>1.8900885412086104</v>
      </c>
    </row>
    <row r="184" spans="1:28" x14ac:dyDescent="0.25">
      <c r="A184" s="1" t="str">
        <f t="shared" si="23"/>
        <v>07/22/1996</v>
      </c>
      <c r="B184" s="9">
        <v>63.53125</v>
      </c>
      <c r="C184" s="9">
        <v>63.9375</v>
      </c>
      <c r="D184" s="9">
        <v>61.625</v>
      </c>
      <c r="E184" s="9">
        <v>39.761085510253899</v>
      </c>
      <c r="F184" s="9">
        <v>63.71875</v>
      </c>
      <c r="G184" s="10">
        <v>7095100</v>
      </c>
      <c r="H184">
        <f t="shared" si="24"/>
        <v>7</v>
      </c>
      <c r="I184">
        <f t="shared" si="25"/>
        <v>22</v>
      </c>
      <c r="J184">
        <f t="shared" si="26"/>
        <v>1996</v>
      </c>
      <c r="K184" t="str">
        <f>VLOOKUP(N184,Convert!D:G,4,0)</f>
        <v>1996Q3</v>
      </c>
      <c r="L184" t="str">
        <f t="shared" si="27"/>
        <v>1996M7</v>
      </c>
      <c r="M184">
        <f>VLOOKUP(K184,GDP_CR!$E$9:$F$311,2,0)</f>
        <v>5</v>
      </c>
      <c r="N184" s="1">
        <v>35268</v>
      </c>
      <c r="O184" s="18">
        <f t="shared" si="28"/>
        <v>1275</v>
      </c>
      <c r="P184" s="31">
        <f>VLOOKUP(K184,GDP!$A$2:$D$305,4,0)</f>
        <v>1.2274673837267214E-2</v>
      </c>
      <c r="Q184" s="12">
        <v>8063.1384615384604</v>
      </c>
      <c r="R184" s="12">
        <f>VLOOKUP(K184,RGDP!B:C,2,0)</f>
        <v>11103.934999999999</v>
      </c>
      <c r="S184" s="12">
        <f t="shared" si="31"/>
        <v>11038.123000000001</v>
      </c>
      <c r="T184" s="12">
        <v>87.779999000000004</v>
      </c>
      <c r="U184" s="12">
        <v>5.5</v>
      </c>
      <c r="V184" s="12">
        <v>120015</v>
      </c>
      <c r="W184" s="12">
        <v>2.8833600000000001</v>
      </c>
      <c r="X184" s="12">
        <v>5.4</v>
      </c>
      <c r="Y184" t="str">
        <f t="shared" si="29"/>
        <v>0-100</v>
      </c>
      <c r="Z184">
        <f t="shared" si="30"/>
        <v>-3.9081582804103565E-3</v>
      </c>
      <c r="AA184" s="12">
        <f>VLOOKUP(K184,GDP_Change!A:D,4,0)</f>
        <v>1.2270629067677277</v>
      </c>
      <c r="AB184" s="12">
        <f t="shared" si="32"/>
        <v>1.8237859777645222</v>
      </c>
    </row>
    <row r="185" spans="1:28" x14ac:dyDescent="0.25">
      <c r="A185" s="1" t="str">
        <f t="shared" si="23"/>
        <v>07/29/1996</v>
      </c>
      <c r="B185" s="9">
        <v>63.625</v>
      </c>
      <c r="C185" s="9">
        <v>66.59375</v>
      </c>
      <c r="D185" s="9">
        <v>62.9375</v>
      </c>
      <c r="E185" s="9">
        <v>41.535587310791001</v>
      </c>
      <c r="F185" s="9">
        <v>66.5625</v>
      </c>
      <c r="G185" s="10">
        <v>6200300</v>
      </c>
      <c r="H185">
        <f t="shared" si="24"/>
        <v>7</v>
      </c>
      <c r="I185">
        <f t="shared" si="25"/>
        <v>29</v>
      </c>
      <c r="J185">
        <f t="shared" si="26"/>
        <v>1996</v>
      </c>
      <c r="K185" t="str">
        <f>VLOOKUP(N185,Convert!D:G,4,0)</f>
        <v>1996Q3</v>
      </c>
      <c r="L185" t="str">
        <f t="shared" si="27"/>
        <v>1996M7</v>
      </c>
      <c r="M185">
        <f>VLOOKUP(K185,GDP_CR!$E$9:$F$311,2,0)</f>
        <v>5</v>
      </c>
      <c r="N185" s="1">
        <v>35275</v>
      </c>
      <c r="O185" s="18">
        <f t="shared" si="28"/>
        <v>1282</v>
      </c>
      <c r="P185" s="31">
        <f>VLOOKUP(K185,GDP!$A$2:$D$305,4,0)</f>
        <v>1.2274673837267214E-2</v>
      </c>
      <c r="Q185" s="12">
        <v>8070.7230769230755</v>
      </c>
      <c r="R185" s="12">
        <f>VLOOKUP(K185,RGDP!B:C,2,0)</f>
        <v>11103.934999999999</v>
      </c>
      <c r="S185" s="12">
        <f t="shared" si="31"/>
        <v>11046.349500000002</v>
      </c>
      <c r="T185" s="12">
        <v>87.779999000000004</v>
      </c>
      <c r="U185" s="12">
        <v>5.5</v>
      </c>
      <c r="V185" s="12">
        <v>120015</v>
      </c>
      <c r="W185" s="12">
        <v>2.8833600000000001</v>
      </c>
      <c r="X185" s="12">
        <v>5.4</v>
      </c>
      <c r="Y185" t="str">
        <f t="shared" si="29"/>
        <v>0-100</v>
      </c>
      <c r="Z185">
        <f t="shared" si="30"/>
        <v>4.4629720451201615E-2</v>
      </c>
      <c r="AA185" s="12">
        <f>VLOOKUP(K185,GDP_Change!A:D,4,0)</f>
        <v>1.2270629067677277</v>
      </c>
      <c r="AB185" s="12">
        <f t="shared" si="32"/>
        <v>1.7574834143204339</v>
      </c>
    </row>
    <row r="186" spans="1:28" x14ac:dyDescent="0.25">
      <c r="A186" s="1" t="str">
        <f t="shared" si="23"/>
        <v>08/05/1996</v>
      </c>
      <c r="B186" s="9">
        <v>66.578125</v>
      </c>
      <c r="C186" s="9">
        <v>66.765625</v>
      </c>
      <c r="D186" s="9">
        <v>65.796875</v>
      </c>
      <c r="E186" s="9">
        <v>41.321102142333899</v>
      </c>
      <c r="F186" s="9">
        <v>66.21875</v>
      </c>
      <c r="G186" s="10">
        <v>3841900</v>
      </c>
      <c r="H186">
        <f t="shared" si="24"/>
        <v>8</v>
      </c>
      <c r="I186">
        <f t="shared" si="25"/>
        <v>5</v>
      </c>
      <c r="J186">
        <f t="shared" si="26"/>
        <v>1996</v>
      </c>
      <c r="K186" t="str">
        <f>VLOOKUP(N186,Convert!D:G,4,0)</f>
        <v>1996Q3</v>
      </c>
      <c r="L186" t="str">
        <f t="shared" si="27"/>
        <v>1996M8</v>
      </c>
      <c r="M186">
        <f>VLOOKUP(K186,GDP_CR!$E$9:$F$311,2,0)</f>
        <v>5</v>
      </c>
      <c r="N186" s="1">
        <v>35282</v>
      </c>
      <c r="O186" s="18">
        <f t="shared" si="28"/>
        <v>1289</v>
      </c>
      <c r="P186" s="31">
        <f>VLOOKUP(K186,GDP!$A$2:$D$305,4,0)</f>
        <v>1.2274673837267214E-2</v>
      </c>
      <c r="Q186" s="12">
        <v>8078.3076923076915</v>
      </c>
      <c r="R186" s="12">
        <f>VLOOKUP(K186,RGDP!B:C,2,0)</f>
        <v>11103.934999999999</v>
      </c>
      <c r="S186" s="12">
        <f t="shared" si="31"/>
        <v>11054.576000000001</v>
      </c>
      <c r="T186" s="12">
        <v>87.359998750000017</v>
      </c>
      <c r="U186" s="12">
        <v>5.4</v>
      </c>
      <c r="V186" s="12">
        <v>120061.5</v>
      </c>
      <c r="W186" s="12">
        <v>2.8655950000000003</v>
      </c>
      <c r="X186" s="12">
        <v>5.3550000000000004</v>
      </c>
      <c r="Y186" t="str">
        <f t="shared" si="29"/>
        <v>0-100</v>
      </c>
      <c r="Z186">
        <f t="shared" si="30"/>
        <v>-5.1643192488263212E-3</v>
      </c>
      <c r="AA186" s="12">
        <f>VLOOKUP(K186,GDP_Change!A:D,4,0)</f>
        <v>1.2270629067677277</v>
      </c>
      <c r="AB186" s="12">
        <f t="shared" si="32"/>
        <v>1.6911808508763455</v>
      </c>
    </row>
    <row r="187" spans="1:28" x14ac:dyDescent="0.25">
      <c r="A187" s="1" t="str">
        <f t="shared" si="23"/>
        <v>08/12/1996</v>
      </c>
      <c r="B187" s="9">
        <v>66.25</v>
      </c>
      <c r="C187" s="9">
        <v>66.875</v>
      </c>
      <c r="D187" s="9">
        <v>66</v>
      </c>
      <c r="E187" s="9">
        <v>41.711097717285099</v>
      </c>
      <c r="F187" s="9">
        <v>66.84375</v>
      </c>
      <c r="G187" s="10">
        <v>3210900</v>
      </c>
      <c r="H187">
        <f t="shared" si="24"/>
        <v>8</v>
      </c>
      <c r="I187">
        <f t="shared" si="25"/>
        <v>12</v>
      </c>
      <c r="J187">
        <f t="shared" si="26"/>
        <v>1996</v>
      </c>
      <c r="K187" t="str">
        <f>VLOOKUP(N187,Convert!D:G,4,0)</f>
        <v>1996Q3</v>
      </c>
      <c r="L187" t="str">
        <f t="shared" si="27"/>
        <v>1996M8</v>
      </c>
      <c r="M187">
        <f>VLOOKUP(K187,GDP_CR!$E$9:$F$311,2,0)</f>
        <v>5</v>
      </c>
      <c r="N187" s="1">
        <v>35289</v>
      </c>
      <c r="O187" s="18">
        <f t="shared" si="28"/>
        <v>1296</v>
      </c>
      <c r="P187" s="31">
        <f>VLOOKUP(K187,GDP!$A$2:$D$305,4,0)</f>
        <v>1.2274673837267214E-2</v>
      </c>
      <c r="Q187" s="12">
        <v>8085.8923076923056</v>
      </c>
      <c r="R187" s="12">
        <f>VLOOKUP(K187,RGDP!B:C,2,0)</f>
        <v>11103.934999999999</v>
      </c>
      <c r="S187" s="12">
        <f t="shared" si="31"/>
        <v>11062.8025</v>
      </c>
      <c r="T187" s="12">
        <v>86.939998500000002</v>
      </c>
      <c r="U187" s="12">
        <v>5.3000000000000007</v>
      </c>
      <c r="V187" s="12">
        <v>120108</v>
      </c>
      <c r="W187" s="12">
        <v>2.8478300000000001</v>
      </c>
      <c r="X187" s="12">
        <v>5.31</v>
      </c>
      <c r="Y187" t="str">
        <f t="shared" si="29"/>
        <v>0-100</v>
      </c>
      <c r="Z187">
        <f t="shared" si="30"/>
        <v>9.4384143463897008E-3</v>
      </c>
      <c r="AA187" s="12">
        <f>VLOOKUP(K187,GDP_Change!A:D,4,0)</f>
        <v>1.2270629067677277</v>
      </c>
      <c r="AB187" s="12">
        <f t="shared" si="32"/>
        <v>1.6248782874322574</v>
      </c>
    </row>
    <row r="188" spans="1:28" x14ac:dyDescent="0.25">
      <c r="A188" s="1" t="str">
        <f t="shared" si="23"/>
        <v>08/19/1996</v>
      </c>
      <c r="B188" s="9">
        <v>66.859375</v>
      </c>
      <c r="C188" s="9">
        <v>67.34375</v>
      </c>
      <c r="D188" s="9">
        <v>66.375</v>
      </c>
      <c r="E188" s="9">
        <v>41.720848083496001</v>
      </c>
      <c r="F188" s="9">
        <v>66.859375</v>
      </c>
      <c r="G188" s="10">
        <v>2690400</v>
      </c>
      <c r="H188">
        <f t="shared" si="24"/>
        <v>8</v>
      </c>
      <c r="I188">
        <f t="shared" si="25"/>
        <v>19</v>
      </c>
      <c r="J188">
        <f t="shared" si="26"/>
        <v>1996</v>
      </c>
      <c r="K188" t="str">
        <f>VLOOKUP(N188,Convert!D:G,4,0)</f>
        <v>1996Q3</v>
      </c>
      <c r="L188" t="str">
        <f t="shared" si="27"/>
        <v>1996M8</v>
      </c>
      <c r="M188">
        <f>VLOOKUP(K188,GDP_CR!$E$9:$F$311,2,0)</f>
        <v>5</v>
      </c>
      <c r="N188" s="1">
        <v>35296</v>
      </c>
      <c r="O188" s="18">
        <f t="shared" si="28"/>
        <v>1303</v>
      </c>
      <c r="P188" s="31">
        <f>VLOOKUP(K188,GDP!$A$2:$D$305,4,0)</f>
        <v>1.2274673837267214E-2</v>
      </c>
      <c r="Q188" s="12">
        <v>8093.4769230769216</v>
      </c>
      <c r="R188" s="12">
        <f>VLOOKUP(K188,RGDP!B:C,2,0)</f>
        <v>11103.934999999999</v>
      </c>
      <c r="S188" s="12">
        <f t="shared" si="31"/>
        <v>11071.029</v>
      </c>
      <c r="T188" s="12">
        <v>86.519998250000015</v>
      </c>
      <c r="U188" s="12">
        <v>5.1999999999999993</v>
      </c>
      <c r="V188" s="12">
        <v>120154.5</v>
      </c>
      <c r="W188" s="12">
        <v>2.8300650000000003</v>
      </c>
      <c r="X188" s="12">
        <v>5.2649999999999997</v>
      </c>
      <c r="Y188" t="str">
        <f t="shared" si="29"/>
        <v>0-100</v>
      </c>
      <c r="Z188">
        <f t="shared" si="30"/>
        <v>2.3375409069648079E-4</v>
      </c>
      <c r="AA188" s="12">
        <f>VLOOKUP(K188,GDP_Change!A:D,4,0)</f>
        <v>1.2270629067677277</v>
      </c>
      <c r="AB188" s="12">
        <f t="shared" si="32"/>
        <v>1.558575723988169</v>
      </c>
    </row>
    <row r="189" spans="1:28" x14ac:dyDescent="0.25">
      <c r="A189" s="1" t="str">
        <f t="shared" si="23"/>
        <v>08/26/1996</v>
      </c>
      <c r="B189" s="9">
        <v>66.703125</v>
      </c>
      <c r="C189" s="9">
        <v>67</v>
      </c>
      <c r="D189" s="9">
        <v>65.125</v>
      </c>
      <c r="E189" s="9">
        <v>40.765335083007798</v>
      </c>
      <c r="F189" s="9">
        <v>65.328125</v>
      </c>
      <c r="G189" s="10">
        <v>3582800</v>
      </c>
      <c r="H189">
        <f t="shared" si="24"/>
        <v>8</v>
      </c>
      <c r="I189">
        <f t="shared" si="25"/>
        <v>26</v>
      </c>
      <c r="J189">
        <f t="shared" si="26"/>
        <v>1996</v>
      </c>
      <c r="K189" t="str">
        <f>VLOOKUP(N189,Convert!D:G,4,0)</f>
        <v>1996Q3</v>
      </c>
      <c r="L189" t="str">
        <f t="shared" si="27"/>
        <v>1996M8</v>
      </c>
      <c r="M189">
        <f>VLOOKUP(K189,GDP_CR!$E$9:$F$311,2,0)</f>
        <v>5</v>
      </c>
      <c r="N189" s="1">
        <v>35303</v>
      </c>
      <c r="O189" s="18">
        <f t="shared" si="28"/>
        <v>1310</v>
      </c>
      <c r="P189" s="31">
        <f>VLOOKUP(K189,GDP!$A$2:$D$305,4,0)</f>
        <v>1.2274673837267214E-2</v>
      </c>
      <c r="Q189" s="12">
        <v>8101.0615384615367</v>
      </c>
      <c r="R189" s="12">
        <f>VLOOKUP(K189,RGDP!B:C,2,0)</f>
        <v>11103.934999999999</v>
      </c>
      <c r="S189" s="12">
        <f t="shared" si="31"/>
        <v>11079.255499999999</v>
      </c>
      <c r="T189" s="12">
        <v>86.099997999999999</v>
      </c>
      <c r="U189" s="12">
        <v>5.0999999999999996</v>
      </c>
      <c r="V189" s="12">
        <v>120201</v>
      </c>
      <c r="W189" s="12">
        <v>2.8123</v>
      </c>
      <c r="X189" s="12">
        <v>5.22</v>
      </c>
      <c r="Y189" t="str">
        <f t="shared" si="29"/>
        <v>0-100</v>
      </c>
      <c r="Z189">
        <f t="shared" si="30"/>
        <v>-2.2902547324141209E-2</v>
      </c>
      <c r="AA189" s="12">
        <f>VLOOKUP(K189,GDP_Change!A:D,4,0)</f>
        <v>1.2270629067677277</v>
      </c>
      <c r="AB189" s="12">
        <f t="shared" si="32"/>
        <v>1.4922731605440807</v>
      </c>
    </row>
    <row r="190" spans="1:28" x14ac:dyDescent="0.25">
      <c r="A190" s="1" t="str">
        <f t="shared" si="23"/>
        <v>09/02/1996</v>
      </c>
      <c r="B190" s="9">
        <v>64.46875</v>
      </c>
      <c r="C190" s="9">
        <v>66.75</v>
      </c>
      <c r="D190" s="9">
        <v>64.375</v>
      </c>
      <c r="E190" s="9">
        <v>41.145610809326101</v>
      </c>
      <c r="F190" s="9">
        <v>65.9375</v>
      </c>
      <c r="G190" s="10">
        <v>4133700</v>
      </c>
      <c r="H190">
        <f t="shared" si="24"/>
        <v>9</v>
      </c>
      <c r="I190">
        <f t="shared" si="25"/>
        <v>2</v>
      </c>
      <c r="J190">
        <f t="shared" si="26"/>
        <v>1996</v>
      </c>
      <c r="K190" t="str">
        <f>VLOOKUP(N190,Convert!D:G,4,0)</f>
        <v>1996Q3</v>
      </c>
      <c r="L190" t="str">
        <f t="shared" si="27"/>
        <v>1996M9</v>
      </c>
      <c r="M190">
        <f>VLOOKUP(K190,GDP_CR!$E$9:$F$311,2,0)</f>
        <v>5</v>
      </c>
      <c r="N190" s="1">
        <v>35310</v>
      </c>
      <c r="O190" s="18">
        <f t="shared" si="28"/>
        <v>1317</v>
      </c>
      <c r="P190" s="31">
        <f>VLOOKUP(K190,GDP!$A$2:$D$305,4,0)</f>
        <v>1.2274673837267214E-2</v>
      </c>
      <c r="Q190" s="12">
        <v>8108.6461538461526</v>
      </c>
      <c r="R190" s="12">
        <f>VLOOKUP(K190,RGDP!B:C,2,0)</f>
        <v>11103.934999999999</v>
      </c>
      <c r="S190" s="12">
        <f t="shared" si="31"/>
        <v>11087.481999999998</v>
      </c>
      <c r="T190" s="12">
        <v>86.194999249999995</v>
      </c>
      <c r="U190" s="12">
        <v>5.125</v>
      </c>
      <c r="V190" s="12">
        <v>120251.25</v>
      </c>
      <c r="W190" s="12">
        <v>2.8603674999999997</v>
      </c>
      <c r="X190" s="12">
        <v>5.24</v>
      </c>
      <c r="Y190" t="str">
        <f t="shared" si="29"/>
        <v>0-100</v>
      </c>
      <c r="Z190">
        <f t="shared" si="30"/>
        <v>9.3279119827791579E-3</v>
      </c>
      <c r="AA190" s="12">
        <f>VLOOKUP(K190,GDP_Change!A:D,4,0)</f>
        <v>1.2270629067677277</v>
      </c>
      <c r="AB190" s="12">
        <f t="shared" si="32"/>
        <v>1.4259705970999925</v>
      </c>
    </row>
    <row r="191" spans="1:28" x14ac:dyDescent="0.25">
      <c r="A191" s="1" t="str">
        <f t="shared" si="23"/>
        <v>09/09/1996</v>
      </c>
      <c r="B191" s="9">
        <v>66.1875</v>
      </c>
      <c r="C191" s="9">
        <v>68.625</v>
      </c>
      <c r="D191" s="9">
        <v>66.078125</v>
      </c>
      <c r="E191" s="9">
        <v>42.783611297607401</v>
      </c>
      <c r="F191" s="9">
        <v>68.5625</v>
      </c>
      <c r="G191" s="10">
        <v>4824700</v>
      </c>
      <c r="H191">
        <f t="shared" si="24"/>
        <v>9</v>
      </c>
      <c r="I191">
        <f t="shared" si="25"/>
        <v>9</v>
      </c>
      <c r="J191">
        <f t="shared" si="26"/>
        <v>1996</v>
      </c>
      <c r="K191" t="str">
        <f>VLOOKUP(N191,Convert!D:G,4,0)</f>
        <v>1996Q3</v>
      </c>
      <c r="L191" t="str">
        <f t="shared" si="27"/>
        <v>1996M9</v>
      </c>
      <c r="M191">
        <f>VLOOKUP(K191,GDP_CR!$E$9:$F$311,2,0)</f>
        <v>5</v>
      </c>
      <c r="N191" s="1">
        <v>35317</v>
      </c>
      <c r="O191" s="18">
        <f t="shared" si="28"/>
        <v>1324</v>
      </c>
      <c r="P191" s="31">
        <f>VLOOKUP(K191,GDP!$A$2:$D$305,4,0)</f>
        <v>1.2274673837267214E-2</v>
      </c>
      <c r="Q191" s="12">
        <v>8116.2307692307677</v>
      </c>
      <c r="R191" s="12">
        <f>VLOOKUP(K191,RGDP!B:C,2,0)</f>
        <v>11103.934999999999</v>
      </c>
      <c r="S191" s="12">
        <f t="shared" si="31"/>
        <v>11095.708499999999</v>
      </c>
      <c r="T191" s="12">
        <v>86.290000500000005</v>
      </c>
      <c r="U191" s="12">
        <v>5.1499999999999995</v>
      </c>
      <c r="V191" s="12">
        <v>120301.5</v>
      </c>
      <c r="W191" s="12">
        <v>2.9084349999999999</v>
      </c>
      <c r="X191" s="12">
        <v>5.26</v>
      </c>
      <c r="Y191" t="str">
        <f t="shared" si="29"/>
        <v>0-100</v>
      </c>
      <c r="Z191">
        <f t="shared" si="30"/>
        <v>3.9810426540284327E-2</v>
      </c>
      <c r="AA191" s="12">
        <f>VLOOKUP(K191,GDP_Change!A:D,4,0)</f>
        <v>1.2270629067677277</v>
      </c>
      <c r="AB191" s="12">
        <f t="shared" si="32"/>
        <v>1.3596680336559042</v>
      </c>
    </row>
    <row r="192" spans="1:28" x14ac:dyDescent="0.25">
      <c r="A192" s="1" t="str">
        <f t="shared" si="23"/>
        <v>09/16/1996</v>
      </c>
      <c r="B192" s="9">
        <v>68.65625</v>
      </c>
      <c r="C192" s="9">
        <v>69.15625</v>
      </c>
      <c r="D192" s="9">
        <v>68.21875</v>
      </c>
      <c r="E192" s="9">
        <v>42.832374572753899</v>
      </c>
      <c r="F192" s="9">
        <v>68.640625</v>
      </c>
      <c r="G192" s="10">
        <v>3408800</v>
      </c>
      <c r="H192">
        <f t="shared" si="24"/>
        <v>9</v>
      </c>
      <c r="I192">
        <f t="shared" si="25"/>
        <v>16</v>
      </c>
      <c r="J192">
        <f t="shared" si="26"/>
        <v>1996</v>
      </c>
      <c r="K192" t="str">
        <f>VLOOKUP(N192,Convert!D:G,4,0)</f>
        <v>1996Q3</v>
      </c>
      <c r="L192" t="str">
        <f t="shared" si="27"/>
        <v>1996M9</v>
      </c>
      <c r="M192">
        <f>VLOOKUP(K192,GDP_CR!$E$9:$F$311,2,0)</f>
        <v>5</v>
      </c>
      <c r="N192" s="1">
        <v>35324</v>
      </c>
      <c r="O192" s="18">
        <f t="shared" si="28"/>
        <v>1331</v>
      </c>
      <c r="P192" s="31">
        <f>VLOOKUP(K192,GDP!$A$2:$D$305,4,0)</f>
        <v>1.2274673837267214E-2</v>
      </c>
      <c r="Q192" s="12">
        <v>8123.8153846153828</v>
      </c>
      <c r="R192" s="12">
        <f>VLOOKUP(K192,RGDP!B:C,2,0)</f>
        <v>11103.934999999999</v>
      </c>
      <c r="S192" s="12">
        <f t="shared" si="31"/>
        <v>11103.934999999999</v>
      </c>
      <c r="T192" s="12">
        <v>86.385001750000001</v>
      </c>
      <c r="U192" s="12">
        <v>5.1749999999999998</v>
      </c>
      <c r="V192" s="12">
        <v>120351.75</v>
      </c>
      <c r="W192" s="12">
        <v>2.9565025</v>
      </c>
      <c r="X192" s="12">
        <v>5.28</v>
      </c>
      <c r="Y192" t="str">
        <f t="shared" si="29"/>
        <v>0-100</v>
      </c>
      <c r="Z192">
        <f t="shared" si="30"/>
        <v>1.1394712853236566E-3</v>
      </c>
      <c r="AA192" s="12">
        <f>VLOOKUP(K192,GDP_Change!A:D,4,0)</f>
        <v>1.2270629067677277</v>
      </c>
      <c r="AB192" s="12">
        <f t="shared" si="32"/>
        <v>1.293365470211816</v>
      </c>
    </row>
    <row r="193" spans="1:28" x14ac:dyDescent="0.25">
      <c r="A193" s="1" t="str">
        <f t="shared" si="23"/>
        <v>09/23/1996</v>
      </c>
      <c r="B193" s="9">
        <v>68.46875</v>
      </c>
      <c r="C193" s="9">
        <v>69.25</v>
      </c>
      <c r="D193" s="9">
        <v>68.15625</v>
      </c>
      <c r="E193" s="9">
        <v>43.082202911376903</v>
      </c>
      <c r="F193" s="9">
        <v>68.6875</v>
      </c>
      <c r="G193" s="10">
        <v>4270700</v>
      </c>
      <c r="H193">
        <f t="shared" si="24"/>
        <v>9</v>
      </c>
      <c r="I193">
        <f t="shared" si="25"/>
        <v>23</v>
      </c>
      <c r="J193">
        <f t="shared" si="26"/>
        <v>1996</v>
      </c>
      <c r="K193" t="str">
        <f>VLOOKUP(N193,Convert!D:G,4,0)</f>
        <v>1996Q3</v>
      </c>
      <c r="L193" t="str">
        <f t="shared" si="27"/>
        <v>1996M9</v>
      </c>
      <c r="M193">
        <f>VLOOKUP(K193,GDP_CR!$E$9:$F$311,2,0)</f>
        <v>5</v>
      </c>
      <c r="N193" s="1">
        <v>35331</v>
      </c>
      <c r="O193" s="18">
        <f t="shared" si="28"/>
        <v>1338</v>
      </c>
      <c r="P193" s="31">
        <f>VLOOKUP(K193,GDP!$A$2:$D$305,4,0)</f>
        <v>1.2274673837267214E-2</v>
      </c>
      <c r="Q193" s="12">
        <v>8131.3999999999987</v>
      </c>
      <c r="R193" s="12">
        <f>VLOOKUP(K193,RGDP!B:C,2,0)</f>
        <v>11103.934999999999</v>
      </c>
      <c r="S193" s="12">
        <f t="shared" si="31"/>
        <v>11103.934999999999</v>
      </c>
      <c r="T193" s="12">
        <v>86.480002999999996</v>
      </c>
      <c r="U193" s="12">
        <v>5.2</v>
      </c>
      <c r="V193" s="12">
        <v>120402</v>
      </c>
      <c r="W193" s="12">
        <v>3.0045700000000002</v>
      </c>
      <c r="X193" s="12">
        <v>5.3</v>
      </c>
      <c r="Y193" t="str">
        <f t="shared" si="29"/>
        <v>0-100</v>
      </c>
      <c r="Z193">
        <f t="shared" si="30"/>
        <v>6.8290462098796745E-4</v>
      </c>
      <c r="AA193" s="12">
        <f>VLOOKUP(K193,GDP_Change!A:D,4,0)</f>
        <v>1.2270629067677277</v>
      </c>
      <c r="AB193" s="12">
        <f t="shared" si="32"/>
        <v>1.2270629067677277</v>
      </c>
    </row>
    <row r="194" spans="1:28" x14ac:dyDescent="0.25">
      <c r="A194" s="1" t="str">
        <f t="shared" ref="A194:A257" si="33">TEXT(N194,"MM/DD/YYYY")</f>
        <v>09/30/1996</v>
      </c>
      <c r="B194" s="9">
        <v>68.78125</v>
      </c>
      <c r="C194" s="9">
        <v>70.34375</v>
      </c>
      <c r="D194" s="9">
        <v>68.4375</v>
      </c>
      <c r="E194" s="9">
        <v>44.121021270751903</v>
      </c>
      <c r="F194" s="9">
        <v>70.34375</v>
      </c>
      <c r="G194" s="10">
        <v>2844900</v>
      </c>
      <c r="H194">
        <f t="shared" ref="H194:H257" si="34">MONTH(N194)</f>
        <v>9</v>
      </c>
      <c r="I194">
        <f t="shared" ref="I194:I257" si="35">DAY(N194)</f>
        <v>30</v>
      </c>
      <c r="J194">
        <f t="shared" ref="J194:J257" si="36">YEAR(N194)</f>
        <v>1996</v>
      </c>
      <c r="K194" t="str">
        <f>VLOOKUP(N194,Convert!D:G,4,0)</f>
        <v>1996Q3</v>
      </c>
      <c r="L194" t="str">
        <f t="shared" si="27"/>
        <v>1996M9</v>
      </c>
      <c r="M194">
        <f>VLOOKUP(K194,GDP_CR!$E$9:$F$311,2,0)</f>
        <v>5</v>
      </c>
      <c r="N194" s="1">
        <v>35338</v>
      </c>
      <c r="O194" s="18">
        <f t="shared" si="28"/>
        <v>1345</v>
      </c>
      <c r="P194" s="31">
        <f>VLOOKUP(K194,GDP!$A$2:$D$305,4,0)</f>
        <v>1.2274673837267214E-2</v>
      </c>
      <c r="Q194" s="12">
        <v>8131.3999999999987</v>
      </c>
      <c r="R194" s="12">
        <f>VLOOKUP(K194,RGDP!B:C,2,0)</f>
        <v>11103.934999999999</v>
      </c>
      <c r="S194" s="12">
        <f t="shared" si="31"/>
        <v>11103.934999999999</v>
      </c>
      <c r="T194" s="12">
        <v>86.480002999999996</v>
      </c>
      <c r="U194" s="12">
        <v>5.2</v>
      </c>
      <c r="V194" s="12">
        <v>120402</v>
      </c>
      <c r="W194" s="12">
        <v>3.0045700000000002</v>
      </c>
      <c r="X194" s="12">
        <v>5.3</v>
      </c>
      <c r="Y194" t="str">
        <f t="shared" si="29"/>
        <v>0-100</v>
      </c>
      <c r="Z194">
        <f t="shared" si="30"/>
        <v>2.4112829845313932E-2</v>
      </c>
      <c r="AA194" s="12">
        <f>VLOOKUP(K194,GDP_Change!A:D,4,0)</f>
        <v>1.2270629067677277</v>
      </c>
      <c r="AB194" s="12">
        <f t="shared" si="32"/>
        <v>1.2270629067677277</v>
      </c>
    </row>
    <row r="195" spans="1:28" x14ac:dyDescent="0.25">
      <c r="A195" s="1" t="str">
        <f t="shared" si="33"/>
        <v>10/07/1996</v>
      </c>
      <c r="B195" s="9">
        <v>70.3125</v>
      </c>
      <c r="C195" s="9">
        <v>70.6875</v>
      </c>
      <c r="D195" s="9">
        <v>69.375</v>
      </c>
      <c r="E195" s="9">
        <v>44.101432800292898</v>
      </c>
      <c r="F195" s="9">
        <v>70.3125</v>
      </c>
      <c r="G195" s="10">
        <v>3043600</v>
      </c>
      <c r="H195">
        <f t="shared" si="34"/>
        <v>10</v>
      </c>
      <c r="I195">
        <f t="shared" si="35"/>
        <v>7</v>
      </c>
      <c r="J195">
        <f t="shared" si="36"/>
        <v>1996</v>
      </c>
      <c r="K195" t="str">
        <f>VLOOKUP(N195,Convert!D:G,4,0)</f>
        <v>1996Q4</v>
      </c>
      <c r="L195" t="str">
        <f t="shared" ref="L195:L258" si="37">YEAR(N195)&amp;"M"&amp;MONTH(N195)</f>
        <v>1996M10</v>
      </c>
      <c r="M195">
        <f>VLOOKUP(K195,GDP_CR!$E$9:$F$311,2,0)</f>
        <v>6.5</v>
      </c>
      <c r="N195" s="1">
        <v>35345</v>
      </c>
      <c r="O195" s="18">
        <f t="shared" ref="O195:O258" si="38">A195-DATE(1993,1,24)</f>
        <v>1352</v>
      </c>
      <c r="P195" s="31">
        <f>VLOOKUP(K195,GDP!$A$2:$D$305,4,0)</f>
        <v>1.5790638758393261E-2</v>
      </c>
      <c r="Q195" s="12">
        <v>8141.2769230769227</v>
      </c>
      <c r="R195" s="12">
        <f>VLOOKUP(K195,RGDP!B:C,2,0)</f>
        <v>11219.237999999999</v>
      </c>
      <c r="S195" s="12">
        <f t="shared" si="31"/>
        <v>11113.543583333332</v>
      </c>
      <c r="T195" s="12">
        <v>86.845002749999992</v>
      </c>
      <c r="U195" s="12">
        <v>5.2</v>
      </c>
      <c r="V195" s="12">
        <v>120467.25</v>
      </c>
      <c r="W195" s="12">
        <v>3.0188999999999999</v>
      </c>
      <c r="X195" s="12">
        <v>5.2850000000000001</v>
      </c>
      <c r="Y195" t="str">
        <f t="shared" ref="Y195:Y258" si="39">IF(F195&gt;400,"&gt;400",IF(F195&gt;300,"300-400",IF(F195&gt;200,"200-300",IF(F195&gt;100,"100-200",IF(F195&gt;0,"0-100","NA")))))</f>
        <v>0-100</v>
      </c>
      <c r="Z195">
        <f t="shared" si="30"/>
        <v>-4.4424700133272044E-4</v>
      </c>
      <c r="AA195" s="12">
        <f>VLOOKUP(K195,GDP_Change!A:D,4,0)</f>
        <v>1.5786072965469202</v>
      </c>
      <c r="AB195" s="12">
        <f t="shared" si="32"/>
        <v>1.2541047829045886</v>
      </c>
    </row>
    <row r="196" spans="1:28" x14ac:dyDescent="0.25">
      <c r="A196" s="1" t="str">
        <f t="shared" si="33"/>
        <v>10/14/1996</v>
      </c>
      <c r="B196" s="9">
        <v>70.3125</v>
      </c>
      <c r="C196" s="9">
        <v>71.3125</v>
      </c>
      <c r="D196" s="9">
        <v>69.9375</v>
      </c>
      <c r="E196" s="9">
        <v>44.669853210449197</v>
      </c>
      <c r="F196" s="9">
        <v>71.21875</v>
      </c>
      <c r="G196" s="10">
        <v>3056900</v>
      </c>
      <c r="H196">
        <f t="shared" si="34"/>
        <v>10</v>
      </c>
      <c r="I196">
        <f t="shared" si="35"/>
        <v>14</v>
      </c>
      <c r="J196">
        <f t="shared" si="36"/>
        <v>1996</v>
      </c>
      <c r="K196" t="str">
        <f>VLOOKUP(N196,Convert!D:G,4,0)</f>
        <v>1996Q4</v>
      </c>
      <c r="L196" t="str">
        <f t="shared" si="37"/>
        <v>1996M10</v>
      </c>
      <c r="M196">
        <f>VLOOKUP(K196,GDP_CR!$E$9:$F$311,2,0)</f>
        <v>6.5</v>
      </c>
      <c r="N196" s="1">
        <v>35352</v>
      </c>
      <c r="O196" s="18">
        <f t="shared" si="38"/>
        <v>1359</v>
      </c>
      <c r="P196" s="31">
        <f>VLOOKUP(K196,GDP!$A$2:$D$305,4,0)</f>
        <v>1.5790638758393261E-2</v>
      </c>
      <c r="Q196" s="12">
        <v>8151.1538461538457</v>
      </c>
      <c r="R196" s="12">
        <f>VLOOKUP(K196,RGDP!B:C,2,0)</f>
        <v>11219.237999999999</v>
      </c>
      <c r="S196" s="12">
        <f t="shared" si="31"/>
        <v>11123.152166666667</v>
      </c>
      <c r="T196" s="12">
        <v>87.210002500000002</v>
      </c>
      <c r="U196" s="12">
        <v>5.2</v>
      </c>
      <c r="V196" s="12">
        <v>120532.5</v>
      </c>
      <c r="W196" s="12">
        <v>3.0332300000000001</v>
      </c>
      <c r="X196" s="12">
        <v>5.27</v>
      </c>
      <c r="Y196" t="str">
        <f t="shared" si="39"/>
        <v>0-100</v>
      </c>
      <c r="Z196">
        <f t="shared" ref="Z196:Z259" si="40">F196/F195-1</f>
        <v>1.288888888888895E-2</v>
      </c>
      <c r="AA196" s="12">
        <f>VLOOKUP(K196,GDP_Change!A:D,4,0)</f>
        <v>1.5786072965469202</v>
      </c>
      <c r="AB196" s="12">
        <f t="shared" si="32"/>
        <v>1.2811466590414495</v>
      </c>
    </row>
    <row r="197" spans="1:28" x14ac:dyDescent="0.25">
      <c r="A197" s="1" t="str">
        <f t="shared" si="33"/>
        <v>10/21/1996</v>
      </c>
      <c r="B197" s="9">
        <v>71.28125</v>
      </c>
      <c r="C197" s="9">
        <v>71.625</v>
      </c>
      <c r="D197" s="9">
        <v>70.125</v>
      </c>
      <c r="E197" s="9">
        <v>44.101432800292898</v>
      </c>
      <c r="F197" s="9">
        <v>70.3125</v>
      </c>
      <c r="G197" s="10">
        <v>3411600</v>
      </c>
      <c r="H197">
        <f t="shared" si="34"/>
        <v>10</v>
      </c>
      <c r="I197">
        <f t="shared" si="35"/>
        <v>21</v>
      </c>
      <c r="J197">
        <f t="shared" si="36"/>
        <v>1996</v>
      </c>
      <c r="K197" t="str">
        <f>VLOOKUP(N197,Convert!D:G,4,0)</f>
        <v>1996Q4</v>
      </c>
      <c r="L197" t="str">
        <f t="shared" si="37"/>
        <v>1996M10</v>
      </c>
      <c r="M197">
        <f>VLOOKUP(K197,GDP_CR!$E$9:$F$311,2,0)</f>
        <v>6.5</v>
      </c>
      <c r="N197" s="1">
        <v>35359</v>
      </c>
      <c r="O197" s="18">
        <f t="shared" si="38"/>
        <v>1366</v>
      </c>
      <c r="P197" s="31">
        <f>VLOOKUP(K197,GDP!$A$2:$D$305,4,0)</f>
        <v>1.5790638758393261E-2</v>
      </c>
      <c r="Q197" s="12">
        <v>8161.0307692307697</v>
      </c>
      <c r="R197" s="12">
        <f>VLOOKUP(K197,RGDP!B:C,2,0)</f>
        <v>11219.237999999999</v>
      </c>
      <c r="S197" s="12">
        <f t="shared" si="31"/>
        <v>11132.760749999999</v>
      </c>
      <c r="T197" s="12">
        <v>87.575002249999997</v>
      </c>
      <c r="U197" s="12">
        <v>5.2</v>
      </c>
      <c r="V197" s="12">
        <v>120597.75</v>
      </c>
      <c r="W197" s="12">
        <v>3.0475600000000003</v>
      </c>
      <c r="X197" s="12">
        <v>5.2549999999999999</v>
      </c>
      <c r="Y197" t="str">
        <f t="shared" si="39"/>
        <v>0-100</v>
      </c>
      <c r="Z197">
        <f t="shared" si="40"/>
        <v>-1.2724879333040784E-2</v>
      </c>
      <c r="AA197" s="12">
        <f>VLOOKUP(K197,GDP_Change!A:D,4,0)</f>
        <v>1.5786072965469202</v>
      </c>
      <c r="AB197" s="12">
        <f t="shared" si="32"/>
        <v>1.3081885351783105</v>
      </c>
    </row>
    <row r="198" spans="1:28" x14ac:dyDescent="0.25">
      <c r="A198" s="1" t="str">
        <f t="shared" si="33"/>
        <v>10/28/1996</v>
      </c>
      <c r="B198" s="9">
        <v>70.375</v>
      </c>
      <c r="C198" s="9">
        <v>71.15625</v>
      </c>
      <c r="D198" s="9">
        <v>69.703125</v>
      </c>
      <c r="E198" s="9">
        <v>44.277843475341797</v>
      </c>
      <c r="F198" s="9">
        <v>70.59375</v>
      </c>
      <c r="G198" s="10">
        <v>3834300</v>
      </c>
      <c r="H198">
        <f t="shared" si="34"/>
        <v>10</v>
      </c>
      <c r="I198">
        <f t="shared" si="35"/>
        <v>28</v>
      </c>
      <c r="J198">
        <f t="shared" si="36"/>
        <v>1996</v>
      </c>
      <c r="K198" t="str">
        <f>VLOOKUP(N198,Convert!D:G,4,0)</f>
        <v>1996Q4</v>
      </c>
      <c r="L198" t="str">
        <f t="shared" si="37"/>
        <v>1996M10</v>
      </c>
      <c r="M198">
        <f>VLOOKUP(K198,GDP_CR!$E$9:$F$311,2,0)</f>
        <v>6.5</v>
      </c>
      <c r="N198" s="1">
        <v>35366</v>
      </c>
      <c r="O198" s="18">
        <f t="shared" si="38"/>
        <v>1373</v>
      </c>
      <c r="P198" s="31">
        <f>VLOOKUP(K198,GDP!$A$2:$D$305,4,0)</f>
        <v>1.5790638758393261E-2</v>
      </c>
      <c r="Q198" s="12">
        <v>8170.9076923076937</v>
      </c>
      <c r="R198" s="12">
        <f>VLOOKUP(K198,RGDP!B:C,2,0)</f>
        <v>11219.237999999999</v>
      </c>
      <c r="S198" s="12">
        <f t="shared" si="31"/>
        <v>11142.369333333334</v>
      </c>
      <c r="T198" s="12">
        <v>87.940002000000007</v>
      </c>
      <c r="U198" s="12">
        <v>5.2</v>
      </c>
      <c r="V198" s="12">
        <v>120663</v>
      </c>
      <c r="W198" s="12">
        <v>3.06189</v>
      </c>
      <c r="X198" s="12">
        <v>5.24</v>
      </c>
      <c r="Y198" t="str">
        <f t="shared" si="39"/>
        <v>0-100</v>
      </c>
      <c r="Z198">
        <f t="shared" si="40"/>
        <v>4.0000000000000036E-3</v>
      </c>
      <c r="AA198" s="12">
        <f>VLOOKUP(K198,GDP_Change!A:D,4,0)</f>
        <v>1.5786072965469202</v>
      </c>
      <c r="AB198" s="12">
        <f t="shared" si="32"/>
        <v>1.3352304113151716</v>
      </c>
    </row>
    <row r="199" spans="1:28" x14ac:dyDescent="0.25">
      <c r="A199" s="1" t="str">
        <f t="shared" si="33"/>
        <v>11/04/1996</v>
      </c>
      <c r="B199" s="9">
        <v>70.6875</v>
      </c>
      <c r="C199" s="9">
        <v>73.4375</v>
      </c>
      <c r="D199" s="9">
        <v>70.53125</v>
      </c>
      <c r="E199" s="9">
        <v>46.051700592041001</v>
      </c>
      <c r="F199" s="9">
        <v>73.421875</v>
      </c>
      <c r="G199" s="10">
        <v>6839400</v>
      </c>
      <c r="H199">
        <f t="shared" si="34"/>
        <v>11</v>
      </c>
      <c r="I199">
        <f t="shared" si="35"/>
        <v>4</v>
      </c>
      <c r="J199">
        <f t="shared" si="36"/>
        <v>1996</v>
      </c>
      <c r="K199" t="str">
        <f>VLOOKUP(N199,Convert!D:G,4,0)</f>
        <v>1996Q4</v>
      </c>
      <c r="L199" t="str">
        <f t="shared" si="37"/>
        <v>1996M11</v>
      </c>
      <c r="M199">
        <f>VLOOKUP(K199,GDP_CR!$E$9:$F$311,2,0)</f>
        <v>6.5</v>
      </c>
      <c r="N199" s="1">
        <v>35373</v>
      </c>
      <c r="O199" s="18">
        <f t="shared" si="38"/>
        <v>1380</v>
      </c>
      <c r="P199" s="31">
        <f>VLOOKUP(K199,GDP!$A$2:$D$305,4,0)</f>
        <v>1.5790638758393261E-2</v>
      </c>
      <c r="Q199" s="12">
        <v>8180.7846153846167</v>
      </c>
      <c r="R199" s="12">
        <f>VLOOKUP(K199,RGDP!B:C,2,0)</f>
        <v>11219.237999999999</v>
      </c>
      <c r="S199" s="12">
        <f t="shared" si="31"/>
        <v>11151.977916666665</v>
      </c>
      <c r="T199" s="12">
        <v>87.75000150000001</v>
      </c>
      <c r="U199" s="12">
        <v>5.25</v>
      </c>
      <c r="V199" s="12">
        <v>120734.5</v>
      </c>
      <c r="W199" s="12">
        <v>3.1096900000000001</v>
      </c>
      <c r="X199" s="12">
        <v>5.2575000000000003</v>
      </c>
      <c r="Y199" t="str">
        <f t="shared" si="39"/>
        <v>0-100</v>
      </c>
      <c r="Z199">
        <f t="shared" si="40"/>
        <v>4.0061974324922422E-2</v>
      </c>
      <c r="AA199" s="12">
        <f>VLOOKUP(K199,GDP_Change!A:D,4,0)</f>
        <v>1.5786072965469202</v>
      </c>
      <c r="AB199" s="12">
        <f t="shared" si="32"/>
        <v>1.3622722874520325</v>
      </c>
    </row>
    <row r="200" spans="1:28" x14ac:dyDescent="0.25">
      <c r="A200" s="1" t="str">
        <f t="shared" si="33"/>
        <v>11/11/1996</v>
      </c>
      <c r="B200" s="9">
        <v>73.25</v>
      </c>
      <c r="C200" s="9">
        <v>74.5</v>
      </c>
      <c r="D200" s="9">
        <v>73.015625</v>
      </c>
      <c r="E200" s="9">
        <v>46.4338989257812</v>
      </c>
      <c r="F200" s="9">
        <v>74.03125</v>
      </c>
      <c r="G200" s="10">
        <v>4667400</v>
      </c>
      <c r="H200">
        <f t="shared" si="34"/>
        <v>11</v>
      </c>
      <c r="I200">
        <f t="shared" si="35"/>
        <v>11</v>
      </c>
      <c r="J200">
        <f t="shared" si="36"/>
        <v>1996</v>
      </c>
      <c r="K200" t="str">
        <f>VLOOKUP(N200,Convert!D:G,4,0)</f>
        <v>1996Q4</v>
      </c>
      <c r="L200" t="str">
        <f t="shared" si="37"/>
        <v>1996M11</v>
      </c>
      <c r="M200">
        <f>VLOOKUP(K200,GDP_CR!$E$9:$F$311,2,0)</f>
        <v>6.5</v>
      </c>
      <c r="N200" s="1">
        <v>35380</v>
      </c>
      <c r="O200" s="18">
        <f t="shared" si="38"/>
        <v>1387</v>
      </c>
      <c r="P200" s="31">
        <f>VLOOKUP(K200,GDP!$A$2:$D$305,4,0)</f>
        <v>1.5790638758393261E-2</v>
      </c>
      <c r="Q200" s="12">
        <v>8190.6615384615397</v>
      </c>
      <c r="R200" s="12">
        <f>VLOOKUP(K200,RGDP!B:C,2,0)</f>
        <v>11219.237999999999</v>
      </c>
      <c r="S200" s="12">
        <f t="shared" si="31"/>
        <v>11161.586499999999</v>
      </c>
      <c r="T200" s="12">
        <v>87.560001000000014</v>
      </c>
      <c r="U200" s="12">
        <v>5.3000000000000007</v>
      </c>
      <c r="V200" s="12">
        <v>120806</v>
      </c>
      <c r="W200" s="12">
        <v>3.1574900000000001</v>
      </c>
      <c r="X200" s="12">
        <v>5.2749999999999995</v>
      </c>
      <c r="Y200" t="str">
        <f t="shared" si="39"/>
        <v>0-100</v>
      </c>
      <c r="Z200">
        <f t="shared" si="40"/>
        <v>8.2996382208979647E-3</v>
      </c>
      <c r="AA200" s="12">
        <f>VLOOKUP(K200,GDP_Change!A:D,4,0)</f>
        <v>1.5786072965469202</v>
      </c>
      <c r="AB200" s="12">
        <f t="shared" si="32"/>
        <v>1.3893141635888935</v>
      </c>
    </row>
    <row r="201" spans="1:28" x14ac:dyDescent="0.25">
      <c r="A201" s="1" t="str">
        <f t="shared" si="33"/>
        <v>11/18/1996</v>
      </c>
      <c r="B201" s="9">
        <v>74.171875</v>
      </c>
      <c r="C201" s="9">
        <v>75.25</v>
      </c>
      <c r="D201" s="9">
        <v>73.734375</v>
      </c>
      <c r="E201" s="9">
        <v>47.149314880371001</v>
      </c>
      <c r="F201" s="9">
        <v>75.171875</v>
      </c>
      <c r="G201" s="10">
        <v>4895600</v>
      </c>
      <c r="H201">
        <f t="shared" si="34"/>
        <v>11</v>
      </c>
      <c r="I201">
        <f t="shared" si="35"/>
        <v>18</v>
      </c>
      <c r="J201">
        <f t="shared" si="36"/>
        <v>1996</v>
      </c>
      <c r="K201" t="str">
        <f>VLOOKUP(N201,Convert!D:G,4,0)</f>
        <v>1996Q4</v>
      </c>
      <c r="L201" t="str">
        <f t="shared" si="37"/>
        <v>1996M11</v>
      </c>
      <c r="M201">
        <f>VLOOKUP(K201,GDP_CR!$E$9:$F$311,2,0)</f>
        <v>6.5</v>
      </c>
      <c r="N201" s="1">
        <v>35387</v>
      </c>
      <c r="O201" s="18">
        <f t="shared" si="38"/>
        <v>1394</v>
      </c>
      <c r="P201" s="31">
        <f>VLOOKUP(K201,GDP!$A$2:$D$305,4,0)</f>
        <v>1.5790638758393261E-2</v>
      </c>
      <c r="Q201" s="12">
        <v>8200.5384615384628</v>
      </c>
      <c r="R201" s="12">
        <f>VLOOKUP(K201,RGDP!B:C,2,0)</f>
        <v>11219.237999999999</v>
      </c>
      <c r="S201" s="12">
        <f t="shared" si="31"/>
        <v>11171.195083333332</v>
      </c>
      <c r="T201" s="12">
        <v>87.370000500000003</v>
      </c>
      <c r="U201" s="12">
        <v>5.35</v>
      </c>
      <c r="V201" s="12">
        <v>120877.5</v>
      </c>
      <c r="W201" s="12">
        <v>3.2052900000000002</v>
      </c>
      <c r="X201" s="12">
        <v>5.2924999999999995</v>
      </c>
      <c r="Y201" t="str">
        <f t="shared" si="39"/>
        <v>0-100</v>
      </c>
      <c r="Z201">
        <f t="shared" si="40"/>
        <v>1.5407344871253725E-2</v>
      </c>
      <c r="AA201" s="12">
        <f>VLOOKUP(K201,GDP_Change!A:D,4,0)</f>
        <v>1.5786072965469202</v>
      </c>
      <c r="AB201" s="12">
        <f t="shared" si="32"/>
        <v>1.4163560397257544</v>
      </c>
    </row>
    <row r="202" spans="1:28" x14ac:dyDescent="0.25">
      <c r="A202" s="1" t="str">
        <f t="shared" si="33"/>
        <v>11/25/1996</v>
      </c>
      <c r="B202" s="9">
        <v>75.25</v>
      </c>
      <c r="C202" s="9">
        <v>76.6875</v>
      </c>
      <c r="D202" s="9">
        <v>75.078125</v>
      </c>
      <c r="E202" s="9">
        <v>47.678562164306598</v>
      </c>
      <c r="F202" s="9">
        <v>76.015625</v>
      </c>
      <c r="G202" s="10">
        <v>6866000</v>
      </c>
      <c r="H202">
        <f t="shared" si="34"/>
        <v>11</v>
      </c>
      <c r="I202">
        <f t="shared" si="35"/>
        <v>25</v>
      </c>
      <c r="J202">
        <f t="shared" si="36"/>
        <v>1996</v>
      </c>
      <c r="K202" t="str">
        <f>VLOOKUP(N202,Convert!D:G,4,0)</f>
        <v>1996Q4</v>
      </c>
      <c r="L202" t="str">
        <f t="shared" si="37"/>
        <v>1996M11</v>
      </c>
      <c r="M202">
        <f>VLOOKUP(K202,GDP_CR!$E$9:$F$311,2,0)</f>
        <v>6.5</v>
      </c>
      <c r="N202" s="1">
        <v>35394</v>
      </c>
      <c r="O202" s="18">
        <f t="shared" si="38"/>
        <v>1401</v>
      </c>
      <c r="P202" s="31">
        <f>VLOOKUP(K202,GDP!$A$2:$D$305,4,0)</f>
        <v>1.5790638758393261E-2</v>
      </c>
      <c r="Q202" s="12">
        <v>8210.4153846153858</v>
      </c>
      <c r="R202" s="12">
        <f>VLOOKUP(K202,RGDP!B:C,2,0)</f>
        <v>11219.237999999999</v>
      </c>
      <c r="S202" s="12">
        <f t="shared" si="31"/>
        <v>11180.803666666667</v>
      </c>
      <c r="T202" s="12">
        <v>87.18</v>
      </c>
      <c r="U202" s="12">
        <v>5.4</v>
      </c>
      <c r="V202" s="12">
        <v>120949</v>
      </c>
      <c r="W202" s="12">
        <v>3.2530899999999998</v>
      </c>
      <c r="X202" s="12">
        <v>5.31</v>
      </c>
      <c r="Y202" t="str">
        <f t="shared" si="39"/>
        <v>0-100</v>
      </c>
      <c r="Z202">
        <f t="shared" si="40"/>
        <v>1.1224277696944451E-2</v>
      </c>
      <c r="AA202" s="12">
        <f>VLOOKUP(K202,GDP_Change!A:D,4,0)</f>
        <v>1.5786072965469202</v>
      </c>
      <c r="AB202" s="12">
        <f t="shared" si="32"/>
        <v>1.4433979158626153</v>
      </c>
    </row>
    <row r="203" spans="1:28" x14ac:dyDescent="0.25">
      <c r="A203" s="1" t="str">
        <f t="shared" si="33"/>
        <v>12/02/1996</v>
      </c>
      <c r="B203" s="9">
        <v>75.921875</v>
      </c>
      <c r="C203" s="9">
        <v>76.578125</v>
      </c>
      <c r="D203" s="9">
        <v>72.65625</v>
      </c>
      <c r="E203" s="9">
        <v>46.610301971435497</v>
      </c>
      <c r="F203" s="9">
        <v>74.3125</v>
      </c>
      <c r="G203" s="10">
        <v>10593000</v>
      </c>
      <c r="H203">
        <f t="shared" si="34"/>
        <v>12</v>
      </c>
      <c r="I203">
        <f t="shared" si="35"/>
        <v>2</v>
      </c>
      <c r="J203">
        <f t="shared" si="36"/>
        <v>1996</v>
      </c>
      <c r="K203" t="str">
        <f>VLOOKUP(N203,Convert!D:G,4,0)</f>
        <v>1996Q4</v>
      </c>
      <c r="L203" t="str">
        <f t="shared" si="37"/>
        <v>1996M12</v>
      </c>
      <c r="M203">
        <f>VLOOKUP(K203,GDP_CR!$E$9:$F$311,2,0)</f>
        <v>6.5</v>
      </c>
      <c r="N203" s="1">
        <v>35401</v>
      </c>
      <c r="O203" s="18">
        <f t="shared" si="38"/>
        <v>1408</v>
      </c>
      <c r="P203" s="31">
        <f>VLOOKUP(K203,GDP!$A$2:$D$305,4,0)</f>
        <v>1.5790638758393261E-2</v>
      </c>
      <c r="Q203" s="12">
        <v>8220.2923076923089</v>
      </c>
      <c r="R203" s="12">
        <f>VLOOKUP(K203,RGDP!B:C,2,0)</f>
        <v>11219.237999999999</v>
      </c>
      <c r="S203" s="12">
        <f t="shared" si="31"/>
        <v>11190.412249999999</v>
      </c>
      <c r="T203" s="12">
        <v>87.534999499999998</v>
      </c>
      <c r="U203" s="12">
        <v>5.4</v>
      </c>
      <c r="V203" s="12">
        <v>120998</v>
      </c>
      <c r="W203" s="12">
        <v>3.2845224999999996</v>
      </c>
      <c r="X203" s="12">
        <v>5.3049999999999997</v>
      </c>
      <c r="Y203" t="str">
        <f t="shared" si="39"/>
        <v>0-100</v>
      </c>
      <c r="Z203">
        <f t="shared" si="40"/>
        <v>-2.2404933196300103E-2</v>
      </c>
      <c r="AA203" s="12">
        <f>VLOOKUP(K203,GDP_Change!A:D,4,0)</f>
        <v>1.5786072965469202</v>
      </c>
      <c r="AB203" s="12">
        <f t="shared" si="32"/>
        <v>1.4704397919994763</v>
      </c>
    </row>
    <row r="204" spans="1:28" x14ac:dyDescent="0.25">
      <c r="A204" s="1" t="str">
        <f t="shared" si="33"/>
        <v>12/09/1996</v>
      </c>
      <c r="B204" s="9">
        <v>74.6875</v>
      </c>
      <c r="C204" s="9">
        <v>75.671875</v>
      </c>
      <c r="D204" s="9">
        <v>72.40625</v>
      </c>
      <c r="E204" s="9">
        <v>45.983089447021399</v>
      </c>
      <c r="F204" s="9">
        <v>73.3125</v>
      </c>
      <c r="G204" s="10">
        <v>9262600</v>
      </c>
      <c r="H204">
        <f t="shared" si="34"/>
        <v>12</v>
      </c>
      <c r="I204">
        <f t="shared" si="35"/>
        <v>9</v>
      </c>
      <c r="J204">
        <f t="shared" si="36"/>
        <v>1996</v>
      </c>
      <c r="K204" t="str">
        <f>VLOOKUP(N204,Convert!D:G,4,0)</f>
        <v>1996Q4</v>
      </c>
      <c r="L204" t="str">
        <f t="shared" si="37"/>
        <v>1996M12</v>
      </c>
      <c r="M204">
        <f>VLOOKUP(K204,GDP_CR!$E$9:$F$311,2,0)</f>
        <v>6.5</v>
      </c>
      <c r="N204" s="1">
        <v>35408</v>
      </c>
      <c r="O204" s="18">
        <f t="shared" si="38"/>
        <v>1415</v>
      </c>
      <c r="P204" s="31">
        <f>VLOOKUP(K204,GDP!$A$2:$D$305,4,0)</f>
        <v>1.5790638758393261E-2</v>
      </c>
      <c r="Q204" s="12">
        <v>8230.1692307692319</v>
      </c>
      <c r="R204" s="12">
        <f>VLOOKUP(K204,RGDP!B:C,2,0)</f>
        <v>11219.237999999999</v>
      </c>
      <c r="S204" s="12">
        <f t="shared" si="31"/>
        <v>11200.020833333334</v>
      </c>
      <c r="T204" s="12">
        <v>87.889999000000017</v>
      </c>
      <c r="U204" s="12">
        <v>5.4</v>
      </c>
      <c r="V204" s="12">
        <v>121047</v>
      </c>
      <c r="W204" s="12">
        <v>3.3159549999999998</v>
      </c>
      <c r="X204" s="12">
        <v>5.3</v>
      </c>
      <c r="Y204" t="str">
        <f t="shared" si="39"/>
        <v>0-100</v>
      </c>
      <c r="Z204">
        <f t="shared" si="40"/>
        <v>-1.345668629100083E-2</v>
      </c>
      <c r="AA204" s="12">
        <f>VLOOKUP(K204,GDP_Change!A:D,4,0)</f>
        <v>1.5786072965469202</v>
      </c>
      <c r="AB204" s="12">
        <f t="shared" si="32"/>
        <v>1.4974816681363374</v>
      </c>
    </row>
    <row r="205" spans="1:28" x14ac:dyDescent="0.25">
      <c r="A205" s="1" t="str">
        <f t="shared" si="33"/>
        <v>12/16/1996</v>
      </c>
      <c r="B205" s="9">
        <v>73.5</v>
      </c>
      <c r="C205" s="9">
        <v>75.71875</v>
      </c>
      <c r="D205" s="9">
        <v>71.875</v>
      </c>
      <c r="E205" s="9">
        <v>46.943534851074197</v>
      </c>
      <c r="F205" s="9">
        <v>74.84375</v>
      </c>
      <c r="G205" s="10">
        <v>9333600</v>
      </c>
      <c r="H205">
        <f t="shared" si="34"/>
        <v>12</v>
      </c>
      <c r="I205">
        <f t="shared" si="35"/>
        <v>16</v>
      </c>
      <c r="J205">
        <f t="shared" si="36"/>
        <v>1996</v>
      </c>
      <c r="K205" t="str">
        <f>VLOOKUP(N205,Convert!D:G,4,0)</f>
        <v>1996Q4</v>
      </c>
      <c r="L205" t="str">
        <f t="shared" si="37"/>
        <v>1996M12</v>
      </c>
      <c r="M205">
        <f>VLOOKUP(K205,GDP_CR!$E$9:$F$311,2,0)</f>
        <v>6.5</v>
      </c>
      <c r="N205" s="1">
        <v>35415</v>
      </c>
      <c r="O205" s="18">
        <f t="shared" si="38"/>
        <v>1422</v>
      </c>
      <c r="P205" s="31">
        <f>VLOOKUP(K205,GDP!$A$2:$D$305,4,0)</f>
        <v>1.5790638758393261E-2</v>
      </c>
      <c r="Q205" s="12">
        <v>8240.046153846155</v>
      </c>
      <c r="R205" s="12">
        <f>VLOOKUP(K205,RGDP!B:C,2,0)</f>
        <v>11219.237999999999</v>
      </c>
      <c r="S205" s="12">
        <f t="shared" si="31"/>
        <v>11209.629416666665</v>
      </c>
      <c r="T205" s="12">
        <v>88.244998500000008</v>
      </c>
      <c r="U205" s="12">
        <v>5.4</v>
      </c>
      <c r="V205" s="12">
        <v>121096</v>
      </c>
      <c r="W205" s="12">
        <v>3.3473875</v>
      </c>
      <c r="X205" s="12">
        <v>5.2949999999999999</v>
      </c>
      <c r="Y205" t="str">
        <f t="shared" si="39"/>
        <v>0-100</v>
      </c>
      <c r="Z205">
        <f t="shared" si="40"/>
        <v>2.0886615515771423E-2</v>
      </c>
      <c r="AA205" s="12">
        <f>VLOOKUP(K205,GDP_Change!A:D,4,0)</f>
        <v>1.5786072965469202</v>
      </c>
      <c r="AB205" s="12">
        <f t="shared" si="32"/>
        <v>1.5245235442731984</v>
      </c>
    </row>
    <row r="206" spans="1:28" x14ac:dyDescent="0.25">
      <c r="A206" s="1" t="str">
        <f t="shared" si="33"/>
        <v>12/23/1996</v>
      </c>
      <c r="B206" s="9">
        <v>75.09375</v>
      </c>
      <c r="C206" s="9">
        <v>76.03125</v>
      </c>
      <c r="D206" s="9">
        <v>74.328125</v>
      </c>
      <c r="E206" s="9">
        <v>47.8242378234863</v>
      </c>
      <c r="F206" s="9">
        <v>75.875</v>
      </c>
      <c r="G206" s="10">
        <v>3691400</v>
      </c>
      <c r="H206">
        <f t="shared" si="34"/>
        <v>12</v>
      </c>
      <c r="I206">
        <f t="shared" si="35"/>
        <v>23</v>
      </c>
      <c r="J206">
        <f t="shared" si="36"/>
        <v>1996</v>
      </c>
      <c r="K206" t="str">
        <f>VLOOKUP(N206,Convert!D:G,4,0)</f>
        <v>1996Q4</v>
      </c>
      <c r="L206" t="str">
        <f t="shared" si="37"/>
        <v>1996M12</v>
      </c>
      <c r="M206">
        <f>VLOOKUP(K206,GDP_CR!$E$9:$F$311,2,0)</f>
        <v>6.5</v>
      </c>
      <c r="N206" s="1">
        <v>35422</v>
      </c>
      <c r="O206" s="18">
        <f t="shared" si="38"/>
        <v>1429</v>
      </c>
      <c r="P206" s="31">
        <f>VLOOKUP(K206,GDP!$A$2:$D$305,4,0)</f>
        <v>1.5790638758393261E-2</v>
      </c>
      <c r="Q206" s="12">
        <v>8249.923076923078</v>
      </c>
      <c r="R206" s="12">
        <f>VLOOKUP(K206,RGDP!B:C,2,0)</f>
        <v>11219.237999999999</v>
      </c>
      <c r="S206" s="12">
        <f t="shared" si="31"/>
        <v>11219.237999999999</v>
      </c>
      <c r="T206" s="12">
        <v>88.599997999999999</v>
      </c>
      <c r="U206" s="12">
        <v>5.4</v>
      </c>
      <c r="V206" s="12">
        <v>121145</v>
      </c>
      <c r="W206" s="12">
        <v>3.3788200000000002</v>
      </c>
      <c r="X206" s="12">
        <v>5.29</v>
      </c>
      <c r="Y206" t="str">
        <f t="shared" si="39"/>
        <v>0-100</v>
      </c>
      <c r="Z206">
        <f t="shared" si="40"/>
        <v>1.3778705636743105E-2</v>
      </c>
      <c r="AA206" s="12">
        <f>VLOOKUP(K206,GDP_Change!A:D,4,0)</f>
        <v>1.5786072965469202</v>
      </c>
      <c r="AB206" s="12">
        <f t="shared" si="32"/>
        <v>1.5515654204100593</v>
      </c>
    </row>
    <row r="207" spans="1:28" x14ac:dyDescent="0.25">
      <c r="A207" s="1" t="str">
        <f t="shared" si="33"/>
        <v>12/30/1996</v>
      </c>
      <c r="B207" s="9">
        <v>76.125</v>
      </c>
      <c r="C207" s="9">
        <v>76.125</v>
      </c>
      <c r="D207" s="9">
        <v>72.75</v>
      </c>
      <c r="E207" s="9">
        <v>47.3318061828613</v>
      </c>
      <c r="F207" s="9">
        <v>75.09375</v>
      </c>
      <c r="G207" s="10">
        <v>6227300</v>
      </c>
      <c r="H207">
        <f t="shared" si="34"/>
        <v>12</v>
      </c>
      <c r="I207">
        <f t="shared" si="35"/>
        <v>30</v>
      </c>
      <c r="J207">
        <f t="shared" si="36"/>
        <v>1996</v>
      </c>
      <c r="K207" t="str">
        <f>VLOOKUP(N207,Convert!D:G,4,0)</f>
        <v>1996Q4</v>
      </c>
      <c r="L207" t="str">
        <f t="shared" si="37"/>
        <v>1996M12</v>
      </c>
      <c r="M207">
        <f>VLOOKUP(K207,GDP_CR!$E$9:$F$311,2,0)</f>
        <v>6.5</v>
      </c>
      <c r="N207" s="1">
        <v>35429</v>
      </c>
      <c r="O207" s="18">
        <f t="shared" si="38"/>
        <v>1436</v>
      </c>
      <c r="P207" s="31">
        <f>VLOOKUP(K207,GDP!$A$2:$D$305,4,0)</f>
        <v>1.5790638758393261E-2</v>
      </c>
      <c r="Q207" s="12">
        <v>8259.8000000000011</v>
      </c>
      <c r="R207" s="12">
        <f>VLOOKUP(K207,RGDP!B:C,2,0)</f>
        <v>11219.237999999999</v>
      </c>
      <c r="S207" s="12">
        <f t="shared" si="31"/>
        <v>11219.237999999999</v>
      </c>
      <c r="T207" s="12">
        <v>88.599997999999999</v>
      </c>
      <c r="U207" s="12">
        <v>5.4</v>
      </c>
      <c r="V207" s="12">
        <v>121145</v>
      </c>
      <c r="W207" s="12">
        <v>3.3788200000000002</v>
      </c>
      <c r="X207" s="12">
        <v>5.29</v>
      </c>
      <c r="Y207" t="str">
        <f t="shared" si="39"/>
        <v>0-100</v>
      </c>
      <c r="Z207">
        <f t="shared" si="40"/>
        <v>-1.0296540362438211E-2</v>
      </c>
      <c r="AA207" s="12">
        <f>VLOOKUP(K207,GDP_Change!A:D,4,0)</f>
        <v>1.5786072965469202</v>
      </c>
      <c r="AB207" s="12">
        <f t="shared" si="32"/>
        <v>1.5786072965469202</v>
      </c>
    </row>
    <row r="208" spans="1:28" x14ac:dyDescent="0.25">
      <c r="A208" s="1" t="str">
        <f t="shared" si="33"/>
        <v>01/06/1997</v>
      </c>
      <c r="B208" s="9">
        <v>75.09375</v>
      </c>
      <c r="C208" s="9">
        <v>76.25</v>
      </c>
      <c r="D208" s="9">
        <v>74.125</v>
      </c>
      <c r="E208" s="9">
        <v>47.981792449951101</v>
      </c>
      <c r="F208" s="9">
        <v>76.125</v>
      </c>
      <c r="G208" s="10">
        <v>7900500</v>
      </c>
      <c r="H208">
        <f t="shared" si="34"/>
        <v>1</v>
      </c>
      <c r="I208">
        <f t="shared" si="35"/>
        <v>6</v>
      </c>
      <c r="J208">
        <f t="shared" si="36"/>
        <v>1997</v>
      </c>
      <c r="K208" t="str">
        <f>VLOOKUP(N208,Convert!D:G,4,0)</f>
        <v>1997Q1</v>
      </c>
      <c r="L208" t="str">
        <f t="shared" si="37"/>
        <v>1997M1</v>
      </c>
      <c r="M208">
        <f>VLOOKUP(K208,GDP_CR!$E$9:$F$311,2,0)</f>
        <v>5.0999999999999996</v>
      </c>
      <c r="N208" s="1">
        <v>35436</v>
      </c>
      <c r="O208" s="18">
        <f t="shared" si="38"/>
        <v>1443</v>
      </c>
      <c r="P208" s="31">
        <f>VLOOKUP(K208,GDP!$A$2:$D$305,4,0)</f>
        <v>1.2457928763408566E-2</v>
      </c>
      <c r="Q208" s="12">
        <v>8267.7153846153851</v>
      </c>
      <c r="R208" s="12">
        <f>VLOOKUP(K208,RGDP!B:C,2,0)</f>
        <v>11291.665000000001</v>
      </c>
      <c r="S208" s="12">
        <f t="shared" si="31"/>
        <v>11225.273583333334</v>
      </c>
      <c r="T208" s="12">
        <v>88.494998499999994</v>
      </c>
      <c r="U208" s="12">
        <v>5.3750000000000009</v>
      </c>
      <c r="V208" s="12">
        <v>121199.5</v>
      </c>
      <c r="W208" s="12">
        <v>3.29365</v>
      </c>
      <c r="X208" s="12">
        <v>5.28</v>
      </c>
      <c r="Y208" t="str">
        <f t="shared" si="39"/>
        <v>0-100</v>
      </c>
      <c r="Z208">
        <f t="shared" si="40"/>
        <v>1.3732833957553092E-2</v>
      </c>
      <c r="AA208" s="12">
        <f>VLOOKUP(K208,GDP_Change!A:D,4,0)</f>
        <v>1.2456035403402836</v>
      </c>
      <c r="AB208" s="12">
        <f t="shared" si="32"/>
        <v>1.5529916229925635</v>
      </c>
    </row>
    <row r="209" spans="1:28" x14ac:dyDescent="0.25">
      <c r="A209" s="1" t="str">
        <f t="shared" si="33"/>
        <v>01/13/1997</v>
      </c>
      <c r="B209" s="9">
        <v>76.5</v>
      </c>
      <c r="C209" s="9">
        <v>77.75</v>
      </c>
      <c r="D209" s="9">
        <v>75.640625</v>
      </c>
      <c r="E209" s="9">
        <v>48.887855529785099</v>
      </c>
      <c r="F209" s="9">
        <v>77.5625</v>
      </c>
      <c r="G209" s="10">
        <v>7972100</v>
      </c>
      <c r="H209">
        <f t="shared" si="34"/>
        <v>1</v>
      </c>
      <c r="I209">
        <f t="shared" si="35"/>
        <v>13</v>
      </c>
      <c r="J209">
        <f t="shared" si="36"/>
        <v>1997</v>
      </c>
      <c r="K209" t="str">
        <f>VLOOKUP(N209,Convert!D:G,4,0)</f>
        <v>1997Q1</v>
      </c>
      <c r="L209" t="str">
        <f t="shared" si="37"/>
        <v>1997M1</v>
      </c>
      <c r="M209">
        <f>VLOOKUP(K209,GDP_CR!$E$9:$F$311,2,0)</f>
        <v>5.0999999999999996</v>
      </c>
      <c r="N209" s="1">
        <v>35443</v>
      </c>
      <c r="O209" s="18">
        <f t="shared" si="38"/>
        <v>1450</v>
      </c>
      <c r="P209" s="31">
        <f>VLOOKUP(K209,GDP!$A$2:$D$305,4,0)</f>
        <v>1.2457928763408566E-2</v>
      </c>
      <c r="Q209" s="12">
        <v>8275.630769230771</v>
      </c>
      <c r="R209" s="12">
        <f>VLOOKUP(K209,RGDP!B:C,2,0)</f>
        <v>11291.665000000001</v>
      </c>
      <c r="S209" s="12">
        <f t="shared" si="31"/>
        <v>11231.309166666666</v>
      </c>
      <c r="T209" s="12">
        <v>88.389999000000003</v>
      </c>
      <c r="U209" s="12">
        <v>5.3500000000000005</v>
      </c>
      <c r="V209" s="12">
        <v>121254</v>
      </c>
      <c r="W209" s="12">
        <v>3.2084800000000002</v>
      </c>
      <c r="X209" s="12">
        <v>5.27</v>
      </c>
      <c r="Y209" t="str">
        <f t="shared" si="39"/>
        <v>0-100</v>
      </c>
      <c r="Z209">
        <f t="shared" si="40"/>
        <v>1.8883415435139606E-2</v>
      </c>
      <c r="AA209" s="12">
        <f>VLOOKUP(K209,GDP_Change!A:D,4,0)</f>
        <v>1.2456035403402836</v>
      </c>
      <c r="AB209" s="12">
        <f t="shared" si="32"/>
        <v>1.5273759494382069</v>
      </c>
    </row>
    <row r="210" spans="1:28" x14ac:dyDescent="0.25">
      <c r="A210" s="1" t="str">
        <f t="shared" si="33"/>
        <v>01/20/1997</v>
      </c>
      <c r="B210" s="9">
        <v>77.75</v>
      </c>
      <c r="C210" s="9">
        <v>79.6875</v>
      </c>
      <c r="D210" s="9">
        <v>76.75</v>
      </c>
      <c r="E210" s="9">
        <v>48.375728607177699</v>
      </c>
      <c r="F210" s="9">
        <v>76.75</v>
      </c>
      <c r="G210" s="10">
        <v>10654400</v>
      </c>
      <c r="H210">
        <f t="shared" si="34"/>
        <v>1</v>
      </c>
      <c r="I210">
        <f t="shared" si="35"/>
        <v>20</v>
      </c>
      <c r="J210">
        <f t="shared" si="36"/>
        <v>1997</v>
      </c>
      <c r="K210" t="str">
        <f>VLOOKUP(N210,Convert!D:G,4,0)</f>
        <v>1997Q1</v>
      </c>
      <c r="L210" t="str">
        <f t="shared" si="37"/>
        <v>1997M1</v>
      </c>
      <c r="M210">
        <f>VLOOKUP(K210,GDP_CR!$E$9:$F$311,2,0)</f>
        <v>5.0999999999999996</v>
      </c>
      <c r="N210" s="1">
        <v>35450</v>
      </c>
      <c r="O210" s="18">
        <f t="shared" si="38"/>
        <v>1457</v>
      </c>
      <c r="P210" s="31">
        <f>VLOOKUP(K210,GDP!$A$2:$D$305,4,0)</f>
        <v>1.2457928763408566E-2</v>
      </c>
      <c r="Q210" s="12">
        <v>8283.546153846155</v>
      </c>
      <c r="R210" s="12">
        <f>VLOOKUP(K210,RGDP!B:C,2,0)</f>
        <v>11291.665000000001</v>
      </c>
      <c r="S210" s="12">
        <f t="shared" si="31"/>
        <v>11237.344750000002</v>
      </c>
      <c r="T210" s="12">
        <v>88.284999500000012</v>
      </c>
      <c r="U210" s="12">
        <v>5.3250000000000002</v>
      </c>
      <c r="V210" s="12">
        <v>121308.5</v>
      </c>
      <c r="W210" s="12">
        <v>3.12331</v>
      </c>
      <c r="X210" s="12">
        <v>5.26</v>
      </c>
      <c r="Y210" t="str">
        <f t="shared" si="39"/>
        <v>0-100</v>
      </c>
      <c r="Z210">
        <f t="shared" si="40"/>
        <v>-1.0475423045930743E-2</v>
      </c>
      <c r="AA210" s="12">
        <f>VLOOKUP(K210,GDP_Change!A:D,4,0)</f>
        <v>1.2456035403402836</v>
      </c>
      <c r="AB210" s="12">
        <f t="shared" si="32"/>
        <v>1.5017602758838502</v>
      </c>
    </row>
    <row r="211" spans="1:28" x14ac:dyDescent="0.25">
      <c r="A211" s="1" t="str">
        <f t="shared" si="33"/>
        <v>01/27/1997</v>
      </c>
      <c r="B211" s="9">
        <v>76.875</v>
      </c>
      <c r="C211" s="9">
        <v>79.40625</v>
      </c>
      <c r="D211" s="9">
        <v>76</v>
      </c>
      <c r="E211" s="9">
        <v>49.419647216796797</v>
      </c>
      <c r="F211" s="9">
        <v>78.40625</v>
      </c>
      <c r="G211" s="10">
        <v>12941600</v>
      </c>
      <c r="H211">
        <f t="shared" si="34"/>
        <v>1</v>
      </c>
      <c r="I211">
        <f t="shared" si="35"/>
        <v>27</v>
      </c>
      <c r="J211">
        <f t="shared" si="36"/>
        <v>1997</v>
      </c>
      <c r="K211" t="str">
        <f>VLOOKUP(N211,Convert!D:G,4,0)</f>
        <v>1997Q1</v>
      </c>
      <c r="L211" t="str">
        <f t="shared" si="37"/>
        <v>1997M1</v>
      </c>
      <c r="M211">
        <f>VLOOKUP(K211,GDP_CR!$E$9:$F$311,2,0)</f>
        <v>5.0999999999999996</v>
      </c>
      <c r="N211" s="1">
        <v>35457</v>
      </c>
      <c r="O211" s="18">
        <f t="shared" si="38"/>
        <v>1464</v>
      </c>
      <c r="P211" s="31">
        <f>VLOOKUP(K211,GDP!$A$2:$D$305,4,0)</f>
        <v>1.2457928763408566E-2</v>
      </c>
      <c r="Q211" s="12">
        <v>8291.461538461539</v>
      </c>
      <c r="R211" s="12">
        <f>VLOOKUP(K211,RGDP!B:C,2,0)</f>
        <v>11291.665000000001</v>
      </c>
      <c r="S211" s="12">
        <f t="shared" si="31"/>
        <v>11243.380333333334</v>
      </c>
      <c r="T211" s="12">
        <v>88.18</v>
      </c>
      <c r="U211" s="12">
        <v>5.3</v>
      </c>
      <c r="V211" s="12">
        <v>121363</v>
      </c>
      <c r="W211" s="12">
        <v>3.0381399999999998</v>
      </c>
      <c r="X211" s="12">
        <v>5.25</v>
      </c>
      <c r="Y211" t="str">
        <f t="shared" si="39"/>
        <v>0-100</v>
      </c>
      <c r="Z211">
        <f t="shared" si="40"/>
        <v>2.1579804560260651E-2</v>
      </c>
      <c r="AA211" s="12">
        <f>VLOOKUP(K211,GDP_Change!A:D,4,0)</f>
        <v>1.2456035403402836</v>
      </c>
      <c r="AB211" s="12">
        <f t="shared" si="32"/>
        <v>1.4761446023294935</v>
      </c>
    </row>
    <row r="212" spans="1:28" x14ac:dyDescent="0.25">
      <c r="A212" s="1" t="str">
        <f t="shared" si="33"/>
        <v>02/03/1997</v>
      </c>
      <c r="B212" s="9">
        <v>78.71875</v>
      </c>
      <c r="C212" s="9">
        <v>79.46875</v>
      </c>
      <c r="D212" s="9">
        <v>77.125</v>
      </c>
      <c r="E212" s="9">
        <v>49.931789398193303</v>
      </c>
      <c r="F212" s="9">
        <v>79.21875</v>
      </c>
      <c r="G212" s="10">
        <v>8468600</v>
      </c>
      <c r="H212">
        <f t="shared" si="34"/>
        <v>2</v>
      </c>
      <c r="I212">
        <f t="shared" si="35"/>
        <v>3</v>
      </c>
      <c r="J212">
        <f t="shared" si="36"/>
        <v>1997</v>
      </c>
      <c r="K212" t="str">
        <f>VLOOKUP(N212,Convert!D:G,4,0)</f>
        <v>1997Q1</v>
      </c>
      <c r="L212" t="str">
        <f t="shared" si="37"/>
        <v>1997M2</v>
      </c>
      <c r="M212">
        <f>VLOOKUP(K212,GDP_CR!$E$9:$F$311,2,0)</f>
        <v>5.0999999999999996</v>
      </c>
      <c r="N212" s="1">
        <v>35464</v>
      </c>
      <c r="O212" s="18">
        <f t="shared" si="38"/>
        <v>1471</v>
      </c>
      <c r="P212" s="31">
        <f>VLOOKUP(K212,GDP!$A$2:$D$305,4,0)</f>
        <v>1.2457928763408566E-2</v>
      </c>
      <c r="Q212" s="12">
        <v>8299.376923076923</v>
      </c>
      <c r="R212" s="12">
        <f>VLOOKUP(K212,RGDP!B:C,2,0)</f>
        <v>11291.665000000001</v>
      </c>
      <c r="S212" s="12">
        <f t="shared" si="31"/>
        <v>11249.41591666667</v>
      </c>
      <c r="T212" s="12">
        <v>89.407499000000001</v>
      </c>
      <c r="U212" s="12">
        <v>5.2749999999999995</v>
      </c>
      <c r="V212" s="12">
        <v>121441</v>
      </c>
      <c r="W212" s="12">
        <v>3.03667</v>
      </c>
      <c r="X212" s="12">
        <v>5.2350000000000003</v>
      </c>
      <c r="Y212" t="str">
        <f t="shared" si="39"/>
        <v>0-100</v>
      </c>
      <c r="Z212">
        <f t="shared" si="40"/>
        <v>1.0362694300518172E-2</v>
      </c>
      <c r="AA212" s="12">
        <f>VLOOKUP(K212,GDP_Change!A:D,4,0)</f>
        <v>1.2456035403402836</v>
      </c>
      <c r="AB212" s="12">
        <f t="shared" si="32"/>
        <v>1.4505289287751368</v>
      </c>
    </row>
    <row r="213" spans="1:28" x14ac:dyDescent="0.25">
      <c r="A213" s="1" t="str">
        <f t="shared" si="33"/>
        <v>02/10/1997</v>
      </c>
      <c r="B213" s="9">
        <v>79.25</v>
      </c>
      <c r="C213" s="9">
        <v>81.5625</v>
      </c>
      <c r="D213" s="9">
        <v>78.125</v>
      </c>
      <c r="E213" s="9">
        <v>51.172710418701101</v>
      </c>
      <c r="F213" s="9">
        <v>81.1875</v>
      </c>
      <c r="G213" s="10">
        <v>8227400</v>
      </c>
      <c r="H213">
        <f t="shared" si="34"/>
        <v>2</v>
      </c>
      <c r="I213">
        <f t="shared" si="35"/>
        <v>10</v>
      </c>
      <c r="J213">
        <f t="shared" si="36"/>
        <v>1997</v>
      </c>
      <c r="K213" t="str">
        <f>VLOOKUP(N213,Convert!D:G,4,0)</f>
        <v>1997Q1</v>
      </c>
      <c r="L213" t="str">
        <f t="shared" si="37"/>
        <v>1997M2</v>
      </c>
      <c r="M213">
        <f>VLOOKUP(K213,GDP_CR!$E$9:$F$311,2,0)</f>
        <v>5.0999999999999996</v>
      </c>
      <c r="N213" s="1">
        <v>35471</v>
      </c>
      <c r="O213" s="18">
        <f t="shared" si="38"/>
        <v>1478</v>
      </c>
      <c r="P213" s="31">
        <f>VLOOKUP(K213,GDP!$A$2:$D$305,4,0)</f>
        <v>1.2457928763408566E-2</v>
      </c>
      <c r="Q213" s="12">
        <v>8307.2923076923071</v>
      </c>
      <c r="R213" s="12">
        <f>VLOOKUP(K213,RGDP!B:C,2,0)</f>
        <v>11291.665000000001</v>
      </c>
      <c r="S213" s="12">
        <f t="shared" si="31"/>
        <v>11255.451500000003</v>
      </c>
      <c r="T213" s="12">
        <v>90.634997999999996</v>
      </c>
      <c r="U213" s="12">
        <v>5.25</v>
      </c>
      <c r="V213" s="12">
        <v>121519</v>
      </c>
      <c r="W213" s="12">
        <v>3.0351999999999997</v>
      </c>
      <c r="X213" s="12">
        <v>5.2200000000000006</v>
      </c>
      <c r="Y213" t="str">
        <f t="shared" si="39"/>
        <v>0-100</v>
      </c>
      <c r="Z213">
        <f t="shared" si="40"/>
        <v>2.4852071005917242E-2</v>
      </c>
      <c r="AA213" s="12">
        <f>VLOOKUP(K213,GDP_Change!A:D,4,0)</f>
        <v>1.2456035403402836</v>
      </c>
      <c r="AB213" s="12">
        <f t="shared" si="32"/>
        <v>1.4249132552207802</v>
      </c>
    </row>
    <row r="214" spans="1:28" x14ac:dyDescent="0.25">
      <c r="A214" s="1" t="str">
        <f t="shared" si="33"/>
        <v>02/17/1997</v>
      </c>
      <c r="B214" s="9">
        <v>81.34375</v>
      </c>
      <c r="C214" s="9">
        <v>82</v>
      </c>
      <c r="D214" s="9">
        <v>80.140625</v>
      </c>
      <c r="E214" s="9">
        <v>50.660606384277301</v>
      </c>
      <c r="F214" s="9">
        <v>80.375</v>
      </c>
      <c r="G214" s="10">
        <v>4519500</v>
      </c>
      <c r="H214">
        <f t="shared" si="34"/>
        <v>2</v>
      </c>
      <c r="I214">
        <f t="shared" si="35"/>
        <v>17</v>
      </c>
      <c r="J214">
        <f t="shared" si="36"/>
        <v>1997</v>
      </c>
      <c r="K214" t="str">
        <f>VLOOKUP(N214,Convert!D:G,4,0)</f>
        <v>1997Q1</v>
      </c>
      <c r="L214" t="str">
        <f t="shared" si="37"/>
        <v>1997M2</v>
      </c>
      <c r="M214">
        <f>VLOOKUP(K214,GDP_CR!$E$9:$F$311,2,0)</f>
        <v>5.0999999999999996</v>
      </c>
      <c r="N214" s="1">
        <v>35478</v>
      </c>
      <c r="O214" s="18">
        <f t="shared" si="38"/>
        <v>1485</v>
      </c>
      <c r="P214" s="31">
        <f>VLOOKUP(K214,GDP!$A$2:$D$305,4,0)</f>
        <v>1.2457928763408566E-2</v>
      </c>
      <c r="Q214" s="12">
        <v>8315.2076923076911</v>
      </c>
      <c r="R214" s="12">
        <f>VLOOKUP(K214,RGDP!B:C,2,0)</f>
        <v>11291.665000000001</v>
      </c>
      <c r="S214" s="12">
        <f t="shared" si="31"/>
        <v>11261.487083333335</v>
      </c>
      <c r="T214" s="12">
        <v>91.862496999999991</v>
      </c>
      <c r="U214" s="12">
        <v>5.2249999999999996</v>
      </c>
      <c r="V214" s="12">
        <v>121597</v>
      </c>
      <c r="W214" s="12">
        <v>3.0337300000000003</v>
      </c>
      <c r="X214" s="12">
        <v>5.205000000000001</v>
      </c>
      <c r="Y214" t="str">
        <f t="shared" si="39"/>
        <v>0-100</v>
      </c>
      <c r="Z214">
        <f t="shared" si="40"/>
        <v>-1.000769822940728E-2</v>
      </c>
      <c r="AA214" s="12">
        <f>VLOOKUP(K214,GDP_Change!A:D,4,0)</f>
        <v>1.2456035403402836</v>
      </c>
      <c r="AB214" s="12">
        <f t="shared" si="32"/>
        <v>1.3992975816664237</v>
      </c>
    </row>
    <row r="215" spans="1:28" x14ac:dyDescent="0.25">
      <c r="A215" s="1" t="str">
        <f t="shared" si="33"/>
        <v>02/24/1997</v>
      </c>
      <c r="B215" s="9">
        <v>79.96875</v>
      </c>
      <c r="C215" s="9">
        <v>81.53125</v>
      </c>
      <c r="D215" s="9">
        <v>79.0625</v>
      </c>
      <c r="E215" s="9">
        <v>49.892417907714801</v>
      </c>
      <c r="F215" s="9">
        <v>79.15625</v>
      </c>
      <c r="G215" s="10">
        <v>8813300</v>
      </c>
      <c r="H215">
        <f t="shared" si="34"/>
        <v>2</v>
      </c>
      <c r="I215">
        <f t="shared" si="35"/>
        <v>24</v>
      </c>
      <c r="J215">
        <f t="shared" si="36"/>
        <v>1997</v>
      </c>
      <c r="K215" t="str">
        <f>VLOOKUP(N215,Convert!D:G,4,0)</f>
        <v>1997Q1</v>
      </c>
      <c r="L215" t="str">
        <f t="shared" si="37"/>
        <v>1997M2</v>
      </c>
      <c r="M215">
        <f>VLOOKUP(K215,GDP_CR!$E$9:$F$311,2,0)</f>
        <v>5.0999999999999996</v>
      </c>
      <c r="N215" s="1">
        <v>35485</v>
      </c>
      <c r="O215" s="18">
        <f t="shared" si="38"/>
        <v>1492</v>
      </c>
      <c r="P215" s="31">
        <f>VLOOKUP(K215,GDP!$A$2:$D$305,4,0)</f>
        <v>1.2457928763408566E-2</v>
      </c>
      <c r="Q215" s="12">
        <v>8323.1230769230751</v>
      </c>
      <c r="R215" s="12">
        <f>VLOOKUP(K215,RGDP!B:C,2,0)</f>
        <v>11291.665000000001</v>
      </c>
      <c r="S215" s="12">
        <f t="shared" si="31"/>
        <v>11267.522666666671</v>
      </c>
      <c r="T215" s="12">
        <v>93.089995999999999</v>
      </c>
      <c r="U215" s="12">
        <v>5.2</v>
      </c>
      <c r="V215" s="12">
        <v>121675</v>
      </c>
      <c r="W215" s="12">
        <v>3.03226</v>
      </c>
      <c r="X215" s="12">
        <v>5.19</v>
      </c>
      <c r="Y215" t="str">
        <f t="shared" si="39"/>
        <v>0-100</v>
      </c>
      <c r="Z215">
        <f t="shared" si="40"/>
        <v>-1.516329704510111E-2</v>
      </c>
      <c r="AA215" s="12">
        <f>VLOOKUP(K215,GDP_Change!A:D,4,0)</f>
        <v>1.2456035403402836</v>
      </c>
      <c r="AB215" s="12">
        <f t="shared" si="32"/>
        <v>1.373681908112067</v>
      </c>
    </row>
    <row r="216" spans="1:28" x14ac:dyDescent="0.25">
      <c r="A216" s="1" t="str">
        <f t="shared" si="33"/>
        <v>03/03/1997</v>
      </c>
      <c r="B216" s="9">
        <v>78.75</v>
      </c>
      <c r="C216" s="9">
        <v>81.15625</v>
      </c>
      <c r="D216" s="9">
        <v>78.6875</v>
      </c>
      <c r="E216" s="9">
        <v>50.956043243408203</v>
      </c>
      <c r="F216" s="9">
        <v>80.84375</v>
      </c>
      <c r="G216" s="10">
        <v>7331700</v>
      </c>
      <c r="H216">
        <f t="shared" si="34"/>
        <v>3</v>
      </c>
      <c r="I216">
        <f t="shared" si="35"/>
        <v>3</v>
      </c>
      <c r="J216">
        <f t="shared" si="36"/>
        <v>1997</v>
      </c>
      <c r="K216" t="str">
        <f>VLOOKUP(N216,Convert!D:G,4,0)</f>
        <v>1997Q1</v>
      </c>
      <c r="L216" t="str">
        <f t="shared" si="37"/>
        <v>1997M3</v>
      </c>
      <c r="M216">
        <f>VLOOKUP(K216,GDP_CR!$E$9:$F$311,2,0)</f>
        <v>5.0999999999999996</v>
      </c>
      <c r="N216" s="1">
        <v>35492</v>
      </c>
      <c r="O216" s="18">
        <f t="shared" si="38"/>
        <v>1499</v>
      </c>
      <c r="P216" s="31">
        <f>VLOOKUP(K216,GDP!$A$2:$D$305,4,0)</f>
        <v>1.2457928763408566E-2</v>
      </c>
      <c r="Q216" s="12">
        <v>8331.0384615384592</v>
      </c>
      <c r="R216" s="12">
        <f>VLOOKUP(K216,RGDP!B:C,2,0)</f>
        <v>11291.665000000001</v>
      </c>
      <c r="S216" s="12">
        <f t="shared" si="31"/>
        <v>11273.558250000004</v>
      </c>
      <c r="T216" s="12">
        <v>93.66499675</v>
      </c>
      <c r="U216" s="12">
        <v>5.2</v>
      </c>
      <c r="V216" s="12">
        <v>121753.5</v>
      </c>
      <c r="W216" s="12">
        <v>2.9655125</v>
      </c>
      <c r="X216" s="12">
        <v>5.24</v>
      </c>
      <c r="Y216" t="str">
        <f t="shared" si="39"/>
        <v>0-100</v>
      </c>
      <c r="Z216">
        <f t="shared" si="40"/>
        <v>2.131859455191476E-2</v>
      </c>
      <c r="AA216" s="12">
        <f>VLOOKUP(K216,GDP_Change!A:D,4,0)</f>
        <v>1.2456035403402836</v>
      </c>
      <c r="AB216" s="12">
        <f t="shared" si="32"/>
        <v>1.3480662345577104</v>
      </c>
    </row>
    <row r="217" spans="1:28" x14ac:dyDescent="0.25">
      <c r="A217" s="1" t="str">
        <f t="shared" si="33"/>
        <v>03/10/1997</v>
      </c>
      <c r="B217" s="9">
        <v>80.9375</v>
      </c>
      <c r="C217" s="9">
        <v>81.796875</v>
      </c>
      <c r="D217" s="9">
        <v>79.0625</v>
      </c>
      <c r="E217" s="9">
        <v>50.227245330810497</v>
      </c>
      <c r="F217" s="9">
        <v>79.6875</v>
      </c>
      <c r="G217" s="10">
        <v>6911900</v>
      </c>
      <c r="H217">
        <f t="shared" si="34"/>
        <v>3</v>
      </c>
      <c r="I217">
        <f t="shared" si="35"/>
        <v>10</v>
      </c>
      <c r="J217">
        <f t="shared" si="36"/>
        <v>1997</v>
      </c>
      <c r="K217" t="str">
        <f>VLOOKUP(N217,Convert!D:G,4,0)</f>
        <v>1997Q1</v>
      </c>
      <c r="L217" t="str">
        <f t="shared" si="37"/>
        <v>1997M3</v>
      </c>
      <c r="M217">
        <f>VLOOKUP(K217,GDP_CR!$E$9:$F$311,2,0)</f>
        <v>5.0999999999999996</v>
      </c>
      <c r="N217" s="1">
        <v>35499</v>
      </c>
      <c r="O217" s="18">
        <f t="shared" si="38"/>
        <v>1506</v>
      </c>
      <c r="P217" s="31">
        <f>VLOOKUP(K217,GDP!$A$2:$D$305,4,0)</f>
        <v>1.2457928763408566E-2</v>
      </c>
      <c r="Q217" s="12">
        <v>8338.953846153845</v>
      </c>
      <c r="R217" s="12">
        <f>VLOOKUP(K217,RGDP!B:C,2,0)</f>
        <v>11291.665000000001</v>
      </c>
      <c r="S217" s="12">
        <f t="shared" si="31"/>
        <v>11279.593833333338</v>
      </c>
      <c r="T217" s="12">
        <v>94.239997500000001</v>
      </c>
      <c r="U217" s="12">
        <v>5.2</v>
      </c>
      <c r="V217" s="12">
        <v>121832</v>
      </c>
      <c r="W217" s="12">
        <v>2.898765</v>
      </c>
      <c r="X217" s="12">
        <v>5.29</v>
      </c>
      <c r="Y217" t="str">
        <f t="shared" si="39"/>
        <v>0-100</v>
      </c>
      <c r="Z217">
        <f t="shared" si="40"/>
        <v>-1.4302280633938902E-2</v>
      </c>
      <c r="AA217" s="12">
        <f>VLOOKUP(K217,GDP_Change!A:D,4,0)</f>
        <v>1.2456035403402836</v>
      </c>
      <c r="AB217" s="12">
        <f t="shared" si="32"/>
        <v>1.3224505610033537</v>
      </c>
    </row>
    <row r="218" spans="1:28" x14ac:dyDescent="0.25">
      <c r="A218" s="1" t="str">
        <f t="shared" si="33"/>
        <v>03/17/1997</v>
      </c>
      <c r="B218" s="9">
        <v>79.25</v>
      </c>
      <c r="C218" s="9">
        <v>80.109375</v>
      </c>
      <c r="D218" s="9">
        <v>77.875</v>
      </c>
      <c r="E218" s="9">
        <v>49.439380645751903</v>
      </c>
      <c r="F218" s="9">
        <v>78.4375</v>
      </c>
      <c r="G218" s="10">
        <v>10494800</v>
      </c>
      <c r="H218">
        <f t="shared" si="34"/>
        <v>3</v>
      </c>
      <c r="I218">
        <f t="shared" si="35"/>
        <v>17</v>
      </c>
      <c r="J218">
        <f t="shared" si="36"/>
        <v>1997</v>
      </c>
      <c r="K218" t="str">
        <f>VLOOKUP(N218,Convert!D:G,4,0)</f>
        <v>1997Q1</v>
      </c>
      <c r="L218" t="str">
        <f t="shared" si="37"/>
        <v>1997M3</v>
      </c>
      <c r="M218">
        <f>VLOOKUP(K218,GDP_CR!$E$9:$F$311,2,0)</f>
        <v>5.0999999999999996</v>
      </c>
      <c r="N218" s="1">
        <v>35506</v>
      </c>
      <c r="O218" s="18">
        <f t="shared" si="38"/>
        <v>1513</v>
      </c>
      <c r="P218" s="31">
        <f>VLOOKUP(K218,GDP!$A$2:$D$305,4,0)</f>
        <v>1.2457928763408566E-2</v>
      </c>
      <c r="Q218" s="12">
        <v>8346.869230769229</v>
      </c>
      <c r="R218" s="12">
        <f>VLOOKUP(K218,RGDP!B:C,2,0)</f>
        <v>11291.665000000001</v>
      </c>
      <c r="S218" s="12">
        <f t="shared" ref="S218:S281" si="41">AVERAGE(R207:R218)</f>
        <v>11285.62941666667</v>
      </c>
      <c r="T218" s="12">
        <v>94.814998250000002</v>
      </c>
      <c r="U218" s="12">
        <v>5.2</v>
      </c>
      <c r="V218" s="12">
        <v>121910.5</v>
      </c>
      <c r="W218" s="12">
        <v>2.8320175000000001</v>
      </c>
      <c r="X218" s="12">
        <v>5.34</v>
      </c>
      <c r="Y218" t="str">
        <f t="shared" si="39"/>
        <v>0-100</v>
      </c>
      <c r="Z218">
        <f t="shared" si="40"/>
        <v>-1.5686274509803977E-2</v>
      </c>
      <c r="AA218" s="12">
        <f>VLOOKUP(K218,GDP_Change!A:D,4,0)</f>
        <v>1.2456035403402836</v>
      </c>
      <c r="AB218" s="12">
        <f t="shared" si="32"/>
        <v>1.296834887448997</v>
      </c>
    </row>
    <row r="219" spans="1:28" x14ac:dyDescent="0.25">
      <c r="A219" s="1" t="str">
        <f t="shared" si="33"/>
        <v>03/24/1997</v>
      </c>
      <c r="B219" s="9">
        <v>78.5</v>
      </c>
      <c r="C219" s="9">
        <v>79.96875</v>
      </c>
      <c r="D219" s="9">
        <v>76.15625</v>
      </c>
      <c r="E219" s="9">
        <v>48.719165802001903</v>
      </c>
      <c r="F219" s="9">
        <v>77</v>
      </c>
      <c r="G219" s="10">
        <v>8505200</v>
      </c>
      <c r="H219">
        <f t="shared" si="34"/>
        <v>3</v>
      </c>
      <c r="I219">
        <f t="shared" si="35"/>
        <v>24</v>
      </c>
      <c r="J219">
        <f t="shared" si="36"/>
        <v>1997</v>
      </c>
      <c r="K219" t="str">
        <f>VLOOKUP(N219,Convert!D:G,4,0)</f>
        <v>1997Q1</v>
      </c>
      <c r="L219" t="str">
        <f t="shared" si="37"/>
        <v>1997M3</v>
      </c>
      <c r="M219">
        <f>VLOOKUP(K219,GDP_CR!$E$9:$F$311,2,0)</f>
        <v>5.0999999999999996</v>
      </c>
      <c r="N219" s="1">
        <v>35513</v>
      </c>
      <c r="O219" s="18">
        <f t="shared" si="38"/>
        <v>1520</v>
      </c>
      <c r="P219" s="31">
        <f>VLOOKUP(K219,GDP!$A$2:$D$305,4,0)</f>
        <v>1.2457928763408566E-2</v>
      </c>
      <c r="Q219" s="12">
        <v>8354.7846153846149</v>
      </c>
      <c r="R219" s="12">
        <f>VLOOKUP(K219,RGDP!B:C,2,0)</f>
        <v>11291.665000000001</v>
      </c>
      <c r="S219" s="12">
        <f t="shared" si="41"/>
        <v>11291.665000000003</v>
      </c>
      <c r="T219" s="12">
        <v>95.389999000000003</v>
      </c>
      <c r="U219" s="12">
        <v>5.2</v>
      </c>
      <c r="V219" s="12">
        <v>121989</v>
      </c>
      <c r="W219" s="12">
        <v>2.7652700000000001</v>
      </c>
      <c r="X219" s="12">
        <v>5.39</v>
      </c>
      <c r="Y219" t="str">
        <f t="shared" si="39"/>
        <v>0-100</v>
      </c>
      <c r="Z219">
        <f t="shared" si="40"/>
        <v>-1.8326693227091684E-2</v>
      </c>
      <c r="AA219" s="12">
        <f>VLOOKUP(K219,GDP_Change!A:D,4,0)</f>
        <v>1.2456035403402836</v>
      </c>
      <c r="AB219" s="12">
        <f t="shared" si="32"/>
        <v>1.2712192138946403</v>
      </c>
    </row>
    <row r="220" spans="1:28" x14ac:dyDescent="0.25">
      <c r="A220" s="1" t="str">
        <f t="shared" si="33"/>
        <v>03/31/1997</v>
      </c>
      <c r="B220" s="9">
        <v>76.90625</v>
      </c>
      <c r="C220" s="9">
        <v>77.125</v>
      </c>
      <c r="D220" s="9">
        <v>74.15625</v>
      </c>
      <c r="E220" s="9">
        <v>47.9876098632812</v>
      </c>
      <c r="F220" s="9">
        <v>75.84375</v>
      </c>
      <c r="G220" s="10">
        <v>16145200</v>
      </c>
      <c r="H220">
        <f t="shared" si="34"/>
        <v>3</v>
      </c>
      <c r="I220">
        <f t="shared" si="35"/>
        <v>31</v>
      </c>
      <c r="J220">
        <f t="shared" si="36"/>
        <v>1997</v>
      </c>
      <c r="K220" t="str">
        <f>VLOOKUP(N220,Convert!D:G,4,0)</f>
        <v>1997Q1</v>
      </c>
      <c r="L220" t="str">
        <f t="shared" si="37"/>
        <v>1997M3</v>
      </c>
      <c r="M220">
        <f>VLOOKUP(K220,GDP_CR!$E$9:$F$311,2,0)</f>
        <v>5.0999999999999996</v>
      </c>
      <c r="N220" s="1">
        <v>35520</v>
      </c>
      <c r="O220" s="18">
        <f t="shared" si="38"/>
        <v>1527</v>
      </c>
      <c r="P220" s="31">
        <f>VLOOKUP(K220,GDP!$A$2:$D$305,4,0)</f>
        <v>1.2457928763408566E-2</v>
      </c>
      <c r="Q220" s="12">
        <v>8362.6999999999989</v>
      </c>
      <c r="R220" s="12">
        <f>VLOOKUP(K220,RGDP!B:C,2,0)</f>
        <v>11291.665000000001</v>
      </c>
      <c r="S220" s="12">
        <f t="shared" si="41"/>
        <v>11291.665000000003</v>
      </c>
      <c r="T220" s="12">
        <v>95.389999000000003</v>
      </c>
      <c r="U220" s="12">
        <v>5.2</v>
      </c>
      <c r="V220" s="12">
        <v>121989</v>
      </c>
      <c r="W220" s="12">
        <v>2.7652700000000001</v>
      </c>
      <c r="X220" s="12">
        <v>5.39</v>
      </c>
      <c r="Y220" t="str">
        <f t="shared" si="39"/>
        <v>0-100</v>
      </c>
      <c r="Z220">
        <f t="shared" si="40"/>
        <v>-1.5016233766233733E-2</v>
      </c>
      <c r="AA220" s="12">
        <f>VLOOKUP(K220,GDP_Change!A:D,4,0)</f>
        <v>1.2456035403402836</v>
      </c>
      <c r="AB220" s="12">
        <f t="shared" si="32"/>
        <v>1.2456035403402836</v>
      </c>
    </row>
    <row r="221" spans="1:28" x14ac:dyDescent="0.25">
      <c r="A221" s="1" t="str">
        <f t="shared" si="33"/>
        <v>04/07/1997</v>
      </c>
      <c r="B221" s="9">
        <v>76.1875</v>
      </c>
      <c r="C221" s="9">
        <v>77.046875</v>
      </c>
      <c r="D221" s="9">
        <v>73.375</v>
      </c>
      <c r="E221" s="9">
        <v>46.425609588622997</v>
      </c>
      <c r="F221" s="9">
        <v>73.375</v>
      </c>
      <c r="G221" s="10">
        <v>13090200</v>
      </c>
      <c r="H221">
        <f t="shared" si="34"/>
        <v>4</v>
      </c>
      <c r="I221">
        <f t="shared" si="35"/>
        <v>7</v>
      </c>
      <c r="J221">
        <f t="shared" si="36"/>
        <v>1997</v>
      </c>
      <c r="K221" t="str">
        <f>VLOOKUP(N221,Convert!D:G,4,0)</f>
        <v>1997Q2</v>
      </c>
      <c r="L221" t="str">
        <f t="shared" si="37"/>
        <v>1997M4</v>
      </c>
      <c r="M221">
        <f>VLOOKUP(K221,GDP_CR!$E$9:$F$311,2,0)</f>
        <v>7.7</v>
      </c>
      <c r="N221" s="1">
        <v>35527</v>
      </c>
      <c r="O221" s="18">
        <f t="shared" si="38"/>
        <v>1534</v>
      </c>
      <c r="P221" s="31">
        <f>VLOOKUP(K221,GDP!$A$2:$D$305,4,0)</f>
        <v>1.8666220239874409E-2</v>
      </c>
      <c r="Q221" s="12">
        <v>8374.7076923076911</v>
      </c>
      <c r="R221" s="12">
        <f>VLOOKUP(K221,RGDP!B:C,2,0)</f>
        <v>11479.33</v>
      </c>
      <c r="S221" s="12">
        <f t="shared" si="41"/>
        <v>11307.303750000001</v>
      </c>
      <c r="T221" s="12">
        <v>95.064998250000002</v>
      </c>
      <c r="U221" s="12">
        <v>5.1750000000000007</v>
      </c>
      <c r="V221" s="12">
        <v>122062.75</v>
      </c>
      <c r="W221" s="12">
        <v>2.6825375</v>
      </c>
      <c r="X221" s="12">
        <v>5.42</v>
      </c>
      <c r="Y221" t="str">
        <f t="shared" si="39"/>
        <v>0-100</v>
      </c>
      <c r="Z221">
        <f t="shared" si="40"/>
        <v>-3.2550473836011506E-2</v>
      </c>
      <c r="AA221" s="12">
        <f>VLOOKUP(K221,GDP_Change!A:D,4,0)</f>
        <v>1.8674691231433087</v>
      </c>
      <c r="AB221" s="12">
        <f t="shared" si="32"/>
        <v>1.2934393544020548</v>
      </c>
    </row>
    <row r="222" spans="1:28" x14ac:dyDescent="0.25">
      <c r="A222" s="1" t="str">
        <f t="shared" si="33"/>
        <v>04/14/1997</v>
      </c>
      <c r="B222" s="9">
        <v>73.734375</v>
      </c>
      <c r="C222" s="9">
        <v>77</v>
      </c>
      <c r="D222" s="9">
        <v>73.3125</v>
      </c>
      <c r="E222" s="9">
        <v>48.442367553710902</v>
      </c>
      <c r="F222" s="9">
        <v>76.5625</v>
      </c>
      <c r="G222" s="10">
        <v>12110300</v>
      </c>
      <c r="H222">
        <f t="shared" si="34"/>
        <v>4</v>
      </c>
      <c r="I222">
        <f t="shared" si="35"/>
        <v>14</v>
      </c>
      <c r="J222">
        <f t="shared" si="36"/>
        <v>1997</v>
      </c>
      <c r="K222" t="str">
        <f>VLOOKUP(N222,Convert!D:G,4,0)</f>
        <v>1997Q2</v>
      </c>
      <c r="L222" t="str">
        <f t="shared" si="37"/>
        <v>1997M4</v>
      </c>
      <c r="M222">
        <f>VLOOKUP(K222,GDP_CR!$E$9:$F$311,2,0)</f>
        <v>7.7</v>
      </c>
      <c r="N222" s="1">
        <v>35534</v>
      </c>
      <c r="O222" s="18">
        <f t="shared" si="38"/>
        <v>1541</v>
      </c>
      <c r="P222" s="31">
        <f>VLOOKUP(K222,GDP!$A$2:$D$305,4,0)</f>
        <v>1.8666220239874409E-2</v>
      </c>
      <c r="Q222" s="12">
        <v>8386.7153846153833</v>
      </c>
      <c r="R222" s="12">
        <f>VLOOKUP(K222,RGDP!B:C,2,0)</f>
        <v>11479.33</v>
      </c>
      <c r="S222" s="12">
        <f t="shared" si="41"/>
        <v>11322.942500000003</v>
      </c>
      <c r="T222" s="12">
        <v>94.739997500000001</v>
      </c>
      <c r="U222" s="12">
        <v>5.15</v>
      </c>
      <c r="V222" s="12">
        <v>122136.5</v>
      </c>
      <c r="W222" s="12">
        <v>2.5998050000000004</v>
      </c>
      <c r="X222" s="12">
        <v>5.4499999999999993</v>
      </c>
      <c r="Y222" t="str">
        <f t="shared" si="39"/>
        <v>0-100</v>
      </c>
      <c r="Z222">
        <f t="shared" si="40"/>
        <v>4.3441226575809289E-2</v>
      </c>
      <c r="AA222" s="12">
        <f>VLOOKUP(K222,GDP_Change!A:D,4,0)</f>
        <v>1.8674691231433087</v>
      </c>
      <c r="AB222" s="12">
        <f t="shared" si="32"/>
        <v>1.341275168463826</v>
      </c>
    </row>
    <row r="223" spans="1:28" x14ac:dyDescent="0.25">
      <c r="A223" s="1" t="str">
        <f t="shared" si="33"/>
        <v>04/21/1997</v>
      </c>
      <c r="B223" s="9">
        <v>76.75</v>
      </c>
      <c r="C223" s="9">
        <v>78.28125</v>
      </c>
      <c r="D223" s="9">
        <v>75.46875</v>
      </c>
      <c r="E223" s="9">
        <v>48.422615051269503</v>
      </c>
      <c r="F223" s="9">
        <v>76.53125</v>
      </c>
      <c r="G223" s="10">
        <v>12368200</v>
      </c>
      <c r="H223">
        <f t="shared" si="34"/>
        <v>4</v>
      </c>
      <c r="I223">
        <f t="shared" si="35"/>
        <v>21</v>
      </c>
      <c r="J223">
        <f t="shared" si="36"/>
        <v>1997</v>
      </c>
      <c r="K223" t="str">
        <f>VLOOKUP(N223,Convert!D:G,4,0)</f>
        <v>1997Q2</v>
      </c>
      <c r="L223" t="str">
        <f t="shared" si="37"/>
        <v>1997M4</v>
      </c>
      <c r="M223">
        <f>VLOOKUP(K223,GDP_CR!$E$9:$F$311,2,0)</f>
        <v>7.7</v>
      </c>
      <c r="N223" s="1">
        <v>35541</v>
      </c>
      <c r="O223" s="18">
        <f t="shared" si="38"/>
        <v>1548</v>
      </c>
      <c r="P223" s="31">
        <f>VLOOKUP(K223,GDP!$A$2:$D$305,4,0)</f>
        <v>1.8666220239874409E-2</v>
      </c>
      <c r="Q223" s="12">
        <v>8398.7230769230773</v>
      </c>
      <c r="R223" s="12">
        <f>VLOOKUP(K223,RGDP!B:C,2,0)</f>
        <v>11479.33</v>
      </c>
      <c r="S223" s="12">
        <f t="shared" si="41"/>
        <v>11338.581250000001</v>
      </c>
      <c r="T223" s="12">
        <v>94.41499675</v>
      </c>
      <c r="U223" s="12">
        <v>5.125</v>
      </c>
      <c r="V223" s="12">
        <v>122210.25</v>
      </c>
      <c r="W223" s="12">
        <v>2.5170725000000003</v>
      </c>
      <c r="X223" s="12">
        <v>5.4799999999999986</v>
      </c>
      <c r="Y223" t="str">
        <f t="shared" si="39"/>
        <v>0-100</v>
      </c>
      <c r="Z223">
        <f t="shared" si="40"/>
        <v>-4.0816326530612734E-4</v>
      </c>
      <c r="AA223" s="12">
        <f>VLOOKUP(K223,GDP_Change!A:D,4,0)</f>
        <v>1.8674691231433087</v>
      </c>
      <c r="AB223" s="12">
        <f t="shared" si="32"/>
        <v>1.3891109825255972</v>
      </c>
    </row>
    <row r="224" spans="1:28" x14ac:dyDescent="0.25">
      <c r="A224" s="1" t="str">
        <f t="shared" si="33"/>
        <v>04/28/1997</v>
      </c>
      <c r="B224" s="9">
        <v>76.5</v>
      </c>
      <c r="C224" s="9">
        <v>81.671875</v>
      </c>
      <c r="D224" s="9">
        <v>76.375</v>
      </c>
      <c r="E224" s="9">
        <v>51.5268745422363</v>
      </c>
      <c r="F224" s="9">
        <v>81.4375</v>
      </c>
      <c r="G224" s="10">
        <v>11833900</v>
      </c>
      <c r="H224">
        <f t="shared" si="34"/>
        <v>4</v>
      </c>
      <c r="I224">
        <f t="shared" si="35"/>
        <v>28</v>
      </c>
      <c r="J224">
        <f t="shared" si="36"/>
        <v>1997</v>
      </c>
      <c r="K224" t="str">
        <f>VLOOKUP(N224,Convert!D:G,4,0)</f>
        <v>1997Q2</v>
      </c>
      <c r="L224" t="str">
        <f t="shared" si="37"/>
        <v>1997M4</v>
      </c>
      <c r="M224">
        <f>VLOOKUP(K224,GDP_CR!$E$9:$F$311,2,0)</f>
        <v>7.7</v>
      </c>
      <c r="N224" s="1">
        <v>35548</v>
      </c>
      <c r="O224" s="18">
        <f t="shared" si="38"/>
        <v>1555</v>
      </c>
      <c r="P224" s="31">
        <f>VLOOKUP(K224,GDP!$A$2:$D$305,4,0)</f>
        <v>1.8666220239874409E-2</v>
      </c>
      <c r="Q224" s="12">
        <v>8410.7307692307695</v>
      </c>
      <c r="R224" s="12">
        <f>VLOOKUP(K224,RGDP!B:C,2,0)</f>
        <v>11479.33</v>
      </c>
      <c r="S224" s="12">
        <f t="shared" si="41"/>
        <v>11354.220000000001</v>
      </c>
      <c r="T224" s="12">
        <v>94.089995999999999</v>
      </c>
      <c r="U224" s="12">
        <v>5.0999999999999996</v>
      </c>
      <c r="V224" s="12">
        <v>122284</v>
      </c>
      <c r="W224" s="12">
        <v>2.4343400000000002</v>
      </c>
      <c r="X224" s="12">
        <v>5.51</v>
      </c>
      <c r="Y224" t="str">
        <f t="shared" si="39"/>
        <v>0-100</v>
      </c>
      <c r="Z224">
        <f t="shared" si="40"/>
        <v>6.4107799101674079E-2</v>
      </c>
      <c r="AA224" s="12">
        <f>VLOOKUP(K224,GDP_Change!A:D,4,0)</f>
        <v>1.8674691231433087</v>
      </c>
      <c r="AB224" s="12">
        <f t="shared" si="32"/>
        <v>1.4369467965873683</v>
      </c>
    </row>
    <row r="225" spans="1:28" x14ac:dyDescent="0.25">
      <c r="A225" s="1" t="str">
        <f t="shared" si="33"/>
        <v>05/05/1997</v>
      </c>
      <c r="B225" s="9">
        <v>81.65625</v>
      </c>
      <c r="C225" s="9">
        <v>83.5625</v>
      </c>
      <c r="D225" s="9">
        <v>81.1875</v>
      </c>
      <c r="E225" s="9">
        <v>52.2781982421875</v>
      </c>
      <c r="F225" s="9">
        <v>82.625</v>
      </c>
      <c r="G225" s="10">
        <v>13166400</v>
      </c>
      <c r="H225">
        <f t="shared" si="34"/>
        <v>5</v>
      </c>
      <c r="I225">
        <f t="shared" si="35"/>
        <v>5</v>
      </c>
      <c r="J225">
        <f t="shared" si="36"/>
        <v>1997</v>
      </c>
      <c r="K225" t="str">
        <f>VLOOKUP(N225,Convert!D:G,4,0)</f>
        <v>1997Q2</v>
      </c>
      <c r="L225" t="str">
        <f t="shared" si="37"/>
        <v>1997M5</v>
      </c>
      <c r="M225">
        <f>VLOOKUP(K225,GDP_CR!$E$9:$F$311,2,0)</f>
        <v>7.7</v>
      </c>
      <c r="N225" s="1">
        <v>35555</v>
      </c>
      <c r="O225" s="18">
        <f t="shared" si="38"/>
        <v>1562</v>
      </c>
      <c r="P225" s="31">
        <f>VLOOKUP(K225,GDP!$A$2:$D$305,4,0)</f>
        <v>1.8666220239874409E-2</v>
      </c>
      <c r="Q225" s="12">
        <v>8422.7384615384617</v>
      </c>
      <c r="R225" s="12">
        <f>VLOOKUP(K225,RGDP!B:C,2,0)</f>
        <v>11479.33</v>
      </c>
      <c r="S225" s="12">
        <f t="shared" si="41"/>
        <v>11369.858749999999</v>
      </c>
      <c r="T225" s="12">
        <v>94.769996500000005</v>
      </c>
      <c r="U225" s="12">
        <v>5.05</v>
      </c>
      <c r="V225" s="12">
        <v>122350.75</v>
      </c>
      <c r="W225" s="12">
        <v>2.3852175</v>
      </c>
      <c r="X225" s="12">
        <v>5.5075000000000003</v>
      </c>
      <c r="Y225" t="str">
        <f t="shared" si="39"/>
        <v>0-100</v>
      </c>
      <c r="Z225">
        <f t="shared" si="40"/>
        <v>1.4581734458940954E-2</v>
      </c>
      <c r="AA225" s="12">
        <f>VLOOKUP(K225,GDP_Change!A:D,4,0)</f>
        <v>1.8674691231433087</v>
      </c>
      <c r="AB225" s="12">
        <f t="shared" si="32"/>
        <v>1.4847826106491395</v>
      </c>
    </row>
    <row r="226" spans="1:28" x14ac:dyDescent="0.25">
      <c r="A226" s="1" t="str">
        <f t="shared" si="33"/>
        <v>05/12/1997</v>
      </c>
      <c r="B226" s="9">
        <v>82.9375</v>
      </c>
      <c r="C226" s="9">
        <v>84.59375</v>
      </c>
      <c r="D226" s="9">
        <v>82.875</v>
      </c>
      <c r="E226" s="9">
        <v>52.653861999511697</v>
      </c>
      <c r="F226" s="9">
        <v>83.21875</v>
      </c>
      <c r="G226" s="10">
        <v>9143300</v>
      </c>
      <c r="H226">
        <f t="shared" si="34"/>
        <v>5</v>
      </c>
      <c r="I226">
        <f t="shared" si="35"/>
        <v>12</v>
      </c>
      <c r="J226">
        <f t="shared" si="36"/>
        <v>1997</v>
      </c>
      <c r="K226" t="str">
        <f>VLOOKUP(N226,Convert!D:G,4,0)</f>
        <v>1997Q2</v>
      </c>
      <c r="L226" t="str">
        <f t="shared" si="37"/>
        <v>1997M5</v>
      </c>
      <c r="M226">
        <f>VLOOKUP(K226,GDP_CR!$E$9:$F$311,2,0)</f>
        <v>7.7</v>
      </c>
      <c r="N226" s="1">
        <v>35562</v>
      </c>
      <c r="O226" s="18">
        <f t="shared" si="38"/>
        <v>1569</v>
      </c>
      <c r="P226" s="31">
        <f>VLOOKUP(K226,GDP!$A$2:$D$305,4,0)</f>
        <v>1.8666220239874409E-2</v>
      </c>
      <c r="Q226" s="12">
        <v>8434.7461538461539</v>
      </c>
      <c r="R226" s="12">
        <f>VLOOKUP(K226,RGDP!B:C,2,0)</f>
        <v>11479.33</v>
      </c>
      <c r="S226" s="12">
        <f t="shared" si="41"/>
        <v>11385.497499999999</v>
      </c>
      <c r="T226" s="12">
        <v>95.449996999999996</v>
      </c>
      <c r="U226" s="12">
        <v>5</v>
      </c>
      <c r="V226" s="12">
        <v>122417.5</v>
      </c>
      <c r="W226" s="12">
        <v>2.3360950000000003</v>
      </c>
      <c r="X226" s="12">
        <v>5.5049999999999999</v>
      </c>
      <c r="Y226" t="str">
        <f t="shared" si="39"/>
        <v>0-100</v>
      </c>
      <c r="Z226">
        <f t="shared" si="40"/>
        <v>7.1860816944024908E-3</v>
      </c>
      <c r="AA226" s="12">
        <f>VLOOKUP(K226,GDP_Change!A:D,4,0)</f>
        <v>1.8674691231433087</v>
      </c>
      <c r="AB226" s="12">
        <f t="shared" si="32"/>
        <v>1.5326184247109107</v>
      </c>
    </row>
    <row r="227" spans="1:28" x14ac:dyDescent="0.25">
      <c r="A227" s="1" t="str">
        <f t="shared" si="33"/>
        <v>05/19/1997</v>
      </c>
      <c r="B227" s="9">
        <v>83.3125</v>
      </c>
      <c r="C227" s="9">
        <v>85.21875</v>
      </c>
      <c r="D227" s="9">
        <v>82.75</v>
      </c>
      <c r="E227" s="9">
        <v>53.642498016357401</v>
      </c>
      <c r="F227" s="9">
        <v>84.78125</v>
      </c>
      <c r="G227" s="10">
        <v>5892200</v>
      </c>
      <c r="H227">
        <f t="shared" si="34"/>
        <v>5</v>
      </c>
      <c r="I227">
        <f t="shared" si="35"/>
        <v>19</v>
      </c>
      <c r="J227">
        <f t="shared" si="36"/>
        <v>1997</v>
      </c>
      <c r="K227" t="str">
        <f>VLOOKUP(N227,Convert!D:G,4,0)</f>
        <v>1997Q2</v>
      </c>
      <c r="L227" t="str">
        <f t="shared" si="37"/>
        <v>1997M5</v>
      </c>
      <c r="M227">
        <f>VLOOKUP(K227,GDP_CR!$E$9:$F$311,2,0)</f>
        <v>7.7</v>
      </c>
      <c r="N227" s="1">
        <v>35569</v>
      </c>
      <c r="O227" s="18">
        <f t="shared" si="38"/>
        <v>1576</v>
      </c>
      <c r="P227" s="31">
        <f>VLOOKUP(K227,GDP!$A$2:$D$305,4,0)</f>
        <v>1.8666220239874409E-2</v>
      </c>
      <c r="Q227" s="12">
        <v>8446.7538461538479</v>
      </c>
      <c r="R227" s="12">
        <f>VLOOKUP(K227,RGDP!B:C,2,0)</f>
        <v>11479.33</v>
      </c>
      <c r="S227" s="12">
        <f t="shared" si="41"/>
        <v>11401.136250000001</v>
      </c>
      <c r="T227" s="12">
        <v>96.129997500000002</v>
      </c>
      <c r="U227" s="12">
        <v>4.95</v>
      </c>
      <c r="V227" s="12">
        <v>122484.25</v>
      </c>
      <c r="W227" s="12">
        <v>2.2869725000000001</v>
      </c>
      <c r="X227" s="12">
        <v>5.5024999999999995</v>
      </c>
      <c r="Y227" t="str">
        <f t="shared" si="39"/>
        <v>0-100</v>
      </c>
      <c r="Z227">
        <f t="shared" si="40"/>
        <v>1.8775816748028529E-2</v>
      </c>
      <c r="AA227" s="12">
        <f>VLOOKUP(K227,GDP_Change!A:D,4,0)</f>
        <v>1.8674691231433087</v>
      </c>
      <c r="AB227" s="12">
        <f t="shared" si="32"/>
        <v>1.5804542387726817</v>
      </c>
    </row>
    <row r="228" spans="1:28" x14ac:dyDescent="0.25">
      <c r="A228" s="1" t="str">
        <f t="shared" si="33"/>
        <v>05/26/1997</v>
      </c>
      <c r="B228" s="9">
        <v>84.375</v>
      </c>
      <c r="C228" s="9">
        <v>85.5625</v>
      </c>
      <c r="D228" s="9">
        <v>83.125</v>
      </c>
      <c r="E228" s="9">
        <v>53.8797607421875</v>
      </c>
      <c r="F228" s="9">
        <v>85.15625</v>
      </c>
      <c r="G228" s="10">
        <v>5673700</v>
      </c>
      <c r="H228">
        <f t="shared" si="34"/>
        <v>5</v>
      </c>
      <c r="I228">
        <f t="shared" si="35"/>
        <v>26</v>
      </c>
      <c r="J228">
        <f t="shared" si="36"/>
        <v>1997</v>
      </c>
      <c r="K228" t="str">
        <f>VLOOKUP(N228,Convert!D:G,4,0)</f>
        <v>1997Q2</v>
      </c>
      <c r="L228" t="str">
        <f t="shared" si="37"/>
        <v>1997M5</v>
      </c>
      <c r="M228">
        <f>VLOOKUP(K228,GDP_CR!$E$9:$F$311,2,0)</f>
        <v>7.7</v>
      </c>
      <c r="N228" s="1">
        <v>35576</v>
      </c>
      <c r="O228" s="18">
        <f t="shared" si="38"/>
        <v>1583</v>
      </c>
      <c r="P228" s="31">
        <f>VLOOKUP(K228,GDP!$A$2:$D$305,4,0)</f>
        <v>1.8666220239874409E-2</v>
      </c>
      <c r="Q228" s="12">
        <v>8458.7615384615401</v>
      </c>
      <c r="R228" s="12">
        <f>VLOOKUP(K228,RGDP!B:C,2,0)</f>
        <v>11479.33</v>
      </c>
      <c r="S228" s="12">
        <f t="shared" si="41"/>
        <v>11416.775000000001</v>
      </c>
      <c r="T228" s="12">
        <v>96.809997999999993</v>
      </c>
      <c r="U228" s="12">
        <v>4.9000000000000004</v>
      </c>
      <c r="V228" s="12">
        <v>122551</v>
      </c>
      <c r="W228" s="12">
        <v>2.2378499999999999</v>
      </c>
      <c r="X228" s="12">
        <v>5.5</v>
      </c>
      <c r="Y228" t="str">
        <f t="shared" si="39"/>
        <v>0-100</v>
      </c>
      <c r="Z228">
        <f t="shared" si="40"/>
        <v>4.4231478068559316E-3</v>
      </c>
      <c r="AA228" s="12">
        <f>VLOOKUP(K228,GDP_Change!A:D,4,0)</f>
        <v>1.8674691231433087</v>
      </c>
      <c r="AB228" s="12">
        <f t="shared" si="32"/>
        <v>1.6282900528344528</v>
      </c>
    </row>
    <row r="229" spans="1:28" x14ac:dyDescent="0.25">
      <c r="A229" s="1" t="str">
        <f t="shared" si="33"/>
        <v>06/02/1997</v>
      </c>
      <c r="B229" s="9">
        <v>85.34375</v>
      </c>
      <c r="C229" s="9">
        <v>86.4375</v>
      </c>
      <c r="D229" s="9">
        <v>84.078125</v>
      </c>
      <c r="E229" s="9">
        <v>54.650901794433501</v>
      </c>
      <c r="F229" s="9">
        <v>86.375</v>
      </c>
      <c r="G229" s="10">
        <v>6796200</v>
      </c>
      <c r="H229">
        <f t="shared" si="34"/>
        <v>6</v>
      </c>
      <c r="I229">
        <f t="shared" si="35"/>
        <v>2</v>
      </c>
      <c r="J229">
        <f t="shared" si="36"/>
        <v>1997</v>
      </c>
      <c r="K229" t="str">
        <f>VLOOKUP(N229,Convert!D:G,4,0)</f>
        <v>1997Q2</v>
      </c>
      <c r="L229" t="str">
        <f t="shared" si="37"/>
        <v>1997M6</v>
      </c>
      <c r="M229">
        <f>VLOOKUP(K229,GDP_CR!$E$9:$F$311,2,0)</f>
        <v>7.7</v>
      </c>
      <c r="N229" s="1">
        <v>35583</v>
      </c>
      <c r="O229" s="18">
        <f t="shared" si="38"/>
        <v>1590</v>
      </c>
      <c r="P229" s="31">
        <f>VLOOKUP(K229,GDP!$A$2:$D$305,4,0)</f>
        <v>1.8666220239874409E-2</v>
      </c>
      <c r="Q229" s="12">
        <v>8470.7692307692323</v>
      </c>
      <c r="R229" s="12">
        <f>VLOOKUP(K229,RGDP!B:C,2,0)</f>
        <v>11479.33</v>
      </c>
      <c r="S229" s="12">
        <f t="shared" si="41"/>
        <v>11432.41375</v>
      </c>
      <c r="T229" s="12">
        <v>96.539999249999994</v>
      </c>
      <c r="U229" s="12">
        <v>4.9250000000000007</v>
      </c>
      <c r="V229" s="12">
        <v>122617.25</v>
      </c>
      <c r="W229" s="12">
        <v>2.23678</v>
      </c>
      <c r="X229" s="12">
        <v>5.5149999999999997</v>
      </c>
      <c r="Y229" t="str">
        <f t="shared" si="39"/>
        <v>0-100</v>
      </c>
      <c r="Z229">
        <f t="shared" si="40"/>
        <v>1.431192660550451E-2</v>
      </c>
      <c r="AA229" s="12">
        <f>VLOOKUP(K229,GDP_Change!A:D,4,0)</f>
        <v>1.8674691231433087</v>
      </c>
      <c r="AB229" s="12">
        <f t="shared" si="32"/>
        <v>1.676125866896224</v>
      </c>
    </row>
    <row r="230" spans="1:28" x14ac:dyDescent="0.25">
      <c r="A230" s="1" t="str">
        <f t="shared" si="33"/>
        <v>06/09/1997</v>
      </c>
      <c r="B230" s="9">
        <v>86.4375</v>
      </c>
      <c r="C230" s="9">
        <v>90</v>
      </c>
      <c r="D230" s="9">
        <v>86.34375</v>
      </c>
      <c r="E230" s="9">
        <v>56.766567230224602</v>
      </c>
      <c r="F230" s="9">
        <v>89.71875</v>
      </c>
      <c r="G230" s="10">
        <v>11120900</v>
      </c>
      <c r="H230">
        <f t="shared" si="34"/>
        <v>6</v>
      </c>
      <c r="I230">
        <f t="shared" si="35"/>
        <v>9</v>
      </c>
      <c r="J230">
        <f t="shared" si="36"/>
        <v>1997</v>
      </c>
      <c r="K230" t="str">
        <f>VLOOKUP(N230,Convert!D:G,4,0)</f>
        <v>1997Q2</v>
      </c>
      <c r="L230" t="str">
        <f t="shared" si="37"/>
        <v>1997M6</v>
      </c>
      <c r="M230">
        <f>VLOOKUP(K230,GDP_CR!$E$9:$F$311,2,0)</f>
        <v>7.7</v>
      </c>
      <c r="N230" s="1">
        <v>35590</v>
      </c>
      <c r="O230" s="18">
        <f t="shared" si="38"/>
        <v>1597</v>
      </c>
      <c r="P230" s="31">
        <f>VLOOKUP(K230,GDP!$A$2:$D$305,4,0)</f>
        <v>1.8666220239874409E-2</v>
      </c>
      <c r="Q230" s="12">
        <v>8482.7769230769245</v>
      </c>
      <c r="R230" s="12">
        <f>VLOOKUP(K230,RGDP!B:C,2,0)</f>
        <v>11479.33</v>
      </c>
      <c r="S230" s="12">
        <f t="shared" si="41"/>
        <v>11448.0525</v>
      </c>
      <c r="T230" s="12">
        <v>96.270000499999995</v>
      </c>
      <c r="U230" s="12">
        <v>4.95</v>
      </c>
      <c r="V230" s="12">
        <v>122683.5</v>
      </c>
      <c r="W230" s="12">
        <v>2.2357100000000001</v>
      </c>
      <c r="X230" s="12">
        <v>5.5299999999999994</v>
      </c>
      <c r="Y230" t="str">
        <f t="shared" si="39"/>
        <v>0-100</v>
      </c>
      <c r="Z230">
        <f t="shared" si="40"/>
        <v>3.8712011577423988E-2</v>
      </c>
      <c r="AA230" s="12">
        <f>VLOOKUP(K230,GDP_Change!A:D,4,0)</f>
        <v>1.8674691231433087</v>
      </c>
      <c r="AB230" s="12">
        <f t="shared" ref="AB230:AB293" si="42">AVERAGE(AA218:AA230)</f>
        <v>1.7239616809579952</v>
      </c>
    </row>
    <row r="231" spans="1:28" x14ac:dyDescent="0.25">
      <c r="A231" s="1" t="str">
        <f t="shared" si="33"/>
        <v>06/16/1997</v>
      </c>
      <c r="B231" s="9">
        <v>89.75</v>
      </c>
      <c r="C231" s="9">
        <v>90.5</v>
      </c>
      <c r="D231" s="9">
        <v>88.9375</v>
      </c>
      <c r="E231" s="9">
        <v>56.677585601806598</v>
      </c>
      <c r="F231" s="9">
        <v>89.578125</v>
      </c>
      <c r="G231" s="10">
        <v>8247200</v>
      </c>
      <c r="H231">
        <f t="shared" si="34"/>
        <v>6</v>
      </c>
      <c r="I231">
        <f t="shared" si="35"/>
        <v>16</v>
      </c>
      <c r="J231">
        <f t="shared" si="36"/>
        <v>1997</v>
      </c>
      <c r="K231" t="str">
        <f>VLOOKUP(N231,Convert!D:G,4,0)</f>
        <v>1997Q2</v>
      </c>
      <c r="L231" t="str">
        <f t="shared" si="37"/>
        <v>1997M6</v>
      </c>
      <c r="M231">
        <f>VLOOKUP(K231,GDP_CR!$E$9:$F$311,2,0)</f>
        <v>7.7</v>
      </c>
      <c r="N231" s="1">
        <v>35597</v>
      </c>
      <c r="O231" s="18">
        <f t="shared" si="38"/>
        <v>1604</v>
      </c>
      <c r="P231" s="31">
        <f>VLOOKUP(K231,GDP!$A$2:$D$305,4,0)</f>
        <v>1.8666220239874409E-2</v>
      </c>
      <c r="Q231" s="12">
        <v>8494.7846153846167</v>
      </c>
      <c r="R231" s="12">
        <f>VLOOKUP(K231,RGDP!B:C,2,0)</f>
        <v>11479.33</v>
      </c>
      <c r="S231" s="12">
        <f t="shared" si="41"/>
        <v>11463.691250000002</v>
      </c>
      <c r="T231" s="12">
        <v>96.000001749999996</v>
      </c>
      <c r="U231" s="12">
        <v>4.9749999999999996</v>
      </c>
      <c r="V231" s="12">
        <v>122749.75</v>
      </c>
      <c r="W231" s="12">
        <v>2.2346400000000002</v>
      </c>
      <c r="X231" s="12">
        <v>5.544999999999999</v>
      </c>
      <c r="Y231" t="str">
        <f t="shared" si="39"/>
        <v>0-100</v>
      </c>
      <c r="Z231">
        <f t="shared" si="40"/>
        <v>-1.5673981191222097E-3</v>
      </c>
      <c r="AA231" s="12">
        <f>VLOOKUP(K231,GDP_Change!A:D,4,0)</f>
        <v>1.8674691231433087</v>
      </c>
      <c r="AB231" s="12">
        <f t="shared" si="42"/>
        <v>1.7717974950197664</v>
      </c>
    </row>
    <row r="232" spans="1:28" x14ac:dyDescent="0.25">
      <c r="A232" s="1" t="str">
        <f t="shared" si="33"/>
        <v>06/23/1997</v>
      </c>
      <c r="B232" s="9">
        <v>89.40625</v>
      </c>
      <c r="C232" s="9">
        <v>90.25</v>
      </c>
      <c r="D232" s="9">
        <v>87.34375</v>
      </c>
      <c r="E232" s="9">
        <v>56.471523284912102</v>
      </c>
      <c r="F232" s="9">
        <v>88.90625</v>
      </c>
      <c r="G232" s="10">
        <v>18783300</v>
      </c>
      <c r="H232">
        <f t="shared" si="34"/>
        <v>6</v>
      </c>
      <c r="I232">
        <f t="shared" si="35"/>
        <v>23</v>
      </c>
      <c r="J232">
        <f t="shared" si="36"/>
        <v>1997</v>
      </c>
      <c r="K232" t="str">
        <f>VLOOKUP(N232,Convert!D:G,4,0)</f>
        <v>1997Q2</v>
      </c>
      <c r="L232" t="str">
        <f t="shared" si="37"/>
        <v>1997M6</v>
      </c>
      <c r="M232">
        <f>VLOOKUP(K232,GDP_CR!$E$9:$F$311,2,0)</f>
        <v>7.7</v>
      </c>
      <c r="N232" s="1">
        <v>35604</v>
      </c>
      <c r="O232" s="18">
        <f t="shared" si="38"/>
        <v>1611</v>
      </c>
      <c r="P232" s="31">
        <f>VLOOKUP(K232,GDP!$A$2:$D$305,4,0)</f>
        <v>1.8666220239874409E-2</v>
      </c>
      <c r="Q232" s="12">
        <v>8506.7923076923089</v>
      </c>
      <c r="R232" s="12">
        <f>VLOOKUP(K232,RGDP!B:C,2,0)</f>
        <v>11479.33</v>
      </c>
      <c r="S232" s="12">
        <f t="shared" si="41"/>
        <v>11479.33</v>
      </c>
      <c r="T232" s="12">
        <v>95.730002999999996</v>
      </c>
      <c r="U232" s="12">
        <v>5</v>
      </c>
      <c r="V232" s="12">
        <v>122816</v>
      </c>
      <c r="W232" s="12">
        <v>2.2335699999999998</v>
      </c>
      <c r="X232" s="12">
        <v>5.56</v>
      </c>
      <c r="Y232" t="str">
        <f t="shared" si="39"/>
        <v>0-100</v>
      </c>
      <c r="Z232">
        <f t="shared" si="40"/>
        <v>-7.5004360718646801E-3</v>
      </c>
      <c r="AA232" s="12">
        <f>VLOOKUP(K232,GDP_Change!A:D,4,0)</f>
        <v>1.8674691231433087</v>
      </c>
      <c r="AB232" s="12">
        <f t="shared" si="42"/>
        <v>1.8196333090815375</v>
      </c>
    </row>
    <row r="233" spans="1:28" x14ac:dyDescent="0.25">
      <c r="A233" s="1" t="str">
        <f t="shared" si="33"/>
        <v>06/30/1997</v>
      </c>
      <c r="B233" s="9">
        <v>88.90625</v>
      </c>
      <c r="C233" s="9">
        <v>92.15625</v>
      </c>
      <c r="D233" s="9">
        <v>87.875</v>
      </c>
      <c r="E233" s="9">
        <v>58.476272583007798</v>
      </c>
      <c r="F233" s="9">
        <v>92.0625</v>
      </c>
      <c r="G233" s="10">
        <v>8634800</v>
      </c>
      <c r="H233">
        <f t="shared" si="34"/>
        <v>6</v>
      </c>
      <c r="I233">
        <f t="shared" si="35"/>
        <v>30</v>
      </c>
      <c r="J233">
        <f t="shared" si="36"/>
        <v>1997</v>
      </c>
      <c r="K233" t="str">
        <f>VLOOKUP(N233,Convert!D:G,4,0)</f>
        <v>1997Q2</v>
      </c>
      <c r="L233" t="str">
        <f t="shared" si="37"/>
        <v>1997M6</v>
      </c>
      <c r="M233">
        <f>VLOOKUP(K233,GDP_CR!$E$9:$F$311,2,0)</f>
        <v>7.7</v>
      </c>
      <c r="N233" s="1">
        <v>35611</v>
      </c>
      <c r="O233" s="18">
        <f t="shared" si="38"/>
        <v>1618</v>
      </c>
      <c r="P233" s="31">
        <f>VLOOKUP(K233,GDP!$A$2:$D$305,4,0)</f>
        <v>1.8666220239874409E-2</v>
      </c>
      <c r="Q233" s="12">
        <v>8518.8000000000011</v>
      </c>
      <c r="R233" s="12">
        <f>VLOOKUP(K233,RGDP!B:C,2,0)</f>
        <v>11479.33</v>
      </c>
      <c r="S233" s="12">
        <f t="shared" si="41"/>
        <v>11479.33</v>
      </c>
      <c r="T233" s="12">
        <v>95.730002999999996</v>
      </c>
      <c r="U233" s="12">
        <v>5</v>
      </c>
      <c r="V233" s="12">
        <v>122816</v>
      </c>
      <c r="W233" s="12">
        <v>2.2335699999999998</v>
      </c>
      <c r="X233" s="12">
        <v>5.56</v>
      </c>
      <c r="Y233" t="str">
        <f t="shared" si="39"/>
        <v>0-100</v>
      </c>
      <c r="Z233">
        <f t="shared" si="40"/>
        <v>3.5500878734622043E-2</v>
      </c>
      <c r="AA233" s="12">
        <f>VLOOKUP(K233,GDP_Change!A:D,4,0)</f>
        <v>1.8674691231433087</v>
      </c>
      <c r="AB233" s="12">
        <f t="shared" si="42"/>
        <v>1.8674691231433087</v>
      </c>
    </row>
    <row r="234" spans="1:28" x14ac:dyDescent="0.25">
      <c r="A234" s="1" t="str">
        <f t="shared" si="33"/>
        <v>07/07/1997</v>
      </c>
      <c r="B234" s="9">
        <v>92.375</v>
      </c>
      <c r="C234" s="9">
        <v>92.5</v>
      </c>
      <c r="D234" s="9">
        <v>90.03125</v>
      </c>
      <c r="E234" s="9">
        <v>58.297657012939403</v>
      </c>
      <c r="F234" s="9">
        <v>91.78125</v>
      </c>
      <c r="G234" s="10">
        <v>14276500</v>
      </c>
      <c r="H234">
        <f t="shared" si="34"/>
        <v>7</v>
      </c>
      <c r="I234">
        <f t="shared" si="35"/>
        <v>7</v>
      </c>
      <c r="J234">
        <f t="shared" si="36"/>
        <v>1997</v>
      </c>
      <c r="K234" t="str">
        <f>VLOOKUP(N234,Convert!D:G,4,0)</f>
        <v>1997Q3</v>
      </c>
      <c r="L234" t="str">
        <f t="shared" si="37"/>
        <v>1997M7</v>
      </c>
      <c r="M234">
        <f>VLOOKUP(K234,GDP_CR!$E$9:$F$311,2,0)</f>
        <v>6.9</v>
      </c>
      <c r="N234" s="1">
        <v>35618</v>
      </c>
      <c r="O234" s="18">
        <f t="shared" si="38"/>
        <v>1625</v>
      </c>
      <c r="P234" s="31">
        <f>VLOOKUP(K234,GDP!$A$2:$D$305,4,0)</f>
        <v>1.6903789266093927E-2</v>
      </c>
      <c r="Q234" s="12">
        <v>8529.8769230769249</v>
      </c>
      <c r="R234" s="12">
        <f>VLOOKUP(K234,RGDP!B:C,2,0)</f>
        <v>11622.911</v>
      </c>
      <c r="S234" s="12">
        <f t="shared" si="41"/>
        <v>11491.295083333333</v>
      </c>
      <c r="T234" s="12">
        <v>95.760001749999986</v>
      </c>
      <c r="U234" s="12">
        <v>4.9749999999999996</v>
      </c>
      <c r="V234" s="12">
        <v>122890</v>
      </c>
      <c r="W234" s="12">
        <v>2.2165799999999996</v>
      </c>
      <c r="X234" s="12">
        <v>5.55</v>
      </c>
      <c r="Y234" t="str">
        <f t="shared" si="39"/>
        <v>0-100</v>
      </c>
      <c r="Z234">
        <f t="shared" si="40"/>
        <v>-3.054989816700604E-3</v>
      </c>
      <c r="AA234" s="12">
        <f>VLOOKUP(K234,GDP_Change!A:D,4,0)</f>
        <v>1.6903504884769944</v>
      </c>
      <c r="AB234" s="12">
        <f t="shared" si="42"/>
        <v>1.8538446127843615</v>
      </c>
    </row>
    <row r="235" spans="1:28" x14ac:dyDescent="0.25">
      <c r="A235" s="1" t="str">
        <f t="shared" si="33"/>
        <v>07/14/1997</v>
      </c>
      <c r="B235" s="9">
        <v>91.890625</v>
      </c>
      <c r="C235" s="9">
        <v>94.09375</v>
      </c>
      <c r="D235" s="9">
        <v>91.0625</v>
      </c>
      <c r="E235" s="9">
        <v>57.989967346191399</v>
      </c>
      <c r="F235" s="9">
        <v>91.296875</v>
      </c>
      <c r="G235" s="10">
        <v>14547500</v>
      </c>
      <c r="H235">
        <f t="shared" si="34"/>
        <v>7</v>
      </c>
      <c r="I235">
        <f t="shared" si="35"/>
        <v>14</v>
      </c>
      <c r="J235">
        <f t="shared" si="36"/>
        <v>1997</v>
      </c>
      <c r="K235" t="str">
        <f>VLOOKUP(N235,Convert!D:G,4,0)</f>
        <v>1997Q3</v>
      </c>
      <c r="L235" t="str">
        <f t="shared" si="37"/>
        <v>1997M7</v>
      </c>
      <c r="M235">
        <f>VLOOKUP(K235,GDP_CR!$E$9:$F$311,2,0)</f>
        <v>6.9</v>
      </c>
      <c r="N235" s="1">
        <v>35625</v>
      </c>
      <c r="O235" s="18">
        <f t="shared" si="38"/>
        <v>1632</v>
      </c>
      <c r="P235" s="31">
        <f>VLOOKUP(K235,GDP!$A$2:$D$305,4,0)</f>
        <v>1.6903789266093927E-2</v>
      </c>
      <c r="Q235" s="12">
        <v>8540.9538461538486</v>
      </c>
      <c r="R235" s="12">
        <f>VLOOKUP(K235,RGDP!B:C,2,0)</f>
        <v>11622.911</v>
      </c>
      <c r="S235" s="12">
        <f t="shared" si="41"/>
        <v>11503.260166666667</v>
      </c>
      <c r="T235" s="12">
        <v>95.790000499999991</v>
      </c>
      <c r="U235" s="12">
        <v>4.95</v>
      </c>
      <c r="V235" s="12">
        <v>122964</v>
      </c>
      <c r="W235" s="12">
        <v>2.1995899999999997</v>
      </c>
      <c r="X235" s="12">
        <v>5.54</v>
      </c>
      <c r="Y235" t="str">
        <f t="shared" si="39"/>
        <v>0-100</v>
      </c>
      <c r="Z235">
        <f t="shared" si="40"/>
        <v>-5.2774940415389882E-3</v>
      </c>
      <c r="AA235" s="12">
        <f>VLOOKUP(K235,GDP_Change!A:D,4,0)</f>
        <v>1.6903504884769944</v>
      </c>
      <c r="AB235" s="12">
        <f t="shared" si="42"/>
        <v>1.8402201024254141</v>
      </c>
    </row>
    <row r="236" spans="1:28" x14ac:dyDescent="0.25">
      <c r="A236" s="1" t="str">
        <f t="shared" si="33"/>
        <v>07/21/1997</v>
      </c>
      <c r="B236" s="9">
        <v>91.28125</v>
      </c>
      <c r="C236" s="9">
        <v>94.8125</v>
      </c>
      <c r="D236" s="9">
        <v>90.6875</v>
      </c>
      <c r="E236" s="9">
        <v>59.726776123046797</v>
      </c>
      <c r="F236" s="9">
        <v>94.03125</v>
      </c>
      <c r="G236" s="10">
        <v>17775500</v>
      </c>
      <c r="H236">
        <f t="shared" si="34"/>
        <v>7</v>
      </c>
      <c r="I236">
        <f t="shared" si="35"/>
        <v>21</v>
      </c>
      <c r="J236">
        <f t="shared" si="36"/>
        <v>1997</v>
      </c>
      <c r="K236" t="str">
        <f>VLOOKUP(N236,Convert!D:G,4,0)</f>
        <v>1997Q3</v>
      </c>
      <c r="L236" t="str">
        <f t="shared" si="37"/>
        <v>1997M7</v>
      </c>
      <c r="M236">
        <f>VLOOKUP(K236,GDP_CR!$E$9:$F$311,2,0)</f>
        <v>6.9</v>
      </c>
      <c r="N236" s="1">
        <v>35632</v>
      </c>
      <c r="O236" s="18">
        <f t="shared" si="38"/>
        <v>1639</v>
      </c>
      <c r="P236" s="31">
        <f>VLOOKUP(K236,GDP!$A$2:$D$305,4,0)</f>
        <v>1.6903789266093927E-2</v>
      </c>
      <c r="Q236" s="12">
        <v>8552.0307692307706</v>
      </c>
      <c r="R236" s="12">
        <f>VLOOKUP(K236,RGDP!B:C,2,0)</f>
        <v>11622.911</v>
      </c>
      <c r="S236" s="12">
        <f t="shared" si="41"/>
        <v>11515.225249999998</v>
      </c>
      <c r="T236" s="12">
        <v>95.819999249999995</v>
      </c>
      <c r="U236" s="12">
        <v>4.9250000000000007</v>
      </c>
      <c r="V236" s="12">
        <v>123038</v>
      </c>
      <c r="W236" s="12">
        <v>2.1825999999999999</v>
      </c>
      <c r="X236" s="12">
        <v>5.5299999999999994</v>
      </c>
      <c r="Y236" t="str">
        <f t="shared" si="39"/>
        <v>0-100</v>
      </c>
      <c r="Z236">
        <f t="shared" si="40"/>
        <v>2.9950367961663504E-2</v>
      </c>
      <c r="AA236" s="12">
        <f>VLOOKUP(K236,GDP_Change!A:D,4,0)</f>
        <v>1.6903504884769944</v>
      </c>
      <c r="AB236" s="12">
        <f t="shared" si="42"/>
        <v>1.8265955920664669</v>
      </c>
    </row>
    <row r="237" spans="1:28" x14ac:dyDescent="0.25">
      <c r="A237" s="1" t="str">
        <f t="shared" si="33"/>
        <v>07/28/1997</v>
      </c>
      <c r="B237" s="9">
        <v>94.25</v>
      </c>
      <c r="C237" s="9">
        <v>96.03125</v>
      </c>
      <c r="D237" s="9">
        <v>93.421875</v>
      </c>
      <c r="E237" s="9">
        <v>60.302421569824197</v>
      </c>
      <c r="F237" s="9">
        <v>94.9375</v>
      </c>
      <c r="G237" s="10">
        <v>19588000</v>
      </c>
      <c r="H237">
        <f t="shared" si="34"/>
        <v>7</v>
      </c>
      <c r="I237">
        <f t="shared" si="35"/>
        <v>28</v>
      </c>
      <c r="J237">
        <f t="shared" si="36"/>
        <v>1997</v>
      </c>
      <c r="K237" t="str">
        <f>VLOOKUP(N237,Convert!D:G,4,0)</f>
        <v>1997Q3</v>
      </c>
      <c r="L237" t="str">
        <f t="shared" si="37"/>
        <v>1997M7</v>
      </c>
      <c r="M237">
        <f>VLOOKUP(K237,GDP_CR!$E$9:$F$311,2,0)</f>
        <v>6.9</v>
      </c>
      <c r="N237" s="1">
        <v>35639</v>
      </c>
      <c r="O237" s="18">
        <f t="shared" si="38"/>
        <v>1646</v>
      </c>
      <c r="P237" s="31">
        <f>VLOOKUP(K237,GDP!$A$2:$D$305,4,0)</f>
        <v>1.6903789266093927E-2</v>
      </c>
      <c r="Q237" s="12">
        <v>8563.1076923076944</v>
      </c>
      <c r="R237" s="12">
        <f>VLOOKUP(K237,RGDP!B:C,2,0)</f>
        <v>11622.911</v>
      </c>
      <c r="S237" s="12">
        <f t="shared" si="41"/>
        <v>11527.190333333332</v>
      </c>
      <c r="T237" s="12">
        <v>95.849997999999999</v>
      </c>
      <c r="U237" s="12">
        <v>4.9000000000000004</v>
      </c>
      <c r="V237" s="12">
        <v>123112</v>
      </c>
      <c r="W237" s="12">
        <v>2.16561</v>
      </c>
      <c r="X237" s="12">
        <v>5.52</v>
      </c>
      <c r="Y237" t="str">
        <f t="shared" si="39"/>
        <v>0-100</v>
      </c>
      <c r="Z237">
        <f t="shared" si="40"/>
        <v>9.6377534064473469E-3</v>
      </c>
      <c r="AA237" s="12">
        <f>VLOOKUP(K237,GDP_Change!A:D,4,0)</f>
        <v>1.6903504884769944</v>
      </c>
      <c r="AB237" s="12">
        <f t="shared" si="42"/>
        <v>1.8129710817075197</v>
      </c>
    </row>
    <row r="238" spans="1:28" x14ac:dyDescent="0.25">
      <c r="A238" s="1" t="str">
        <f t="shared" si="33"/>
        <v>08/04/1997</v>
      </c>
      <c r="B238" s="9">
        <v>94.78125</v>
      </c>
      <c r="C238" s="9">
        <v>96.625</v>
      </c>
      <c r="D238" s="9">
        <v>92.40625</v>
      </c>
      <c r="E238" s="9">
        <v>59.309940338134702</v>
      </c>
      <c r="F238" s="9">
        <v>93.375</v>
      </c>
      <c r="G238" s="10">
        <v>17039400</v>
      </c>
      <c r="H238">
        <f t="shared" si="34"/>
        <v>8</v>
      </c>
      <c r="I238">
        <f t="shared" si="35"/>
        <v>4</v>
      </c>
      <c r="J238">
        <f t="shared" si="36"/>
        <v>1997</v>
      </c>
      <c r="K238" t="str">
        <f>VLOOKUP(N238,Convert!D:G,4,0)</f>
        <v>1997Q3</v>
      </c>
      <c r="L238" t="str">
        <f t="shared" si="37"/>
        <v>1997M8</v>
      </c>
      <c r="M238">
        <f>VLOOKUP(K238,GDP_CR!$E$9:$F$311,2,0)</f>
        <v>6.9</v>
      </c>
      <c r="N238" s="1">
        <v>35646</v>
      </c>
      <c r="O238" s="18">
        <f t="shared" si="38"/>
        <v>1653</v>
      </c>
      <c r="P238" s="31">
        <f>VLOOKUP(K238,GDP!$A$2:$D$305,4,0)</f>
        <v>1.6903789266093927E-2</v>
      </c>
      <c r="Q238" s="12">
        <v>8574.1846153846163</v>
      </c>
      <c r="R238" s="12">
        <f>VLOOKUP(K238,RGDP!B:C,2,0)</f>
        <v>11622.911</v>
      </c>
      <c r="S238" s="12">
        <f t="shared" si="41"/>
        <v>11539.155416666663</v>
      </c>
      <c r="T238" s="12">
        <v>96.992497999999998</v>
      </c>
      <c r="U238" s="12">
        <v>4.875</v>
      </c>
      <c r="V238" s="12">
        <v>123107</v>
      </c>
      <c r="W238" s="12">
        <v>2.1967275000000002</v>
      </c>
      <c r="X238" s="12">
        <v>5.5249999999999995</v>
      </c>
      <c r="Y238" t="str">
        <f t="shared" si="39"/>
        <v>0-100</v>
      </c>
      <c r="Z238">
        <f t="shared" si="40"/>
        <v>-1.6458196181698526E-2</v>
      </c>
      <c r="AA238" s="12">
        <f>VLOOKUP(K238,GDP_Change!A:D,4,0)</f>
        <v>1.6903504884769944</v>
      </c>
      <c r="AB238" s="12">
        <f t="shared" si="42"/>
        <v>1.7993465713485723</v>
      </c>
    </row>
    <row r="239" spans="1:28" x14ac:dyDescent="0.25">
      <c r="A239" s="1" t="str">
        <f t="shared" si="33"/>
        <v>08/11/1997</v>
      </c>
      <c r="B239" s="9">
        <v>93.75</v>
      </c>
      <c r="C239" s="9">
        <v>94.546875</v>
      </c>
      <c r="D239" s="9">
        <v>89.625</v>
      </c>
      <c r="E239" s="9">
        <v>57.027256011962798</v>
      </c>
      <c r="F239" s="9">
        <v>89.78125</v>
      </c>
      <c r="G239" s="10">
        <v>27840500</v>
      </c>
      <c r="H239">
        <f t="shared" si="34"/>
        <v>8</v>
      </c>
      <c r="I239">
        <f t="shared" si="35"/>
        <v>11</v>
      </c>
      <c r="J239">
        <f t="shared" si="36"/>
        <v>1997</v>
      </c>
      <c r="K239" t="str">
        <f>VLOOKUP(N239,Convert!D:G,4,0)</f>
        <v>1997Q3</v>
      </c>
      <c r="L239" t="str">
        <f t="shared" si="37"/>
        <v>1997M8</v>
      </c>
      <c r="M239">
        <f>VLOOKUP(K239,GDP_CR!$E$9:$F$311,2,0)</f>
        <v>6.9</v>
      </c>
      <c r="N239" s="1">
        <v>35653</v>
      </c>
      <c r="O239" s="18">
        <f t="shared" si="38"/>
        <v>1660</v>
      </c>
      <c r="P239" s="31">
        <f>VLOOKUP(K239,GDP!$A$2:$D$305,4,0)</f>
        <v>1.6903789266093927E-2</v>
      </c>
      <c r="Q239" s="12">
        <v>8585.2615384615401</v>
      </c>
      <c r="R239" s="12">
        <f>VLOOKUP(K239,RGDP!B:C,2,0)</f>
        <v>11622.911</v>
      </c>
      <c r="S239" s="12">
        <f t="shared" si="41"/>
        <v>11551.120499999997</v>
      </c>
      <c r="T239" s="12">
        <v>98.13499800000001</v>
      </c>
      <c r="U239" s="12">
        <v>4.8500000000000005</v>
      </c>
      <c r="V239" s="12">
        <v>123102</v>
      </c>
      <c r="W239" s="12">
        <v>2.2278449999999999</v>
      </c>
      <c r="X239" s="12">
        <v>5.5299999999999994</v>
      </c>
      <c r="Y239" t="str">
        <f t="shared" si="39"/>
        <v>0-100</v>
      </c>
      <c r="Z239">
        <f t="shared" si="40"/>
        <v>-3.8487282463186112E-2</v>
      </c>
      <c r="AA239" s="12">
        <f>VLOOKUP(K239,GDP_Change!A:D,4,0)</f>
        <v>1.6903504884769944</v>
      </c>
      <c r="AB239" s="12">
        <f t="shared" si="42"/>
        <v>1.7857220609896252</v>
      </c>
    </row>
    <row r="240" spans="1:28" x14ac:dyDescent="0.25">
      <c r="A240" s="1" t="str">
        <f t="shared" si="33"/>
        <v>08/18/1997</v>
      </c>
      <c r="B240" s="9">
        <v>90.375</v>
      </c>
      <c r="C240" s="9">
        <v>94.3125</v>
      </c>
      <c r="D240" s="9">
        <v>89.34375</v>
      </c>
      <c r="E240" s="9">
        <v>58.793869018554602</v>
      </c>
      <c r="F240" s="9">
        <v>92.5625</v>
      </c>
      <c r="G240" s="10">
        <v>26486700</v>
      </c>
      <c r="H240">
        <f t="shared" si="34"/>
        <v>8</v>
      </c>
      <c r="I240">
        <f t="shared" si="35"/>
        <v>18</v>
      </c>
      <c r="J240">
        <f t="shared" si="36"/>
        <v>1997</v>
      </c>
      <c r="K240" t="str">
        <f>VLOOKUP(N240,Convert!D:G,4,0)</f>
        <v>1997Q3</v>
      </c>
      <c r="L240" t="str">
        <f t="shared" si="37"/>
        <v>1997M8</v>
      </c>
      <c r="M240">
        <f>VLOOKUP(K240,GDP_CR!$E$9:$F$311,2,0)</f>
        <v>6.9</v>
      </c>
      <c r="N240" s="1">
        <v>35660</v>
      </c>
      <c r="O240" s="18">
        <f t="shared" si="38"/>
        <v>1667</v>
      </c>
      <c r="P240" s="31">
        <f>VLOOKUP(K240,GDP!$A$2:$D$305,4,0)</f>
        <v>1.6903789266093927E-2</v>
      </c>
      <c r="Q240" s="12">
        <v>8596.3384615384639</v>
      </c>
      <c r="R240" s="12">
        <f>VLOOKUP(K240,RGDP!B:C,2,0)</f>
        <v>11622.911</v>
      </c>
      <c r="S240" s="12">
        <f t="shared" si="41"/>
        <v>11563.085583333332</v>
      </c>
      <c r="T240" s="12">
        <v>99.277498000000008</v>
      </c>
      <c r="U240" s="12">
        <v>4.8250000000000002</v>
      </c>
      <c r="V240" s="12">
        <v>123097</v>
      </c>
      <c r="W240" s="12">
        <v>2.2589625</v>
      </c>
      <c r="X240" s="12">
        <v>5.5349999999999993</v>
      </c>
      <c r="Y240" t="str">
        <f t="shared" si="39"/>
        <v>0-100</v>
      </c>
      <c r="Z240">
        <f t="shared" si="40"/>
        <v>3.0978071702053578E-2</v>
      </c>
      <c r="AA240" s="12">
        <f>VLOOKUP(K240,GDP_Change!A:D,4,0)</f>
        <v>1.6903504884769944</v>
      </c>
      <c r="AB240" s="12">
        <f t="shared" si="42"/>
        <v>1.772097550630678</v>
      </c>
    </row>
    <row r="241" spans="1:28" x14ac:dyDescent="0.25">
      <c r="A241" s="1" t="str">
        <f t="shared" si="33"/>
        <v>08/25/1997</v>
      </c>
      <c r="B241" s="9">
        <v>92.78125</v>
      </c>
      <c r="C241" s="9">
        <v>93.40625</v>
      </c>
      <c r="D241" s="9">
        <v>89.71875</v>
      </c>
      <c r="E241" s="9">
        <v>57.404426574707003</v>
      </c>
      <c r="F241" s="9">
        <v>90.375</v>
      </c>
      <c r="G241" s="10">
        <v>20602500</v>
      </c>
      <c r="H241">
        <f t="shared" si="34"/>
        <v>8</v>
      </c>
      <c r="I241">
        <f t="shared" si="35"/>
        <v>25</v>
      </c>
      <c r="J241">
        <f t="shared" si="36"/>
        <v>1997</v>
      </c>
      <c r="K241" t="str">
        <f>VLOOKUP(N241,Convert!D:G,4,0)</f>
        <v>1997Q3</v>
      </c>
      <c r="L241" t="str">
        <f t="shared" si="37"/>
        <v>1997M8</v>
      </c>
      <c r="M241">
        <f>VLOOKUP(K241,GDP_CR!$E$9:$F$311,2,0)</f>
        <v>6.9</v>
      </c>
      <c r="N241" s="1">
        <v>35667</v>
      </c>
      <c r="O241" s="18">
        <f t="shared" si="38"/>
        <v>1674</v>
      </c>
      <c r="P241" s="31">
        <f>VLOOKUP(K241,GDP!$A$2:$D$305,4,0)</f>
        <v>1.6903789266093927E-2</v>
      </c>
      <c r="Q241" s="12">
        <v>8607.4153846153858</v>
      </c>
      <c r="R241" s="12">
        <f>VLOOKUP(K241,RGDP!B:C,2,0)</f>
        <v>11622.911</v>
      </c>
      <c r="S241" s="12">
        <f t="shared" si="41"/>
        <v>11575.050666666662</v>
      </c>
      <c r="T241" s="12">
        <v>100.41999800000001</v>
      </c>
      <c r="U241" s="12">
        <v>4.8</v>
      </c>
      <c r="V241" s="12">
        <v>123092</v>
      </c>
      <c r="W241" s="12">
        <v>2.2900800000000001</v>
      </c>
      <c r="X241" s="12">
        <v>5.54</v>
      </c>
      <c r="Y241" t="str">
        <f t="shared" si="39"/>
        <v>0-100</v>
      </c>
      <c r="Z241">
        <f t="shared" si="40"/>
        <v>-2.363268062120194E-2</v>
      </c>
      <c r="AA241" s="12">
        <f>VLOOKUP(K241,GDP_Change!A:D,4,0)</f>
        <v>1.6903504884769944</v>
      </c>
      <c r="AB241" s="12">
        <f t="shared" si="42"/>
        <v>1.7584730402717308</v>
      </c>
    </row>
    <row r="242" spans="1:28" x14ac:dyDescent="0.25">
      <c r="A242" s="1" t="str">
        <f t="shared" si="33"/>
        <v>09/01/1997</v>
      </c>
      <c r="B242" s="9">
        <v>90.6875</v>
      </c>
      <c r="C242" s="9">
        <v>94.4375</v>
      </c>
      <c r="D242" s="9">
        <v>90.59375</v>
      </c>
      <c r="E242" s="9">
        <v>59.161094665527301</v>
      </c>
      <c r="F242" s="9">
        <v>93.140625</v>
      </c>
      <c r="G242" s="10">
        <v>16243500</v>
      </c>
      <c r="H242">
        <f t="shared" si="34"/>
        <v>9</v>
      </c>
      <c r="I242">
        <f t="shared" si="35"/>
        <v>1</v>
      </c>
      <c r="J242">
        <f t="shared" si="36"/>
        <v>1997</v>
      </c>
      <c r="K242" t="str">
        <f>VLOOKUP(N242,Convert!D:G,4,0)</f>
        <v>1997Q3</v>
      </c>
      <c r="L242" t="str">
        <f t="shared" si="37"/>
        <v>1997M9</v>
      </c>
      <c r="M242">
        <f>VLOOKUP(K242,GDP_CR!$E$9:$F$311,2,0)</f>
        <v>6.9</v>
      </c>
      <c r="N242" s="1">
        <v>35674</v>
      </c>
      <c r="O242" s="18">
        <f t="shared" si="38"/>
        <v>1681</v>
      </c>
      <c r="P242" s="31">
        <f>VLOOKUP(K242,GDP!$A$2:$D$305,4,0)</f>
        <v>1.6903789266093927E-2</v>
      </c>
      <c r="Q242" s="12">
        <v>8618.4923076923096</v>
      </c>
      <c r="R242" s="12">
        <f>VLOOKUP(K242,RGDP!B:C,2,0)</f>
        <v>11622.911</v>
      </c>
      <c r="S242" s="12">
        <f t="shared" si="41"/>
        <v>11587.015749999997</v>
      </c>
      <c r="T242" s="12">
        <v>100.0649985</v>
      </c>
      <c r="U242" s="12">
        <v>4.8249999999999993</v>
      </c>
      <c r="V242" s="12">
        <v>123213.25</v>
      </c>
      <c r="W242" s="12">
        <v>2.2724100000000003</v>
      </c>
      <c r="X242" s="12">
        <v>5.54</v>
      </c>
      <c r="Y242" t="str">
        <f t="shared" si="39"/>
        <v>0-100</v>
      </c>
      <c r="Z242">
        <f t="shared" si="40"/>
        <v>3.0601659751037236E-2</v>
      </c>
      <c r="AA242" s="12">
        <f>VLOOKUP(K242,GDP_Change!A:D,4,0)</f>
        <v>1.6903504884769944</v>
      </c>
      <c r="AB242" s="12">
        <f t="shared" si="42"/>
        <v>1.7448485299127834</v>
      </c>
    </row>
    <row r="243" spans="1:28" x14ac:dyDescent="0.25">
      <c r="A243" s="1" t="str">
        <f t="shared" si="33"/>
        <v>09/08/1997</v>
      </c>
      <c r="B243" s="9">
        <v>93.71875</v>
      </c>
      <c r="C243" s="9">
        <v>94.28125</v>
      </c>
      <c r="D243" s="9">
        <v>90.25</v>
      </c>
      <c r="E243" s="9">
        <v>58.853431701660099</v>
      </c>
      <c r="F243" s="9">
        <v>92.65625</v>
      </c>
      <c r="G243" s="10">
        <v>20076300</v>
      </c>
      <c r="H243">
        <f t="shared" si="34"/>
        <v>9</v>
      </c>
      <c r="I243">
        <f t="shared" si="35"/>
        <v>8</v>
      </c>
      <c r="J243">
        <f t="shared" si="36"/>
        <v>1997</v>
      </c>
      <c r="K243" t="str">
        <f>VLOOKUP(N243,Convert!D:G,4,0)</f>
        <v>1997Q3</v>
      </c>
      <c r="L243" t="str">
        <f t="shared" si="37"/>
        <v>1997M9</v>
      </c>
      <c r="M243">
        <f>VLOOKUP(K243,GDP_CR!$E$9:$F$311,2,0)</f>
        <v>6.9</v>
      </c>
      <c r="N243" s="1">
        <v>35681</v>
      </c>
      <c r="O243" s="18">
        <f t="shared" si="38"/>
        <v>1688</v>
      </c>
      <c r="P243" s="31">
        <f>VLOOKUP(K243,GDP!$A$2:$D$305,4,0)</f>
        <v>1.6903789266093927E-2</v>
      </c>
      <c r="Q243" s="12">
        <v>8629.5692307692334</v>
      </c>
      <c r="R243" s="12">
        <f>VLOOKUP(K243,RGDP!B:C,2,0)</f>
        <v>11622.911</v>
      </c>
      <c r="S243" s="12">
        <f t="shared" si="41"/>
        <v>11598.980833333329</v>
      </c>
      <c r="T243" s="12">
        <v>99.70999900000001</v>
      </c>
      <c r="U243" s="12">
        <v>4.8499999999999996</v>
      </c>
      <c r="V243" s="12">
        <v>123334.5</v>
      </c>
      <c r="W243" s="12">
        <v>2.25474</v>
      </c>
      <c r="X243" s="12">
        <v>5.54</v>
      </c>
      <c r="Y243" t="str">
        <f t="shared" si="39"/>
        <v>0-100</v>
      </c>
      <c r="Z243">
        <f t="shared" si="40"/>
        <v>-5.2004697198456684E-3</v>
      </c>
      <c r="AA243" s="12">
        <f>VLOOKUP(K243,GDP_Change!A:D,4,0)</f>
        <v>1.6903504884769944</v>
      </c>
      <c r="AB243" s="12">
        <f t="shared" si="42"/>
        <v>1.7312240195538362</v>
      </c>
    </row>
    <row r="244" spans="1:28" x14ac:dyDescent="0.25">
      <c r="A244" s="1" t="str">
        <f t="shared" si="33"/>
        <v>09/15/1997</v>
      </c>
      <c r="B244" s="9">
        <v>92.65625</v>
      </c>
      <c r="C244" s="9">
        <v>96.375</v>
      </c>
      <c r="D244" s="9">
        <v>92.1875</v>
      </c>
      <c r="E244" s="9">
        <v>60.362007141113203</v>
      </c>
      <c r="F244" s="9">
        <v>95.03125</v>
      </c>
      <c r="G244" s="10">
        <v>17871300</v>
      </c>
      <c r="H244">
        <f t="shared" si="34"/>
        <v>9</v>
      </c>
      <c r="I244">
        <f t="shared" si="35"/>
        <v>15</v>
      </c>
      <c r="J244">
        <f t="shared" si="36"/>
        <v>1997</v>
      </c>
      <c r="K244" t="str">
        <f>VLOOKUP(N244,Convert!D:G,4,0)</f>
        <v>1997Q3</v>
      </c>
      <c r="L244" t="str">
        <f t="shared" si="37"/>
        <v>1997M9</v>
      </c>
      <c r="M244">
        <f>VLOOKUP(K244,GDP_CR!$E$9:$F$311,2,0)</f>
        <v>6.9</v>
      </c>
      <c r="N244" s="1">
        <v>35688</v>
      </c>
      <c r="O244" s="18">
        <f t="shared" si="38"/>
        <v>1695</v>
      </c>
      <c r="P244" s="31">
        <f>VLOOKUP(K244,GDP!$A$2:$D$305,4,0)</f>
        <v>1.6903789266093927E-2</v>
      </c>
      <c r="Q244" s="12">
        <v>8640.6461538461554</v>
      </c>
      <c r="R244" s="12">
        <f>VLOOKUP(K244,RGDP!B:C,2,0)</f>
        <v>11622.911</v>
      </c>
      <c r="S244" s="12">
        <f t="shared" si="41"/>
        <v>11610.945916666664</v>
      </c>
      <c r="T244" s="12">
        <v>99.354999500000005</v>
      </c>
      <c r="U244" s="12">
        <v>4.875</v>
      </c>
      <c r="V244" s="12">
        <v>123455.75</v>
      </c>
      <c r="W244" s="12">
        <v>2.2370700000000001</v>
      </c>
      <c r="X244" s="12">
        <v>5.54</v>
      </c>
      <c r="Y244" t="str">
        <f t="shared" si="39"/>
        <v>0-100</v>
      </c>
      <c r="Z244">
        <f t="shared" si="40"/>
        <v>2.563237774030358E-2</v>
      </c>
      <c r="AA244" s="12">
        <f>VLOOKUP(K244,GDP_Change!A:D,4,0)</f>
        <v>1.6903504884769944</v>
      </c>
      <c r="AB244" s="12">
        <f t="shared" si="42"/>
        <v>1.717599509194889</v>
      </c>
    </row>
    <row r="245" spans="1:28" x14ac:dyDescent="0.25">
      <c r="A245" s="1" t="str">
        <f t="shared" si="33"/>
        <v>09/22/1997</v>
      </c>
      <c r="B245" s="9">
        <v>95.5</v>
      </c>
      <c r="C245" s="9">
        <v>96.203125</v>
      </c>
      <c r="D245" s="9">
        <v>93.625</v>
      </c>
      <c r="E245" s="9">
        <v>60.2247924804687</v>
      </c>
      <c r="F245" s="9">
        <v>94.46875</v>
      </c>
      <c r="G245" s="10">
        <v>18248500</v>
      </c>
      <c r="H245">
        <f t="shared" si="34"/>
        <v>9</v>
      </c>
      <c r="I245">
        <f t="shared" si="35"/>
        <v>22</v>
      </c>
      <c r="J245">
        <f t="shared" si="36"/>
        <v>1997</v>
      </c>
      <c r="K245" t="str">
        <f>VLOOKUP(N245,Convert!D:G,4,0)</f>
        <v>1997Q3</v>
      </c>
      <c r="L245" t="str">
        <f t="shared" si="37"/>
        <v>1997M9</v>
      </c>
      <c r="M245">
        <f>VLOOKUP(K245,GDP_CR!$E$9:$F$311,2,0)</f>
        <v>6.9</v>
      </c>
      <c r="N245" s="1">
        <v>35695</v>
      </c>
      <c r="O245" s="18">
        <f t="shared" si="38"/>
        <v>1702</v>
      </c>
      <c r="P245" s="31">
        <f>VLOOKUP(K245,GDP!$A$2:$D$305,4,0)</f>
        <v>1.6903789266093927E-2</v>
      </c>
      <c r="Q245" s="12">
        <v>8651.7230769230791</v>
      </c>
      <c r="R245" s="12">
        <f>VLOOKUP(K245,RGDP!B:C,2,0)</f>
        <v>11622.911</v>
      </c>
      <c r="S245" s="12">
        <f t="shared" si="41"/>
        <v>11622.910999999998</v>
      </c>
      <c r="T245" s="12">
        <v>99</v>
      </c>
      <c r="U245" s="12">
        <v>4.9000000000000004</v>
      </c>
      <c r="V245" s="12">
        <v>123577</v>
      </c>
      <c r="W245" s="12">
        <v>2.2193999999999998</v>
      </c>
      <c r="X245" s="12">
        <v>5.54</v>
      </c>
      <c r="Y245" t="str">
        <f t="shared" si="39"/>
        <v>0-100</v>
      </c>
      <c r="Z245">
        <f t="shared" si="40"/>
        <v>-5.9191055573823981E-3</v>
      </c>
      <c r="AA245" s="12">
        <f>VLOOKUP(K245,GDP_Change!A:D,4,0)</f>
        <v>1.6903504884769944</v>
      </c>
      <c r="AB245" s="12">
        <f t="shared" si="42"/>
        <v>1.7039749988359416</v>
      </c>
    </row>
    <row r="246" spans="1:28" x14ac:dyDescent="0.25">
      <c r="A246" s="1" t="str">
        <f t="shared" si="33"/>
        <v>09/29/1997</v>
      </c>
      <c r="B246" s="9">
        <v>94.5</v>
      </c>
      <c r="C246" s="9">
        <v>97.75</v>
      </c>
      <c r="D246" s="9">
        <v>94.15625</v>
      </c>
      <c r="E246" s="9">
        <v>61.609344482421797</v>
      </c>
      <c r="F246" s="9">
        <v>96.640625</v>
      </c>
      <c r="G246" s="10">
        <v>18847500</v>
      </c>
      <c r="H246">
        <f t="shared" si="34"/>
        <v>9</v>
      </c>
      <c r="I246">
        <f t="shared" si="35"/>
        <v>29</v>
      </c>
      <c r="J246">
        <f t="shared" si="36"/>
        <v>1997</v>
      </c>
      <c r="K246" t="str">
        <f>VLOOKUP(N246,Convert!D:G,4,0)</f>
        <v>1997Q3</v>
      </c>
      <c r="L246" t="str">
        <f t="shared" si="37"/>
        <v>1997M9</v>
      </c>
      <c r="M246">
        <f>VLOOKUP(K246,GDP_CR!$E$9:$F$311,2,0)</f>
        <v>6.9</v>
      </c>
      <c r="N246" s="1">
        <v>35702</v>
      </c>
      <c r="O246" s="18">
        <f t="shared" si="38"/>
        <v>1709</v>
      </c>
      <c r="P246" s="31">
        <f>VLOOKUP(K246,GDP!$A$2:$D$305,4,0)</f>
        <v>1.6903789266093927E-2</v>
      </c>
      <c r="Q246" s="12">
        <v>8662.8000000000011</v>
      </c>
      <c r="R246" s="12">
        <f>VLOOKUP(K246,RGDP!B:C,2,0)</f>
        <v>11622.911</v>
      </c>
      <c r="S246" s="12">
        <f t="shared" si="41"/>
        <v>11622.910999999998</v>
      </c>
      <c r="T246" s="12">
        <v>99</v>
      </c>
      <c r="U246" s="12">
        <v>4.9000000000000004</v>
      </c>
      <c r="V246" s="12">
        <v>123577</v>
      </c>
      <c r="W246" s="12">
        <v>2.2193999999999998</v>
      </c>
      <c r="X246" s="12">
        <v>5.54</v>
      </c>
      <c r="Y246" t="str">
        <f t="shared" si="39"/>
        <v>0-100</v>
      </c>
      <c r="Z246">
        <f t="shared" si="40"/>
        <v>2.2990406880582182E-2</v>
      </c>
      <c r="AA246" s="12">
        <f>VLOOKUP(K246,GDP_Change!A:D,4,0)</f>
        <v>1.6903504884769944</v>
      </c>
      <c r="AB246" s="12">
        <f t="shared" si="42"/>
        <v>1.6903504884769944</v>
      </c>
    </row>
    <row r="247" spans="1:28" x14ac:dyDescent="0.25">
      <c r="A247" s="1" t="str">
        <f t="shared" si="33"/>
        <v>10/06/1997</v>
      </c>
      <c r="B247" s="9">
        <v>97.3125</v>
      </c>
      <c r="C247" s="9">
        <v>98.5</v>
      </c>
      <c r="D247" s="9">
        <v>96.21875</v>
      </c>
      <c r="E247" s="9">
        <v>61.758781433105398</v>
      </c>
      <c r="F247" s="9">
        <v>96.875</v>
      </c>
      <c r="G247" s="10">
        <v>15010000</v>
      </c>
      <c r="H247">
        <f t="shared" si="34"/>
        <v>10</v>
      </c>
      <c r="I247">
        <f t="shared" si="35"/>
        <v>6</v>
      </c>
      <c r="J247">
        <f t="shared" si="36"/>
        <v>1997</v>
      </c>
      <c r="K247" t="str">
        <f>VLOOKUP(N247,Convert!D:G,4,0)</f>
        <v>1997Q4</v>
      </c>
      <c r="L247" t="str">
        <f t="shared" si="37"/>
        <v>1997M10</v>
      </c>
      <c r="M247">
        <f>VLOOKUP(K247,GDP_CR!$E$9:$F$311,2,0)</f>
        <v>4.8</v>
      </c>
      <c r="N247" s="1">
        <v>35709</v>
      </c>
      <c r="O247" s="18">
        <f t="shared" si="38"/>
        <v>1716</v>
      </c>
      <c r="P247" s="31">
        <f>VLOOKUP(K247,GDP!$A$2:$D$305,4,0)</f>
        <v>1.1901463729971917E-2</v>
      </c>
      <c r="Q247" s="12">
        <v>8670.7307692307695</v>
      </c>
      <c r="R247" s="12">
        <f>VLOOKUP(K247,RGDP!B:C,2,0)</f>
        <v>11722.722</v>
      </c>
      <c r="S247" s="12">
        <f t="shared" si="41"/>
        <v>11631.228583333332</v>
      </c>
      <c r="T247" s="12">
        <v>98.649999500000007</v>
      </c>
      <c r="U247" s="12">
        <v>4.8500000000000005</v>
      </c>
      <c r="V247" s="12">
        <v>123663.75</v>
      </c>
      <c r="W247" s="12">
        <v>2.1860424999999997</v>
      </c>
      <c r="X247" s="12">
        <v>5.53</v>
      </c>
      <c r="Y247" t="str">
        <f t="shared" si="39"/>
        <v>0-100</v>
      </c>
      <c r="Z247">
        <f t="shared" si="40"/>
        <v>2.4252223120453387E-3</v>
      </c>
      <c r="AA247" s="12">
        <f>VLOOKUP(K247,GDP_Change!A:D,4,0)</f>
        <v>1.1899585158325294</v>
      </c>
      <c r="AB247" s="12">
        <f t="shared" si="42"/>
        <v>1.651858798273574</v>
      </c>
    </row>
    <row r="248" spans="1:28" x14ac:dyDescent="0.25">
      <c r="A248" s="1" t="str">
        <f t="shared" si="33"/>
        <v>10/13/1997</v>
      </c>
      <c r="B248" s="9">
        <v>97.34375</v>
      </c>
      <c r="C248" s="9">
        <v>97.546875</v>
      </c>
      <c r="D248" s="9">
        <v>93</v>
      </c>
      <c r="E248" s="9">
        <v>60.105258941650298</v>
      </c>
      <c r="F248" s="9">
        <v>94.28125</v>
      </c>
      <c r="G248" s="10">
        <v>24237100</v>
      </c>
      <c r="H248">
        <f t="shared" si="34"/>
        <v>10</v>
      </c>
      <c r="I248">
        <f t="shared" si="35"/>
        <v>13</v>
      </c>
      <c r="J248">
        <f t="shared" si="36"/>
        <v>1997</v>
      </c>
      <c r="K248" t="str">
        <f>VLOOKUP(N248,Convert!D:G,4,0)</f>
        <v>1997Q4</v>
      </c>
      <c r="L248" t="str">
        <f t="shared" si="37"/>
        <v>1997M10</v>
      </c>
      <c r="M248">
        <f>VLOOKUP(K248,GDP_CR!$E$9:$F$311,2,0)</f>
        <v>4.8</v>
      </c>
      <c r="N248" s="1">
        <v>35716</v>
      </c>
      <c r="O248" s="18">
        <f t="shared" si="38"/>
        <v>1723</v>
      </c>
      <c r="P248" s="31">
        <f>VLOOKUP(K248,GDP!$A$2:$D$305,4,0)</f>
        <v>1.1901463729971917E-2</v>
      </c>
      <c r="Q248" s="12">
        <v>8678.6615384615397</v>
      </c>
      <c r="R248" s="12">
        <f>VLOOKUP(K248,RGDP!B:C,2,0)</f>
        <v>11722.722</v>
      </c>
      <c r="S248" s="12">
        <f t="shared" si="41"/>
        <v>11639.546166666665</v>
      </c>
      <c r="T248" s="12">
        <v>98.299999000000014</v>
      </c>
      <c r="U248" s="12">
        <v>4.8</v>
      </c>
      <c r="V248" s="12">
        <v>123750.5</v>
      </c>
      <c r="W248" s="12">
        <v>2.152685</v>
      </c>
      <c r="X248" s="12">
        <v>5.52</v>
      </c>
      <c r="Y248" t="str">
        <f t="shared" si="39"/>
        <v>0-100</v>
      </c>
      <c r="Z248">
        <f t="shared" si="40"/>
        <v>-2.677419354838706E-2</v>
      </c>
      <c r="AA248" s="12">
        <f>VLOOKUP(K248,GDP_Change!A:D,4,0)</f>
        <v>1.1899585158325294</v>
      </c>
      <c r="AB248" s="12">
        <f t="shared" si="42"/>
        <v>1.6133671080701537</v>
      </c>
    </row>
    <row r="249" spans="1:28" x14ac:dyDescent="0.25">
      <c r="A249" s="1" t="str">
        <f t="shared" si="33"/>
        <v>10/20/1997</v>
      </c>
      <c r="B249" s="9">
        <v>94.84375</v>
      </c>
      <c r="C249" s="9">
        <v>97.5</v>
      </c>
      <c r="D249" s="9">
        <v>93.671875</v>
      </c>
      <c r="E249" s="9">
        <v>59.925926208496001</v>
      </c>
      <c r="F249" s="9">
        <v>94</v>
      </c>
      <c r="G249" s="10">
        <v>28179800</v>
      </c>
      <c r="H249">
        <f t="shared" si="34"/>
        <v>10</v>
      </c>
      <c r="I249">
        <f t="shared" si="35"/>
        <v>20</v>
      </c>
      <c r="J249">
        <f t="shared" si="36"/>
        <v>1997</v>
      </c>
      <c r="K249" t="str">
        <f>VLOOKUP(N249,Convert!D:G,4,0)</f>
        <v>1997Q4</v>
      </c>
      <c r="L249" t="str">
        <f t="shared" si="37"/>
        <v>1997M10</v>
      </c>
      <c r="M249">
        <f>VLOOKUP(K249,GDP_CR!$E$9:$F$311,2,0)</f>
        <v>4.8</v>
      </c>
      <c r="N249" s="1">
        <v>35723</v>
      </c>
      <c r="O249" s="18">
        <f t="shared" si="38"/>
        <v>1730</v>
      </c>
      <c r="P249" s="31">
        <f>VLOOKUP(K249,GDP!$A$2:$D$305,4,0)</f>
        <v>1.1901463729971917E-2</v>
      </c>
      <c r="Q249" s="12">
        <v>8686.5923076923082</v>
      </c>
      <c r="R249" s="12">
        <f>VLOOKUP(K249,RGDP!B:C,2,0)</f>
        <v>11722.722</v>
      </c>
      <c r="S249" s="12">
        <f t="shared" si="41"/>
        <v>11647.863749999999</v>
      </c>
      <c r="T249" s="12">
        <v>97.949998499999992</v>
      </c>
      <c r="U249" s="12">
        <v>4.75</v>
      </c>
      <c r="V249" s="12">
        <v>123837.25</v>
      </c>
      <c r="W249" s="12">
        <v>2.1193274999999998</v>
      </c>
      <c r="X249" s="12">
        <v>5.51</v>
      </c>
      <c r="Y249" t="str">
        <f t="shared" si="39"/>
        <v>0-100</v>
      </c>
      <c r="Z249">
        <f t="shared" si="40"/>
        <v>-2.9830957905203626E-3</v>
      </c>
      <c r="AA249" s="12">
        <f>VLOOKUP(K249,GDP_Change!A:D,4,0)</f>
        <v>1.1899585158325294</v>
      </c>
      <c r="AB249" s="12">
        <f t="shared" si="42"/>
        <v>1.5748754178667332</v>
      </c>
    </row>
    <row r="250" spans="1:28" x14ac:dyDescent="0.25">
      <c r="A250" s="1" t="str">
        <f t="shared" si="33"/>
        <v>10/27/1997</v>
      </c>
      <c r="B250" s="9">
        <v>93.015625</v>
      </c>
      <c r="C250" s="9">
        <v>93.9375</v>
      </c>
      <c r="D250" s="9">
        <v>84.375</v>
      </c>
      <c r="E250" s="9">
        <v>58.690769195556598</v>
      </c>
      <c r="F250" s="9">
        <v>92.0625</v>
      </c>
      <c r="G250" s="10">
        <v>57368700</v>
      </c>
      <c r="H250">
        <f t="shared" si="34"/>
        <v>10</v>
      </c>
      <c r="I250">
        <f t="shared" si="35"/>
        <v>27</v>
      </c>
      <c r="J250">
        <f t="shared" si="36"/>
        <v>1997</v>
      </c>
      <c r="K250" t="str">
        <f>VLOOKUP(N250,Convert!D:G,4,0)</f>
        <v>1997Q4</v>
      </c>
      <c r="L250" t="str">
        <f t="shared" si="37"/>
        <v>1997M10</v>
      </c>
      <c r="M250">
        <f>VLOOKUP(K250,GDP_CR!$E$9:$F$311,2,0)</f>
        <v>4.8</v>
      </c>
      <c r="N250" s="1">
        <v>35730</v>
      </c>
      <c r="O250" s="18">
        <f t="shared" si="38"/>
        <v>1737</v>
      </c>
      <c r="P250" s="31">
        <f>VLOOKUP(K250,GDP!$A$2:$D$305,4,0)</f>
        <v>1.1901463729971917E-2</v>
      </c>
      <c r="Q250" s="12">
        <v>8694.5230769230766</v>
      </c>
      <c r="R250" s="12">
        <f>VLOOKUP(K250,RGDP!B:C,2,0)</f>
        <v>11722.722</v>
      </c>
      <c r="S250" s="12">
        <f t="shared" si="41"/>
        <v>11656.181333333332</v>
      </c>
      <c r="T250" s="12">
        <v>97.599997999999999</v>
      </c>
      <c r="U250" s="12">
        <v>4.7</v>
      </c>
      <c r="V250" s="12">
        <v>123924</v>
      </c>
      <c r="W250" s="12">
        <v>2.0859700000000001</v>
      </c>
      <c r="X250" s="12">
        <v>5.5</v>
      </c>
      <c r="Y250" t="str">
        <f t="shared" si="39"/>
        <v>0-100</v>
      </c>
      <c r="Z250">
        <f t="shared" si="40"/>
        <v>-2.0611702127659615E-2</v>
      </c>
      <c r="AA250" s="12">
        <f>VLOOKUP(K250,GDP_Change!A:D,4,0)</f>
        <v>1.1899585158325294</v>
      </c>
      <c r="AB250" s="12">
        <f t="shared" si="42"/>
        <v>1.536383727663313</v>
      </c>
    </row>
    <row r="251" spans="1:28" x14ac:dyDescent="0.25">
      <c r="A251" s="1" t="str">
        <f t="shared" si="33"/>
        <v>11/03/1997</v>
      </c>
      <c r="B251" s="9">
        <v>93.1875</v>
      </c>
      <c r="C251" s="9">
        <v>95.28125</v>
      </c>
      <c r="D251" s="9">
        <v>91.4375</v>
      </c>
      <c r="E251" s="9">
        <v>59.248619079589801</v>
      </c>
      <c r="F251" s="9">
        <v>92.9375</v>
      </c>
      <c r="G251" s="10">
        <v>28065700</v>
      </c>
      <c r="H251">
        <f t="shared" si="34"/>
        <v>11</v>
      </c>
      <c r="I251">
        <f t="shared" si="35"/>
        <v>3</v>
      </c>
      <c r="J251">
        <f t="shared" si="36"/>
        <v>1997</v>
      </c>
      <c r="K251" t="str">
        <f>VLOOKUP(N251,Convert!D:G,4,0)</f>
        <v>1997Q4</v>
      </c>
      <c r="L251" t="str">
        <f t="shared" si="37"/>
        <v>1997M11</v>
      </c>
      <c r="M251">
        <f>VLOOKUP(K251,GDP_CR!$E$9:$F$311,2,0)</f>
        <v>4.8</v>
      </c>
      <c r="N251" s="1">
        <v>35737</v>
      </c>
      <c r="O251" s="18">
        <f t="shared" si="38"/>
        <v>1744</v>
      </c>
      <c r="P251" s="31">
        <f>VLOOKUP(K251,GDP!$A$2:$D$305,4,0)</f>
        <v>1.1901463729971917E-2</v>
      </c>
      <c r="Q251" s="12">
        <v>8702.453846153845</v>
      </c>
      <c r="R251" s="12">
        <f>VLOOKUP(K251,RGDP!B:C,2,0)</f>
        <v>11722.722</v>
      </c>
      <c r="S251" s="12">
        <f t="shared" si="41"/>
        <v>11664.498916666666</v>
      </c>
      <c r="T251" s="12">
        <v>97.217498499999991</v>
      </c>
      <c r="U251" s="12">
        <v>4.6750000000000007</v>
      </c>
      <c r="V251" s="12">
        <v>124000.25</v>
      </c>
      <c r="W251" s="12">
        <v>2.0370675</v>
      </c>
      <c r="X251" s="12">
        <v>5.5049999999999999</v>
      </c>
      <c r="Y251" t="str">
        <f t="shared" si="39"/>
        <v>0-100</v>
      </c>
      <c r="Z251">
        <f t="shared" si="40"/>
        <v>9.5044127630685704E-3</v>
      </c>
      <c r="AA251" s="12">
        <f>VLOOKUP(K251,GDP_Change!A:D,4,0)</f>
        <v>1.1899585158325294</v>
      </c>
      <c r="AB251" s="12">
        <f t="shared" si="42"/>
        <v>1.4978920374598925</v>
      </c>
    </row>
    <row r="252" spans="1:28" x14ac:dyDescent="0.25">
      <c r="A252" s="1" t="str">
        <f t="shared" si="33"/>
        <v>11/10/1997</v>
      </c>
      <c r="B252" s="9">
        <v>93.625</v>
      </c>
      <c r="C252" s="9">
        <v>93.84375</v>
      </c>
      <c r="D252" s="9">
        <v>90.09375</v>
      </c>
      <c r="E252" s="9">
        <v>59.328289031982401</v>
      </c>
      <c r="F252" s="9">
        <v>93.0625</v>
      </c>
      <c r="G252" s="10">
        <v>28753100</v>
      </c>
      <c r="H252">
        <f t="shared" si="34"/>
        <v>11</v>
      </c>
      <c r="I252">
        <f t="shared" si="35"/>
        <v>10</v>
      </c>
      <c r="J252">
        <f t="shared" si="36"/>
        <v>1997</v>
      </c>
      <c r="K252" t="str">
        <f>VLOOKUP(N252,Convert!D:G,4,0)</f>
        <v>1997Q4</v>
      </c>
      <c r="L252" t="str">
        <f t="shared" si="37"/>
        <v>1997M11</v>
      </c>
      <c r="M252">
        <f>VLOOKUP(K252,GDP_CR!$E$9:$F$311,2,0)</f>
        <v>4.8</v>
      </c>
      <c r="N252" s="1">
        <v>35744</v>
      </c>
      <c r="O252" s="18">
        <f t="shared" si="38"/>
        <v>1751</v>
      </c>
      <c r="P252" s="31">
        <f>VLOOKUP(K252,GDP!$A$2:$D$305,4,0)</f>
        <v>1.1901463729971917E-2</v>
      </c>
      <c r="Q252" s="12">
        <v>8710.3846153846134</v>
      </c>
      <c r="R252" s="12">
        <f>VLOOKUP(K252,RGDP!B:C,2,0)</f>
        <v>11722.722</v>
      </c>
      <c r="S252" s="12">
        <f t="shared" si="41"/>
        <v>11672.816499999999</v>
      </c>
      <c r="T252" s="12">
        <v>96.834998999999996</v>
      </c>
      <c r="U252" s="12">
        <v>4.6500000000000004</v>
      </c>
      <c r="V252" s="12">
        <v>124076.5</v>
      </c>
      <c r="W252" s="12">
        <v>1.9881650000000002</v>
      </c>
      <c r="X252" s="12">
        <v>5.51</v>
      </c>
      <c r="Y252" t="str">
        <f t="shared" si="39"/>
        <v>0-100</v>
      </c>
      <c r="Z252">
        <f t="shared" si="40"/>
        <v>1.3449899125757003E-3</v>
      </c>
      <c r="AA252" s="12">
        <f>VLOOKUP(K252,GDP_Change!A:D,4,0)</f>
        <v>1.1899585158325294</v>
      </c>
      <c r="AB252" s="12">
        <f t="shared" si="42"/>
        <v>1.4594003472564721</v>
      </c>
    </row>
    <row r="253" spans="1:28" x14ac:dyDescent="0.25">
      <c r="A253" s="1" t="str">
        <f t="shared" si="33"/>
        <v>11/17/1997</v>
      </c>
      <c r="B253" s="9">
        <v>94.375</v>
      </c>
      <c r="C253" s="9">
        <v>96.8125</v>
      </c>
      <c r="D253" s="9">
        <v>92.75</v>
      </c>
      <c r="E253" s="9">
        <v>61.679061889648402</v>
      </c>
      <c r="F253" s="9">
        <v>96.75</v>
      </c>
      <c r="G253" s="10">
        <v>23230600</v>
      </c>
      <c r="H253">
        <f t="shared" si="34"/>
        <v>11</v>
      </c>
      <c r="I253">
        <f t="shared" si="35"/>
        <v>17</v>
      </c>
      <c r="J253">
        <f t="shared" si="36"/>
        <v>1997</v>
      </c>
      <c r="K253" t="str">
        <f>VLOOKUP(N253,Convert!D:G,4,0)</f>
        <v>1997Q4</v>
      </c>
      <c r="L253" t="str">
        <f t="shared" si="37"/>
        <v>1997M11</v>
      </c>
      <c r="M253">
        <f>VLOOKUP(K253,GDP_CR!$E$9:$F$311,2,0)</f>
        <v>4.8</v>
      </c>
      <c r="N253" s="1">
        <v>35751</v>
      </c>
      <c r="O253" s="18">
        <f t="shared" si="38"/>
        <v>1758</v>
      </c>
      <c r="P253" s="31">
        <f>VLOOKUP(K253,GDP!$A$2:$D$305,4,0)</f>
        <v>1.1901463729971917E-2</v>
      </c>
      <c r="Q253" s="12">
        <v>8718.3153846153837</v>
      </c>
      <c r="R253" s="12">
        <f>VLOOKUP(K253,RGDP!B:C,2,0)</f>
        <v>11722.722</v>
      </c>
      <c r="S253" s="12">
        <f t="shared" si="41"/>
        <v>11681.134083333331</v>
      </c>
      <c r="T253" s="12">
        <v>96.452499500000002</v>
      </c>
      <c r="U253" s="12">
        <v>4.625</v>
      </c>
      <c r="V253" s="12">
        <v>124152.75</v>
      </c>
      <c r="W253" s="12">
        <v>1.9392625000000001</v>
      </c>
      <c r="X253" s="12">
        <v>5.5149999999999997</v>
      </c>
      <c r="Y253" t="str">
        <f t="shared" si="39"/>
        <v>0-100</v>
      </c>
      <c r="Z253">
        <f t="shared" si="40"/>
        <v>3.9623908663532603E-2</v>
      </c>
      <c r="AA253" s="12">
        <f>VLOOKUP(K253,GDP_Change!A:D,4,0)</f>
        <v>1.1899585158325294</v>
      </c>
      <c r="AB253" s="12">
        <f t="shared" si="42"/>
        <v>1.4209086570530518</v>
      </c>
    </row>
    <row r="254" spans="1:28" x14ac:dyDescent="0.25">
      <c r="A254" s="1" t="str">
        <f t="shared" si="33"/>
        <v>11/24/1997</v>
      </c>
      <c r="B254" s="9">
        <v>96</v>
      </c>
      <c r="C254" s="9">
        <v>96.34375</v>
      </c>
      <c r="D254" s="9">
        <v>94.625</v>
      </c>
      <c r="E254" s="9">
        <v>60.961917877197202</v>
      </c>
      <c r="F254" s="9">
        <v>95.625</v>
      </c>
      <c r="G254" s="10">
        <v>13108000</v>
      </c>
      <c r="H254">
        <f t="shared" si="34"/>
        <v>11</v>
      </c>
      <c r="I254">
        <f t="shared" si="35"/>
        <v>24</v>
      </c>
      <c r="J254">
        <f t="shared" si="36"/>
        <v>1997</v>
      </c>
      <c r="K254" t="str">
        <f>VLOOKUP(N254,Convert!D:G,4,0)</f>
        <v>1997Q4</v>
      </c>
      <c r="L254" t="str">
        <f t="shared" si="37"/>
        <v>1997M11</v>
      </c>
      <c r="M254">
        <f>VLOOKUP(K254,GDP_CR!$E$9:$F$311,2,0)</f>
        <v>4.8</v>
      </c>
      <c r="N254" s="1">
        <v>35758</v>
      </c>
      <c r="O254" s="18">
        <f t="shared" si="38"/>
        <v>1765</v>
      </c>
      <c r="P254" s="31">
        <f>VLOOKUP(K254,GDP!$A$2:$D$305,4,0)</f>
        <v>1.1901463729971917E-2</v>
      </c>
      <c r="Q254" s="12">
        <v>8726.2461538461521</v>
      </c>
      <c r="R254" s="12">
        <f>VLOOKUP(K254,RGDP!B:C,2,0)</f>
        <v>11722.722</v>
      </c>
      <c r="S254" s="12">
        <f t="shared" si="41"/>
        <v>11689.451666666666</v>
      </c>
      <c r="T254" s="12">
        <v>96.07</v>
      </c>
      <c r="U254" s="12">
        <v>4.5999999999999996</v>
      </c>
      <c r="V254" s="12">
        <v>124229</v>
      </c>
      <c r="W254" s="12">
        <v>1.89036</v>
      </c>
      <c r="X254" s="12">
        <v>5.52</v>
      </c>
      <c r="Y254" t="str">
        <f t="shared" si="39"/>
        <v>0-100</v>
      </c>
      <c r="Z254">
        <f t="shared" si="40"/>
        <v>-1.1627906976744207E-2</v>
      </c>
      <c r="AA254" s="12">
        <f>VLOOKUP(K254,GDP_Change!A:D,4,0)</f>
        <v>1.1899585158325294</v>
      </c>
      <c r="AB254" s="12">
        <f t="shared" si="42"/>
        <v>1.3824169668496313</v>
      </c>
    </row>
    <row r="255" spans="1:28" x14ac:dyDescent="0.25">
      <c r="A255" s="1" t="str">
        <f t="shared" si="33"/>
        <v>12/01/1997</v>
      </c>
      <c r="B255" s="9">
        <v>96.21875</v>
      </c>
      <c r="C255" s="9">
        <v>99</v>
      </c>
      <c r="D255" s="9">
        <v>96.03125</v>
      </c>
      <c r="E255" s="9">
        <v>63.073684692382798</v>
      </c>
      <c r="F255" s="9">
        <v>98.9375</v>
      </c>
      <c r="G255" s="10">
        <v>16459600</v>
      </c>
      <c r="H255">
        <f t="shared" si="34"/>
        <v>12</v>
      </c>
      <c r="I255">
        <f t="shared" si="35"/>
        <v>1</v>
      </c>
      <c r="J255">
        <f t="shared" si="36"/>
        <v>1997</v>
      </c>
      <c r="K255" t="str">
        <f>VLOOKUP(N255,Convert!D:G,4,0)</f>
        <v>1997Q4</v>
      </c>
      <c r="L255" t="str">
        <f t="shared" si="37"/>
        <v>1997M12</v>
      </c>
      <c r="M255">
        <f>VLOOKUP(K255,GDP_CR!$E$9:$F$311,2,0)</f>
        <v>4.8</v>
      </c>
      <c r="N255" s="1">
        <v>35765</v>
      </c>
      <c r="O255" s="18">
        <f t="shared" si="38"/>
        <v>1772</v>
      </c>
      <c r="P255" s="31">
        <f>VLOOKUP(K255,GDP!$A$2:$D$305,4,0)</f>
        <v>1.1901463729971917E-2</v>
      </c>
      <c r="Q255" s="12">
        <v>8734.1769230769205</v>
      </c>
      <c r="R255" s="12">
        <f>VLOOKUP(K255,RGDP!B:C,2,0)</f>
        <v>11722.722</v>
      </c>
      <c r="S255" s="12">
        <f t="shared" si="41"/>
        <v>11697.769249999998</v>
      </c>
      <c r="T255" s="12">
        <v>96.652500500000002</v>
      </c>
      <c r="U255" s="12">
        <v>4.625</v>
      </c>
      <c r="V255" s="12">
        <v>124309.5</v>
      </c>
      <c r="W255" s="12">
        <v>1.8420325</v>
      </c>
      <c r="X255" s="12">
        <v>5.5149999999999997</v>
      </c>
      <c r="Y255" t="str">
        <f t="shared" si="39"/>
        <v>0-100</v>
      </c>
      <c r="Z255">
        <f t="shared" si="40"/>
        <v>3.4640522875817092E-2</v>
      </c>
      <c r="AA255" s="12">
        <f>VLOOKUP(K255,GDP_Change!A:D,4,0)</f>
        <v>1.1899585158325294</v>
      </c>
      <c r="AB255" s="12">
        <f t="shared" si="42"/>
        <v>1.3439252766462109</v>
      </c>
    </row>
    <row r="256" spans="1:28" x14ac:dyDescent="0.25">
      <c r="A256" s="1" t="str">
        <f t="shared" si="33"/>
        <v>12/08/1997</v>
      </c>
      <c r="B256" s="9">
        <v>98.96875</v>
      </c>
      <c r="C256" s="9">
        <v>99</v>
      </c>
      <c r="D256" s="9">
        <v>94.90625</v>
      </c>
      <c r="E256" s="9">
        <v>61.041591644287102</v>
      </c>
      <c r="F256" s="9">
        <v>95.75</v>
      </c>
      <c r="G256" s="10">
        <v>17101800</v>
      </c>
      <c r="H256">
        <f t="shared" si="34"/>
        <v>12</v>
      </c>
      <c r="I256">
        <f t="shared" si="35"/>
        <v>8</v>
      </c>
      <c r="J256">
        <f t="shared" si="36"/>
        <v>1997</v>
      </c>
      <c r="K256" t="str">
        <f>VLOOKUP(N256,Convert!D:G,4,0)</f>
        <v>1997Q4</v>
      </c>
      <c r="L256" t="str">
        <f t="shared" si="37"/>
        <v>1997M12</v>
      </c>
      <c r="M256">
        <f>VLOOKUP(K256,GDP_CR!$E$9:$F$311,2,0)</f>
        <v>4.8</v>
      </c>
      <c r="N256" s="1">
        <v>35772</v>
      </c>
      <c r="O256" s="18">
        <f t="shared" si="38"/>
        <v>1779</v>
      </c>
      <c r="P256" s="31">
        <f>VLOOKUP(K256,GDP!$A$2:$D$305,4,0)</f>
        <v>1.1901463729971917E-2</v>
      </c>
      <c r="Q256" s="12">
        <v>8742.1076923076889</v>
      </c>
      <c r="R256" s="12">
        <f>VLOOKUP(K256,RGDP!B:C,2,0)</f>
        <v>11722.722</v>
      </c>
      <c r="S256" s="12">
        <f t="shared" si="41"/>
        <v>11706.086833333333</v>
      </c>
      <c r="T256" s="12">
        <v>97.235000999999983</v>
      </c>
      <c r="U256" s="12">
        <v>4.6499999999999995</v>
      </c>
      <c r="V256" s="12">
        <v>124390</v>
      </c>
      <c r="W256" s="12">
        <v>1.7937049999999999</v>
      </c>
      <c r="X256" s="12">
        <v>5.51</v>
      </c>
      <c r="Y256" t="str">
        <f t="shared" si="39"/>
        <v>0-100</v>
      </c>
      <c r="Z256">
        <f t="shared" si="40"/>
        <v>-3.2217308907138364E-2</v>
      </c>
      <c r="AA256" s="12">
        <f>VLOOKUP(K256,GDP_Change!A:D,4,0)</f>
        <v>1.1899585158325294</v>
      </c>
      <c r="AB256" s="12">
        <f t="shared" si="42"/>
        <v>1.3054335864427906</v>
      </c>
    </row>
    <row r="257" spans="1:28" x14ac:dyDescent="0.25">
      <c r="A257" s="1" t="str">
        <f t="shared" si="33"/>
        <v>12/15/1997</v>
      </c>
      <c r="B257" s="9">
        <v>96.25</v>
      </c>
      <c r="C257" s="9">
        <v>97.875</v>
      </c>
      <c r="D257" s="9">
        <v>92.375</v>
      </c>
      <c r="E257" s="9">
        <v>60.423992156982401</v>
      </c>
      <c r="F257" s="9">
        <v>94.78125</v>
      </c>
      <c r="G257" s="10">
        <v>23011100</v>
      </c>
      <c r="H257">
        <f t="shared" si="34"/>
        <v>12</v>
      </c>
      <c r="I257">
        <f t="shared" si="35"/>
        <v>15</v>
      </c>
      <c r="J257">
        <f t="shared" si="36"/>
        <v>1997</v>
      </c>
      <c r="K257" t="str">
        <f>VLOOKUP(N257,Convert!D:G,4,0)</f>
        <v>1997Q4</v>
      </c>
      <c r="L257" t="str">
        <f t="shared" si="37"/>
        <v>1997M12</v>
      </c>
      <c r="M257">
        <f>VLOOKUP(K257,GDP_CR!$E$9:$F$311,2,0)</f>
        <v>4.8</v>
      </c>
      <c r="N257" s="1">
        <v>35779</v>
      </c>
      <c r="O257" s="18">
        <f t="shared" si="38"/>
        <v>1786</v>
      </c>
      <c r="P257" s="31">
        <f>VLOOKUP(K257,GDP!$A$2:$D$305,4,0)</f>
        <v>1.1901463729971917E-2</v>
      </c>
      <c r="Q257" s="12">
        <v>8750.0384615384592</v>
      </c>
      <c r="R257" s="12">
        <f>VLOOKUP(K257,RGDP!B:C,2,0)</f>
        <v>11722.722</v>
      </c>
      <c r="S257" s="12">
        <f t="shared" si="41"/>
        <v>11714.404416666664</v>
      </c>
      <c r="T257" s="12">
        <v>97.817501499999992</v>
      </c>
      <c r="U257" s="12">
        <v>4.6749999999999998</v>
      </c>
      <c r="V257" s="12">
        <v>124470.5</v>
      </c>
      <c r="W257" s="12">
        <v>1.7453775</v>
      </c>
      <c r="X257" s="12">
        <v>5.5049999999999999</v>
      </c>
      <c r="Y257" t="str">
        <f t="shared" si="39"/>
        <v>0-100</v>
      </c>
      <c r="Z257">
        <f t="shared" si="40"/>
        <v>-1.0117493472584838E-2</v>
      </c>
      <c r="AA257" s="12">
        <f>VLOOKUP(K257,GDP_Change!A:D,4,0)</f>
        <v>1.1899585158325294</v>
      </c>
      <c r="AB257" s="12">
        <f t="shared" si="42"/>
        <v>1.2669418962393701</v>
      </c>
    </row>
    <row r="258" spans="1:28" x14ac:dyDescent="0.25">
      <c r="A258" s="1" t="str">
        <f t="shared" ref="A258:A321" si="43">TEXT(N258,"MM/DD/YYYY")</f>
        <v>12/22/1997</v>
      </c>
      <c r="B258" s="9">
        <v>95.4375</v>
      </c>
      <c r="C258" s="9">
        <v>95.90625</v>
      </c>
      <c r="D258" s="9">
        <v>93.25</v>
      </c>
      <c r="E258" s="9">
        <v>60.024398803710902</v>
      </c>
      <c r="F258" s="9">
        <v>93.78125</v>
      </c>
      <c r="G258" s="10">
        <v>12534300</v>
      </c>
      <c r="H258">
        <f t="shared" ref="H258:H321" si="44">MONTH(N258)</f>
        <v>12</v>
      </c>
      <c r="I258">
        <f t="shared" ref="I258:I321" si="45">DAY(N258)</f>
        <v>22</v>
      </c>
      <c r="J258">
        <f t="shared" ref="J258:J321" si="46">YEAR(N258)</f>
        <v>1997</v>
      </c>
      <c r="K258" t="str">
        <f>VLOOKUP(N258,Convert!D:G,4,0)</f>
        <v>1997Q4</v>
      </c>
      <c r="L258" t="str">
        <f t="shared" si="37"/>
        <v>1997M12</v>
      </c>
      <c r="M258">
        <f>VLOOKUP(K258,GDP_CR!$E$9:$F$311,2,0)</f>
        <v>4.8</v>
      </c>
      <c r="N258" s="1">
        <v>35786</v>
      </c>
      <c r="O258" s="18">
        <f t="shared" si="38"/>
        <v>1793</v>
      </c>
      <c r="P258" s="31">
        <f>VLOOKUP(K258,GDP!$A$2:$D$305,4,0)</f>
        <v>1.1901463729971917E-2</v>
      </c>
      <c r="Q258" s="12">
        <v>8757.9692307692294</v>
      </c>
      <c r="R258" s="12">
        <f>VLOOKUP(K258,RGDP!B:C,2,0)</f>
        <v>11722.722</v>
      </c>
      <c r="S258" s="12">
        <f t="shared" si="41"/>
        <v>11722.721999999996</v>
      </c>
      <c r="T258" s="12">
        <v>98.400002000000001</v>
      </c>
      <c r="U258" s="12">
        <v>4.7</v>
      </c>
      <c r="V258" s="12">
        <v>124551</v>
      </c>
      <c r="W258" s="12">
        <v>1.6970499999999999</v>
      </c>
      <c r="X258" s="12">
        <v>5.5</v>
      </c>
      <c r="Y258" t="str">
        <f t="shared" si="39"/>
        <v>0-100</v>
      </c>
      <c r="Z258">
        <f t="shared" si="40"/>
        <v>-1.0550609957138191E-2</v>
      </c>
      <c r="AA258" s="12">
        <f>VLOOKUP(K258,GDP_Change!A:D,4,0)</f>
        <v>1.1899585158325294</v>
      </c>
      <c r="AB258" s="12">
        <f t="shared" si="42"/>
        <v>1.2284502060359499</v>
      </c>
    </row>
    <row r="259" spans="1:28" x14ac:dyDescent="0.25">
      <c r="A259" s="1" t="str">
        <f t="shared" si="43"/>
        <v>12/29/1997</v>
      </c>
      <c r="B259" s="9">
        <v>94.59375</v>
      </c>
      <c r="C259" s="9">
        <v>97.65625</v>
      </c>
      <c r="D259" s="9">
        <v>94.4375</v>
      </c>
      <c r="E259" s="9">
        <v>62.444591522216797</v>
      </c>
      <c r="F259" s="9">
        <v>97.5625</v>
      </c>
      <c r="G259" s="10">
        <v>12416400</v>
      </c>
      <c r="H259">
        <f t="shared" si="44"/>
        <v>12</v>
      </c>
      <c r="I259">
        <f t="shared" si="45"/>
        <v>29</v>
      </c>
      <c r="J259">
        <f t="shared" si="46"/>
        <v>1997</v>
      </c>
      <c r="K259" t="str">
        <f>VLOOKUP(N259,Convert!D:G,4,0)</f>
        <v>1997Q4</v>
      </c>
      <c r="L259" t="str">
        <f t="shared" ref="L259:L322" si="47">YEAR(N259)&amp;"M"&amp;MONTH(N259)</f>
        <v>1997M12</v>
      </c>
      <c r="M259">
        <f>VLOOKUP(K259,GDP_CR!$E$9:$F$311,2,0)</f>
        <v>4.8</v>
      </c>
      <c r="N259" s="1">
        <v>35793</v>
      </c>
      <c r="O259" s="18">
        <f t="shared" ref="O259:O322" si="48">A259-DATE(1993,1,24)</f>
        <v>1800</v>
      </c>
      <c r="P259" s="31">
        <f>VLOOKUP(K259,GDP!$A$2:$D$305,4,0)</f>
        <v>1.1901463729971917E-2</v>
      </c>
      <c r="Q259" s="12">
        <v>8765.8999999999978</v>
      </c>
      <c r="R259" s="12">
        <f>VLOOKUP(K259,RGDP!B:C,2,0)</f>
        <v>11722.722</v>
      </c>
      <c r="S259" s="12">
        <f t="shared" si="41"/>
        <v>11722.721999999996</v>
      </c>
      <c r="T259" s="12">
        <v>98.400002000000001</v>
      </c>
      <c r="U259" s="12">
        <v>4.7</v>
      </c>
      <c r="V259" s="12">
        <v>124551</v>
      </c>
      <c r="W259" s="12">
        <v>1.6970499999999999</v>
      </c>
      <c r="X259" s="12">
        <v>5.5</v>
      </c>
      <c r="Y259" t="str">
        <f t="shared" ref="Y259:Y322" si="49">IF(F259&gt;400,"&gt;400",IF(F259&gt;300,"300-400",IF(F259&gt;200,"200-300",IF(F259&gt;100,"100-200",IF(F259&gt;0,"0-100","NA")))))</f>
        <v>0-100</v>
      </c>
      <c r="Z259">
        <f t="shared" si="40"/>
        <v>4.0319893368877091E-2</v>
      </c>
      <c r="AA259" s="12">
        <f>VLOOKUP(K259,GDP_Change!A:D,4,0)</f>
        <v>1.1899585158325294</v>
      </c>
      <c r="AB259" s="12">
        <f t="shared" si="42"/>
        <v>1.1899585158325294</v>
      </c>
    </row>
    <row r="260" spans="1:28" x14ac:dyDescent="0.25">
      <c r="A260" s="1" t="str">
        <f t="shared" si="43"/>
        <v>01/05/1998</v>
      </c>
      <c r="B260" s="9">
        <v>97.84375</v>
      </c>
      <c r="C260" s="9">
        <v>98.4375</v>
      </c>
      <c r="D260" s="9">
        <v>91.90625</v>
      </c>
      <c r="E260" s="9">
        <v>59.084335327148402</v>
      </c>
      <c r="F260" s="9">
        <v>92.3125</v>
      </c>
      <c r="G260" s="10">
        <v>25860700</v>
      </c>
      <c r="H260">
        <f t="shared" si="44"/>
        <v>1</v>
      </c>
      <c r="I260">
        <f t="shared" si="45"/>
        <v>5</v>
      </c>
      <c r="J260">
        <f t="shared" si="46"/>
        <v>1998</v>
      </c>
      <c r="K260" t="str">
        <f>VLOOKUP(N260,Convert!D:G,4,0)</f>
        <v>1998Q1</v>
      </c>
      <c r="L260" t="str">
        <f t="shared" si="47"/>
        <v>1998M1</v>
      </c>
      <c r="M260">
        <f>VLOOKUP(K260,GDP_CR!$E$9:$F$311,2,0)</f>
        <v>4.7</v>
      </c>
      <c r="N260" s="1">
        <v>35800</v>
      </c>
      <c r="O260" s="18">
        <f t="shared" si="48"/>
        <v>1807</v>
      </c>
      <c r="P260" s="31">
        <f>VLOOKUP(K260,GDP!$A$2:$D$305,4,0)</f>
        <v>1.1476288800921886E-2</v>
      </c>
      <c r="Q260" s="12">
        <v>8773.6384615384595</v>
      </c>
      <c r="R260" s="12">
        <f>VLOOKUP(K260,RGDP!B:C,2,0)</f>
        <v>11839.876</v>
      </c>
      <c r="S260" s="12">
        <f t="shared" si="41"/>
        <v>11732.48483333333</v>
      </c>
      <c r="T260" s="12">
        <v>98.712502000000001</v>
      </c>
      <c r="U260" s="12">
        <v>4.6750000000000007</v>
      </c>
      <c r="V260" s="12">
        <v>124616.5</v>
      </c>
      <c r="W260" s="12">
        <v>1.6805675</v>
      </c>
      <c r="X260" s="12">
        <v>5.5149999999999997</v>
      </c>
      <c r="Y260" t="str">
        <f t="shared" si="49"/>
        <v>0-100</v>
      </c>
      <c r="Z260">
        <f t="shared" ref="Z260:Z323" si="50">F260/F259-1</f>
        <v>-5.3811659192825156E-2</v>
      </c>
      <c r="AA260" s="12">
        <f>VLOOKUP(K260,GDP_Change!A:D,4,0)</f>
        <v>1.1473199521738167</v>
      </c>
      <c r="AB260" s="12">
        <f t="shared" si="42"/>
        <v>1.1866786263203208</v>
      </c>
    </row>
    <row r="261" spans="1:28" x14ac:dyDescent="0.25">
      <c r="A261" s="1" t="str">
        <f t="shared" si="43"/>
        <v>01/12/1998</v>
      </c>
      <c r="B261" s="9">
        <v>91.125</v>
      </c>
      <c r="C261" s="9">
        <v>96.6875</v>
      </c>
      <c r="D261" s="9">
        <v>90.90625</v>
      </c>
      <c r="E261" s="9">
        <v>61.644512176513601</v>
      </c>
      <c r="F261" s="9">
        <v>96.3125</v>
      </c>
      <c r="G261" s="10">
        <v>28343400</v>
      </c>
      <c r="H261">
        <f t="shared" si="44"/>
        <v>1</v>
      </c>
      <c r="I261">
        <f t="shared" si="45"/>
        <v>12</v>
      </c>
      <c r="J261">
        <f t="shared" si="46"/>
        <v>1998</v>
      </c>
      <c r="K261" t="str">
        <f>VLOOKUP(N261,Convert!D:G,4,0)</f>
        <v>1998Q1</v>
      </c>
      <c r="L261" t="str">
        <f t="shared" si="47"/>
        <v>1998M1</v>
      </c>
      <c r="M261">
        <f>VLOOKUP(K261,GDP_CR!$E$9:$F$311,2,0)</f>
        <v>4.7</v>
      </c>
      <c r="N261" s="1">
        <v>35807</v>
      </c>
      <c r="O261" s="18">
        <f t="shared" si="48"/>
        <v>1814</v>
      </c>
      <c r="P261" s="31">
        <f>VLOOKUP(K261,GDP!$A$2:$D$305,4,0)</f>
        <v>1.1476288800921886E-2</v>
      </c>
      <c r="Q261" s="12">
        <v>8781.3769230769212</v>
      </c>
      <c r="R261" s="12">
        <f>VLOOKUP(K261,RGDP!B:C,2,0)</f>
        <v>11839.876</v>
      </c>
      <c r="S261" s="12">
        <f t="shared" si="41"/>
        <v>11742.247666666664</v>
      </c>
      <c r="T261" s="12">
        <v>99.025002000000001</v>
      </c>
      <c r="U261" s="12">
        <v>4.6500000000000004</v>
      </c>
      <c r="V261" s="12">
        <v>124682</v>
      </c>
      <c r="W261" s="12">
        <v>1.664085</v>
      </c>
      <c r="X261" s="12">
        <v>5.5299999999999994</v>
      </c>
      <c r="Y261" t="str">
        <f t="shared" si="49"/>
        <v>0-100</v>
      </c>
      <c r="Z261">
        <f t="shared" si="50"/>
        <v>4.3331076506431865E-2</v>
      </c>
      <c r="AA261" s="12">
        <f>VLOOKUP(K261,GDP_Change!A:D,4,0)</f>
        <v>1.1473199521738167</v>
      </c>
      <c r="AB261" s="12">
        <f t="shared" si="42"/>
        <v>1.183398736808112</v>
      </c>
    </row>
    <row r="262" spans="1:28" x14ac:dyDescent="0.25">
      <c r="A262" s="1" t="str">
        <f t="shared" si="43"/>
        <v>01/19/1998</v>
      </c>
      <c r="B262" s="9">
        <v>96.6875</v>
      </c>
      <c r="C262" s="9">
        <v>98.015625</v>
      </c>
      <c r="D262" s="9">
        <v>95</v>
      </c>
      <c r="E262" s="9">
        <v>61.404518127441399</v>
      </c>
      <c r="F262" s="9">
        <v>95.9375</v>
      </c>
      <c r="G262" s="10">
        <v>20684800</v>
      </c>
      <c r="H262">
        <f t="shared" si="44"/>
        <v>1</v>
      </c>
      <c r="I262">
        <f t="shared" si="45"/>
        <v>19</v>
      </c>
      <c r="J262">
        <f t="shared" si="46"/>
        <v>1998</v>
      </c>
      <c r="K262" t="str">
        <f>VLOOKUP(N262,Convert!D:G,4,0)</f>
        <v>1998Q1</v>
      </c>
      <c r="L262" t="str">
        <f t="shared" si="47"/>
        <v>1998M1</v>
      </c>
      <c r="M262">
        <f>VLOOKUP(K262,GDP_CR!$E$9:$F$311,2,0)</f>
        <v>4.7</v>
      </c>
      <c r="N262" s="1">
        <v>35814</v>
      </c>
      <c r="O262" s="18">
        <f t="shared" si="48"/>
        <v>1821</v>
      </c>
      <c r="P262" s="31">
        <f>VLOOKUP(K262,GDP!$A$2:$D$305,4,0)</f>
        <v>1.1476288800921886E-2</v>
      </c>
      <c r="Q262" s="12">
        <v>8789.1153846153829</v>
      </c>
      <c r="R262" s="12">
        <f>VLOOKUP(K262,RGDP!B:C,2,0)</f>
        <v>11839.876</v>
      </c>
      <c r="S262" s="12">
        <f t="shared" si="41"/>
        <v>11752.010499999999</v>
      </c>
      <c r="T262" s="12">
        <v>99.337502000000001</v>
      </c>
      <c r="U262" s="12">
        <v>4.625</v>
      </c>
      <c r="V262" s="12">
        <v>124747.5</v>
      </c>
      <c r="W262" s="12">
        <v>1.6476025000000001</v>
      </c>
      <c r="X262" s="12">
        <v>5.544999999999999</v>
      </c>
      <c r="Y262" t="str">
        <f t="shared" si="49"/>
        <v>0-100</v>
      </c>
      <c r="Z262">
        <f t="shared" si="50"/>
        <v>-3.8935756002596023E-3</v>
      </c>
      <c r="AA262" s="12">
        <f>VLOOKUP(K262,GDP_Change!A:D,4,0)</f>
        <v>1.1473199521738167</v>
      </c>
      <c r="AB262" s="12">
        <f t="shared" si="42"/>
        <v>1.1801188472959034</v>
      </c>
    </row>
    <row r="263" spans="1:28" x14ac:dyDescent="0.25">
      <c r="A263" s="1" t="str">
        <f t="shared" si="43"/>
        <v>01/26/1998</v>
      </c>
      <c r="B263" s="9">
        <v>96.375</v>
      </c>
      <c r="C263" s="9">
        <v>99.5625</v>
      </c>
      <c r="D263" s="9">
        <v>95.40625</v>
      </c>
      <c r="E263" s="9">
        <v>62.9246215820312</v>
      </c>
      <c r="F263" s="9">
        <v>98.3125</v>
      </c>
      <c r="G263" s="10">
        <v>27332500</v>
      </c>
      <c r="H263">
        <f t="shared" si="44"/>
        <v>1</v>
      </c>
      <c r="I263">
        <f t="shared" si="45"/>
        <v>26</v>
      </c>
      <c r="J263">
        <f t="shared" si="46"/>
        <v>1998</v>
      </c>
      <c r="K263" t="str">
        <f>VLOOKUP(N263,Convert!D:G,4,0)</f>
        <v>1998Q1</v>
      </c>
      <c r="L263" t="str">
        <f t="shared" si="47"/>
        <v>1998M1</v>
      </c>
      <c r="M263">
        <f>VLOOKUP(K263,GDP_CR!$E$9:$F$311,2,0)</f>
        <v>4.7</v>
      </c>
      <c r="N263" s="1">
        <v>35821</v>
      </c>
      <c r="O263" s="18">
        <f t="shared" si="48"/>
        <v>1828</v>
      </c>
      <c r="P263" s="31">
        <f>VLOOKUP(K263,GDP!$A$2:$D$305,4,0)</f>
        <v>1.1476288800921886E-2</v>
      </c>
      <c r="Q263" s="12">
        <v>8796.8538461538446</v>
      </c>
      <c r="R263" s="12">
        <f>VLOOKUP(K263,RGDP!B:C,2,0)</f>
        <v>11839.876</v>
      </c>
      <c r="S263" s="12">
        <f t="shared" si="41"/>
        <v>11761.773333333333</v>
      </c>
      <c r="T263" s="12">
        <v>99.650002000000001</v>
      </c>
      <c r="U263" s="12">
        <v>4.5999999999999996</v>
      </c>
      <c r="V263" s="12">
        <v>124813</v>
      </c>
      <c r="W263" s="12">
        <v>1.6311199999999999</v>
      </c>
      <c r="X263" s="12">
        <v>5.56</v>
      </c>
      <c r="Y263" t="str">
        <f t="shared" si="49"/>
        <v>0-100</v>
      </c>
      <c r="Z263">
        <f t="shared" si="50"/>
        <v>2.4755700325732821E-2</v>
      </c>
      <c r="AA263" s="12">
        <f>VLOOKUP(K263,GDP_Change!A:D,4,0)</f>
        <v>1.1473199521738167</v>
      </c>
      <c r="AB263" s="12">
        <f t="shared" si="42"/>
        <v>1.1768389577836946</v>
      </c>
    </row>
    <row r="264" spans="1:28" x14ac:dyDescent="0.25">
      <c r="A264" s="1" t="str">
        <f t="shared" si="43"/>
        <v>02/02/1998</v>
      </c>
      <c r="B264" s="9">
        <v>99.90625</v>
      </c>
      <c r="C264" s="9">
        <v>101.625</v>
      </c>
      <c r="D264" s="9">
        <v>99.71875</v>
      </c>
      <c r="E264" s="9">
        <v>65.044731140136705</v>
      </c>
      <c r="F264" s="9">
        <v>101.625</v>
      </c>
      <c r="G264" s="10">
        <v>22667300</v>
      </c>
      <c r="H264">
        <f t="shared" si="44"/>
        <v>2</v>
      </c>
      <c r="I264">
        <f t="shared" si="45"/>
        <v>2</v>
      </c>
      <c r="J264">
        <f t="shared" si="46"/>
        <v>1998</v>
      </c>
      <c r="K264" t="str">
        <f>VLOOKUP(N264,Convert!D:G,4,0)</f>
        <v>1998Q1</v>
      </c>
      <c r="L264" t="str">
        <f t="shared" si="47"/>
        <v>1998M2</v>
      </c>
      <c r="M264">
        <f>VLOOKUP(K264,GDP_CR!$E$9:$F$311,2,0)</f>
        <v>4.7</v>
      </c>
      <c r="N264" s="1">
        <v>35828</v>
      </c>
      <c r="O264" s="18">
        <f t="shared" si="48"/>
        <v>1835</v>
      </c>
      <c r="P264" s="31">
        <f>VLOOKUP(K264,GDP!$A$2:$D$305,4,0)</f>
        <v>1.1476288800921886E-2</v>
      </c>
      <c r="Q264" s="12">
        <v>8804.5923076923082</v>
      </c>
      <c r="R264" s="12">
        <f>VLOOKUP(K264,RGDP!B:C,2,0)</f>
        <v>11839.876</v>
      </c>
      <c r="S264" s="12">
        <f t="shared" si="41"/>
        <v>11771.536166666667</v>
      </c>
      <c r="T264" s="12">
        <v>99.805000750000005</v>
      </c>
      <c r="U264" s="12">
        <v>4.5999999999999996</v>
      </c>
      <c r="V264" s="12">
        <v>124864.5</v>
      </c>
      <c r="W264" s="12">
        <v>1.5833899999999999</v>
      </c>
      <c r="X264" s="12">
        <v>5.5474999999999994</v>
      </c>
      <c r="Y264" t="str">
        <f t="shared" si="49"/>
        <v>100-200</v>
      </c>
      <c r="Z264">
        <f t="shared" si="50"/>
        <v>3.3693579148124542E-2</v>
      </c>
      <c r="AA264" s="12">
        <f>VLOOKUP(K264,GDP_Change!A:D,4,0)</f>
        <v>1.1473199521738167</v>
      </c>
      <c r="AB264" s="12">
        <f t="shared" si="42"/>
        <v>1.173559068271486</v>
      </c>
    </row>
    <row r="265" spans="1:28" x14ac:dyDescent="0.25">
      <c r="A265" s="1" t="str">
        <f t="shared" si="43"/>
        <v>02/09/1998</v>
      </c>
      <c r="B265" s="9">
        <v>101.71875</v>
      </c>
      <c r="C265" s="9">
        <v>102.9375</v>
      </c>
      <c r="D265" s="9">
        <v>100.71875</v>
      </c>
      <c r="E265" s="9">
        <v>65.284782409667898</v>
      </c>
      <c r="F265" s="9">
        <v>102</v>
      </c>
      <c r="G265" s="10">
        <v>17181800</v>
      </c>
      <c r="H265">
        <f t="shared" si="44"/>
        <v>2</v>
      </c>
      <c r="I265">
        <f t="shared" si="45"/>
        <v>9</v>
      </c>
      <c r="J265">
        <f t="shared" si="46"/>
        <v>1998</v>
      </c>
      <c r="K265" t="str">
        <f>VLOOKUP(N265,Convert!D:G,4,0)</f>
        <v>1998Q1</v>
      </c>
      <c r="L265" t="str">
        <f t="shared" si="47"/>
        <v>1998M2</v>
      </c>
      <c r="M265">
        <f>VLOOKUP(K265,GDP_CR!$E$9:$F$311,2,0)</f>
        <v>4.7</v>
      </c>
      <c r="N265" s="1">
        <v>35835</v>
      </c>
      <c r="O265" s="18">
        <f t="shared" si="48"/>
        <v>1842</v>
      </c>
      <c r="P265" s="31">
        <f>VLOOKUP(K265,GDP!$A$2:$D$305,4,0)</f>
        <v>1.1476288800921886E-2</v>
      </c>
      <c r="Q265" s="12">
        <v>8812.3307692307699</v>
      </c>
      <c r="R265" s="12">
        <f>VLOOKUP(K265,RGDP!B:C,2,0)</f>
        <v>11839.876</v>
      </c>
      <c r="S265" s="12">
        <f t="shared" si="41"/>
        <v>11781.299000000001</v>
      </c>
      <c r="T265" s="12">
        <v>99.959999499999995</v>
      </c>
      <c r="U265" s="12">
        <v>4.5999999999999996</v>
      </c>
      <c r="V265" s="12">
        <v>124916</v>
      </c>
      <c r="W265" s="12">
        <v>1.5356599999999998</v>
      </c>
      <c r="X265" s="12">
        <v>5.5350000000000001</v>
      </c>
      <c r="Y265" t="str">
        <f t="shared" si="49"/>
        <v>100-200</v>
      </c>
      <c r="Z265">
        <f t="shared" si="50"/>
        <v>3.6900369003689537E-3</v>
      </c>
      <c r="AA265" s="12">
        <f>VLOOKUP(K265,GDP_Change!A:D,4,0)</f>
        <v>1.1473199521738167</v>
      </c>
      <c r="AB265" s="12">
        <f t="shared" si="42"/>
        <v>1.1702791787592774</v>
      </c>
    </row>
    <row r="266" spans="1:28" x14ac:dyDescent="0.25">
      <c r="A266" s="1" t="str">
        <f t="shared" si="43"/>
        <v>02/16/1998</v>
      </c>
      <c r="B266" s="9">
        <v>102.8125</v>
      </c>
      <c r="C266" s="9">
        <v>103.71875</v>
      </c>
      <c r="D266" s="9">
        <v>102.15625</v>
      </c>
      <c r="E266" s="9">
        <v>66.344886779785099</v>
      </c>
      <c r="F266" s="9">
        <v>103.65625</v>
      </c>
      <c r="G266" s="10">
        <v>13157700</v>
      </c>
      <c r="H266">
        <f t="shared" si="44"/>
        <v>2</v>
      </c>
      <c r="I266">
        <f t="shared" si="45"/>
        <v>16</v>
      </c>
      <c r="J266">
        <f t="shared" si="46"/>
        <v>1998</v>
      </c>
      <c r="K266" t="str">
        <f>VLOOKUP(N266,Convert!D:G,4,0)</f>
        <v>1998Q1</v>
      </c>
      <c r="L266" t="str">
        <f t="shared" si="47"/>
        <v>1998M2</v>
      </c>
      <c r="M266">
        <f>VLOOKUP(K266,GDP_CR!$E$9:$F$311,2,0)</f>
        <v>4.7</v>
      </c>
      <c r="N266" s="1">
        <v>35842</v>
      </c>
      <c r="O266" s="18">
        <f t="shared" si="48"/>
        <v>1849</v>
      </c>
      <c r="P266" s="31">
        <f>VLOOKUP(K266,GDP!$A$2:$D$305,4,0)</f>
        <v>1.1476288800921886E-2</v>
      </c>
      <c r="Q266" s="12">
        <v>8820.0692307692298</v>
      </c>
      <c r="R266" s="12">
        <f>VLOOKUP(K266,RGDP!B:C,2,0)</f>
        <v>11839.876</v>
      </c>
      <c r="S266" s="12">
        <f t="shared" si="41"/>
        <v>11791.061833333335</v>
      </c>
      <c r="T266" s="12">
        <v>100.11499825</v>
      </c>
      <c r="U266" s="12">
        <v>4.5999999999999996</v>
      </c>
      <c r="V266" s="12">
        <v>124967.5</v>
      </c>
      <c r="W266" s="12">
        <v>1.48793</v>
      </c>
      <c r="X266" s="12">
        <v>5.5224999999999991</v>
      </c>
      <c r="Y266" t="str">
        <f t="shared" si="49"/>
        <v>100-200</v>
      </c>
      <c r="Z266">
        <f t="shared" si="50"/>
        <v>1.6237745098039325E-2</v>
      </c>
      <c r="AA266" s="12">
        <f>VLOOKUP(K266,GDP_Change!A:D,4,0)</f>
        <v>1.1473199521738167</v>
      </c>
      <c r="AB266" s="12">
        <f t="shared" si="42"/>
        <v>1.1669992892470686</v>
      </c>
    </row>
    <row r="267" spans="1:28" x14ac:dyDescent="0.25">
      <c r="A267" s="1" t="str">
        <f t="shared" si="43"/>
        <v>02/23/1998</v>
      </c>
      <c r="B267" s="9">
        <v>104.25</v>
      </c>
      <c r="C267" s="9">
        <v>105.53125</v>
      </c>
      <c r="D267" s="9">
        <v>102.9375</v>
      </c>
      <c r="E267" s="9">
        <v>67.284965515136705</v>
      </c>
      <c r="F267" s="9">
        <v>105.125</v>
      </c>
      <c r="G267" s="10">
        <v>16726900</v>
      </c>
      <c r="H267">
        <f t="shared" si="44"/>
        <v>2</v>
      </c>
      <c r="I267">
        <f t="shared" si="45"/>
        <v>23</v>
      </c>
      <c r="J267">
        <f t="shared" si="46"/>
        <v>1998</v>
      </c>
      <c r="K267" t="str">
        <f>VLOOKUP(N267,Convert!D:G,4,0)</f>
        <v>1998Q1</v>
      </c>
      <c r="L267" t="str">
        <f t="shared" si="47"/>
        <v>1998M2</v>
      </c>
      <c r="M267">
        <f>VLOOKUP(K267,GDP_CR!$E$9:$F$311,2,0)</f>
        <v>4.7</v>
      </c>
      <c r="N267" s="1">
        <v>35849</v>
      </c>
      <c r="O267" s="18">
        <f t="shared" si="48"/>
        <v>1856</v>
      </c>
      <c r="P267" s="31">
        <f>VLOOKUP(K267,GDP!$A$2:$D$305,4,0)</f>
        <v>1.1476288800921886E-2</v>
      </c>
      <c r="Q267" s="12">
        <v>8827.8076923076915</v>
      </c>
      <c r="R267" s="12">
        <f>VLOOKUP(K267,RGDP!B:C,2,0)</f>
        <v>11839.876</v>
      </c>
      <c r="S267" s="12">
        <f t="shared" si="41"/>
        <v>11800.824666666667</v>
      </c>
      <c r="T267" s="12">
        <v>100.269997</v>
      </c>
      <c r="U267" s="12">
        <v>4.5999999999999996</v>
      </c>
      <c r="V267" s="12">
        <v>125019</v>
      </c>
      <c r="W267" s="12">
        <v>1.4401999999999999</v>
      </c>
      <c r="X267" s="12">
        <v>5.51</v>
      </c>
      <c r="Y267" t="str">
        <f t="shared" si="49"/>
        <v>100-200</v>
      </c>
      <c r="Z267">
        <f t="shared" si="50"/>
        <v>1.4169430208019307E-2</v>
      </c>
      <c r="AA267" s="12">
        <f>VLOOKUP(K267,GDP_Change!A:D,4,0)</f>
        <v>1.1473199521738167</v>
      </c>
      <c r="AB267" s="12">
        <f t="shared" si="42"/>
        <v>1.16371939973486</v>
      </c>
    </row>
    <row r="268" spans="1:28" x14ac:dyDescent="0.25">
      <c r="A268" s="1" t="str">
        <f t="shared" si="43"/>
        <v>03/02/1998</v>
      </c>
      <c r="B268" s="9">
        <v>105.25</v>
      </c>
      <c r="C268" s="9">
        <v>105.9375</v>
      </c>
      <c r="D268" s="9">
        <v>103.15625</v>
      </c>
      <c r="E268" s="9">
        <v>67.804985046386705</v>
      </c>
      <c r="F268" s="9">
        <v>105.9375</v>
      </c>
      <c r="G268" s="10">
        <v>26169900</v>
      </c>
      <c r="H268">
        <f t="shared" si="44"/>
        <v>3</v>
      </c>
      <c r="I268">
        <f t="shared" si="45"/>
        <v>2</v>
      </c>
      <c r="J268">
        <f t="shared" si="46"/>
        <v>1998</v>
      </c>
      <c r="K268" t="str">
        <f>VLOOKUP(N268,Convert!D:G,4,0)</f>
        <v>1998Q1</v>
      </c>
      <c r="L268" t="str">
        <f t="shared" si="47"/>
        <v>1998M3</v>
      </c>
      <c r="M268">
        <f>VLOOKUP(K268,GDP_CR!$E$9:$F$311,2,0)</f>
        <v>4.7</v>
      </c>
      <c r="N268" s="1">
        <v>35856</v>
      </c>
      <c r="O268" s="18">
        <f t="shared" si="48"/>
        <v>1863</v>
      </c>
      <c r="P268" s="31">
        <f>VLOOKUP(K268,GDP!$A$2:$D$305,4,0)</f>
        <v>1.1476288800921886E-2</v>
      </c>
      <c r="Q268" s="12">
        <v>8835.546153846155</v>
      </c>
      <c r="R268" s="12">
        <f>VLOOKUP(K268,RGDP!B:C,2,0)</f>
        <v>11839.876</v>
      </c>
      <c r="S268" s="12">
        <f t="shared" si="41"/>
        <v>11810.587500000001</v>
      </c>
      <c r="T268" s="12">
        <v>100.09749825</v>
      </c>
      <c r="U268" s="12">
        <v>4.625</v>
      </c>
      <c r="V268" s="12">
        <v>125055.25</v>
      </c>
      <c r="W268" s="12">
        <v>1.4243299999999999</v>
      </c>
      <c r="X268" s="12">
        <v>5.5050000000000008</v>
      </c>
      <c r="Y268" t="str">
        <f t="shared" si="49"/>
        <v>100-200</v>
      </c>
      <c r="Z268">
        <f t="shared" si="50"/>
        <v>7.728894173602896E-3</v>
      </c>
      <c r="AA268" s="12">
        <f>VLOOKUP(K268,GDP_Change!A:D,4,0)</f>
        <v>1.1473199521738167</v>
      </c>
      <c r="AB268" s="12">
        <f t="shared" si="42"/>
        <v>1.1604395102226515</v>
      </c>
    </row>
    <row r="269" spans="1:28" x14ac:dyDescent="0.25">
      <c r="A269" s="1" t="str">
        <f t="shared" si="43"/>
        <v>03/09/1998</v>
      </c>
      <c r="B269" s="9">
        <v>105.53125</v>
      </c>
      <c r="C269" s="9">
        <v>108</v>
      </c>
      <c r="D269" s="9">
        <v>105.25</v>
      </c>
      <c r="E269" s="9">
        <v>68.5450439453125</v>
      </c>
      <c r="F269" s="9">
        <v>107.09375</v>
      </c>
      <c r="G269" s="10">
        <v>18355000</v>
      </c>
      <c r="H269">
        <f t="shared" si="44"/>
        <v>3</v>
      </c>
      <c r="I269">
        <f t="shared" si="45"/>
        <v>9</v>
      </c>
      <c r="J269">
        <f t="shared" si="46"/>
        <v>1998</v>
      </c>
      <c r="K269" t="str">
        <f>VLOOKUP(N269,Convert!D:G,4,0)</f>
        <v>1998Q1</v>
      </c>
      <c r="L269" t="str">
        <f t="shared" si="47"/>
        <v>1998M3</v>
      </c>
      <c r="M269">
        <f>VLOOKUP(K269,GDP_CR!$E$9:$F$311,2,0)</f>
        <v>4.7</v>
      </c>
      <c r="N269" s="1">
        <v>35863</v>
      </c>
      <c r="O269" s="18">
        <f t="shared" si="48"/>
        <v>1870</v>
      </c>
      <c r="P269" s="31">
        <f>VLOOKUP(K269,GDP!$A$2:$D$305,4,0)</f>
        <v>1.1476288800921886E-2</v>
      </c>
      <c r="Q269" s="12">
        <v>8843.2846153846149</v>
      </c>
      <c r="R269" s="12">
        <f>VLOOKUP(K269,RGDP!B:C,2,0)</f>
        <v>11839.876</v>
      </c>
      <c r="S269" s="12">
        <f t="shared" si="41"/>
        <v>11820.350333333336</v>
      </c>
      <c r="T269" s="12">
        <v>99.924999499999998</v>
      </c>
      <c r="U269" s="12">
        <v>4.6499999999999995</v>
      </c>
      <c r="V269" s="12">
        <v>125091.5</v>
      </c>
      <c r="W269" s="12">
        <v>1.4084599999999998</v>
      </c>
      <c r="X269" s="12">
        <v>5.5</v>
      </c>
      <c r="Y269" t="str">
        <f t="shared" si="49"/>
        <v>100-200</v>
      </c>
      <c r="Z269">
        <f t="shared" si="50"/>
        <v>1.0914454277286101E-2</v>
      </c>
      <c r="AA269" s="12">
        <f>VLOOKUP(K269,GDP_Change!A:D,4,0)</f>
        <v>1.1473199521738167</v>
      </c>
      <c r="AB269" s="12">
        <f t="shared" si="42"/>
        <v>1.1571596207104426</v>
      </c>
    </row>
    <row r="270" spans="1:28" x14ac:dyDescent="0.25">
      <c r="A270" s="1" t="str">
        <f t="shared" si="43"/>
        <v>03/16/1998</v>
      </c>
      <c r="B270" s="9">
        <v>107.84375</v>
      </c>
      <c r="C270" s="9">
        <v>110.1875</v>
      </c>
      <c r="D270" s="9">
        <v>107.53125</v>
      </c>
      <c r="E270" s="9">
        <v>70.325157165527301</v>
      </c>
      <c r="F270" s="9">
        <v>109.875</v>
      </c>
      <c r="G270" s="10">
        <v>15427700</v>
      </c>
      <c r="H270">
        <f t="shared" si="44"/>
        <v>3</v>
      </c>
      <c r="I270">
        <f t="shared" si="45"/>
        <v>16</v>
      </c>
      <c r="J270">
        <f t="shared" si="46"/>
        <v>1998</v>
      </c>
      <c r="K270" t="str">
        <f>VLOOKUP(N270,Convert!D:G,4,0)</f>
        <v>1998Q1</v>
      </c>
      <c r="L270" t="str">
        <f t="shared" si="47"/>
        <v>1998M3</v>
      </c>
      <c r="M270">
        <f>VLOOKUP(K270,GDP_CR!$E$9:$F$311,2,0)</f>
        <v>4.7</v>
      </c>
      <c r="N270" s="1">
        <v>35870</v>
      </c>
      <c r="O270" s="18">
        <f t="shared" si="48"/>
        <v>1877</v>
      </c>
      <c r="P270" s="31">
        <f>VLOOKUP(K270,GDP!$A$2:$D$305,4,0)</f>
        <v>1.1476288800921886E-2</v>
      </c>
      <c r="Q270" s="12">
        <v>8851.0230769230766</v>
      </c>
      <c r="R270" s="12">
        <f>VLOOKUP(K270,RGDP!B:C,2,0)</f>
        <v>11839.876</v>
      </c>
      <c r="S270" s="12">
        <f t="shared" si="41"/>
        <v>11830.11316666667</v>
      </c>
      <c r="T270" s="12">
        <v>99.752500749999996</v>
      </c>
      <c r="U270" s="12">
        <v>4.6749999999999998</v>
      </c>
      <c r="V270" s="12">
        <v>125127.75</v>
      </c>
      <c r="W270" s="12">
        <v>1.3925899999999998</v>
      </c>
      <c r="X270" s="12">
        <v>5.495000000000001</v>
      </c>
      <c r="Y270" t="str">
        <f t="shared" si="49"/>
        <v>100-200</v>
      </c>
      <c r="Z270">
        <f t="shared" si="50"/>
        <v>2.5970236358330956E-2</v>
      </c>
      <c r="AA270" s="12">
        <f>VLOOKUP(K270,GDP_Change!A:D,4,0)</f>
        <v>1.1473199521738167</v>
      </c>
      <c r="AB270" s="12">
        <f t="shared" si="42"/>
        <v>1.1538797311982341</v>
      </c>
    </row>
    <row r="271" spans="1:28" x14ac:dyDescent="0.25">
      <c r="A271" s="1" t="str">
        <f t="shared" si="43"/>
        <v>03/23/1998</v>
      </c>
      <c r="B271" s="9">
        <v>109.71875</v>
      </c>
      <c r="C271" s="9">
        <v>111.53125</v>
      </c>
      <c r="D271" s="9">
        <v>109</v>
      </c>
      <c r="E271" s="9">
        <v>70.366729736328097</v>
      </c>
      <c r="F271" s="9">
        <v>109.625</v>
      </c>
      <c r="G271" s="10">
        <v>18329100</v>
      </c>
      <c r="H271">
        <f t="shared" si="44"/>
        <v>3</v>
      </c>
      <c r="I271">
        <f t="shared" si="45"/>
        <v>23</v>
      </c>
      <c r="J271">
        <f t="shared" si="46"/>
        <v>1998</v>
      </c>
      <c r="K271" t="str">
        <f>VLOOKUP(N271,Convert!D:G,4,0)</f>
        <v>1998Q1</v>
      </c>
      <c r="L271" t="str">
        <f t="shared" si="47"/>
        <v>1998M3</v>
      </c>
      <c r="M271">
        <f>VLOOKUP(K271,GDP_CR!$E$9:$F$311,2,0)</f>
        <v>4.7</v>
      </c>
      <c r="N271" s="1">
        <v>35877</v>
      </c>
      <c r="O271" s="18">
        <f t="shared" si="48"/>
        <v>1884</v>
      </c>
      <c r="P271" s="31">
        <f>VLOOKUP(K271,GDP!$A$2:$D$305,4,0)</f>
        <v>1.1476288800921886E-2</v>
      </c>
      <c r="Q271" s="12">
        <v>8858.7615384615383</v>
      </c>
      <c r="R271" s="12">
        <f>VLOOKUP(K271,RGDP!B:C,2,0)</f>
        <v>11839.876</v>
      </c>
      <c r="S271" s="12">
        <f t="shared" si="41"/>
        <v>11839.876000000002</v>
      </c>
      <c r="T271" s="12">
        <v>99.580001999999993</v>
      </c>
      <c r="U271" s="12">
        <v>4.7</v>
      </c>
      <c r="V271" s="12">
        <v>125164</v>
      </c>
      <c r="W271" s="12">
        <v>1.3767199999999999</v>
      </c>
      <c r="X271" s="12">
        <v>5.49</v>
      </c>
      <c r="Y271" t="str">
        <f t="shared" si="49"/>
        <v>100-200</v>
      </c>
      <c r="Z271">
        <f t="shared" si="50"/>
        <v>-2.2753128555176305E-3</v>
      </c>
      <c r="AA271" s="12">
        <f>VLOOKUP(K271,GDP_Change!A:D,4,0)</f>
        <v>1.1473199521738167</v>
      </c>
      <c r="AB271" s="12">
        <f t="shared" si="42"/>
        <v>1.1505998416860252</v>
      </c>
    </row>
    <row r="272" spans="1:28" x14ac:dyDescent="0.25">
      <c r="A272" s="1" t="str">
        <f t="shared" si="43"/>
        <v>03/30/1998</v>
      </c>
      <c r="B272" s="9">
        <v>109.625</v>
      </c>
      <c r="C272" s="9">
        <v>112.8125</v>
      </c>
      <c r="D272" s="9">
        <v>108.96875</v>
      </c>
      <c r="E272" s="9">
        <v>72.272361755371094</v>
      </c>
      <c r="F272" s="9">
        <v>112.59375</v>
      </c>
      <c r="G272" s="10">
        <v>19672700</v>
      </c>
      <c r="H272">
        <f t="shared" si="44"/>
        <v>3</v>
      </c>
      <c r="I272">
        <f t="shared" si="45"/>
        <v>30</v>
      </c>
      <c r="J272">
        <f t="shared" si="46"/>
        <v>1998</v>
      </c>
      <c r="K272" t="str">
        <f>VLOOKUP(N272,Convert!D:G,4,0)</f>
        <v>1998Q1</v>
      </c>
      <c r="L272" t="str">
        <f t="shared" si="47"/>
        <v>1998M3</v>
      </c>
      <c r="M272">
        <f>VLOOKUP(K272,GDP_CR!$E$9:$F$311,2,0)</f>
        <v>4.7</v>
      </c>
      <c r="N272" s="1">
        <v>35884</v>
      </c>
      <c r="O272" s="18">
        <f t="shared" si="48"/>
        <v>1891</v>
      </c>
      <c r="P272" s="31">
        <f>VLOOKUP(K272,GDP!$A$2:$D$305,4,0)</f>
        <v>1.1476288800921886E-2</v>
      </c>
      <c r="Q272" s="12">
        <v>8866.5</v>
      </c>
      <c r="R272" s="12">
        <f>VLOOKUP(K272,RGDP!B:C,2,0)</f>
        <v>11839.876</v>
      </c>
      <c r="S272" s="12">
        <f t="shared" si="41"/>
        <v>11839.876000000002</v>
      </c>
      <c r="T272" s="12">
        <v>99.580001999999993</v>
      </c>
      <c r="U272" s="12">
        <v>4.7</v>
      </c>
      <c r="V272" s="12">
        <v>125164</v>
      </c>
      <c r="W272" s="12">
        <v>1.3767199999999999</v>
      </c>
      <c r="X272" s="12">
        <v>5.49</v>
      </c>
      <c r="Y272" t="str">
        <f t="shared" si="49"/>
        <v>100-200</v>
      </c>
      <c r="Z272">
        <f t="shared" si="50"/>
        <v>2.7080957810718287E-2</v>
      </c>
      <c r="AA272" s="12">
        <f>VLOOKUP(K272,GDP_Change!A:D,4,0)</f>
        <v>1.1473199521738167</v>
      </c>
      <c r="AB272" s="12">
        <f t="shared" si="42"/>
        <v>1.1473199521738167</v>
      </c>
    </row>
    <row r="273" spans="1:28" x14ac:dyDescent="0.25">
      <c r="A273" s="1" t="str">
        <f t="shared" si="43"/>
        <v>04/06/1998</v>
      </c>
      <c r="B273" s="9">
        <v>113.25</v>
      </c>
      <c r="C273" s="9">
        <v>113.375</v>
      </c>
      <c r="D273" s="9">
        <v>109.75</v>
      </c>
      <c r="E273" s="9">
        <v>71.369728088378906</v>
      </c>
      <c r="F273" s="9">
        <v>111.1875</v>
      </c>
      <c r="G273" s="10">
        <v>19470200</v>
      </c>
      <c r="H273">
        <f t="shared" si="44"/>
        <v>4</v>
      </c>
      <c r="I273">
        <f t="shared" si="45"/>
        <v>6</v>
      </c>
      <c r="J273">
        <f t="shared" si="46"/>
        <v>1998</v>
      </c>
      <c r="K273" t="str">
        <f>VLOOKUP(N273,Convert!D:G,4,0)</f>
        <v>1998Q2</v>
      </c>
      <c r="L273" t="str">
        <f t="shared" si="47"/>
        <v>1998M4</v>
      </c>
      <c r="M273">
        <f>VLOOKUP(K273,GDP_CR!$E$9:$F$311,2,0)</f>
        <v>4.7</v>
      </c>
      <c r="N273" s="1">
        <v>35891</v>
      </c>
      <c r="O273" s="18">
        <f t="shared" si="48"/>
        <v>1898</v>
      </c>
      <c r="P273" s="31">
        <f>VLOOKUP(K273,GDP!$A$2:$D$305,4,0)</f>
        <v>1.1639316528506249E-2</v>
      </c>
      <c r="Q273" s="12">
        <v>8874.4384615384606</v>
      </c>
      <c r="R273" s="12">
        <f>VLOOKUP(K273,RGDP!B:C,2,0)</f>
        <v>11949.492</v>
      </c>
      <c r="S273" s="12">
        <f t="shared" si="41"/>
        <v>11849.010666666669</v>
      </c>
      <c r="T273" s="12">
        <v>100.11250124999999</v>
      </c>
      <c r="U273" s="12">
        <v>4.6000000000000005</v>
      </c>
      <c r="V273" s="12">
        <v>125234.75</v>
      </c>
      <c r="W273" s="12">
        <v>1.3921399999999999</v>
      </c>
      <c r="X273" s="12">
        <v>5.4799999999999995</v>
      </c>
      <c r="Y273" t="str">
        <f t="shared" si="49"/>
        <v>100-200</v>
      </c>
      <c r="Z273">
        <f t="shared" si="50"/>
        <v>-1.248959200666111E-2</v>
      </c>
      <c r="AA273" s="12">
        <f>VLOOKUP(K273,GDP_Change!A:D,4,0)</f>
        <v>1.1641485685412931</v>
      </c>
      <c r="AB273" s="12">
        <f t="shared" si="42"/>
        <v>1.148614461125161</v>
      </c>
    </row>
    <row r="274" spans="1:28" x14ac:dyDescent="0.25">
      <c r="A274" s="1" t="str">
        <f t="shared" si="43"/>
        <v>04/13/1998</v>
      </c>
      <c r="B274" s="9">
        <v>111.375</v>
      </c>
      <c r="C274" s="9">
        <v>112.4375</v>
      </c>
      <c r="D274" s="9">
        <v>110</v>
      </c>
      <c r="E274" s="9">
        <v>72.071739196777301</v>
      </c>
      <c r="F274" s="9">
        <v>112.28125</v>
      </c>
      <c r="G274" s="10">
        <v>24363200</v>
      </c>
      <c r="H274">
        <f t="shared" si="44"/>
        <v>4</v>
      </c>
      <c r="I274">
        <f t="shared" si="45"/>
        <v>13</v>
      </c>
      <c r="J274">
        <f t="shared" si="46"/>
        <v>1998</v>
      </c>
      <c r="K274" t="str">
        <f>VLOOKUP(N274,Convert!D:G,4,0)</f>
        <v>1998Q2</v>
      </c>
      <c r="L274" t="str">
        <f t="shared" si="47"/>
        <v>1998M4</v>
      </c>
      <c r="M274">
        <f>VLOOKUP(K274,GDP_CR!$E$9:$F$311,2,0)</f>
        <v>4.7</v>
      </c>
      <c r="N274" s="1">
        <v>35898</v>
      </c>
      <c r="O274" s="18">
        <f t="shared" si="48"/>
        <v>1905</v>
      </c>
      <c r="P274" s="31">
        <f>VLOOKUP(K274,GDP!$A$2:$D$305,4,0)</f>
        <v>1.1639316528506249E-2</v>
      </c>
      <c r="Q274" s="12">
        <v>8882.376923076923</v>
      </c>
      <c r="R274" s="12">
        <f>VLOOKUP(K274,RGDP!B:C,2,0)</f>
        <v>11949.492</v>
      </c>
      <c r="S274" s="12">
        <f t="shared" si="41"/>
        <v>11858.145333333336</v>
      </c>
      <c r="T274" s="12">
        <v>100.64500049999999</v>
      </c>
      <c r="U274" s="12">
        <v>4.5</v>
      </c>
      <c r="V274" s="12">
        <v>125305.5</v>
      </c>
      <c r="W274" s="12">
        <v>1.4075599999999999</v>
      </c>
      <c r="X274" s="12">
        <v>5.47</v>
      </c>
      <c r="Y274" t="str">
        <f t="shared" si="49"/>
        <v>100-200</v>
      </c>
      <c r="Z274">
        <f t="shared" si="50"/>
        <v>9.8369870713883589E-3</v>
      </c>
      <c r="AA274" s="12">
        <f>VLOOKUP(K274,GDP_Change!A:D,4,0)</f>
        <v>1.1641485685412931</v>
      </c>
      <c r="AB274" s="12">
        <f t="shared" si="42"/>
        <v>1.1499089700765053</v>
      </c>
    </row>
    <row r="275" spans="1:28" x14ac:dyDescent="0.25">
      <c r="A275" s="1" t="str">
        <f t="shared" si="43"/>
        <v>04/20/1998</v>
      </c>
      <c r="B275" s="9">
        <v>112</v>
      </c>
      <c r="C275" s="9">
        <v>113.4375</v>
      </c>
      <c r="D275" s="9">
        <v>110.34375</v>
      </c>
      <c r="E275" s="9">
        <v>71.1290283203125</v>
      </c>
      <c r="F275" s="9">
        <v>110.8125</v>
      </c>
      <c r="G275" s="10">
        <v>26749300</v>
      </c>
      <c r="H275">
        <f t="shared" si="44"/>
        <v>4</v>
      </c>
      <c r="I275">
        <f t="shared" si="45"/>
        <v>20</v>
      </c>
      <c r="J275">
        <f t="shared" si="46"/>
        <v>1998</v>
      </c>
      <c r="K275" t="str">
        <f>VLOOKUP(N275,Convert!D:G,4,0)</f>
        <v>1998Q2</v>
      </c>
      <c r="L275" t="str">
        <f t="shared" si="47"/>
        <v>1998M4</v>
      </c>
      <c r="M275">
        <f>VLOOKUP(K275,GDP_CR!$E$9:$F$311,2,0)</f>
        <v>4.7</v>
      </c>
      <c r="N275" s="1">
        <v>35905</v>
      </c>
      <c r="O275" s="18">
        <f t="shared" si="48"/>
        <v>1912</v>
      </c>
      <c r="P275" s="31">
        <f>VLOOKUP(K275,GDP!$A$2:$D$305,4,0)</f>
        <v>1.1639316528506249E-2</v>
      </c>
      <c r="Q275" s="12">
        <v>8890.3153846153837</v>
      </c>
      <c r="R275" s="12">
        <f>VLOOKUP(K275,RGDP!B:C,2,0)</f>
        <v>11949.492</v>
      </c>
      <c r="S275" s="12">
        <f t="shared" si="41"/>
        <v>11867.28</v>
      </c>
      <c r="T275" s="12">
        <v>101.17749975</v>
      </c>
      <c r="U275" s="12">
        <v>4.4000000000000004</v>
      </c>
      <c r="V275" s="12">
        <v>125376.25</v>
      </c>
      <c r="W275" s="12">
        <v>1.4229799999999999</v>
      </c>
      <c r="X275" s="12">
        <v>5.46</v>
      </c>
      <c r="Y275" t="str">
        <f t="shared" si="49"/>
        <v>100-200</v>
      </c>
      <c r="Z275">
        <f t="shared" si="50"/>
        <v>-1.3080990815474536E-2</v>
      </c>
      <c r="AA275" s="12">
        <f>VLOOKUP(K275,GDP_Change!A:D,4,0)</f>
        <v>1.1641485685412931</v>
      </c>
      <c r="AB275" s="12">
        <f t="shared" si="42"/>
        <v>1.1512034790278496</v>
      </c>
    </row>
    <row r="276" spans="1:28" x14ac:dyDescent="0.25">
      <c r="A276" s="1" t="str">
        <f t="shared" si="43"/>
        <v>04/27/1998</v>
      </c>
      <c r="B276" s="9">
        <v>109.375</v>
      </c>
      <c r="C276" s="9">
        <v>112.59375</v>
      </c>
      <c r="D276" s="9">
        <v>107.625</v>
      </c>
      <c r="E276" s="9">
        <v>72.272361755371094</v>
      </c>
      <c r="F276" s="9">
        <v>112.59375</v>
      </c>
      <c r="G276" s="10">
        <v>41418000</v>
      </c>
      <c r="H276">
        <f t="shared" si="44"/>
        <v>4</v>
      </c>
      <c r="I276">
        <f t="shared" si="45"/>
        <v>27</v>
      </c>
      <c r="J276">
        <f t="shared" si="46"/>
        <v>1998</v>
      </c>
      <c r="K276" t="str">
        <f>VLOOKUP(N276,Convert!D:G,4,0)</f>
        <v>1998Q2</v>
      </c>
      <c r="L276" t="str">
        <f t="shared" si="47"/>
        <v>1998M4</v>
      </c>
      <c r="M276">
        <f>VLOOKUP(K276,GDP_CR!$E$9:$F$311,2,0)</f>
        <v>4.7</v>
      </c>
      <c r="N276" s="1">
        <v>35912</v>
      </c>
      <c r="O276" s="18">
        <f t="shared" si="48"/>
        <v>1919</v>
      </c>
      <c r="P276" s="31">
        <f>VLOOKUP(K276,GDP!$A$2:$D$305,4,0)</f>
        <v>1.1639316528506249E-2</v>
      </c>
      <c r="Q276" s="12">
        <v>8898.2538461538461</v>
      </c>
      <c r="R276" s="12">
        <f>VLOOKUP(K276,RGDP!B:C,2,0)</f>
        <v>11949.492</v>
      </c>
      <c r="S276" s="12">
        <f t="shared" si="41"/>
        <v>11876.414666666669</v>
      </c>
      <c r="T276" s="12">
        <v>101.709999</v>
      </c>
      <c r="U276" s="12">
        <v>4.3</v>
      </c>
      <c r="V276" s="12">
        <v>125447</v>
      </c>
      <c r="W276" s="12">
        <v>1.4383999999999999</v>
      </c>
      <c r="X276" s="12">
        <v>5.45</v>
      </c>
      <c r="Y276" t="str">
        <f t="shared" si="49"/>
        <v>100-200</v>
      </c>
      <c r="Z276">
        <f t="shared" si="50"/>
        <v>1.6074450084602399E-2</v>
      </c>
      <c r="AA276" s="12">
        <f>VLOOKUP(K276,GDP_Change!A:D,4,0)</f>
        <v>1.1641485685412931</v>
      </c>
      <c r="AB276" s="12">
        <f t="shared" si="42"/>
        <v>1.1524979879791941</v>
      </c>
    </row>
    <row r="277" spans="1:28" x14ac:dyDescent="0.25">
      <c r="A277" s="1" t="str">
        <f t="shared" si="43"/>
        <v>05/04/1998</v>
      </c>
      <c r="B277" s="9">
        <v>112.71875</v>
      </c>
      <c r="C277" s="9">
        <v>113.3125</v>
      </c>
      <c r="D277" s="9">
        <v>109.34375</v>
      </c>
      <c r="E277" s="9">
        <v>71.329566955566406</v>
      </c>
      <c r="F277" s="9">
        <v>111.125</v>
      </c>
      <c r="G277" s="10">
        <v>30101100</v>
      </c>
      <c r="H277">
        <f t="shared" si="44"/>
        <v>5</v>
      </c>
      <c r="I277">
        <f t="shared" si="45"/>
        <v>4</v>
      </c>
      <c r="J277">
        <f t="shared" si="46"/>
        <v>1998</v>
      </c>
      <c r="K277" t="str">
        <f>VLOOKUP(N277,Convert!D:G,4,0)</f>
        <v>1998Q2</v>
      </c>
      <c r="L277" t="str">
        <f t="shared" si="47"/>
        <v>1998M5</v>
      </c>
      <c r="M277">
        <f>VLOOKUP(K277,GDP_CR!$E$9:$F$311,2,0)</f>
        <v>4.7</v>
      </c>
      <c r="N277" s="1">
        <v>35919</v>
      </c>
      <c r="O277" s="18">
        <f t="shared" si="48"/>
        <v>1926</v>
      </c>
      <c r="P277" s="31">
        <f>VLOOKUP(K277,GDP!$A$2:$D$305,4,0)</f>
        <v>1.1639316528506249E-2</v>
      </c>
      <c r="Q277" s="12">
        <v>8906.1923076923067</v>
      </c>
      <c r="R277" s="12">
        <f>VLOOKUP(K277,RGDP!B:C,2,0)</f>
        <v>11949.492</v>
      </c>
      <c r="S277" s="12">
        <f t="shared" si="41"/>
        <v>11885.549333333334</v>
      </c>
      <c r="T277" s="12">
        <v>101.08749950000001</v>
      </c>
      <c r="U277" s="12">
        <v>4.3249999999999993</v>
      </c>
      <c r="V277" s="12">
        <v>125547</v>
      </c>
      <c r="W277" s="12">
        <v>1.5009399999999999</v>
      </c>
      <c r="X277" s="12">
        <v>5.4600000000000009</v>
      </c>
      <c r="Y277" t="str">
        <f t="shared" si="49"/>
        <v>100-200</v>
      </c>
      <c r="Z277">
        <f t="shared" si="50"/>
        <v>-1.3044684984734989E-2</v>
      </c>
      <c r="AA277" s="12">
        <f>VLOOKUP(K277,GDP_Change!A:D,4,0)</f>
        <v>1.1641485685412931</v>
      </c>
      <c r="AB277" s="12">
        <f t="shared" si="42"/>
        <v>1.1537924969305384</v>
      </c>
    </row>
    <row r="278" spans="1:28" x14ac:dyDescent="0.25">
      <c r="A278" s="1" t="str">
        <f t="shared" si="43"/>
        <v>05/11/1998</v>
      </c>
      <c r="B278" s="9">
        <v>111.5625</v>
      </c>
      <c r="C278" s="9">
        <v>112.6875</v>
      </c>
      <c r="D278" s="9">
        <v>110.34375</v>
      </c>
      <c r="E278" s="9">
        <v>71.269401550292898</v>
      </c>
      <c r="F278" s="9">
        <v>111.03125</v>
      </c>
      <c r="G278" s="10">
        <v>27726600</v>
      </c>
      <c r="H278">
        <f t="shared" si="44"/>
        <v>5</v>
      </c>
      <c r="I278">
        <f t="shared" si="45"/>
        <v>11</v>
      </c>
      <c r="J278">
        <f t="shared" si="46"/>
        <v>1998</v>
      </c>
      <c r="K278" t="str">
        <f>VLOOKUP(N278,Convert!D:G,4,0)</f>
        <v>1998Q2</v>
      </c>
      <c r="L278" t="str">
        <f t="shared" si="47"/>
        <v>1998M5</v>
      </c>
      <c r="M278">
        <f>VLOOKUP(K278,GDP_CR!$E$9:$F$311,2,0)</f>
        <v>4.7</v>
      </c>
      <c r="N278" s="1">
        <v>35926</v>
      </c>
      <c r="O278" s="18">
        <f t="shared" si="48"/>
        <v>1933</v>
      </c>
      <c r="P278" s="31">
        <f>VLOOKUP(K278,GDP!$A$2:$D$305,4,0)</f>
        <v>1.1639316528506249E-2</v>
      </c>
      <c r="Q278" s="12">
        <v>8914.1307692307673</v>
      </c>
      <c r="R278" s="12">
        <f>VLOOKUP(K278,RGDP!B:C,2,0)</f>
        <v>11949.492</v>
      </c>
      <c r="S278" s="12">
        <f t="shared" si="41"/>
        <v>11894.684000000001</v>
      </c>
      <c r="T278" s="12">
        <v>100.465</v>
      </c>
      <c r="U278" s="12">
        <v>4.3499999999999996</v>
      </c>
      <c r="V278" s="12">
        <v>125647</v>
      </c>
      <c r="W278" s="12">
        <v>1.56348</v>
      </c>
      <c r="X278" s="12">
        <v>5.4700000000000006</v>
      </c>
      <c r="Y278" t="str">
        <f t="shared" si="49"/>
        <v>100-200</v>
      </c>
      <c r="Z278">
        <f t="shared" si="50"/>
        <v>-8.4364454443197623E-4</v>
      </c>
      <c r="AA278" s="12">
        <f>VLOOKUP(K278,GDP_Change!A:D,4,0)</f>
        <v>1.1641485685412931</v>
      </c>
      <c r="AB278" s="12">
        <f t="shared" si="42"/>
        <v>1.1550870058818827</v>
      </c>
    </row>
    <row r="279" spans="1:28" x14ac:dyDescent="0.25">
      <c r="A279" s="1" t="str">
        <f t="shared" si="43"/>
        <v>05/18/1998</v>
      </c>
      <c r="B279" s="9">
        <v>110.71875</v>
      </c>
      <c r="C279" s="9">
        <v>112.78125</v>
      </c>
      <c r="D279" s="9">
        <v>109.828125</v>
      </c>
      <c r="E279" s="9">
        <v>71.409805297851506</v>
      </c>
      <c r="F279" s="9">
        <v>111.25</v>
      </c>
      <c r="G279" s="10">
        <v>27646200</v>
      </c>
      <c r="H279">
        <f t="shared" si="44"/>
        <v>5</v>
      </c>
      <c r="I279">
        <f t="shared" si="45"/>
        <v>18</v>
      </c>
      <c r="J279">
        <f t="shared" si="46"/>
        <v>1998</v>
      </c>
      <c r="K279" t="str">
        <f>VLOOKUP(N279,Convert!D:G,4,0)</f>
        <v>1998Q2</v>
      </c>
      <c r="L279" t="str">
        <f t="shared" si="47"/>
        <v>1998M5</v>
      </c>
      <c r="M279">
        <f>VLOOKUP(K279,GDP_CR!$E$9:$F$311,2,0)</f>
        <v>4.7</v>
      </c>
      <c r="N279" s="1">
        <v>35933</v>
      </c>
      <c r="O279" s="18">
        <f t="shared" si="48"/>
        <v>1940</v>
      </c>
      <c r="P279" s="31">
        <f>VLOOKUP(K279,GDP!$A$2:$D$305,4,0)</f>
        <v>1.1639316528506249E-2</v>
      </c>
      <c r="Q279" s="12">
        <v>8922.0692307692298</v>
      </c>
      <c r="R279" s="12">
        <f>VLOOKUP(K279,RGDP!B:C,2,0)</f>
        <v>11949.492</v>
      </c>
      <c r="S279" s="12">
        <f t="shared" si="41"/>
        <v>11903.818666666666</v>
      </c>
      <c r="T279" s="12">
        <v>99.8425005</v>
      </c>
      <c r="U279" s="12">
        <v>4.375</v>
      </c>
      <c r="V279" s="12">
        <v>125747</v>
      </c>
      <c r="W279" s="12">
        <v>1.62602</v>
      </c>
      <c r="X279" s="12">
        <v>5.48</v>
      </c>
      <c r="Y279" t="str">
        <f t="shared" si="49"/>
        <v>100-200</v>
      </c>
      <c r="Z279">
        <f t="shared" si="50"/>
        <v>1.9701660568534063E-3</v>
      </c>
      <c r="AA279" s="12">
        <f>VLOOKUP(K279,GDP_Change!A:D,4,0)</f>
        <v>1.1641485685412931</v>
      </c>
      <c r="AB279" s="12">
        <f t="shared" si="42"/>
        <v>1.156381514833227</v>
      </c>
    </row>
    <row r="280" spans="1:28" x14ac:dyDescent="0.25">
      <c r="A280" s="1" t="str">
        <f t="shared" si="43"/>
        <v>05/25/1998</v>
      </c>
      <c r="B280" s="9">
        <v>112.09375</v>
      </c>
      <c r="C280" s="9">
        <v>112.09375</v>
      </c>
      <c r="D280" s="9">
        <v>107.578125</v>
      </c>
      <c r="E280" s="9">
        <v>69.985633850097599</v>
      </c>
      <c r="F280" s="9">
        <v>109.03125</v>
      </c>
      <c r="G280" s="10">
        <v>26782100</v>
      </c>
      <c r="H280">
        <f t="shared" si="44"/>
        <v>5</v>
      </c>
      <c r="I280">
        <f t="shared" si="45"/>
        <v>25</v>
      </c>
      <c r="J280">
        <f t="shared" si="46"/>
        <v>1998</v>
      </c>
      <c r="K280" t="str">
        <f>VLOOKUP(N280,Convert!D:G,4,0)</f>
        <v>1998Q2</v>
      </c>
      <c r="L280" t="str">
        <f t="shared" si="47"/>
        <v>1998M5</v>
      </c>
      <c r="M280">
        <f>VLOOKUP(K280,GDP_CR!$E$9:$F$311,2,0)</f>
        <v>4.7</v>
      </c>
      <c r="N280" s="1">
        <v>35940</v>
      </c>
      <c r="O280" s="18">
        <f t="shared" si="48"/>
        <v>1947</v>
      </c>
      <c r="P280" s="31">
        <f>VLOOKUP(K280,GDP!$A$2:$D$305,4,0)</f>
        <v>1.1639316528506249E-2</v>
      </c>
      <c r="Q280" s="12">
        <v>8930.0076923076904</v>
      </c>
      <c r="R280" s="12">
        <f>VLOOKUP(K280,RGDP!B:C,2,0)</f>
        <v>11949.492</v>
      </c>
      <c r="S280" s="12">
        <f t="shared" si="41"/>
        <v>11912.953333333333</v>
      </c>
      <c r="T280" s="12">
        <v>99.220000999999996</v>
      </c>
      <c r="U280" s="12">
        <v>4.4000000000000004</v>
      </c>
      <c r="V280" s="12">
        <v>125847</v>
      </c>
      <c r="W280" s="12">
        <v>1.6885600000000001</v>
      </c>
      <c r="X280" s="12">
        <v>5.49</v>
      </c>
      <c r="Y280" t="str">
        <f t="shared" si="49"/>
        <v>100-200</v>
      </c>
      <c r="Z280">
        <f t="shared" si="50"/>
        <v>-1.9943820224719078E-2</v>
      </c>
      <c r="AA280" s="12">
        <f>VLOOKUP(K280,GDP_Change!A:D,4,0)</f>
        <v>1.1641485685412931</v>
      </c>
      <c r="AB280" s="12">
        <f t="shared" si="42"/>
        <v>1.1576760237845714</v>
      </c>
    </row>
    <row r="281" spans="1:28" x14ac:dyDescent="0.25">
      <c r="A281" s="1" t="str">
        <f t="shared" si="43"/>
        <v>06/01/1998</v>
      </c>
      <c r="B281" s="9">
        <v>108.96875</v>
      </c>
      <c r="C281" s="9">
        <v>112</v>
      </c>
      <c r="D281" s="9">
        <v>107.875</v>
      </c>
      <c r="E281" s="9">
        <v>71.891258239746094</v>
      </c>
      <c r="F281" s="9">
        <v>112</v>
      </c>
      <c r="G281" s="10">
        <v>34267900</v>
      </c>
      <c r="H281">
        <f t="shared" si="44"/>
        <v>6</v>
      </c>
      <c r="I281">
        <f t="shared" si="45"/>
        <v>1</v>
      </c>
      <c r="J281">
        <f t="shared" si="46"/>
        <v>1998</v>
      </c>
      <c r="K281" t="str">
        <f>VLOOKUP(N281,Convert!D:G,4,0)</f>
        <v>1998Q2</v>
      </c>
      <c r="L281" t="str">
        <f t="shared" si="47"/>
        <v>1998M6</v>
      </c>
      <c r="M281">
        <f>VLOOKUP(K281,GDP_CR!$E$9:$F$311,2,0)</f>
        <v>4.7</v>
      </c>
      <c r="N281" s="1">
        <v>35947</v>
      </c>
      <c r="O281" s="18">
        <f t="shared" si="48"/>
        <v>1954</v>
      </c>
      <c r="P281" s="31">
        <f>VLOOKUP(K281,GDP!$A$2:$D$305,4,0)</f>
        <v>1.1639316528506249E-2</v>
      </c>
      <c r="Q281" s="12">
        <v>8937.946153846151</v>
      </c>
      <c r="R281" s="12">
        <f>VLOOKUP(K281,RGDP!B:C,2,0)</f>
        <v>11949.492</v>
      </c>
      <c r="S281" s="12">
        <f t="shared" si="41"/>
        <v>11922.087999999998</v>
      </c>
      <c r="T281" s="12">
        <v>99.462501249999988</v>
      </c>
      <c r="U281" s="12">
        <v>4.4250000000000007</v>
      </c>
      <c r="V281" s="12">
        <v>125904.75</v>
      </c>
      <c r="W281" s="12">
        <v>1.6721625000000002</v>
      </c>
      <c r="X281" s="12">
        <v>5.5074999999999994</v>
      </c>
      <c r="Y281" t="str">
        <f t="shared" si="49"/>
        <v>100-200</v>
      </c>
      <c r="Z281">
        <f t="shared" si="50"/>
        <v>2.7228432215534504E-2</v>
      </c>
      <c r="AA281" s="12">
        <f>VLOOKUP(K281,GDP_Change!A:D,4,0)</f>
        <v>1.1641485685412931</v>
      </c>
      <c r="AB281" s="12">
        <f t="shared" si="42"/>
        <v>1.1589705327359157</v>
      </c>
    </row>
    <row r="282" spans="1:28" x14ac:dyDescent="0.25">
      <c r="A282" s="1" t="str">
        <f t="shared" si="43"/>
        <v>06/08/1998</v>
      </c>
      <c r="B282" s="9">
        <v>111.9375</v>
      </c>
      <c r="C282" s="9">
        <v>113.0625</v>
      </c>
      <c r="D282" s="9">
        <v>108.25</v>
      </c>
      <c r="E282" s="9">
        <v>70.888282775878906</v>
      </c>
      <c r="F282" s="9">
        <v>110.4375</v>
      </c>
      <c r="G282" s="10">
        <v>30907700</v>
      </c>
      <c r="H282">
        <f t="shared" si="44"/>
        <v>6</v>
      </c>
      <c r="I282">
        <f t="shared" si="45"/>
        <v>8</v>
      </c>
      <c r="J282">
        <f t="shared" si="46"/>
        <v>1998</v>
      </c>
      <c r="K282" t="str">
        <f>VLOOKUP(N282,Convert!D:G,4,0)</f>
        <v>1998Q2</v>
      </c>
      <c r="L282" t="str">
        <f t="shared" si="47"/>
        <v>1998M6</v>
      </c>
      <c r="M282">
        <f>VLOOKUP(K282,GDP_CR!$E$9:$F$311,2,0)</f>
        <v>4.7</v>
      </c>
      <c r="N282" s="1">
        <v>35954</v>
      </c>
      <c r="O282" s="18">
        <f t="shared" si="48"/>
        <v>1961</v>
      </c>
      <c r="P282" s="31">
        <f>VLOOKUP(K282,GDP!$A$2:$D$305,4,0)</f>
        <v>1.1639316528506249E-2</v>
      </c>
      <c r="Q282" s="12">
        <v>8945.8846153846134</v>
      </c>
      <c r="R282" s="12">
        <f>VLOOKUP(K282,RGDP!B:C,2,0)</f>
        <v>11949.492</v>
      </c>
      <c r="S282" s="12">
        <f t="shared" ref="S282:S345" si="51">AVERAGE(R271:R282)</f>
        <v>11931.222666666667</v>
      </c>
      <c r="T282" s="12">
        <v>99.705001499999995</v>
      </c>
      <c r="U282" s="12">
        <v>4.45</v>
      </c>
      <c r="V282" s="12">
        <v>125962.5</v>
      </c>
      <c r="W282" s="12">
        <v>1.6557650000000002</v>
      </c>
      <c r="X282" s="12">
        <v>5.5249999999999995</v>
      </c>
      <c r="Y282" t="str">
        <f t="shared" si="49"/>
        <v>100-200</v>
      </c>
      <c r="Z282">
        <f t="shared" si="50"/>
        <v>-1.3950892857142905E-2</v>
      </c>
      <c r="AA282" s="12">
        <f>VLOOKUP(K282,GDP_Change!A:D,4,0)</f>
        <v>1.1641485685412931</v>
      </c>
      <c r="AB282" s="12">
        <f t="shared" si="42"/>
        <v>1.1602650416872602</v>
      </c>
    </row>
    <row r="283" spans="1:28" x14ac:dyDescent="0.25">
      <c r="A283" s="1" t="str">
        <f t="shared" si="43"/>
        <v>06/15/1998</v>
      </c>
      <c r="B283" s="9">
        <v>108.8125</v>
      </c>
      <c r="C283" s="9">
        <v>111.78125</v>
      </c>
      <c r="D283" s="9">
        <v>107.5</v>
      </c>
      <c r="E283" s="9">
        <v>70.647598266601506</v>
      </c>
      <c r="F283" s="9">
        <v>110.0625</v>
      </c>
      <c r="G283" s="10">
        <v>37157100</v>
      </c>
      <c r="H283">
        <f t="shared" si="44"/>
        <v>6</v>
      </c>
      <c r="I283">
        <f t="shared" si="45"/>
        <v>15</v>
      </c>
      <c r="J283">
        <f t="shared" si="46"/>
        <v>1998</v>
      </c>
      <c r="K283" t="str">
        <f>VLOOKUP(N283,Convert!D:G,4,0)</f>
        <v>1998Q2</v>
      </c>
      <c r="L283" t="str">
        <f t="shared" si="47"/>
        <v>1998M6</v>
      </c>
      <c r="M283">
        <f>VLOOKUP(K283,GDP_CR!$E$9:$F$311,2,0)</f>
        <v>4.7</v>
      </c>
      <c r="N283" s="1">
        <v>35961</v>
      </c>
      <c r="O283" s="18">
        <f t="shared" si="48"/>
        <v>1968</v>
      </c>
      <c r="P283" s="31">
        <f>VLOOKUP(K283,GDP!$A$2:$D$305,4,0)</f>
        <v>1.1639316528506249E-2</v>
      </c>
      <c r="Q283" s="12">
        <v>8953.8230769230759</v>
      </c>
      <c r="R283" s="12">
        <f>VLOOKUP(K283,RGDP!B:C,2,0)</f>
        <v>11949.492</v>
      </c>
      <c r="S283" s="12">
        <f t="shared" si="51"/>
        <v>11940.357333333333</v>
      </c>
      <c r="T283" s="12">
        <v>99.947501750000001</v>
      </c>
      <c r="U283" s="12">
        <v>4.4749999999999996</v>
      </c>
      <c r="V283" s="12">
        <v>126020.25</v>
      </c>
      <c r="W283" s="12">
        <v>1.6393675000000001</v>
      </c>
      <c r="X283" s="12">
        <v>5.5424999999999995</v>
      </c>
      <c r="Y283" t="str">
        <f t="shared" si="49"/>
        <v>100-200</v>
      </c>
      <c r="Z283">
        <f t="shared" si="50"/>
        <v>-3.3955857385399302E-3</v>
      </c>
      <c r="AA283" s="12">
        <f>VLOOKUP(K283,GDP_Change!A:D,4,0)</f>
        <v>1.1641485685412931</v>
      </c>
      <c r="AB283" s="12">
        <f t="shared" si="42"/>
        <v>1.1615595506386045</v>
      </c>
    </row>
    <row r="284" spans="1:28" x14ac:dyDescent="0.25">
      <c r="A284" s="1" t="str">
        <f t="shared" si="43"/>
        <v>06/22/1998</v>
      </c>
      <c r="B284" s="9">
        <v>110.25</v>
      </c>
      <c r="C284" s="9">
        <v>114.4375</v>
      </c>
      <c r="D284" s="9">
        <v>110.0625</v>
      </c>
      <c r="E284" s="9">
        <v>73.206619262695298</v>
      </c>
      <c r="F284" s="9">
        <v>113.6875</v>
      </c>
      <c r="G284" s="10">
        <v>29422700</v>
      </c>
      <c r="H284">
        <f t="shared" si="44"/>
        <v>6</v>
      </c>
      <c r="I284">
        <f t="shared" si="45"/>
        <v>22</v>
      </c>
      <c r="J284">
        <f t="shared" si="46"/>
        <v>1998</v>
      </c>
      <c r="K284" t="str">
        <f>VLOOKUP(N284,Convert!D:G,4,0)</f>
        <v>1998Q2</v>
      </c>
      <c r="L284" t="str">
        <f t="shared" si="47"/>
        <v>1998M6</v>
      </c>
      <c r="M284">
        <f>VLOOKUP(K284,GDP_CR!$E$9:$F$311,2,0)</f>
        <v>4.7</v>
      </c>
      <c r="N284" s="1">
        <v>35968</v>
      </c>
      <c r="O284" s="18">
        <f t="shared" si="48"/>
        <v>1975</v>
      </c>
      <c r="P284" s="31">
        <f>VLOOKUP(K284,GDP!$A$2:$D$305,4,0)</f>
        <v>1.1639316528506249E-2</v>
      </c>
      <c r="Q284" s="12">
        <v>8961.7615384615365</v>
      </c>
      <c r="R284" s="12">
        <f>VLOOKUP(K284,RGDP!B:C,2,0)</f>
        <v>11949.492</v>
      </c>
      <c r="S284" s="12">
        <f t="shared" si="51"/>
        <v>11949.492</v>
      </c>
      <c r="T284" s="12">
        <v>100.19000200000001</v>
      </c>
      <c r="U284" s="12">
        <v>4.5</v>
      </c>
      <c r="V284" s="12">
        <v>126078</v>
      </c>
      <c r="W284" s="12">
        <v>1.62297</v>
      </c>
      <c r="X284" s="12">
        <v>5.56</v>
      </c>
      <c r="Y284" t="str">
        <f t="shared" si="49"/>
        <v>100-200</v>
      </c>
      <c r="Z284">
        <f t="shared" si="50"/>
        <v>3.2935831913685432E-2</v>
      </c>
      <c r="AA284" s="12">
        <f>VLOOKUP(K284,GDP_Change!A:D,4,0)</f>
        <v>1.1641485685412931</v>
      </c>
      <c r="AB284" s="12">
        <f t="shared" si="42"/>
        <v>1.1628540595899488</v>
      </c>
    </row>
    <row r="285" spans="1:28" x14ac:dyDescent="0.25">
      <c r="A285" s="1" t="str">
        <f t="shared" si="43"/>
        <v>06/29/1998</v>
      </c>
      <c r="B285" s="9">
        <v>114.25</v>
      </c>
      <c r="C285" s="9">
        <v>114.9375</v>
      </c>
      <c r="D285" s="9">
        <v>113.0625</v>
      </c>
      <c r="E285" s="9">
        <v>73.951194763183594</v>
      </c>
      <c r="F285" s="9">
        <v>114.84375</v>
      </c>
      <c r="G285" s="10">
        <v>17231600</v>
      </c>
      <c r="H285">
        <f t="shared" si="44"/>
        <v>6</v>
      </c>
      <c r="I285">
        <f t="shared" si="45"/>
        <v>29</v>
      </c>
      <c r="J285">
        <f t="shared" si="46"/>
        <v>1998</v>
      </c>
      <c r="K285" t="str">
        <f>VLOOKUP(N285,Convert!D:G,4,0)</f>
        <v>1998Q2</v>
      </c>
      <c r="L285" t="str">
        <f t="shared" si="47"/>
        <v>1998M6</v>
      </c>
      <c r="M285">
        <f>VLOOKUP(K285,GDP_CR!$E$9:$F$311,2,0)</f>
        <v>4.7</v>
      </c>
      <c r="N285" s="1">
        <v>35975</v>
      </c>
      <c r="O285" s="18">
        <f t="shared" si="48"/>
        <v>1982</v>
      </c>
      <c r="P285" s="31">
        <f>VLOOKUP(K285,GDP!$A$2:$D$305,4,0)</f>
        <v>1.1639316528506249E-2</v>
      </c>
      <c r="Q285" s="12">
        <v>8969.6999999999989</v>
      </c>
      <c r="R285" s="12">
        <f>VLOOKUP(K285,RGDP!B:C,2,0)</f>
        <v>11949.492</v>
      </c>
      <c r="S285" s="12">
        <f t="shared" si="51"/>
        <v>11949.492</v>
      </c>
      <c r="T285" s="12">
        <v>100.19000200000001</v>
      </c>
      <c r="U285" s="12">
        <v>4.5</v>
      </c>
      <c r="V285" s="12">
        <v>126078</v>
      </c>
      <c r="W285" s="12">
        <v>1.62297</v>
      </c>
      <c r="X285" s="12">
        <v>5.56</v>
      </c>
      <c r="Y285" t="str">
        <f t="shared" si="49"/>
        <v>100-200</v>
      </c>
      <c r="Z285">
        <f t="shared" si="50"/>
        <v>1.017042330951079E-2</v>
      </c>
      <c r="AA285" s="12">
        <f>VLOOKUP(K285,GDP_Change!A:D,4,0)</f>
        <v>1.1641485685412931</v>
      </c>
      <c r="AB285" s="12">
        <f t="shared" si="42"/>
        <v>1.1641485685412931</v>
      </c>
    </row>
    <row r="286" spans="1:28" x14ac:dyDescent="0.25">
      <c r="A286" s="1" t="str">
        <f t="shared" si="43"/>
        <v>07/06/1998</v>
      </c>
      <c r="B286" s="9">
        <v>114.78125</v>
      </c>
      <c r="C286" s="9">
        <v>116.9375</v>
      </c>
      <c r="D286" s="9">
        <v>114.5625</v>
      </c>
      <c r="E286" s="9">
        <v>74.997573852539006</v>
      </c>
      <c r="F286" s="9">
        <v>116.46875</v>
      </c>
      <c r="G286" s="10">
        <v>29732300</v>
      </c>
      <c r="H286">
        <f t="shared" si="44"/>
        <v>7</v>
      </c>
      <c r="I286">
        <f t="shared" si="45"/>
        <v>6</v>
      </c>
      <c r="J286">
        <f t="shared" si="46"/>
        <v>1998</v>
      </c>
      <c r="K286" t="str">
        <f>VLOOKUP(N286,Convert!D:G,4,0)</f>
        <v>1998Q3</v>
      </c>
      <c r="L286" t="str">
        <f t="shared" si="47"/>
        <v>1998M7</v>
      </c>
      <c r="M286">
        <f>VLOOKUP(K286,GDP_CR!$E$9:$F$311,2,0)</f>
        <v>6.9</v>
      </c>
      <c r="N286" s="1">
        <v>35982</v>
      </c>
      <c r="O286" s="18">
        <f t="shared" si="48"/>
        <v>1989</v>
      </c>
      <c r="P286" s="31">
        <f>VLOOKUP(K286,GDP!$A$2:$D$305,4,0)</f>
        <v>1.6879048351672754E-2</v>
      </c>
      <c r="Q286" s="12">
        <v>8981.3461538461524</v>
      </c>
      <c r="R286" s="12">
        <f>VLOOKUP(K286,RGDP!B:C,2,0)</f>
        <v>12099.191000000001</v>
      </c>
      <c r="S286" s="12">
        <f t="shared" si="51"/>
        <v>11961.966916666666</v>
      </c>
      <c r="T286" s="12">
        <v>100.50750125</v>
      </c>
      <c r="U286" s="12">
        <v>4.5</v>
      </c>
      <c r="V286" s="12">
        <v>126110.5</v>
      </c>
      <c r="W286" s="12">
        <v>1.6536374999999999</v>
      </c>
      <c r="X286" s="12">
        <v>5.5549999999999997</v>
      </c>
      <c r="Y286" t="str">
        <f t="shared" si="49"/>
        <v>100-200</v>
      </c>
      <c r="Z286">
        <f t="shared" si="50"/>
        <v>1.4149659863945674E-2</v>
      </c>
      <c r="AA286" s="12">
        <f>VLOOKUP(K286,GDP_Change!A:D,4,0)</f>
        <v>1.6878827260535587</v>
      </c>
      <c r="AB286" s="12">
        <f t="shared" si="42"/>
        <v>1.2044358114268521</v>
      </c>
    </row>
    <row r="287" spans="1:28" x14ac:dyDescent="0.25">
      <c r="A287" s="1" t="str">
        <f t="shared" si="43"/>
        <v>07/13/1998</v>
      </c>
      <c r="B287" s="9">
        <v>116.5625</v>
      </c>
      <c r="C287" s="9">
        <v>119</v>
      </c>
      <c r="D287" s="9">
        <v>116.0625</v>
      </c>
      <c r="E287" s="9">
        <v>76.345779418945298</v>
      </c>
      <c r="F287" s="9">
        <v>118.5625</v>
      </c>
      <c r="G287" s="10">
        <v>28371300</v>
      </c>
      <c r="H287">
        <f t="shared" si="44"/>
        <v>7</v>
      </c>
      <c r="I287">
        <f t="shared" si="45"/>
        <v>13</v>
      </c>
      <c r="J287">
        <f t="shared" si="46"/>
        <v>1998</v>
      </c>
      <c r="K287" t="str">
        <f>VLOOKUP(N287,Convert!D:G,4,0)</f>
        <v>1998Q3</v>
      </c>
      <c r="L287" t="str">
        <f t="shared" si="47"/>
        <v>1998M7</v>
      </c>
      <c r="M287">
        <f>VLOOKUP(K287,GDP_CR!$E$9:$F$311,2,0)</f>
        <v>6.9</v>
      </c>
      <c r="N287" s="1">
        <v>35989</v>
      </c>
      <c r="O287" s="18">
        <f t="shared" si="48"/>
        <v>1996</v>
      </c>
      <c r="P287" s="31">
        <f>VLOOKUP(K287,GDP!$A$2:$D$305,4,0)</f>
        <v>1.6879048351672754E-2</v>
      </c>
      <c r="Q287" s="12">
        <v>8992.9923076923078</v>
      </c>
      <c r="R287" s="12">
        <f>VLOOKUP(K287,RGDP!B:C,2,0)</f>
        <v>12099.191000000001</v>
      </c>
      <c r="S287" s="12">
        <f t="shared" si="51"/>
        <v>11974.441833333332</v>
      </c>
      <c r="T287" s="12">
        <v>100.8250005</v>
      </c>
      <c r="U287" s="12">
        <v>4.5</v>
      </c>
      <c r="V287" s="12">
        <v>126143</v>
      </c>
      <c r="W287" s="12">
        <v>1.6843049999999999</v>
      </c>
      <c r="X287" s="12">
        <v>5.55</v>
      </c>
      <c r="Y287" t="str">
        <f t="shared" si="49"/>
        <v>100-200</v>
      </c>
      <c r="Z287">
        <f t="shared" si="50"/>
        <v>1.7976925140863909E-2</v>
      </c>
      <c r="AA287" s="12">
        <f>VLOOKUP(K287,GDP_Change!A:D,4,0)</f>
        <v>1.6878827260535587</v>
      </c>
      <c r="AB287" s="12">
        <f t="shared" si="42"/>
        <v>1.2447230543124108</v>
      </c>
    </row>
    <row r="288" spans="1:28" x14ac:dyDescent="0.25">
      <c r="A288" s="1" t="str">
        <f t="shared" si="43"/>
        <v>07/20/1998</v>
      </c>
      <c r="B288" s="9">
        <v>118.75</v>
      </c>
      <c r="C288" s="9">
        <v>119.234375</v>
      </c>
      <c r="D288" s="9">
        <v>112.875</v>
      </c>
      <c r="E288" s="9">
        <v>73.468215942382798</v>
      </c>
      <c r="F288" s="9">
        <v>114.09375</v>
      </c>
      <c r="G288" s="10">
        <v>44925700</v>
      </c>
      <c r="H288">
        <f t="shared" si="44"/>
        <v>7</v>
      </c>
      <c r="I288">
        <f t="shared" si="45"/>
        <v>20</v>
      </c>
      <c r="J288">
        <f t="shared" si="46"/>
        <v>1998</v>
      </c>
      <c r="K288" t="str">
        <f>VLOOKUP(N288,Convert!D:G,4,0)</f>
        <v>1998Q3</v>
      </c>
      <c r="L288" t="str">
        <f t="shared" si="47"/>
        <v>1998M7</v>
      </c>
      <c r="M288">
        <f>VLOOKUP(K288,GDP_CR!$E$9:$F$311,2,0)</f>
        <v>6.9</v>
      </c>
      <c r="N288" s="1">
        <v>35996</v>
      </c>
      <c r="O288" s="18">
        <f t="shared" si="48"/>
        <v>2003</v>
      </c>
      <c r="P288" s="31">
        <f>VLOOKUP(K288,GDP!$A$2:$D$305,4,0)</f>
        <v>1.6879048351672754E-2</v>
      </c>
      <c r="Q288" s="12">
        <v>9004.6384615384613</v>
      </c>
      <c r="R288" s="12">
        <f>VLOOKUP(K288,RGDP!B:C,2,0)</f>
        <v>12099.191000000001</v>
      </c>
      <c r="S288" s="12">
        <f t="shared" si="51"/>
        <v>11986.916749999999</v>
      </c>
      <c r="T288" s="12">
        <v>101.14249975</v>
      </c>
      <c r="U288" s="12">
        <v>4.5</v>
      </c>
      <c r="V288" s="12">
        <v>126175.5</v>
      </c>
      <c r="W288" s="12">
        <v>1.7149725</v>
      </c>
      <c r="X288" s="12">
        <v>5.5449999999999999</v>
      </c>
      <c r="Y288" t="str">
        <f t="shared" si="49"/>
        <v>100-200</v>
      </c>
      <c r="Z288">
        <f t="shared" si="50"/>
        <v>-3.7691091196626281E-2</v>
      </c>
      <c r="AA288" s="12">
        <f>VLOOKUP(K288,GDP_Change!A:D,4,0)</f>
        <v>1.6878827260535587</v>
      </c>
      <c r="AB288" s="12">
        <f t="shared" si="42"/>
        <v>1.2850102971979698</v>
      </c>
    </row>
    <row r="289" spans="1:28" x14ac:dyDescent="0.25">
      <c r="A289" s="1" t="str">
        <f t="shared" si="43"/>
        <v>07/27/1998</v>
      </c>
      <c r="B289" s="9">
        <v>113.625</v>
      </c>
      <c r="C289" s="9">
        <v>115</v>
      </c>
      <c r="D289" s="9">
        <v>111.3125</v>
      </c>
      <c r="E289" s="9">
        <v>71.979156494140597</v>
      </c>
      <c r="F289" s="9">
        <v>111.78125</v>
      </c>
      <c r="G289" s="10">
        <v>45257500</v>
      </c>
      <c r="H289">
        <f t="shared" si="44"/>
        <v>7</v>
      </c>
      <c r="I289">
        <f t="shared" si="45"/>
        <v>27</v>
      </c>
      <c r="J289">
        <f t="shared" si="46"/>
        <v>1998</v>
      </c>
      <c r="K289" t="str">
        <f>VLOOKUP(N289,Convert!D:G,4,0)</f>
        <v>1998Q3</v>
      </c>
      <c r="L289" t="str">
        <f t="shared" si="47"/>
        <v>1998M7</v>
      </c>
      <c r="M289">
        <f>VLOOKUP(K289,GDP_CR!$E$9:$F$311,2,0)</f>
        <v>6.9</v>
      </c>
      <c r="N289" s="1">
        <v>36003</v>
      </c>
      <c r="O289" s="18">
        <f t="shared" si="48"/>
        <v>2010</v>
      </c>
      <c r="P289" s="31">
        <f>VLOOKUP(K289,GDP!$A$2:$D$305,4,0)</f>
        <v>1.6879048351672754E-2</v>
      </c>
      <c r="Q289" s="12">
        <v>9016.2846153846167</v>
      </c>
      <c r="R289" s="12">
        <f>VLOOKUP(K289,RGDP!B:C,2,0)</f>
        <v>12099.191000000001</v>
      </c>
      <c r="S289" s="12">
        <f t="shared" si="51"/>
        <v>11999.391666666668</v>
      </c>
      <c r="T289" s="12">
        <v>101.459999</v>
      </c>
      <c r="U289" s="12">
        <v>4.5</v>
      </c>
      <c r="V289" s="12">
        <v>126208</v>
      </c>
      <c r="W289" s="12">
        <v>1.7456400000000001</v>
      </c>
      <c r="X289" s="12">
        <v>5.54</v>
      </c>
      <c r="Y289" t="str">
        <f t="shared" si="49"/>
        <v>100-200</v>
      </c>
      <c r="Z289">
        <f t="shared" si="50"/>
        <v>-2.0268419611065513E-2</v>
      </c>
      <c r="AA289" s="12">
        <f>VLOOKUP(K289,GDP_Change!A:D,4,0)</f>
        <v>1.6878827260535587</v>
      </c>
      <c r="AB289" s="12">
        <f t="shared" si="42"/>
        <v>1.3252975400835287</v>
      </c>
    </row>
    <row r="290" spans="1:28" x14ac:dyDescent="0.25">
      <c r="A290" s="1" t="str">
        <f t="shared" si="43"/>
        <v>08/03/1998</v>
      </c>
      <c r="B290" s="9">
        <v>111.78125</v>
      </c>
      <c r="C290" s="9">
        <v>112.421875</v>
      </c>
      <c r="D290" s="9">
        <v>105.59375</v>
      </c>
      <c r="E290" s="9">
        <v>70.268714904785099</v>
      </c>
      <c r="F290" s="9">
        <v>109.125</v>
      </c>
      <c r="G290" s="10">
        <v>72464700</v>
      </c>
      <c r="H290">
        <f t="shared" si="44"/>
        <v>8</v>
      </c>
      <c r="I290">
        <f t="shared" si="45"/>
        <v>3</v>
      </c>
      <c r="J290">
        <f t="shared" si="46"/>
        <v>1998</v>
      </c>
      <c r="K290" t="str">
        <f>VLOOKUP(N290,Convert!D:G,4,0)</f>
        <v>1998Q3</v>
      </c>
      <c r="L290" t="str">
        <f t="shared" si="47"/>
        <v>1998M8</v>
      </c>
      <c r="M290">
        <f>VLOOKUP(K290,GDP_CR!$E$9:$F$311,2,0)</f>
        <v>6.9</v>
      </c>
      <c r="N290" s="1">
        <v>36010</v>
      </c>
      <c r="O290" s="18">
        <f t="shared" si="48"/>
        <v>2017</v>
      </c>
      <c r="P290" s="31">
        <f>VLOOKUP(K290,GDP!$A$2:$D$305,4,0)</f>
        <v>1.6879048351672754E-2</v>
      </c>
      <c r="Q290" s="12">
        <v>9027.9307692307702</v>
      </c>
      <c r="R290" s="12">
        <f>VLOOKUP(K290,RGDP!B:C,2,0)</f>
        <v>12099.191000000001</v>
      </c>
      <c r="S290" s="12">
        <f t="shared" si="51"/>
        <v>12011.866583333334</v>
      </c>
      <c r="T290" s="12">
        <v>101.50749974999999</v>
      </c>
      <c r="U290" s="12">
        <v>4.5</v>
      </c>
      <c r="V290" s="12">
        <v>126292.75</v>
      </c>
      <c r="W290" s="12">
        <v>1.71346</v>
      </c>
      <c r="X290" s="12">
        <v>5.5425000000000004</v>
      </c>
      <c r="Y290" t="str">
        <f t="shared" si="49"/>
        <v>100-200</v>
      </c>
      <c r="Z290">
        <f t="shared" si="50"/>
        <v>-2.376292982946604E-2</v>
      </c>
      <c r="AA290" s="12">
        <f>VLOOKUP(K290,GDP_Change!A:D,4,0)</f>
        <v>1.6878827260535587</v>
      </c>
      <c r="AB290" s="12">
        <f t="shared" si="42"/>
        <v>1.3655847829690875</v>
      </c>
    </row>
    <row r="291" spans="1:28" x14ac:dyDescent="0.25">
      <c r="A291" s="1" t="str">
        <f t="shared" si="43"/>
        <v>08/10/1998</v>
      </c>
      <c r="B291" s="9">
        <v>108.75</v>
      </c>
      <c r="C291" s="9">
        <v>109.65625</v>
      </c>
      <c r="D291" s="9">
        <v>105.5</v>
      </c>
      <c r="E291" s="9">
        <v>68.336921691894503</v>
      </c>
      <c r="F291" s="9">
        <v>106.125</v>
      </c>
      <c r="G291" s="10">
        <v>49420900</v>
      </c>
      <c r="H291">
        <f t="shared" si="44"/>
        <v>8</v>
      </c>
      <c r="I291">
        <f t="shared" si="45"/>
        <v>10</v>
      </c>
      <c r="J291">
        <f t="shared" si="46"/>
        <v>1998</v>
      </c>
      <c r="K291" t="str">
        <f>VLOOKUP(N291,Convert!D:G,4,0)</f>
        <v>1998Q3</v>
      </c>
      <c r="L291" t="str">
        <f t="shared" si="47"/>
        <v>1998M8</v>
      </c>
      <c r="M291">
        <f>VLOOKUP(K291,GDP_CR!$E$9:$F$311,2,0)</f>
        <v>6.9</v>
      </c>
      <c r="N291" s="1">
        <v>36017</v>
      </c>
      <c r="O291" s="18">
        <f t="shared" si="48"/>
        <v>2024</v>
      </c>
      <c r="P291" s="31">
        <f>VLOOKUP(K291,GDP!$A$2:$D$305,4,0)</f>
        <v>1.6879048351672754E-2</v>
      </c>
      <c r="Q291" s="12">
        <v>9039.5769230769256</v>
      </c>
      <c r="R291" s="12">
        <f>VLOOKUP(K291,RGDP!B:C,2,0)</f>
        <v>12099.191000000001</v>
      </c>
      <c r="S291" s="12">
        <f t="shared" si="51"/>
        <v>12024.341500000002</v>
      </c>
      <c r="T291" s="12">
        <v>101.55500050000001</v>
      </c>
      <c r="U291" s="12">
        <v>4.5</v>
      </c>
      <c r="V291" s="12">
        <v>126377.5</v>
      </c>
      <c r="W291" s="12">
        <v>1.6812800000000001</v>
      </c>
      <c r="X291" s="12">
        <v>5.5449999999999999</v>
      </c>
      <c r="Y291" t="str">
        <f t="shared" si="49"/>
        <v>100-200</v>
      </c>
      <c r="Z291">
        <f t="shared" si="50"/>
        <v>-2.7491408934707917E-2</v>
      </c>
      <c r="AA291" s="12">
        <f>VLOOKUP(K291,GDP_Change!A:D,4,0)</f>
        <v>1.6878827260535587</v>
      </c>
      <c r="AB291" s="12">
        <f t="shared" si="42"/>
        <v>1.4058720258546464</v>
      </c>
    </row>
    <row r="292" spans="1:28" x14ac:dyDescent="0.25">
      <c r="A292" s="1" t="str">
        <f t="shared" si="43"/>
        <v>08/17/1998</v>
      </c>
      <c r="B292" s="9">
        <v>106</v>
      </c>
      <c r="C292" s="9">
        <v>111.09375</v>
      </c>
      <c r="D292" s="9">
        <v>105.5</v>
      </c>
      <c r="E292" s="9">
        <v>69.906478881835895</v>
      </c>
      <c r="F292" s="9">
        <v>108.5625</v>
      </c>
      <c r="G292" s="10">
        <v>49240700</v>
      </c>
      <c r="H292">
        <f t="shared" si="44"/>
        <v>8</v>
      </c>
      <c r="I292">
        <f t="shared" si="45"/>
        <v>17</v>
      </c>
      <c r="J292">
        <f t="shared" si="46"/>
        <v>1998</v>
      </c>
      <c r="K292" t="str">
        <f>VLOOKUP(N292,Convert!D:G,4,0)</f>
        <v>1998Q3</v>
      </c>
      <c r="L292" t="str">
        <f t="shared" si="47"/>
        <v>1998M8</v>
      </c>
      <c r="M292">
        <f>VLOOKUP(K292,GDP_CR!$E$9:$F$311,2,0)</f>
        <v>6.9</v>
      </c>
      <c r="N292" s="1">
        <v>36024</v>
      </c>
      <c r="O292" s="18">
        <f t="shared" si="48"/>
        <v>2031</v>
      </c>
      <c r="P292" s="31">
        <f>VLOOKUP(K292,GDP!$A$2:$D$305,4,0)</f>
        <v>1.6879048351672754E-2</v>
      </c>
      <c r="Q292" s="12">
        <v>9051.2230769230791</v>
      </c>
      <c r="R292" s="12">
        <f>VLOOKUP(K292,RGDP!B:C,2,0)</f>
        <v>12099.191000000001</v>
      </c>
      <c r="S292" s="12">
        <f t="shared" si="51"/>
        <v>12036.816416666668</v>
      </c>
      <c r="T292" s="12">
        <v>101.60250124999999</v>
      </c>
      <c r="U292" s="12">
        <v>4.5</v>
      </c>
      <c r="V292" s="12">
        <v>126462.25</v>
      </c>
      <c r="W292" s="12">
        <v>1.6491000000000002</v>
      </c>
      <c r="X292" s="12">
        <v>5.5475000000000003</v>
      </c>
      <c r="Y292" t="str">
        <f t="shared" si="49"/>
        <v>100-200</v>
      </c>
      <c r="Z292">
        <f t="shared" si="50"/>
        <v>2.2968197879858598E-2</v>
      </c>
      <c r="AA292" s="12">
        <f>VLOOKUP(K292,GDP_Change!A:D,4,0)</f>
        <v>1.6878827260535587</v>
      </c>
      <c r="AB292" s="12">
        <f t="shared" si="42"/>
        <v>1.4461592687402054</v>
      </c>
    </row>
    <row r="293" spans="1:28" x14ac:dyDescent="0.25">
      <c r="A293" s="1" t="str">
        <f t="shared" si="43"/>
        <v>08/24/1998</v>
      </c>
      <c r="B293" s="9">
        <v>109.25</v>
      </c>
      <c r="C293" s="9">
        <v>111.25</v>
      </c>
      <c r="D293" s="9">
        <v>102.15625</v>
      </c>
      <c r="E293" s="9">
        <v>66.566116333007798</v>
      </c>
      <c r="F293" s="9">
        <v>103.375</v>
      </c>
      <c r="G293" s="10">
        <v>74853400</v>
      </c>
      <c r="H293">
        <f t="shared" si="44"/>
        <v>8</v>
      </c>
      <c r="I293">
        <f t="shared" si="45"/>
        <v>24</v>
      </c>
      <c r="J293">
        <f t="shared" si="46"/>
        <v>1998</v>
      </c>
      <c r="K293" t="str">
        <f>VLOOKUP(N293,Convert!D:G,4,0)</f>
        <v>1998Q3</v>
      </c>
      <c r="L293" t="str">
        <f t="shared" si="47"/>
        <v>1998M8</v>
      </c>
      <c r="M293">
        <f>VLOOKUP(K293,GDP_CR!$E$9:$F$311,2,0)</f>
        <v>6.9</v>
      </c>
      <c r="N293" s="1">
        <v>36031</v>
      </c>
      <c r="O293" s="18">
        <f t="shared" si="48"/>
        <v>2038</v>
      </c>
      <c r="P293" s="31">
        <f>VLOOKUP(K293,GDP!$A$2:$D$305,4,0)</f>
        <v>1.6879048351672754E-2</v>
      </c>
      <c r="Q293" s="12">
        <v>9062.8692307692327</v>
      </c>
      <c r="R293" s="12">
        <f>VLOOKUP(K293,RGDP!B:C,2,0)</f>
        <v>12099.191000000001</v>
      </c>
      <c r="S293" s="12">
        <f t="shared" si="51"/>
        <v>12049.291333333334</v>
      </c>
      <c r="T293" s="12">
        <v>101.650002</v>
      </c>
      <c r="U293" s="12">
        <v>4.5</v>
      </c>
      <c r="V293" s="12">
        <v>126547</v>
      </c>
      <c r="W293" s="12">
        <v>1.6169199999999999</v>
      </c>
      <c r="X293" s="12">
        <v>5.55</v>
      </c>
      <c r="Y293" t="str">
        <f t="shared" si="49"/>
        <v>100-200</v>
      </c>
      <c r="Z293">
        <f t="shared" si="50"/>
        <v>-4.7783534830166952E-2</v>
      </c>
      <c r="AA293" s="12">
        <f>VLOOKUP(K293,GDP_Change!A:D,4,0)</f>
        <v>1.6878827260535587</v>
      </c>
      <c r="AB293" s="12">
        <f t="shared" si="42"/>
        <v>1.4864465116257644</v>
      </c>
    </row>
    <row r="294" spans="1:28" x14ac:dyDescent="0.25">
      <c r="A294" s="1" t="str">
        <f t="shared" si="43"/>
        <v>08/31/1998</v>
      </c>
      <c r="B294" s="9">
        <v>103.75</v>
      </c>
      <c r="C294" s="9">
        <v>104.015625</v>
      </c>
      <c r="D294" s="9">
        <v>93.625</v>
      </c>
      <c r="E294" s="9">
        <v>62.943973541259702</v>
      </c>
      <c r="F294" s="9">
        <v>97.75</v>
      </c>
      <c r="G294" s="10">
        <v>96249900</v>
      </c>
      <c r="H294">
        <f t="shared" si="44"/>
        <v>8</v>
      </c>
      <c r="I294">
        <f t="shared" si="45"/>
        <v>31</v>
      </c>
      <c r="J294">
        <f t="shared" si="46"/>
        <v>1998</v>
      </c>
      <c r="K294" t="str">
        <f>VLOOKUP(N294,Convert!D:G,4,0)</f>
        <v>1998Q3</v>
      </c>
      <c r="L294" t="str">
        <f t="shared" si="47"/>
        <v>1998M8</v>
      </c>
      <c r="M294">
        <f>VLOOKUP(K294,GDP_CR!$E$9:$F$311,2,0)</f>
        <v>6.9</v>
      </c>
      <c r="N294" s="1">
        <v>36038</v>
      </c>
      <c r="O294" s="18">
        <f t="shared" si="48"/>
        <v>2045</v>
      </c>
      <c r="P294" s="31">
        <f>VLOOKUP(K294,GDP!$A$2:$D$305,4,0)</f>
        <v>1.6879048351672754E-2</v>
      </c>
      <c r="Q294" s="12">
        <v>9074.5153846153862</v>
      </c>
      <c r="R294" s="12">
        <f>VLOOKUP(K294,RGDP!B:C,2,0)</f>
        <v>12099.191000000001</v>
      </c>
      <c r="S294" s="12">
        <f t="shared" si="51"/>
        <v>12061.766250000001</v>
      </c>
      <c r="T294" s="12">
        <v>101.650002</v>
      </c>
      <c r="U294" s="12">
        <v>4.5</v>
      </c>
      <c r="V294" s="12">
        <v>126547</v>
      </c>
      <c r="W294" s="12">
        <v>1.6169199999999999</v>
      </c>
      <c r="X294" s="12">
        <v>5.55</v>
      </c>
      <c r="Y294" t="str">
        <f t="shared" si="49"/>
        <v>0-100</v>
      </c>
      <c r="Z294">
        <f t="shared" si="50"/>
        <v>-5.4413542926239455E-2</v>
      </c>
      <c r="AA294" s="12">
        <f>VLOOKUP(K294,GDP_Change!A:D,4,0)</f>
        <v>1.6878827260535587</v>
      </c>
      <c r="AB294" s="12">
        <f t="shared" ref="AB294:AB357" si="52">AVERAGE(AA282:AA294)</f>
        <v>1.5267337545113231</v>
      </c>
    </row>
    <row r="295" spans="1:28" x14ac:dyDescent="0.25">
      <c r="A295" s="1" t="str">
        <f t="shared" si="43"/>
        <v>09/07/1998</v>
      </c>
      <c r="B295" s="9">
        <v>100.875</v>
      </c>
      <c r="C295" s="9">
        <v>103.125</v>
      </c>
      <c r="D295" s="9">
        <v>96.8125</v>
      </c>
      <c r="E295" s="9">
        <v>65.479446411132798</v>
      </c>
      <c r="F295" s="9">
        <v>101.6875</v>
      </c>
      <c r="G295" s="10">
        <v>67125300</v>
      </c>
      <c r="H295">
        <f t="shared" si="44"/>
        <v>9</v>
      </c>
      <c r="I295">
        <f t="shared" si="45"/>
        <v>7</v>
      </c>
      <c r="J295">
        <f t="shared" si="46"/>
        <v>1998</v>
      </c>
      <c r="K295" t="str">
        <f>VLOOKUP(N295,Convert!D:G,4,0)</f>
        <v>1998Q3</v>
      </c>
      <c r="L295" t="str">
        <f t="shared" si="47"/>
        <v>1998M9</v>
      </c>
      <c r="M295">
        <f>VLOOKUP(K295,GDP_CR!$E$9:$F$311,2,0)</f>
        <v>6.9</v>
      </c>
      <c r="N295" s="1">
        <v>36045</v>
      </c>
      <c r="O295" s="18">
        <f t="shared" si="48"/>
        <v>2052</v>
      </c>
      <c r="P295" s="31">
        <f>VLOOKUP(K295,GDP!$A$2:$D$305,4,0)</f>
        <v>1.6879048351672754E-2</v>
      </c>
      <c r="Q295" s="12">
        <v>9086.1615384615416</v>
      </c>
      <c r="R295" s="12">
        <f>VLOOKUP(K295,RGDP!B:C,2,0)</f>
        <v>12099.191000000001</v>
      </c>
      <c r="S295" s="12">
        <f t="shared" si="51"/>
        <v>12074.241166666669</v>
      </c>
      <c r="T295" s="12">
        <v>101.03500200000001</v>
      </c>
      <c r="U295" s="12">
        <v>4.5250000000000004</v>
      </c>
      <c r="V295" s="12">
        <v>126596.5</v>
      </c>
      <c r="W295" s="12">
        <v>1.5693899999999998</v>
      </c>
      <c r="X295" s="12">
        <v>5.5399999999999991</v>
      </c>
      <c r="Y295" t="str">
        <f t="shared" si="49"/>
        <v>100-200</v>
      </c>
      <c r="Z295">
        <f t="shared" si="50"/>
        <v>4.0281329923273601E-2</v>
      </c>
      <c r="AA295" s="12">
        <f>VLOOKUP(K295,GDP_Change!A:D,4,0)</f>
        <v>1.6878827260535587</v>
      </c>
      <c r="AB295" s="12">
        <f t="shared" si="52"/>
        <v>1.5670209973968821</v>
      </c>
    </row>
    <row r="296" spans="1:28" x14ac:dyDescent="0.25">
      <c r="A296" s="1" t="str">
        <f t="shared" si="43"/>
        <v>09/14/1998</v>
      </c>
      <c r="B296" s="9">
        <v>102.875</v>
      </c>
      <c r="C296" s="9">
        <v>105.25</v>
      </c>
      <c r="D296" s="9">
        <v>101.09375</v>
      </c>
      <c r="E296" s="9">
        <v>65.741073608398395</v>
      </c>
      <c r="F296" s="9">
        <v>102.09375</v>
      </c>
      <c r="G296" s="10">
        <v>50014000</v>
      </c>
      <c r="H296">
        <f t="shared" si="44"/>
        <v>9</v>
      </c>
      <c r="I296">
        <f t="shared" si="45"/>
        <v>14</v>
      </c>
      <c r="J296">
        <f t="shared" si="46"/>
        <v>1998</v>
      </c>
      <c r="K296" t="str">
        <f>VLOOKUP(N296,Convert!D:G,4,0)</f>
        <v>1998Q3</v>
      </c>
      <c r="L296" t="str">
        <f t="shared" si="47"/>
        <v>1998M9</v>
      </c>
      <c r="M296">
        <f>VLOOKUP(K296,GDP_CR!$E$9:$F$311,2,0)</f>
        <v>6.9</v>
      </c>
      <c r="N296" s="1">
        <v>36052</v>
      </c>
      <c r="O296" s="18">
        <f t="shared" si="48"/>
        <v>2059</v>
      </c>
      <c r="P296" s="31">
        <f>VLOOKUP(K296,GDP!$A$2:$D$305,4,0)</f>
        <v>1.6879048351672754E-2</v>
      </c>
      <c r="Q296" s="12">
        <v>9097.8076923076951</v>
      </c>
      <c r="R296" s="12">
        <f>VLOOKUP(K296,RGDP!B:C,2,0)</f>
        <v>12099.191000000001</v>
      </c>
      <c r="S296" s="12">
        <f t="shared" si="51"/>
        <v>12086.716083333335</v>
      </c>
      <c r="T296" s="12">
        <v>100.420002</v>
      </c>
      <c r="U296" s="12">
        <v>4.55</v>
      </c>
      <c r="V296" s="12">
        <v>126646</v>
      </c>
      <c r="W296" s="12">
        <v>1.52186</v>
      </c>
      <c r="X296" s="12">
        <v>5.5299999999999994</v>
      </c>
      <c r="Y296" t="str">
        <f t="shared" si="49"/>
        <v>100-200</v>
      </c>
      <c r="Z296">
        <f t="shared" si="50"/>
        <v>3.9950829748003347E-3</v>
      </c>
      <c r="AA296" s="12">
        <f>VLOOKUP(K296,GDP_Change!A:D,4,0)</f>
        <v>1.6878827260535587</v>
      </c>
      <c r="AB296" s="12">
        <f t="shared" si="52"/>
        <v>1.607308240282441</v>
      </c>
    </row>
    <row r="297" spans="1:28" x14ac:dyDescent="0.25">
      <c r="A297" s="1" t="str">
        <f t="shared" si="43"/>
        <v>09/21/1998</v>
      </c>
      <c r="B297" s="9">
        <v>99.625</v>
      </c>
      <c r="C297" s="9">
        <v>107</v>
      </c>
      <c r="D297" s="9">
        <v>98.9375</v>
      </c>
      <c r="E297" s="9">
        <v>67.366653442382798</v>
      </c>
      <c r="F297" s="9">
        <v>104.25</v>
      </c>
      <c r="G297" s="10">
        <v>51170100</v>
      </c>
      <c r="H297">
        <f t="shared" si="44"/>
        <v>9</v>
      </c>
      <c r="I297">
        <f t="shared" si="45"/>
        <v>21</v>
      </c>
      <c r="J297">
        <f t="shared" si="46"/>
        <v>1998</v>
      </c>
      <c r="K297" t="str">
        <f>VLOOKUP(N297,Convert!D:G,4,0)</f>
        <v>1998Q3</v>
      </c>
      <c r="L297" t="str">
        <f t="shared" si="47"/>
        <v>1998M9</v>
      </c>
      <c r="M297">
        <f>VLOOKUP(K297,GDP_CR!$E$9:$F$311,2,0)</f>
        <v>6.9</v>
      </c>
      <c r="N297" s="1">
        <v>36059</v>
      </c>
      <c r="O297" s="18">
        <f t="shared" si="48"/>
        <v>2066</v>
      </c>
      <c r="P297" s="31">
        <f>VLOOKUP(K297,GDP!$A$2:$D$305,4,0)</f>
        <v>1.6879048351672754E-2</v>
      </c>
      <c r="Q297" s="12">
        <v>9109.4538461538486</v>
      </c>
      <c r="R297" s="12">
        <f>VLOOKUP(K297,RGDP!B:C,2,0)</f>
        <v>12099.191000000001</v>
      </c>
      <c r="S297" s="12">
        <f t="shared" si="51"/>
        <v>12099.191000000001</v>
      </c>
      <c r="T297" s="12">
        <v>99.805002000000002</v>
      </c>
      <c r="U297" s="12">
        <v>4.5749999999999993</v>
      </c>
      <c r="V297" s="12">
        <v>126695.5</v>
      </c>
      <c r="W297" s="12">
        <v>1.4743300000000001</v>
      </c>
      <c r="X297" s="12">
        <v>5.52</v>
      </c>
      <c r="Y297" t="str">
        <f t="shared" si="49"/>
        <v>100-200</v>
      </c>
      <c r="Z297">
        <f t="shared" si="50"/>
        <v>2.1120293847566529E-2</v>
      </c>
      <c r="AA297" s="12">
        <f>VLOOKUP(K297,GDP_Change!A:D,4,0)</f>
        <v>1.6878827260535587</v>
      </c>
      <c r="AB297" s="12">
        <f t="shared" si="52"/>
        <v>1.6475954831679998</v>
      </c>
    </row>
    <row r="298" spans="1:28" x14ac:dyDescent="0.25">
      <c r="A298" s="1" t="str">
        <f t="shared" si="43"/>
        <v>09/28/1998</v>
      </c>
      <c r="B298" s="9">
        <v>105.3125</v>
      </c>
      <c r="C298" s="9">
        <v>106.3125</v>
      </c>
      <c r="D298" s="9">
        <v>97.21875</v>
      </c>
      <c r="E298" s="9">
        <v>65.084777832031193</v>
      </c>
      <c r="F298" s="9">
        <v>100.71875</v>
      </c>
      <c r="G298" s="10">
        <v>55061700</v>
      </c>
      <c r="H298">
        <f t="shared" si="44"/>
        <v>9</v>
      </c>
      <c r="I298">
        <f t="shared" si="45"/>
        <v>28</v>
      </c>
      <c r="J298">
        <f t="shared" si="46"/>
        <v>1998</v>
      </c>
      <c r="K298" t="str">
        <f>VLOOKUP(N298,Convert!D:G,4,0)</f>
        <v>1998Q3</v>
      </c>
      <c r="L298" t="str">
        <f t="shared" si="47"/>
        <v>1998M9</v>
      </c>
      <c r="M298">
        <f>VLOOKUP(K298,GDP_CR!$E$9:$F$311,2,0)</f>
        <v>6.9</v>
      </c>
      <c r="N298" s="1">
        <v>36066</v>
      </c>
      <c r="O298" s="18">
        <f t="shared" si="48"/>
        <v>2073</v>
      </c>
      <c r="P298" s="31">
        <f>VLOOKUP(K298,GDP!$A$2:$D$305,4,0)</f>
        <v>1.6879048351672754E-2</v>
      </c>
      <c r="Q298" s="12">
        <v>9121.1000000000022</v>
      </c>
      <c r="R298" s="12">
        <f>VLOOKUP(K298,RGDP!B:C,2,0)</f>
        <v>12099.191000000001</v>
      </c>
      <c r="S298" s="12">
        <f t="shared" si="51"/>
        <v>12099.191000000001</v>
      </c>
      <c r="T298" s="12">
        <v>99.190002000000007</v>
      </c>
      <c r="U298" s="12">
        <v>4.5999999999999996</v>
      </c>
      <c r="V298" s="12">
        <v>126745</v>
      </c>
      <c r="W298" s="12">
        <v>1.4268000000000001</v>
      </c>
      <c r="X298" s="12">
        <v>5.51</v>
      </c>
      <c r="Y298" t="str">
        <f t="shared" si="49"/>
        <v>100-200</v>
      </c>
      <c r="Z298">
        <f t="shared" si="50"/>
        <v>-3.3872901678657086E-2</v>
      </c>
      <c r="AA298" s="12">
        <f>VLOOKUP(K298,GDP_Change!A:D,4,0)</f>
        <v>1.6878827260535587</v>
      </c>
      <c r="AB298" s="12">
        <f t="shared" si="52"/>
        <v>1.6878827260535587</v>
      </c>
    </row>
    <row r="299" spans="1:28" x14ac:dyDescent="0.25">
      <c r="A299" s="1" t="str">
        <f t="shared" si="43"/>
        <v>10/05/1998</v>
      </c>
      <c r="B299" s="9">
        <v>99.59375</v>
      </c>
      <c r="C299" s="9">
        <v>101.28125</v>
      </c>
      <c r="D299" s="9">
        <v>92.21875</v>
      </c>
      <c r="E299" s="9">
        <v>63.671195983886697</v>
      </c>
      <c r="F299" s="9">
        <v>98.53125</v>
      </c>
      <c r="G299" s="10">
        <v>73110200</v>
      </c>
      <c r="H299">
        <f t="shared" si="44"/>
        <v>10</v>
      </c>
      <c r="I299">
        <f t="shared" si="45"/>
        <v>5</v>
      </c>
      <c r="J299">
        <f t="shared" si="46"/>
        <v>1998</v>
      </c>
      <c r="K299" t="str">
        <f>VLOOKUP(N299,Convert!D:G,4,0)</f>
        <v>1998Q4</v>
      </c>
      <c r="L299" t="str">
        <f t="shared" si="47"/>
        <v>1998M10</v>
      </c>
      <c r="M299">
        <f>VLOOKUP(K299,GDP_CR!$E$9:$F$311,2,0)</f>
        <v>7.8</v>
      </c>
      <c r="N299" s="1">
        <v>36073</v>
      </c>
      <c r="O299" s="18">
        <f t="shared" si="48"/>
        <v>2080</v>
      </c>
      <c r="P299" s="31">
        <f>VLOOKUP(K299,GDP!$A$2:$D$305,4,0)</f>
        <v>1.8956046968019225E-2</v>
      </c>
      <c r="Q299" s="12">
        <v>9134.4000000000015</v>
      </c>
      <c r="R299" s="12">
        <f>VLOOKUP(K299,RGDP!B:C,2,0)</f>
        <v>12294.736999999999</v>
      </c>
      <c r="S299" s="12">
        <f t="shared" si="51"/>
        <v>12115.486500000001</v>
      </c>
      <c r="T299" s="12">
        <v>98.232501750000011</v>
      </c>
      <c r="U299" s="12">
        <v>4.5749999999999993</v>
      </c>
      <c r="V299" s="12">
        <v>126796.25</v>
      </c>
      <c r="W299" s="12">
        <v>1.4416175</v>
      </c>
      <c r="X299" s="12">
        <v>5.4</v>
      </c>
      <c r="Y299" t="str">
        <f t="shared" si="49"/>
        <v>0-100</v>
      </c>
      <c r="Z299">
        <f t="shared" si="50"/>
        <v>-2.1718895439031938E-2</v>
      </c>
      <c r="AA299" s="12">
        <f>VLOOKUP(K299,GDP_Change!A:D,4,0)</f>
        <v>1.8955395387199587</v>
      </c>
      <c r="AB299" s="12">
        <f t="shared" si="52"/>
        <v>1.7038563270278972</v>
      </c>
    </row>
    <row r="300" spans="1:28" x14ac:dyDescent="0.25">
      <c r="A300" s="1" t="str">
        <f t="shared" si="43"/>
        <v>10/12/1998</v>
      </c>
      <c r="B300" s="9">
        <v>100.625</v>
      </c>
      <c r="C300" s="9">
        <v>107.25</v>
      </c>
      <c r="D300" s="9">
        <v>98.75</v>
      </c>
      <c r="E300" s="9">
        <v>68.497520446777301</v>
      </c>
      <c r="F300" s="9">
        <v>106</v>
      </c>
      <c r="G300" s="10">
        <v>61057200</v>
      </c>
      <c r="H300">
        <f t="shared" si="44"/>
        <v>10</v>
      </c>
      <c r="I300">
        <f t="shared" si="45"/>
        <v>12</v>
      </c>
      <c r="J300">
        <f t="shared" si="46"/>
        <v>1998</v>
      </c>
      <c r="K300" t="str">
        <f>VLOOKUP(N300,Convert!D:G,4,0)</f>
        <v>1998Q4</v>
      </c>
      <c r="L300" t="str">
        <f t="shared" si="47"/>
        <v>1998M10</v>
      </c>
      <c r="M300">
        <f>VLOOKUP(K300,GDP_CR!$E$9:$F$311,2,0)</f>
        <v>7.8</v>
      </c>
      <c r="N300" s="1">
        <v>36080</v>
      </c>
      <c r="O300" s="18">
        <f t="shared" si="48"/>
        <v>2087</v>
      </c>
      <c r="P300" s="31">
        <f>VLOOKUP(K300,GDP!$A$2:$D$305,4,0)</f>
        <v>1.8956046968019225E-2</v>
      </c>
      <c r="Q300" s="12">
        <v>9147.7000000000007</v>
      </c>
      <c r="R300" s="12">
        <f>VLOOKUP(K300,RGDP!B:C,2,0)</f>
        <v>12294.736999999999</v>
      </c>
      <c r="S300" s="12">
        <f t="shared" si="51"/>
        <v>12131.782000000001</v>
      </c>
      <c r="T300" s="12">
        <v>97.275001500000002</v>
      </c>
      <c r="U300" s="12">
        <v>4.55</v>
      </c>
      <c r="V300" s="12">
        <v>126847.5</v>
      </c>
      <c r="W300" s="12">
        <v>1.4564349999999999</v>
      </c>
      <c r="X300" s="12">
        <v>5.29</v>
      </c>
      <c r="Y300" t="str">
        <f t="shared" si="49"/>
        <v>100-200</v>
      </c>
      <c r="Z300">
        <f t="shared" si="50"/>
        <v>7.5800824611481188E-2</v>
      </c>
      <c r="AA300" s="12">
        <f>VLOOKUP(K300,GDP_Change!A:D,4,0)</f>
        <v>1.8955395387199587</v>
      </c>
      <c r="AB300" s="12">
        <f t="shared" si="52"/>
        <v>1.7198299280022356</v>
      </c>
    </row>
    <row r="301" spans="1:28" x14ac:dyDescent="0.25">
      <c r="A301" s="1" t="str">
        <f t="shared" si="43"/>
        <v>10/19/1998</v>
      </c>
      <c r="B301" s="9">
        <v>105.6875</v>
      </c>
      <c r="C301" s="9">
        <v>108.796875</v>
      </c>
      <c r="D301" s="9">
        <v>105.5</v>
      </c>
      <c r="E301" s="9">
        <v>69.042755126953097</v>
      </c>
      <c r="F301" s="9">
        <v>106.84375</v>
      </c>
      <c r="G301" s="10">
        <v>46220600</v>
      </c>
      <c r="H301">
        <f t="shared" si="44"/>
        <v>10</v>
      </c>
      <c r="I301">
        <f t="shared" si="45"/>
        <v>19</v>
      </c>
      <c r="J301">
        <f t="shared" si="46"/>
        <v>1998</v>
      </c>
      <c r="K301" t="str">
        <f>VLOOKUP(N301,Convert!D:G,4,0)</f>
        <v>1998Q4</v>
      </c>
      <c r="L301" t="str">
        <f t="shared" si="47"/>
        <v>1998M10</v>
      </c>
      <c r="M301">
        <f>VLOOKUP(K301,GDP_CR!$E$9:$F$311,2,0)</f>
        <v>7.8</v>
      </c>
      <c r="N301" s="1">
        <v>36087</v>
      </c>
      <c r="O301" s="18">
        <f t="shared" si="48"/>
        <v>2094</v>
      </c>
      <c r="P301" s="31">
        <f>VLOOKUP(K301,GDP!$A$2:$D$305,4,0)</f>
        <v>1.8956046968019225E-2</v>
      </c>
      <c r="Q301" s="12">
        <v>9161.0000000000018</v>
      </c>
      <c r="R301" s="12">
        <f>VLOOKUP(K301,RGDP!B:C,2,0)</f>
        <v>12294.736999999999</v>
      </c>
      <c r="S301" s="12">
        <f t="shared" si="51"/>
        <v>12148.077500000001</v>
      </c>
      <c r="T301" s="12">
        <v>96.317501250000007</v>
      </c>
      <c r="U301" s="12">
        <v>4.5250000000000004</v>
      </c>
      <c r="V301" s="12">
        <v>126898.75</v>
      </c>
      <c r="W301" s="12">
        <v>1.4712524999999999</v>
      </c>
      <c r="X301" s="12">
        <v>5.18</v>
      </c>
      <c r="Y301" t="str">
        <f t="shared" si="49"/>
        <v>100-200</v>
      </c>
      <c r="Z301">
        <f t="shared" si="50"/>
        <v>7.9599056603774088E-3</v>
      </c>
      <c r="AA301" s="12">
        <f>VLOOKUP(K301,GDP_Change!A:D,4,0)</f>
        <v>1.8955395387199587</v>
      </c>
      <c r="AB301" s="12">
        <f t="shared" si="52"/>
        <v>1.7358035289765741</v>
      </c>
    </row>
    <row r="302" spans="1:28" x14ac:dyDescent="0.25">
      <c r="A302" s="1" t="str">
        <f t="shared" si="43"/>
        <v>10/26/1998</v>
      </c>
      <c r="B302" s="9">
        <v>107.71875</v>
      </c>
      <c r="C302" s="9">
        <v>110.90625</v>
      </c>
      <c r="D302" s="9">
        <v>106.03125</v>
      </c>
      <c r="E302" s="9">
        <v>71.082305908203097</v>
      </c>
      <c r="F302" s="9">
        <v>110</v>
      </c>
      <c r="G302" s="10">
        <v>41077300</v>
      </c>
      <c r="H302">
        <f t="shared" si="44"/>
        <v>10</v>
      </c>
      <c r="I302">
        <f t="shared" si="45"/>
        <v>26</v>
      </c>
      <c r="J302">
        <f t="shared" si="46"/>
        <v>1998</v>
      </c>
      <c r="K302" t="str">
        <f>VLOOKUP(N302,Convert!D:G,4,0)</f>
        <v>1998Q4</v>
      </c>
      <c r="L302" t="str">
        <f t="shared" si="47"/>
        <v>1998M10</v>
      </c>
      <c r="M302">
        <f>VLOOKUP(K302,GDP_CR!$E$9:$F$311,2,0)</f>
        <v>7.8</v>
      </c>
      <c r="N302" s="1">
        <v>36094</v>
      </c>
      <c r="O302" s="18">
        <f t="shared" si="48"/>
        <v>2101</v>
      </c>
      <c r="P302" s="31">
        <f>VLOOKUP(K302,GDP!$A$2:$D$305,4,0)</f>
        <v>1.8956046968019225E-2</v>
      </c>
      <c r="Q302" s="12">
        <v>9174.3000000000011</v>
      </c>
      <c r="R302" s="12">
        <f>VLOOKUP(K302,RGDP!B:C,2,0)</f>
        <v>12294.736999999999</v>
      </c>
      <c r="S302" s="12">
        <f t="shared" si="51"/>
        <v>12164.373</v>
      </c>
      <c r="T302" s="12">
        <v>95.360000999999997</v>
      </c>
      <c r="U302" s="12">
        <v>4.5</v>
      </c>
      <c r="V302" s="12">
        <v>126950</v>
      </c>
      <c r="W302" s="12">
        <v>1.48607</v>
      </c>
      <c r="X302" s="12">
        <v>5.07</v>
      </c>
      <c r="Y302" t="str">
        <f t="shared" si="49"/>
        <v>100-200</v>
      </c>
      <c r="Z302">
        <f t="shared" si="50"/>
        <v>2.9540801403919348E-2</v>
      </c>
      <c r="AA302" s="12">
        <f>VLOOKUP(K302,GDP_Change!A:D,4,0)</f>
        <v>1.8955395387199587</v>
      </c>
      <c r="AB302" s="12">
        <f t="shared" si="52"/>
        <v>1.7517771299509126</v>
      </c>
    </row>
    <row r="303" spans="1:28" x14ac:dyDescent="0.25">
      <c r="A303" s="1" t="str">
        <f t="shared" si="43"/>
        <v>11/02/1998</v>
      </c>
      <c r="B303" s="9">
        <v>110.8125</v>
      </c>
      <c r="C303" s="9">
        <v>114.5625</v>
      </c>
      <c r="D303" s="9">
        <v>110.1875</v>
      </c>
      <c r="E303" s="9">
        <v>73.7479248046875</v>
      </c>
      <c r="F303" s="9">
        <v>114.125</v>
      </c>
      <c r="G303" s="10">
        <v>33667300</v>
      </c>
      <c r="H303">
        <f t="shared" si="44"/>
        <v>11</v>
      </c>
      <c r="I303">
        <f t="shared" si="45"/>
        <v>2</v>
      </c>
      <c r="J303">
        <f t="shared" si="46"/>
        <v>1998</v>
      </c>
      <c r="K303" t="str">
        <f>VLOOKUP(N303,Convert!D:G,4,0)</f>
        <v>1998Q4</v>
      </c>
      <c r="L303" t="str">
        <f t="shared" si="47"/>
        <v>1998M11</v>
      </c>
      <c r="M303">
        <f>VLOOKUP(K303,GDP_CR!$E$9:$F$311,2,0)</f>
        <v>7.8</v>
      </c>
      <c r="N303" s="1">
        <v>36101</v>
      </c>
      <c r="O303" s="18">
        <f t="shared" si="48"/>
        <v>2108</v>
      </c>
      <c r="P303" s="31">
        <f>VLOOKUP(K303,GDP!$A$2:$D$305,4,0)</f>
        <v>1.8956046968019225E-2</v>
      </c>
      <c r="Q303" s="12">
        <v>9187.6</v>
      </c>
      <c r="R303" s="12">
        <f>VLOOKUP(K303,RGDP!B:C,2,0)</f>
        <v>12294.736999999999</v>
      </c>
      <c r="S303" s="12">
        <f t="shared" si="51"/>
        <v>12180.6685</v>
      </c>
      <c r="T303" s="12">
        <v>94.910000249999996</v>
      </c>
      <c r="U303" s="12">
        <v>4.4749999999999996</v>
      </c>
      <c r="V303" s="12">
        <v>127018.5</v>
      </c>
      <c r="W303" s="12">
        <v>1.4856100000000001</v>
      </c>
      <c r="X303" s="12">
        <v>5.01</v>
      </c>
      <c r="Y303" t="str">
        <f t="shared" si="49"/>
        <v>100-200</v>
      </c>
      <c r="Z303">
        <f t="shared" si="50"/>
        <v>3.7500000000000089E-2</v>
      </c>
      <c r="AA303" s="12">
        <f>VLOOKUP(K303,GDP_Change!A:D,4,0)</f>
        <v>1.8955395387199587</v>
      </c>
      <c r="AB303" s="12">
        <f t="shared" si="52"/>
        <v>1.7677507309252509</v>
      </c>
    </row>
    <row r="304" spans="1:28" x14ac:dyDescent="0.25">
      <c r="A304" s="1" t="str">
        <f t="shared" si="43"/>
        <v>11/09/1998</v>
      </c>
      <c r="B304" s="9">
        <v>113.9375</v>
      </c>
      <c r="C304" s="9">
        <v>114.25</v>
      </c>
      <c r="D304" s="9">
        <v>111.6875</v>
      </c>
      <c r="E304" s="9">
        <v>73.162322998046804</v>
      </c>
      <c r="F304" s="9">
        <v>113.21875</v>
      </c>
      <c r="G304" s="10">
        <v>42108300</v>
      </c>
      <c r="H304">
        <f t="shared" si="44"/>
        <v>11</v>
      </c>
      <c r="I304">
        <f t="shared" si="45"/>
        <v>9</v>
      </c>
      <c r="J304">
        <f t="shared" si="46"/>
        <v>1998</v>
      </c>
      <c r="K304" t="str">
        <f>VLOOKUP(N304,Convert!D:G,4,0)</f>
        <v>1998Q4</v>
      </c>
      <c r="L304" t="str">
        <f t="shared" si="47"/>
        <v>1998M11</v>
      </c>
      <c r="M304">
        <f>VLOOKUP(K304,GDP_CR!$E$9:$F$311,2,0)</f>
        <v>7.8</v>
      </c>
      <c r="N304" s="1">
        <v>36108</v>
      </c>
      <c r="O304" s="18">
        <f t="shared" si="48"/>
        <v>2115</v>
      </c>
      <c r="P304" s="31">
        <f>VLOOKUP(K304,GDP!$A$2:$D$305,4,0)</f>
        <v>1.8956046968019225E-2</v>
      </c>
      <c r="Q304" s="12">
        <v>9200.9</v>
      </c>
      <c r="R304" s="12">
        <f>VLOOKUP(K304,RGDP!B:C,2,0)</f>
        <v>12294.736999999999</v>
      </c>
      <c r="S304" s="12">
        <f t="shared" si="51"/>
        <v>12196.963999999998</v>
      </c>
      <c r="T304" s="12">
        <v>94.459999499999995</v>
      </c>
      <c r="U304" s="12">
        <v>4.45</v>
      </c>
      <c r="V304" s="12">
        <v>127087</v>
      </c>
      <c r="W304" s="12">
        <v>1.48515</v>
      </c>
      <c r="X304" s="12">
        <v>4.95</v>
      </c>
      <c r="Y304" t="str">
        <f t="shared" si="49"/>
        <v>100-200</v>
      </c>
      <c r="Z304">
        <f t="shared" si="50"/>
        <v>-7.9408543263964626E-3</v>
      </c>
      <c r="AA304" s="12">
        <f>VLOOKUP(K304,GDP_Change!A:D,4,0)</f>
        <v>1.8955395387199587</v>
      </c>
      <c r="AB304" s="12">
        <f t="shared" si="52"/>
        <v>1.7837243318995895</v>
      </c>
    </row>
    <row r="305" spans="1:28" x14ac:dyDescent="0.25">
      <c r="A305" s="1" t="str">
        <f t="shared" si="43"/>
        <v>11/16/1998</v>
      </c>
      <c r="B305" s="9">
        <v>114.21875</v>
      </c>
      <c r="C305" s="9">
        <v>116.75</v>
      </c>
      <c r="D305" s="9">
        <v>112.890625</v>
      </c>
      <c r="E305" s="9">
        <v>75.363471984863196</v>
      </c>
      <c r="F305" s="9">
        <v>116.625</v>
      </c>
      <c r="G305" s="10">
        <v>30461600</v>
      </c>
      <c r="H305">
        <f t="shared" si="44"/>
        <v>11</v>
      </c>
      <c r="I305">
        <f t="shared" si="45"/>
        <v>16</v>
      </c>
      <c r="J305">
        <f t="shared" si="46"/>
        <v>1998</v>
      </c>
      <c r="K305" t="str">
        <f>VLOOKUP(N305,Convert!D:G,4,0)</f>
        <v>1998Q4</v>
      </c>
      <c r="L305" t="str">
        <f t="shared" si="47"/>
        <v>1998M11</v>
      </c>
      <c r="M305">
        <f>VLOOKUP(K305,GDP_CR!$E$9:$F$311,2,0)</f>
        <v>7.8</v>
      </c>
      <c r="N305" s="1">
        <v>36115</v>
      </c>
      <c r="O305" s="18">
        <f t="shared" si="48"/>
        <v>2122</v>
      </c>
      <c r="P305" s="31">
        <f>VLOOKUP(K305,GDP!$A$2:$D$305,4,0)</f>
        <v>1.8956046968019225E-2</v>
      </c>
      <c r="Q305" s="12">
        <v>9214.2000000000007</v>
      </c>
      <c r="R305" s="12">
        <f>VLOOKUP(K305,RGDP!B:C,2,0)</f>
        <v>12294.736999999999</v>
      </c>
      <c r="S305" s="12">
        <f t="shared" si="51"/>
        <v>12213.259499999998</v>
      </c>
      <c r="T305" s="12">
        <v>94.009998749999994</v>
      </c>
      <c r="U305" s="12">
        <v>4.4250000000000007</v>
      </c>
      <c r="V305" s="12">
        <v>127155.5</v>
      </c>
      <c r="W305" s="12">
        <v>1.4846900000000001</v>
      </c>
      <c r="X305" s="12">
        <v>4.8900000000000006</v>
      </c>
      <c r="Y305" t="str">
        <f t="shared" si="49"/>
        <v>100-200</v>
      </c>
      <c r="Z305">
        <f t="shared" si="50"/>
        <v>3.0085564449351399E-2</v>
      </c>
      <c r="AA305" s="12">
        <f>VLOOKUP(K305,GDP_Change!A:D,4,0)</f>
        <v>1.8955395387199587</v>
      </c>
      <c r="AB305" s="12">
        <f t="shared" si="52"/>
        <v>1.799697932873928</v>
      </c>
    </row>
    <row r="306" spans="1:28" x14ac:dyDescent="0.25">
      <c r="A306" s="1" t="str">
        <f t="shared" si="43"/>
        <v>11/23/1998</v>
      </c>
      <c r="B306" s="9">
        <v>117.46875</v>
      </c>
      <c r="C306" s="9">
        <v>119.71875</v>
      </c>
      <c r="D306" s="9">
        <v>117.15625</v>
      </c>
      <c r="E306" s="9">
        <v>77.221260070800696</v>
      </c>
      <c r="F306" s="9">
        <v>119.5</v>
      </c>
      <c r="G306" s="10">
        <v>21426400</v>
      </c>
      <c r="H306">
        <f t="shared" si="44"/>
        <v>11</v>
      </c>
      <c r="I306">
        <f t="shared" si="45"/>
        <v>23</v>
      </c>
      <c r="J306">
        <f t="shared" si="46"/>
        <v>1998</v>
      </c>
      <c r="K306" t="str">
        <f>VLOOKUP(N306,Convert!D:G,4,0)</f>
        <v>1998Q4</v>
      </c>
      <c r="L306" t="str">
        <f t="shared" si="47"/>
        <v>1998M11</v>
      </c>
      <c r="M306">
        <f>VLOOKUP(K306,GDP_CR!$E$9:$F$311,2,0)</f>
        <v>7.8</v>
      </c>
      <c r="N306" s="1">
        <v>36122</v>
      </c>
      <c r="O306" s="18">
        <f t="shared" si="48"/>
        <v>2129</v>
      </c>
      <c r="P306" s="31">
        <f>VLOOKUP(K306,GDP!$A$2:$D$305,4,0)</f>
        <v>1.8956046968019225E-2</v>
      </c>
      <c r="Q306" s="12">
        <v>9227.5</v>
      </c>
      <c r="R306" s="12">
        <f>VLOOKUP(K306,RGDP!B:C,2,0)</f>
        <v>12294.736999999999</v>
      </c>
      <c r="S306" s="12">
        <f t="shared" si="51"/>
        <v>12229.554999999998</v>
      </c>
      <c r="T306" s="12">
        <v>93.559997999999993</v>
      </c>
      <c r="U306" s="12">
        <v>4.4000000000000004</v>
      </c>
      <c r="V306" s="12">
        <v>127224</v>
      </c>
      <c r="W306" s="12">
        <v>1.4842299999999999</v>
      </c>
      <c r="X306" s="12">
        <v>4.83</v>
      </c>
      <c r="Y306" t="str">
        <f t="shared" si="49"/>
        <v>100-200</v>
      </c>
      <c r="Z306">
        <f t="shared" si="50"/>
        <v>2.4651661307609762E-2</v>
      </c>
      <c r="AA306" s="12">
        <f>VLOOKUP(K306,GDP_Change!A:D,4,0)</f>
        <v>1.8955395387199587</v>
      </c>
      <c r="AB306" s="12">
        <f t="shared" si="52"/>
        <v>1.8156715338482665</v>
      </c>
    </row>
    <row r="307" spans="1:28" x14ac:dyDescent="0.25">
      <c r="A307" s="1" t="str">
        <f t="shared" si="43"/>
        <v>11/30/1998</v>
      </c>
      <c r="B307" s="9">
        <v>119.015625</v>
      </c>
      <c r="C307" s="9">
        <v>119.375</v>
      </c>
      <c r="D307" s="9">
        <v>115.09375</v>
      </c>
      <c r="E307" s="9">
        <v>76.494270324707003</v>
      </c>
      <c r="F307" s="9">
        <v>118.375</v>
      </c>
      <c r="G307" s="10">
        <v>47636300</v>
      </c>
      <c r="H307">
        <f t="shared" si="44"/>
        <v>11</v>
      </c>
      <c r="I307">
        <f t="shared" si="45"/>
        <v>30</v>
      </c>
      <c r="J307">
        <f t="shared" si="46"/>
        <v>1998</v>
      </c>
      <c r="K307" t="str">
        <f>VLOOKUP(N307,Convert!D:G,4,0)</f>
        <v>1998Q4</v>
      </c>
      <c r="L307" t="str">
        <f t="shared" si="47"/>
        <v>1998M11</v>
      </c>
      <c r="M307">
        <f>VLOOKUP(K307,GDP_CR!$E$9:$F$311,2,0)</f>
        <v>7.8</v>
      </c>
      <c r="N307" s="1">
        <v>36129</v>
      </c>
      <c r="O307" s="18">
        <f t="shared" si="48"/>
        <v>2136</v>
      </c>
      <c r="P307" s="31">
        <f>VLOOKUP(K307,GDP!$A$2:$D$305,4,0)</f>
        <v>1.8956046968019225E-2</v>
      </c>
      <c r="Q307" s="12">
        <v>9240.7999999999993</v>
      </c>
      <c r="R307" s="12">
        <f>VLOOKUP(K307,RGDP!B:C,2,0)</f>
        <v>12294.736999999999</v>
      </c>
      <c r="S307" s="12">
        <f t="shared" si="51"/>
        <v>12245.850499999999</v>
      </c>
      <c r="T307" s="12">
        <v>93.559997999999993</v>
      </c>
      <c r="U307" s="12">
        <v>4.4000000000000004</v>
      </c>
      <c r="V307" s="12">
        <v>127224</v>
      </c>
      <c r="W307" s="12">
        <v>1.4842299999999999</v>
      </c>
      <c r="X307" s="12">
        <v>4.83</v>
      </c>
      <c r="Y307" t="str">
        <f t="shared" si="49"/>
        <v>100-200</v>
      </c>
      <c r="Z307">
        <f t="shared" si="50"/>
        <v>-9.4142259414226048E-3</v>
      </c>
      <c r="AA307" s="12">
        <f>VLOOKUP(K307,GDP_Change!A:D,4,0)</f>
        <v>1.8955395387199587</v>
      </c>
      <c r="AB307" s="12">
        <f t="shared" si="52"/>
        <v>1.8316451348226048</v>
      </c>
    </row>
    <row r="308" spans="1:28" x14ac:dyDescent="0.25">
      <c r="A308" s="1" t="str">
        <f t="shared" si="43"/>
        <v>12/07/1998</v>
      </c>
      <c r="B308" s="9">
        <v>118.0625</v>
      </c>
      <c r="C308" s="9">
        <v>119.75</v>
      </c>
      <c r="D308" s="9">
        <v>115.5625</v>
      </c>
      <c r="E308" s="9">
        <v>75.686538696289006</v>
      </c>
      <c r="F308" s="9">
        <v>117.125</v>
      </c>
      <c r="G308" s="10">
        <v>33885300</v>
      </c>
      <c r="H308">
        <f t="shared" si="44"/>
        <v>12</v>
      </c>
      <c r="I308">
        <f t="shared" si="45"/>
        <v>7</v>
      </c>
      <c r="J308">
        <f t="shared" si="46"/>
        <v>1998</v>
      </c>
      <c r="K308" t="str">
        <f>VLOOKUP(N308,Convert!D:G,4,0)</f>
        <v>1998Q4</v>
      </c>
      <c r="L308" t="str">
        <f t="shared" si="47"/>
        <v>1998M12</v>
      </c>
      <c r="M308">
        <f>VLOOKUP(K308,GDP_CR!$E$9:$F$311,2,0)</f>
        <v>7.8</v>
      </c>
      <c r="N308" s="1">
        <v>36136</v>
      </c>
      <c r="O308" s="18">
        <f t="shared" si="48"/>
        <v>2143</v>
      </c>
      <c r="P308" s="31">
        <f>VLOOKUP(K308,GDP!$A$2:$D$305,4,0)</f>
        <v>1.8956046968019225E-2</v>
      </c>
      <c r="Q308" s="12">
        <v>9254.1</v>
      </c>
      <c r="R308" s="12">
        <f>VLOOKUP(K308,RGDP!B:C,2,0)</f>
        <v>12294.736999999999</v>
      </c>
      <c r="S308" s="12">
        <f t="shared" si="51"/>
        <v>12262.145999999999</v>
      </c>
      <c r="T308" s="12">
        <v>94.067497499999988</v>
      </c>
      <c r="U308" s="12">
        <v>4.4000000000000004</v>
      </c>
      <c r="V308" s="12">
        <v>127317.75</v>
      </c>
      <c r="W308" s="12">
        <v>1.5149024999999998</v>
      </c>
      <c r="X308" s="12">
        <v>4.7925000000000004</v>
      </c>
      <c r="Y308" t="str">
        <f t="shared" si="49"/>
        <v>100-200</v>
      </c>
      <c r="Z308">
        <f t="shared" si="50"/>
        <v>-1.0559662090813049E-2</v>
      </c>
      <c r="AA308" s="12">
        <f>VLOOKUP(K308,GDP_Change!A:D,4,0)</f>
        <v>1.8955395387199587</v>
      </c>
      <c r="AB308" s="12">
        <f t="shared" si="52"/>
        <v>1.8476187357969434</v>
      </c>
    </row>
    <row r="309" spans="1:28" x14ac:dyDescent="0.25">
      <c r="A309" s="1" t="str">
        <f t="shared" si="43"/>
        <v>12/14/1998</v>
      </c>
      <c r="B309" s="9">
        <v>116.15625</v>
      </c>
      <c r="C309" s="9">
        <v>119.125</v>
      </c>
      <c r="D309" s="9">
        <v>113.75</v>
      </c>
      <c r="E309" s="9">
        <v>76.575057983398395</v>
      </c>
      <c r="F309" s="9">
        <v>118.5</v>
      </c>
      <c r="G309" s="10">
        <v>38130000</v>
      </c>
      <c r="H309">
        <f t="shared" si="44"/>
        <v>12</v>
      </c>
      <c r="I309">
        <f t="shared" si="45"/>
        <v>14</v>
      </c>
      <c r="J309">
        <f t="shared" si="46"/>
        <v>1998</v>
      </c>
      <c r="K309" t="str">
        <f>VLOOKUP(N309,Convert!D:G,4,0)</f>
        <v>1998Q4</v>
      </c>
      <c r="L309" t="str">
        <f t="shared" si="47"/>
        <v>1998M12</v>
      </c>
      <c r="M309">
        <f>VLOOKUP(K309,GDP_CR!$E$9:$F$311,2,0)</f>
        <v>7.8</v>
      </c>
      <c r="N309" s="1">
        <v>36143</v>
      </c>
      <c r="O309" s="18">
        <f t="shared" si="48"/>
        <v>2150</v>
      </c>
      <c r="P309" s="31">
        <f>VLOOKUP(K309,GDP!$A$2:$D$305,4,0)</f>
        <v>1.8956046968019225E-2</v>
      </c>
      <c r="Q309" s="12">
        <v>9267.4</v>
      </c>
      <c r="R309" s="12">
        <f>VLOOKUP(K309,RGDP!B:C,2,0)</f>
        <v>12294.736999999999</v>
      </c>
      <c r="S309" s="12">
        <f t="shared" si="51"/>
        <v>12278.441499999999</v>
      </c>
      <c r="T309" s="12">
        <v>94.574996999999996</v>
      </c>
      <c r="U309" s="12">
        <v>4.4000000000000004</v>
      </c>
      <c r="V309" s="12">
        <v>127411.5</v>
      </c>
      <c r="W309" s="12">
        <v>1.5455749999999999</v>
      </c>
      <c r="X309" s="12">
        <v>4.7549999999999999</v>
      </c>
      <c r="Y309" t="str">
        <f t="shared" si="49"/>
        <v>100-200</v>
      </c>
      <c r="Z309">
        <f t="shared" si="50"/>
        <v>1.1739594450373536E-2</v>
      </c>
      <c r="AA309" s="12">
        <f>VLOOKUP(K309,GDP_Change!A:D,4,0)</f>
        <v>1.8955395387199587</v>
      </c>
      <c r="AB309" s="12">
        <f t="shared" si="52"/>
        <v>1.8635923367712819</v>
      </c>
    </row>
    <row r="310" spans="1:28" x14ac:dyDescent="0.25">
      <c r="A310" s="1" t="str">
        <f t="shared" si="43"/>
        <v>12/21/1998</v>
      </c>
      <c r="B310" s="9">
        <v>119.25</v>
      </c>
      <c r="C310" s="9">
        <v>123.25</v>
      </c>
      <c r="D310" s="9">
        <v>119</v>
      </c>
      <c r="E310" s="9">
        <v>79.544403076171804</v>
      </c>
      <c r="F310" s="9">
        <v>122.6875</v>
      </c>
      <c r="G310" s="10">
        <v>23339900</v>
      </c>
      <c r="H310">
        <f t="shared" si="44"/>
        <v>12</v>
      </c>
      <c r="I310">
        <f t="shared" si="45"/>
        <v>21</v>
      </c>
      <c r="J310">
        <f t="shared" si="46"/>
        <v>1998</v>
      </c>
      <c r="K310" t="str">
        <f>VLOOKUP(N310,Convert!D:G,4,0)</f>
        <v>1998Q4</v>
      </c>
      <c r="L310" t="str">
        <f t="shared" si="47"/>
        <v>1998M12</v>
      </c>
      <c r="M310">
        <f>VLOOKUP(K310,GDP_CR!$E$9:$F$311,2,0)</f>
        <v>7.8</v>
      </c>
      <c r="N310" s="1">
        <v>36150</v>
      </c>
      <c r="O310" s="18">
        <f t="shared" si="48"/>
        <v>2157</v>
      </c>
      <c r="P310" s="31">
        <f>VLOOKUP(K310,GDP!$A$2:$D$305,4,0)</f>
        <v>1.8956046968019225E-2</v>
      </c>
      <c r="Q310" s="12">
        <v>9280.7000000000007</v>
      </c>
      <c r="R310" s="12">
        <f>VLOOKUP(K310,RGDP!B:C,2,0)</f>
        <v>12294.736999999999</v>
      </c>
      <c r="S310" s="12">
        <f t="shared" si="51"/>
        <v>12294.736999999996</v>
      </c>
      <c r="T310" s="12">
        <v>95.082496499999991</v>
      </c>
      <c r="U310" s="12">
        <v>4.4000000000000004</v>
      </c>
      <c r="V310" s="12">
        <v>127505.25</v>
      </c>
      <c r="W310" s="12">
        <v>1.5762474999999998</v>
      </c>
      <c r="X310" s="12">
        <v>4.7174999999999994</v>
      </c>
      <c r="Y310" t="str">
        <f t="shared" si="49"/>
        <v>100-200</v>
      </c>
      <c r="Z310">
        <f t="shared" si="50"/>
        <v>3.5337552742616074E-2</v>
      </c>
      <c r="AA310" s="12">
        <f>VLOOKUP(K310,GDP_Change!A:D,4,0)</f>
        <v>1.8955395387199587</v>
      </c>
      <c r="AB310" s="12">
        <f t="shared" si="52"/>
        <v>1.8795659377456202</v>
      </c>
    </row>
    <row r="311" spans="1:28" x14ac:dyDescent="0.25">
      <c r="A311" s="1" t="str">
        <f t="shared" si="43"/>
        <v>12/28/1998</v>
      </c>
      <c r="B311" s="9">
        <v>123.25</v>
      </c>
      <c r="C311" s="9">
        <v>124.75</v>
      </c>
      <c r="D311" s="9">
        <v>122</v>
      </c>
      <c r="E311" s="9">
        <v>79.949623107910099</v>
      </c>
      <c r="F311" s="9">
        <v>123.3125</v>
      </c>
      <c r="G311" s="10">
        <v>21740600</v>
      </c>
      <c r="H311">
        <f t="shared" si="44"/>
        <v>12</v>
      </c>
      <c r="I311">
        <f t="shared" si="45"/>
        <v>28</v>
      </c>
      <c r="J311">
        <f t="shared" si="46"/>
        <v>1998</v>
      </c>
      <c r="K311" t="str">
        <f>VLOOKUP(N311,Convert!D:G,4,0)</f>
        <v>1998Q4</v>
      </c>
      <c r="L311" t="str">
        <f t="shared" si="47"/>
        <v>1998M12</v>
      </c>
      <c r="M311">
        <f>VLOOKUP(K311,GDP_CR!$E$9:$F$311,2,0)</f>
        <v>7.8</v>
      </c>
      <c r="N311" s="1">
        <v>36157</v>
      </c>
      <c r="O311" s="18">
        <f t="shared" si="48"/>
        <v>2164</v>
      </c>
      <c r="P311" s="31">
        <f>VLOOKUP(K311,GDP!$A$2:$D$305,4,0)</f>
        <v>1.8956046968019225E-2</v>
      </c>
      <c r="Q311" s="12">
        <v>9294</v>
      </c>
      <c r="R311" s="12">
        <f>VLOOKUP(K311,RGDP!B:C,2,0)</f>
        <v>12294.736999999999</v>
      </c>
      <c r="S311" s="12">
        <f t="shared" si="51"/>
        <v>12294.736999999996</v>
      </c>
      <c r="T311" s="12">
        <v>95.589995999999999</v>
      </c>
      <c r="U311" s="12">
        <v>4.4000000000000004</v>
      </c>
      <c r="V311" s="12">
        <v>127599</v>
      </c>
      <c r="W311" s="12">
        <v>1.6069199999999999</v>
      </c>
      <c r="X311" s="12">
        <v>4.68</v>
      </c>
      <c r="Y311" t="str">
        <f t="shared" si="49"/>
        <v>100-200</v>
      </c>
      <c r="Z311">
        <f t="shared" si="50"/>
        <v>5.0942435048395573E-3</v>
      </c>
      <c r="AA311" s="12">
        <f>VLOOKUP(K311,GDP_Change!A:D,4,0)</f>
        <v>1.8955395387199587</v>
      </c>
      <c r="AB311" s="12">
        <f t="shared" si="52"/>
        <v>1.8955395387199587</v>
      </c>
    </row>
    <row r="312" spans="1:28" x14ac:dyDescent="0.25">
      <c r="A312" s="1" t="str">
        <f t="shared" si="43"/>
        <v>01/04/1999</v>
      </c>
      <c r="B312" s="9">
        <v>123.375</v>
      </c>
      <c r="C312" s="9">
        <v>128.5</v>
      </c>
      <c r="D312" s="9">
        <v>121.71875</v>
      </c>
      <c r="E312" s="9">
        <v>82.826675415039006</v>
      </c>
      <c r="F312" s="9">
        <v>127.75</v>
      </c>
      <c r="G312" s="10">
        <v>36948400</v>
      </c>
      <c r="H312">
        <f t="shared" si="44"/>
        <v>1</v>
      </c>
      <c r="I312">
        <f t="shared" si="45"/>
        <v>4</v>
      </c>
      <c r="J312">
        <f t="shared" si="46"/>
        <v>1999</v>
      </c>
      <c r="K312" t="str">
        <f>VLOOKUP(N312,Convert!D:G,4,0)</f>
        <v>1999Q1</v>
      </c>
      <c r="L312" t="str">
        <f t="shared" si="47"/>
        <v>1999M1</v>
      </c>
      <c r="M312">
        <f>VLOOKUP(K312,GDP_CR!$E$9:$F$311,2,0)</f>
        <v>5.2</v>
      </c>
      <c r="N312" s="1">
        <v>36164</v>
      </c>
      <c r="O312" s="18">
        <f t="shared" si="48"/>
        <v>2171</v>
      </c>
      <c r="P312" s="31">
        <f>VLOOKUP(K312,GDP!$A$2:$D$305,4,0)</f>
        <v>1.2664084355498151E-2</v>
      </c>
      <c r="Q312" s="12">
        <v>9303.0538461538454</v>
      </c>
      <c r="R312" s="12">
        <f>VLOOKUP(K312,RGDP!B:C,2,0)</f>
        <v>12410.778</v>
      </c>
      <c r="S312" s="12">
        <f t="shared" si="51"/>
        <v>12304.40708333333</v>
      </c>
      <c r="T312" s="12">
        <v>95.234996500000008</v>
      </c>
      <c r="U312" s="12">
        <v>4.375</v>
      </c>
      <c r="V312" s="12">
        <v>127625.25</v>
      </c>
      <c r="W312" s="12">
        <v>1.6218575</v>
      </c>
      <c r="X312" s="12">
        <v>4.6674999999999995</v>
      </c>
      <c r="Y312" t="str">
        <f t="shared" si="49"/>
        <v>100-200</v>
      </c>
      <c r="Z312">
        <f t="shared" si="50"/>
        <v>3.5985808413583342E-2</v>
      </c>
      <c r="AA312" s="12">
        <f>VLOOKUP(K312,GDP_Change!A:D,4,0)</f>
        <v>1.2663128251361684</v>
      </c>
      <c r="AB312" s="12">
        <f t="shared" si="52"/>
        <v>1.8471374838288979</v>
      </c>
    </row>
    <row r="313" spans="1:28" x14ac:dyDescent="0.25">
      <c r="A313" s="1" t="str">
        <f t="shared" si="43"/>
        <v>01/11/1999</v>
      </c>
      <c r="B313" s="9">
        <v>127.6875</v>
      </c>
      <c r="C313" s="9">
        <v>127.6875</v>
      </c>
      <c r="D313" s="9">
        <v>120.375</v>
      </c>
      <c r="E313" s="9">
        <v>80.638481140136705</v>
      </c>
      <c r="F313" s="9">
        <v>124.375</v>
      </c>
      <c r="G313" s="10">
        <v>45376100</v>
      </c>
      <c r="H313">
        <f t="shared" si="44"/>
        <v>1</v>
      </c>
      <c r="I313">
        <f t="shared" si="45"/>
        <v>11</v>
      </c>
      <c r="J313">
        <f t="shared" si="46"/>
        <v>1999</v>
      </c>
      <c r="K313" t="str">
        <f>VLOOKUP(N313,Convert!D:G,4,0)</f>
        <v>1999Q1</v>
      </c>
      <c r="L313" t="str">
        <f t="shared" si="47"/>
        <v>1999M1</v>
      </c>
      <c r="M313">
        <f>VLOOKUP(K313,GDP_CR!$E$9:$F$311,2,0)</f>
        <v>5.2</v>
      </c>
      <c r="N313" s="1">
        <v>36171</v>
      </c>
      <c r="O313" s="18">
        <f t="shared" si="48"/>
        <v>2178</v>
      </c>
      <c r="P313" s="31">
        <f>VLOOKUP(K313,GDP!$A$2:$D$305,4,0)</f>
        <v>1.2664084355498151E-2</v>
      </c>
      <c r="Q313" s="12">
        <v>9312.1076923076926</v>
      </c>
      <c r="R313" s="12">
        <f>VLOOKUP(K313,RGDP!B:C,2,0)</f>
        <v>12410.778</v>
      </c>
      <c r="S313" s="12">
        <f t="shared" si="51"/>
        <v>12314.077166666662</v>
      </c>
      <c r="T313" s="12">
        <v>94.879997000000003</v>
      </c>
      <c r="U313" s="12">
        <v>4.3500000000000005</v>
      </c>
      <c r="V313" s="12">
        <v>127651.5</v>
      </c>
      <c r="W313" s="12">
        <v>1.636795</v>
      </c>
      <c r="X313" s="12">
        <v>4.6549999999999994</v>
      </c>
      <c r="Y313" t="str">
        <f t="shared" si="49"/>
        <v>100-200</v>
      </c>
      <c r="Z313">
        <f t="shared" si="50"/>
        <v>-2.6418786692759322E-2</v>
      </c>
      <c r="AA313" s="12">
        <f>VLOOKUP(K313,GDP_Change!A:D,4,0)</f>
        <v>1.2663128251361684</v>
      </c>
      <c r="AB313" s="12">
        <f t="shared" si="52"/>
        <v>1.7987354289378372</v>
      </c>
    </row>
    <row r="314" spans="1:28" x14ac:dyDescent="0.25">
      <c r="A314" s="1" t="str">
        <f t="shared" si="43"/>
        <v>01/18/1999</v>
      </c>
      <c r="B314" s="9">
        <v>125.296875</v>
      </c>
      <c r="C314" s="9">
        <v>127.9375</v>
      </c>
      <c r="D314" s="9">
        <v>121.78125</v>
      </c>
      <c r="E314" s="9">
        <v>79.463356018066406</v>
      </c>
      <c r="F314" s="9">
        <v>122.5625</v>
      </c>
      <c r="G314" s="10">
        <v>27529300</v>
      </c>
      <c r="H314">
        <f t="shared" si="44"/>
        <v>1</v>
      </c>
      <c r="I314">
        <f t="shared" si="45"/>
        <v>18</v>
      </c>
      <c r="J314">
        <f t="shared" si="46"/>
        <v>1999</v>
      </c>
      <c r="K314" t="str">
        <f>VLOOKUP(N314,Convert!D:G,4,0)</f>
        <v>1999Q1</v>
      </c>
      <c r="L314" t="str">
        <f t="shared" si="47"/>
        <v>1999M1</v>
      </c>
      <c r="M314">
        <f>VLOOKUP(K314,GDP_CR!$E$9:$F$311,2,0)</f>
        <v>5.2</v>
      </c>
      <c r="N314" s="1">
        <v>36178</v>
      </c>
      <c r="O314" s="18">
        <f t="shared" si="48"/>
        <v>2185</v>
      </c>
      <c r="P314" s="31">
        <f>VLOOKUP(K314,GDP!$A$2:$D$305,4,0)</f>
        <v>1.2664084355498151E-2</v>
      </c>
      <c r="Q314" s="12">
        <v>9321.1615384615379</v>
      </c>
      <c r="R314" s="12">
        <f>VLOOKUP(K314,RGDP!B:C,2,0)</f>
        <v>12410.778</v>
      </c>
      <c r="S314" s="12">
        <f t="shared" si="51"/>
        <v>12323.747249999999</v>
      </c>
      <c r="T314" s="12">
        <v>94.524997500000012</v>
      </c>
      <c r="U314" s="12">
        <v>4.3250000000000002</v>
      </c>
      <c r="V314" s="12">
        <v>127677.75</v>
      </c>
      <c r="W314" s="12">
        <v>1.6517325</v>
      </c>
      <c r="X314" s="12">
        <v>4.6424999999999992</v>
      </c>
      <c r="Y314" t="str">
        <f t="shared" si="49"/>
        <v>100-200</v>
      </c>
      <c r="Z314">
        <f t="shared" si="50"/>
        <v>-1.4572864321608092E-2</v>
      </c>
      <c r="AA314" s="12">
        <f>VLOOKUP(K314,GDP_Change!A:D,4,0)</f>
        <v>1.2663128251361684</v>
      </c>
      <c r="AB314" s="12">
        <f t="shared" si="52"/>
        <v>1.7503333740467764</v>
      </c>
    </row>
    <row r="315" spans="1:28" x14ac:dyDescent="0.25">
      <c r="A315" s="1" t="str">
        <f t="shared" si="43"/>
        <v>01/25/1999</v>
      </c>
      <c r="B315" s="9">
        <v>123.28125</v>
      </c>
      <c r="C315" s="9">
        <v>128.296875</v>
      </c>
      <c r="D315" s="9">
        <v>121.90625</v>
      </c>
      <c r="E315" s="9">
        <v>82.765884399414006</v>
      </c>
      <c r="F315" s="9">
        <v>127.65625</v>
      </c>
      <c r="G315" s="10">
        <v>31565200</v>
      </c>
      <c r="H315">
        <f t="shared" si="44"/>
        <v>1</v>
      </c>
      <c r="I315">
        <f t="shared" si="45"/>
        <v>25</v>
      </c>
      <c r="J315">
        <f t="shared" si="46"/>
        <v>1999</v>
      </c>
      <c r="K315" t="str">
        <f>VLOOKUP(N315,Convert!D:G,4,0)</f>
        <v>1999Q1</v>
      </c>
      <c r="L315" t="str">
        <f t="shared" si="47"/>
        <v>1999M1</v>
      </c>
      <c r="M315">
        <f>VLOOKUP(K315,GDP_CR!$E$9:$F$311,2,0)</f>
        <v>5.2</v>
      </c>
      <c r="N315" s="1">
        <v>36185</v>
      </c>
      <c r="O315" s="18">
        <f t="shared" si="48"/>
        <v>2192</v>
      </c>
      <c r="P315" s="31">
        <f>VLOOKUP(K315,GDP!$A$2:$D$305,4,0)</f>
        <v>1.2664084355498151E-2</v>
      </c>
      <c r="Q315" s="12">
        <v>9330.2153846153833</v>
      </c>
      <c r="R315" s="12">
        <f>VLOOKUP(K315,RGDP!B:C,2,0)</f>
        <v>12410.778</v>
      </c>
      <c r="S315" s="12">
        <f t="shared" si="51"/>
        <v>12333.417333333331</v>
      </c>
      <c r="T315" s="12">
        <v>94.169998000000007</v>
      </c>
      <c r="U315" s="12">
        <v>4.3</v>
      </c>
      <c r="V315" s="12">
        <v>127704</v>
      </c>
      <c r="W315" s="12">
        <v>1.6666700000000001</v>
      </c>
      <c r="X315" s="12">
        <v>4.63</v>
      </c>
      <c r="Y315" t="str">
        <f t="shared" si="49"/>
        <v>100-200</v>
      </c>
      <c r="Z315">
        <f t="shared" si="50"/>
        <v>4.1560428352881207E-2</v>
      </c>
      <c r="AA315" s="12">
        <f>VLOOKUP(K315,GDP_Change!A:D,4,0)</f>
        <v>1.2663128251361684</v>
      </c>
      <c r="AB315" s="12">
        <f t="shared" si="52"/>
        <v>1.7019313191557155</v>
      </c>
    </row>
    <row r="316" spans="1:28" x14ac:dyDescent="0.25">
      <c r="A316" s="1" t="str">
        <f t="shared" si="43"/>
        <v>02/01/1999</v>
      </c>
      <c r="B316" s="9">
        <v>128.6875</v>
      </c>
      <c r="C316" s="9">
        <v>128.6875</v>
      </c>
      <c r="D316" s="9">
        <v>123.21875</v>
      </c>
      <c r="E316" s="9">
        <v>80.435897827148395</v>
      </c>
      <c r="F316" s="9">
        <v>124.0625</v>
      </c>
      <c r="G316" s="10">
        <v>44189200</v>
      </c>
      <c r="H316">
        <f t="shared" si="44"/>
        <v>2</v>
      </c>
      <c r="I316">
        <f t="shared" si="45"/>
        <v>1</v>
      </c>
      <c r="J316">
        <f t="shared" si="46"/>
        <v>1999</v>
      </c>
      <c r="K316" t="str">
        <f>VLOOKUP(N316,Convert!D:G,4,0)</f>
        <v>1999Q1</v>
      </c>
      <c r="L316" t="str">
        <f t="shared" si="47"/>
        <v>1999M2</v>
      </c>
      <c r="M316">
        <f>VLOOKUP(K316,GDP_CR!$E$9:$F$311,2,0)</f>
        <v>5.2</v>
      </c>
      <c r="N316" s="1">
        <v>36192</v>
      </c>
      <c r="O316" s="18">
        <f t="shared" si="48"/>
        <v>2199</v>
      </c>
      <c r="P316" s="31">
        <f>VLOOKUP(K316,GDP!$A$2:$D$305,4,0)</f>
        <v>1.2664084355498151E-2</v>
      </c>
      <c r="Q316" s="12">
        <v>9339.2692307692305</v>
      </c>
      <c r="R316" s="12">
        <f>VLOOKUP(K316,RGDP!B:C,2,0)</f>
        <v>12410.778</v>
      </c>
      <c r="S316" s="12">
        <f t="shared" si="51"/>
        <v>12343.087416666667</v>
      </c>
      <c r="T316" s="12">
        <v>94.684999250000004</v>
      </c>
      <c r="U316" s="12">
        <v>4.3249999999999993</v>
      </c>
      <c r="V316" s="12">
        <v>127807.5</v>
      </c>
      <c r="W316" s="12">
        <v>1.6666700000000001</v>
      </c>
      <c r="X316" s="12">
        <v>4.6624999999999996</v>
      </c>
      <c r="Y316" t="str">
        <f t="shared" si="49"/>
        <v>100-200</v>
      </c>
      <c r="Z316">
        <f t="shared" si="50"/>
        <v>-2.8151774785801664E-2</v>
      </c>
      <c r="AA316" s="12">
        <f>VLOOKUP(K316,GDP_Change!A:D,4,0)</f>
        <v>1.2663128251361684</v>
      </c>
      <c r="AB316" s="12">
        <f t="shared" si="52"/>
        <v>1.6535292642646549</v>
      </c>
    </row>
    <row r="317" spans="1:28" x14ac:dyDescent="0.25">
      <c r="A317" s="1" t="str">
        <f t="shared" si="43"/>
        <v>02/08/1999</v>
      </c>
      <c r="B317" s="9">
        <v>125.09375</v>
      </c>
      <c r="C317" s="9">
        <v>126.09375</v>
      </c>
      <c r="D317" s="9">
        <v>121.328125</v>
      </c>
      <c r="E317" s="9">
        <v>80.152229309082003</v>
      </c>
      <c r="F317" s="9">
        <v>123.625</v>
      </c>
      <c r="G317" s="10">
        <v>44309200</v>
      </c>
      <c r="H317">
        <f t="shared" si="44"/>
        <v>2</v>
      </c>
      <c r="I317">
        <f t="shared" si="45"/>
        <v>8</v>
      </c>
      <c r="J317">
        <f t="shared" si="46"/>
        <v>1999</v>
      </c>
      <c r="K317" t="str">
        <f>VLOOKUP(N317,Convert!D:G,4,0)</f>
        <v>1999Q1</v>
      </c>
      <c r="L317" t="str">
        <f t="shared" si="47"/>
        <v>1999M2</v>
      </c>
      <c r="M317">
        <f>VLOOKUP(K317,GDP_CR!$E$9:$F$311,2,0)</f>
        <v>5.2</v>
      </c>
      <c r="N317" s="1">
        <v>36199</v>
      </c>
      <c r="O317" s="18">
        <f t="shared" si="48"/>
        <v>2206</v>
      </c>
      <c r="P317" s="31">
        <f>VLOOKUP(K317,GDP!$A$2:$D$305,4,0)</f>
        <v>1.2664084355498151E-2</v>
      </c>
      <c r="Q317" s="12">
        <v>9348.3230769230759</v>
      </c>
      <c r="R317" s="12">
        <f>VLOOKUP(K317,RGDP!B:C,2,0)</f>
        <v>12410.778</v>
      </c>
      <c r="S317" s="12">
        <f t="shared" si="51"/>
        <v>12352.7575</v>
      </c>
      <c r="T317" s="12">
        <v>95.200000500000002</v>
      </c>
      <c r="U317" s="12">
        <v>4.3499999999999996</v>
      </c>
      <c r="V317" s="12">
        <v>127911</v>
      </c>
      <c r="W317" s="12">
        <v>1.6666700000000001</v>
      </c>
      <c r="X317" s="12">
        <v>4.6950000000000003</v>
      </c>
      <c r="Y317" t="str">
        <f t="shared" si="49"/>
        <v>100-200</v>
      </c>
      <c r="Z317">
        <f t="shared" si="50"/>
        <v>-3.5264483627204246E-3</v>
      </c>
      <c r="AA317" s="12">
        <f>VLOOKUP(K317,GDP_Change!A:D,4,0)</f>
        <v>1.2663128251361684</v>
      </c>
      <c r="AB317" s="12">
        <f t="shared" si="52"/>
        <v>1.605127209373594</v>
      </c>
    </row>
    <row r="318" spans="1:28" x14ac:dyDescent="0.25">
      <c r="A318" s="1" t="str">
        <f t="shared" si="43"/>
        <v>02/15/1999</v>
      </c>
      <c r="B318" s="9">
        <v>124.75</v>
      </c>
      <c r="C318" s="9">
        <v>125.75</v>
      </c>
      <c r="D318" s="9">
        <v>122.21875</v>
      </c>
      <c r="E318" s="9">
        <v>80.557456970214801</v>
      </c>
      <c r="F318" s="9">
        <v>124.25</v>
      </c>
      <c r="G318" s="10">
        <v>29134700</v>
      </c>
      <c r="H318">
        <f t="shared" si="44"/>
        <v>2</v>
      </c>
      <c r="I318">
        <f t="shared" si="45"/>
        <v>15</v>
      </c>
      <c r="J318">
        <f t="shared" si="46"/>
        <v>1999</v>
      </c>
      <c r="K318" t="str">
        <f>VLOOKUP(N318,Convert!D:G,4,0)</f>
        <v>1999Q1</v>
      </c>
      <c r="L318" t="str">
        <f t="shared" si="47"/>
        <v>1999M2</v>
      </c>
      <c r="M318">
        <f>VLOOKUP(K318,GDP_CR!$E$9:$F$311,2,0)</f>
        <v>5.2</v>
      </c>
      <c r="N318" s="1">
        <v>36206</v>
      </c>
      <c r="O318" s="18">
        <f t="shared" si="48"/>
        <v>2213</v>
      </c>
      <c r="P318" s="31">
        <f>VLOOKUP(K318,GDP!$A$2:$D$305,4,0)</f>
        <v>1.2664084355498151E-2</v>
      </c>
      <c r="Q318" s="12">
        <v>9357.3769230769212</v>
      </c>
      <c r="R318" s="12">
        <f>VLOOKUP(K318,RGDP!B:C,2,0)</f>
        <v>12410.778</v>
      </c>
      <c r="S318" s="12">
        <f t="shared" si="51"/>
        <v>12362.427583333336</v>
      </c>
      <c r="T318" s="12">
        <v>95.715001749999999</v>
      </c>
      <c r="U318" s="12">
        <v>4.375</v>
      </c>
      <c r="V318" s="12">
        <v>128014.5</v>
      </c>
      <c r="W318" s="12">
        <v>1.6666700000000001</v>
      </c>
      <c r="X318" s="12">
        <v>4.7275</v>
      </c>
      <c r="Y318" t="str">
        <f t="shared" si="49"/>
        <v>100-200</v>
      </c>
      <c r="Z318">
        <f t="shared" si="50"/>
        <v>5.0556117290192493E-3</v>
      </c>
      <c r="AA318" s="12">
        <f>VLOOKUP(K318,GDP_Change!A:D,4,0)</f>
        <v>1.2663128251361684</v>
      </c>
      <c r="AB318" s="12">
        <f t="shared" si="52"/>
        <v>1.5567251544825331</v>
      </c>
    </row>
    <row r="319" spans="1:28" x14ac:dyDescent="0.25">
      <c r="A319" s="1" t="str">
        <f t="shared" si="43"/>
        <v>02/22/1999</v>
      </c>
      <c r="B319" s="9">
        <v>124.4375</v>
      </c>
      <c r="C319" s="9">
        <v>128.84375</v>
      </c>
      <c r="D319" s="9">
        <v>122.6875</v>
      </c>
      <c r="E319" s="9">
        <v>80.111671447753906</v>
      </c>
      <c r="F319" s="9">
        <v>123.5625</v>
      </c>
      <c r="G319" s="10">
        <v>46991800</v>
      </c>
      <c r="H319">
        <f t="shared" si="44"/>
        <v>2</v>
      </c>
      <c r="I319">
        <f t="shared" si="45"/>
        <v>22</v>
      </c>
      <c r="J319">
        <f t="shared" si="46"/>
        <v>1999</v>
      </c>
      <c r="K319" t="str">
        <f>VLOOKUP(N319,Convert!D:G,4,0)</f>
        <v>1999Q1</v>
      </c>
      <c r="L319" t="str">
        <f t="shared" si="47"/>
        <v>1999M2</v>
      </c>
      <c r="M319">
        <f>VLOOKUP(K319,GDP_CR!$E$9:$F$311,2,0)</f>
        <v>5.2</v>
      </c>
      <c r="N319" s="1">
        <v>36213</v>
      </c>
      <c r="O319" s="18">
        <f t="shared" si="48"/>
        <v>2220</v>
      </c>
      <c r="P319" s="31">
        <f>VLOOKUP(K319,GDP!$A$2:$D$305,4,0)</f>
        <v>1.2664084355498151E-2</v>
      </c>
      <c r="Q319" s="12">
        <v>9366.4307692307666</v>
      </c>
      <c r="R319" s="12">
        <f>VLOOKUP(K319,RGDP!B:C,2,0)</f>
        <v>12410.778</v>
      </c>
      <c r="S319" s="12">
        <f t="shared" si="51"/>
        <v>12372.097666666668</v>
      </c>
      <c r="T319" s="12">
        <v>96.230002999999996</v>
      </c>
      <c r="U319" s="12">
        <v>4.4000000000000004</v>
      </c>
      <c r="V319" s="12">
        <v>128118</v>
      </c>
      <c r="W319" s="12">
        <v>1.6666700000000001</v>
      </c>
      <c r="X319" s="12">
        <v>4.76</v>
      </c>
      <c r="Y319" t="str">
        <f t="shared" si="49"/>
        <v>100-200</v>
      </c>
      <c r="Z319">
        <f t="shared" si="50"/>
        <v>-5.5331991951710346E-3</v>
      </c>
      <c r="AA319" s="12">
        <f>VLOOKUP(K319,GDP_Change!A:D,4,0)</f>
        <v>1.2663128251361684</v>
      </c>
      <c r="AB319" s="12">
        <f t="shared" si="52"/>
        <v>1.5083230995914723</v>
      </c>
    </row>
    <row r="320" spans="1:28" x14ac:dyDescent="0.25">
      <c r="A320" s="1" t="str">
        <f t="shared" si="43"/>
        <v>03/01/1999</v>
      </c>
      <c r="B320" s="9">
        <v>123.65625</v>
      </c>
      <c r="C320" s="9">
        <v>128.125</v>
      </c>
      <c r="D320" s="9">
        <v>121.78125</v>
      </c>
      <c r="E320" s="9">
        <v>82.694992065429602</v>
      </c>
      <c r="F320" s="9">
        <v>127.546875</v>
      </c>
      <c r="G320" s="10">
        <v>44099600</v>
      </c>
      <c r="H320">
        <f t="shared" si="44"/>
        <v>3</v>
      </c>
      <c r="I320">
        <f t="shared" si="45"/>
        <v>1</v>
      </c>
      <c r="J320">
        <f t="shared" si="46"/>
        <v>1999</v>
      </c>
      <c r="K320" t="str">
        <f>VLOOKUP(N320,Convert!D:G,4,0)</f>
        <v>1999Q1</v>
      </c>
      <c r="L320" t="str">
        <f t="shared" si="47"/>
        <v>1999M3</v>
      </c>
      <c r="M320">
        <f>VLOOKUP(K320,GDP_CR!$E$9:$F$311,2,0)</f>
        <v>5.2</v>
      </c>
      <c r="N320" s="1">
        <v>36220</v>
      </c>
      <c r="O320" s="18">
        <f t="shared" si="48"/>
        <v>2227</v>
      </c>
      <c r="P320" s="31">
        <f>VLOOKUP(K320,GDP!$A$2:$D$305,4,0)</f>
        <v>1.2664084355498151E-2</v>
      </c>
      <c r="Q320" s="12">
        <v>9375.4846153846138</v>
      </c>
      <c r="R320" s="12">
        <f>VLOOKUP(K320,RGDP!B:C,2,0)</f>
        <v>12410.778</v>
      </c>
      <c r="S320" s="12">
        <f t="shared" si="51"/>
        <v>12381.767750000001</v>
      </c>
      <c r="T320" s="12">
        <v>97.062501749999996</v>
      </c>
      <c r="U320" s="12">
        <v>4.3500000000000005</v>
      </c>
      <c r="V320" s="12">
        <v>128147</v>
      </c>
      <c r="W320" s="12">
        <v>1.6821025000000001</v>
      </c>
      <c r="X320" s="12">
        <v>4.7725</v>
      </c>
      <c r="Y320" t="str">
        <f t="shared" si="49"/>
        <v>100-200</v>
      </c>
      <c r="Z320">
        <f t="shared" si="50"/>
        <v>3.2245827010622063E-2</v>
      </c>
      <c r="AA320" s="12">
        <f>VLOOKUP(K320,GDP_Change!A:D,4,0)</f>
        <v>1.2663128251361684</v>
      </c>
      <c r="AB320" s="12">
        <f t="shared" si="52"/>
        <v>1.4599210447004116</v>
      </c>
    </row>
    <row r="321" spans="1:28" x14ac:dyDescent="0.25">
      <c r="A321" s="1" t="str">
        <f t="shared" si="43"/>
        <v>03/08/1999</v>
      </c>
      <c r="B321" s="9">
        <v>128.28125</v>
      </c>
      <c r="C321" s="9">
        <v>131.1875</v>
      </c>
      <c r="D321" s="9">
        <v>127.25</v>
      </c>
      <c r="E321" s="9">
        <v>83.8802490234375</v>
      </c>
      <c r="F321" s="9">
        <v>129.375</v>
      </c>
      <c r="G321" s="10">
        <v>28515800</v>
      </c>
      <c r="H321">
        <f t="shared" si="44"/>
        <v>3</v>
      </c>
      <c r="I321">
        <f t="shared" si="45"/>
        <v>8</v>
      </c>
      <c r="J321">
        <f t="shared" si="46"/>
        <v>1999</v>
      </c>
      <c r="K321" t="str">
        <f>VLOOKUP(N321,Convert!D:G,4,0)</f>
        <v>1999Q1</v>
      </c>
      <c r="L321" t="str">
        <f t="shared" si="47"/>
        <v>1999M3</v>
      </c>
      <c r="M321">
        <f>VLOOKUP(K321,GDP_CR!$E$9:$F$311,2,0)</f>
        <v>5.2</v>
      </c>
      <c r="N321" s="1">
        <v>36227</v>
      </c>
      <c r="O321" s="18">
        <f t="shared" si="48"/>
        <v>2234</v>
      </c>
      <c r="P321" s="31">
        <f>VLOOKUP(K321,GDP!$A$2:$D$305,4,0)</f>
        <v>1.2664084355498151E-2</v>
      </c>
      <c r="Q321" s="12">
        <v>9384.5384615384592</v>
      </c>
      <c r="R321" s="12">
        <f>VLOOKUP(K321,RGDP!B:C,2,0)</f>
        <v>12410.778</v>
      </c>
      <c r="S321" s="12">
        <f t="shared" si="51"/>
        <v>12391.437833333335</v>
      </c>
      <c r="T321" s="12">
        <v>97.895000499999995</v>
      </c>
      <c r="U321" s="12">
        <v>4.3</v>
      </c>
      <c r="V321" s="12">
        <v>128176</v>
      </c>
      <c r="W321" s="12">
        <v>1.697535</v>
      </c>
      <c r="X321" s="12">
        <v>4.7849999999999993</v>
      </c>
      <c r="Y321" t="str">
        <f t="shared" si="49"/>
        <v>100-200</v>
      </c>
      <c r="Z321">
        <f t="shared" si="50"/>
        <v>1.4332965821389099E-2</v>
      </c>
      <c r="AA321" s="12">
        <f>VLOOKUP(K321,GDP_Change!A:D,4,0)</f>
        <v>1.2663128251361684</v>
      </c>
      <c r="AB321" s="12">
        <f t="shared" si="52"/>
        <v>1.4115189898093508</v>
      </c>
    </row>
    <row r="322" spans="1:28" x14ac:dyDescent="0.25">
      <c r="A322" s="1" t="str">
        <f t="shared" ref="A322:A385" si="53">TEXT(N322,"MM/DD/YYYY")</f>
        <v>03/15/1999</v>
      </c>
      <c r="B322" s="9">
        <v>129.9375</v>
      </c>
      <c r="C322" s="9">
        <v>132.625</v>
      </c>
      <c r="D322" s="9">
        <v>129.5</v>
      </c>
      <c r="E322" s="9">
        <v>84.082870483398395</v>
      </c>
      <c r="F322" s="9">
        <v>129.6875</v>
      </c>
      <c r="G322" s="10">
        <v>23499000</v>
      </c>
      <c r="H322">
        <f t="shared" ref="H322:H385" si="54">MONTH(N322)</f>
        <v>3</v>
      </c>
      <c r="I322">
        <f t="shared" ref="I322:I385" si="55">DAY(N322)</f>
        <v>15</v>
      </c>
      <c r="J322">
        <f t="shared" ref="J322:J385" si="56">YEAR(N322)</f>
        <v>1999</v>
      </c>
      <c r="K322" t="str">
        <f>VLOOKUP(N322,Convert!D:G,4,0)</f>
        <v>1999Q1</v>
      </c>
      <c r="L322" t="str">
        <f t="shared" si="47"/>
        <v>1999M3</v>
      </c>
      <c r="M322">
        <f>VLOOKUP(K322,GDP_CR!$E$9:$F$311,2,0)</f>
        <v>5.2</v>
      </c>
      <c r="N322" s="1">
        <v>36234</v>
      </c>
      <c r="O322" s="18">
        <f t="shared" si="48"/>
        <v>2241</v>
      </c>
      <c r="P322" s="31">
        <f>VLOOKUP(K322,GDP!$A$2:$D$305,4,0)</f>
        <v>1.2664084355498151E-2</v>
      </c>
      <c r="Q322" s="12">
        <v>9393.5923076923063</v>
      </c>
      <c r="R322" s="12">
        <f>VLOOKUP(K322,RGDP!B:C,2,0)</f>
        <v>12410.778</v>
      </c>
      <c r="S322" s="12">
        <f t="shared" si="51"/>
        <v>12401.107916666668</v>
      </c>
      <c r="T322" s="12">
        <v>98.727499249999994</v>
      </c>
      <c r="U322" s="12">
        <v>4.25</v>
      </c>
      <c r="V322" s="12">
        <v>128205</v>
      </c>
      <c r="W322" s="12">
        <v>1.7129675</v>
      </c>
      <c r="X322" s="12">
        <v>4.7974999999999994</v>
      </c>
      <c r="Y322" t="str">
        <f t="shared" si="49"/>
        <v>100-200</v>
      </c>
      <c r="Z322">
        <f t="shared" si="50"/>
        <v>2.4154589371980784E-3</v>
      </c>
      <c r="AA322" s="12">
        <f>VLOOKUP(K322,GDP_Change!A:D,4,0)</f>
        <v>1.2663128251361684</v>
      </c>
      <c r="AB322" s="12">
        <f t="shared" si="52"/>
        <v>1.3631169349182899</v>
      </c>
    </row>
    <row r="323" spans="1:28" x14ac:dyDescent="0.25">
      <c r="A323" s="1" t="str">
        <f t="shared" si="53"/>
        <v>03/22/1999</v>
      </c>
      <c r="B323" s="9">
        <v>130.0625</v>
      </c>
      <c r="C323" s="9">
        <v>130.59375</v>
      </c>
      <c r="D323" s="9">
        <v>125.625</v>
      </c>
      <c r="E323" s="9">
        <v>83.555633544921804</v>
      </c>
      <c r="F323" s="9">
        <v>128.5625</v>
      </c>
      <c r="G323" s="10">
        <v>33397800</v>
      </c>
      <c r="H323">
        <f t="shared" si="54"/>
        <v>3</v>
      </c>
      <c r="I323">
        <f t="shared" si="55"/>
        <v>22</v>
      </c>
      <c r="J323">
        <f t="shared" si="56"/>
        <v>1999</v>
      </c>
      <c r="K323" t="str">
        <f>VLOOKUP(N323,Convert!D:G,4,0)</f>
        <v>1999Q1</v>
      </c>
      <c r="L323" t="str">
        <f t="shared" ref="L323:L386" si="57">YEAR(N323)&amp;"M"&amp;MONTH(N323)</f>
        <v>1999M3</v>
      </c>
      <c r="M323">
        <f>VLOOKUP(K323,GDP_CR!$E$9:$F$311,2,0)</f>
        <v>5.2</v>
      </c>
      <c r="N323" s="1">
        <v>36241</v>
      </c>
      <c r="O323" s="18">
        <f t="shared" ref="O323:O386" si="58">A323-DATE(1993,1,24)</f>
        <v>2248</v>
      </c>
      <c r="P323" s="31">
        <f>VLOOKUP(K323,GDP!$A$2:$D$305,4,0)</f>
        <v>1.2664084355498151E-2</v>
      </c>
      <c r="Q323" s="12">
        <v>9402.6461538461517</v>
      </c>
      <c r="R323" s="12">
        <f>VLOOKUP(K323,RGDP!B:C,2,0)</f>
        <v>12410.778</v>
      </c>
      <c r="S323" s="12">
        <f t="shared" si="51"/>
        <v>12410.778</v>
      </c>
      <c r="T323" s="12">
        <v>99.559997999999993</v>
      </c>
      <c r="U323" s="12">
        <v>4.2</v>
      </c>
      <c r="V323" s="12">
        <v>128234</v>
      </c>
      <c r="W323" s="12">
        <v>1.7283999999999999</v>
      </c>
      <c r="X323" s="12">
        <v>4.8099999999999996</v>
      </c>
      <c r="Y323" t="str">
        <f t="shared" ref="Y323:Y386" si="59">IF(F323&gt;400,"&gt;400",IF(F323&gt;300,"300-400",IF(F323&gt;200,"200-300",IF(F323&gt;100,"100-200",IF(F323&gt;0,"0-100","NA")))))</f>
        <v>100-200</v>
      </c>
      <c r="Z323">
        <f t="shared" si="50"/>
        <v>-8.6746987951806798E-3</v>
      </c>
      <c r="AA323" s="12">
        <f>VLOOKUP(K323,GDP_Change!A:D,4,0)</f>
        <v>1.2663128251361684</v>
      </c>
      <c r="AB323" s="12">
        <f t="shared" si="52"/>
        <v>1.3147148800272292</v>
      </c>
    </row>
    <row r="324" spans="1:28" x14ac:dyDescent="0.25">
      <c r="A324" s="1" t="str">
        <f t="shared" si="53"/>
        <v>03/29/1999</v>
      </c>
      <c r="B324" s="9">
        <v>129.15625</v>
      </c>
      <c r="C324" s="9">
        <v>131.609375</v>
      </c>
      <c r="D324" s="9">
        <v>128.125</v>
      </c>
      <c r="E324" s="9">
        <v>84.063415527343693</v>
      </c>
      <c r="F324" s="9">
        <v>129.34375</v>
      </c>
      <c r="G324" s="10">
        <v>26362500</v>
      </c>
      <c r="H324">
        <f t="shared" si="54"/>
        <v>3</v>
      </c>
      <c r="I324">
        <f t="shared" si="55"/>
        <v>29</v>
      </c>
      <c r="J324">
        <f t="shared" si="56"/>
        <v>1999</v>
      </c>
      <c r="K324" t="str">
        <f>VLOOKUP(N324,Convert!D:G,4,0)</f>
        <v>1999Q1</v>
      </c>
      <c r="L324" t="str">
        <f t="shared" si="57"/>
        <v>1999M3</v>
      </c>
      <c r="M324">
        <f>VLOOKUP(K324,GDP_CR!$E$9:$F$311,2,0)</f>
        <v>5.2</v>
      </c>
      <c r="N324" s="1">
        <v>36248</v>
      </c>
      <c r="O324" s="18">
        <f t="shared" si="58"/>
        <v>2255</v>
      </c>
      <c r="P324" s="31">
        <f>VLOOKUP(K324,GDP!$A$2:$D$305,4,0)</f>
        <v>1.2664084355498151E-2</v>
      </c>
      <c r="Q324" s="12">
        <v>9411.6999999999989</v>
      </c>
      <c r="R324" s="12">
        <f>VLOOKUP(K324,RGDP!B:C,2,0)</f>
        <v>12410.778</v>
      </c>
      <c r="S324" s="12">
        <f t="shared" si="51"/>
        <v>12410.778</v>
      </c>
      <c r="T324" s="12">
        <v>99.559997999999993</v>
      </c>
      <c r="U324" s="12">
        <v>4.2</v>
      </c>
      <c r="V324" s="12">
        <v>128234</v>
      </c>
      <c r="W324" s="12">
        <v>1.7283999999999999</v>
      </c>
      <c r="X324" s="12">
        <v>4.8099999999999996</v>
      </c>
      <c r="Y324" t="str">
        <f t="shared" si="59"/>
        <v>100-200</v>
      </c>
      <c r="Z324">
        <f t="shared" ref="Z324:Z387" si="60">F324/F323-1</f>
        <v>6.0768108896451789E-3</v>
      </c>
      <c r="AA324" s="12">
        <f>VLOOKUP(K324,GDP_Change!A:D,4,0)</f>
        <v>1.2663128251361684</v>
      </c>
      <c r="AB324" s="12">
        <f t="shared" si="52"/>
        <v>1.2663128251361684</v>
      </c>
    </row>
    <row r="325" spans="1:28" x14ac:dyDescent="0.25">
      <c r="A325" s="1" t="str">
        <f t="shared" si="53"/>
        <v>04/05/1999</v>
      </c>
      <c r="B325" s="9">
        <v>130.9375</v>
      </c>
      <c r="C325" s="9">
        <v>135.5</v>
      </c>
      <c r="D325" s="9">
        <v>130.25</v>
      </c>
      <c r="E325" s="9">
        <v>87.658248901367102</v>
      </c>
      <c r="F325" s="9">
        <v>134.875</v>
      </c>
      <c r="G325" s="10">
        <v>27695900</v>
      </c>
      <c r="H325">
        <f t="shared" si="54"/>
        <v>4</v>
      </c>
      <c r="I325">
        <f t="shared" si="55"/>
        <v>5</v>
      </c>
      <c r="J325">
        <f t="shared" si="56"/>
        <v>1999</v>
      </c>
      <c r="K325" t="str">
        <f>VLOOKUP(N325,Convert!D:G,4,0)</f>
        <v>1999Q2</v>
      </c>
      <c r="L325" t="str">
        <f t="shared" si="57"/>
        <v>1999M4</v>
      </c>
      <c r="M325">
        <f>VLOOKUP(K325,GDP_CR!$E$9:$F$311,2,0)</f>
        <v>5</v>
      </c>
      <c r="N325" s="1">
        <v>36255</v>
      </c>
      <c r="O325" s="18">
        <f t="shared" si="58"/>
        <v>2262</v>
      </c>
      <c r="P325" s="31">
        <f>VLOOKUP(K325,GDP!$A$2:$D$305,4,0)</f>
        <v>1.2165708639246819E-2</v>
      </c>
      <c r="Q325" s="12">
        <v>9420.5076923076904</v>
      </c>
      <c r="R325" s="12">
        <f>VLOOKUP(K325,RGDP!B:C,2,0)</f>
        <v>12514.407999999999</v>
      </c>
      <c r="S325" s="12">
        <f t="shared" si="51"/>
        <v>12419.413833333334</v>
      </c>
      <c r="T325" s="12">
        <v>99.692497499999988</v>
      </c>
      <c r="U325" s="12">
        <v>4.2250000000000005</v>
      </c>
      <c r="V325" s="12">
        <v>128325</v>
      </c>
      <c r="W325" s="12">
        <v>1.8665825</v>
      </c>
      <c r="X325" s="12">
        <v>4.7925000000000004</v>
      </c>
      <c r="Y325" t="str">
        <f t="shared" si="59"/>
        <v>100-200</v>
      </c>
      <c r="Z325">
        <f t="shared" si="60"/>
        <v>4.2763952645566539E-2</v>
      </c>
      <c r="AA325" s="12">
        <f>VLOOKUP(K325,GDP_Change!A:D,4,0)</f>
        <v>1.2168706932511952</v>
      </c>
      <c r="AB325" s="12">
        <f t="shared" si="52"/>
        <v>1.2625095842219396</v>
      </c>
    </row>
    <row r="326" spans="1:28" x14ac:dyDescent="0.25">
      <c r="A326" s="1" t="str">
        <f t="shared" si="53"/>
        <v>04/12/1999</v>
      </c>
      <c r="B326" s="9">
        <v>133.46875</v>
      </c>
      <c r="C326" s="9">
        <v>136.46875</v>
      </c>
      <c r="D326" s="9">
        <v>131</v>
      </c>
      <c r="E326" s="9">
        <v>85.485084533691406</v>
      </c>
      <c r="F326" s="9">
        <v>131.53125</v>
      </c>
      <c r="G326" s="10">
        <v>47462500</v>
      </c>
      <c r="H326">
        <f t="shared" si="54"/>
        <v>4</v>
      </c>
      <c r="I326">
        <f t="shared" si="55"/>
        <v>12</v>
      </c>
      <c r="J326">
        <f t="shared" si="56"/>
        <v>1999</v>
      </c>
      <c r="K326" t="str">
        <f>VLOOKUP(N326,Convert!D:G,4,0)</f>
        <v>1999Q2</v>
      </c>
      <c r="L326" t="str">
        <f t="shared" si="57"/>
        <v>1999M4</v>
      </c>
      <c r="M326">
        <f>VLOOKUP(K326,GDP_CR!$E$9:$F$311,2,0)</f>
        <v>5</v>
      </c>
      <c r="N326" s="1">
        <v>36262</v>
      </c>
      <c r="O326" s="18">
        <f t="shared" si="58"/>
        <v>2269</v>
      </c>
      <c r="P326" s="31">
        <f>VLOOKUP(K326,GDP!$A$2:$D$305,4,0)</f>
        <v>1.2165708639246819E-2</v>
      </c>
      <c r="Q326" s="12">
        <v>9429.3153846153837</v>
      </c>
      <c r="R326" s="12">
        <f>VLOOKUP(K326,RGDP!B:C,2,0)</f>
        <v>12514.407999999999</v>
      </c>
      <c r="S326" s="12">
        <f t="shared" si="51"/>
        <v>12428.049666666668</v>
      </c>
      <c r="T326" s="12">
        <v>99.824996999999996</v>
      </c>
      <c r="U326" s="12">
        <v>4.25</v>
      </c>
      <c r="V326" s="12">
        <v>128416</v>
      </c>
      <c r="W326" s="12">
        <v>2.0047649999999999</v>
      </c>
      <c r="X326" s="12">
        <v>4.7750000000000004</v>
      </c>
      <c r="Y326" t="str">
        <f t="shared" si="59"/>
        <v>100-200</v>
      </c>
      <c r="Z326">
        <f t="shared" si="60"/>
        <v>-2.4791473586654345E-2</v>
      </c>
      <c r="AA326" s="12">
        <f>VLOOKUP(K326,GDP_Change!A:D,4,0)</f>
        <v>1.2168706932511952</v>
      </c>
      <c r="AB326" s="12">
        <f t="shared" si="52"/>
        <v>1.258706343307711</v>
      </c>
    </row>
    <row r="327" spans="1:28" x14ac:dyDescent="0.25">
      <c r="A327" s="1" t="str">
        <f t="shared" si="53"/>
        <v>04/19/1999</v>
      </c>
      <c r="B327" s="9">
        <v>132.6875</v>
      </c>
      <c r="C327" s="9">
        <v>136.75</v>
      </c>
      <c r="D327" s="9">
        <v>128.375</v>
      </c>
      <c r="E327" s="9">
        <v>88.267578125</v>
      </c>
      <c r="F327" s="9">
        <v>135.8125</v>
      </c>
      <c r="G327" s="10">
        <v>38799500</v>
      </c>
      <c r="H327">
        <f t="shared" si="54"/>
        <v>4</v>
      </c>
      <c r="I327">
        <f t="shared" si="55"/>
        <v>19</v>
      </c>
      <c r="J327">
        <f t="shared" si="56"/>
        <v>1999</v>
      </c>
      <c r="K327" t="str">
        <f>VLOOKUP(N327,Convert!D:G,4,0)</f>
        <v>1999Q2</v>
      </c>
      <c r="L327" t="str">
        <f t="shared" si="57"/>
        <v>1999M4</v>
      </c>
      <c r="M327">
        <f>VLOOKUP(K327,GDP_CR!$E$9:$F$311,2,0)</f>
        <v>5</v>
      </c>
      <c r="N327" s="1">
        <v>36269</v>
      </c>
      <c r="O327" s="18">
        <f t="shared" si="58"/>
        <v>2276</v>
      </c>
      <c r="P327" s="31">
        <f>VLOOKUP(K327,GDP!$A$2:$D$305,4,0)</f>
        <v>1.2165708639246819E-2</v>
      </c>
      <c r="Q327" s="12">
        <v>9438.1230769230751</v>
      </c>
      <c r="R327" s="12">
        <f>VLOOKUP(K327,RGDP!B:C,2,0)</f>
        <v>12514.407999999999</v>
      </c>
      <c r="S327" s="12">
        <f t="shared" si="51"/>
        <v>12436.685500000001</v>
      </c>
      <c r="T327" s="12">
        <v>99.957496499999991</v>
      </c>
      <c r="U327" s="12">
        <v>4.2750000000000004</v>
      </c>
      <c r="V327" s="12">
        <v>128507</v>
      </c>
      <c r="W327" s="12">
        <v>2.1429475</v>
      </c>
      <c r="X327" s="12">
        <v>4.7575000000000003</v>
      </c>
      <c r="Y327" t="str">
        <f t="shared" si="59"/>
        <v>100-200</v>
      </c>
      <c r="Z327">
        <f t="shared" si="60"/>
        <v>3.2549299120931297E-2</v>
      </c>
      <c r="AA327" s="12">
        <f>VLOOKUP(K327,GDP_Change!A:D,4,0)</f>
        <v>1.2168706932511952</v>
      </c>
      <c r="AB327" s="12">
        <f t="shared" si="52"/>
        <v>1.2549031023934822</v>
      </c>
    </row>
    <row r="328" spans="1:28" x14ac:dyDescent="0.25">
      <c r="A328" s="1" t="str">
        <f t="shared" si="53"/>
        <v>04/26/1999</v>
      </c>
      <c r="B328" s="9">
        <v>136.5</v>
      </c>
      <c r="C328" s="9">
        <v>137.5</v>
      </c>
      <c r="D328" s="9">
        <v>131.5</v>
      </c>
      <c r="E328" s="9">
        <v>86.602142333984304</v>
      </c>
      <c r="F328" s="9">
        <v>133.25</v>
      </c>
      <c r="G328" s="10">
        <v>35114200</v>
      </c>
      <c r="H328">
        <f t="shared" si="54"/>
        <v>4</v>
      </c>
      <c r="I328">
        <f t="shared" si="55"/>
        <v>26</v>
      </c>
      <c r="J328">
        <f t="shared" si="56"/>
        <v>1999</v>
      </c>
      <c r="K328" t="str">
        <f>VLOOKUP(N328,Convert!D:G,4,0)</f>
        <v>1999Q2</v>
      </c>
      <c r="L328" t="str">
        <f t="shared" si="57"/>
        <v>1999M4</v>
      </c>
      <c r="M328">
        <f>VLOOKUP(K328,GDP_CR!$E$9:$F$311,2,0)</f>
        <v>5</v>
      </c>
      <c r="N328" s="1">
        <v>36276</v>
      </c>
      <c r="O328" s="18">
        <f t="shared" si="58"/>
        <v>2283</v>
      </c>
      <c r="P328" s="31">
        <f>VLOOKUP(K328,GDP!$A$2:$D$305,4,0)</f>
        <v>1.2165708639246819E-2</v>
      </c>
      <c r="Q328" s="12">
        <v>9446.9307692307666</v>
      </c>
      <c r="R328" s="12">
        <f>VLOOKUP(K328,RGDP!B:C,2,0)</f>
        <v>12514.407999999999</v>
      </c>
      <c r="S328" s="12">
        <f t="shared" si="51"/>
        <v>12445.321333333333</v>
      </c>
      <c r="T328" s="12">
        <v>100.089996</v>
      </c>
      <c r="U328" s="12">
        <v>4.3</v>
      </c>
      <c r="V328" s="12">
        <v>128598</v>
      </c>
      <c r="W328" s="12">
        <v>2.2811300000000001</v>
      </c>
      <c r="X328" s="12">
        <v>4.74</v>
      </c>
      <c r="Y328" t="str">
        <f t="shared" si="59"/>
        <v>100-200</v>
      </c>
      <c r="Z328">
        <f t="shared" si="60"/>
        <v>-1.8867924528301883E-2</v>
      </c>
      <c r="AA328" s="12">
        <f>VLOOKUP(K328,GDP_Change!A:D,4,0)</f>
        <v>1.2168706932511952</v>
      </c>
      <c r="AB328" s="12">
        <f t="shared" si="52"/>
        <v>1.2510998614792537</v>
      </c>
    </row>
    <row r="329" spans="1:28" x14ac:dyDescent="0.25">
      <c r="A329" s="1" t="str">
        <f t="shared" si="53"/>
        <v>05/03/1999</v>
      </c>
      <c r="B329" s="9">
        <v>133.4375</v>
      </c>
      <c r="C329" s="9">
        <v>135.84375</v>
      </c>
      <c r="D329" s="9">
        <v>131.84375</v>
      </c>
      <c r="E329" s="9">
        <v>87.739524841308594</v>
      </c>
      <c r="F329" s="9">
        <v>135</v>
      </c>
      <c r="G329" s="10">
        <v>53439200</v>
      </c>
      <c r="H329">
        <f t="shared" si="54"/>
        <v>5</v>
      </c>
      <c r="I329">
        <f t="shared" si="55"/>
        <v>3</v>
      </c>
      <c r="J329">
        <f t="shared" si="56"/>
        <v>1999</v>
      </c>
      <c r="K329" t="str">
        <f>VLOOKUP(N329,Convert!D:G,4,0)</f>
        <v>1999Q2</v>
      </c>
      <c r="L329" t="str">
        <f t="shared" si="57"/>
        <v>1999M5</v>
      </c>
      <c r="M329">
        <f>VLOOKUP(K329,GDP_CR!$E$9:$F$311,2,0)</f>
        <v>5</v>
      </c>
      <c r="N329" s="1">
        <v>36283</v>
      </c>
      <c r="O329" s="18">
        <f t="shared" si="58"/>
        <v>2290</v>
      </c>
      <c r="P329" s="31">
        <f>VLOOKUP(K329,GDP!$A$2:$D$305,4,0)</f>
        <v>1.2165708639246819E-2</v>
      </c>
      <c r="Q329" s="12">
        <v>9455.7384615384599</v>
      </c>
      <c r="R329" s="12">
        <f>VLOOKUP(K329,RGDP!B:C,2,0)</f>
        <v>12514.407999999999</v>
      </c>
      <c r="S329" s="12">
        <f t="shared" si="51"/>
        <v>12453.957166666667</v>
      </c>
      <c r="T329" s="12">
        <v>100.34499725000001</v>
      </c>
      <c r="U329" s="12">
        <v>4.2749999999999995</v>
      </c>
      <c r="V329" s="12">
        <v>128651</v>
      </c>
      <c r="W329" s="12">
        <v>2.2336024999999999</v>
      </c>
      <c r="X329" s="12">
        <v>4.74</v>
      </c>
      <c r="Y329" t="str">
        <f t="shared" si="59"/>
        <v>100-200</v>
      </c>
      <c r="Z329">
        <f t="shared" si="60"/>
        <v>1.3133208255159401E-2</v>
      </c>
      <c r="AA329" s="12">
        <f>VLOOKUP(K329,GDP_Change!A:D,4,0)</f>
        <v>1.2168706932511952</v>
      </c>
      <c r="AB329" s="12">
        <f t="shared" si="52"/>
        <v>1.2472966205650249</v>
      </c>
    </row>
    <row r="330" spans="1:28" x14ac:dyDescent="0.25">
      <c r="A330" s="1" t="str">
        <f t="shared" si="53"/>
        <v>05/10/1999</v>
      </c>
      <c r="B330" s="9">
        <v>134.84375</v>
      </c>
      <c r="C330" s="9">
        <v>138</v>
      </c>
      <c r="D330" s="9">
        <v>131.5</v>
      </c>
      <c r="E330" s="9">
        <v>86.947402954101506</v>
      </c>
      <c r="F330" s="9">
        <v>133.78125</v>
      </c>
      <c r="G330" s="10">
        <v>39302300</v>
      </c>
      <c r="H330">
        <f t="shared" si="54"/>
        <v>5</v>
      </c>
      <c r="I330">
        <f t="shared" si="55"/>
        <v>10</v>
      </c>
      <c r="J330">
        <f t="shared" si="56"/>
        <v>1999</v>
      </c>
      <c r="K330" t="str">
        <f>VLOOKUP(N330,Convert!D:G,4,0)</f>
        <v>1999Q2</v>
      </c>
      <c r="L330" t="str">
        <f t="shared" si="57"/>
        <v>1999M5</v>
      </c>
      <c r="M330">
        <f>VLOOKUP(K330,GDP_CR!$E$9:$F$311,2,0)</f>
        <v>5</v>
      </c>
      <c r="N330" s="1">
        <v>36290</v>
      </c>
      <c r="O330" s="18">
        <f t="shared" si="58"/>
        <v>2297</v>
      </c>
      <c r="P330" s="31">
        <f>VLOOKUP(K330,GDP!$A$2:$D$305,4,0)</f>
        <v>1.2165708639246819E-2</v>
      </c>
      <c r="Q330" s="12">
        <v>9464.5461538461514</v>
      </c>
      <c r="R330" s="12">
        <f>VLOOKUP(K330,RGDP!B:C,2,0)</f>
        <v>12514.407999999999</v>
      </c>
      <c r="S330" s="12">
        <f t="shared" si="51"/>
        <v>12462.592999999999</v>
      </c>
      <c r="T330" s="12">
        <v>100.5999985</v>
      </c>
      <c r="U330" s="12">
        <v>4.25</v>
      </c>
      <c r="V330" s="12">
        <v>128704</v>
      </c>
      <c r="W330" s="12">
        <v>2.1860750000000002</v>
      </c>
      <c r="X330" s="12">
        <v>4.74</v>
      </c>
      <c r="Y330" t="str">
        <f t="shared" si="59"/>
        <v>100-200</v>
      </c>
      <c r="Z330">
        <f t="shared" si="60"/>
        <v>-9.0277777777777457E-3</v>
      </c>
      <c r="AA330" s="12">
        <f>VLOOKUP(K330,GDP_Change!A:D,4,0)</f>
        <v>1.2168706932511952</v>
      </c>
      <c r="AB330" s="12">
        <f t="shared" si="52"/>
        <v>1.2434933796507961</v>
      </c>
    </row>
    <row r="331" spans="1:28" x14ac:dyDescent="0.25">
      <c r="A331" s="1" t="str">
        <f t="shared" si="53"/>
        <v>05/17/1999</v>
      </c>
      <c r="B331" s="9">
        <v>133.625</v>
      </c>
      <c r="C331" s="9">
        <v>135.59375</v>
      </c>
      <c r="D331" s="9">
        <v>132.375</v>
      </c>
      <c r="E331" s="9">
        <v>86.663063049316406</v>
      </c>
      <c r="F331" s="9">
        <v>133.34375</v>
      </c>
      <c r="G331" s="10">
        <v>30627700</v>
      </c>
      <c r="H331">
        <f t="shared" si="54"/>
        <v>5</v>
      </c>
      <c r="I331">
        <f t="shared" si="55"/>
        <v>17</v>
      </c>
      <c r="J331">
        <f t="shared" si="56"/>
        <v>1999</v>
      </c>
      <c r="K331" t="str">
        <f>VLOOKUP(N331,Convert!D:G,4,0)</f>
        <v>1999Q2</v>
      </c>
      <c r="L331" t="str">
        <f t="shared" si="57"/>
        <v>1999M5</v>
      </c>
      <c r="M331">
        <f>VLOOKUP(K331,GDP_CR!$E$9:$F$311,2,0)</f>
        <v>5</v>
      </c>
      <c r="N331" s="1">
        <v>36297</v>
      </c>
      <c r="O331" s="18">
        <f t="shared" si="58"/>
        <v>2304</v>
      </c>
      <c r="P331" s="31">
        <f>VLOOKUP(K331,GDP!$A$2:$D$305,4,0)</f>
        <v>1.2165708639246819E-2</v>
      </c>
      <c r="Q331" s="12">
        <v>9473.3538461538446</v>
      </c>
      <c r="R331" s="12">
        <f>VLOOKUP(K331,RGDP!B:C,2,0)</f>
        <v>12514.407999999999</v>
      </c>
      <c r="S331" s="12">
        <f t="shared" si="51"/>
        <v>12471.228833333333</v>
      </c>
      <c r="T331" s="12">
        <v>100.85499975</v>
      </c>
      <c r="U331" s="12">
        <v>4.2249999999999996</v>
      </c>
      <c r="V331" s="12">
        <v>128757</v>
      </c>
      <c r="W331" s="12">
        <v>2.1385475</v>
      </c>
      <c r="X331" s="12">
        <v>4.74</v>
      </c>
      <c r="Y331" t="str">
        <f t="shared" si="59"/>
        <v>100-200</v>
      </c>
      <c r="Z331">
        <f t="shared" si="60"/>
        <v>-3.2702639570193481E-3</v>
      </c>
      <c r="AA331" s="12">
        <f>VLOOKUP(K331,GDP_Change!A:D,4,0)</f>
        <v>1.2168706932511952</v>
      </c>
      <c r="AB331" s="12">
        <f t="shared" si="52"/>
        <v>1.2396901387365675</v>
      </c>
    </row>
    <row r="332" spans="1:28" x14ac:dyDescent="0.25">
      <c r="A332" s="1" t="str">
        <f t="shared" si="53"/>
        <v>05/24/1999</v>
      </c>
      <c r="B332" s="9">
        <v>133.84375</v>
      </c>
      <c r="C332" s="9">
        <v>133.84375</v>
      </c>
      <c r="D332" s="9">
        <v>128</v>
      </c>
      <c r="E332" s="9">
        <v>84.621917724609304</v>
      </c>
      <c r="F332" s="9">
        <v>130.203125</v>
      </c>
      <c r="G332" s="10">
        <v>59197700</v>
      </c>
      <c r="H332">
        <f t="shared" si="54"/>
        <v>5</v>
      </c>
      <c r="I332">
        <f t="shared" si="55"/>
        <v>24</v>
      </c>
      <c r="J332">
        <f t="shared" si="56"/>
        <v>1999</v>
      </c>
      <c r="K332" t="str">
        <f>VLOOKUP(N332,Convert!D:G,4,0)</f>
        <v>1999Q2</v>
      </c>
      <c r="L332" t="str">
        <f t="shared" si="57"/>
        <v>1999M5</v>
      </c>
      <c r="M332">
        <f>VLOOKUP(K332,GDP_CR!$E$9:$F$311,2,0)</f>
        <v>5</v>
      </c>
      <c r="N332" s="1">
        <v>36304</v>
      </c>
      <c r="O332" s="18">
        <f t="shared" si="58"/>
        <v>2311</v>
      </c>
      <c r="P332" s="31">
        <f>VLOOKUP(K332,GDP!$A$2:$D$305,4,0)</f>
        <v>1.2165708639246819E-2</v>
      </c>
      <c r="Q332" s="12">
        <v>9482.1615384615361</v>
      </c>
      <c r="R332" s="12">
        <f>VLOOKUP(K332,RGDP!B:C,2,0)</f>
        <v>12514.407999999999</v>
      </c>
      <c r="S332" s="12">
        <f t="shared" si="51"/>
        <v>12479.864666666666</v>
      </c>
      <c r="T332" s="12">
        <v>101.110001</v>
      </c>
      <c r="U332" s="12">
        <v>4.2</v>
      </c>
      <c r="V332" s="12">
        <v>128810</v>
      </c>
      <c r="W332" s="12">
        <v>2.0910199999999999</v>
      </c>
      <c r="X332" s="12">
        <v>4.74</v>
      </c>
      <c r="Y332" t="str">
        <f t="shared" si="59"/>
        <v>100-200</v>
      </c>
      <c r="Z332">
        <f t="shared" si="60"/>
        <v>-2.3552847433794266E-2</v>
      </c>
      <c r="AA332" s="12">
        <f>VLOOKUP(K332,GDP_Change!A:D,4,0)</f>
        <v>1.2168706932511952</v>
      </c>
      <c r="AB332" s="12">
        <f t="shared" si="52"/>
        <v>1.2358868978223387</v>
      </c>
    </row>
    <row r="333" spans="1:28" x14ac:dyDescent="0.25">
      <c r="A333" s="1" t="str">
        <f t="shared" si="53"/>
        <v>05/31/1999</v>
      </c>
      <c r="B333" s="9">
        <v>130.125</v>
      </c>
      <c r="C333" s="9">
        <v>133.359375</v>
      </c>
      <c r="D333" s="9">
        <v>128.015625</v>
      </c>
      <c r="E333" s="9">
        <v>86.581863403320298</v>
      </c>
      <c r="F333" s="9">
        <v>133.21875</v>
      </c>
      <c r="G333" s="10">
        <v>29551000</v>
      </c>
      <c r="H333">
        <f t="shared" si="54"/>
        <v>5</v>
      </c>
      <c r="I333">
        <f t="shared" si="55"/>
        <v>31</v>
      </c>
      <c r="J333">
        <f t="shared" si="56"/>
        <v>1999</v>
      </c>
      <c r="K333" t="str">
        <f>VLOOKUP(N333,Convert!D:G,4,0)</f>
        <v>1999Q2</v>
      </c>
      <c r="L333" t="str">
        <f t="shared" si="57"/>
        <v>1999M5</v>
      </c>
      <c r="M333">
        <f>VLOOKUP(K333,GDP_CR!$E$9:$F$311,2,0)</f>
        <v>5</v>
      </c>
      <c r="N333" s="1">
        <v>36311</v>
      </c>
      <c r="O333" s="18">
        <f t="shared" si="58"/>
        <v>2318</v>
      </c>
      <c r="P333" s="31">
        <f>VLOOKUP(K333,GDP!$A$2:$D$305,4,0)</f>
        <v>1.2165708639246819E-2</v>
      </c>
      <c r="Q333" s="12">
        <v>9490.9692307692294</v>
      </c>
      <c r="R333" s="12">
        <f>VLOOKUP(K333,RGDP!B:C,2,0)</f>
        <v>12514.407999999999</v>
      </c>
      <c r="S333" s="12">
        <f t="shared" si="51"/>
        <v>12488.500499999996</v>
      </c>
      <c r="T333" s="12">
        <v>101.110001</v>
      </c>
      <c r="U333" s="12">
        <v>4.2</v>
      </c>
      <c r="V333" s="12">
        <v>128810</v>
      </c>
      <c r="W333" s="12">
        <v>2.0910199999999999</v>
      </c>
      <c r="X333" s="12">
        <v>4.74</v>
      </c>
      <c r="Y333" t="str">
        <f t="shared" si="59"/>
        <v>100-200</v>
      </c>
      <c r="Z333">
        <f t="shared" si="60"/>
        <v>2.3160926437057583E-2</v>
      </c>
      <c r="AA333" s="12">
        <f>VLOOKUP(K333,GDP_Change!A:D,4,0)</f>
        <v>1.2168706932511952</v>
      </c>
      <c r="AB333" s="12">
        <f t="shared" si="52"/>
        <v>1.2320836569081099</v>
      </c>
    </row>
    <row r="334" spans="1:28" x14ac:dyDescent="0.25">
      <c r="A334" s="1" t="str">
        <f t="shared" si="53"/>
        <v>06/07/1999</v>
      </c>
      <c r="B334" s="9">
        <v>133.4375</v>
      </c>
      <c r="C334" s="9">
        <v>134.1875</v>
      </c>
      <c r="D334" s="9">
        <v>129.09375</v>
      </c>
      <c r="E334" s="9">
        <v>84.368019104003906</v>
      </c>
      <c r="F334" s="9">
        <v>129.8125</v>
      </c>
      <c r="G334" s="10">
        <v>37470000</v>
      </c>
      <c r="H334">
        <f t="shared" si="54"/>
        <v>6</v>
      </c>
      <c r="I334">
        <f t="shared" si="55"/>
        <v>7</v>
      </c>
      <c r="J334">
        <f t="shared" si="56"/>
        <v>1999</v>
      </c>
      <c r="K334" t="str">
        <f>VLOOKUP(N334,Convert!D:G,4,0)</f>
        <v>1999Q2</v>
      </c>
      <c r="L334" t="str">
        <f t="shared" si="57"/>
        <v>1999M6</v>
      </c>
      <c r="M334">
        <f>VLOOKUP(K334,GDP_CR!$E$9:$F$311,2,0)</f>
        <v>5</v>
      </c>
      <c r="N334" s="1">
        <v>36318</v>
      </c>
      <c r="O334" s="18">
        <f t="shared" si="58"/>
        <v>2325</v>
      </c>
      <c r="P334" s="31">
        <f>VLOOKUP(K334,GDP!$A$2:$D$305,4,0)</f>
        <v>1.2165708639246819E-2</v>
      </c>
      <c r="Q334" s="12">
        <v>9499.7769230769209</v>
      </c>
      <c r="R334" s="12">
        <f>VLOOKUP(K334,RGDP!B:C,2,0)</f>
        <v>12514.407999999999</v>
      </c>
      <c r="S334" s="12">
        <f t="shared" si="51"/>
        <v>12497.13633333333</v>
      </c>
      <c r="T334" s="12">
        <v>101.35000074999999</v>
      </c>
      <c r="U334" s="12">
        <v>4.2250000000000005</v>
      </c>
      <c r="V334" s="12">
        <v>128879.5</v>
      </c>
      <c r="W334" s="12">
        <v>2.0596649999999999</v>
      </c>
      <c r="X334" s="12">
        <v>4.7450000000000001</v>
      </c>
      <c r="Y334" t="str">
        <f t="shared" si="59"/>
        <v>100-200</v>
      </c>
      <c r="Z334">
        <f t="shared" si="60"/>
        <v>-2.5568848228946783E-2</v>
      </c>
      <c r="AA334" s="12">
        <f>VLOOKUP(K334,GDP_Change!A:D,4,0)</f>
        <v>1.2168706932511952</v>
      </c>
      <c r="AB334" s="12">
        <f t="shared" si="52"/>
        <v>1.2282804159938814</v>
      </c>
    </row>
    <row r="335" spans="1:28" x14ac:dyDescent="0.25">
      <c r="A335" s="1" t="str">
        <f t="shared" si="53"/>
        <v>06/14/1999</v>
      </c>
      <c r="B335" s="9">
        <v>130.6875</v>
      </c>
      <c r="C335" s="9">
        <v>135.5625</v>
      </c>
      <c r="D335" s="9">
        <v>129.546875</v>
      </c>
      <c r="E335" s="9">
        <v>87.292694091796804</v>
      </c>
      <c r="F335" s="9">
        <v>134.3125</v>
      </c>
      <c r="G335" s="10">
        <v>31428100</v>
      </c>
      <c r="H335">
        <f t="shared" si="54"/>
        <v>6</v>
      </c>
      <c r="I335">
        <f t="shared" si="55"/>
        <v>14</v>
      </c>
      <c r="J335">
        <f t="shared" si="56"/>
        <v>1999</v>
      </c>
      <c r="K335" t="str">
        <f>VLOOKUP(N335,Convert!D:G,4,0)</f>
        <v>1999Q2</v>
      </c>
      <c r="L335" t="str">
        <f t="shared" si="57"/>
        <v>1999M6</v>
      </c>
      <c r="M335">
        <f>VLOOKUP(K335,GDP_CR!$E$9:$F$311,2,0)</f>
        <v>5</v>
      </c>
      <c r="N335" s="1">
        <v>36325</v>
      </c>
      <c r="O335" s="18">
        <f t="shared" si="58"/>
        <v>2332</v>
      </c>
      <c r="P335" s="31">
        <f>VLOOKUP(K335,GDP!$A$2:$D$305,4,0)</f>
        <v>1.2165708639246819E-2</v>
      </c>
      <c r="Q335" s="12">
        <v>9508.5846153846142</v>
      </c>
      <c r="R335" s="12">
        <f>VLOOKUP(K335,RGDP!B:C,2,0)</f>
        <v>12514.407999999999</v>
      </c>
      <c r="S335" s="12">
        <f t="shared" si="51"/>
        <v>12505.772166666664</v>
      </c>
      <c r="T335" s="12">
        <v>101.59000049999999</v>
      </c>
      <c r="U335" s="12">
        <v>4.25</v>
      </c>
      <c r="V335" s="12">
        <v>128949</v>
      </c>
      <c r="W335" s="12">
        <v>2.0283099999999998</v>
      </c>
      <c r="X335" s="12">
        <v>4.75</v>
      </c>
      <c r="Y335" t="str">
        <f t="shared" si="59"/>
        <v>100-200</v>
      </c>
      <c r="Z335">
        <f t="shared" si="60"/>
        <v>3.4665382763601427E-2</v>
      </c>
      <c r="AA335" s="12">
        <f>VLOOKUP(K335,GDP_Change!A:D,4,0)</f>
        <v>1.2168706932511952</v>
      </c>
      <c r="AB335" s="12">
        <f t="shared" si="52"/>
        <v>1.2244771750796526</v>
      </c>
    </row>
    <row r="336" spans="1:28" x14ac:dyDescent="0.25">
      <c r="A336" s="1" t="str">
        <f t="shared" si="53"/>
        <v>06/21/1999</v>
      </c>
      <c r="B336" s="9">
        <v>134.46875</v>
      </c>
      <c r="C336" s="9">
        <v>135.25</v>
      </c>
      <c r="D336" s="9">
        <v>130.65625</v>
      </c>
      <c r="E336" s="9">
        <v>85.855178833007798</v>
      </c>
      <c r="F336" s="9">
        <v>131.703125</v>
      </c>
      <c r="G336" s="10">
        <v>33401900</v>
      </c>
      <c r="H336">
        <f t="shared" si="54"/>
        <v>6</v>
      </c>
      <c r="I336">
        <f t="shared" si="55"/>
        <v>21</v>
      </c>
      <c r="J336">
        <f t="shared" si="56"/>
        <v>1999</v>
      </c>
      <c r="K336" t="str">
        <f>VLOOKUP(N336,Convert!D:G,4,0)</f>
        <v>1999Q2</v>
      </c>
      <c r="L336" t="str">
        <f t="shared" si="57"/>
        <v>1999M6</v>
      </c>
      <c r="M336">
        <f>VLOOKUP(K336,GDP_CR!$E$9:$F$311,2,0)</f>
        <v>5</v>
      </c>
      <c r="N336" s="1">
        <v>36332</v>
      </c>
      <c r="O336" s="18">
        <f t="shared" si="58"/>
        <v>2339</v>
      </c>
      <c r="P336" s="31">
        <f>VLOOKUP(K336,GDP!$A$2:$D$305,4,0)</f>
        <v>1.2165708639246819E-2</v>
      </c>
      <c r="Q336" s="12">
        <v>9517.3923076923056</v>
      </c>
      <c r="R336" s="12">
        <f>VLOOKUP(K336,RGDP!B:C,2,0)</f>
        <v>12514.407999999999</v>
      </c>
      <c r="S336" s="12">
        <f t="shared" si="51"/>
        <v>12514.407999999998</v>
      </c>
      <c r="T336" s="12">
        <v>101.83000025</v>
      </c>
      <c r="U336" s="12">
        <v>4.2750000000000004</v>
      </c>
      <c r="V336" s="12">
        <v>129018.5</v>
      </c>
      <c r="W336" s="12">
        <v>1.996955</v>
      </c>
      <c r="X336" s="12">
        <v>4.7549999999999999</v>
      </c>
      <c r="Y336" t="str">
        <f t="shared" si="59"/>
        <v>100-200</v>
      </c>
      <c r="Z336">
        <f t="shared" si="60"/>
        <v>-1.9427640763145626E-2</v>
      </c>
      <c r="AA336" s="12">
        <f>VLOOKUP(K336,GDP_Change!A:D,4,0)</f>
        <v>1.2168706932511952</v>
      </c>
      <c r="AB336" s="12">
        <f t="shared" si="52"/>
        <v>1.220673934165424</v>
      </c>
    </row>
    <row r="337" spans="1:28" x14ac:dyDescent="0.25">
      <c r="A337" s="1" t="str">
        <f t="shared" si="53"/>
        <v>06/28/1999</v>
      </c>
      <c r="B337" s="9">
        <v>132.6875</v>
      </c>
      <c r="C337" s="9">
        <v>139.5</v>
      </c>
      <c r="D337" s="9">
        <v>132.5</v>
      </c>
      <c r="E337" s="9">
        <v>90.876747131347599</v>
      </c>
      <c r="F337" s="9">
        <v>139.40625</v>
      </c>
      <c r="G337" s="10">
        <v>42553500</v>
      </c>
      <c r="H337">
        <f t="shared" si="54"/>
        <v>6</v>
      </c>
      <c r="I337">
        <f t="shared" si="55"/>
        <v>28</v>
      </c>
      <c r="J337">
        <f t="shared" si="56"/>
        <v>1999</v>
      </c>
      <c r="K337" t="str">
        <f>VLOOKUP(N337,Convert!D:G,4,0)</f>
        <v>1999Q2</v>
      </c>
      <c r="L337" t="str">
        <f t="shared" si="57"/>
        <v>1999M6</v>
      </c>
      <c r="M337">
        <f>VLOOKUP(K337,GDP_CR!$E$9:$F$311,2,0)</f>
        <v>5</v>
      </c>
      <c r="N337" s="1">
        <v>36339</v>
      </c>
      <c r="O337" s="18">
        <f t="shared" si="58"/>
        <v>2346</v>
      </c>
      <c r="P337" s="31">
        <f>VLOOKUP(K337,GDP!$A$2:$D$305,4,0)</f>
        <v>1.2165708639246819E-2</v>
      </c>
      <c r="Q337" s="12">
        <v>9526.1999999999989</v>
      </c>
      <c r="R337" s="12">
        <f>VLOOKUP(K337,RGDP!B:C,2,0)</f>
        <v>12514.407999999999</v>
      </c>
      <c r="S337" s="12">
        <f t="shared" si="51"/>
        <v>12514.407999999998</v>
      </c>
      <c r="T337" s="12">
        <v>102.07</v>
      </c>
      <c r="U337" s="12">
        <v>4.3</v>
      </c>
      <c r="V337" s="12">
        <v>129088</v>
      </c>
      <c r="W337" s="12">
        <v>1.9656</v>
      </c>
      <c r="X337" s="12">
        <v>4.76</v>
      </c>
      <c r="Y337" t="str">
        <f t="shared" si="59"/>
        <v>100-200</v>
      </c>
      <c r="Z337">
        <f t="shared" si="60"/>
        <v>5.8488551429588309E-2</v>
      </c>
      <c r="AA337" s="12">
        <f>VLOOKUP(K337,GDP_Change!A:D,4,0)</f>
        <v>1.2168706932511952</v>
      </c>
      <c r="AB337" s="12">
        <f t="shared" si="52"/>
        <v>1.2168706932511952</v>
      </c>
    </row>
    <row r="338" spans="1:28" x14ac:dyDescent="0.25">
      <c r="A338" s="1" t="str">
        <f t="shared" si="53"/>
        <v>07/05/1999</v>
      </c>
      <c r="B338" s="9">
        <v>139.25</v>
      </c>
      <c r="C338" s="9">
        <v>140.75</v>
      </c>
      <c r="D338" s="9">
        <v>138.515625</v>
      </c>
      <c r="E338" s="9">
        <v>91.589736938476506</v>
      </c>
      <c r="F338" s="9">
        <v>140.5</v>
      </c>
      <c r="G338" s="10">
        <v>24530100</v>
      </c>
      <c r="H338">
        <f t="shared" si="54"/>
        <v>7</v>
      </c>
      <c r="I338">
        <f t="shared" si="55"/>
        <v>5</v>
      </c>
      <c r="J338">
        <f t="shared" si="56"/>
        <v>1999</v>
      </c>
      <c r="K338" t="str">
        <f>VLOOKUP(N338,Convert!D:G,4,0)</f>
        <v>1999Q3</v>
      </c>
      <c r="L338" t="str">
        <f t="shared" si="57"/>
        <v>1999M7</v>
      </c>
      <c r="M338">
        <f>VLOOKUP(K338,GDP_CR!$E$9:$F$311,2,0)</f>
        <v>6.9</v>
      </c>
      <c r="N338" s="1">
        <v>36346</v>
      </c>
      <c r="O338" s="18">
        <f t="shared" si="58"/>
        <v>2353</v>
      </c>
      <c r="P338" s="31">
        <f>VLOOKUP(K338,GDP!$A$2:$D$305,4,0)</f>
        <v>1.6837773718796578E-2</v>
      </c>
      <c r="Q338" s="12">
        <v>9538.538461538461</v>
      </c>
      <c r="R338" s="12">
        <f>VLOOKUP(K338,RGDP!B:C,2,0)</f>
        <v>12679.977000000001</v>
      </c>
      <c r="S338" s="12">
        <f t="shared" si="51"/>
        <v>12528.205416666666</v>
      </c>
      <c r="T338" s="12">
        <v>102.467501</v>
      </c>
      <c r="U338" s="12">
        <v>4.3</v>
      </c>
      <c r="V338" s="12">
        <v>129171.5</v>
      </c>
      <c r="W338" s="12">
        <v>2.0103524999999998</v>
      </c>
      <c r="X338" s="12">
        <v>4.8174999999999999</v>
      </c>
      <c r="Y338" t="str">
        <f t="shared" si="59"/>
        <v>100-200</v>
      </c>
      <c r="Z338">
        <f t="shared" si="60"/>
        <v>7.8457744900246595E-3</v>
      </c>
      <c r="AA338" s="12">
        <f>VLOOKUP(K338,GDP_Change!A:D,4,0)</f>
        <v>1.6839435620251919</v>
      </c>
      <c r="AB338" s="12">
        <f t="shared" si="52"/>
        <v>1.2527993754645796</v>
      </c>
    </row>
    <row r="339" spans="1:28" x14ac:dyDescent="0.25">
      <c r="A339" s="1" t="str">
        <f t="shared" si="53"/>
        <v>07/12/1999</v>
      </c>
      <c r="B339" s="9">
        <v>140.9375</v>
      </c>
      <c r="C339" s="9">
        <v>142.15625</v>
      </c>
      <c r="D339" s="9">
        <v>138.65625</v>
      </c>
      <c r="E339" s="9">
        <v>92.445350646972599</v>
      </c>
      <c r="F339" s="9">
        <v>141.8125</v>
      </c>
      <c r="G339" s="10">
        <v>20926500</v>
      </c>
      <c r="H339">
        <f t="shared" si="54"/>
        <v>7</v>
      </c>
      <c r="I339">
        <f t="shared" si="55"/>
        <v>12</v>
      </c>
      <c r="J339">
        <f t="shared" si="56"/>
        <v>1999</v>
      </c>
      <c r="K339" t="str">
        <f>VLOOKUP(N339,Convert!D:G,4,0)</f>
        <v>1999Q3</v>
      </c>
      <c r="L339" t="str">
        <f t="shared" si="57"/>
        <v>1999M7</v>
      </c>
      <c r="M339">
        <f>VLOOKUP(K339,GDP_CR!$E$9:$F$311,2,0)</f>
        <v>6.9</v>
      </c>
      <c r="N339" s="1">
        <v>36353</v>
      </c>
      <c r="O339" s="18">
        <f t="shared" si="58"/>
        <v>2360</v>
      </c>
      <c r="P339" s="31">
        <f>VLOOKUP(K339,GDP!$A$2:$D$305,4,0)</f>
        <v>1.6837773718796578E-2</v>
      </c>
      <c r="Q339" s="12">
        <v>9550.876923076923</v>
      </c>
      <c r="R339" s="12">
        <f>VLOOKUP(K339,RGDP!B:C,2,0)</f>
        <v>12679.977000000001</v>
      </c>
      <c r="S339" s="12">
        <f t="shared" si="51"/>
        <v>12542.002833333332</v>
      </c>
      <c r="T339" s="12">
        <v>102.865002</v>
      </c>
      <c r="U339" s="12">
        <v>4.3</v>
      </c>
      <c r="V339" s="12">
        <v>129255</v>
      </c>
      <c r="W339" s="12">
        <v>2.0551050000000002</v>
      </c>
      <c r="X339" s="12">
        <v>4.875</v>
      </c>
      <c r="Y339" t="str">
        <f t="shared" si="59"/>
        <v>100-200</v>
      </c>
      <c r="Z339">
        <f t="shared" si="60"/>
        <v>9.3416370106762514E-3</v>
      </c>
      <c r="AA339" s="12">
        <f>VLOOKUP(K339,GDP_Change!A:D,4,0)</f>
        <v>1.6839435620251919</v>
      </c>
      <c r="AB339" s="12">
        <f t="shared" si="52"/>
        <v>1.2887280576779641</v>
      </c>
    </row>
    <row r="340" spans="1:28" x14ac:dyDescent="0.25">
      <c r="A340" s="1" t="str">
        <f t="shared" si="53"/>
        <v>07/19/1999</v>
      </c>
      <c r="B340" s="9">
        <v>142.1875</v>
      </c>
      <c r="C340" s="9">
        <v>142.25</v>
      </c>
      <c r="D340" s="9">
        <v>135.125</v>
      </c>
      <c r="E340" s="9">
        <v>88.493263244628906</v>
      </c>
      <c r="F340" s="9">
        <v>135.75</v>
      </c>
      <c r="G340" s="10">
        <v>28547900</v>
      </c>
      <c r="H340">
        <f t="shared" si="54"/>
        <v>7</v>
      </c>
      <c r="I340">
        <f t="shared" si="55"/>
        <v>19</v>
      </c>
      <c r="J340">
        <f t="shared" si="56"/>
        <v>1999</v>
      </c>
      <c r="K340" t="str">
        <f>VLOOKUP(N340,Convert!D:G,4,0)</f>
        <v>1999Q3</v>
      </c>
      <c r="L340" t="str">
        <f t="shared" si="57"/>
        <v>1999M7</v>
      </c>
      <c r="M340">
        <f>VLOOKUP(K340,GDP_CR!$E$9:$F$311,2,0)</f>
        <v>6.9</v>
      </c>
      <c r="N340" s="1">
        <v>36360</v>
      </c>
      <c r="O340" s="18">
        <f t="shared" si="58"/>
        <v>2367</v>
      </c>
      <c r="P340" s="31">
        <f>VLOOKUP(K340,GDP!$A$2:$D$305,4,0)</f>
        <v>1.6837773718796578E-2</v>
      </c>
      <c r="Q340" s="12">
        <v>9563.2153846153851</v>
      </c>
      <c r="R340" s="12">
        <f>VLOOKUP(K340,RGDP!B:C,2,0)</f>
        <v>12679.977000000001</v>
      </c>
      <c r="S340" s="12">
        <f t="shared" si="51"/>
        <v>12555.80025</v>
      </c>
      <c r="T340" s="12">
        <v>103.26250300000001</v>
      </c>
      <c r="U340" s="12">
        <v>4.3</v>
      </c>
      <c r="V340" s="12">
        <v>129338.5</v>
      </c>
      <c r="W340" s="12">
        <v>2.0998575000000002</v>
      </c>
      <c r="X340" s="12">
        <v>4.9325000000000001</v>
      </c>
      <c r="Y340" t="str">
        <f t="shared" si="59"/>
        <v>100-200</v>
      </c>
      <c r="Z340">
        <f t="shared" si="60"/>
        <v>-4.2750110180696299E-2</v>
      </c>
      <c r="AA340" s="12">
        <f>VLOOKUP(K340,GDP_Change!A:D,4,0)</f>
        <v>1.6839435620251919</v>
      </c>
      <c r="AB340" s="12">
        <f t="shared" si="52"/>
        <v>1.3246567398913482</v>
      </c>
    </row>
    <row r="341" spans="1:28" x14ac:dyDescent="0.25">
      <c r="A341" s="1" t="str">
        <f t="shared" si="53"/>
        <v>07/26/1999</v>
      </c>
      <c r="B341" s="9">
        <v>134.875</v>
      </c>
      <c r="C341" s="9">
        <v>137.3125</v>
      </c>
      <c r="D341" s="9">
        <v>132.5625</v>
      </c>
      <c r="E341" s="9">
        <v>86.537651062011705</v>
      </c>
      <c r="F341" s="9">
        <v>132.75</v>
      </c>
      <c r="G341" s="10">
        <v>27952300</v>
      </c>
      <c r="H341">
        <f t="shared" si="54"/>
        <v>7</v>
      </c>
      <c r="I341">
        <f t="shared" si="55"/>
        <v>26</v>
      </c>
      <c r="J341">
        <f t="shared" si="56"/>
        <v>1999</v>
      </c>
      <c r="K341" t="str">
        <f>VLOOKUP(N341,Convert!D:G,4,0)</f>
        <v>1999Q3</v>
      </c>
      <c r="L341" t="str">
        <f t="shared" si="57"/>
        <v>1999M7</v>
      </c>
      <c r="M341">
        <f>VLOOKUP(K341,GDP_CR!$E$9:$F$311,2,0)</f>
        <v>6.9</v>
      </c>
      <c r="N341" s="1">
        <v>36367</v>
      </c>
      <c r="O341" s="18">
        <f t="shared" si="58"/>
        <v>2374</v>
      </c>
      <c r="P341" s="31">
        <f>VLOOKUP(K341,GDP!$A$2:$D$305,4,0)</f>
        <v>1.6837773718796578E-2</v>
      </c>
      <c r="Q341" s="12">
        <v>9575.5538461538472</v>
      </c>
      <c r="R341" s="12">
        <f>VLOOKUP(K341,RGDP!B:C,2,0)</f>
        <v>12679.977000000001</v>
      </c>
      <c r="S341" s="12">
        <f t="shared" si="51"/>
        <v>12569.597666666667</v>
      </c>
      <c r="T341" s="12">
        <v>103.660004</v>
      </c>
      <c r="U341" s="12">
        <v>4.3</v>
      </c>
      <c r="V341" s="12">
        <v>129422</v>
      </c>
      <c r="W341" s="12">
        <v>2.1446100000000001</v>
      </c>
      <c r="X341" s="12">
        <v>4.99</v>
      </c>
      <c r="Y341" t="str">
        <f t="shared" si="59"/>
        <v>100-200</v>
      </c>
      <c r="Z341">
        <f t="shared" si="60"/>
        <v>-2.2099447513812209E-2</v>
      </c>
      <c r="AA341" s="12">
        <f>VLOOKUP(K341,GDP_Change!A:D,4,0)</f>
        <v>1.6839435620251919</v>
      </c>
      <c r="AB341" s="12">
        <f t="shared" si="52"/>
        <v>1.3605854221047327</v>
      </c>
    </row>
    <row r="342" spans="1:28" x14ac:dyDescent="0.25">
      <c r="A342" s="1" t="str">
        <f t="shared" si="53"/>
        <v>08/02/1999</v>
      </c>
      <c r="B342" s="9">
        <v>132.75</v>
      </c>
      <c r="C342" s="9">
        <v>134.75</v>
      </c>
      <c r="D342" s="9">
        <v>128.84375</v>
      </c>
      <c r="E342" s="9">
        <v>84.989433288574205</v>
      </c>
      <c r="F342" s="9">
        <v>130.375</v>
      </c>
      <c r="G342" s="10">
        <v>35868500</v>
      </c>
      <c r="H342">
        <f t="shared" si="54"/>
        <v>8</v>
      </c>
      <c r="I342">
        <f t="shared" si="55"/>
        <v>2</v>
      </c>
      <c r="J342">
        <f t="shared" si="56"/>
        <v>1999</v>
      </c>
      <c r="K342" t="str">
        <f>VLOOKUP(N342,Convert!D:G,4,0)</f>
        <v>1999Q3</v>
      </c>
      <c r="L342" t="str">
        <f t="shared" si="57"/>
        <v>1999M8</v>
      </c>
      <c r="M342">
        <f>VLOOKUP(K342,GDP_CR!$E$9:$F$311,2,0)</f>
        <v>6.9</v>
      </c>
      <c r="N342" s="1">
        <v>36374</v>
      </c>
      <c r="O342" s="18">
        <f t="shared" si="58"/>
        <v>2381</v>
      </c>
      <c r="P342" s="31">
        <f>VLOOKUP(K342,GDP!$A$2:$D$305,4,0)</f>
        <v>1.6837773718796578E-2</v>
      </c>
      <c r="Q342" s="12">
        <v>9587.8923076923093</v>
      </c>
      <c r="R342" s="12">
        <f>VLOOKUP(K342,RGDP!B:C,2,0)</f>
        <v>12679.977000000001</v>
      </c>
      <c r="S342" s="12">
        <f t="shared" si="51"/>
        <v>12583.395083333335</v>
      </c>
      <c r="T342" s="12">
        <v>102.70500199999999</v>
      </c>
      <c r="U342" s="12">
        <v>4.2749999999999995</v>
      </c>
      <c r="V342" s="12">
        <v>129458.75</v>
      </c>
      <c r="W342" s="12">
        <v>2.1745524999999999</v>
      </c>
      <c r="X342" s="12">
        <v>5.01</v>
      </c>
      <c r="Y342" t="str">
        <f t="shared" si="59"/>
        <v>100-200</v>
      </c>
      <c r="Z342">
        <f t="shared" si="60"/>
        <v>-1.7890772128060228E-2</v>
      </c>
      <c r="AA342" s="12">
        <f>VLOOKUP(K342,GDP_Change!A:D,4,0)</f>
        <v>1.6839435620251919</v>
      </c>
      <c r="AB342" s="12">
        <f t="shared" si="52"/>
        <v>1.3965141043181171</v>
      </c>
    </row>
    <row r="343" spans="1:28" x14ac:dyDescent="0.25">
      <c r="A343" s="1" t="str">
        <f t="shared" si="53"/>
        <v>08/09/1999</v>
      </c>
      <c r="B343" s="9">
        <v>130.59375</v>
      </c>
      <c r="C343" s="9">
        <v>133.25</v>
      </c>
      <c r="D343" s="9">
        <v>127</v>
      </c>
      <c r="E343" s="9">
        <v>86.802505493164006</v>
      </c>
      <c r="F343" s="9">
        <v>133.15625</v>
      </c>
      <c r="G343" s="10">
        <v>36257100</v>
      </c>
      <c r="H343">
        <f t="shared" si="54"/>
        <v>8</v>
      </c>
      <c r="I343">
        <f t="shared" si="55"/>
        <v>9</v>
      </c>
      <c r="J343">
        <f t="shared" si="56"/>
        <v>1999</v>
      </c>
      <c r="K343" t="str">
        <f>VLOOKUP(N343,Convert!D:G,4,0)</f>
        <v>1999Q3</v>
      </c>
      <c r="L343" t="str">
        <f t="shared" si="57"/>
        <v>1999M8</v>
      </c>
      <c r="M343">
        <f>VLOOKUP(K343,GDP_CR!$E$9:$F$311,2,0)</f>
        <v>6.9</v>
      </c>
      <c r="N343" s="1">
        <v>36381</v>
      </c>
      <c r="O343" s="18">
        <f t="shared" si="58"/>
        <v>2388</v>
      </c>
      <c r="P343" s="31">
        <f>VLOOKUP(K343,GDP!$A$2:$D$305,4,0)</f>
        <v>1.6837773718796578E-2</v>
      </c>
      <c r="Q343" s="12">
        <v>9600.2307692307713</v>
      </c>
      <c r="R343" s="12">
        <f>VLOOKUP(K343,RGDP!B:C,2,0)</f>
        <v>12679.977000000001</v>
      </c>
      <c r="S343" s="12">
        <f t="shared" si="51"/>
        <v>12597.192499999999</v>
      </c>
      <c r="T343" s="12">
        <v>101.75</v>
      </c>
      <c r="U343" s="12">
        <v>4.25</v>
      </c>
      <c r="V343" s="12">
        <v>129495.5</v>
      </c>
      <c r="W343" s="12">
        <v>2.2044950000000001</v>
      </c>
      <c r="X343" s="12">
        <v>5.03</v>
      </c>
      <c r="Y343" t="str">
        <f t="shared" si="59"/>
        <v>100-200</v>
      </c>
      <c r="Z343">
        <f t="shared" si="60"/>
        <v>2.1332694151486198E-2</v>
      </c>
      <c r="AA343" s="12">
        <f>VLOOKUP(K343,GDP_Change!A:D,4,0)</f>
        <v>1.6839435620251919</v>
      </c>
      <c r="AB343" s="12">
        <f t="shared" si="52"/>
        <v>1.4324427865315015</v>
      </c>
    </row>
    <row r="344" spans="1:28" x14ac:dyDescent="0.25">
      <c r="A344" s="1" t="str">
        <f t="shared" si="53"/>
        <v>08/16/1999</v>
      </c>
      <c r="B344" s="9">
        <v>133.125</v>
      </c>
      <c r="C344" s="9">
        <v>134.84375</v>
      </c>
      <c r="D344" s="9">
        <v>131.6875</v>
      </c>
      <c r="E344" s="9">
        <v>87.291358947753906</v>
      </c>
      <c r="F344" s="9">
        <v>133.90625</v>
      </c>
      <c r="G344" s="10">
        <v>23202300</v>
      </c>
      <c r="H344">
        <f t="shared" si="54"/>
        <v>8</v>
      </c>
      <c r="I344">
        <f t="shared" si="55"/>
        <v>16</v>
      </c>
      <c r="J344">
        <f t="shared" si="56"/>
        <v>1999</v>
      </c>
      <c r="K344" t="str">
        <f>VLOOKUP(N344,Convert!D:G,4,0)</f>
        <v>1999Q3</v>
      </c>
      <c r="L344" t="str">
        <f t="shared" si="57"/>
        <v>1999M8</v>
      </c>
      <c r="M344">
        <f>VLOOKUP(K344,GDP_CR!$E$9:$F$311,2,0)</f>
        <v>6.9</v>
      </c>
      <c r="N344" s="1">
        <v>36388</v>
      </c>
      <c r="O344" s="18">
        <f t="shared" si="58"/>
        <v>2395</v>
      </c>
      <c r="P344" s="31">
        <f>VLOOKUP(K344,GDP!$A$2:$D$305,4,0)</f>
        <v>1.6837773718796578E-2</v>
      </c>
      <c r="Q344" s="12">
        <v>9612.5692307692334</v>
      </c>
      <c r="R344" s="12">
        <f>VLOOKUP(K344,RGDP!B:C,2,0)</f>
        <v>12679.977000000001</v>
      </c>
      <c r="S344" s="12">
        <f t="shared" si="51"/>
        <v>12610.989916666667</v>
      </c>
      <c r="T344" s="12">
        <v>100.79499799999999</v>
      </c>
      <c r="U344" s="12">
        <v>4.2249999999999996</v>
      </c>
      <c r="V344" s="12">
        <v>129532.25</v>
      </c>
      <c r="W344" s="12">
        <v>2.2344375000000003</v>
      </c>
      <c r="X344" s="12">
        <v>5.0500000000000007</v>
      </c>
      <c r="Y344" t="str">
        <f t="shared" si="59"/>
        <v>100-200</v>
      </c>
      <c r="Z344">
        <f t="shared" si="60"/>
        <v>5.6324806383478698E-3</v>
      </c>
      <c r="AA344" s="12">
        <f>VLOOKUP(K344,GDP_Change!A:D,4,0)</f>
        <v>1.6839435620251919</v>
      </c>
      <c r="AB344" s="12">
        <f t="shared" si="52"/>
        <v>1.4683714687448857</v>
      </c>
    </row>
    <row r="345" spans="1:28" x14ac:dyDescent="0.25">
      <c r="A345" s="1" t="str">
        <f t="shared" si="53"/>
        <v>08/23/1999</v>
      </c>
      <c r="B345" s="9">
        <v>134.8125</v>
      </c>
      <c r="C345" s="9">
        <v>138.78125</v>
      </c>
      <c r="D345" s="9">
        <v>134.65625</v>
      </c>
      <c r="E345" s="9">
        <v>88.045127868652301</v>
      </c>
      <c r="F345" s="9">
        <v>135.0625</v>
      </c>
      <c r="G345" s="10">
        <v>31492300</v>
      </c>
      <c r="H345">
        <f t="shared" si="54"/>
        <v>8</v>
      </c>
      <c r="I345">
        <f t="shared" si="55"/>
        <v>23</v>
      </c>
      <c r="J345">
        <f t="shared" si="56"/>
        <v>1999</v>
      </c>
      <c r="K345" t="str">
        <f>VLOOKUP(N345,Convert!D:G,4,0)</f>
        <v>1999Q3</v>
      </c>
      <c r="L345" t="str">
        <f t="shared" si="57"/>
        <v>1999M8</v>
      </c>
      <c r="M345">
        <f>VLOOKUP(K345,GDP_CR!$E$9:$F$311,2,0)</f>
        <v>6.9</v>
      </c>
      <c r="N345" s="1">
        <v>36395</v>
      </c>
      <c r="O345" s="18">
        <f t="shared" si="58"/>
        <v>2402</v>
      </c>
      <c r="P345" s="31">
        <f>VLOOKUP(K345,GDP!$A$2:$D$305,4,0)</f>
        <v>1.6837773718796578E-2</v>
      </c>
      <c r="Q345" s="12">
        <v>9624.9076923076955</v>
      </c>
      <c r="R345" s="12">
        <f>VLOOKUP(K345,RGDP!B:C,2,0)</f>
        <v>12679.977000000001</v>
      </c>
      <c r="S345" s="12">
        <f t="shared" si="51"/>
        <v>12624.787333333334</v>
      </c>
      <c r="T345" s="12">
        <v>99.839995999999999</v>
      </c>
      <c r="U345" s="12">
        <v>4.2</v>
      </c>
      <c r="V345" s="12">
        <v>129569</v>
      </c>
      <c r="W345" s="12">
        <v>2.2643800000000001</v>
      </c>
      <c r="X345" s="12">
        <v>5.07</v>
      </c>
      <c r="Y345" t="str">
        <f t="shared" si="59"/>
        <v>100-200</v>
      </c>
      <c r="Z345">
        <f t="shared" si="60"/>
        <v>8.6347724620770006E-3</v>
      </c>
      <c r="AA345" s="12">
        <f>VLOOKUP(K345,GDP_Change!A:D,4,0)</f>
        <v>1.6839435620251919</v>
      </c>
      <c r="AB345" s="12">
        <f t="shared" si="52"/>
        <v>1.5043001509582701</v>
      </c>
    </row>
    <row r="346" spans="1:28" x14ac:dyDescent="0.25">
      <c r="A346" s="1" t="str">
        <f t="shared" si="53"/>
        <v>08/30/1999</v>
      </c>
      <c r="B346" s="9">
        <v>135.34375</v>
      </c>
      <c r="C346" s="9">
        <v>136.5</v>
      </c>
      <c r="D346" s="9">
        <v>130.65625</v>
      </c>
      <c r="E346" s="9">
        <v>88.635917663574205</v>
      </c>
      <c r="F346" s="9">
        <v>135.96875</v>
      </c>
      <c r="G346" s="10">
        <v>43026700</v>
      </c>
      <c r="H346">
        <f t="shared" si="54"/>
        <v>8</v>
      </c>
      <c r="I346">
        <f t="shared" si="55"/>
        <v>30</v>
      </c>
      <c r="J346">
        <f t="shared" si="56"/>
        <v>1999</v>
      </c>
      <c r="K346" t="str">
        <f>VLOOKUP(N346,Convert!D:G,4,0)</f>
        <v>1999Q3</v>
      </c>
      <c r="L346" t="str">
        <f t="shared" si="57"/>
        <v>1999M8</v>
      </c>
      <c r="M346">
        <f>VLOOKUP(K346,GDP_CR!$E$9:$F$311,2,0)</f>
        <v>6.9</v>
      </c>
      <c r="N346" s="1">
        <v>36402</v>
      </c>
      <c r="O346" s="18">
        <f t="shared" si="58"/>
        <v>2409</v>
      </c>
      <c r="P346" s="31">
        <f>VLOOKUP(K346,GDP!$A$2:$D$305,4,0)</f>
        <v>1.6837773718796578E-2</v>
      </c>
      <c r="Q346" s="12">
        <v>9637.2461538461575</v>
      </c>
      <c r="R346" s="12">
        <f>VLOOKUP(K346,RGDP!B:C,2,0)</f>
        <v>12679.977000000001</v>
      </c>
      <c r="S346" s="12">
        <f t="shared" ref="S346:S409" si="61">AVERAGE(R335:R346)</f>
        <v>12638.584750000002</v>
      </c>
      <c r="T346" s="12">
        <v>99.839995999999999</v>
      </c>
      <c r="U346" s="12">
        <v>4.2</v>
      </c>
      <c r="V346" s="12">
        <v>129569</v>
      </c>
      <c r="W346" s="12">
        <v>2.2643800000000001</v>
      </c>
      <c r="X346" s="12">
        <v>5.07</v>
      </c>
      <c r="Y346" t="str">
        <f t="shared" si="59"/>
        <v>100-200</v>
      </c>
      <c r="Z346">
        <f t="shared" si="60"/>
        <v>6.7098565478944661E-3</v>
      </c>
      <c r="AA346" s="12">
        <f>VLOOKUP(K346,GDP_Change!A:D,4,0)</f>
        <v>1.6839435620251919</v>
      </c>
      <c r="AB346" s="12">
        <f t="shared" si="52"/>
        <v>1.5402288331716545</v>
      </c>
    </row>
    <row r="347" spans="1:28" x14ac:dyDescent="0.25">
      <c r="A347" s="1" t="str">
        <f t="shared" si="53"/>
        <v>09/06/1999</v>
      </c>
      <c r="B347" s="9">
        <v>136.0625</v>
      </c>
      <c r="C347" s="9">
        <v>136.625</v>
      </c>
      <c r="D347" s="9">
        <v>133.6875</v>
      </c>
      <c r="E347" s="9">
        <v>88.574783325195298</v>
      </c>
      <c r="F347" s="9">
        <v>135.875</v>
      </c>
      <c r="G347" s="10">
        <v>19832700</v>
      </c>
      <c r="H347">
        <f t="shared" si="54"/>
        <v>9</v>
      </c>
      <c r="I347">
        <f t="shared" si="55"/>
        <v>6</v>
      </c>
      <c r="J347">
        <f t="shared" si="56"/>
        <v>1999</v>
      </c>
      <c r="K347" t="str">
        <f>VLOOKUP(N347,Convert!D:G,4,0)</f>
        <v>1999Q3</v>
      </c>
      <c r="L347" t="str">
        <f t="shared" si="57"/>
        <v>1999M9</v>
      </c>
      <c r="M347">
        <f>VLOOKUP(K347,GDP_CR!$E$9:$F$311,2,0)</f>
        <v>6.9</v>
      </c>
      <c r="N347" s="1">
        <v>36409</v>
      </c>
      <c r="O347" s="18">
        <f t="shared" si="58"/>
        <v>2416</v>
      </c>
      <c r="P347" s="31">
        <f>VLOOKUP(K347,GDP!$A$2:$D$305,4,0)</f>
        <v>1.6837773718796578E-2</v>
      </c>
      <c r="Q347" s="12">
        <v>9649.5846153846178</v>
      </c>
      <c r="R347" s="12">
        <f>VLOOKUP(K347,RGDP!B:C,2,0)</f>
        <v>12679.977000000001</v>
      </c>
      <c r="S347" s="12">
        <f t="shared" si="61"/>
        <v>12652.382166666668</v>
      </c>
      <c r="T347" s="12">
        <v>99.827497250000008</v>
      </c>
      <c r="U347" s="12">
        <v>4.2</v>
      </c>
      <c r="V347" s="12">
        <v>129622</v>
      </c>
      <c r="W347" s="12">
        <v>2.3557775000000003</v>
      </c>
      <c r="X347" s="12">
        <v>5.1074999999999999</v>
      </c>
      <c r="Y347" t="str">
        <f t="shared" si="59"/>
        <v>100-200</v>
      </c>
      <c r="Z347">
        <f t="shared" si="60"/>
        <v>-6.8949666743278737E-4</v>
      </c>
      <c r="AA347" s="12">
        <f>VLOOKUP(K347,GDP_Change!A:D,4,0)</f>
        <v>1.6839435620251919</v>
      </c>
      <c r="AB347" s="12">
        <f t="shared" si="52"/>
        <v>1.5761575153850389</v>
      </c>
    </row>
    <row r="348" spans="1:28" x14ac:dyDescent="0.25">
      <c r="A348" s="1" t="str">
        <f t="shared" si="53"/>
        <v>09/13/1999</v>
      </c>
      <c r="B348" s="9">
        <v>135.125</v>
      </c>
      <c r="C348" s="9">
        <v>135.46875</v>
      </c>
      <c r="D348" s="9">
        <v>130.3125</v>
      </c>
      <c r="E348" s="9">
        <v>87.189521789550696</v>
      </c>
      <c r="F348" s="9">
        <v>133.75</v>
      </c>
      <c r="G348" s="10">
        <v>36960900</v>
      </c>
      <c r="H348">
        <f t="shared" si="54"/>
        <v>9</v>
      </c>
      <c r="I348">
        <f t="shared" si="55"/>
        <v>13</v>
      </c>
      <c r="J348">
        <f t="shared" si="56"/>
        <v>1999</v>
      </c>
      <c r="K348" t="str">
        <f>VLOOKUP(N348,Convert!D:G,4,0)</f>
        <v>1999Q3</v>
      </c>
      <c r="L348" t="str">
        <f t="shared" si="57"/>
        <v>1999M9</v>
      </c>
      <c r="M348">
        <f>VLOOKUP(K348,GDP_CR!$E$9:$F$311,2,0)</f>
        <v>6.9</v>
      </c>
      <c r="N348" s="1">
        <v>36416</v>
      </c>
      <c r="O348" s="18">
        <f t="shared" si="58"/>
        <v>2423</v>
      </c>
      <c r="P348" s="31">
        <f>VLOOKUP(K348,GDP!$A$2:$D$305,4,0)</f>
        <v>1.6837773718796578E-2</v>
      </c>
      <c r="Q348" s="12">
        <v>9661.9230769230799</v>
      </c>
      <c r="R348" s="12">
        <f>VLOOKUP(K348,RGDP!B:C,2,0)</f>
        <v>12679.977000000001</v>
      </c>
      <c r="S348" s="12">
        <f t="shared" si="61"/>
        <v>12666.179583333336</v>
      </c>
      <c r="T348" s="12">
        <v>99.814998500000002</v>
      </c>
      <c r="U348" s="12">
        <v>4.2</v>
      </c>
      <c r="V348" s="12">
        <v>129675</v>
      </c>
      <c r="W348" s="12">
        <v>2.4471750000000001</v>
      </c>
      <c r="X348" s="12">
        <v>5.1449999999999996</v>
      </c>
      <c r="Y348" t="str">
        <f t="shared" si="59"/>
        <v>100-200</v>
      </c>
      <c r="Z348">
        <f t="shared" si="60"/>
        <v>-1.5639374425022945E-2</v>
      </c>
      <c r="AA348" s="12">
        <f>VLOOKUP(K348,GDP_Change!A:D,4,0)</f>
        <v>1.6839435620251919</v>
      </c>
      <c r="AB348" s="12">
        <f t="shared" si="52"/>
        <v>1.6120861975984231</v>
      </c>
    </row>
    <row r="349" spans="1:28" x14ac:dyDescent="0.25">
      <c r="A349" s="1" t="str">
        <f t="shared" si="53"/>
        <v>09/20/1999</v>
      </c>
      <c r="B349" s="9">
        <v>133.9375</v>
      </c>
      <c r="C349" s="9">
        <v>134</v>
      </c>
      <c r="D349" s="9">
        <v>126.3125</v>
      </c>
      <c r="E349" s="9">
        <v>83.512779235839801</v>
      </c>
      <c r="F349" s="9">
        <v>127.75</v>
      </c>
      <c r="G349" s="10">
        <v>51145200</v>
      </c>
      <c r="H349">
        <f t="shared" si="54"/>
        <v>9</v>
      </c>
      <c r="I349">
        <f t="shared" si="55"/>
        <v>20</v>
      </c>
      <c r="J349">
        <f t="shared" si="56"/>
        <v>1999</v>
      </c>
      <c r="K349" t="str">
        <f>VLOOKUP(N349,Convert!D:G,4,0)</f>
        <v>1999Q3</v>
      </c>
      <c r="L349" t="str">
        <f t="shared" si="57"/>
        <v>1999M9</v>
      </c>
      <c r="M349">
        <f>VLOOKUP(K349,GDP_CR!$E$9:$F$311,2,0)</f>
        <v>6.9</v>
      </c>
      <c r="N349" s="1">
        <v>36423</v>
      </c>
      <c r="O349" s="18">
        <f t="shared" si="58"/>
        <v>2430</v>
      </c>
      <c r="P349" s="31">
        <f>VLOOKUP(K349,GDP!$A$2:$D$305,4,0)</f>
        <v>1.6837773718796578E-2</v>
      </c>
      <c r="Q349" s="12">
        <v>9674.2615384615419</v>
      </c>
      <c r="R349" s="12">
        <f>VLOOKUP(K349,RGDP!B:C,2,0)</f>
        <v>12679.977000000001</v>
      </c>
      <c r="S349" s="12">
        <f t="shared" si="61"/>
        <v>12679.977000000001</v>
      </c>
      <c r="T349" s="12">
        <v>99.80249975000001</v>
      </c>
      <c r="U349" s="12">
        <v>4.2</v>
      </c>
      <c r="V349" s="12">
        <v>129728</v>
      </c>
      <c r="W349" s="12">
        <v>2.5385724999999999</v>
      </c>
      <c r="X349" s="12">
        <v>5.1824999999999992</v>
      </c>
      <c r="Y349" t="str">
        <f t="shared" si="59"/>
        <v>100-200</v>
      </c>
      <c r="Z349">
        <f t="shared" si="60"/>
        <v>-4.4859813084112132E-2</v>
      </c>
      <c r="AA349" s="12">
        <f>VLOOKUP(K349,GDP_Change!A:D,4,0)</f>
        <v>1.6839435620251919</v>
      </c>
      <c r="AB349" s="12">
        <f t="shared" si="52"/>
        <v>1.6480148798118075</v>
      </c>
    </row>
    <row r="350" spans="1:28" x14ac:dyDescent="0.25">
      <c r="A350" s="1" t="str">
        <f t="shared" si="53"/>
        <v>09/27/1999</v>
      </c>
      <c r="B350" s="9">
        <v>128.75</v>
      </c>
      <c r="C350" s="9">
        <v>129.75</v>
      </c>
      <c r="D350" s="9">
        <v>125.5625</v>
      </c>
      <c r="E350" s="9">
        <v>83.982627868652301</v>
      </c>
      <c r="F350" s="9">
        <v>128.46875</v>
      </c>
      <c r="G350" s="10">
        <v>44240000</v>
      </c>
      <c r="H350">
        <f t="shared" si="54"/>
        <v>9</v>
      </c>
      <c r="I350">
        <f t="shared" si="55"/>
        <v>27</v>
      </c>
      <c r="J350">
        <f t="shared" si="56"/>
        <v>1999</v>
      </c>
      <c r="K350" t="str">
        <f>VLOOKUP(N350,Convert!D:G,4,0)</f>
        <v>1999Q3</v>
      </c>
      <c r="L350" t="str">
        <f t="shared" si="57"/>
        <v>1999M9</v>
      </c>
      <c r="M350">
        <f>VLOOKUP(K350,GDP_CR!$E$9:$F$311,2,0)</f>
        <v>6.9</v>
      </c>
      <c r="N350" s="1">
        <v>36430</v>
      </c>
      <c r="O350" s="18">
        <f t="shared" si="58"/>
        <v>2437</v>
      </c>
      <c r="P350" s="31">
        <f>VLOOKUP(K350,GDP!$A$2:$D$305,4,0)</f>
        <v>1.6837773718796578E-2</v>
      </c>
      <c r="Q350" s="12">
        <v>9686.6000000000022</v>
      </c>
      <c r="R350" s="12">
        <f>VLOOKUP(K350,RGDP!B:C,2,0)</f>
        <v>12679.977000000001</v>
      </c>
      <c r="S350" s="12">
        <f t="shared" si="61"/>
        <v>12679.977000000001</v>
      </c>
      <c r="T350" s="12">
        <v>99.790001000000004</v>
      </c>
      <c r="U350" s="12">
        <v>4.2</v>
      </c>
      <c r="V350" s="12">
        <v>129781</v>
      </c>
      <c r="W350" s="12">
        <v>2.6299700000000001</v>
      </c>
      <c r="X350" s="12">
        <v>5.22</v>
      </c>
      <c r="Y350" t="str">
        <f t="shared" si="59"/>
        <v>100-200</v>
      </c>
      <c r="Z350">
        <f t="shared" si="60"/>
        <v>5.6262230919765788E-3</v>
      </c>
      <c r="AA350" s="12">
        <f>VLOOKUP(K350,GDP_Change!A:D,4,0)</f>
        <v>1.6839435620251919</v>
      </c>
      <c r="AB350" s="12">
        <f t="shared" si="52"/>
        <v>1.6839435620251919</v>
      </c>
    </row>
    <row r="351" spans="1:28" x14ac:dyDescent="0.25">
      <c r="A351" s="1" t="str">
        <f t="shared" si="53"/>
        <v>10/04/1999</v>
      </c>
      <c r="B351" s="9">
        <v>129.1875</v>
      </c>
      <c r="C351" s="9">
        <v>133.875</v>
      </c>
      <c r="D351" s="9">
        <v>128.6875</v>
      </c>
      <c r="E351" s="9">
        <v>87.516807556152301</v>
      </c>
      <c r="F351" s="9">
        <v>133.875</v>
      </c>
      <c r="G351" s="10">
        <v>44835700</v>
      </c>
      <c r="H351">
        <f t="shared" si="54"/>
        <v>10</v>
      </c>
      <c r="I351">
        <f t="shared" si="55"/>
        <v>4</v>
      </c>
      <c r="J351">
        <f t="shared" si="56"/>
        <v>1999</v>
      </c>
      <c r="K351" t="str">
        <f>VLOOKUP(N351,Convert!D:G,4,0)</f>
        <v>1999Q4</v>
      </c>
      <c r="L351" t="str">
        <f t="shared" si="57"/>
        <v>1999M10</v>
      </c>
      <c r="M351">
        <f>VLOOKUP(K351,GDP_CR!$E$9:$F$311,2,0)</f>
        <v>9.1</v>
      </c>
      <c r="N351" s="1">
        <v>36437</v>
      </c>
      <c r="O351" s="18">
        <f t="shared" si="58"/>
        <v>2444</v>
      </c>
      <c r="P351" s="31">
        <f>VLOOKUP(K351,GDP!$A$2:$D$305,4,0)</f>
        <v>2.2051080874610385E-2</v>
      </c>
      <c r="Q351" s="12">
        <v>9703.0307692307706</v>
      </c>
      <c r="R351" s="12">
        <f>VLOOKUP(K351,RGDP!B:C,2,0)</f>
        <v>12888.281000000001</v>
      </c>
      <c r="S351" s="12">
        <f t="shared" si="61"/>
        <v>12697.335666666666</v>
      </c>
      <c r="T351" s="12">
        <v>99.335001000000005</v>
      </c>
      <c r="U351" s="12">
        <v>4.1750000000000007</v>
      </c>
      <c r="V351" s="12">
        <v>129880.5</v>
      </c>
      <c r="W351" s="12">
        <v>2.6131125000000002</v>
      </c>
      <c r="X351" s="12">
        <v>5.2149999999999999</v>
      </c>
      <c r="Y351" t="str">
        <f t="shared" si="59"/>
        <v>100-200</v>
      </c>
      <c r="Z351">
        <f t="shared" si="60"/>
        <v>4.2082218438336261E-2</v>
      </c>
      <c r="AA351" s="12">
        <f>VLOOKUP(K351,GDP_Change!A:D,4,0)</f>
        <v>2.204513728515991</v>
      </c>
      <c r="AB351" s="12">
        <f t="shared" si="52"/>
        <v>1.7239874209860226</v>
      </c>
    </row>
    <row r="352" spans="1:28" x14ac:dyDescent="0.25">
      <c r="A352" s="1" t="str">
        <f t="shared" si="53"/>
        <v>10/11/1999</v>
      </c>
      <c r="B352" s="9">
        <v>133.59375</v>
      </c>
      <c r="C352" s="9">
        <v>134.125</v>
      </c>
      <c r="D352" s="9">
        <v>124.5</v>
      </c>
      <c r="E352" s="9">
        <v>81.63330078125</v>
      </c>
      <c r="F352" s="9">
        <v>124.875</v>
      </c>
      <c r="G352" s="10">
        <v>48238300</v>
      </c>
      <c r="H352">
        <f t="shared" si="54"/>
        <v>10</v>
      </c>
      <c r="I352">
        <f t="shared" si="55"/>
        <v>11</v>
      </c>
      <c r="J352">
        <f t="shared" si="56"/>
        <v>1999</v>
      </c>
      <c r="K352" t="str">
        <f>VLOOKUP(N352,Convert!D:G,4,0)</f>
        <v>1999Q4</v>
      </c>
      <c r="L352" t="str">
        <f t="shared" si="57"/>
        <v>1999M10</v>
      </c>
      <c r="M352">
        <f>VLOOKUP(K352,GDP_CR!$E$9:$F$311,2,0)</f>
        <v>9.1</v>
      </c>
      <c r="N352" s="1">
        <v>36444</v>
      </c>
      <c r="O352" s="18">
        <f t="shared" si="58"/>
        <v>2451</v>
      </c>
      <c r="P352" s="31">
        <f>VLOOKUP(K352,GDP!$A$2:$D$305,4,0)</f>
        <v>2.2051080874610385E-2</v>
      </c>
      <c r="Q352" s="12">
        <v>9719.461538461539</v>
      </c>
      <c r="R352" s="12">
        <f>VLOOKUP(K352,RGDP!B:C,2,0)</f>
        <v>12888.281000000001</v>
      </c>
      <c r="S352" s="12">
        <f t="shared" si="61"/>
        <v>12714.694333333333</v>
      </c>
      <c r="T352" s="12">
        <v>98.880000999999993</v>
      </c>
      <c r="U352" s="12">
        <v>4.1500000000000004</v>
      </c>
      <c r="V352" s="12">
        <v>129980</v>
      </c>
      <c r="W352" s="12">
        <v>2.5962550000000002</v>
      </c>
      <c r="X352" s="12">
        <v>5.21</v>
      </c>
      <c r="Y352" t="str">
        <f t="shared" si="59"/>
        <v>100-200</v>
      </c>
      <c r="Z352">
        <f t="shared" si="60"/>
        <v>-6.7226890756302504E-2</v>
      </c>
      <c r="AA352" s="12">
        <f>VLOOKUP(K352,GDP_Change!A:D,4,0)</f>
        <v>2.204513728515991</v>
      </c>
      <c r="AB352" s="12">
        <f t="shared" si="52"/>
        <v>1.7640312799468534</v>
      </c>
    </row>
    <row r="353" spans="1:28" x14ac:dyDescent="0.25">
      <c r="A353" s="1" t="str">
        <f t="shared" si="53"/>
        <v>10/18/1999</v>
      </c>
      <c r="B353" s="9">
        <v>124.9375</v>
      </c>
      <c r="C353" s="9">
        <v>131.21875</v>
      </c>
      <c r="D353" s="9">
        <v>123.4375</v>
      </c>
      <c r="E353" s="9">
        <v>85.044929504394503</v>
      </c>
      <c r="F353" s="9">
        <v>130.09375</v>
      </c>
      <c r="G353" s="10">
        <v>51326100</v>
      </c>
      <c r="H353">
        <f t="shared" si="54"/>
        <v>10</v>
      </c>
      <c r="I353">
        <f t="shared" si="55"/>
        <v>18</v>
      </c>
      <c r="J353">
        <f t="shared" si="56"/>
        <v>1999</v>
      </c>
      <c r="K353" t="str">
        <f>VLOOKUP(N353,Convert!D:G,4,0)</f>
        <v>1999Q4</v>
      </c>
      <c r="L353" t="str">
        <f t="shared" si="57"/>
        <v>1999M10</v>
      </c>
      <c r="M353">
        <f>VLOOKUP(K353,GDP_CR!$E$9:$F$311,2,0)</f>
        <v>9.1</v>
      </c>
      <c r="N353" s="1">
        <v>36451</v>
      </c>
      <c r="O353" s="18">
        <f t="shared" si="58"/>
        <v>2458</v>
      </c>
      <c r="P353" s="31">
        <f>VLOOKUP(K353,GDP!$A$2:$D$305,4,0)</f>
        <v>2.2051080874610385E-2</v>
      </c>
      <c r="Q353" s="12">
        <v>9735.8923076923074</v>
      </c>
      <c r="R353" s="12">
        <f>VLOOKUP(K353,RGDP!B:C,2,0)</f>
        <v>12888.281000000001</v>
      </c>
      <c r="S353" s="12">
        <f t="shared" si="61"/>
        <v>12732.053</v>
      </c>
      <c r="T353" s="12">
        <v>98.425001000000009</v>
      </c>
      <c r="U353" s="12">
        <v>4.125</v>
      </c>
      <c r="V353" s="12">
        <v>130079.5</v>
      </c>
      <c r="W353" s="12">
        <v>2.5793975000000002</v>
      </c>
      <c r="X353" s="12">
        <v>5.2050000000000001</v>
      </c>
      <c r="Y353" t="str">
        <f t="shared" si="59"/>
        <v>100-200</v>
      </c>
      <c r="Z353">
        <f t="shared" si="60"/>
        <v>4.1791791791791821E-2</v>
      </c>
      <c r="AA353" s="12">
        <f>VLOOKUP(K353,GDP_Change!A:D,4,0)</f>
        <v>2.204513728515991</v>
      </c>
      <c r="AB353" s="12">
        <f t="shared" si="52"/>
        <v>1.8040751389076841</v>
      </c>
    </row>
    <row r="354" spans="1:28" x14ac:dyDescent="0.25">
      <c r="A354" s="1" t="str">
        <f t="shared" si="53"/>
        <v>10/25/1999</v>
      </c>
      <c r="B354" s="9">
        <v>129.3125</v>
      </c>
      <c r="C354" s="9">
        <v>137.6875</v>
      </c>
      <c r="D354" s="9">
        <v>127.8125</v>
      </c>
      <c r="E354" s="9">
        <v>89.559684753417898</v>
      </c>
      <c r="F354" s="9">
        <v>137</v>
      </c>
      <c r="G354" s="10">
        <v>41302200</v>
      </c>
      <c r="H354">
        <f t="shared" si="54"/>
        <v>10</v>
      </c>
      <c r="I354">
        <f t="shared" si="55"/>
        <v>25</v>
      </c>
      <c r="J354">
        <f t="shared" si="56"/>
        <v>1999</v>
      </c>
      <c r="K354" t="str">
        <f>VLOOKUP(N354,Convert!D:G,4,0)</f>
        <v>1999Q4</v>
      </c>
      <c r="L354" t="str">
        <f t="shared" si="57"/>
        <v>1999M10</v>
      </c>
      <c r="M354">
        <f>VLOOKUP(K354,GDP_CR!$E$9:$F$311,2,0)</f>
        <v>9.1</v>
      </c>
      <c r="N354" s="1">
        <v>36458</v>
      </c>
      <c r="O354" s="18">
        <f t="shared" si="58"/>
        <v>2465</v>
      </c>
      <c r="P354" s="31">
        <f>VLOOKUP(K354,GDP!$A$2:$D$305,4,0)</f>
        <v>2.2051080874610385E-2</v>
      </c>
      <c r="Q354" s="12">
        <v>9752.3230769230759</v>
      </c>
      <c r="R354" s="12">
        <f>VLOOKUP(K354,RGDP!B:C,2,0)</f>
        <v>12888.281000000001</v>
      </c>
      <c r="S354" s="12">
        <f t="shared" si="61"/>
        <v>12749.411666666667</v>
      </c>
      <c r="T354" s="12">
        <v>97.970000999999996</v>
      </c>
      <c r="U354" s="12">
        <v>4.0999999999999996</v>
      </c>
      <c r="V354" s="12">
        <v>130179</v>
      </c>
      <c r="W354" s="12">
        <v>2.5625399999999998</v>
      </c>
      <c r="X354" s="12">
        <v>5.2</v>
      </c>
      <c r="Y354" t="str">
        <f t="shared" si="59"/>
        <v>100-200</v>
      </c>
      <c r="Z354">
        <f t="shared" si="60"/>
        <v>5.3086716310353221E-2</v>
      </c>
      <c r="AA354" s="12">
        <f>VLOOKUP(K354,GDP_Change!A:D,4,0)</f>
        <v>2.204513728515991</v>
      </c>
      <c r="AB354" s="12">
        <f t="shared" si="52"/>
        <v>1.8441189978685146</v>
      </c>
    </row>
    <row r="355" spans="1:28" x14ac:dyDescent="0.25">
      <c r="A355" s="1" t="str">
        <f t="shared" si="53"/>
        <v>11/01/1999</v>
      </c>
      <c r="B355" s="9">
        <v>136.5</v>
      </c>
      <c r="C355" s="9">
        <v>139.109375</v>
      </c>
      <c r="D355" s="9">
        <v>134.59375</v>
      </c>
      <c r="E355" s="9">
        <v>90.131683349609304</v>
      </c>
      <c r="F355" s="9">
        <v>137.875</v>
      </c>
      <c r="G355" s="10">
        <v>33084700</v>
      </c>
      <c r="H355">
        <f t="shared" si="54"/>
        <v>11</v>
      </c>
      <c r="I355">
        <f t="shared" si="55"/>
        <v>1</v>
      </c>
      <c r="J355">
        <f t="shared" si="56"/>
        <v>1999</v>
      </c>
      <c r="K355" t="str">
        <f>VLOOKUP(N355,Convert!D:G,4,0)</f>
        <v>1999Q4</v>
      </c>
      <c r="L355" t="str">
        <f t="shared" si="57"/>
        <v>1999M11</v>
      </c>
      <c r="M355">
        <f>VLOOKUP(K355,GDP_CR!$E$9:$F$311,2,0)</f>
        <v>9.1</v>
      </c>
      <c r="N355" s="1">
        <v>36465</v>
      </c>
      <c r="O355" s="18">
        <f t="shared" si="58"/>
        <v>2472</v>
      </c>
      <c r="P355" s="31">
        <f>VLOOKUP(K355,GDP!$A$2:$D$305,4,0)</f>
        <v>2.2051080874610385E-2</v>
      </c>
      <c r="Q355" s="12">
        <v>9768.7538461538461</v>
      </c>
      <c r="R355" s="12">
        <f>VLOOKUP(K355,RGDP!B:C,2,0)</f>
        <v>12888.281000000001</v>
      </c>
      <c r="S355" s="12">
        <f t="shared" si="61"/>
        <v>12766.770333333334</v>
      </c>
      <c r="T355" s="12">
        <v>98.305000249999992</v>
      </c>
      <c r="U355" s="12">
        <v>4.0999999999999996</v>
      </c>
      <c r="V355" s="12">
        <v>130250.75</v>
      </c>
      <c r="W355" s="12">
        <v>2.5769924999999998</v>
      </c>
      <c r="X355" s="12">
        <v>5.2550000000000008</v>
      </c>
      <c r="Y355" t="str">
        <f t="shared" si="59"/>
        <v>100-200</v>
      </c>
      <c r="Z355">
        <f t="shared" si="60"/>
        <v>6.3868613138686747E-3</v>
      </c>
      <c r="AA355" s="12">
        <f>VLOOKUP(K355,GDP_Change!A:D,4,0)</f>
        <v>2.204513728515991</v>
      </c>
      <c r="AB355" s="12">
        <f t="shared" si="52"/>
        <v>1.8841628568293454</v>
      </c>
    </row>
    <row r="356" spans="1:28" x14ac:dyDescent="0.25">
      <c r="A356" s="1" t="str">
        <f t="shared" si="53"/>
        <v>11/08/1999</v>
      </c>
      <c r="B356" s="9">
        <v>137</v>
      </c>
      <c r="C356" s="9">
        <v>139.984375</v>
      </c>
      <c r="D356" s="9">
        <v>136.078125</v>
      </c>
      <c r="E356" s="9">
        <v>91.357414245605398</v>
      </c>
      <c r="F356" s="9">
        <v>139.75</v>
      </c>
      <c r="G356" s="10">
        <v>32185500</v>
      </c>
      <c r="H356">
        <f t="shared" si="54"/>
        <v>11</v>
      </c>
      <c r="I356">
        <f t="shared" si="55"/>
        <v>8</v>
      </c>
      <c r="J356">
        <f t="shared" si="56"/>
        <v>1999</v>
      </c>
      <c r="K356" t="str">
        <f>VLOOKUP(N356,Convert!D:G,4,0)</f>
        <v>1999Q4</v>
      </c>
      <c r="L356" t="str">
        <f t="shared" si="57"/>
        <v>1999M11</v>
      </c>
      <c r="M356">
        <f>VLOOKUP(K356,GDP_CR!$E$9:$F$311,2,0)</f>
        <v>9.1</v>
      </c>
      <c r="N356" s="1">
        <v>36472</v>
      </c>
      <c r="O356" s="18">
        <f t="shared" si="58"/>
        <v>2479</v>
      </c>
      <c r="P356" s="31">
        <f>VLOOKUP(K356,GDP!$A$2:$D$305,4,0)</f>
        <v>2.2051080874610385E-2</v>
      </c>
      <c r="Q356" s="12">
        <v>9785.1846153846145</v>
      </c>
      <c r="R356" s="12">
        <f>VLOOKUP(K356,RGDP!B:C,2,0)</f>
        <v>12888.281000000001</v>
      </c>
      <c r="S356" s="12">
        <f t="shared" si="61"/>
        <v>12784.129000000001</v>
      </c>
      <c r="T356" s="12">
        <v>98.639999500000002</v>
      </c>
      <c r="U356" s="12">
        <v>4.0999999999999996</v>
      </c>
      <c r="V356" s="12">
        <v>130322.5</v>
      </c>
      <c r="W356" s="12">
        <v>2.5914450000000002</v>
      </c>
      <c r="X356" s="12">
        <v>5.3100000000000005</v>
      </c>
      <c r="Y356" t="str">
        <f t="shared" si="59"/>
        <v>100-200</v>
      </c>
      <c r="Z356">
        <f t="shared" si="60"/>
        <v>1.3599274705349051E-2</v>
      </c>
      <c r="AA356" s="12">
        <f>VLOOKUP(K356,GDP_Change!A:D,4,0)</f>
        <v>2.204513728515991</v>
      </c>
      <c r="AB356" s="12">
        <f t="shared" si="52"/>
        <v>1.9242067157901761</v>
      </c>
    </row>
    <row r="357" spans="1:28" x14ac:dyDescent="0.25">
      <c r="A357" s="1" t="str">
        <f t="shared" si="53"/>
        <v>11/15/1999</v>
      </c>
      <c r="B357" s="9">
        <v>139.84375</v>
      </c>
      <c r="C357" s="9">
        <v>143</v>
      </c>
      <c r="D357" s="9">
        <v>139.40625</v>
      </c>
      <c r="E357" s="9">
        <v>93.155128479003906</v>
      </c>
      <c r="F357" s="9">
        <v>142.5</v>
      </c>
      <c r="G357" s="10">
        <v>28514400</v>
      </c>
      <c r="H357">
        <f t="shared" si="54"/>
        <v>11</v>
      </c>
      <c r="I357">
        <f t="shared" si="55"/>
        <v>15</v>
      </c>
      <c r="J357">
        <f t="shared" si="56"/>
        <v>1999</v>
      </c>
      <c r="K357" t="str">
        <f>VLOOKUP(N357,Convert!D:G,4,0)</f>
        <v>1999Q4</v>
      </c>
      <c r="L357" t="str">
        <f t="shared" si="57"/>
        <v>1999M11</v>
      </c>
      <c r="M357">
        <f>VLOOKUP(K357,GDP_CR!$E$9:$F$311,2,0)</f>
        <v>9.1</v>
      </c>
      <c r="N357" s="1">
        <v>36479</v>
      </c>
      <c r="O357" s="18">
        <f t="shared" si="58"/>
        <v>2486</v>
      </c>
      <c r="P357" s="31">
        <f>VLOOKUP(K357,GDP!$A$2:$D$305,4,0)</f>
        <v>2.2051080874610385E-2</v>
      </c>
      <c r="Q357" s="12">
        <v>9801.6153846153829</v>
      </c>
      <c r="R357" s="12">
        <f>VLOOKUP(K357,RGDP!B:C,2,0)</f>
        <v>12888.281000000001</v>
      </c>
      <c r="S357" s="12">
        <f t="shared" si="61"/>
        <v>12801.487666666666</v>
      </c>
      <c r="T357" s="12">
        <v>98.974998749999997</v>
      </c>
      <c r="U357" s="12">
        <v>4.0999999999999996</v>
      </c>
      <c r="V357" s="12">
        <v>130394.25</v>
      </c>
      <c r="W357" s="12">
        <v>2.6058975000000002</v>
      </c>
      <c r="X357" s="12">
        <v>5.3650000000000002</v>
      </c>
      <c r="Y357" t="str">
        <f t="shared" si="59"/>
        <v>100-200</v>
      </c>
      <c r="Z357">
        <f t="shared" si="60"/>
        <v>1.9677996422182487E-2</v>
      </c>
      <c r="AA357" s="12">
        <f>VLOOKUP(K357,GDP_Change!A:D,4,0)</f>
        <v>2.204513728515991</v>
      </c>
      <c r="AB357" s="12">
        <f t="shared" si="52"/>
        <v>1.9642505747510068</v>
      </c>
    </row>
    <row r="358" spans="1:28" x14ac:dyDescent="0.25">
      <c r="A358" s="1" t="str">
        <f t="shared" si="53"/>
        <v>11/22/1999</v>
      </c>
      <c r="B358" s="9">
        <v>142.4375</v>
      </c>
      <c r="C358" s="9">
        <v>143</v>
      </c>
      <c r="D358" s="9">
        <v>140</v>
      </c>
      <c r="E358" s="9">
        <v>92.460556030273395</v>
      </c>
      <c r="F358" s="9">
        <v>141.4375</v>
      </c>
      <c r="G358" s="10">
        <v>16227000</v>
      </c>
      <c r="H358">
        <f t="shared" si="54"/>
        <v>11</v>
      </c>
      <c r="I358">
        <f t="shared" si="55"/>
        <v>22</v>
      </c>
      <c r="J358">
        <f t="shared" si="56"/>
        <v>1999</v>
      </c>
      <c r="K358" t="str">
        <f>VLOOKUP(N358,Convert!D:G,4,0)</f>
        <v>1999Q4</v>
      </c>
      <c r="L358" t="str">
        <f t="shared" si="57"/>
        <v>1999M11</v>
      </c>
      <c r="M358">
        <f>VLOOKUP(K358,GDP_CR!$E$9:$F$311,2,0)</f>
        <v>9.1</v>
      </c>
      <c r="N358" s="1">
        <v>36486</v>
      </c>
      <c r="O358" s="18">
        <f t="shared" si="58"/>
        <v>2493</v>
      </c>
      <c r="P358" s="31">
        <f>VLOOKUP(K358,GDP!$A$2:$D$305,4,0)</f>
        <v>2.2051080874610385E-2</v>
      </c>
      <c r="Q358" s="12">
        <v>9818.0461538461514</v>
      </c>
      <c r="R358" s="12">
        <f>VLOOKUP(K358,RGDP!B:C,2,0)</f>
        <v>12888.281000000001</v>
      </c>
      <c r="S358" s="12">
        <f t="shared" si="61"/>
        <v>12818.846333333333</v>
      </c>
      <c r="T358" s="12">
        <v>99.309997999999993</v>
      </c>
      <c r="U358" s="12">
        <v>4.0999999999999996</v>
      </c>
      <c r="V358" s="12">
        <v>130466</v>
      </c>
      <c r="W358" s="12">
        <v>2.6203500000000002</v>
      </c>
      <c r="X358" s="12">
        <v>5.42</v>
      </c>
      <c r="Y358" t="str">
        <f t="shared" si="59"/>
        <v>100-200</v>
      </c>
      <c r="Z358">
        <f t="shared" si="60"/>
        <v>-7.4561403508771606E-3</v>
      </c>
      <c r="AA358" s="12">
        <f>VLOOKUP(K358,GDP_Change!A:D,4,0)</f>
        <v>2.204513728515991</v>
      </c>
      <c r="AB358" s="12">
        <f t="shared" ref="AB358:AB421" si="62">AVERAGE(AA346:AA358)</f>
        <v>2.0042944337118374</v>
      </c>
    </row>
    <row r="359" spans="1:28" x14ac:dyDescent="0.25">
      <c r="A359" s="1" t="str">
        <f t="shared" si="53"/>
        <v>11/29/1999</v>
      </c>
      <c r="B359" s="9">
        <v>140.875</v>
      </c>
      <c r="C359" s="9">
        <v>145.34375</v>
      </c>
      <c r="D359" s="9">
        <v>139</v>
      </c>
      <c r="E359" s="9">
        <v>94.033576965332003</v>
      </c>
      <c r="F359" s="9">
        <v>143.84375</v>
      </c>
      <c r="G359" s="10">
        <v>38754500</v>
      </c>
      <c r="H359">
        <f t="shared" si="54"/>
        <v>11</v>
      </c>
      <c r="I359">
        <f t="shared" si="55"/>
        <v>29</v>
      </c>
      <c r="J359">
        <f t="shared" si="56"/>
        <v>1999</v>
      </c>
      <c r="K359" t="str">
        <f>VLOOKUP(N359,Convert!D:G,4,0)</f>
        <v>1999Q4</v>
      </c>
      <c r="L359" t="str">
        <f t="shared" si="57"/>
        <v>1999M11</v>
      </c>
      <c r="M359">
        <f>VLOOKUP(K359,GDP_CR!$E$9:$F$311,2,0)</f>
        <v>9.1</v>
      </c>
      <c r="N359" s="1">
        <v>36493</v>
      </c>
      <c r="O359" s="18">
        <f t="shared" si="58"/>
        <v>2500</v>
      </c>
      <c r="P359" s="31">
        <f>VLOOKUP(K359,GDP!$A$2:$D$305,4,0)</f>
        <v>2.2051080874610385E-2</v>
      </c>
      <c r="Q359" s="12">
        <v>9834.4769230769216</v>
      </c>
      <c r="R359" s="12">
        <f>VLOOKUP(K359,RGDP!B:C,2,0)</f>
        <v>12888.281000000001</v>
      </c>
      <c r="S359" s="12">
        <f t="shared" si="61"/>
        <v>12836.205</v>
      </c>
      <c r="T359" s="12">
        <v>99.309997999999993</v>
      </c>
      <c r="U359" s="12">
        <v>4.0999999999999996</v>
      </c>
      <c r="V359" s="12">
        <v>130466</v>
      </c>
      <c r="W359" s="12">
        <v>2.6203500000000002</v>
      </c>
      <c r="X359" s="12">
        <v>5.42</v>
      </c>
      <c r="Y359" t="str">
        <f t="shared" si="59"/>
        <v>100-200</v>
      </c>
      <c r="Z359">
        <f t="shared" si="60"/>
        <v>1.7012814847547464E-2</v>
      </c>
      <c r="AA359" s="12">
        <f>VLOOKUP(K359,GDP_Change!A:D,4,0)</f>
        <v>2.204513728515991</v>
      </c>
      <c r="AB359" s="12">
        <f t="shared" si="62"/>
        <v>2.0443382926726681</v>
      </c>
    </row>
    <row r="360" spans="1:28" x14ac:dyDescent="0.25">
      <c r="A360" s="1" t="str">
        <f t="shared" si="53"/>
        <v>12/06/1999</v>
      </c>
      <c r="B360" s="9">
        <v>143.53125</v>
      </c>
      <c r="C360" s="9">
        <v>143.71875</v>
      </c>
      <c r="D360" s="9">
        <v>139.375</v>
      </c>
      <c r="E360" s="9">
        <v>92.74658203125</v>
      </c>
      <c r="F360" s="9">
        <v>141.875</v>
      </c>
      <c r="G360" s="10">
        <v>30066500</v>
      </c>
      <c r="H360">
        <f t="shared" si="54"/>
        <v>12</v>
      </c>
      <c r="I360">
        <f t="shared" si="55"/>
        <v>6</v>
      </c>
      <c r="J360">
        <f t="shared" si="56"/>
        <v>1999</v>
      </c>
      <c r="K360" t="str">
        <f>VLOOKUP(N360,Convert!D:G,4,0)</f>
        <v>1999Q4</v>
      </c>
      <c r="L360" t="str">
        <f t="shared" si="57"/>
        <v>1999M12</v>
      </c>
      <c r="M360">
        <f>VLOOKUP(K360,GDP_CR!$E$9:$F$311,2,0)</f>
        <v>9.1</v>
      </c>
      <c r="N360" s="1">
        <v>36500</v>
      </c>
      <c r="O360" s="18">
        <f t="shared" si="58"/>
        <v>2507</v>
      </c>
      <c r="P360" s="31">
        <f>VLOOKUP(K360,GDP!$A$2:$D$305,4,0)</f>
        <v>2.2051080874610385E-2</v>
      </c>
      <c r="Q360" s="12">
        <v>9850.90769230769</v>
      </c>
      <c r="R360" s="12">
        <f>VLOOKUP(K360,RGDP!B:C,2,0)</f>
        <v>12888.281000000001</v>
      </c>
      <c r="S360" s="12">
        <f t="shared" si="61"/>
        <v>12853.563666666667</v>
      </c>
      <c r="T360" s="12">
        <v>100.00499749999999</v>
      </c>
      <c r="U360" s="12">
        <v>4.0749999999999993</v>
      </c>
      <c r="V360" s="12">
        <v>130544.5</v>
      </c>
      <c r="W360" s="12">
        <v>2.6343624999999999</v>
      </c>
      <c r="X360" s="12">
        <v>5.39</v>
      </c>
      <c r="Y360" t="str">
        <f t="shared" si="59"/>
        <v>100-200</v>
      </c>
      <c r="Z360">
        <f t="shared" si="60"/>
        <v>-1.3686726048229403E-2</v>
      </c>
      <c r="AA360" s="12">
        <f>VLOOKUP(K360,GDP_Change!A:D,4,0)</f>
        <v>2.204513728515991</v>
      </c>
      <c r="AB360" s="12">
        <f t="shared" si="62"/>
        <v>2.0843821516334988</v>
      </c>
    </row>
    <row r="361" spans="1:28" x14ac:dyDescent="0.25">
      <c r="A361" s="1" t="str">
        <f t="shared" si="53"/>
        <v>12/13/1999</v>
      </c>
      <c r="B361" s="9">
        <v>141.4375</v>
      </c>
      <c r="C361" s="9">
        <v>143.3125</v>
      </c>
      <c r="D361" s="9">
        <v>140.03125</v>
      </c>
      <c r="E361" s="9">
        <v>93.277687072753906</v>
      </c>
      <c r="F361" s="9">
        <v>142.6875</v>
      </c>
      <c r="G361" s="10">
        <v>27459200</v>
      </c>
      <c r="H361">
        <f t="shared" si="54"/>
        <v>12</v>
      </c>
      <c r="I361">
        <f t="shared" si="55"/>
        <v>13</v>
      </c>
      <c r="J361">
        <f t="shared" si="56"/>
        <v>1999</v>
      </c>
      <c r="K361" t="str">
        <f>VLOOKUP(N361,Convert!D:G,4,0)</f>
        <v>1999Q4</v>
      </c>
      <c r="L361" t="str">
        <f t="shared" si="57"/>
        <v>1999M12</v>
      </c>
      <c r="M361">
        <f>VLOOKUP(K361,GDP_CR!$E$9:$F$311,2,0)</f>
        <v>9.1</v>
      </c>
      <c r="N361" s="1">
        <v>36507</v>
      </c>
      <c r="O361" s="18">
        <f t="shared" si="58"/>
        <v>2514</v>
      </c>
      <c r="P361" s="31">
        <f>VLOOKUP(K361,GDP!$A$2:$D$305,4,0)</f>
        <v>2.2051080874610385E-2</v>
      </c>
      <c r="Q361" s="12">
        <v>9867.3384615384603</v>
      </c>
      <c r="R361" s="12">
        <f>VLOOKUP(K361,RGDP!B:C,2,0)</f>
        <v>12888.281000000001</v>
      </c>
      <c r="S361" s="12">
        <f t="shared" si="61"/>
        <v>12870.922333333334</v>
      </c>
      <c r="T361" s="12">
        <v>100.699997</v>
      </c>
      <c r="U361" s="12">
        <v>4.05</v>
      </c>
      <c r="V361" s="12">
        <v>130623</v>
      </c>
      <c r="W361" s="12">
        <v>2.6483750000000001</v>
      </c>
      <c r="X361" s="12">
        <v>5.36</v>
      </c>
      <c r="Y361" t="str">
        <f t="shared" si="59"/>
        <v>100-200</v>
      </c>
      <c r="Z361">
        <f t="shared" si="60"/>
        <v>5.726872246696102E-3</v>
      </c>
      <c r="AA361" s="12">
        <f>VLOOKUP(K361,GDP_Change!A:D,4,0)</f>
        <v>2.204513728515991</v>
      </c>
      <c r="AB361" s="12">
        <f t="shared" si="62"/>
        <v>2.1244260105943296</v>
      </c>
    </row>
    <row r="362" spans="1:28" x14ac:dyDescent="0.25">
      <c r="A362" s="1" t="str">
        <f t="shared" si="53"/>
        <v>12/20/1999</v>
      </c>
      <c r="B362" s="9">
        <v>142.5625</v>
      </c>
      <c r="C362" s="9">
        <v>146.484375</v>
      </c>
      <c r="D362" s="9">
        <v>141.09375</v>
      </c>
      <c r="E362" s="9">
        <v>95.994842529296804</v>
      </c>
      <c r="F362" s="9">
        <v>146.484375</v>
      </c>
      <c r="G362" s="10">
        <v>23689200</v>
      </c>
      <c r="H362">
        <f t="shared" si="54"/>
        <v>12</v>
      </c>
      <c r="I362">
        <f t="shared" si="55"/>
        <v>20</v>
      </c>
      <c r="J362">
        <f t="shared" si="56"/>
        <v>1999</v>
      </c>
      <c r="K362" t="str">
        <f>VLOOKUP(N362,Convert!D:G,4,0)</f>
        <v>1999Q4</v>
      </c>
      <c r="L362" t="str">
        <f t="shared" si="57"/>
        <v>1999M12</v>
      </c>
      <c r="M362">
        <f>VLOOKUP(K362,GDP_CR!$E$9:$F$311,2,0)</f>
        <v>9.1</v>
      </c>
      <c r="N362" s="1">
        <v>36514</v>
      </c>
      <c r="O362" s="18">
        <f t="shared" si="58"/>
        <v>2521</v>
      </c>
      <c r="P362" s="31">
        <f>VLOOKUP(K362,GDP!$A$2:$D$305,4,0)</f>
        <v>2.2051080874610385E-2</v>
      </c>
      <c r="Q362" s="12">
        <v>9883.7692307692305</v>
      </c>
      <c r="R362" s="12">
        <f>VLOOKUP(K362,RGDP!B:C,2,0)</f>
        <v>12888.281000000001</v>
      </c>
      <c r="S362" s="12">
        <f t="shared" si="61"/>
        <v>12888.281000000001</v>
      </c>
      <c r="T362" s="12">
        <v>101.39499649999999</v>
      </c>
      <c r="U362" s="12">
        <v>4.0250000000000004</v>
      </c>
      <c r="V362" s="12">
        <v>130701.5</v>
      </c>
      <c r="W362" s="12">
        <v>2.6623875000000004</v>
      </c>
      <c r="X362" s="12">
        <v>5.33</v>
      </c>
      <c r="Y362" t="str">
        <f t="shared" si="59"/>
        <v>100-200</v>
      </c>
      <c r="Z362">
        <f t="shared" si="60"/>
        <v>2.6609724047306216E-2</v>
      </c>
      <c r="AA362" s="12">
        <f>VLOOKUP(K362,GDP_Change!A:D,4,0)</f>
        <v>2.204513728515991</v>
      </c>
      <c r="AB362" s="12">
        <f t="shared" si="62"/>
        <v>2.1644698695551603</v>
      </c>
    </row>
    <row r="363" spans="1:28" x14ac:dyDescent="0.25">
      <c r="A363" s="1" t="str">
        <f t="shared" si="53"/>
        <v>12/27/1999</v>
      </c>
      <c r="B363" s="9">
        <v>146.5</v>
      </c>
      <c r="C363" s="9">
        <v>147.5625</v>
      </c>
      <c r="D363" s="9">
        <v>145.0625</v>
      </c>
      <c r="E363" s="9">
        <v>96.250877380371094</v>
      </c>
      <c r="F363" s="9">
        <v>146.875</v>
      </c>
      <c r="G363" s="10">
        <v>16590500</v>
      </c>
      <c r="H363">
        <f t="shared" si="54"/>
        <v>12</v>
      </c>
      <c r="I363">
        <f t="shared" si="55"/>
        <v>27</v>
      </c>
      <c r="J363">
        <f t="shared" si="56"/>
        <v>1999</v>
      </c>
      <c r="K363" t="str">
        <f>VLOOKUP(N363,Convert!D:G,4,0)</f>
        <v>1999Q4</v>
      </c>
      <c r="L363" t="str">
        <f t="shared" si="57"/>
        <v>1999M12</v>
      </c>
      <c r="M363">
        <f>VLOOKUP(K363,GDP_CR!$E$9:$F$311,2,0)</f>
        <v>9.1</v>
      </c>
      <c r="N363" s="1">
        <v>36521</v>
      </c>
      <c r="O363" s="18">
        <f t="shared" si="58"/>
        <v>2528</v>
      </c>
      <c r="P363" s="31">
        <f>VLOOKUP(K363,GDP!$A$2:$D$305,4,0)</f>
        <v>2.2051080874610385E-2</v>
      </c>
      <c r="Q363" s="12">
        <v>9900.1999999999989</v>
      </c>
      <c r="R363" s="12">
        <f>VLOOKUP(K363,RGDP!B:C,2,0)</f>
        <v>12888.281000000001</v>
      </c>
      <c r="S363" s="12">
        <f t="shared" si="61"/>
        <v>12888.281000000001</v>
      </c>
      <c r="T363" s="12">
        <v>102.089996</v>
      </c>
      <c r="U363" s="12">
        <v>4</v>
      </c>
      <c r="V363" s="12">
        <v>130780</v>
      </c>
      <c r="W363" s="12">
        <v>2.6764000000000001</v>
      </c>
      <c r="X363" s="12">
        <v>5.3</v>
      </c>
      <c r="Y363" t="str">
        <f t="shared" si="59"/>
        <v>100-200</v>
      </c>
      <c r="Z363">
        <f t="shared" si="60"/>
        <v>2.666666666666595E-3</v>
      </c>
      <c r="AA363" s="12">
        <f>VLOOKUP(K363,GDP_Change!A:D,4,0)</f>
        <v>2.204513728515991</v>
      </c>
      <c r="AB363" s="12">
        <f t="shared" si="62"/>
        <v>2.204513728515991</v>
      </c>
    </row>
    <row r="364" spans="1:28" x14ac:dyDescent="0.25">
      <c r="A364" s="1" t="str">
        <f t="shared" si="53"/>
        <v>01/03/2000</v>
      </c>
      <c r="B364" s="9">
        <v>148.25</v>
      </c>
      <c r="C364" s="9">
        <v>148.25</v>
      </c>
      <c r="D364" s="9">
        <v>137.25</v>
      </c>
      <c r="E364" s="9">
        <v>95.513542175292898</v>
      </c>
      <c r="F364" s="9">
        <v>145.75</v>
      </c>
      <c r="G364" s="10">
        <v>42725700</v>
      </c>
      <c r="H364">
        <f t="shared" si="54"/>
        <v>1</v>
      </c>
      <c r="I364">
        <f t="shared" si="55"/>
        <v>3</v>
      </c>
      <c r="J364">
        <f t="shared" si="56"/>
        <v>2000</v>
      </c>
      <c r="K364" t="str">
        <f>VLOOKUP(N364,Convert!D:G,4,0)</f>
        <v>2000Q1</v>
      </c>
      <c r="L364" t="str">
        <f t="shared" si="57"/>
        <v>2000M1</v>
      </c>
      <c r="M364">
        <f>VLOOKUP(K364,GDP_CR!$E$9:$F$311,2,0)</f>
        <v>4.2</v>
      </c>
      <c r="N364" s="1">
        <v>36528</v>
      </c>
      <c r="O364" s="18">
        <f t="shared" si="58"/>
        <v>2535</v>
      </c>
      <c r="P364" s="31">
        <f>VLOOKUP(K364,GDP!$A$2:$D$305,4,0)</f>
        <v>1.0302822165208836E-2</v>
      </c>
      <c r="Q364" s="12">
        <v>9908.0461538461514</v>
      </c>
      <c r="R364" s="12">
        <f>VLOOKUP(K364,RGDP!B:C,2,0)</f>
        <v>12935.252</v>
      </c>
      <c r="S364" s="12">
        <f t="shared" si="61"/>
        <v>12892.195250000002</v>
      </c>
      <c r="T364" s="12">
        <v>101.62249725000001</v>
      </c>
      <c r="U364" s="12">
        <v>4</v>
      </c>
      <c r="V364" s="12">
        <v>130837.25</v>
      </c>
      <c r="W364" s="12">
        <v>2.7055400000000001</v>
      </c>
      <c r="X364" s="12">
        <v>5.3374999999999995</v>
      </c>
      <c r="Y364" t="str">
        <f t="shared" si="59"/>
        <v>100-200</v>
      </c>
      <c r="Z364">
        <f t="shared" si="60"/>
        <v>-7.659574468085073E-3</v>
      </c>
      <c r="AA364" s="12">
        <f>VLOOKUP(K364,GDP_Change!A:D,4,0)</f>
        <v>1.0303864509787672</v>
      </c>
      <c r="AB364" s="12">
        <f t="shared" si="62"/>
        <v>2.1141962456285124</v>
      </c>
    </row>
    <row r="365" spans="1:28" x14ac:dyDescent="0.25">
      <c r="A365" s="1" t="str">
        <f t="shared" si="53"/>
        <v>01/10/2000</v>
      </c>
      <c r="B365" s="9">
        <v>146.25</v>
      </c>
      <c r="C365" s="9">
        <v>147.46875</v>
      </c>
      <c r="D365" s="9">
        <v>142.875</v>
      </c>
      <c r="E365" s="9">
        <v>96.312271118164006</v>
      </c>
      <c r="F365" s="9">
        <v>146.96875</v>
      </c>
      <c r="G365" s="10">
        <v>32748700</v>
      </c>
      <c r="H365">
        <f t="shared" si="54"/>
        <v>1</v>
      </c>
      <c r="I365">
        <f t="shared" si="55"/>
        <v>10</v>
      </c>
      <c r="J365">
        <f t="shared" si="56"/>
        <v>2000</v>
      </c>
      <c r="K365" t="str">
        <f>VLOOKUP(N365,Convert!D:G,4,0)</f>
        <v>2000Q1</v>
      </c>
      <c r="L365" t="str">
        <f t="shared" si="57"/>
        <v>2000M1</v>
      </c>
      <c r="M365">
        <f>VLOOKUP(K365,GDP_CR!$E$9:$F$311,2,0)</f>
        <v>4.2</v>
      </c>
      <c r="N365" s="1">
        <v>36535</v>
      </c>
      <c r="O365" s="18">
        <f t="shared" si="58"/>
        <v>2542</v>
      </c>
      <c r="P365" s="31">
        <f>VLOOKUP(K365,GDP!$A$2:$D$305,4,0)</f>
        <v>1.0302822165208836E-2</v>
      </c>
      <c r="Q365" s="12">
        <v>9915.8923076923056</v>
      </c>
      <c r="R365" s="12">
        <f>VLOOKUP(K365,RGDP!B:C,2,0)</f>
        <v>12935.252</v>
      </c>
      <c r="S365" s="12">
        <f t="shared" si="61"/>
        <v>12896.1095</v>
      </c>
      <c r="T365" s="12">
        <v>101.1549985</v>
      </c>
      <c r="U365" s="12">
        <v>4</v>
      </c>
      <c r="V365" s="12">
        <v>130894.5</v>
      </c>
      <c r="W365" s="12">
        <v>2.73468</v>
      </c>
      <c r="X365" s="12">
        <v>5.375</v>
      </c>
      <c r="Y365" t="str">
        <f t="shared" si="59"/>
        <v>100-200</v>
      </c>
      <c r="Z365">
        <f t="shared" si="60"/>
        <v>8.3619210977701197E-3</v>
      </c>
      <c r="AA365" s="12">
        <f>VLOOKUP(K365,GDP_Change!A:D,4,0)</f>
        <v>1.0303864509787672</v>
      </c>
      <c r="AB365" s="12">
        <f t="shared" si="62"/>
        <v>2.0238787627410337</v>
      </c>
    </row>
    <row r="366" spans="1:28" x14ac:dyDescent="0.25">
      <c r="A366" s="1" t="str">
        <f t="shared" si="53"/>
        <v>01/17/2000</v>
      </c>
      <c r="B366" s="9">
        <v>145.34375</v>
      </c>
      <c r="C366" s="9">
        <v>147</v>
      </c>
      <c r="D366" s="9">
        <v>143.8125</v>
      </c>
      <c r="E366" s="9">
        <v>94.653465270996094</v>
      </c>
      <c r="F366" s="9">
        <v>144.4375</v>
      </c>
      <c r="G366" s="10">
        <v>24691300</v>
      </c>
      <c r="H366">
        <f t="shared" si="54"/>
        <v>1</v>
      </c>
      <c r="I366">
        <f t="shared" si="55"/>
        <v>17</v>
      </c>
      <c r="J366">
        <f t="shared" si="56"/>
        <v>2000</v>
      </c>
      <c r="K366" t="str">
        <f>VLOOKUP(N366,Convert!D:G,4,0)</f>
        <v>2000Q1</v>
      </c>
      <c r="L366" t="str">
        <f t="shared" si="57"/>
        <v>2000M1</v>
      </c>
      <c r="M366">
        <f>VLOOKUP(K366,GDP_CR!$E$9:$F$311,2,0)</f>
        <v>4.2</v>
      </c>
      <c r="N366" s="1">
        <v>36542</v>
      </c>
      <c r="O366" s="18">
        <f t="shared" si="58"/>
        <v>2549</v>
      </c>
      <c r="P366" s="31">
        <f>VLOOKUP(K366,GDP!$A$2:$D$305,4,0)</f>
        <v>1.0302822165208836E-2</v>
      </c>
      <c r="Q366" s="12">
        <v>9923.7384615384599</v>
      </c>
      <c r="R366" s="12">
        <f>VLOOKUP(K366,RGDP!B:C,2,0)</f>
        <v>12935.252</v>
      </c>
      <c r="S366" s="12">
        <f t="shared" si="61"/>
        <v>12900.023750000002</v>
      </c>
      <c r="T366" s="12">
        <v>100.68749975</v>
      </c>
      <c r="U366" s="12">
        <v>4</v>
      </c>
      <c r="V366" s="12">
        <v>130951.75</v>
      </c>
      <c r="W366" s="12">
        <v>2.7638199999999999</v>
      </c>
      <c r="X366" s="12">
        <v>5.4124999999999996</v>
      </c>
      <c r="Y366" t="str">
        <f t="shared" si="59"/>
        <v>100-200</v>
      </c>
      <c r="Z366">
        <f t="shared" si="60"/>
        <v>-1.7223049117584543E-2</v>
      </c>
      <c r="AA366" s="12">
        <f>VLOOKUP(K366,GDP_Change!A:D,4,0)</f>
        <v>1.0303864509787672</v>
      </c>
      <c r="AB366" s="12">
        <f t="shared" si="62"/>
        <v>1.9335612798535549</v>
      </c>
    </row>
    <row r="367" spans="1:28" x14ac:dyDescent="0.25">
      <c r="A367" s="1" t="str">
        <f t="shared" si="53"/>
        <v>01/24/2000</v>
      </c>
      <c r="B367" s="9">
        <v>145.65625</v>
      </c>
      <c r="C367" s="9">
        <v>145.84375</v>
      </c>
      <c r="D367" s="9">
        <v>135.53125</v>
      </c>
      <c r="E367" s="9">
        <v>89.042251586914006</v>
      </c>
      <c r="F367" s="9">
        <v>135.875</v>
      </c>
      <c r="G367" s="10">
        <v>45836400</v>
      </c>
      <c r="H367">
        <f t="shared" si="54"/>
        <v>1</v>
      </c>
      <c r="I367">
        <f t="shared" si="55"/>
        <v>24</v>
      </c>
      <c r="J367">
        <f t="shared" si="56"/>
        <v>2000</v>
      </c>
      <c r="K367" t="str">
        <f>VLOOKUP(N367,Convert!D:G,4,0)</f>
        <v>2000Q1</v>
      </c>
      <c r="L367" t="str">
        <f t="shared" si="57"/>
        <v>2000M1</v>
      </c>
      <c r="M367">
        <f>VLOOKUP(K367,GDP_CR!$E$9:$F$311,2,0)</f>
        <v>4.2</v>
      </c>
      <c r="N367" s="1">
        <v>36549</v>
      </c>
      <c r="O367" s="18">
        <f t="shared" si="58"/>
        <v>2556</v>
      </c>
      <c r="P367" s="31">
        <f>VLOOKUP(K367,GDP!$A$2:$D$305,4,0)</f>
        <v>1.0302822165208836E-2</v>
      </c>
      <c r="Q367" s="12">
        <v>9931.5846153846142</v>
      </c>
      <c r="R367" s="12">
        <f>VLOOKUP(K367,RGDP!B:C,2,0)</f>
        <v>12935.252</v>
      </c>
      <c r="S367" s="12">
        <f t="shared" si="61"/>
        <v>12903.938000000002</v>
      </c>
      <c r="T367" s="12">
        <v>100.220001</v>
      </c>
      <c r="U367" s="12">
        <v>4</v>
      </c>
      <c r="V367" s="12">
        <v>131009</v>
      </c>
      <c r="W367" s="12">
        <v>2.7929599999999999</v>
      </c>
      <c r="X367" s="12">
        <v>5.45</v>
      </c>
      <c r="Y367" t="str">
        <f t="shared" si="59"/>
        <v>100-200</v>
      </c>
      <c r="Z367">
        <f t="shared" si="60"/>
        <v>-5.928169623539592E-2</v>
      </c>
      <c r="AA367" s="12">
        <f>VLOOKUP(K367,GDP_Change!A:D,4,0)</f>
        <v>1.0303864509787672</v>
      </c>
      <c r="AB367" s="12">
        <f t="shared" si="62"/>
        <v>1.843243796966076</v>
      </c>
    </row>
    <row r="368" spans="1:28" x14ac:dyDescent="0.25">
      <c r="A368" s="1" t="str">
        <f t="shared" si="53"/>
        <v>01/31/2000</v>
      </c>
      <c r="B368" s="9">
        <v>135.8125</v>
      </c>
      <c r="C368" s="9">
        <v>144</v>
      </c>
      <c r="D368" s="9">
        <v>135</v>
      </c>
      <c r="E368" s="9">
        <v>93.445251464843693</v>
      </c>
      <c r="F368" s="9">
        <v>142.59375</v>
      </c>
      <c r="G368" s="10">
        <v>38317400</v>
      </c>
      <c r="H368">
        <f t="shared" si="54"/>
        <v>1</v>
      </c>
      <c r="I368">
        <f t="shared" si="55"/>
        <v>31</v>
      </c>
      <c r="J368">
        <f t="shared" si="56"/>
        <v>2000</v>
      </c>
      <c r="K368" t="str">
        <f>VLOOKUP(N368,Convert!D:G,4,0)</f>
        <v>2000Q1</v>
      </c>
      <c r="L368" t="str">
        <f t="shared" si="57"/>
        <v>2000M1</v>
      </c>
      <c r="M368">
        <f>VLOOKUP(K368,GDP_CR!$E$9:$F$311,2,0)</f>
        <v>4.2</v>
      </c>
      <c r="N368" s="1">
        <v>36556</v>
      </c>
      <c r="O368" s="18">
        <f t="shared" si="58"/>
        <v>2563</v>
      </c>
      <c r="P368" s="31">
        <f>VLOOKUP(K368,GDP!$A$2:$D$305,4,0)</f>
        <v>1.0302822165208836E-2</v>
      </c>
      <c r="Q368" s="12">
        <v>9939.4307692307666</v>
      </c>
      <c r="R368" s="12">
        <f>VLOOKUP(K368,RGDP!B:C,2,0)</f>
        <v>12935.252</v>
      </c>
      <c r="S368" s="12">
        <f t="shared" si="61"/>
        <v>12907.852250000004</v>
      </c>
      <c r="T368" s="12">
        <v>100.220001</v>
      </c>
      <c r="U368" s="12">
        <v>4</v>
      </c>
      <c r="V368" s="12">
        <v>131009</v>
      </c>
      <c r="W368" s="12">
        <v>2.7929599999999999</v>
      </c>
      <c r="X368" s="12">
        <v>5.45</v>
      </c>
      <c r="Y368" t="str">
        <f t="shared" si="59"/>
        <v>100-200</v>
      </c>
      <c r="Z368">
        <f t="shared" si="60"/>
        <v>4.9448022079116916E-2</v>
      </c>
      <c r="AA368" s="12">
        <f>VLOOKUP(K368,GDP_Change!A:D,4,0)</f>
        <v>1.0303864509787672</v>
      </c>
      <c r="AB368" s="12">
        <f t="shared" si="62"/>
        <v>1.7529263140785973</v>
      </c>
    </row>
    <row r="369" spans="1:28" x14ac:dyDescent="0.25">
      <c r="A369" s="1" t="str">
        <f t="shared" si="53"/>
        <v>02/07/2000</v>
      </c>
      <c r="B369" s="9">
        <v>142.5625</v>
      </c>
      <c r="C369" s="9">
        <v>144.5625</v>
      </c>
      <c r="D369" s="9">
        <v>138.03125</v>
      </c>
      <c r="E369" s="9">
        <v>90.885360717773395</v>
      </c>
      <c r="F369" s="9">
        <v>138.6875</v>
      </c>
      <c r="G369" s="10">
        <v>35834100</v>
      </c>
      <c r="H369">
        <f t="shared" si="54"/>
        <v>2</v>
      </c>
      <c r="I369">
        <f t="shared" si="55"/>
        <v>7</v>
      </c>
      <c r="J369">
        <f t="shared" si="56"/>
        <v>2000</v>
      </c>
      <c r="K369" t="str">
        <f>VLOOKUP(N369,Convert!D:G,4,0)</f>
        <v>2000Q1</v>
      </c>
      <c r="L369" t="str">
        <f t="shared" si="57"/>
        <v>2000M2</v>
      </c>
      <c r="M369">
        <f>VLOOKUP(K369,GDP_CR!$E$9:$F$311,2,0)</f>
        <v>4.2</v>
      </c>
      <c r="N369" s="1">
        <v>36563</v>
      </c>
      <c r="O369" s="18">
        <f t="shared" si="58"/>
        <v>2570</v>
      </c>
      <c r="P369" s="31">
        <f>VLOOKUP(K369,GDP!$A$2:$D$305,4,0)</f>
        <v>1.0302822165208836E-2</v>
      </c>
      <c r="Q369" s="12">
        <v>9947.2769230769209</v>
      </c>
      <c r="R369" s="12">
        <f>VLOOKUP(K369,RGDP!B:C,2,0)</f>
        <v>12935.252</v>
      </c>
      <c r="S369" s="12">
        <f t="shared" si="61"/>
        <v>12911.766500000003</v>
      </c>
      <c r="T369" s="12">
        <v>101.39500025</v>
      </c>
      <c r="U369" s="12">
        <v>4.0250000000000004</v>
      </c>
      <c r="V369" s="12">
        <v>131036.75</v>
      </c>
      <c r="W369" s="12">
        <v>2.8992125</v>
      </c>
      <c r="X369" s="12">
        <v>5.5200000000000005</v>
      </c>
      <c r="Y369" t="str">
        <f t="shared" si="59"/>
        <v>100-200</v>
      </c>
      <c r="Z369">
        <f t="shared" si="60"/>
        <v>-2.7394258163488949E-2</v>
      </c>
      <c r="AA369" s="12">
        <f>VLOOKUP(K369,GDP_Change!A:D,4,0)</f>
        <v>1.0303864509787672</v>
      </c>
      <c r="AB369" s="12">
        <f t="shared" si="62"/>
        <v>1.6626088311911185</v>
      </c>
    </row>
    <row r="370" spans="1:28" x14ac:dyDescent="0.25">
      <c r="A370" s="1" t="str">
        <f t="shared" si="53"/>
        <v>02/14/2000</v>
      </c>
      <c r="B370" s="9">
        <v>139.78125</v>
      </c>
      <c r="C370" s="9">
        <v>141.21875</v>
      </c>
      <c r="D370" s="9">
        <v>134.625</v>
      </c>
      <c r="E370" s="9">
        <v>88.673614501953097</v>
      </c>
      <c r="F370" s="9">
        <v>135.3125</v>
      </c>
      <c r="G370" s="10">
        <v>45445900</v>
      </c>
      <c r="H370">
        <f t="shared" si="54"/>
        <v>2</v>
      </c>
      <c r="I370">
        <f t="shared" si="55"/>
        <v>14</v>
      </c>
      <c r="J370">
        <f t="shared" si="56"/>
        <v>2000</v>
      </c>
      <c r="K370" t="str">
        <f>VLOOKUP(N370,Convert!D:G,4,0)</f>
        <v>2000Q1</v>
      </c>
      <c r="L370" t="str">
        <f t="shared" si="57"/>
        <v>2000M2</v>
      </c>
      <c r="M370">
        <f>VLOOKUP(K370,GDP_CR!$E$9:$F$311,2,0)</f>
        <v>4.2</v>
      </c>
      <c r="N370" s="1">
        <v>36570</v>
      </c>
      <c r="O370" s="18">
        <f t="shared" si="58"/>
        <v>2577</v>
      </c>
      <c r="P370" s="31">
        <f>VLOOKUP(K370,GDP!$A$2:$D$305,4,0)</f>
        <v>1.0302822165208836E-2</v>
      </c>
      <c r="Q370" s="12">
        <v>9955.1230769230751</v>
      </c>
      <c r="R370" s="12">
        <f>VLOOKUP(K370,RGDP!B:C,2,0)</f>
        <v>12935.252</v>
      </c>
      <c r="S370" s="12">
        <f t="shared" si="61"/>
        <v>12915.680750000005</v>
      </c>
      <c r="T370" s="12">
        <v>102.56999950000001</v>
      </c>
      <c r="U370" s="12">
        <v>4.05</v>
      </c>
      <c r="V370" s="12">
        <v>131064.5</v>
      </c>
      <c r="W370" s="12">
        <v>3.0054650000000001</v>
      </c>
      <c r="X370" s="12">
        <v>5.5900000000000007</v>
      </c>
      <c r="Y370" t="str">
        <f t="shared" si="59"/>
        <v>100-200</v>
      </c>
      <c r="Z370">
        <f t="shared" si="60"/>
        <v>-2.4335286164939185E-2</v>
      </c>
      <c r="AA370" s="12">
        <f>VLOOKUP(K370,GDP_Change!A:D,4,0)</f>
        <v>1.0303864509787672</v>
      </c>
      <c r="AB370" s="12">
        <f t="shared" si="62"/>
        <v>1.5722913483036398</v>
      </c>
    </row>
    <row r="371" spans="1:28" x14ac:dyDescent="0.25">
      <c r="A371" s="1" t="str">
        <f t="shared" si="53"/>
        <v>02/21/2000</v>
      </c>
      <c r="B371" s="9">
        <v>135.1875</v>
      </c>
      <c r="C371" s="9">
        <v>137.46875</v>
      </c>
      <c r="D371" s="9">
        <v>133.09375</v>
      </c>
      <c r="E371" s="9">
        <v>87.373222351074205</v>
      </c>
      <c r="F371" s="9">
        <v>133.328125</v>
      </c>
      <c r="G371" s="10">
        <v>56469300</v>
      </c>
      <c r="H371">
        <f t="shared" si="54"/>
        <v>2</v>
      </c>
      <c r="I371">
        <f t="shared" si="55"/>
        <v>21</v>
      </c>
      <c r="J371">
        <f t="shared" si="56"/>
        <v>2000</v>
      </c>
      <c r="K371" t="str">
        <f>VLOOKUP(N371,Convert!D:G,4,0)</f>
        <v>2000Q1</v>
      </c>
      <c r="L371" t="str">
        <f t="shared" si="57"/>
        <v>2000M2</v>
      </c>
      <c r="M371">
        <f>VLOOKUP(K371,GDP_CR!$E$9:$F$311,2,0)</f>
        <v>4.2</v>
      </c>
      <c r="N371" s="1">
        <v>36577</v>
      </c>
      <c r="O371" s="18">
        <f t="shared" si="58"/>
        <v>2584</v>
      </c>
      <c r="P371" s="31">
        <f>VLOOKUP(K371,GDP!$A$2:$D$305,4,0)</f>
        <v>1.0302822165208836E-2</v>
      </c>
      <c r="Q371" s="12">
        <v>9962.9692307692294</v>
      </c>
      <c r="R371" s="12">
        <f>VLOOKUP(K371,RGDP!B:C,2,0)</f>
        <v>12935.252</v>
      </c>
      <c r="S371" s="12">
        <f t="shared" si="61"/>
        <v>12919.595000000003</v>
      </c>
      <c r="T371" s="12">
        <v>103.74499875000001</v>
      </c>
      <c r="U371" s="12">
        <v>4.0749999999999993</v>
      </c>
      <c r="V371" s="12">
        <v>131092.25</v>
      </c>
      <c r="W371" s="12">
        <v>3.1117175000000001</v>
      </c>
      <c r="X371" s="12">
        <v>5.66</v>
      </c>
      <c r="Y371" t="str">
        <f t="shared" si="59"/>
        <v>100-200</v>
      </c>
      <c r="Z371">
        <f t="shared" si="60"/>
        <v>-1.4665127020785262E-2</v>
      </c>
      <c r="AA371" s="12">
        <f>VLOOKUP(K371,GDP_Change!A:D,4,0)</f>
        <v>1.0303864509787672</v>
      </c>
      <c r="AB371" s="12">
        <f t="shared" si="62"/>
        <v>1.4819738654161609</v>
      </c>
    </row>
    <row r="372" spans="1:28" x14ac:dyDescent="0.25">
      <c r="A372" s="1" t="str">
        <f t="shared" si="53"/>
        <v>02/28/2000</v>
      </c>
      <c r="B372" s="9">
        <v>133.375</v>
      </c>
      <c r="C372" s="9">
        <v>141.71875</v>
      </c>
      <c r="D372" s="9">
        <v>132.71875</v>
      </c>
      <c r="E372" s="9">
        <v>92.482749938964801</v>
      </c>
      <c r="F372" s="9">
        <v>141.125</v>
      </c>
      <c r="G372" s="10">
        <v>48878800</v>
      </c>
      <c r="H372">
        <f t="shared" si="54"/>
        <v>2</v>
      </c>
      <c r="I372">
        <f t="shared" si="55"/>
        <v>28</v>
      </c>
      <c r="J372">
        <f t="shared" si="56"/>
        <v>2000</v>
      </c>
      <c r="K372" t="str">
        <f>VLOOKUP(N372,Convert!D:G,4,0)</f>
        <v>2000Q1</v>
      </c>
      <c r="L372" t="str">
        <f t="shared" si="57"/>
        <v>2000M2</v>
      </c>
      <c r="M372">
        <f>VLOOKUP(K372,GDP_CR!$E$9:$F$311,2,0)</f>
        <v>4.2</v>
      </c>
      <c r="N372" s="1">
        <v>36584</v>
      </c>
      <c r="O372" s="18">
        <f t="shared" si="58"/>
        <v>2591</v>
      </c>
      <c r="P372" s="31">
        <f>VLOOKUP(K372,GDP!$A$2:$D$305,4,0)</f>
        <v>1.0302822165208836E-2</v>
      </c>
      <c r="Q372" s="12">
        <v>9970.8153846153837</v>
      </c>
      <c r="R372" s="12">
        <f>VLOOKUP(K372,RGDP!B:C,2,0)</f>
        <v>12935.252</v>
      </c>
      <c r="S372" s="12">
        <f t="shared" si="61"/>
        <v>12923.509250000003</v>
      </c>
      <c r="T372" s="12">
        <v>104.91999800000001</v>
      </c>
      <c r="U372" s="12">
        <v>4.0999999999999996</v>
      </c>
      <c r="V372" s="12">
        <v>131120</v>
      </c>
      <c r="W372" s="12">
        <v>3.2179700000000002</v>
      </c>
      <c r="X372" s="12">
        <v>5.73</v>
      </c>
      <c r="Y372" t="str">
        <f t="shared" si="59"/>
        <v>100-200</v>
      </c>
      <c r="Z372">
        <f t="shared" si="60"/>
        <v>5.847884682995419E-2</v>
      </c>
      <c r="AA372" s="12">
        <f>VLOOKUP(K372,GDP_Change!A:D,4,0)</f>
        <v>1.0303864509787672</v>
      </c>
      <c r="AB372" s="12">
        <f t="shared" si="62"/>
        <v>1.3916563825286823</v>
      </c>
    </row>
    <row r="373" spans="1:28" x14ac:dyDescent="0.25">
      <c r="A373" s="1" t="str">
        <f t="shared" si="53"/>
        <v>03/06/2000</v>
      </c>
      <c r="B373" s="9">
        <v>140.8125</v>
      </c>
      <c r="C373" s="9">
        <v>142</v>
      </c>
      <c r="D373" s="9">
        <v>135.03125</v>
      </c>
      <c r="E373" s="9">
        <v>91.827377319335895</v>
      </c>
      <c r="F373" s="9">
        <v>140.125</v>
      </c>
      <c r="G373" s="10">
        <v>57263100</v>
      </c>
      <c r="H373">
        <f t="shared" si="54"/>
        <v>3</v>
      </c>
      <c r="I373">
        <f t="shared" si="55"/>
        <v>6</v>
      </c>
      <c r="J373">
        <f t="shared" si="56"/>
        <v>2000</v>
      </c>
      <c r="K373" t="str">
        <f>VLOOKUP(N373,Convert!D:G,4,0)</f>
        <v>2000Q1</v>
      </c>
      <c r="L373" t="str">
        <f t="shared" si="57"/>
        <v>2000M3</v>
      </c>
      <c r="M373">
        <f>VLOOKUP(K373,GDP_CR!$E$9:$F$311,2,0)</f>
        <v>4.2</v>
      </c>
      <c r="N373" s="1">
        <v>36591</v>
      </c>
      <c r="O373" s="18">
        <f t="shared" si="58"/>
        <v>2598</v>
      </c>
      <c r="P373" s="31">
        <f>VLOOKUP(K373,GDP!$A$2:$D$305,4,0)</f>
        <v>1.0302822165208836E-2</v>
      </c>
      <c r="Q373" s="12">
        <v>9978.6615384615361</v>
      </c>
      <c r="R373" s="12">
        <f>VLOOKUP(K373,RGDP!B:C,2,0)</f>
        <v>12935.252</v>
      </c>
      <c r="S373" s="12">
        <f t="shared" si="61"/>
        <v>12927.423500000004</v>
      </c>
      <c r="T373" s="12">
        <v>104.91249825</v>
      </c>
      <c r="U373" s="12">
        <v>4.0749999999999993</v>
      </c>
      <c r="V373" s="12">
        <v>131241.25</v>
      </c>
      <c r="W373" s="12">
        <v>3.3540125000000001</v>
      </c>
      <c r="X373" s="12">
        <v>5.76</v>
      </c>
      <c r="Y373" t="str">
        <f t="shared" si="59"/>
        <v>100-200</v>
      </c>
      <c r="Z373">
        <f t="shared" si="60"/>
        <v>-7.0859167404783152E-3</v>
      </c>
      <c r="AA373" s="12">
        <f>VLOOKUP(K373,GDP_Change!A:D,4,0)</f>
        <v>1.0303864509787672</v>
      </c>
      <c r="AB373" s="12">
        <f t="shared" si="62"/>
        <v>1.3013388996412034</v>
      </c>
    </row>
    <row r="374" spans="1:28" x14ac:dyDescent="0.25">
      <c r="A374" s="1" t="str">
        <f t="shared" si="53"/>
        <v>03/13/2000</v>
      </c>
      <c r="B374" s="9">
        <v>136.6875</v>
      </c>
      <c r="C374" s="9">
        <v>148</v>
      </c>
      <c r="D374" s="9">
        <v>135.6875</v>
      </c>
      <c r="E374" s="9">
        <v>96.291809082031193</v>
      </c>
      <c r="F374" s="9">
        <v>146.9375</v>
      </c>
      <c r="G374" s="10">
        <v>64979500</v>
      </c>
      <c r="H374">
        <f t="shared" si="54"/>
        <v>3</v>
      </c>
      <c r="I374">
        <f t="shared" si="55"/>
        <v>13</v>
      </c>
      <c r="J374">
        <f t="shared" si="56"/>
        <v>2000</v>
      </c>
      <c r="K374" t="str">
        <f>VLOOKUP(N374,Convert!D:G,4,0)</f>
        <v>2000Q1</v>
      </c>
      <c r="L374" t="str">
        <f t="shared" si="57"/>
        <v>2000M3</v>
      </c>
      <c r="M374">
        <f>VLOOKUP(K374,GDP_CR!$E$9:$F$311,2,0)</f>
        <v>4.2</v>
      </c>
      <c r="N374" s="1">
        <v>36598</v>
      </c>
      <c r="O374" s="18">
        <f t="shared" si="58"/>
        <v>2605</v>
      </c>
      <c r="P374" s="31">
        <f>VLOOKUP(K374,GDP!$A$2:$D$305,4,0)</f>
        <v>1.0302822165208836E-2</v>
      </c>
      <c r="Q374" s="12">
        <v>9986.5076923076904</v>
      </c>
      <c r="R374" s="12">
        <f>VLOOKUP(K374,RGDP!B:C,2,0)</f>
        <v>12935.252</v>
      </c>
      <c r="S374" s="12">
        <f t="shared" si="61"/>
        <v>12931.337750000004</v>
      </c>
      <c r="T374" s="12">
        <v>104.9049985</v>
      </c>
      <c r="U374" s="12">
        <v>4.05</v>
      </c>
      <c r="V374" s="12">
        <v>131362.5</v>
      </c>
      <c r="W374" s="12">
        <v>3.4900550000000004</v>
      </c>
      <c r="X374" s="12">
        <v>5.7900000000000009</v>
      </c>
      <c r="Y374" t="str">
        <f t="shared" si="59"/>
        <v>100-200</v>
      </c>
      <c r="Z374">
        <f t="shared" si="60"/>
        <v>4.8617305976806469E-2</v>
      </c>
      <c r="AA374" s="12">
        <f>VLOOKUP(K374,GDP_Change!A:D,4,0)</f>
        <v>1.0303864509787672</v>
      </c>
      <c r="AB374" s="12">
        <f t="shared" si="62"/>
        <v>1.2110214167537248</v>
      </c>
    </row>
    <row r="375" spans="1:28" x14ac:dyDescent="0.25">
      <c r="A375" s="1" t="str">
        <f t="shared" si="53"/>
        <v>03/20/2000</v>
      </c>
      <c r="B375" s="9">
        <v>146.875</v>
      </c>
      <c r="C375" s="9">
        <v>155.75</v>
      </c>
      <c r="D375" s="9">
        <v>144.5</v>
      </c>
      <c r="E375" s="9">
        <v>100.889099121093</v>
      </c>
      <c r="F375" s="9">
        <v>153.5625</v>
      </c>
      <c r="G375" s="10">
        <v>57492300</v>
      </c>
      <c r="H375">
        <f t="shared" si="54"/>
        <v>3</v>
      </c>
      <c r="I375">
        <f t="shared" si="55"/>
        <v>20</v>
      </c>
      <c r="J375">
        <f t="shared" si="56"/>
        <v>2000</v>
      </c>
      <c r="K375" t="str">
        <f>VLOOKUP(N375,Convert!D:G,4,0)</f>
        <v>2000Q1</v>
      </c>
      <c r="L375" t="str">
        <f t="shared" si="57"/>
        <v>2000M3</v>
      </c>
      <c r="M375">
        <f>VLOOKUP(K375,GDP_CR!$E$9:$F$311,2,0)</f>
        <v>4.2</v>
      </c>
      <c r="N375" s="1">
        <v>36605</v>
      </c>
      <c r="O375" s="18">
        <f t="shared" si="58"/>
        <v>2612</v>
      </c>
      <c r="P375" s="31">
        <f>VLOOKUP(K375,GDP!$A$2:$D$305,4,0)</f>
        <v>1.0302822165208836E-2</v>
      </c>
      <c r="Q375" s="12">
        <v>9994.3538461538446</v>
      </c>
      <c r="R375" s="12">
        <f>VLOOKUP(K375,RGDP!B:C,2,0)</f>
        <v>12935.252</v>
      </c>
      <c r="S375" s="12">
        <f t="shared" si="61"/>
        <v>12935.252000000002</v>
      </c>
      <c r="T375" s="12">
        <v>104.89749875</v>
      </c>
      <c r="U375" s="12">
        <v>4.0250000000000004</v>
      </c>
      <c r="V375" s="12">
        <v>131483.75</v>
      </c>
      <c r="W375" s="12">
        <v>3.6260975000000002</v>
      </c>
      <c r="X375" s="12">
        <v>5.82</v>
      </c>
      <c r="Y375" t="str">
        <f t="shared" si="59"/>
        <v>100-200</v>
      </c>
      <c r="Z375">
        <f t="shared" si="60"/>
        <v>4.5087196937473317E-2</v>
      </c>
      <c r="AA375" s="12">
        <f>VLOOKUP(K375,GDP_Change!A:D,4,0)</f>
        <v>1.0303864509787672</v>
      </c>
      <c r="AB375" s="12">
        <f t="shared" si="62"/>
        <v>1.1207039338662459</v>
      </c>
    </row>
    <row r="376" spans="1:28" x14ac:dyDescent="0.25">
      <c r="A376" s="1" t="str">
        <f t="shared" si="53"/>
        <v>03/27/2000</v>
      </c>
      <c r="B376" s="9">
        <v>153.375</v>
      </c>
      <c r="C376" s="9">
        <v>153.78125</v>
      </c>
      <c r="D376" s="9">
        <v>147.125</v>
      </c>
      <c r="E376" s="9">
        <v>98.794921875</v>
      </c>
      <c r="F376" s="9">
        <v>150.375</v>
      </c>
      <c r="G376" s="10">
        <v>40621500</v>
      </c>
      <c r="H376">
        <f t="shared" si="54"/>
        <v>3</v>
      </c>
      <c r="I376">
        <f t="shared" si="55"/>
        <v>27</v>
      </c>
      <c r="J376">
        <f t="shared" si="56"/>
        <v>2000</v>
      </c>
      <c r="K376" t="str">
        <f>VLOOKUP(N376,Convert!D:G,4,0)</f>
        <v>2000Q1</v>
      </c>
      <c r="L376" t="str">
        <f t="shared" si="57"/>
        <v>2000M3</v>
      </c>
      <c r="M376">
        <f>VLOOKUP(K376,GDP_CR!$E$9:$F$311,2,0)</f>
        <v>4.2</v>
      </c>
      <c r="N376" s="1">
        <v>36612</v>
      </c>
      <c r="O376" s="18">
        <f t="shared" si="58"/>
        <v>2619</v>
      </c>
      <c r="P376" s="31">
        <f>VLOOKUP(K376,GDP!$A$2:$D$305,4,0)</f>
        <v>1.0302822165208836E-2</v>
      </c>
      <c r="Q376" s="12">
        <v>10002.199999999999</v>
      </c>
      <c r="R376" s="12">
        <f>VLOOKUP(K376,RGDP!B:C,2,0)</f>
        <v>12935.252</v>
      </c>
      <c r="S376" s="12">
        <f t="shared" si="61"/>
        <v>12935.252000000002</v>
      </c>
      <c r="T376" s="12">
        <v>104.889999</v>
      </c>
      <c r="U376" s="12">
        <v>4</v>
      </c>
      <c r="V376" s="12">
        <v>131605</v>
      </c>
      <c r="W376" s="12">
        <v>3.76214</v>
      </c>
      <c r="X376" s="12">
        <v>5.85</v>
      </c>
      <c r="Y376" t="str">
        <f t="shared" si="59"/>
        <v>100-200</v>
      </c>
      <c r="Z376">
        <f t="shared" si="60"/>
        <v>-2.0757020757020794E-2</v>
      </c>
      <c r="AA376" s="12">
        <f>VLOOKUP(K376,GDP_Change!A:D,4,0)</f>
        <v>1.0303864509787672</v>
      </c>
      <c r="AB376" s="12">
        <f t="shared" si="62"/>
        <v>1.0303864509787672</v>
      </c>
    </row>
    <row r="377" spans="1:28" x14ac:dyDescent="0.25">
      <c r="A377" s="1" t="str">
        <f t="shared" si="53"/>
        <v>04/03/2000</v>
      </c>
      <c r="B377" s="9">
        <v>150.125</v>
      </c>
      <c r="C377" s="9">
        <v>153</v>
      </c>
      <c r="D377" s="9">
        <v>141.390625</v>
      </c>
      <c r="E377" s="9">
        <v>99.492980957031193</v>
      </c>
      <c r="F377" s="9">
        <v>151.4375</v>
      </c>
      <c r="G377" s="10">
        <v>48883000</v>
      </c>
      <c r="H377">
        <f t="shared" si="54"/>
        <v>4</v>
      </c>
      <c r="I377">
        <f t="shared" si="55"/>
        <v>3</v>
      </c>
      <c r="J377">
        <f t="shared" si="56"/>
        <v>2000</v>
      </c>
      <c r="K377" t="str">
        <f>VLOOKUP(N377,Convert!D:G,4,0)</f>
        <v>2000Q2</v>
      </c>
      <c r="L377" t="str">
        <f t="shared" si="57"/>
        <v>2000M4</v>
      </c>
      <c r="M377">
        <f>VLOOKUP(K377,GDP_CR!$E$9:$F$311,2,0)</f>
        <v>10.199999999999999</v>
      </c>
      <c r="N377" s="1">
        <v>36619</v>
      </c>
      <c r="O377" s="18">
        <f t="shared" si="58"/>
        <v>2626</v>
      </c>
      <c r="P377" s="31">
        <f>VLOOKUP(K377,GDP!$A$2:$D$305,4,0)</f>
        <v>2.4544600187958565E-2</v>
      </c>
      <c r="Q377" s="12">
        <v>10021.084615384614</v>
      </c>
      <c r="R377" s="12">
        <f>VLOOKUP(K377,RGDP!B:C,2,0)</f>
        <v>13170.749</v>
      </c>
      <c r="S377" s="12">
        <f t="shared" si="61"/>
        <v>12954.876750000003</v>
      </c>
      <c r="T377" s="12">
        <v>105.05249950000001</v>
      </c>
      <c r="U377" s="12">
        <v>3.95</v>
      </c>
      <c r="V377" s="12">
        <v>131674.75</v>
      </c>
      <c r="W377" s="12">
        <v>3.5750700000000002</v>
      </c>
      <c r="X377" s="12">
        <v>5.8924999999999992</v>
      </c>
      <c r="Y377" t="str">
        <f t="shared" si="59"/>
        <v>100-200</v>
      </c>
      <c r="Z377">
        <f t="shared" si="60"/>
        <v>7.0656691604322752E-3</v>
      </c>
      <c r="AA377" s="12">
        <f>VLOOKUP(K377,GDP_Change!A:D,4,0)</f>
        <v>2.4548750827194681</v>
      </c>
      <c r="AB377" s="12">
        <f t="shared" si="62"/>
        <v>1.1399624995742057</v>
      </c>
    </row>
    <row r="378" spans="1:28" x14ac:dyDescent="0.25">
      <c r="A378" s="1" t="str">
        <f t="shared" si="53"/>
        <v>04/10/2000</v>
      </c>
      <c r="B378" s="9">
        <v>151.75</v>
      </c>
      <c r="C378" s="9">
        <v>153.109375</v>
      </c>
      <c r="D378" s="9">
        <v>133.5</v>
      </c>
      <c r="E378" s="9">
        <v>89.350700378417898</v>
      </c>
      <c r="F378" s="9">
        <v>136</v>
      </c>
      <c r="G378" s="10">
        <v>71239600</v>
      </c>
      <c r="H378">
        <f t="shared" si="54"/>
        <v>4</v>
      </c>
      <c r="I378">
        <f t="shared" si="55"/>
        <v>10</v>
      </c>
      <c r="J378">
        <f t="shared" si="56"/>
        <v>2000</v>
      </c>
      <c r="K378" t="str">
        <f>VLOOKUP(N378,Convert!D:G,4,0)</f>
        <v>2000Q2</v>
      </c>
      <c r="L378" t="str">
        <f t="shared" si="57"/>
        <v>2000M4</v>
      </c>
      <c r="M378">
        <f>VLOOKUP(K378,GDP_CR!$E$9:$F$311,2,0)</f>
        <v>10.199999999999999</v>
      </c>
      <c r="N378" s="1">
        <v>36626</v>
      </c>
      <c r="O378" s="18">
        <f t="shared" si="58"/>
        <v>2633</v>
      </c>
      <c r="P378" s="31">
        <f>VLOOKUP(K378,GDP!$A$2:$D$305,4,0)</f>
        <v>2.4544600187958565E-2</v>
      </c>
      <c r="Q378" s="12">
        <v>10039.969230769229</v>
      </c>
      <c r="R378" s="12">
        <f>VLOOKUP(K378,RGDP!B:C,2,0)</f>
        <v>13170.749</v>
      </c>
      <c r="S378" s="12">
        <f t="shared" si="61"/>
        <v>12974.501500000004</v>
      </c>
      <c r="T378" s="12">
        <v>105.215</v>
      </c>
      <c r="U378" s="12">
        <v>3.9000000000000004</v>
      </c>
      <c r="V378" s="12">
        <v>131744.5</v>
      </c>
      <c r="W378" s="12">
        <v>3.3879999999999999</v>
      </c>
      <c r="X378" s="12">
        <v>5.9349999999999996</v>
      </c>
      <c r="Y378" t="str">
        <f t="shared" si="59"/>
        <v>100-200</v>
      </c>
      <c r="Z378">
        <f t="shared" si="60"/>
        <v>-0.10193974411886086</v>
      </c>
      <c r="AA378" s="12">
        <f>VLOOKUP(K378,GDP_Change!A:D,4,0)</f>
        <v>2.4548750827194681</v>
      </c>
      <c r="AB378" s="12">
        <f t="shared" si="62"/>
        <v>1.2495385481696444</v>
      </c>
    </row>
    <row r="379" spans="1:28" x14ac:dyDescent="0.25">
      <c r="A379" s="1" t="str">
        <f t="shared" si="53"/>
        <v>04/17/2000</v>
      </c>
      <c r="B379" s="9">
        <v>135.1875</v>
      </c>
      <c r="C379" s="9">
        <v>145.125</v>
      </c>
      <c r="D379" s="9">
        <v>134.6875</v>
      </c>
      <c r="E379" s="9">
        <v>94.483406066894503</v>
      </c>
      <c r="F379" s="9">
        <v>143.8125</v>
      </c>
      <c r="G379" s="10">
        <v>50078700</v>
      </c>
      <c r="H379">
        <f t="shared" si="54"/>
        <v>4</v>
      </c>
      <c r="I379">
        <f t="shared" si="55"/>
        <v>17</v>
      </c>
      <c r="J379">
        <f t="shared" si="56"/>
        <v>2000</v>
      </c>
      <c r="K379" t="str">
        <f>VLOOKUP(N379,Convert!D:G,4,0)</f>
        <v>2000Q2</v>
      </c>
      <c r="L379" t="str">
        <f t="shared" si="57"/>
        <v>2000M4</v>
      </c>
      <c r="M379">
        <f>VLOOKUP(K379,GDP_CR!$E$9:$F$311,2,0)</f>
        <v>10.199999999999999</v>
      </c>
      <c r="N379" s="1">
        <v>36633</v>
      </c>
      <c r="O379" s="18">
        <f t="shared" si="58"/>
        <v>2640</v>
      </c>
      <c r="P379" s="31">
        <f>VLOOKUP(K379,GDP!$A$2:$D$305,4,0)</f>
        <v>2.4544600187958565E-2</v>
      </c>
      <c r="Q379" s="12">
        <v>10058.853846153845</v>
      </c>
      <c r="R379" s="12">
        <f>VLOOKUP(K379,RGDP!B:C,2,0)</f>
        <v>13170.749</v>
      </c>
      <c r="S379" s="12">
        <f t="shared" si="61"/>
        <v>12994.126250000001</v>
      </c>
      <c r="T379" s="12">
        <v>105.37750050000001</v>
      </c>
      <c r="U379" s="12">
        <v>3.8499999999999996</v>
      </c>
      <c r="V379" s="12">
        <v>131814.25</v>
      </c>
      <c r="W379" s="12">
        <v>3.2009300000000005</v>
      </c>
      <c r="X379" s="12">
        <v>5.9775</v>
      </c>
      <c r="Y379" t="str">
        <f t="shared" si="59"/>
        <v>100-200</v>
      </c>
      <c r="Z379">
        <f t="shared" si="60"/>
        <v>5.7444852941176405E-2</v>
      </c>
      <c r="AA379" s="12">
        <f>VLOOKUP(K379,GDP_Change!A:D,4,0)</f>
        <v>2.4548750827194681</v>
      </c>
      <c r="AB379" s="12">
        <f t="shared" si="62"/>
        <v>1.3591145967650828</v>
      </c>
    </row>
    <row r="380" spans="1:28" x14ac:dyDescent="0.25">
      <c r="A380" s="1" t="str">
        <f t="shared" si="53"/>
        <v>04/24/2000</v>
      </c>
      <c r="B380" s="9">
        <v>141.5</v>
      </c>
      <c r="C380" s="9">
        <v>148.75</v>
      </c>
      <c r="D380" s="9">
        <v>140.5</v>
      </c>
      <c r="E380" s="9">
        <v>95.3251953125</v>
      </c>
      <c r="F380" s="9">
        <v>145.09375</v>
      </c>
      <c r="G380" s="10">
        <v>59044900</v>
      </c>
      <c r="H380">
        <f t="shared" si="54"/>
        <v>4</v>
      </c>
      <c r="I380">
        <f t="shared" si="55"/>
        <v>24</v>
      </c>
      <c r="J380">
        <f t="shared" si="56"/>
        <v>2000</v>
      </c>
      <c r="K380" t="str">
        <f>VLOOKUP(N380,Convert!D:G,4,0)</f>
        <v>2000Q2</v>
      </c>
      <c r="L380" t="str">
        <f t="shared" si="57"/>
        <v>2000M4</v>
      </c>
      <c r="M380">
        <f>VLOOKUP(K380,GDP_CR!$E$9:$F$311,2,0)</f>
        <v>10.199999999999999</v>
      </c>
      <c r="N380" s="1">
        <v>36640</v>
      </c>
      <c r="O380" s="18">
        <f t="shared" si="58"/>
        <v>2647</v>
      </c>
      <c r="P380" s="31">
        <f>VLOOKUP(K380,GDP!$A$2:$D$305,4,0)</f>
        <v>2.4544600187958565E-2</v>
      </c>
      <c r="Q380" s="12">
        <v>10077.73846153846</v>
      </c>
      <c r="R380" s="12">
        <f>VLOOKUP(K380,RGDP!B:C,2,0)</f>
        <v>13170.749</v>
      </c>
      <c r="S380" s="12">
        <f t="shared" si="61"/>
        <v>13013.751000000002</v>
      </c>
      <c r="T380" s="12">
        <v>105.540001</v>
      </c>
      <c r="U380" s="12">
        <v>3.8</v>
      </c>
      <c r="V380" s="12">
        <v>131884</v>
      </c>
      <c r="W380" s="12">
        <v>3.0138600000000002</v>
      </c>
      <c r="X380" s="12">
        <v>6.02</v>
      </c>
      <c r="Y380" t="str">
        <f t="shared" si="59"/>
        <v>100-200</v>
      </c>
      <c r="Z380">
        <f t="shared" si="60"/>
        <v>8.9091699261190094E-3</v>
      </c>
      <c r="AA380" s="12">
        <f>VLOOKUP(K380,GDP_Change!A:D,4,0)</f>
        <v>2.4548750827194681</v>
      </c>
      <c r="AB380" s="12">
        <f t="shared" si="62"/>
        <v>1.4686906453605213</v>
      </c>
    </row>
    <row r="381" spans="1:28" x14ac:dyDescent="0.25">
      <c r="A381" s="1" t="str">
        <f t="shared" si="53"/>
        <v>05/01/2000</v>
      </c>
      <c r="B381" s="9">
        <v>146.5625</v>
      </c>
      <c r="C381" s="9">
        <v>148.484375</v>
      </c>
      <c r="D381" s="9">
        <v>139.78125</v>
      </c>
      <c r="E381" s="9">
        <v>94.298652648925696</v>
      </c>
      <c r="F381" s="9">
        <v>143.53125</v>
      </c>
      <c r="G381" s="10">
        <v>43196900</v>
      </c>
      <c r="H381">
        <f t="shared" si="54"/>
        <v>5</v>
      </c>
      <c r="I381">
        <f t="shared" si="55"/>
        <v>1</v>
      </c>
      <c r="J381">
        <f t="shared" si="56"/>
        <v>2000</v>
      </c>
      <c r="K381" t="str">
        <f>VLOOKUP(N381,Convert!D:G,4,0)</f>
        <v>2000Q2</v>
      </c>
      <c r="L381" t="str">
        <f t="shared" si="57"/>
        <v>2000M5</v>
      </c>
      <c r="M381">
        <f>VLOOKUP(K381,GDP_CR!$E$9:$F$311,2,0)</f>
        <v>10.199999999999999</v>
      </c>
      <c r="N381" s="1">
        <v>36647</v>
      </c>
      <c r="O381" s="18">
        <f t="shared" si="58"/>
        <v>2654</v>
      </c>
      <c r="P381" s="31">
        <f>VLOOKUP(K381,GDP!$A$2:$D$305,4,0)</f>
        <v>2.4544600187958565E-2</v>
      </c>
      <c r="Q381" s="12">
        <v>10096.623076923075</v>
      </c>
      <c r="R381" s="12">
        <f>VLOOKUP(K381,RGDP!B:C,2,0)</f>
        <v>13170.749</v>
      </c>
      <c r="S381" s="12">
        <f t="shared" si="61"/>
        <v>13033.375749999999</v>
      </c>
      <c r="T381" s="12">
        <v>106.5625</v>
      </c>
      <c r="U381" s="12">
        <v>3.8499999999999996</v>
      </c>
      <c r="V381" s="12">
        <v>131939.5</v>
      </c>
      <c r="W381" s="12">
        <v>3.0435274999999997</v>
      </c>
      <c r="X381" s="12">
        <v>6.0824999999999996</v>
      </c>
      <c r="Y381" t="str">
        <f t="shared" si="59"/>
        <v>100-200</v>
      </c>
      <c r="Z381">
        <f t="shared" si="60"/>
        <v>-1.0768899418479472E-2</v>
      </c>
      <c r="AA381" s="12">
        <f>VLOOKUP(K381,GDP_Change!A:D,4,0)</f>
        <v>2.4548750827194681</v>
      </c>
      <c r="AB381" s="12">
        <f t="shared" si="62"/>
        <v>1.57826669395596</v>
      </c>
    </row>
    <row r="382" spans="1:28" x14ac:dyDescent="0.25">
      <c r="A382" s="1" t="str">
        <f t="shared" si="53"/>
        <v>05/08/2000</v>
      </c>
      <c r="B382" s="9">
        <v>142.75</v>
      </c>
      <c r="C382" s="9">
        <v>143.46875</v>
      </c>
      <c r="D382" s="9">
        <v>137.75</v>
      </c>
      <c r="E382" s="9">
        <v>93.826454162597599</v>
      </c>
      <c r="F382" s="9">
        <v>142.8125</v>
      </c>
      <c r="G382" s="10">
        <v>34030200</v>
      </c>
      <c r="H382">
        <f t="shared" si="54"/>
        <v>5</v>
      </c>
      <c r="I382">
        <f t="shared" si="55"/>
        <v>8</v>
      </c>
      <c r="J382">
        <f t="shared" si="56"/>
        <v>2000</v>
      </c>
      <c r="K382" t="str">
        <f>VLOOKUP(N382,Convert!D:G,4,0)</f>
        <v>2000Q2</v>
      </c>
      <c r="L382" t="str">
        <f t="shared" si="57"/>
        <v>2000M5</v>
      </c>
      <c r="M382">
        <f>VLOOKUP(K382,GDP_CR!$E$9:$F$311,2,0)</f>
        <v>10.199999999999999</v>
      </c>
      <c r="N382" s="1">
        <v>36654</v>
      </c>
      <c r="O382" s="18">
        <f t="shared" si="58"/>
        <v>2661</v>
      </c>
      <c r="P382" s="31">
        <f>VLOOKUP(K382,GDP!$A$2:$D$305,4,0)</f>
        <v>2.4544600187958565E-2</v>
      </c>
      <c r="Q382" s="12">
        <v>10115.50769230769</v>
      </c>
      <c r="R382" s="12">
        <f>VLOOKUP(K382,RGDP!B:C,2,0)</f>
        <v>13170.749</v>
      </c>
      <c r="S382" s="12">
        <f t="shared" si="61"/>
        <v>13053.0005</v>
      </c>
      <c r="T382" s="12">
        <v>107.58499900000001</v>
      </c>
      <c r="U382" s="12">
        <v>3.9</v>
      </c>
      <c r="V382" s="12">
        <v>131995</v>
      </c>
      <c r="W382" s="12">
        <v>3.0731950000000001</v>
      </c>
      <c r="X382" s="12">
        <v>6.1449999999999996</v>
      </c>
      <c r="Y382" t="str">
        <f t="shared" si="59"/>
        <v>100-200</v>
      </c>
      <c r="Z382">
        <f t="shared" si="60"/>
        <v>-5.0076202917482826E-3</v>
      </c>
      <c r="AA382" s="12">
        <f>VLOOKUP(K382,GDP_Change!A:D,4,0)</f>
        <v>2.4548750827194681</v>
      </c>
      <c r="AB382" s="12">
        <f t="shared" si="62"/>
        <v>1.6878427425513984</v>
      </c>
    </row>
    <row r="383" spans="1:28" x14ac:dyDescent="0.25">
      <c r="A383" s="1" t="str">
        <f t="shared" si="53"/>
        <v>05/15/2000</v>
      </c>
      <c r="B383" s="9">
        <v>142.75</v>
      </c>
      <c r="C383" s="9">
        <v>147.71875</v>
      </c>
      <c r="D383" s="9">
        <v>140.40625</v>
      </c>
      <c r="E383" s="9">
        <v>92.717796325683594</v>
      </c>
      <c r="F383" s="9">
        <v>141.125</v>
      </c>
      <c r="G383" s="10">
        <v>29384700</v>
      </c>
      <c r="H383">
        <f t="shared" si="54"/>
        <v>5</v>
      </c>
      <c r="I383">
        <f t="shared" si="55"/>
        <v>15</v>
      </c>
      <c r="J383">
        <f t="shared" si="56"/>
        <v>2000</v>
      </c>
      <c r="K383" t="str">
        <f>VLOOKUP(N383,Convert!D:G,4,0)</f>
        <v>2000Q2</v>
      </c>
      <c r="L383" t="str">
        <f t="shared" si="57"/>
        <v>2000M5</v>
      </c>
      <c r="M383">
        <f>VLOOKUP(K383,GDP_CR!$E$9:$F$311,2,0)</f>
        <v>10.199999999999999</v>
      </c>
      <c r="N383" s="1">
        <v>36661</v>
      </c>
      <c r="O383" s="18">
        <f t="shared" si="58"/>
        <v>2668</v>
      </c>
      <c r="P383" s="31">
        <f>VLOOKUP(K383,GDP!$A$2:$D$305,4,0)</f>
        <v>2.4544600187958565E-2</v>
      </c>
      <c r="Q383" s="12">
        <v>10134.392307692306</v>
      </c>
      <c r="R383" s="12">
        <f>VLOOKUP(K383,RGDP!B:C,2,0)</f>
        <v>13170.749</v>
      </c>
      <c r="S383" s="12">
        <f t="shared" si="61"/>
        <v>13072.625249999999</v>
      </c>
      <c r="T383" s="12">
        <v>108.60749800000001</v>
      </c>
      <c r="U383" s="12">
        <v>3.95</v>
      </c>
      <c r="V383" s="12">
        <v>132050.5</v>
      </c>
      <c r="W383" s="12">
        <v>3.1028624999999996</v>
      </c>
      <c r="X383" s="12">
        <v>6.2074999999999996</v>
      </c>
      <c r="Y383" t="str">
        <f t="shared" si="59"/>
        <v>100-200</v>
      </c>
      <c r="Z383">
        <f t="shared" si="60"/>
        <v>-1.1816192560175076E-2</v>
      </c>
      <c r="AA383" s="12">
        <f>VLOOKUP(K383,GDP_Change!A:D,4,0)</f>
        <v>2.4548750827194681</v>
      </c>
      <c r="AB383" s="12">
        <f t="shared" si="62"/>
        <v>1.7974187911468369</v>
      </c>
    </row>
    <row r="384" spans="1:28" x14ac:dyDescent="0.25">
      <c r="A384" s="1" t="str">
        <f t="shared" si="53"/>
        <v>05/22/2000</v>
      </c>
      <c r="B384" s="9">
        <v>141.25</v>
      </c>
      <c r="C384" s="9">
        <v>141.8125</v>
      </c>
      <c r="D384" s="9">
        <v>136.5</v>
      </c>
      <c r="E384" s="9">
        <v>90.664680480957003</v>
      </c>
      <c r="F384" s="9">
        <v>138</v>
      </c>
      <c r="G384" s="10">
        <v>42993000</v>
      </c>
      <c r="H384">
        <f t="shared" si="54"/>
        <v>5</v>
      </c>
      <c r="I384">
        <f t="shared" si="55"/>
        <v>22</v>
      </c>
      <c r="J384">
        <f t="shared" si="56"/>
        <v>2000</v>
      </c>
      <c r="K384" t="str">
        <f>VLOOKUP(N384,Convert!D:G,4,0)</f>
        <v>2000Q2</v>
      </c>
      <c r="L384" t="str">
        <f t="shared" si="57"/>
        <v>2000M5</v>
      </c>
      <c r="M384">
        <f>VLOOKUP(K384,GDP_CR!$E$9:$F$311,2,0)</f>
        <v>10.199999999999999</v>
      </c>
      <c r="N384" s="1">
        <v>36668</v>
      </c>
      <c r="O384" s="18">
        <f t="shared" si="58"/>
        <v>2675</v>
      </c>
      <c r="P384" s="31">
        <f>VLOOKUP(K384,GDP!$A$2:$D$305,4,0)</f>
        <v>2.4544600187958565E-2</v>
      </c>
      <c r="Q384" s="12">
        <v>10153.276923076921</v>
      </c>
      <c r="R384" s="12">
        <f>VLOOKUP(K384,RGDP!B:C,2,0)</f>
        <v>13170.749</v>
      </c>
      <c r="S384" s="12">
        <f t="shared" si="61"/>
        <v>13092.25</v>
      </c>
      <c r="T384" s="12">
        <v>109.629997</v>
      </c>
      <c r="U384" s="12">
        <v>4</v>
      </c>
      <c r="V384" s="12">
        <v>132106</v>
      </c>
      <c r="W384" s="12">
        <v>3.13253</v>
      </c>
      <c r="X384" s="12">
        <v>6.27</v>
      </c>
      <c r="Y384" t="str">
        <f t="shared" si="59"/>
        <v>100-200</v>
      </c>
      <c r="Z384">
        <f t="shared" si="60"/>
        <v>-2.2143489813994721E-2</v>
      </c>
      <c r="AA384" s="12">
        <f>VLOOKUP(K384,GDP_Change!A:D,4,0)</f>
        <v>2.4548750827194681</v>
      </c>
      <c r="AB384" s="12">
        <f t="shared" si="62"/>
        <v>1.9069948397422753</v>
      </c>
    </row>
    <row r="385" spans="1:28" x14ac:dyDescent="0.25">
      <c r="A385" s="1" t="str">
        <f t="shared" si="53"/>
        <v>05/29/2000</v>
      </c>
      <c r="B385" s="9">
        <v>140</v>
      </c>
      <c r="C385" s="9">
        <v>149.09375</v>
      </c>
      <c r="D385" s="9">
        <v>139.46875</v>
      </c>
      <c r="E385" s="9">
        <v>97.131896972656193</v>
      </c>
      <c r="F385" s="9">
        <v>147.84375</v>
      </c>
      <c r="G385" s="10">
        <v>29343000</v>
      </c>
      <c r="H385">
        <f t="shared" si="54"/>
        <v>5</v>
      </c>
      <c r="I385">
        <f t="shared" si="55"/>
        <v>29</v>
      </c>
      <c r="J385">
        <f t="shared" si="56"/>
        <v>2000</v>
      </c>
      <c r="K385" t="str">
        <f>VLOOKUP(N385,Convert!D:G,4,0)</f>
        <v>2000Q2</v>
      </c>
      <c r="L385" t="str">
        <f t="shared" si="57"/>
        <v>2000M5</v>
      </c>
      <c r="M385">
        <f>VLOOKUP(K385,GDP_CR!$E$9:$F$311,2,0)</f>
        <v>10.199999999999999</v>
      </c>
      <c r="N385" s="1">
        <v>36675</v>
      </c>
      <c r="O385" s="18">
        <f t="shared" si="58"/>
        <v>2682</v>
      </c>
      <c r="P385" s="31">
        <f>VLOOKUP(K385,GDP!$A$2:$D$305,4,0)</f>
        <v>2.4544600187958565E-2</v>
      </c>
      <c r="Q385" s="12">
        <v>10172.161538461536</v>
      </c>
      <c r="R385" s="12">
        <f>VLOOKUP(K385,RGDP!B:C,2,0)</f>
        <v>13170.749</v>
      </c>
      <c r="S385" s="12">
        <f t="shared" si="61"/>
        <v>13111.874750000001</v>
      </c>
      <c r="T385" s="12">
        <v>109.629997</v>
      </c>
      <c r="U385" s="12">
        <v>4</v>
      </c>
      <c r="V385" s="12">
        <v>132106</v>
      </c>
      <c r="W385" s="12">
        <v>3.13253</v>
      </c>
      <c r="X385" s="12">
        <v>6.27</v>
      </c>
      <c r="Y385" t="str">
        <f t="shared" si="59"/>
        <v>100-200</v>
      </c>
      <c r="Z385">
        <f t="shared" si="60"/>
        <v>7.1331521739130377E-2</v>
      </c>
      <c r="AA385" s="12">
        <f>VLOOKUP(K385,GDP_Change!A:D,4,0)</f>
        <v>2.4548750827194681</v>
      </c>
      <c r="AB385" s="12">
        <f t="shared" si="62"/>
        <v>2.0165708883377138</v>
      </c>
    </row>
    <row r="386" spans="1:28" x14ac:dyDescent="0.25">
      <c r="A386" s="1" t="str">
        <f t="shared" ref="A386:A449" si="63">TEXT(N386,"MM/DD/YYYY")</f>
        <v>06/05/2000</v>
      </c>
      <c r="B386" s="9">
        <v>147.46875</v>
      </c>
      <c r="C386" s="9">
        <v>148.21875</v>
      </c>
      <c r="D386" s="9">
        <v>145.625</v>
      </c>
      <c r="E386" s="9">
        <v>96.310653686523395</v>
      </c>
      <c r="F386" s="9">
        <v>146.59375</v>
      </c>
      <c r="G386" s="10">
        <v>25584900</v>
      </c>
      <c r="H386">
        <f t="shared" ref="H386:H449" si="64">MONTH(N386)</f>
        <v>6</v>
      </c>
      <c r="I386">
        <f t="shared" ref="I386:I449" si="65">DAY(N386)</f>
        <v>5</v>
      </c>
      <c r="J386">
        <f t="shared" ref="J386:J449" si="66">YEAR(N386)</f>
        <v>2000</v>
      </c>
      <c r="K386" t="str">
        <f>VLOOKUP(N386,Convert!D:G,4,0)</f>
        <v>2000Q2</v>
      </c>
      <c r="L386" t="str">
        <f t="shared" si="57"/>
        <v>2000M6</v>
      </c>
      <c r="M386">
        <f>VLOOKUP(K386,GDP_CR!$E$9:$F$311,2,0)</f>
        <v>10.199999999999999</v>
      </c>
      <c r="N386" s="1">
        <v>36682</v>
      </c>
      <c r="O386" s="18">
        <f t="shared" si="58"/>
        <v>2689</v>
      </c>
      <c r="P386" s="31">
        <f>VLOOKUP(K386,GDP!$A$2:$D$305,4,0)</f>
        <v>2.4544600187958565E-2</v>
      </c>
      <c r="Q386" s="12">
        <v>10191.046153846151</v>
      </c>
      <c r="R386" s="12">
        <f>VLOOKUP(K386,RGDP!B:C,2,0)</f>
        <v>13170.749</v>
      </c>
      <c r="S386" s="12">
        <f t="shared" si="61"/>
        <v>13131.4995</v>
      </c>
      <c r="T386" s="12">
        <v>109.4849985</v>
      </c>
      <c r="U386" s="12">
        <v>4</v>
      </c>
      <c r="V386" s="12">
        <v>132094.5</v>
      </c>
      <c r="W386" s="12">
        <v>3.2831325000000002</v>
      </c>
      <c r="X386" s="12">
        <v>6.335</v>
      </c>
      <c r="Y386" t="str">
        <f t="shared" si="59"/>
        <v>100-200</v>
      </c>
      <c r="Z386">
        <f t="shared" si="60"/>
        <v>-8.4548721200591315E-3</v>
      </c>
      <c r="AA386" s="12">
        <f>VLOOKUP(K386,GDP_Change!A:D,4,0)</f>
        <v>2.4548750827194681</v>
      </c>
      <c r="AB386" s="12">
        <f t="shared" si="62"/>
        <v>2.1261469369331527</v>
      </c>
    </row>
    <row r="387" spans="1:28" x14ac:dyDescent="0.25">
      <c r="A387" s="1" t="str">
        <f t="shared" si="63"/>
        <v>06/12/2000</v>
      </c>
      <c r="B387" s="9">
        <v>146.96875</v>
      </c>
      <c r="C387" s="9">
        <v>148.875</v>
      </c>
      <c r="D387" s="9">
        <v>144.625</v>
      </c>
      <c r="E387" s="9">
        <v>96.310653686523395</v>
      </c>
      <c r="F387" s="9">
        <v>146.59375</v>
      </c>
      <c r="G387" s="10">
        <v>28107200</v>
      </c>
      <c r="H387">
        <f t="shared" si="64"/>
        <v>6</v>
      </c>
      <c r="I387">
        <f t="shared" si="65"/>
        <v>12</v>
      </c>
      <c r="J387">
        <f t="shared" si="66"/>
        <v>2000</v>
      </c>
      <c r="K387" t="str">
        <f>VLOOKUP(N387,Convert!D:G,4,0)</f>
        <v>2000Q2</v>
      </c>
      <c r="L387" t="str">
        <f t="shared" ref="L387:L450" si="67">YEAR(N387)&amp;"M"&amp;MONTH(N387)</f>
        <v>2000M6</v>
      </c>
      <c r="M387">
        <f>VLOOKUP(K387,GDP_CR!$E$9:$F$311,2,0)</f>
        <v>10.199999999999999</v>
      </c>
      <c r="N387" s="1">
        <v>36689</v>
      </c>
      <c r="O387" s="18">
        <f t="shared" ref="O387:O450" si="68">A387-DATE(1993,1,24)</f>
        <v>2696</v>
      </c>
      <c r="P387" s="31">
        <f>VLOOKUP(K387,GDP!$A$2:$D$305,4,0)</f>
        <v>2.4544600187958565E-2</v>
      </c>
      <c r="Q387" s="12">
        <v>10209.930769230767</v>
      </c>
      <c r="R387" s="12">
        <f>VLOOKUP(K387,RGDP!B:C,2,0)</f>
        <v>13170.749</v>
      </c>
      <c r="S387" s="12">
        <f t="shared" si="61"/>
        <v>13151.124250000001</v>
      </c>
      <c r="T387" s="12">
        <v>109.34</v>
      </c>
      <c r="U387" s="12">
        <v>4</v>
      </c>
      <c r="V387" s="12">
        <v>132083</v>
      </c>
      <c r="W387" s="12">
        <v>3.433735</v>
      </c>
      <c r="X387" s="12">
        <v>6.4</v>
      </c>
      <c r="Y387" t="str">
        <f t="shared" ref="Y387:Y450" si="69">IF(F387&gt;400,"&gt;400",IF(F387&gt;300,"300-400",IF(F387&gt;200,"200-300",IF(F387&gt;100,"100-200",IF(F387&gt;0,"0-100","NA")))))</f>
        <v>100-200</v>
      </c>
      <c r="Z387">
        <f t="shared" si="60"/>
        <v>0</v>
      </c>
      <c r="AA387" s="12">
        <f>VLOOKUP(K387,GDP_Change!A:D,4,0)</f>
        <v>2.4548750827194681</v>
      </c>
      <c r="AB387" s="12">
        <f t="shared" si="62"/>
        <v>2.2357229855285912</v>
      </c>
    </row>
    <row r="388" spans="1:28" x14ac:dyDescent="0.25">
      <c r="A388" s="1" t="str">
        <f t="shared" si="63"/>
        <v>06/19/2000</v>
      </c>
      <c r="B388" s="9">
        <v>146.46875</v>
      </c>
      <c r="C388" s="9">
        <v>149.15625</v>
      </c>
      <c r="D388" s="9">
        <v>143.875</v>
      </c>
      <c r="E388" s="9">
        <v>95.076324462890597</v>
      </c>
      <c r="F388" s="9">
        <v>144.375</v>
      </c>
      <c r="G388" s="10">
        <v>27055700</v>
      </c>
      <c r="H388">
        <f t="shared" si="64"/>
        <v>6</v>
      </c>
      <c r="I388">
        <f t="shared" si="65"/>
        <v>19</v>
      </c>
      <c r="J388">
        <f t="shared" si="66"/>
        <v>2000</v>
      </c>
      <c r="K388" t="str">
        <f>VLOOKUP(N388,Convert!D:G,4,0)</f>
        <v>2000Q2</v>
      </c>
      <c r="L388" t="str">
        <f t="shared" si="67"/>
        <v>2000M6</v>
      </c>
      <c r="M388">
        <f>VLOOKUP(K388,GDP_CR!$E$9:$F$311,2,0)</f>
        <v>10.199999999999999</v>
      </c>
      <c r="N388" s="1">
        <v>36696</v>
      </c>
      <c r="O388" s="18">
        <f t="shared" si="68"/>
        <v>2703</v>
      </c>
      <c r="P388" s="31">
        <f>VLOOKUP(K388,GDP!$A$2:$D$305,4,0)</f>
        <v>2.4544600187958565E-2</v>
      </c>
      <c r="Q388" s="12">
        <v>10228.815384615384</v>
      </c>
      <c r="R388" s="12">
        <f>VLOOKUP(K388,RGDP!B:C,2,0)</f>
        <v>13170.749</v>
      </c>
      <c r="S388" s="12">
        <f t="shared" si="61"/>
        <v>13170.749000000002</v>
      </c>
      <c r="T388" s="12">
        <v>109.1950015</v>
      </c>
      <c r="U388" s="12">
        <v>4</v>
      </c>
      <c r="V388" s="12">
        <v>132071.5</v>
      </c>
      <c r="W388" s="12">
        <v>3.5843374999999997</v>
      </c>
      <c r="X388" s="12">
        <v>6.4650000000000007</v>
      </c>
      <c r="Y388" t="str">
        <f t="shared" si="69"/>
        <v>100-200</v>
      </c>
      <c r="Z388">
        <f t="shared" ref="Z388:Z451" si="70">F388/F387-1</f>
        <v>-1.5135365593689998E-2</v>
      </c>
      <c r="AA388" s="12">
        <f>VLOOKUP(K388,GDP_Change!A:D,4,0)</f>
        <v>2.4548750827194681</v>
      </c>
      <c r="AB388" s="12">
        <f t="shared" si="62"/>
        <v>2.3452990341240296</v>
      </c>
    </row>
    <row r="389" spans="1:28" x14ac:dyDescent="0.25">
      <c r="A389" s="1" t="str">
        <f t="shared" si="63"/>
        <v>06/26/2000</v>
      </c>
      <c r="B389" s="9">
        <v>145.375</v>
      </c>
      <c r="C389" s="9">
        <v>146.984375</v>
      </c>
      <c r="D389" s="9">
        <v>143.515625</v>
      </c>
      <c r="E389" s="9">
        <v>95.673164367675696</v>
      </c>
      <c r="F389" s="9">
        <v>145.28125</v>
      </c>
      <c r="G389" s="10">
        <v>28474400</v>
      </c>
      <c r="H389">
        <f t="shared" si="64"/>
        <v>6</v>
      </c>
      <c r="I389">
        <f t="shared" si="65"/>
        <v>26</v>
      </c>
      <c r="J389">
        <f t="shared" si="66"/>
        <v>2000</v>
      </c>
      <c r="K389" t="str">
        <f>VLOOKUP(N389,Convert!D:G,4,0)</f>
        <v>2000Q2</v>
      </c>
      <c r="L389" t="str">
        <f t="shared" si="67"/>
        <v>2000M6</v>
      </c>
      <c r="M389">
        <f>VLOOKUP(K389,GDP_CR!$E$9:$F$311,2,0)</f>
        <v>10.199999999999999</v>
      </c>
      <c r="N389" s="1">
        <v>36703</v>
      </c>
      <c r="O389" s="18">
        <f t="shared" si="68"/>
        <v>2710</v>
      </c>
      <c r="P389" s="31">
        <f>VLOOKUP(K389,GDP!$A$2:$D$305,4,0)</f>
        <v>2.4544600187958565E-2</v>
      </c>
      <c r="Q389" s="12">
        <v>10247.699999999999</v>
      </c>
      <c r="R389" s="12">
        <f>VLOOKUP(K389,RGDP!B:C,2,0)</f>
        <v>13170.749</v>
      </c>
      <c r="S389" s="12">
        <f t="shared" si="61"/>
        <v>13170.749000000002</v>
      </c>
      <c r="T389" s="12">
        <v>109.050003</v>
      </c>
      <c r="U389" s="12">
        <v>4</v>
      </c>
      <c r="V389" s="12">
        <v>132060</v>
      </c>
      <c r="W389" s="12">
        <v>3.7349399999999999</v>
      </c>
      <c r="X389" s="12">
        <v>6.53</v>
      </c>
      <c r="Y389" t="str">
        <f t="shared" si="69"/>
        <v>100-200</v>
      </c>
      <c r="Z389">
        <f t="shared" si="70"/>
        <v>6.2770562770562144E-3</v>
      </c>
      <c r="AA389" s="12">
        <f>VLOOKUP(K389,GDP_Change!A:D,4,0)</f>
        <v>2.4548750827194681</v>
      </c>
      <c r="AB389" s="12">
        <f t="shared" si="62"/>
        <v>2.4548750827194681</v>
      </c>
    </row>
    <row r="390" spans="1:28" x14ac:dyDescent="0.25">
      <c r="A390" s="1" t="str">
        <f t="shared" si="63"/>
        <v>07/03/2000</v>
      </c>
      <c r="B390" s="9">
        <v>145.4375</v>
      </c>
      <c r="C390" s="9">
        <v>148.78125</v>
      </c>
      <c r="D390" s="9">
        <v>144.21875</v>
      </c>
      <c r="E390" s="9">
        <v>97.525230407714801</v>
      </c>
      <c r="F390" s="9">
        <v>148.09375</v>
      </c>
      <c r="G390" s="10">
        <v>13182800</v>
      </c>
      <c r="H390">
        <f t="shared" si="64"/>
        <v>7</v>
      </c>
      <c r="I390">
        <f t="shared" si="65"/>
        <v>3</v>
      </c>
      <c r="J390">
        <f t="shared" si="66"/>
        <v>2000</v>
      </c>
      <c r="K390" t="str">
        <f>VLOOKUP(N390,Convert!D:G,4,0)</f>
        <v>2000Q3</v>
      </c>
      <c r="L390" t="str">
        <f t="shared" si="67"/>
        <v>2000M7</v>
      </c>
      <c r="M390">
        <f>VLOOKUP(K390,GDP_CR!$E$9:$F$311,2,0)</f>
        <v>2.8</v>
      </c>
      <c r="N390" s="1">
        <v>36710</v>
      </c>
      <c r="O390" s="18">
        <f t="shared" si="68"/>
        <v>2717</v>
      </c>
      <c r="P390" s="31">
        <f>VLOOKUP(K390,GDP!$A$2:$D$305,4,0)</f>
        <v>6.8795924939255571E-3</v>
      </c>
      <c r="Q390" s="12">
        <v>10253.123076923075</v>
      </c>
      <c r="R390" s="12">
        <f>VLOOKUP(K390,RGDP!B:C,2,0)</f>
        <v>13183.89</v>
      </c>
      <c r="S390" s="12">
        <f t="shared" si="61"/>
        <v>13171.844083333335</v>
      </c>
      <c r="T390" s="12">
        <v>108.55250175</v>
      </c>
      <c r="U390" s="12">
        <v>4</v>
      </c>
      <c r="V390" s="12">
        <v>132101.5</v>
      </c>
      <c r="W390" s="12">
        <v>3.701025</v>
      </c>
      <c r="X390" s="12">
        <v>6.5324999999999998</v>
      </c>
      <c r="Y390" t="str">
        <f t="shared" si="69"/>
        <v>100-200</v>
      </c>
      <c r="Z390">
        <f t="shared" si="70"/>
        <v>1.9359001935900233E-2</v>
      </c>
      <c r="AA390" s="12">
        <f>VLOOKUP(K390,GDP_Change!A:D,4,0)</f>
        <v>0.68742120198446344</v>
      </c>
      <c r="AB390" s="12">
        <f t="shared" si="62"/>
        <v>2.3189170918936983</v>
      </c>
    </row>
    <row r="391" spans="1:28" x14ac:dyDescent="0.25">
      <c r="A391" s="1" t="str">
        <f t="shared" si="63"/>
        <v>07/10/2000</v>
      </c>
      <c r="B391" s="9">
        <v>147.875</v>
      </c>
      <c r="C391" s="9">
        <v>151.25</v>
      </c>
      <c r="D391" s="9">
        <v>147.15625</v>
      </c>
      <c r="E391" s="9">
        <v>99.603698730468693</v>
      </c>
      <c r="F391" s="9">
        <v>151.25</v>
      </c>
      <c r="G391" s="10">
        <v>24828600</v>
      </c>
      <c r="H391">
        <f t="shared" si="64"/>
        <v>7</v>
      </c>
      <c r="I391">
        <f t="shared" si="65"/>
        <v>10</v>
      </c>
      <c r="J391">
        <f t="shared" si="66"/>
        <v>2000</v>
      </c>
      <c r="K391" t="str">
        <f>VLOOKUP(N391,Convert!D:G,4,0)</f>
        <v>2000Q3</v>
      </c>
      <c r="L391" t="str">
        <f t="shared" si="67"/>
        <v>2000M7</v>
      </c>
      <c r="M391">
        <f>VLOOKUP(K391,GDP_CR!$E$9:$F$311,2,0)</f>
        <v>2.8</v>
      </c>
      <c r="N391" s="1">
        <v>36717</v>
      </c>
      <c r="O391" s="18">
        <f t="shared" si="68"/>
        <v>2724</v>
      </c>
      <c r="P391" s="31">
        <f>VLOOKUP(K391,GDP!$A$2:$D$305,4,0)</f>
        <v>6.8795924939255571E-3</v>
      </c>
      <c r="Q391" s="12">
        <v>10258.546153846151</v>
      </c>
      <c r="R391" s="12">
        <f>VLOOKUP(K391,RGDP!B:C,2,0)</f>
        <v>13183.89</v>
      </c>
      <c r="S391" s="12">
        <f t="shared" si="61"/>
        <v>13172.939166666669</v>
      </c>
      <c r="T391" s="12">
        <v>108.05500050000001</v>
      </c>
      <c r="U391" s="12">
        <v>4</v>
      </c>
      <c r="V391" s="12">
        <v>132143</v>
      </c>
      <c r="W391" s="12">
        <v>3.6671100000000001</v>
      </c>
      <c r="X391" s="12">
        <v>6.5350000000000001</v>
      </c>
      <c r="Y391" t="str">
        <f t="shared" si="69"/>
        <v>100-200</v>
      </c>
      <c r="Z391">
        <f t="shared" si="70"/>
        <v>2.1312513188436411E-2</v>
      </c>
      <c r="AA391" s="12">
        <f>VLOOKUP(K391,GDP_Change!A:D,4,0)</f>
        <v>0.68742120198446344</v>
      </c>
      <c r="AB391" s="12">
        <f t="shared" si="62"/>
        <v>2.182959101067929</v>
      </c>
    </row>
    <row r="392" spans="1:28" x14ac:dyDescent="0.25">
      <c r="A392" s="1" t="str">
        <f t="shared" si="63"/>
        <v>07/17/2000</v>
      </c>
      <c r="B392" s="9">
        <v>150.984375</v>
      </c>
      <c r="C392" s="9">
        <v>151.984375</v>
      </c>
      <c r="D392" s="9">
        <v>147.6875</v>
      </c>
      <c r="E392" s="9">
        <v>97.257743835449205</v>
      </c>
      <c r="F392" s="9">
        <v>147.6875</v>
      </c>
      <c r="G392" s="10">
        <v>27173000</v>
      </c>
      <c r="H392">
        <f t="shared" si="64"/>
        <v>7</v>
      </c>
      <c r="I392">
        <f t="shared" si="65"/>
        <v>17</v>
      </c>
      <c r="J392">
        <f t="shared" si="66"/>
        <v>2000</v>
      </c>
      <c r="K392" t="str">
        <f>VLOOKUP(N392,Convert!D:G,4,0)</f>
        <v>2000Q3</v>
      </c>
      <c r="L392" t="str">
        <f t="shared" si="67"/>
        <v>2000M7</v>
      </c>
      <c r="M392">
        <f>VLOOKUP(K392,GDP_CR!$E$9:$F$311,2,0)</f>
        <v>2.8</v>
      </c>
      <c r="N392" s="1">
        <v>36724</v>
      </c>
      <c r="O392" s="18">
        <f t="shared" si="68"/>
        <v>2731</v>
      </c>
      <c r="P392" s="31">
        <f>VLOOKUP(K392,GDP!$A$2:$D$305,4,0)</f>
        <v>6.8795924939255571E-3</v>
      </c>
      <c r="Q392" s="12">
        <v>10263.969230769229</v>
      </c>
      <c r="R392" s="12">
        <f>VLOOKUP(K392,RGDP!B:C,2,0)</f>
        <v>13183.89</v>
      </c>
      <c r="S392" s="12">
        <f t="shared" si="61"/>
        <v>13174.034250000002</v>
      </c>
      <c r="T392" s="12">
        <v>107.55749925000001</v>
      </c>
      <c r="U392" s="12">
        <v>4</v>
      </c>
      <c r="V392" s="12">
        <v>132184.5</v>
      </c>
      <c r="W392" s="12">
        <v>3.6331950000000002</v>
      </c>
      <c r="X392" s="12">
        <v>6.5374999999999996</v>
      </c>
      <c r="Y392" t="str">
        <f t="shared" si="69"/>
        <v>100-200</v>
      </c>
      <c r="Z392">
        <f t="shared" si="70"/>
        <v>-2.3553719008264418E-2</v>
      </c>
      <c r="AA392" s="12">
        <f>VLOOKUP(K392,GDP_Change!A:D,4,0)</f>
        <v>0.68742120198446344</v>
      </c>
      <c r="AB392" s="12">
        <f t="shared" si="62"/>
        <v>2.0470011102421592</v>
      </c>
    </row>
    <row r="393" spans="1:28" x14ac:dyDescent="0.25">
      <c r="A393" s="1" t="str">
        <f t="shared" si="63"/>
        <v>07/24/2000</v>
      </c>
      <c r="B393" s="9">
        <v>148.125</v>
      </c>
      <c r="C393" s="9">
        <v>148.859375</v>
      </c>
      <c r="D393" s="9">
        <v>141.515625</v>
      </c>
      <c r="E393" s="9">
        <v>93.574035644531193</v>
      </c>
      <c r="F393" s="9">
        <v>142.09375</v>
      </c>
      <c r="G393" s="10">
        <v>36330200</v>
      </c>
      <c r="H393">
        <f t="shared" si="64"/>
        <v>7</v>
      </c>
      <c r="I393">
        <f t="shared" si="65"/>
        <v>24</v>
      </c>
      <c r="J393">
        <f t="shared" si="66"/>
        <v>2000</v>
      </c>
      <c r="K393" t="str">
        <f>VLOOKUP(N393,Convert!D:G,4,0)</f>
        <v>2000Q3</v>
      </c>
      <c r="L393" t="str">
        <f t="shared" si="67"/>
        <v>2000M7</v>
      </c>
      <c r="M393">
        <f>VLOOKUP(K393,GDP_CR!$E$9:$F$311,2,0)</f>
        <v>2.8</v>
      </c>
      <c r="N393" s="1">
        <v>36731</v>
      </c>
      <c r="O393" s="18">
        <f t="shared" si="68"/>
        <v>2738</v>
      </c>
      <c r="P393" s="31">
        <f>VLOOKUP(K393,GDP!$A$2:$D$305,4,0)</f>
        <v>6.8795924939255571E-3</v>
      </c>
      <c r="Q393" s="12">
        <v>10269.392307692306</v>
      </c>
      <c r="R393" s="12">
        <f>VLOOKUP(K393,RGDP!B:C,2,0)</f>
        <v>13183.89</v>
      </c>
      <c r="S393" s="12">
        <f t="shared" si="61"/>
        <v>13175.129333333336</v>
      </c>
      <c r="T393" s="12">
        <v>107.05999799999999</v>
      </c>
      <c r="U393" s="12">
        <v>4</v>
      </c>
      <c r="V393" s="12">
        <v>132226</v>
      </c>
      <c r="W393" s="12">
        <v>3.5992799999999998</v>
      </c>
      <c r="X393" s="12">
        <v>6.54</v>
      </c>
      <c r="Y393" t="str">
        <f t="shared" si="69"/>
        <v>100-200</v>
      </c>
      <c r="Z393">
        <f t="shared" si="70"/>
        <v>-3.7875581887431231E-2</v>
      </c>
      <c r="AA393" s="12">
        <f>VLOOKUP(K393,GDP_Change!A:D,4,0)</f>
        <v>0.68742120198446344</v>
      </c>
      <c r="AB393" s="12">
        <f t="shared" si="62"/>
        <v>1.9110431194163897</v>
      </c>
    </row>
    <row r="394" spans="1:28" x14ac:dyDescent="0.25">
      <c r="A394" s="1" t="str">
        <f t="shared" si="63"/>
        <v>07/31/2000</v>
      </c>
      <c r="B394" s="9">
        <v>142.9375</v>
      </c>
      <c r="C394" s="9">
        <v>146.71875</v>
      </c>
      <c r="D394" s="9">
        <v>142.0625</v>
      </c>
      <c r="E394" s="9">
        <v>96.393394470214801</v>
      </c>
      <c r="F394" s="9">
        <v>146.375</v>
      </c>
      <c r="G394" s="10">
        <v>24945600</v>
      </c>
      <c r="H394">
        <f t="shared" si="64"/>
        <v>7</v>
      </c>
      <c r="I394">
        <f t="shared" si="65"/>
        <v>31</v>
      </c>
      <c r="J394">
        <f t="shared" si="66"/>
        <v>2000</v>
      </c>
      <c r="K394" t="str">
        <f>VLOOKUP(N394,Convert!D:G,4,0)</f>
        <v>2000Q3</v>
      </c>
      <c r="L394" t="str">
        <f t="shared" si="67"/>
        <v>2000M7</v>
      </c>
      <c r="M394">
        <f>VLOOKUP(K394,GDP_CR!$E$9:$F$311,2,0)</f>
        <v>2.8</v>
      </c>
      <c r="N394" s="1">
        <v>36738</v>
      </c>
      <c r="O394" s="18">
        <f t="shared" si="68"/>
        <v>2745</v>
      </c>
      <c r="P394" s="31">
        <f>VLOOKUP(K394,GDP!$A$2:$D$305,4,0)</f>
        <v>6.8795924939255571E-3</v>
      </c>
      <c r="Q394" s="12">
        <v>10274.815384615384</v>
      </c>
      <c r="R394" s="12">
        <f>VLOOKUP(K394,RGDP!B:C,2,0)</f>
        <v>13183.89</v>
      </c>
      <c r="S394" s="12">
        <f t="shared" si="61"/>
        <v>13176.22441666667</v>
      </c>
      <c r="T394" s="12">
        <v>107.05999799999999</v>
      </c>
      <c r="U394" s="12">
        <v>4</v>
      </c>
      <c r="V394" s="12">
        <v>132226</v>
      </c>
      <c r="W394" s="12">
        <v>3.5992799999999998</v>
      </c>
      <c r="X394" s="12">
        <v>6.54</v>
      </c>
      <c r="Y394" t="str">
        <f t="shared" si="69"/>
        <v>100-200</v>
      </c>
      <c r="Z394">
        <f t="shared" si="70"/>
        <v>3.012975588299982E-2</v>
      </c>
      <c r="AA394" s="12">
        <f>VLOOKUP(K394,GDP_Change!A:D,4,0)</f>
        <v>0.68742120198446344</v>
      </c>
      <c r="AB394" s="12">
        <f t="shared" si="62"/>
        <v>1.7750851285906202</v>
      </c>
    </row>
    <row r="395" spans="1:28" x14ac:dyDescent="0.25">
      <c r="A395" s="1" t="str">
        <f t="shared" si="63"/>
        <v>08/07/2000</v>
      </c>
      <c r="B395" s="9">
        <v>146.71875</v>
      </c>
      <c r="C395" s="9">
        <v>149.21875</v>
      </c>
      <c r="D395" s="9">
        <v>145.5625</v>
      </c>
      <c r="E395" s="9">
        <v>97.072532653808594</v>
      </c>
      <c r="F395" s="9">
        <v>147.40625</v>
      </c>
      <c r="G395" s="10">
        <v>22485100</v>
      </c>
      <c r="H395">
        <f t="shared" si="64"/>
        <v>8</v>
      </c>
      <c r="I395">
        <f t="shared" si="65"/>
        <v>7</v>
      </c>
      <c r="J395">
        <f t="shared" si="66"/>
        <v>2000</v>
      </c>
      <c r="K395" t="str">
        <f>VLOOKUP(N395,Convert!D:G,4,0)</f>
        <v>2000Q3</v>
      </c>
      <c r="L395" t="str">
        <f t="shared" si="67"/>
        <v>2000M8</v>
      </c>
      <c r="M395">
        <f>VLOOKUP(K395,GDP_CR!$E$9:$F$311,2,0)</f>
        <v>2.8</v>
      </c>
      <c r="N395" s="1">
        <v>36745</v>
      </c>
      <c r="O395" s="18">
        <f t="shared" si="68"/>
        <v>2752</v>
      </c>
      <c r="P395" s="31">
        <f>VLOOKUP(K395,GDP!$A$2:$D$305,4,0)</f>
        <v>6.8795924939255571E-3</v>
      </c>
      <c r="Q395" s="12">
        <v>10280.23846153846</v>
      </c>
      <c r="R395" s="12">
        <f>VLOOKUP(K395,RGDP!B:C,2,0)</f>
        <v>13183.89</v>
      </c>
      <c r="S395" s="12">
        <f t="shared" si="61"/>
        <v>13177.319500000003</v>
      </c>
      <c r="T395" s="12">
        <v>107.80749924999999</v>
      </c>
      <c r="U395" s="12">
        <v>4.0250000000000004</v>
      </c>
      <c r="V395" s="12">
        <v>132227.25</v>
      </c>
      <c r="W395" s="12">
        <v>3.5372824999999999</v>
      </c>
      <c r="X395" s="12">
        <v>6.53</v>
      </c>
      <c r="Y395" t="str">
        <f t="shared" si="69"/>
        <v>100-200</v>
      </c>
      <c r="Z395">
        <f t="shared" si="70"/>
        <v>7.0452604611443981E-3</v>
      </c>
      <c r="AA395" s="12">
        <f>VLOOKUP(K395,GDP_Change!A:D,4,0)</f>
        <v>0.68742120198446344</v>
      </c>
      <c r="AB395" s="12">
        <f t="shared" si="62"/>
        <v>1.6391271377648506</v>
      </c>
    </row>
    <row r="396" spans="1:28" x14ac:dyDescent="0.25">
      <c r="A396" s="1" t="str">
        <f t="shared" si="63"/>
        <v>08/14/2000</v>
      </c>
      <c r="B396" s="9">
        <v>147.78125</v>
      </c>
      <c r="C396" s="9">
        <v>150.4375</v>
      </c>
      <c r="D396" s="9">
        <v>147.0625</v>
      </c>
      <c r="E396" s="9">
        <v>98.574798583984304</v>
      </c>
      <c r="F396" s="9">
        <v>149.6875</v>
      </c>
      <c r="G396" s="10">
        <v>24001500</v>
      </c>
      <c r="H396">
        <f t="shared" si="64"/>
        <v>8</v>
      </c>
      <c r="I396">
        <f t="shared" si="65"/>
        <v>14</v>
      </c>
      <c r="J396">
        <f t="shared" si="66"/>
        <v>2000</v>
      </c>
      <c r="K396" t="str">
        <f>VLOOKUP(N396,Convert!D:G,4,0)</f>
        <v>2000Q3</v>
      </c>
      <c r="L396" t="str">
        <f t="shared" si="67"/>
        <v>2000M8</v>
      </c>
      <c r="M396">
        <f>VLOOKUP(K396,GDP_CR!$E$9:$F$311,2,0)</f>
        <v>2.8</v>
      </c>
      <c r="N396" s="1">
        <v>36752</v>
      </c>
      <c r="O396" s="18">
        <f t="shared" si="68"/>
        <v>2759</v>
      </c>
      <c r="P396" s="31">
        <f>VLOOKUP(K396,GDP!$A$2:$D$305,4,0)</f>
        <v>6.8795924939255571E-3</v>
      </c>
      <c r="Q396" s="12">
        <v>10285.661538461536</v>
      </c>
      <c r="R396" s="12">
        <f>VLOOKUP(K396,RGDP!B:C,2,0)</f>
        <v>13183.89</v>
      </c>
      <c r="S396" s="12">
        <f t="shared" si="61"/>
        <v>13178.414583333337</v>
      </c>
      <c r="T396" s="12">
        <v>108.55500049999999</v>
      </c>
      <c r="U396" s="12">
        <v>4.05</v>
      </c>
      <c r="V396" s="12">
        <v>132228.5</v>
      </c>
      <c r="W396" s="12">
        <v>3.475285</v>
      </c>
      <c r="X396" s="12">
        <v>6.52</v>
      </c>
      <c r="Y396" t="str">
        <f t="shared" si="69"/>
        <v>100-200</v>
      </c>
      <c r="Z396">
        <f t="shared" si="70"/>
        <v>1.5475938096247699E-2</v>
      </c>
      <c r="AA396" s="12">
        <f>VLOOKUP(K396,GDP_Change!A:D,4,0)</f>
        <v>0.68742120198446344</v>
      </c>
      <c r="AB396" s="12">
        <f t="shared" si="62"/>
        <v>1.5031691469390809</v>
      </c>
    </row>
    <row r="397" spans="1:28" x14ac:dyDescent="0.25">
      <c r="A397" s="1" t="str">
        <f t="shared" si="63"/>
        <v>08/21/2000</v>
      </c>
      <c r="B397" s="9">
        <v>150.03125</v>
      </c>
      <c r="C397" s="9">
        <v>151.625</v>
      </c>
      <c r="D397" s="9">
        <v>149.28125</v>
      </c>
      <c r="E397" s="9">
        <v>99.603698730468693</v>
      </c>
      <c r="F397" s="9">
        <v>151.25</v>
      </c>
      <c r="G397" s="10">
        <v>18290300</v>
      </c>
      <c r="H397">
        <f t="shared" si="64"/>
        <v>8</v>
      </c>
      <c r="I397">
        <f t="shared" si="65"/>
        <v>21</v>
      </c>
      <c r="J397">
        <f t="shared" si="66"/>
        <v>2000</v>
      </c>
      <c r="K397" t="str">
        <f>VLOOKUP(N397,Convert!D:G,4,0)</f>
        <v>2000Q3</v>
      </c>
      <c r="L397" t="str">
        <f t="shared" si="67"/>
        <v>2000M8</v>
      </c>
      <c r="M397">
        <f>VLOOKUP(K397,GDP_CR!$E$9:$F$311,2,0)</f>
        <v>2.8</v>
      </c>
      <c r="N397" s="1">
        <v>36759</v>
      </c>
      <c r="O397" s="18">
        <f t="shared" si="68"/>
        <v>2766</v>
      </c>
      <c r="P397" s="31">
        <f>VLOOKUP(K397,GDP!$A$2:$D$305,4,0)</f>
        <v>6.8795924939255571E-3</v>
      </c>
      <c r="Q397" s="12">
        <v>10291.084615384614</v>
      </c>
      <c r="R397" s="12">
        <f>VLOOKUP(K397,RGDP!B:C,2,0)</f>
        <v>13183.89</v>
      </c>
      <c r="S397" s="12">
        <f t="shared" si="61"/>
        <v>13179.50966666667</v>
      </c>
      <c r="T397" s="12">
        <v>109.30250175</v>
      </c>
      <c r="U397" s="12">
        <v>4.0749999999999993</v>
      </c>
      <c r="V397" s="12">
        <v>132229.75</v>
      </c>
      <c r="W397" s="12">
        <v>3.4132875</v>
      </c>
      <c r="X397" s="12">
        <v>6.51</v>
      </c>
      <c r="Y397" t="str">
        <f t="shared" si="69"/>
        <v>100-200</v>
      </c>
      <c r="Z397">
        <f t="shared" si="70"/>
        <v>1.0438413361169019E-2</v>
      </c>
      <c r="AA397" s="12">
        <f>VLOOKUP(K397,GDP_Change!A:D,4,0)</f>
        <v>0.68742120198446344</v>
      </c>
      <c r="AB397" s="12">
        <f t="shared" si="62"/>
        <v>1.3672111561133113</v>
      </c>
    </row>
    <row r="398" spans="1:28" x14ac:dyDescent="0.25">
      <c r="A398" s="1" t="str">
        <f t="shared" si="63"/>
        <v>08/28/2000</v>
      </c>
      <c r="B398" s="9">
        <v>151.25</v>
      </c>
      <c r="C398" s="9">
        <v>153.59375</v>
      </c>
      <c r="D398" s="9">
        <v>150.34375</v>
      </c>
      <c r="E398" s="9">
        <v>100.42692565917901</v>
      </c>
      <c r="F398" s="9">
        <v>152.5</v>
      </c>
      <c r="G398" s="10">
        <v>21099700</v>
      </c>
      <c r="H398">
        <f t="shared" si="64"/>
        <v>8</v>
      </c>
      <c r="I398">
        <f t="shared" si="65"/>
        <v>28</v>
      </c>
      <c r="J398">
        <f t="shared" si="66"/>
        <v>2000</v>
      </c>
      <c r="K398" t="str">
        <f>VLOOKUP(N398,Convert!D:G,4,0)</f>
        <v>2000Q3</v>
      </c>
      <c r="L398" t="str">
        <f t="shared" si="67"/>
        <v>2000M8</v>
      </c>
      <c r="M398">
        <f>VLOOKUP(K398,GDP_CR!$E$9:$F$311,2,0)</f>
        <v>2.8</v>
      </c>
      <c r="N398" s="1">
        <v>36766</v>
      </c>
      <c r="O398" s="18">
        <f t="shared" si="68"/>
        <v>2773</v>
      </c>
      <c r="P398" s="31">
        <f>VLOOKUP(K398,GDP!$A$2:$D$305,4,0)</f>
        <v>6.8795924939255571E-3</v>
      </c>
      <c r="Q398" s="12">
        <v>10296.50769230769</v>
      </c>
      <c r="R398" s="12">
        <f>VLOOKUP(K398,RGDP!B:C,2,0)</f>
        <v>13183.89</v>
      </c>
      <c r="S398" s="12">
        <f t="shared" si="61"/>
        <v>13180.604750000004</v>
      </c>
      <c r="T398" s="12">
        <v>110.050003</v>
      </c>
      <c r="U398" s="12">
        <v>4.0999999999999996</v>
      </c>
      <c r="V398" s="12">
        <v>132231</v>
      </c>
      <c r="W398" s="12">
        <v>3.3512900000000001</v>
      </c>
      <c r="X398" s="12">
        <v>6.5</v>
      </c>
      <c r="Y398" t="str">
        <f t="shared" si="69"/>
        <v>100-200</v>
      </c>
      <c r="Z398">
        <f t="shared" si="70"/>
        <v>8.2644628099173278E-3</v>
      </c>
      <c r="AA398" s="12">
        <f>VLOOKUP(K398,GDP_Change!A:D,4,0)</f>
        <v>0.68742120198446344</v>
      </c>
      <c r="AB398" s="12">
        <f t="shared" si="62"/>
        <v>1.2312531652875418</v>
      </c>
    </row>
    <row r="399" spans="1:28" x14ac:dyDescent="0.25">
      <c r="A399" s="1" t="str">
        <f t="shared" si="63"/>
        <v>09/04/2000</v>
      </c>
      <c r="B399" s="9">
        <v>151.875</v>
      </c>
      <c r="C399" s="9">
        <v>152.203125</v>
      </c>
      <c r="D399" s="9">
        <v>149.328125</v>
      </c>
      <c r="E399" s="9">
        <v>98.657142639160099</v>
      </c>
      <c r="F399" s="9">
        <v>149.8125</v>
      </c>
      <c r="G399" s="10">
        <v>15576700</v>
      </c>
      <c r="H399">
        <f t="shared" si="64"/>
        <v>9</v>
      </c>
      <c r="I399">
        <f t="shared" si="65"/>
        <v>4</v>
      </c>
      <c r="J399">
        <f t="shared" si="66"/>
        <v>2000</v>
      </c>
      <c r="K399" t="str">
        <f>VLOOKUP(N399,Convert!D:G,4,0)</f>
        <v>2000Q3</v>
      </c>
      <c r="L399" t="str">
        <f t="shared" si="67"/>
        <v>2000M9</v>
      </c>
      <c r="M399">
        <f>VLOOKUP(K399,GDP_CR!$E$9:$F$311,2,0)</f>
        <v>2.8</v>
      </c>
      <c r="N399" s="1">
        <v>36773</v>
      </c>
      <c r="O399" s="18">
        <f t="shared" si="68"/>
        <v>2780</v>
      </c>
      <c r="P399" s="31">
        <f>VLOOKUP(K399,GDP!$A$2:$D$305,4,0)</f>
        <v>6.8795924939255571E-3</v>
      </c>
      <c r="Q399" s="12">
        <v>10301.930769230767</v>
      </c>
      <c r="R399" s="12">
        <f>VLOOKUP(K399,RGDP!B:C,2,0)</f>
        <v>13183.89</v>
      </c>
      <c r="S399" s="12">
        <f t="shared" si="61"/>
        <v>13181.699833333338</v>
      </c>
      <c r="T399" s="12">
        <v>110.39250175000001</v>
      </c>
      <c r="U399" s="12">
        <v>4.05</v>
      </c>
      <c r="V399" s="12">
        <v>132262.25</v>
      </c>
      <c r="W399" s="12">
        <v>3.3775925</v>
      </c>
      <c r="X399" s="12">
        <v>6.5049999999999999</v>
      </c>
      <c r="Y399" t="str">
        <f t="shared" si="69"/>
        <v>100-200</v>
      </c>
      <c r="Z399">
        <f t="shared" si="70"/>
        <v>-1.7622950819672134E-2</v>
      </c>
      <c r="AA399" s="12">
        <f>VLOOKUP(K399,GDP_Change!A:D,4,0)</f>
        <v>0.68742120198446344</v>
      </c>
      <c r="AB399" s="12">
        <f t="shared" si="62"/>
        <v>1.0952951744617723</v>
      </c>
    </row>
    <row r="400" spans="1:28" x14ac:dyDescent="0.25">
      <c r="A400" s="1" t="str">
        <f t="shared" si="63"/>
        <v>09/11/2000</v>
      </c>
      <c r="B400" s="9">
        <v>149.75</v>
      </c>
      <c r="C400" s="9">
        <v>151.1875</v>
      </c>
      <c r="D400" s="9">
        <v>146</v>
      </c>
      <c r="E400" s="9">
        <v>96.146415710449205</v>
      </c>
      <c r="F400" s="9">
        <v>146</v>
      </c>
      <c r="G400" s="10">
        <v>23881000</v>
      </c>
      <c r="H400">
        <f t="shared" si="64"/>
        <v>9</v>
      </c>
      <c r="I400">
        <f t="shared" si="65"/>
        <v>11</v>
      </c>
      <c r="J400">
        <f t="shared" si="66"/>
        <v>2000</v>
      </c>
      <c r="K400" t="str">
        <f>VLOOKUP(N400,Convert!D:G,4,0)</f>
        <v>2000Q3</v>
      </c>
      <c r="L400" t="str">
        <f t="shared" si="67"/>
        <v>2000M9</v>
      </c>
      <c r="M400">
        <f>VLOOKUP(K400,GDP_CR!$E$9:$F$311,2,0)</f>
        <v>2.8</v>
      </c>
      <c r="N400" s="1">
        <v>36780</v>
      </c>
      <c r="O400" s="18">
        <f t="shared" si="68"/>
        <v>2787</v>
      </c>
      <c r="P400" s="31">
        <f>VLOOKUP(K400,GDP!$A$2:$D$305,4,0)</f>
        <v>6.8795924939255571E-3</v>
      </c>
      <c r="Q400" s="12">
        <v>10307.353846153845</v>
      </c>
      <c r="R400" s="12">
        <f>VLOOKUP(K400,RGDP!B:C,2,0)</f>
        <v>13183.89</v>
      </c>
      <c r="S400" s="12">
        <f t="shared" si="61"/>
        <v>13182.794916666666</v>
      </c>
      <c r="T400" s="12">
        <v>110.73500050000001</v>
      </c>
      <c r="U400" s="12">
        <v>4</v>
      </c>
      <c r="V400" s="12">
        <v>132293.5</v>
      </c>
      <c r="W400" s="12">
        <v>3.4038949999999999</v>
      </c>
      <c r="X400" s="12">
        <v>6.51</v>
      </c>
      <c r="Y400" t="str">
        <f t="shared" si="69"/>
        <v>100-200</v>
      </c>
      <c r="Z400">
        <f t="shared" si="70"/>
        <v>-2.5448477263245728E-2</v>
      </c>
      <c r="AA400" s="12">
        <f>VLOOKUP(K400,GDP_Change!A:D,4,0)</f>
        <v>0.68742120198446344</v>
      </c>
      <c r="AB400" s="12">
        <f t="shared" si="62"/>
        <v>0.95933718363600262</v>
      </c>
    </row>
    <row r="401" spans="1:28" x14ac:dyDescent="0.25">
      <c r="A401" s="1" t="str">
        <f t="shared" si="63"/>
        <v>09/18/2000</v>
      </c>
      <c r="B401" s="9">
        <v>146.375</v>
      </c>
      <c r="C401" s="9">
        <v>146.96875</v>
      </c>
      <c r="D401" s="9">
        <v>142.421875</v>
      </c>
      <c r="E401" s="9">
        <v>95.913505554199205</v>
      </c>
      <c r="F401" s="9">
        <v>145.28125</v>
      </c>
      <c r="G401" s="10">
        <v>31969200</v>
      </c>
      <c r="H401">
        <f t="shared" si="64"/>
        <v>9</v>
      </c>
      <c r="I401">
        <f t="shared" si="65"/>
        <v>18</v>
      </c>
      <c r="J401">
        <f t="shared" si="66"/>
        <v>2000</v>
      </c>
      <c r="K401" t="str">
        <f>VLOOKUP(N401,Convert!D:G,4,0)</f>
        <v>2000Q3</v>
      </c>
      <c r="L401" t="str">
        <f t="shared" si="67"/>
        <v>2000M9</v>
      </c>
      <c r="M401">
        <f>VLOOKUP(K401,GDP_CR!$E$9:$F$311,2,0)</f>
        <v>2.8</v>
      </c>
      <c r="N401" s="1">
        <v>36787</v>
      </c>
      <c r="O401" s="18">
        <f t="shared" si="68"/>
        <v>2794</v>
      </c>
      <c r="P401" s="31">
        <f>VLOOKUP(K401,GDP!$A$2:$D$305,4,0)</f>
        <v>6.8795924939255571E-3</v>
      </c>
      <c r="Q401" s="12">
        <v>10312.776923076921</v>
      </c>
      <c r="R401" s="12">
        <f>VLOOKUP(K401,RGDP!B:C,2,0)</f>
        <v>13183.89</v>
      </c>
      <c r="S401" s="12">
        <f t="shared" si="61"/>
        <v>13183.89</v>
      </c>
      <c r="T401" s="12">
        <v>111.07749925000002</v>
      </c>
      <c r="U401" s="12">
        <v>3.95</v>
      </c>
      <c r="V401" s="12">
        <v>132324.75</v>
      </c>
      <c r="W401" s="12">
        <v>3.4301975000000002</v>
      </c>
      <c r="X401" s="12">
        <v>6.5149999999999997</v>
      </c>
      <c r="Y401" t="str">
        <f t="shared" si="69"/>
        <v>100-200</v>
      </c>
      <c r="Z401">
        <f t="shared" si="70"/>
        <v>-4.9229452054794232E-3</v>
      </c>
      <c r="AA401" s="12">
        <f>VLOOKUP(K401,GDP_Change!A:D,4,0)</f>
        <v>0.68742120198446344</v>
      </c>
      <c r="AB401" s="12">
        <f t="shared" si="62"/>
        <v>0.82337919281023297</v>
      </c>
    </row>
    <row r="402" spans="1:28" x14ac:dyDescent="0.25">
      <c r="A402" s="1" t="str">
        <f t="shared" si="63"/>
        <v>09/25/2000</v>
      </c>
      <c r="B402" s="9">
        <v>145.9375</v>
      </c>
      <c r="C402" s="9">
        <v>146.328125</v>
      </c>
      <c r="D402" s="9">
        <v>142.125</v>
      </c>
      <c r="E402" s="9">
        <v>94.820007324218693</v>
      </c>
      <c r="F402" s="9">
        <v>143.625</v>
      </c>
      <c r="G402" s="10">
        <v>38584900</v>
      </c>
      <c r="H402">
        <f t="shared" si="64"/>
        <v>9</v>
      </c>
      <c r="I402">
        <f t="shared" si="65"/>
        <v>25</v>
      </c>
      <c r="J402">
        <f t="shared" si="66"/>
        <v>2000</v>
      </c>
      <c r="K402" t="str">
        <f>VLOOKUP(N402,Convert!D:G,4,0)</f>
        <v>2000Q3</v>
      </c>
      <c r="L402" t="str">
        <f t="shared" si="67"/>
        <v>2000M9</v>
      </c>
      <c r="M402">
        <f>VLOOKUP(K402,GDP_CR!$E$9:$F$311,2,0)</f>
        <v>2.8</v>
      </c>
      <c r="N402" s="1">
        <v>36794</v>
      </c>
      <c r="O402" s="18">
        <f t="shared" si="68"/>
        <v>2801</v>
      </c>
      <c r="P402" s="31">
        <f>VLOOKUP(K402,GDP!$A$2:$D$305,4,0)</f>
        <v>6.8795924939255571E-3</v>
      </c>
      <c r="Q402" s="12">
        <v>10318.199999999999</v>
      </c>
      <c r="R402" s="12">
        <f>VLOOKUP(K402,RGDP!B:C,2,0)</f>
        <v>13183.89</v>
      </c>
      <c r="S402" s="12">
        <f t="shared" si="61"/>
        <v>13183.89</v>
      </c>
      <c r="T402" s="12">
        <v>111.41999800000001</v>
      </c>
      <c r="U402" s="12">
        <v>3.9</v>
      </c>
      <c r="V402" s="12">
        <v>132356</v>
      </c>
      <c r="W402" s="12">
        <v>3.4565000000000001</v>
      </c>
      <c r="X402" s="12">
        <v>6.52</v>
      </c>
      <c r="Y402" t="str">
        <f t="shared" si="69"/>
        <v>100-200</v>
      </c>
      <c r="Z402">
        <f t="shared" si="70"/>
        <v>-1.14003011400301E-2</v>
      </c>
      <c r="AA402" s="12">
        <f>VLOOKUP(K402,GDP_Change!A:D,4,0)</f>
        <v>0.68742120198446344</v>
      </c>
      <c r="AB402" s="12">
        <f t="shared" si="62"/>
        <v>0.68742120198446344</v>
      </c>
    </row>
    <row r="403" spans="1:28" x14ac:dyDescent="0.25">
      <c r="A403" s="1" t="str">
        <f t="shared" si="63"/>
        <v>10/02/2000</v>
      </c>
      <c r="B403" s="9">
        <v>144.28125</v>
      </c>
      <c r="C403" s="9">
        <v>145.75</v>
      </c>
      <c r="D403" s="9">
        <v>139.75</v>
      </c>
      <c r="E403" s="9">
        <v>93.128303527832003</v>
      </c>
      <c r="F403" s="9">
        <v>141.0625</v>
      </c>
      <c r="G403" s="10">
        <v>35595700</v>
      </c>
      <c r="H403">
        <f t="shared" si="64"/>
        <v>10</v>
      </c>
      <c r="I403">
        <f t="shared" si="65"/>
        <v>2</v>
      </c>
      <c r="J403">
        <f t="shared" si="66"/>
        <v>2000</v>
      </c>
      <c r="K403" t="str">
        <f>VLOOKUP(N403,Convert!D:G,4,0)</f>
        <v>2000Q4</v>
      </c>
      <c r="L403" t="str">
        <f t="shared" si="67"/>
        <v>2000M10</v>
      </c>
      <c r="M403">
        <f>VLOOKUP(K403,GDP_CR!$E$9:$F$311,2,0)</f>
        <v>4.5999999999999996</v>
      </c>
      <c r="N403" s="1">
        <v>36801</v>
      </c>
      <c r="O403" s="18">
        <f t="shared" si="68"/>
        <v>2808</v>
      </c>
      <c r="P403" s="31">
        <f>VLOOKUP(K403,GDP!$A$2:$D$305,4,0)</f>
        <v>1.1387645131902824E-2</v>
      </c>
      <c r="Q403" s="12">
        <v>10327.23846153846</v>
      </c>
      <c r="R403" s="12">
        <f>VLOOKUP(K403,RGDP!B:C,2,0)</f>
        <v>13262.25</v>
      </c>
      <c r="S403" s="12">
        <f t="shared" si="61"/>
        <v>13190.419999999998</v>
      </c>
      <c r="T403" s="12">
        <v>112.01249875000001</v>
      </c>
      <c r="U403" s="12">
        <v>3.9</v>
      </c>
      <c r="V403" s="12">
        <v>132355</v>
      </c>
      <c r="W403" s="12">
        <v>3.4549574999999999</v>
      </c>
      <c r="X403" s="12">
        <v>6.5175000000000001</v>
      </c>
      <c r="Y403" t="str">
        <f t="shared" si="69"/>
        <v>100-200</v>
      </c>
      <c r="Z403">
        <f t="shared" si="70"/>
        <v>-1.7841601392515227E-2</v>
      </c>
      <c r="AA403" s="12">
        <f>VLOOKUP(K403,GDP_Change!A:D,4,0)</f>
        <v>1.1395340159805443</v>
      </c>
      <c r="AB403" s="12">
        <f t="shared" si="62"/>
        <v>0.72219911075339271</v>
      </c>
    </row>
    <row r="404" spans="1:28" x14ac:dyDescent="0.25">
      <c r="A404" s="1" t="str">
        <f t="shared" si="63"/>
        <v>10/09/2000</v>
      </c>
      <c r="B404" s="9">
        <v>141.3125</v>
      </c>
      <c r="C404" s="9">
        <v>141.3125</v>
      </c>
      <c r="D404" s="9">
        <v>132.78125</v>
      </c>
      <c r="E404" s="9">
        <v>90.817596435546804</v>
      </c>
      <c r="F404" s="9">
        <v>137.5625</v>
      </c>
      <c r="G404" s="10">
        <v>45074400</v>
      </c>
      <c r="H404">
        <f t="shared" si="64"/>
        <v>10</v>
      </c>
      <c r="I404">
        <f t="shared" si="65"/>
        <v>9</v>
      </c>
      <c r="J404">
        <f t="shared" si="66"/>
        <v>2000</v>
      </c>
      <c r="K404" t="str">
        <f>VLOOKUP(N404,Convert!D:G,4,0)</f>
        <v>2000Q4</v>
      </c>
      <c r="L404" t="str">
        <f t="shared" si="67"/>
        <v>2000M10</v>
      </c>
      <c r="M404">
        <f>VLOOKUP(K404,GDP_CR!$E$9:$F$311,2,0)</f>
        <v>4.5999999999999996</v>
      </c>
      <c r="N404" s="1">
        <v>36808</v>
      </c>
      <c r="O404" s="18">
        <f t="shared" si="68"/>
        <v>2815</v>
      </c>
      <c r="P404" s="31">
        <f>VLOOKUP(K404,GDP!$A$2:$D$305,4,0)</f>
        <v>1.1387645131902824E-2</v>
      </c>
      <c r="Q404" s="12">
        <v>10336.276923076921</v>
      </c>
      <c r="R404" s="12">
        <f>VLOOKUP(K404,RGDP!B:C,2,0)</f>
        <v>13262.25</v>
      </c>
      <c r="S404" s="12">
        <f t="shared" si="61"/>
        <v>13196.949999999999</v>
      </c>
      <c r="T404" s="12">
        <v>112.60499950000001</v>
      </c>
      <c r="U404" s="12">
        <v>3.9</v>
      </c>
      <c r="V404" s="12">
        <v>132354</v>
      </c>
      <c r="W404" s="12">
        <v>3.4534150000000006</v>
      </c>
      <c r="X404" s="12">
        <v>6.5149999999999988</v>
      </c>
      <c r="Y404" t="str">
        <f t="shared" si="69"/>
        <v>100-200</v>
      </c>
      <c r="Z404">
        <f t="shared" si="70"/>
        <v>-2.4811696942844463E-2</v>
      </c>
      <c r="AA404" s="12">
        <f>VLOOKUP(K404,GDP_Change!A:D,4,0)</f>
        <v>1.1395340159805443</v>
      </c>
      <c r="AB404" s="12">
        <f t="shared" si="62"/>
        <v>0.75697701952232199</v>
      </c>
    </row>
    <row r="405" spans="1:28" x14ac:dyDescent="0.25">
      <c r="A405" s="1" t="str">
        <f t="shared" si="63"/>
        <v>10/16/2000</v>
      </c>
      <c r="B405" s="9">
        <v>137.40625</v>
      </c>
      <c r="C405" s="9">
        <v>141.1875</v>
      </c>
      <c r="D405" s="9">
        <v>130.15625</v>
      </c>
      <c r="E405" s="9">
        <v>92.364974975585895</v>
      </c>
      <c r="F405" s="9">
        <v>139.90625</v>
      </c>
      <c r="G405" s="10">
        <v>40528800</v>
      </c>
      <c r="H405">
        <f t="shared" si="64"/>
        <v>10</v>
      </c>
      <c r="I405">
        <f t="shared" si="65"/>
        <v>16</v>
      </c>
      <c r="J405">
        <f t="shared" si="66"/>
        <v>2000</v>
      </c>
      <c r="K405" t="str">
        <f>VLOOKUP(N405,Convert!D:G,4,0)</f>
        <v>2000Q4</v>
      </c>
      <c r="L405" t="str">
        <f t="shared" si="67"/>
        <v>2000M10</v>
      </c>
      <c r="M405">
        <f>VLOOKUP(K405,GDP_CR!$E$9:$F$311,2,0)</f>
        <v>4.5999999999999996</v>
      </c>
      <c r="N405" s="1">
        <v>36815</v>
      </c>
      <c r="O405" s="18">
        <f t="shared" si="68"/>
        <v>2822</v>
      </c>
      <c r="P405" s="31">
        <f>VLOOKUP(K405,GDP!$A$2:$D$305,4,0)</f>
        <v>1.1387645131902824E-2</v>
      </c>
      <c r="Q405" s="12">
        <v>10345.315384615384</v>
      </c>
      <c r="R405" s="12">
        <f>VLOOKUP(K405,RGDP!B:C,2,0)</f>
        <v>13262.25</v>
      </c>
      <c r="S405" s="12">
        <f t="shared" si="61"/>
        <v>13203.480000000001</v>
      </c>
      <c r="T405" s="12">
        <v>113.19750025</v>
      </c>
      <c r="U405" s="12">
        <v>3.9</v>
      </c>
      <c r="V405" s="12">
        <v>132353</v>
      </c>
      <c r="W405" s="12">
        <v>3.4518725000000003</v>
      </c>
      <c r="X405" s="12">
        <v>6.5124999999999993</v>
      </c>
      <c r="Y405" t="str">
        <f t="shared" si="69"/>
        <v>100-200</v>
      </c>
      <c r="Z405">
        <f t="shared" si="70"/>
        <v>1.7037710131758255E-2</v>
      </c>
      <c r="AA405" s="12">
        <f>VLOOKUP(K405,GDP_Change!A:D,4,0)</f>
        <v>1.1395340159805443</v>
      </c>
      <c r="AB405" s="12">
        <f t="shared" si="62"/>
        <v>0.79175492829125127</v>
      </c>
    </row>
    <row r="406" spans="1:28" x14ac:dyDescent="0.25">
      <c r="A406" s="1" t="str">
        <f t="shared" si="63"/>
        <v>10/23/2000</v>
      </c>
      <c r="B406" s="9">
        <v>139.9375</v>
      </c>
      <c r="C406" s="9">
        <v>141.9375</v>
      </c>
      <c r="D406" s="9">
        <v>134.03125</v>
      </c>
      <c r="E406" s="9">
        <v>91.952339172363196</v>
      </c>
      <c r="F406" s="9">
        <v>139.28125</v>
      </c>
      <c r="G406" s="10">
        <v>39287000</v>
      </c>
      <c r="H406">
        <f t="shared" si="64"/>
        <v>10</v>
      </c>
      <c r="I406">
        <f t="shared" si="65"/>
        <v>23</v>
      </c>
      <c r="J406">
        <f t="shared" si="66"/>
        <v>2000</v>
      </c>
      <c r="K406" t="str">
        <f>VLOOKUP(N406,Convert!D:G,4,0)</f>
        <v>2000Q4</v>
      </c>
      <c r="L406" t="str">
        <f t="shared" si="67"/>
        <v>2000M10</v>
      </c>
      <c r="M406">
        <f>VLOOKUP(K406,GDP_CR!$E$9:$F$311,2,0)</f>
        <v>4.5999999999999996</v>
      </c>
      <c r="N406" s="1">
        <v>36822</v>
      </c>
      <c r="O406" s="18">
        <f t="shared" si="68"/>
        <v>2829</v>
      </c>
      <c r="P406" s="31">
        <f>VLOOKUP(K406,GDP!$A$2:$D$305,4,0)</f>
        <v>1.1387645131902824E-2</v>
      </c>
      <c r="Q406" s="12">
        <v>10354.353846153845</v>
      </c>
      <c r="R406" s="12">
        <f>VLOOKUP(K406,RGDP!B:C,2,0)</f>
        <v>13262.25</v>
      </c>
      <c r="S406" s="12">
        <f t="shared" si="61"/>
        <v>13210.01</v>
      </c>
      <c r="T406" s="12">
        <v>113.790001</v>
      </c>
      <c r="U406" s="12">
        <v>3.9</v>
      </c>
      <c r="V406" s="12">
        <v>132352</v>
      </c>
      <c r="W406" s="12">
        <v>3.4503300000000001</v>
      </c>
      <c r="X406" s="12">
        <v>6.51</v>
      </c>
      <c r="Y406" t="str">
        <f t="shared" si="69"/>
        <v>100-200</v>
      </c>
      <c r="Z406">
        <f t="shared" si="70"/>
        <v>-4.4672771945498679E-3</v>
      </c>
      <c r="AA406" s="12">
        <f>VLOOKUP(K406,GDP_Change!A:D,4,0)</f>
        <v>1.1395340159805443</v>
      </c>
      <c r="AB406" s="12">
        <f t="shared" si="62"/>
        <v>0.82653283706018066</v>
      </c>
    </row>
    <row r="407" spans="1:28" x14ac:dyDescent="0.25">
      <c r="A407" s="1" t="str">
        <f t="shared" si="63"/>
        <v>10/30/2000</v>
      </c>
      <c r="B407" s="9">
        <v>138.4375</v>
      </c>
      <c r="C407" s="9">
        <v>143.90625</v>
      </c>
      <c r="D407" s="9">
        <v>138.15625</v>
      </c>
      <c r="E407" s="9">
        <v>94.262992858886705</v>
      </c>
      <c r="F407" s="9">
        <v>142.78125</v>
      </c>
      <c r="G407" s="10">
        <v>41242300</v>
      </c>
      <c r="H407">
        <f t="shared" si="64"/>
        <v>10</v>
      </c>
      <c r="I407">
        <f t="shared" si="65"/>
        <v>30</v>
      </c>
      <c r="J407">
        <f t="shared" si="66"/>
        <v>2000</v>
      </c>
      <c r="K407" t="str">
        <f>VLOOKUP(N407,Convert!D:G,4,0)</f>
        <v>2000Q4</v>
      </c>
      <c r="L407" t="str">
        <f t="shared" si="67"/>
        <v>2000M10</v>
      </c>
      <c r="M407">
        <f>VLOOKUP(K407,GDP_CR!$E$9:$F$311,2,0)</f>
        <v>4.5999999999999996</v>
      </c>
      <c r="N407" s="1">
        <v>36829</v>
      </c>
      <c r="O407" s="18">
        <f t="shared" si="68"/>
        <v>2836</v>
      </c>
      <c r="P407" s="31">
        <f>VLOOKUP(K407,GDP!$A$2:$D$305,4,0)</f>
        <v>1.1387645131902824E-2</v>
      </c>
      <c r="Q407" s="12">
        <v>10363.392307692306</v>
      </c>
      <c r="R407" s="12">
        <f>VLOOKUP(K407,RGDP!B:C,2,0)</f>
        <v>13262.25</v>
      </c>
      <c r="S407" s="12">
        <f t="shared" si="61"/>
        <v>13216.539999999999</v>
      </c>
      <c r="T407" s="12">
        <v>113.790001</v>
      </c>
      <c r="U407" s="12">
        <v>3.9</v>
      </c>
      <c r="V407" s="12">
        <v>132352</v>
      </c>
      <c r="W407" s="12">
        <v>3.4503300000000001</v>
      </c>
      <c r="X407" s="12">
        <v>6.51</v>
      </c>
      <c r="Y407" t="str">
        <f t="shared" si="69"/>
        <v>100-200</v>
      </c>
      <c r="Z407">
        <f t="shared" si="70"/>
        <v>2.5129010545209773E-2</v>
      </c>
      <c r="AA407" s="12">
        <f>VLOOKUP(K407,GDP_Change!A:D,4,0)</f>
        <v>1.1395340159805443</v>
      </c>
      <c r="AB407" s="12">
        <f t="shared" si="62"/>
        <v>0.86131074582910994</v>
      </c>
    </row>
    <row r="408" spans="1:28" x14ac:dyDescent="0.25">
      <c r="A408" s="1" t="str">
        <f t="shared" si="63"/>
        <v>11/06/2000</v>
      </c>
      <c r="B408" s="9">
        <v>143.15625</v>
      </c>
      <c r="C408" s="9">
        <v>144.296875</v>
      </c>
      <c r="D408" s="9">
        <v>136.53125</v>
      </c>
      <c r="E408" s="9">
        <v>90.198677062988196</v>
      </c>
      <c r="F408" s="9">
        <v>136.625</v>
      </c>
      <c r="G408" s="10">
        <v>34601900</v>
      </c>
      <c r="H408">
        <f t="shared" si="64"/>
        <v>11</v>
      </c>
      <c r="I408">
        <f t="shared" si="65"/>
        <v>6</v>
      </c>
      <c r="J408">
        <f t="shared" si="66"/>
        <v>2000</v>
      </c>
      <c r="K408" t="str">
        <f>VLOOKUP(N408,Convert!D:G,4,0)</f>
        <v>2000Q4</v>
      </c>
      <c r="L408" t="str">
        <f t="shared" si="67"/>
        <v>2000M11</v>
      </c>
      <c r="M408">
        <f>VLOOKUP(K408,GDP_CR!$E$9:$F$311,2,0)</f>
        <v>4.5999999999999996</v>
      </c>
      <c r="N408" s="1">
        <v>36836</v>
      </c>
      <c r="O408" s="18">
        <f t="shared" si="68"/>
        <v>2843</v>
      </c>
      <c r="P408" s="31">
        <f>VLOOKUP(K408,GDP!$A$2:$D$305,4,0)</f>
        <v>1.1387645131902824E-2</v>
      </c>
      <c r="Q408" s="12">
        <v>10372.430769230767</v>
      </c>
      <c r="R408" s="12">
        <f>VLOOKUP(K408,RGDP!B:C,2,0)</f>
        <v>13262.25</v>
      </c>
      <c r="S408" s="12">
        <f t="shared" si="61"/>
        <v>13223.07</v>
      </c>
      <c r="T408" s="12">
        <v>114.23250025</v>
      </c>
      <c r="U408" s="12">
        <v>3.9</v>
      </c>
      <c r="V408" s="12">
        <v>132402.25</v>
      </c>
      <c r="W408" s="12">
        <v>3.4487924999999997</v>
      </c>
      <c r="X408" s="12">
        <v>6.51</v>
      </c>
      <c r="Y408" t="str">
        <f t="shared" si="69"/>
        <v>100-200</v>
      </c>
      <c r="Z408">
        <f t="shared" si="70"/>
        <v>-4.3116655723352992E-2</v>
      </c>
      <c r="AA408" s="12">
        <f>VLOOKUP(K408,GDP_Change!A:D,4,0)</f>
        <v>1.1395340159805443</v>
      </c>
      <c r="AB408" s="12">
        <f t="shared" si="62"/>
        <v>0.89608865459803921</v>
      </c>
    </row>
    <row r="409" spans="1:28" x14ac:dyDescent="0.25">
      <c r="A409" s="1" t="str">
        <f t="shared" si="63"/>
        <v>11/13/2000</v>
      </c>
      <c r="B409" s="9">
        <v>135.625</v>
      </c>
      <c r="C409" s="9">
        <v>140.109375</v>
      </c>
      <c r="D409" s="9">
        <v>133.015625</v>
      </c>
      <c r="E409" s="9">
        <v>90.209007263183594</v>
      </c>
      <c r="F409" s="9">
        <v>136.640625</v>
      </c>
      <c r="G409" s="10">
        <v>47027100</v>
      </c>
      <c r="H409">
        <f t="shared" si="64"/>
        <v>11</v>
      </c>
      <c r="I409">
        <f t="shared" si="65"/>
        <v>13</v>
      </c>
      <c r="J409">
        <f t="shared" si="66"/>
        <v>2000</v>
      </c>
      <c r="K409" t="str">
        <f>VLOOKUP(N409,Convert!D:G,4,0)</f>
        <v>2000Q4</v>
      </c>
      <c r="L409" t="str">
        <f t="shared" si="67"/>
        <v>2000M11</v>
      </c>
      <c r="M409">
        <f>VLOOKUP(K409,GDP_CR!$E$9:$F$311,2,0)</f>
        <v>4.5999999999999996</v>
      </c>
      <c r="N409" s="1">
        <v>36843</v>
      </c>
      <c r="O409" s="18">
        <f t="shared" si="68"/>
        <v>2850</v>
      </c>
      <c r="P409" s="31">
        <f>VLOOKUP(K409,GDP!$A$2:$D$305,4,0)</f>
        <v>1.1387645131902824E-2</v>
      </c>
      <c r="Q409" s="12">
        <v>10381.469230769229</v>
      </c>
      <c r="R409" s="12">
        <f>VLOOKUP(K409,RGDP!B:C,2,0)</f>
        <v>13262.25</v>
      </c>
      <c r="S409" s="12">
        <f t="shared" si="61"/>
        <v>13229.6</v>
      </c>
      <c r="T409" s="12">
        <v>114.6749995</v>
      </c>
      <c r="U409" s="12">
        <v>3.9</v>
      </c>
      <c r="V409" s="12">
        <v>132452.5</v>
      </c>
      <c r="W409" s="12">
        <v>3.4472549999999997</v>
      </c>
      <c r="X409" s="12">
        <v>6.51</v>
      </c>
      <c r="Y409" t="str">
        <f t="shared" si="69"/>
        <v>100-200</v>
      </c>
      <c r="Z409">
        <f t="shared" si="70"/>
        <v>1.1436413540710788E-4</v>
      </c>
      <c r="AA409" s="12">
        <f>VLOOKUP(K409,GDP_Change!A:D,4,0)</f>
        <v>1.1395340159805443</v>
      </c>
      <c r="AB409" s="12">
        <f t="shared" si="62"/>
        <v>0.93086656336696849</v>
      </c>
    </row>
    <row r="410" spans="1:28" x14ac:dyDescent="0.25">
      <c r="A410" s="1" t="str">
        <f t="shared" si="63"/>
        <v>11/20/2000</v>
      </c>
      <c r="B410" s="9">
        <v>135.75</v>
      </c>
      <c r="C410" s="9">
        <v>136.375</v>
      </c>
      <c r="D410" s="9">
        <v>132.125</v>
      </c>
      <c r="E410" s="9">
        <v>89.022743225097599</v>
      </c>
      <c r="F410" s="9">
        <v>134.84375</v>
      </c>
      <c r="G410" s="10">
        <v>22291300</v>
      </c>
      <c r="H410">
        <f t="shared" si="64"/>
        <v>11</v>
      </c>
      <c r="I410">
        <f t="shared" si="65"/>
        <v>20</v>
      </c>
      <c r="J410">
        <f t="shared" si="66"/>
        <v>2000</v>
      </c>
      <c r="K410" t="str">
        <f>VLOOKUP(N410,Convert!D:G,4,0)</f>
        <v>2000Q4</v>
      </c>
      <c r="L410" t="str">
        <f t="shared" si="67"/>
        <v>2000M11</v>
      </c>
      <c r="M410">
        <f>VLOOKUP(K410,GDP_CR!$E$9:$F$311,2,0)</f>
        <v>4.5999999999999996</v>
      </c>
      <c r="N410" s="1">
        <v>36850</v>
      </c>
      <c r="O410" s="18">
        <f t="shared" si="68"/>
        <v>2857</v>
      </c>
      <c r="P410" s="31">
        <f>VLOOKUP(K410,GDP!$A$2:$D$305,4,0)</f>
        <v>1.1387645131902824E-2</v>
      </c>
      <c r="Q410" s="12">
        <v>10390.50769230769</v>
      </c>
      <c r="R410" s="12">
        <f>VLOOKUP(K410,RGDP!B:C,2,0)</f>
        <v>13262.25</v>
      </c>
      <c r="S410" s="12">
        <f t="shared" ref="S410:S473" si="71">AVERAGE(R399:R410)</f>
        <v>13236.13</v>
      </c>
      <c r="T410" s="12">
        <v>115.11749875</v>
      </c>
      <c r="U410" s="12">
        <v>3.9</v>
      </c>
      <c r="V410" s="12">
        <v>132502.75</v>
      </c>
      <c r="W410" s="12">
        <v>3.4457174999999998</v>
      </c>
      <c r="X410" s="12">
        <v>6.51</v>
      </c>
      <c r="Y410" t="str">
        <f t="shared" si="69"/>
        <v>100-200</v>
      </c>
      <c r="Z410">
        <f t="shared" si="70"/>
        <v>-1.3150371640937686E-2</v>
      </c>
      <c r="AA410" s="12">
        <f>VLOOKUP(K410,GDP_Change!A:D,4,0)</f>
        <v>1.1395340159805443</v>
      </c>
      <c r="AB410" s="12">
        <f t="shared" si="62"/>
        <v>0.96564447213589777</v>
      </c>
    </row>
    <row r="411" spans="1:28" x14ac:dyDescent="0.25">
      <c r="A411" s="1" t="str">
        <f t="shared" si="63"/>
        <v>11/27/2000</v>
      </c>
      <c r="B411" s="9">
        <v>136.46875</v>
      </c>
      <c r="C411" s="9">
        <v>136.6875</v>
      </c>
      <c r="D411" s="9">
        <v>129.75</v>
      </c>
      <c r="E411" s="9">
        <v>87.289695739746094</v>
      </c>
      <c r="F411" s="9">
        <v>132.21875</v>
      </c>
      <c r="G411" s="10">
        <v>37031000</v>
      </c>
      <c r="H411">
        <f t="shared" si="64"/>
        <v>11</v>
      </c>
      <c r="I411">
        <f t="shared" si="65"/>
        <v>27</v>
      </c>
      <c r="J411">
        <f t="shared" si="66"/>
        <v>2000</v>
      </c>
      <c r="K411" t="str">
        <f>VLOOKUP(N411,Convert!D:G,4,0)</f>
        <v>2000Q4</v>
      </c>
      <c r="L411" t="str">
        <f t="shared" si="67"/>
        <v>2000M11</v>
      </c>
      <c r="M411">
        <f>VLOOKUP(K411,GDP_CR!$E$9:$F$311,2,0)</f>
        <v>4.5999999999999996</v>
      </c>
      <c r="N411" s="1">
        <v>36857</v>
      </c>
      <c r="O411" s="18">
        <f t="shared" si="68"/>
        <v>2864</v>
      </c>
      <c r="P411" s="31">
        <f>VLOOKUP(K411,GDP!$A$2:$D$305,4,0)</f>
        <v>1.1387645131902824E-2</v>
      </c>
      <c r="Q411" s="12">
        <v>10399.546153846151</v>
      </c>
      <c r="R411" s="12">
        <f>VLOOKUP(K411,RGDP!B:C,2,0)</f>
        <v>13262.25</v>
      </c>
      <c r="S411" s="12">
        <f t="shared" si="71"/>
        <v>13242.659999999998</v>
      </c>
      <c r="T411" s="12">
        <v>115.55999799999999</v>
      </c>
      <c r="U411" s="12">
        <v>3.9</v>
      </c>
      <c r="V411" s="12">
        <v>132553</v>
      </c>
      <c r="W411" s="12">
        <v>3.4441799999999998</v>
      </c>
      <c r="X411" s="12">
        <v>6.51</v>
      </c>
      <c r="Y411" t="str">
        <f t="shared" si="69"/>
        <v>100-200</v>
      </c>
      <c r="Z411">
        <f t="shared" si="70"/>
        <v>-1.9466975666280417E-2</v>
      </c>
      <c r="AA411" s="12">
        <f>VLOOKUP(K411,GDP_Change!A:D,4,0)</f>
        <v>1.1395340159805443</v>
      </c>
      <c r="AB411" s="12">
        <f t="shared" si="62"/>
        <v>1.0004223809048272</v>
      </c>
    </row>
    <row r="412" spans="1:28" x14ac:dyDescent="0.25">
      <c r="A412" s="1" t="str">
        <f t="shared" si="63"/>
        <v>12/04/2000</v>
      </c>
      <c r="B412" s="9">
        <v>131.875</v>
      </c>
      <c r="C412" s="9">
        <v>139.46875</v>
      </c>
      <c r="D412" s="9">
        <v>131.5</v>
      </c>
      <c r="E412" s="9">
        <v>88.445091247558594</v>
      </c>
      <c r="F412" s="9">
        <v>133.96875</v>
      </c>
      <c r="G412" s="10">
        <v>45573400</v>
      </c>
      <c r="H412">
        <f t="shared" si="64"/>
        <v>12</v>
      </c>
      <c r="I412">
        <f t="shared" si="65"/>
        <v>4</v>
      </c>
      <c r="J412">
        <f t="shared" si="66"/>
        <v>2000</v>
      </c>
      <c r="K412" t="str">
        <f>VLOOKUP(N412,Convert!D:G,4,0)</f>
        <v>2000Q4</v>
      </c>
      <c r="L412" t="str">
        <f t="shared" si="67"/>
        <v>2000M12</v>
      </c>
      <c r="M412">
        <f>VLOOKUP(K412,GDP_CR!$E$9:$F$311,2,0)</f>
        <v>4.5999999999999996</v>
      </c>
      <c r="N412" s="1">
        <v>36864</v>
      </c>
      <c r="O412" s="18">
        <f t="shared" si="68"/>
        <v>2871</v>
      </c>
      <c r="P412" s="31">
        <f>VLOOKUP(K412,GDP!$A$2:$D$305,4,0)</f>
        <v>1.1387645131902824E-2</v>
      </c>
      <c r="Q412" s="12">
        <v>10408.584615384614</v>
      </c>
      <c r="R412" s="12">
        <f>VLOOKUP(K412,RGDP!B:C,2,0)</f>
        <v>13262.25</v>
      </c>
      <c r="S412" s="12">
        <f t="shared" si="71"/>
        <v>13249.19</v>
      </c>
      <c r="T412" s="12">
        <v>115.35249924999999</v>
      </c>
      <c r="U412" s="12">
        <v>3.9</v>
      </c>
      <c r="V412" s="12">
        <v>132594.25</v>
      </c>
      <c r="W412" s="12">
        <v>3.4421400000000002</v>
      </c>
      <c r="X412" s="12">
        <v>6.4824999999999999</v>
      </c>
      <c r="Y412" t="str">
        <f t="shared" si="69"/>
        <v>100-200</v>
      </c>
      <c r="Z412">
        <f t="shared" si="70"/>
        <v>1.3235641692271427E-2</v>
      </c>
      <c r="AA412" s="12">
        <f>VLOOKUP(K412,GDP_Change!A:D,4,0)</f>
        <v>1.1395340159805443</v>
      </c>
      <c r="AB412" s="12">
        <f t="shared" si="62"/>
        <v>1.0352002896737564</v>
      </c>
    </row>
    <row r="413" spans="1:28" x14ac:dyDescent="0.25">
      <c r="A413" s="1" t="str">
        <f t="shared" si="63"/>
        <v>12/11/2000</v>
      </c>
      <c r="B413" s="9">
        <v>137.375</v>
      </c>
      <c r="C413" s="9">
        <v>139.5625</v>
      </c>
      <c r="D413" s="9">
        <v>130.5625</v>
      </c>
      <c r="E413" s="9">
        <v>86.4644775390625</v>
      </c>
      <c r="F413" s="9">
        <v>130.96875</v>
      </c>
      <c r="G413" s="10">
        <v>34242700</v>
      </c>
      <c r="H413">
        <f t="shared" si="64"/>
        <v>12</v>
      </c>
      <c r="I413">
        <f t="shared" si="65"/>
        <v>11</v>
      </c>
      <c r="J413">
        <f t="shared" si="66"/>
        <v>2000</v>
      </c>
      <c r="K413" t="str">
        <f>VLOOKUP(N413,Convert!D:G,4,0)</f>
        <v>2000Q4</v>
      </c>
      <c r="L413" t="str">
        <f t="shared" si="67"/>
        <v>2000M12</v>
      </c>
      <c r="M413">
        <f>VLOOKUP(K413,GDP_CR!$E$9:$F$311,2,0)</f>
        <v>4.5999999999999996</v>
      </c>
      <c r="N413" s="1">
        <v>36871</v>
      </c>
      <c r="O413" s="18">
        <f t="shared" si="68"/>
        <v>2878</v>
      </c>
      <c r="P413" s="31">
        <f>VLOOKUP(K413,GDP!$A$2:$D$305,4,0)</f>
        <v>1.1387645131902824E-2</v>
      </c>
      <c r="Q413" s="12">
        <v>10417.623076923075</v>
      </c>
      <c r="R413" s="12">
        <f>VLOOKUP(K413,RGDP!B:C,2,0)</f>
        <v>13262.25</v>
      </c>
      <c r="S413" s="12">
        <f t="shared" si="71"/>
        <v>13255.720000000001</v>
      </c>
      <c r="T413" s="12">
        <v>115.14500049999999</v>
      </c>
      <c r="U413" s="12">
        <v>3.9</v>
      </c>
      <c r="V413" s="12">
        <v>132635.5</v>
      </c>
      <c r="W413" s="12">
        <v>3.4401000000000002</v>
      </c>
      <c r="X413" s="12">
        <v>6.4550000000000001</v>
      </c>
      <c r="Y413" t="str">
        <f t="shared" si="69"/>
        <v>100-200</v>
      </c>
      <c r="Z413">
        <f t="shared" si="70"/>
        <v>-2.2393282015395366E-2</v>
      </c>
      <c r="AA413" s="12">
        <f>VLOOKUP(K413,GDP_Change!A:D,4,0)</f>
        <v>1.1395340159805443</v>
      </c>
      <c r="AB413" s="12">
        <f t="shared" si="62"/>
        <v>1.0699781984426857</v>
      </c>
    </row>
    <row r="414" spans="1:28" x14ac:dyDescent="0.25">
      <c r="A414" s="1" t="str">
        <f t="shared" si="63"/>
        <v>12/18/2000</v>
      </c>
      <c r="B414" s="9">
        <v>132.0625</v>
      </c>
      <c r="C414" s="9">
        <v>134.96875</v>
      </c>
      <c r="D414" s="9">
        <v>125.53125</v>
      </c>
      <c r="E414" s="9">
        <v>86.709037780761705</v>
      </c>
      <c r="F414" s="9">
        <v>130.9375</v>
      </c>
      <c r="G414" s="10">
        <v>51360700</v>
      </c>
      <c r="H414">
        <f t="shared" si="64"/>
        <v>12</v>
      </c>
      <c r="I414">
        <f t="shared" si="65"/>
        <v>18</v>
      </c>
      <c r="J414">
        <f t="shared" si="66"/>
        <v>2000</v>
      </c>
      <c r="K414" t="str">
        <f>VLOOKUP(N414,Convert!D:G,4,0)</f>
        <v>2000Q4</v>
      </c>
      <c r="L414" t="str">
        <f t="shared" si="67"/>
        <v>2000M12</v>
      </c>
      <c r="M414">
        <f>VLOOKUP(K414,GDP_CR!$E$9:$F$311,2,0)</f>
        <v>4.5999999999999996</v>
      </c>
      <c r="N414" s="1">
        <v>36878</v>
      </c>
      <c r="O414" s="18">
        <f t="shared" si="68"/>
        <v>2885</v>
      </c>
      <c r="P414" s="31">
        <f>VLOOKUP(K414,GDP!$A$2:$D$305,4,0)</f>
        <v>1.1387645131902824E-2</v>
      </c>
      <c r="Q414" s="12">
        <v>10426.661538461536</v>
      </c>
      <c r="R414" s="12">
        <f>VLOOKUP(K414,RGDP!B:C,2,0)</f>
        <v>13262.25</v>
      </c>
      <c r="S414" s="12">
        <f t="shared" si="71"/>
        <v>13262.25</v>
      </c>
      <c r="T414" s="12">
        <v>114.93750175</v>
      </c>
      <c r="U414" s="12">
        <v>3.9</v>
      </c>
      <c r="V414" s="12">
        <v>132676.75</v>
      </c>
      <c r="W414" s="12">
        <v>3.4380600000000001</v>
      </c>
      <c r="X414" s="12">
        <v>6.4275000000000002</v>
      </c>
      <c r="Y414" t="str">
        <f t="shared" si="69"/>
        <v>100-200</v>
      </c>
      <c r="Z414">
        <f t="shared" si="70"/>
        <v>-2.3860653781915264E-4</v>
      </c>
      <c r="AA414" s="12">
        <f>VLOOKUP(K414,GDP_Change!A:D,4,0)</f>
        <v>1.1395340159805443</v>
      </c>
      <c r="AB414" s="12">
        <f t="shared" si="62"/>
        <v>1.104756107211615</v>
      </c>
    </row>
    <row r="415" spans="1:28" x14ac:dyDescent="0.25">
      <c r="A415" s="1" t="str">
        <f t="shared" si="63"/>
        <v>12/25/2000</v>
      </c>
      <c r="B415" s="9">
        <v>130.84375</v>
      </c>
      <c r="C415" s="9">
        <v>134.28125</v>
      </c>
      <c r="D415" s="9">
        <v>130.28125</v>
      </c>
      <c r="E415" s="9">
        <v>86.874580383300696</v>
      </c>
      <c r="F415" s="9">
        <v>131.1875</v>
      </c>
      <c r="G415" s="10">
        <v>26652700</v>
      </c>
      <c r="H415">
        <f t="shared" si="64"/>
        <v>12</v>
      </c>
      <c r="I415">
        <f t="shared" si="65"/>
        <v>25</v>
      </c>
      <c r="J415">
        <f t="shared" si="66"/>
        <v>2000</v>
      </c>
      <c r="K415" t="str">
        <f>VLOOKUP(N415,Convert!D:G,4,0)</f>
        <v>2000Q4</v>
      </c>
      <c r="L415" t="str">
        <f t="shared" si="67"/>
        <v>2000M12</v>
      </c>
      <c r="M415">
        <f>VLOOKUP(K415,GDP_CR!$E$9:$F$311,2,0)</f>
        <v>4.5999999999999996</v>
      </c>
      <c r="N415" s="1">
        <v>36885</v>
      </c>
      <c r="O415" s="18">
        <f t="shared" si="68"/>
        <v>2892</v>
      </c>
      <c r="P415" s="31">
        <f>VLOOKUP(K415,GDP!$A$2:$D$305,4,0)</f>
        <v>1.1387645131902824E-2</v>
      </c>
      <c r="Q415" s="12">
        <v>10435.699999999999</v>
      </c>
      <c r="R415" s="12">
        <f>VLOOKUP(K415,RGDP!B:C,2,0)</f>
        <v>13262.25</v>
      </c>
      <c r="S415" s="12">
        <f t="shared" si="71"/>
        <v>13262.25</v>
      </c>
      <c r="T415" s="12">
        <v>114.730003</v>
      </c>
      <c r="U415" s="12">
        <v>3.9</v>
      </c>
      <c r="V415" s="12">
        <v>132718</v>
      </c>
      <c r="W415" s="12">
        <v>3.4360200000000001</v>
      </c>
      <c r="X415" s="12">
        <v>6.4</v>
      </c>
      <c r="Y415" t="str">
        <f t="shared" si="69"/>
        <v>100-200</v>
      </c>
      <c r="Z415">
        <f t="shared" si="70"/>
        <v>1.9093078758949389E-3</v>
      </c>
      <c r="AA415" s="12">
        <f>VLOOKUP(K415,GDP_Change!A:D,4,0)</f>
        <v>1.1395340159805443</v>
      </c>
      <c r="AB415" s="12">
        <f t="shared" si="62"/>
        <v>1.1395340159805443</v>
      </c>
    </row>
    <row r="416" spans="1:28" x14ac:dyDescent="0.25">
      <c r="A416" s="1" t="str">
        <f t="shared" si="63"/>
        <v>01/01/2001</v>
      </c>
      <c r="B416" s="9">
        <v>132</v>
      </c>
      <c r="C416" s="9">
        <v>136</v>
      </c>
      <c r="D416" s="9">
        <v>127.5625</v>
      </c>
      <c r="E416" s="9">
        <v>85.550117492675696</v>
      </c>
      <c r="F416" s="9">
        <v>129.1875</v>
      </c>
      <c r="G416" s="10">
        <v>50299500</v>
      </c>
      <c r="H416">
        <f t="shared" si="64"/>
        <v>1</v>
      </c>
      <c r="I416">
        <f t="shared" si="65"/>
        <v>1</v>
      </c>
      <c r="J416">
        <f t="shared" si="66"/>
        <v>2001</v>
      </c>
      <c r="K416" t="str">
        <f>VLOOKUP(N416,Convert!D:G,4,0)</f>
        <v>2001Q1</v>
      </c>
      <c r="L416" t="str">
        <f t="shared" si="67"/>
        <v>2001M1</v>
      </c>
      <c r="M416">
        <f>VLOOKUP(K416,GDP_CR!$E$9:$F$311,2,0)</f>
        <v>1.3</v>
      </c>
      <c r="N416" s="1">
        <v>36892</v>
      </c>
      <c r="O416" s="18">
        <f t="shared" si="68"/>
        <v>2899</v>
      </c>
      <c r="P416" s="31">
        <f>VLOOKUP(K416,GDP!$A$2:$D$305,4,0)</f>
        <v>3.3059593510738061E-3</v>
      </c>
      <c r="Q416" s="12">
        <v>10438.353846153845</v>
      </c>
      <c r="R416" s="12">
        <f>VLOOKUP(K416,RGDP!B:C,2,0)</f>
        <v>13219.251</v>
      </c>
      <c r="S416" s="12">
        <f t="shared" si="71"/>
        <v>13258.666749999999</v>
      </c>
      <c r="T416" s="12">
        <v>113.24000149999999</v>
      </c>
      <c r="U416" s="12">
        <v>3.9749999999999996</v>
      </c>
      <c r="V416" s="12">
        <v>132713</v>
      </c>
      <c r="W416" s="12">
        <v>3.5073150000000002</v>
      </c>
      <c r="X416" s="12">
        <v>6.2950000000000008</v>
      </c>
      <c r="Y416" t="str">
        <f t="shared" si="69"/>
        <v>100-200</v>
      </c>
      <c r="Z416">
        <f t="shared" si="70"/>
        <v>-1.5245354930919497E-2</v>
      </c>
      <c r="AA416" s="12">
        <f>VLOOKUP(K416,GDP_Change!A:D,4,0)</f>
        <v>0.33046996936681694</v>
      </c>
      <c r="AB416" s="12">
        <f t="shared" si="62"/>
        <v>1.0772983200871806</v>
      </c>
    </row>
    <row r="417" spans="1:28" x14ac:dyDescent="0.25">
      <c r="A417" s="1" t="str">
        <f t="shared" si="63"/>
        <v>01/08/2001</v>
      </c>
      <c r="B417" s="9">
        <v>129.875</v>
      </c>
      <c r="C417" s="9">
        <v>133.71875</v>
      </c>
      <c r="D417" s="9">
        <v>127.6875</v>
      </c>
      <c r="E417" s="9">
        <v>87.412620544433594</v>
      </c>
      <c r="F417" s="9">
        <v>132</v>
      </c>
      <c r="G417" s="10">
        <v>35562900</v>
      </c>
      <c r="H417">
        <f t="shared" si="64"/>
        <v>1</v>
      </c>
      <c r="I417">
        <f t="shared" si="65"/>
        <v>8</v>
      </c>
      <c r="J417">
        <f t="shared" si="66"/>
        <v>2001</v>
      </c>
      <c r="K417" t="str">
        <f>VLOOKUP(N417,Convert!D:G,4,0)</f>
        <v>2001Q1</v>
      </c>
      <c r="L417" t="str">
        <f t="shared" si="67"/>
        <v>2001M1</v>
      </c>
      <c r="M417">
        <f>VLOOKUP(K417,GDP_CR!$E$9:$F$311,2,0)</f>
        <v>1.3</v>
      </c>
      <c r="N417" s="1">
        <v>36899</v>
      </c>
      <c r="O417" s="18">
        <f t="shared" si="68"/>
        <v>2906</v>
      </c>
      <c r="P417" s="31">
        <f>VLOOKUP(K417,GDP!$A$2:$D$305,4,0)</f>
        <v>3.3059593510738061E-3</v>
      </c>
      <c r="Q417" s="12">
        <v>10441.00769230769</v>
      </c>
      <c r="R417" s="12">
        <f>VLOOKUP(K417,RGDP!B:C,2,0)</f>
        <v>13219.251</v>
      </c>
      <c r="S417" s="12">
        <f t="shared" si="71"/>
        <v>13255.083499999999</v>
      </c>
      <c r="T417" s="12">
        <v>111.75</v>
      </c>
      <c r="U417" s="12">
        <v>4.05</v>
      </c>
      <c r="V417" s="12">
        <v>132708</v>
      </c>
      <c r="W417" s="12">
        <v>3.5786099999999998</v>
      </c>
      <c r="X417" s="12">
        <v>6.19</v>
      </c>
      <c r="Y417" t="str">
        <f t="shared" si="69"/>
        <v>100-200</v>
      </c>
      <c r="Z417">
        <f t="shared" si="70"/>
        <v>2.1770682148040565E-2</v>
      </c>
      <c r="AA417" s="12">
        <f>VLOOKUP(K417,GDP_Change!A:D,4,0)</f>
        <v>0.33046996936681694</v>
      </c>
      <c r="AB417" s="12">
        <f t="shared" si="62"/>
        <v>1.015062624193817</v>
      </c>
    </row>
    <row r="418" spans="1:28" x14ac:dyDescent="0.25">
      <c r="A418" s="1" t="str">
        <f t="shared" si="63"/>
        <v>01/15/2001</v>
      </c>
      <c r="B418" s="9">
        <v>132</v>
      </c>
      <c r="C418" s="9">
        <v>136.1875</v>
      </c>
      <c r="D418" s="9">
        <v>131.515625</v>
      </c>
      <c r="E418" s="9">
        <v>88.747383117675696</v>
      </c>
      <c r="F418" s="9">
        <v>134.015625</v>
      </c>
      <c r="G418" s="10">
        <v>32283100</v>
      </c>
      <c r="H418">
        <f t="shared" si="64"/>
        <v>1</v>
      </c>
      <c r="I418">
        <f t="shared" si="65"/>
        <v>15</v>
      </c>
      <c r="J418">
        <f t="shared" si="66"/>
        <v>2001</v>
      </c>
      <c r="K418" t="str">
        <f>VLOOKUP(N418,Convert!D:G,4,0)</f>
        <v>2001Q1</v>
      </c>
      <c r="L418" t="str">
        <f t="shared" si="67"/>
        <v>2001M1</v>
      </c>
      <c r="M418">
        <f>VLOOKUP(K418,GDP_CR!$E$9:$F$311,2,0)</f>
        <v>1.3</v>
      </c>
      <c r="N418" s="1">
        <v>36906</v>
      </c>
      <c r="O418" s="18">
        <f t="shared" si="68"/>
        <v>2913</v>
      </c>
      <c r="P418" s="31">
        <f>VLOOKUP(K418,GDP!$A$2:$D$305,4,0)</f>
        <v>3.3059593510738061E-3</v>
      </c>
      <c r="Q418" s="12">
        <v>10443.661538461536</v>
      </c>
      <c r="R418" s="12">
        <f>VLOOKUP(K418,RGDP!B:C,2,0)</f>
        <v>13219.251</v>
      </c>
      <c r="S418" s="12">
        <f t="shared" si="71"/>
        <v>13251.500249999997</v>
      </c>
      <c r="T418" s="12">
        <v>110.25999849999999</v>
      </c>
      <c r="U418" s="12">
        <v>4.125</v>
      </c>
      <c r="V418" s="12">
        <v>132703</v>
      </c>
      <c r="W418" s="12">
        <v>3.649905</v>
      </c>
      <c r="X418" s="12">
        <v>6.085</v>
      </c>
      <c r="Y418" t="str">
        <f t="shared" si="69"/>
        <v>100-200</v>
      </c>
      <c r="Z418">
        <f t="shared" si="70"/>
        <v>1.5269886363636465E-2</v>
      </c>
      <c r="AA418" s="12">
        <f>VLOOKUP(K418,GDP_Change!A:D,4,0)</f>
        <v>0.33046996936681694</v>
      </c>
      <c r="AB418" s="12">
        <f t="shared" si="62"/>
        <v>0.95282692830045335</v>
      </c>
    </row>
    <row r="419" spans="1:28" x14ac:dyDescent="0.25">
      <c r="A419" s="1" t="str">
        <f t="shared" si="63"/>
        <v>01/22/2001</v>
      </c>
      <c r="B419" s="9">
        <v>134.25</v>
      </c>
      <c r="C419" s="9">
        <v>137.3125</v>
      </c>
      <c r="D419" s="9">
        <v>133.5625</v>
      </c>
      <c r="E419" s="9">
        <v>89.978706359863196</v>
      </c>
      <c r="F419" s="9">
        <v>135.875</v>
      </c>
      <c r="G419" s="10">
        <v>39669000</v>
      </c>
      <c r="H419">
        <f t="shared" si="64"/>
        <v>1</v>
      </c>
      <c r="I419">
        <f t="shared" si="65"/>
        <v>22</v>
      </c>
      <c r="J419">
        <f t="shared" si="66"/>
        <v>2001</v>
      </c>
      <c r="K419" t="str">
        <f>VLOOKUP(N419,Convert!D:G,4,0)</f>
        <v>2001Q1</v>
      </c>
      <c r="L419" t="str">
        <f t="shared" si="67"/>
        <v>2001M1</v>
      </c>
      <c r="M419">
        <f>VLOOKUP(K419,GDP_CR!$E$9:$F$311,2,0)</f>
        <v>1.3</v>
      </c>
      <c r="N419" s="1">
        <v>36913</v>
      </c>
      <c r="O419" s="18">
        <f t="shared" si="68"/>
        <v>2920</v>
      </c>
      <c r="P419" s="31">
        <f>VLOOKUP(K419,GDP!$A$2:$D$305,4,0)</f>
        <v>3.3059593510738061E-3</v>
      </c>
      <c r="Q419" s="12">
        <v>10446.315384615384</v>
      </c>
      <c r="R419" s="12">
        <f>VLOOKUP(K419,RGDP!B:C,2,0)</f>
        <v>13219.251</v>
      </c>
      <c r="S419" s="12">
        <f t="shared" si="71"/>
        <v>13247.916999999999</v>
      </c>
      <c r="T419" s="12">
        <v>108.769997</v>
      </c>
      <c r="U419" s="12">
        <v>4.2</v>
      </c>
      <c r="V419" s="12">
        <v>132698</v>
      </c>
      <c r="W419" s="12">
        <v>3.7212000000000001</v>
      </c>
      <c r="X419" s="12">
        <v>5.98</v>
      </c>
      <c r="Y419" t="str">
        <f t="shared" si="69"/>
        <v>100-200</v>
      </c>
      <c r="Z419">
        <f t="shared" si="70"/>
        <v>1.3874315028564732E-2</v>
      </c>
      <c r="AA419" s="12">
        <f>VLOOKUP(K419,GDP_Change!A:D,4,0)</f>
        <v>0.33046996936681694</v>
      </c>
      <c r="AB419" s="12">
        <f t="shared" si="62"/>
        <v>0.89059123240708971</v>
      </c>
    </row>
    <row r="420" spans="1:28" x14ac:dyDescent="0.25">
      <c r="A420" s="1" t="str">
        <f t="shared" si="63"/>
        <v>01/29/2001</v>
      </c>
      <c r="B420" s="9">
        <v>135.5</v>
      </c>
      <c r="C420" s="9">
        <v>138.69999694824199</v>
      </c>
      <c r="D420" s="9">
        <v>134.75</v>
      </c>
      <c r="E420" s="9">
        <v>89.266799926757798</v>
      </c>
      <c r="F420" s="9">
        <v>134.80000305175699</v>
      </c>
      <c r="G420" s="10">
        <v>39997600</v>
      </c>
      <c r="H420">
        <f t="shared" si="64"/>
        <v>1</v>
      </c>
      <c r="I420">
        <f t="shared" si="65"/>
        <v>29</v>
      </c>
      <c r="J420">
        <f t="shared" si="66"/>
        <v>2001</v>
      </c>
      <c r="K420" t="str">
        <f>VLOOKUP(N420,Convert!D:G,4,0)</f>
        <v>2001Q1</v>
      </c>
      <c r="L420" t="str">
        <f t="shared" si="67"/>
        <v>2001M1</v>
      </c>
      <c r="M420">
        <f>VLOOKUP(K420,GDP_CR!$E$9:$F$311,2,0)</f>
        <v>1.3</v>
      </c>
      <c r="N420" s="1">
        <v>36920</v>
      </c>
      <c r="O420" s="18">
        <f t="shared" si="68"/>
        <v>2927</v>
      </c>
      <c r="P420" s="31">
        <f>VLOOKUP(K420,GDP!$A$2:$D$305,4,0)</f>
        <v>3.3059593510738061E-3</v>
      </c>
      <c r="Q420" s="12">
        <v>10448.969230769229</v>
      </c>
      <c r="R420" s="12">
        <f>VLOOKUP(K420,RGDP!B:C,2,0)</f>
        <v>13219.251</v>
      </c>
      <c r="S420" s="12">
        <f t="shared" si="71"/>
        <v>13244.333749999998</v>
      </c>
      <c r="T420" s="12">
        <v>108.769997</v>
      </c>
      <c r="U420" s="12">
        <v>4.2</v>
      </c>
      <c r="V420" s="12">
        <v>132698</v>
      </c>
      <c r="W420" s="12">
        <v>3.7212000000000001</v>
      </c>
      <c r="X420" s="12">
        <v>5.98</v>
      </c>
      <c r="Y420" t="str">
        <f t="shared" si="69"/>
        <v>100-200</v>
      </c>
      <c r="Z420">
        <f t="shared" si="70"/>
        <v>-7.911661072625642E-3</v>
      </c>
      <c r="AA420" s="12">
        <f>VLOOKUP(K420,GDP_Change!A:D,4,0)</f>
        <v>0.33046996936681694</v>
      </c>
      <c r="AB420" s="12">
        <f t="shared" si="62"/>
        <v>0.82835553651372607</v>
      </c>
    </row>
    <row r="421" spans="1:28" x14ac:dyDescent="0.25">
      <c r="A421" s="1" t="str">
        <f t="shared" si="63"/>
        <v>02/05/2001</v>
      </c>
      <c r="B421" s="9">
        <v>134.80000305175699</v>
      </c>
      <c r="C421" s="9">
        <v>136.69999694824199</v>
      </c>
      <c r="D421" s="9">
        <v>131.259994506835</v>
      </c>
      <c r="E421" s="9">
        <v>87.306617736816406</v>
      </c>
      <c r="F421" s="9">
        <v>131.83999633789</v>
      </c>
      <c r="G421" s="10">
        <v>33064600</v>
      </c>
      <c r="H421">
        <f t="shared" si="64"/>
        <v>2</v>
      </c>
      <c r="I421">
        <f t="shared" si="65"/>
        <v>5</v>
      </c>
      <c r="J421">
        <f t="shared" si="66"/>
        <v>2001</v>
      </c>
      <c r="K421" t="str">
        <f>VLOOKUP(N421,Convert!D:G,4,0)</f>
        <v>2001Q1</v>
      </c>
      <c r="L421" t="str">
        <f t="shared" si="67"/>
        <v>2001M2</v>
      </c>
      <c r="M421">
        <f>VLOOKUP(K421,GDP_CR!$E$9:$F$311,2,0)</f>
        <v>1.3</v>
      </c>
      <c r="N421" s="1">
        <v>36927</v>
      </c>
      <c r="O421" s="18">
        <f t="shared" si="68"/>
        <v>2934</v>
      </c>
      <c r="P421" s="31">
        <f>VLOOKUP(K421,GDP!$A$2:$D$305,4,0)</f>
        <v>3.3059593510738061E-3</v>
      </c>
      <c r="Q421" s="12">
        <v>10451.623076923075</v>
      </c>
      <c r="R421" s="12">
        <f>VLOOKUP(K421,RGDP!B:C,2,0)</f>
        <v>13219.251</v>
      </c>
      <c r="S421" s="12">
        <f t="shared" si="71"/>
        <v>13240.7505</v>
      </c>
      <c r="T421" s="12">
        <v>108.99249875000001</v>
      </c>
      <c r="U421" s="12">
        <v>4.2</v>
      </c>
      <c r="V421" s="12">
        <v>132719.75</v>
      </c>
      <c r="W421" s="12">
        <v>3.6732525000000003</v>
      </c>
      <c r="X421" s="12">
        <v>5.8574999999999999</v>
      </c>
      <c r="Y421" t="str">
        <f t="shared" si="69"/>
        <v>100-200</v>
      </c>
      <c r="Z421">
        <f t="shared" si="70"/>
        <v>-2.1958506282306889E-2</v>
      </c>
      <c r="AA421" s="12">
        <f>VLOOKUP(K421,GDP_Change!A:D,4,0)</f>
        <v>0.33046996936681694</v>
      </c>
      <c r="AB421" s="12">
        <f t="shared" si="62"/>
        <v>0.76611984062036242</v>
      </c>
    </row>
    <row r="422" spans="1:28" x14ac:dyDescent="0.25">
      <c r="A422" s="1" t="str">
        <f t="shared" si="63"/>
        <v>02/12/2001</v>
      </c>
      <c r="B422" s="9">
        <v>131.69999694824199</v>
      </c>
      <c r="C422" s="9">
        <v>134.169998168945</v>
      </c>
      <c r="D422" s="9">
        <v>129.30000305175699</v>
      </c>
      <c r="E422" s="9">
        <v>86.353042602539006</v>
      </c>
      <c r="F422" s="9">
        <v>130.39999389648401</v>
      </c>
      <c r="G422" s="10">
        <v>33156800</v>
      </c>
      <c r="H422">
        <f t="shared" si="64"/>
        <v>2</v>
      </c>
      <c r="I422">
        <f t="shared" si="65"/>
        <v>12</v>
      </c>
      <c r="J422">
        <f t="shared" si="66"/>
        <v>2001</v>
      </c>
      <c r="K422" t="str">
        <f>VLOOKUP(N422,Convert!D:G,4,0)</f>
        <v>2001Q1</v>
      </c>
      <c r="L422" t="str">
        <f t="shared" si="67"/>
        <v>2001M2</v>
      </c>
      <c r="M422">
        <f>VLOOKUP(K422,GDP_CR!$E$9:$F$311,2,0)</f>
        <v>1.3</v>
      </c>
      <c r="N422" s="1">
        <v>36934</v>
      </c>
      <c r="O422" s="18">
        <f t="shared" si="68"/>
        <v>2941</v>
      </c>
      <c r="P422" s="31">
        <f>VLOOKUP(K422,GDP!$A$2:$D$305,4,0)</f>
        <v>3.3059593510738061E-3</v>
      </c>
      <c r="Q422" s="12">
        <v>10454.276923076921</v>
      </c>
      <c r="R422" s="12">
        <f>VLOOKUP(K422,RGDP!B:C,2,0)</f>
        <v>13219.251</v>
      </c>
      <c r="S422" s="12">
        <f t="shared" si="71"/>
        <v>13237.167249999999</v>
      </c>
      <c r="T422" s="12">
        <v>109.2150005</v>
      </c>
      <c r="U422" s="12">
        <v>4.2</v>
      </c>
      <c r="V422" s="12">
        <v>132741.5</v>
      </c>
      <c r="W422" s="12">
        <v>3.625305</v>
      </c>
      <c r="X422" s="12">
        <v>5.7350000000000012</v>
      </c>
      <c r="Y422" t="str">
        <f t="shared" si="69"/>
        <v>100-200</v>
      </c>
      <c r="Z422">
        <f t="shared" si="70"/>
        <v>-1.0922348918422586E-2</v>
      </c>
      <c r="AA422" s="12">
        <f>VLOOKUP(K422,GDP_Change!A:D,4,0)</f>
        <v>0.33046996936681694</v>
      </c>
      <c r="AB422" s="12">
        <f t="shared" ref="AB422:AB485" si="72">AVERAGE(AA410:AA422)</f>
        <v>0.70388414472699878</v>
      </c>
    </row>
    <row r="423" spans="1:28" x14ac:dyDescent="0.25">
      <c r="A423" s="1" t="str">
        <f t="shared" si="63"/>
        <v>02/19/2001</v>
      </c>
      <c r="B423" s="9">
        <v>131.03999328613199</v>
      </c>
      <c r="C423" s="9">
        <v>131.13999938964801</v>
      </c>
      <c r="D423" s="9">
        <v>121.800003051757</v>
      </c>
      <c r="E423" s="9">
        <v>82.750595092773395</v>
      </c>
      <c r="F423" s="9">
        <v>124.959999084472</v>
      </c>
      <c r="G423" s="10">
        <v>58125400</v>
      </c>
      <c r="H423">
        <f t="shared" si="64"/>
        <v>2</v>
      </c>
      <c r="I423">
        <f t="shared" si="65"/>
        <v>19</v>
      </c>
      <c r="J423">
        <f t="shared" si="66"/>
        <v>2001</v>
      </c>
      <c r="K423" t="str">
        <f>VLOOKUP(N423,Convert!D:G,4,0)</f>
        <v>2001Q1</v>
      </c>
      <c r="L423" t="str">
        <f t="shared" si="67"/>
        <v>2001M2</v>
      </c>
      <c r="M423">
        <f>VLOOKUP(K423,GDP_CR!$E$9:$F$311,2,0)</f>
        <v>1.3</v>
      </c>
      <c r="N423" s="1">
        <v>36941</v>
      </c>
      <c r="O423" s="18">
        <f t="shared" si="68"/>
        <v>2948</v>
      </c>
      <c r="P423" s="31">
        <f>VLOOKUP(K423,GDP!$A$2:$D$305,4,0)</f>
        <v>3.3059593510738061E-3</v>
      </c>
      <c r="Q423" s="12">
        <v>10456.930769230767</v>
      </c>
      <c r="R423" s="12">
        <f>VLOOKUP(K423,RGDP!B:C,2,0)</f>
        <v>13219.251</v>
      </c>
      <c r="S423" s="12">
        <f t="shared" si="71"/>
        <v>13233.584000000001</v>
      </c>
      <c r="T423" s="12">
        <v>109.43750225000001</v>
      </c>
      <c r="U423" s="12">
        <v>4.2</v>
      </c>
      <c r="V423" s="12">
        <v>132763.25</v>
      </c>
      <c r="W423" s="12">
        <v>3.5773575000000002</v>
      </c>
      <c r="X423" s="12">
        <v>5.6125000000000007</v>
      </c>
      <c r="Y423" t="str">
        <f t="shared" si="69"/>
        <v>100-200</v>
      </c>
      <c r="Z423">
        <f t="shared" si="70"/>
        <v>-4.1717753578504491E-2</v>
      </c>
      <c r="AA423" s="12">
        <f>VLOOKUP(K423,GDP_Change!A:D,4,0)</f>
        <v>0.33046996936681694</v>
      </c>
      <c r="AB423" s="12">
        <f t="shared" si="72"/>
        <v>0.64164844883363514</v>
      </c>
    </row>
    <row r="424" spans="1:28" x14ac:dyDescent="0.25">
      <c r="A424" s="1" t="str">
        <f t="shared" si="63"/>
        <v>02/26/2001</v>
      </c>
      <c r="B424" s="9">
        <v>125.800003051757</v>
      </c>
      <c r="C424" s="9">
        <v>127.83999633789</v>
      </c>
      <c r="D424" s="9">
        <v>121.75</v>
      </c>
      <c r="E424" s="9">
        <v>81.856605529785099</v>
      </c>
      <c r="F424" s="9">
        <v>123.61000061035099</v>
      </c>
      <c r="G424" s="10">
        <v>64980800</v>
      </c>
      <c r="H424">
        <f t="shared" si="64"/>
        <v>2</v>
      </c>
      <c r="I424">
        <f t="shared" si="65"/>
        <v>26</v>
      </c>
      <c r="J424">
        <f t="shared" si="66"/>
        <v>2001</v>
      </c>
      <c r="K424" t="str">
        <f>VLOOKUP(N424,Convert!D:G,4,0)</f>
        <v>2001Q1</v>
      </c>
      <c r="L424" t="str">
        <f t="shared" si="67"/>
        <v>2001M2</v>
      </c>
      <c r="M424">
        <f>VLOOKUP(K424,GDP_CR!$E$9:$F$311,2,0)</f>
        <v>1.3</v>
      </c>
      <c r="N424" s="1">
        <v>36948</v>
      </c>
      <c r="O424" s="18">
        <f t="shared" si="68"/>
        <v>2955</v>
      </c>
      <c r="P424" s="31">
        <f>VLOOKUP(K424,GDP!$A$2:$D$305,4,0)</f>
        <v>3.3059593510738061E-3</v>
      </c>
      <c r="Q424" s="12">
        <v>10459.584615384614</v>
      </c>
      <c r="R424" s="12">
        <f>VLOOKUP(K424,RGDP!B:C,2,0)</f>
        <v>13219.251</v>
      </c>
      <c r="S424" s="12">
        <f t="shared" si="71"/>
        <v>13230.000749999999</v>
      </c>
      <c r="T424" s="12">
        <v>109.660004</v>
      </c>
      <c r="U424" s="12">
        <v>4.2</v>
      </c>
      <c r="V424" s="12">
        <v>132785</v>
      </c>
      <c r="W424" s="12">
        <v>3.5294099999999999</v>
      </c>
      <c r="X424" s="12">
        <v>5.49</v>
      </c>
      <c r="Y424" t="str">
        <f t="shared" si="69"/>
        <v>100-200</v>
      </c>
      <c r="Z424">
        <f t="shared" si="70"/>
        <v>-1.0803444974486709E-2</v>
      </c>
      <c r="AA424" s="12">
        <f>VLOOKUP(K424,GDP_Change!A:D,4,0)</f>
        <v>0.33046996936681694</v>
      </c>
      <c r="AB424" s="12">
        <f t="shared" si="72"/>
        <v>0.5794127529402715</v>
      </c>
    </row>
    <row r="425" spans="1:28" x14ac:dyDescent="0.25">
      <c r="A425" s="1" t="str">
        <f t="shared" si="63"/>
        <v>03/05/2001</v>
      </c>
      <c r="B425" s="9">
        <v>124.150001525878</v>
      </c>
      <c r="C425" s="9">
        <v>127.75</v>
      </c>
      <c r="D425" s="9">
        <v>123.11000061035099</v>
      </c>
      <c r="E425" s="9">
        <v>81.691024780273395</v>
      </c>
      <c r="F425" s="9">
        <v>123.36000061035099</v>
      </c>
      <c r="G425" s="10">
        <v>34657200</v>
      </c>
      <c r="H425">
        <f t="shared" si="64"/>
        <v>3</v>
      </c>
      <c r="I425">
        <f t="shared" si="65"/>
        <v>5</v>
      </c>
      <c r="J425">
        <f t="shared" si="66"/>
        <v>2001</v>
      </c>
      <c r="K425" t="str">
        <f>VLOOKUP(N425,Convert!D:G,4,0)</f>
        <v>2001Q1</v>
      </c>
      <c r="L425" t="str">
        <f t="shared" si="67"/>
        <v>2001M3</v>
      </c>
      <c r="M425">
        <f>VLOOKUP(K425,GDP_CR!$E$9:$F$311,2,0)</f>
        <v>1.3</v>
      </c>
      <c r="N425" s="1">
        <v>36955</v>
      </c>
      <c r="O425" s="18">
        <f t="shared" si="68"/>
        <v>2962</v>
      </c>
      <c r="P425" s="31">
        <f>VLOOKUP(K425,GDP!$A$2:$D$305,4,0)</f>
        <v>3.3059593510738061E-3</v>
      </c>
      <c r="Q425" s="12">
        <v>10462.23846153846</v>
      </c>
      <c r="R425" s="12">
        <f>VLOOKUP(K425,RGDP!B:C,2,0)</f>
        <v>13219.251</v>
      </c>
      <c r="S425" s="12">
        <f t="shared" si="71"/>
        <v>13226.417500000001</v>
      </c>
      <c r="T425" s="12">
        <v>110.06500274999999</v>
      </c>
      <c r="U425" s="12">
        <v>4.2250000000000005</v>
      </c>
      <c r="V425" s="12">
        <v>132777</v>
      </c>
      <c r="W425" s="12">
        <v>3.3926724999999998</v>
      </c>
      <c r="X425" s="12">
        <v>5.4449999999999994</v>
      </c>
      <c r="Y425" t="str">
        <f t="shared" si="69"/>
        <v>100-200</v>
      </c>
      <c r="Z425">
        <f t="shared" si="70"/>
        <v>-2.0224900798120338E-3</v>
      </c>
      <c r="AA425" s="12">
        <f>VLOOKUP(K425,GDP_Change!A:D,4,0)</f>
        <v>0.33046996936681694</v>
      </c>
      <c r="AB425" s="12">
        <f t="shared" si="72"/>
        <v>0.51717705704690786</v>
      </c>
    </row>
    <row r="426" spans="1:28" x14ac:dyDescent="0.25">
      <c r="A426" s="1" t="str">
        <f t="shared" si="63"/>
        <v>03/12/2001</v>
      </c>
      <c r="B426" s="9">
        <v>122.33999633789</v>
      </c>
      <c r="C426" s="9">
        <v>122.5</v>
      </c>
      <c r="D426" s="9">
        <v>114.809997558593</v>
      </c>
      <c r="E426" s="9">
        <v>76.161521911621094</v>
      </c>
      <c r="F426" s="9">
        <v>115.01000213623</v>
      </c>
      <c r="G426" s="10">
        <v>115629200</v>
      </c>
      <c r="H426">
        <f t="shared" si="64"/>
        <v>3</v>
      </c>
      <c r="I426">
        <f t="shared" si="65"/>
        <v>12</v>
      </c>
      <c r="J426">
        <f t="shared" si="66"/>
        <v>2001</v>
      </c>
      <c r="K426" t="str">
        <f>VLOOKUP(N426,Convert!D:G,4,0)</f>
        <v>2001Q1</v>
      </c>
      <c r="L426" t="str">
        <f t="shared" si="67"/>
        <v>2001M3</v>
      </c>
      <c r="M426">
        <f>VLOOKUP(K426,GDP_CR!$E$9:$F$311,2,0)</f>
        <v>1.3</v>
      </c>
      <c r="N426" s="1">
        <v>36962</v>
      </c>
      <c r="O426" s="18">
        <f t="shared" si="68"/>
        <v>2969</v>
      </c>
      <c r="P426" s="31">
        <f>VLOOKUP(K426,GDP!$A$2:$D$305,4,0)</f>
        <v>3.3059593510738061E-3</v>
      </c>
      <c r="Q426" s="12">
        <v>10464.892307692306</v>
      </c>
      <c r="R426" s="12">
        <f>VLOOKUP(K426,RGDP!B:C,2,0)</f>
        <v>13219.251</v>
      </c>
      <c r="S426" s="12">
        <f t="shared" si="71"/>
        <v>13222.83425</v>
      </c>
      <c r="T426" s="12">
        <v>110.4700015</v>
      </c>
      <c r="U426" s="12">
        <v>4.25</v>
      </c>
      <c r="V426" s="12">
        <v>132769</v>
      </c>
      <c r="W426" s="12">
        <v>3.255935</v>
      </c>
      <c r="X426" s="12">
        <v>5.3999999999999995</v>
      </c>
      <c r="Y426" t="str">
        <f t="shared" si="69"/>
        <v>100-200</v>
      </c>
      <c r="Z426">
        <f t="shared" si="70"/>
        <v>-6.7688054740657644E-2</v>
      </c>
      <c r="AA426" s="12">
        <f>VLOOKUP(K426,GDP_Change!A:D,4,0)</f>
        <v>0.33046996936681694</v>
      </c>
      <c r="AB426" s="12">
        <f t="shared" si="72"/>
        <v>0.45494136115354422</v>
      </c>
    </row>
    <row r="427" spans="1:28" x14ac:dyDescent="0.25">
      <c r="A427" s="1" t="str">
        <f t="shared" si="63"/>
        <v>03/19/2001</v>
      </c>
      <c r="B427" s="9">
        <v>115.76000213623</v>
      </c>
      <c r="C427" s="9">
        <v>118.459999084472</v>
      </c>
      <c r="D427" s="9">
        <v>108.040000915527</v>
      </c>
      <c r="E427" s="9">
        <v>76.014694213867102</v>
      </c>
      <c r="F427" s="9">
        <v>114.480003356933</v>
      </c>
      <c r="G427" s="10">
        <v>85642800</v>
      </c>
      <c r="H427">
        <f t="shared" si="64"/>
        <v>3</v>
      </c>
      <c r="I427">
        <f t="shared" si="65"/>
        <v>19</v>
      </c>
      <c r="J427">
        <f t="shared" si="66"/>
        <v>2001</v>
      </c>
      <c r="K427" t="str">
        <f>VLOOKUP(N427,Convert!D:G,4,0)</f>
        <v>2001Q1</v>
      </c>
      <c r="L427" t="str">
        <f t="shared" si="67"/>
        <v>2001M3</v>
      </c>
      <c r="M427">
        <f>VLOOKUP(K427,GDP_CR!$E$9:$F$311,2,0)</f>
        <v>1.3</v>
      </c>
      <c r="N427" s="1">
        <v>36969</v>
      </c>
      <c r="O427" s="18">
        <f t="shared" si="68"/>
        <v>2976</v>
      </c>
      <c r="P427" s="31">
        <f>VLOOKUP(K427,GDP!$A$2:$D$305,4,0)</f>
        <v>3.3059593510738061E-3</v>
      </c>
      <c r="Q427" s="12">
        <v>10467.546153846151</v>
      </c>
      <c r="R427" s="12">
        <f>VLOOKUP(K427,RGDP!B:C,2,0)</f>
        <v>13219.251</v>
      </c>
      <c r="S427" s="12">
        <f t="shared" si="71"/>
        <v>13219.250999999998</v>
      </c>
      <c r="T427" s="12">
        <v>110.87500025</v>
      </c>
      <c r="U427" s="12">
        <v>4.2750000000000004</v>
      </c>
      <c r="V427" s="12">
        <v>132761</v>
      </c>
      <c r="W427" s="12">
        <v>3.1191974999999998</v>
      </c>
      <c r="X427" s="12">
        <v>5.3549999999999995</v>
      </c>
      <c r="Y427" t="str">
        <f t="shared" si="69"/>
        <v>100-200</v>
      </c>
      <c r="Z427">
        <f t="shared" si="70"/>
        <v>-4.6082842313942551E-3</v>
      </c>
      <c r="AA427" s="12">
        <f>VLOOKUP(K427,GDP_Change!A:D,4,0)</f>
        <v>0.33046996936681694</v>
      </c>
      <c r="AB427" s="12">
        <f t="shared" si="72"/>
        <v>0.39270566526018058</v>
      </c>
    </row>
    <row r="428" spans="1:28" x14ac:dyDescent="0.25">
      <c r="A428" s="1" t="str">
        <f t="shared" si="63"/>
        <v>03/26/2001</v>
      </c>
      <c r="B428" s="9">
        <v>115.699996948242</v>
      </c>
      <c r="C428" s="9">
        <v>118.650001525878</v>
      </c>
      <c r="D428" s="9">
        <v>112.139999389648</v>
      </c>
      <c r="E428" s="9">
        <v>77.482093811035099</v>
      </c>
      <c r="F428" s="9">
        <v>116.69000244140599</v>
      </c>
      <c r="G428" s="10">
        <v>55021700</v>
      </c>
      <c r="H428">
        <f t="shared" si="64"/>
        <v>3</v>
      </c>
      <c r="I428">
        <f t="shared" si="65"/>
        <v>26</v>
      </c>
      <c r="J428">
        <f t="shared" si="66"/>
        <v>2001</v>
      </c>
      <c r="K428" t="str">
        <f>VLOOKUP(N428,Convert!D:G,4,0)</f>
        <v>2001Q1</v>
      </c>
      <c r="L428" t="str">
        <f t="shared" si="67"/>
        <v>2001M3</v>
      </c>
      <c r="M428">
        <f>VLOOKUP(K428,GDP_CR!$E$9:$F$311,2,0)</f>
        <v>1.3</v>
      </c>
      <c r="N428" s="1">
        <v>36976</v>
      </c>
      <c r="O428" s="18">
        <f t="shared" si="68"/>
        <v>2983</v>
      </c>
      <c r="P428" s="31">
        <f>VLOOKUP(K428,GDP!$A$2:$D$305,4,0)</f>
        <v>3.3059593510738061E-3</v>
      </c>
      <c r="Q428" s="12">
        <v>10470.199999999999</v>
      </c>
      <c r="R428" s="12">
        <f>VLOOKUP(K428,RGDP!B:C,2,0)</f>
        <v>13219.251</v>
      </c>
      <c r="S428" s="12">
        <f t="shared" si="71"/>
        <v>13219.250999999998</v>
      </c>
      <c r="T428" s="12">
        <v>111.279999</v>
      </c>
      <c r="U428" s="12">
        <v>4.3</v>
      </c>
      <c r="V428" s="12">
        <v>132753</v>
      </c>
      <c r="W428" s="12">
        <v>2.9824600000000001</v>
      </c>
      <c r="X428" s="12">
        <v>5.31</v>
      </c>
      <c r="Y428" t="str">
        <f t="shared" si="69"/>
        <v>100-200</v>
      </c>
      <c r="Z428">
        <f t="shared" si="70"/>
        <v>1.9304673477188228E-2</v>
      </c>
      <c r="AA428" s="12">
        <f>VLOOKUP(K428,GDP_Change!A:D,4,0)</f>
        <v>0.33046996936681694</v>
      </c>
      <c r="AB428" s="12">
        <f t="shared" si="72"/>
        <v>0.33046996936681694</v>
      </c>
    </row>
    <row r="429" spans="1:28" x14ac:dyDescent="0.25">
      <c r="A429" s="1" t="str">
        <f t="shared" si="63"/>
        <v>04/02/2001</v>
      </c>
      <c r="B429" s="9">
        <v>116.300003051757</v>
      </c>
      <c r="C429" s="9">
        <v>117.379997253417</v>
      </c>
      <c r="D429" s="9">
        <v>109.300003051757</v>
      </c>
      <c r="E429" s="9">
        <v>75.231155395507798</v>
      </c>
      <c r="F429" s="9">
        <v>113.300003051757</v>
      </c>
      <c r="G429" s="10">
        <v>74741900</v>
      </c>
      <c r="H429">
        <f t="shared" si="64"/>
        <v>4</v>
      </c>
      <c r="I429">
        <f t="shared" si="65"/>
        <v>2</v>
      </c>
      <c r="J429">
        <f t="shared" si="66"/>
        <v>2001</v>
      </c>
      <c r="K429" t="str">
        <f>VLOOKUP(N429,Convert!D:G,4,0)</f>
        <v>2001Q2</v>
      </c>
      <c r="L429" t="str">
        <f t="shared" si="67"/>
        <v>2001M4</v>
      </c>
      <c r="M429">
        <f>VLOOKUP(K429,GDP_CR!$E$9:$F$311,2,0)</f>
        <v>5</v>
      </c>
      <c r="N429" s="1">
        <v>36983</v>
      </c>
      <c r="O429" s="18">
        <f t="shared" si="68"/>
        <v>2990</v>
      </c>
      <c r="P429" s="31">
        <f>VLOOKUP(K429,GDP!$A$2:$D$305,4,0)</f>
        <v>1.2301579721495148E-2</v>
      </c>
      <c r="Q429" s="12">
        <v>10480.107692307689</v>
      </c>
      <c r="R429" s="12">
        <f>VLOOKUP(K429,RGDP!B:C,2,0)</f>
        <v>13301.394</v>
      </c>
      <c r="S429" s="12">
        <f t="shared" si="71"/>
        <v>13226.096250000001</v>
      </c>
      <c r="T429" s="12">
        <v>112.79499825000001</v>
      </c>
      <c r="U429" s="12">
        <v>4.3249999999999993</v>
      </c>
      <c r="V429" s="12">
        <v>132678.75</v>
      </c>
      <c r="W429" s="12">
        <v>3.0414099999999999</v>
      </c>
      <c r="X429" s="12">
        <v>5.1825000000000001</v>
      </c>
      <c r="Y429" t="str">
        <f t="shared" si="69"/>
        <v>100-200</v>
      </c>
      <c r="Z429">
        <f t="shared" si="70"/>
        <v>-2.9051326752274509E-2</v>
      </c>
      <c r="AA429" s="12">
        <f>VLOOKUP(K429,GDP_Change!A:D,4,0)</f>
        <v>1.2298582524110486</v>
      </c>
      <c r="AB429" s="12">
        <f t="shared" si="72"/>
        <v>0.39965368344714247</v>
      </c>
    </row>
    <row r="430" spans="1:28" x14ac:dyDescent="0.25">
      <c r="A430" s="1" t="str">
        <f t="shared" si="63"/>
        <v>04/09/2001</v>
      </c>
      <c r="B430" s="9">
        <v>114</v>
      </c>
      <c r="C430" s="9">
        <v>118.98999786376901</v>
      </c>
      <c r="D430" s="9">
        <v>112.77999877929599</v>
      </c>
      <c r="E430" s="9">
        <v>78.916366577148395</v>
      </c>
      <c r="F430" s="9">
        <v>118.84999847412099</v>
      </c>
      <c r="G430" s="10">
        <v>48863400</v>
      </c>
      <c r="H430">
        <f t="shared" si="64"/>
        <v>4</v>
      </c>
      <c r="I430">
        <f t="shared" si="65"/>
        <v>9</v>
      </c>
      <c r="J430">
        <f t="shared" si="66"/>
        <v>2001</v>
      </c>
      <c r="K430" t="str">
        <f>VLOOKUP(N430,Convert!D:G,4,0)</f>
        <v>2001Q2</v>
      </c>
      <c r="L430" t="str">
        <f t="shared" si="67"/>
        <v>2001M4</v>
      </c>
      <c r="M430">
        <f>VLOOKUP(K430,GDP_CR!$E$9:$F$311,2,0)</f>
        <v>5</v>
      </c>
      <c r="N430" s="1">
        <v>36990</v>
      </c>
      <c r="O430" s="18">
        <f t="shared" si="68"/>
        <v>2997</v>
      </c>
      <c r="P430" s="31">
        <f>VLOOKUP(K430,GDP!$A$2:$D$305,4,0)</f>
        <v>1.2301579721495148E-2</v>
      </c>
      <c r="Q430" s="12">
        <v>10490.015384615383</v>
      </c>
      <c r="R430" s="12">
        <f>VLOOKUP(K430,RGDP!B:C,2,0)</f>
        <v>13301.394</v>
      </c>
      <c r="S430" s="12">
        <f t="shared" si="71"/>
        <v>13232.941500000001</v>
      </c>
      <c r="T430" s="12">
        <v>114.30999749999999</v>
      </c>
      <c r="U430" s="12">
        <v>4.3499999999999996</v>
      </c>
      <c r="V430" s="12">
        <v>132604.5</v>
      </c>
      <c r="W430" s="12">
        <v>3.1003600000000002</v>
      </c>
      <c r="X430" s="12">
        <v>5.0549999999999997</v>
      </c>
      <c r="Y430" t="str">
        <f t="shared" si="69"/>
        <v>100-200</v>
      </c>
      <c r="Z430">
        <f t="shared" si="70"/>
        <v>4.8984953864729119E-2</v>
      </c>
      <c r="AA430" s="12">
        <f>VLOOKUP(K430,GDP_Change!A:D,4,0)</f>
        <v>1.2298582524110486</v>
      </c>
      <c r="AB430" s="12">
        <f t="shared" si="72"/>
        <v>0.46883739752746795</v>
      </c>
    </row>
    <row r="431" spans="1:28" x14ac:dyDescent="0.25">
      <c r="A431" s="1" t="str">
        <f t="shared" si="63"/>
        <v>04/16/2001</v>
      </c>
      <c r="B431" s="9">
        <v>118.290000915527</v>
      </c>
      <c r="C431" s="9">
        <v>126</v>
      </c>
      <c r="D431" s="9">
        <v>116.91000366210901</v>
      </c>
      <c r="E431" s="9">
        <v>82.667938232421804</v>
      </c>
      <c r="F431" s="9">
        <v>124.5</v>
      </c>
      <c r="G431" s="10">
        <v>72192900</v>
      </c>
      <c r="H431">
        <f t="shared" si="64"/>
        <v>4</v>
      </c>
      <c r="I431">
        <f t="shared" si="65"/>
        <v>16</v>
      </c>
      <c r="J431">
        <f t="shared" si="66"/>
        <v>2001</v>
      </c>
      <c r="K431" t="str">
        <f>VLOOKUP(N431,Convert!D:G,4,0)</f>
        <v>2001Q2</v>
      </c>
      <c r="L431" t="str">
        <f t="shared" si="67"/>
        <v>2001M4</v>
      </c>
      <c r="M431">
        <f>VLOOKUP(K431,GDP_CR!$E$9:$F$311,2,0)</f>
        <v>5</v>
      </c>
      <c r="N431" s="1">
        <v>36997</v>
      </c>
      <c r="O431" s="18">
        <f t="shared" si="68"/>
        <v>3004</v>
      </c>
      <c r="P431" s="31">
        <f>VLOOKUP(K431,GDP!$A$2:$D$305,4,0)</f>
        <v>1.2301579721495148E-2</v>
      </c>
      <c r="Q431" s="12">
        <v>10499.923076923076</v>
      </c>
      <c r="R431" s="12">
        <f>VLOOKUP(K431,RGDP!B:C,2,0)</f>
        <v>13301.394</v>
      </c>
      <c r="S431" s="12">
        <f t="shared" si="71"/>
        <v>13239.786750000001</v>
      </c>
      <c r="T431" s="12">
        <v>115.82499675</v>
      </c>
      <c r="U431" s="12">
        <v>4.375</v>
      </c>
      <c r="V431" s="12">
        <v>132530.25</v>
      </c>
      <c r="W431" s="12">
        <v>3.1593100000000005</v>
      </c>
      <c r="X431" s="12">
        <v>4.9275000000000002</v>
      </c>
      <c r="Y431" t="str">
        <f t="shared" si="69"/>
        <v>100-200</v>
      </c>
      <c r="Z431">
        <f t="shared" si="70"/>
        <v>4.7538928047266893E-2</v>
      </c>
      <c r="AA431" s="12">
        <f>VLOOKUP(K431,GDP_Change!A:D,4,0)</f>
        <v>1.2298582524110486</v>
      </c>
      <c r="AB431" s="12">
        <f t="shared" si="72"/>
        <v>0.53802111160779353</v>
      </c>
    </row>
    <row r="432" spans="1:28" x14ac:dyDescent="0.25">
      <c r="A432" s="1" t="str">
        <f t="shared" si="63"/>
        <v>04/23/2001</v>
      </c>
      <c r="B432" s="9">
        <v>123.650001525878</v>
      </c>
      <c r="C432" s="9">
        <v>125.83999633789</v>
      </c>
      <c r="D432" s="9">
        <v>120.949996948242</v>
      </c>
      <c r="E432" s="9">
        <v>83.517890930175696</v>
      </c>
      <c r="F432" s="9">
        <v>125.77999877929599</v>
      </c>
      <c r="G432" s="10">
        <v>45274600</v>
      </c>
      <c r="H432">
        <f t="shared" si="64"/>
        <v>4</v>
      </c>
      <c r="I432">
        <f t="shared" si="65"/>
        <v>23</v>
      </c>
      <c r="J432">
        <f t="shared" si="66"/>
        <v>2001</v>
      </c>
      <c r="K432" t="str">
        <f>VLOOKUP(N432,Convert!D:G,4,0)</f>
        <v>2001Q2</v>
      </c>
      <c r="L432" t="str">
        <f t="shared" si="67"/>
        <v>2001M4</v>
      </c>
      <c r="M432">
        <f>VLOOKUP(K432,GDP_CR!$E$9:$F$311,2,0)</f>
        <v>5</v>
      </c>
      <c r="N432" s="1">
        <v>37004</v>
      </c>
      <c r="O432" s="18">
        <f t="shared" si="68"/>
        <v>3011</v>
      </c>
      <c r="P432" s="31">
        <f>VLOOKUP(K432,GDP!$A$2:$D$305,4,0)</f>
        <v>1.2301579721495148E-2</v>
      </c>
      <c r="Q432" s="12">
        <v>10509.830769230768</v>
      </c>
      <c r="R432" s="12">
        <f>VLOOKUP(K432,RGDP!B:C,2,0)</f>
        <v>13301.394</v>
      </c>
      <c r="S432" s="12">
        <f t="shared" si="71"/>
        <v>13246.632000000003</v>
      </c>
      <c r="T432" s="12">
        <v>117.339996</v>
      </c>
      <c r="U432" s="12">
        <v>4.4000000000000004</v>
      </c>
      <c r="V432" s="12">
        <v>132456</v>
      </c>
      <c r="W432" s="12">
        <v>3.2182599999999999</v>
      </c>
      <c r="X432" s="12">
        <v>4.8</v>
      </c>
      <c r="Y432" t="str">
        <f t="shared" si="69"/>
        <v>100-200</v>
      </c>
      <c r="Z432">
        <f t="shared" si="70"/>
        <v>1.0281114693140525E-2</v>
      </c>
      <c r="AA432" s="12">
        <f>VLOOKUP(K432,GDP_Change!A:D,4,0)</f>
        <v>1.2298582524110486</v>
      </c>
      <c r="AB432" s="12">
        <f t="shared" si="72"/>
        <v>0.60720482568811895</v>
      </c>
    </row>
    <row r="433" spans="1:28" x14ac:dyDescent="0.25">
      <c r="A433" s="1" t="str">
        <f t="shared" si="63"/>
        <v>04/30/2001</v>
      </c>
      <c r="B433" s="9">
        <v>126.449996948242</v>
      </c>
      <c r="C433" s="9">
        <v>127.69000244140599</v>
      </c>
      <c r="D433" s="9">
        <v>123.44000244140599</v>
      </c>
      <c r="E433" s="9">
        <v>84.553733825683594</v>
      </c>
      <c r="F433" s="9">
        <v>127.33999633789</v>
      </c>
      <c r="G433" s="10">
        <v>52989300</v>
      </c>
      <c r="H433">
        <f t="shared" si="64"/>
        <v>4</v>
      </c>
      <c r="I433">
        <f t="shared" si="65"/>
        <v>30</v>
      </c>
      <c r="J433">
        <f t="shared" si="66"/>
        <v>2001</v>
      </c>
      <c r="K433" t="str">
        <f>VLOOKUP(N433,Convert!D:G,4,0)</f>
        <v>2001Q2</v>
      </c>
      <c r="L433" t="str">
        <f t="shared" si="67"/>
        <v>2001M4</v>
      </c>
      <c r="M433">
        <f>VLOOKUP(K433,GDP_CR!$E$9:$F$311,2,0)</f>
        <v>5</v>
      </c>
      <c r="N433" s="1">
        <v>37011</v>
      </c>
      <c r="O433" s="18">
        <f t="shared" si="68"/>
        <v>3018</v>
      </c>
      <c r="P433" s="31">
        <f>VLOOKUP(K433,GDP!$A$2:$D$305,4,0)</f>
        <v>1.2301579721495148E-2</v>
      </c>
      <c r="Q433" s="12">
        <v>10519.73846153846</v>
      </c>
      <c r="R433" s="12">
        <f>VLOOKUP(K433,RGDP!B:C,2,0)</f>
        <v>13301.394</v>
      </c>
      <c r="S433" s="12">
        <f t="shared" si="71"/>
        <v>13253.477250000002</v>
      </c>
      <c r="T433" s="12">
        <v>117.339996</v>
      </c>
      <c r="U433" s="12">
        <v>4.4000000000000004</v>
      </c>
      <c r="V433" s="12">
        <v>132456</v>
      </c>
      <c r="W433" s="12">
        <v>3.2182599999999999</v>
      </c>
      <c r="X433" s="12">
        <v>4.8</v>
      </c>
      <c r="Y433" t="str">
        <f t="shared" si="69"/>
        <v>100-200</v>
      </c>
      <c r="Z433">
        <f t="shared" si="70"/>
        <v>1.2402588438017892E-2</v>
      </c>
      <c r="AA433" s="12">
        <f>VLOOKUP(K433,GDP_Change!A:D,4,0)</f>
        <v>1.2298582524110486</v>
      </c>
      <c r="AB433" s="12">
        <f t="shared" si="72"/>
        <v>0.67638853976844449</v>
      </c>
    </row>
    <row r="434" spans="1:28" x14ac:dyDescent="0.25">
      <c r="A434" s="1" t="str">
        <f t="shared" si="63"/>
        <v>05/07/2001</v>
      </c>
      <c r="B434" s="9">
        <v>126.86000061035099</v>
      </c>
      <c r="C434" s="9">
        <v>127.5</v>
      </c>
      <c r="D434" s="9">
        <v>124.400001525878</v>
      </c>
      <c r="E434" s="9">
        <v>83.099525451660099</v>
      </c>
      <c r="F434" s="9">
        <v>125.150001525878</v>
      </c>
      <c r="G434" s="10">
        <v>38252000</v>
      </c>
      <c r="H434">
        <f t="shared" si="64"/>
        <v>5</v>
      </c>
      <c r="I434">
        <f t="shared" si="65"/>
        <v>7</v>
      </c>
      <c r="J434">
        <f t="shared" si="66"/>
        <v>2001</v>
      </c>
      <c r="K434" t="str">
        <f>VLOOKUP(N434,Convert!D:G,4,0)</f>
        <v>2001Q2</v>
      </c>
      <c r="L434" t="str">
        <f t="shared" si="67"/>
        <v>2001M5</v>
      </c>
      <c r="M434">
        <f>VLOOKUP(K434,GDP_CR!$E$9:$F$311,2,0)</f>
        <v>5</v>
      </c>
      <c r="N434" s="1">
        <v>37018</v>
      </c>
      <c r="O434" s="18">
        <f t="shared" si="68"/>
        <v>3025</v>
      </c>
      <c r="P434" s="31">
        <f>VLOOKUP(K434,GDP!$A$2:$D$305,4,0)</f>
        <v>1.2301579721495148E-2</v>
      </c>
      <c r="Q434" s="12">
        <v>10529.646153846154</v>
      </c>
      <c r="R434" s="12">
        <f>VLOOKUP(K434,RGDP!B:C,2,0)</f>
        <v>13301.394</v>
      </c>
      <c r="S434" s="12">
        <f t="shared" si="71"/>
        <v>13260.3225</v>
      </c>
      <c r="T434" s="12">
        <v>116.82999775</v>
      </c>
      <c r="U434" s="12">
        <v>4.375</v>
      </c>
      <c r="V434" s="12">
        <v>132445</v>
      </c>
      <c r="W434" s="12">
        <v>3.3044649999999995</v>
      </c>
      <c r="X434" s="12">
        <v>4.6524999999999999</v>
      </c>
      <c r="Y434" t="str">
        <f t="shared" si="69"/>
        <v>100-200</v>
      </c>
      <c r="Z434">
        <f t="shared" si="70"/>
        <v>-1.7198012211347646E-2</v>
      </c>
      <c r="AA434" s="12">
        <f>VLOOKUP(K434,GDP_Change!A:D,4,0)</f>
        <v>1.2298582524110486</v>
      </c>
      <c r="AB434" s="12">
        <f t="shared" si="72"/>
        <v>0.74557225384877002</v>
      </c>
    </row>
    <row r="435" spans="1:28" x14ac:dyDescent="0.25">
      <c r="A435" s="1" t="str">
        <f t="shared" si="63"/>
        <v>05/14/2001</v>
      </c>
      <c r="B435" s="9">
        <v>124.900001525878</v>
      </c>
      <c r="C435" s="9">
        <v>130.08000183105401</v>
      </c>
      <c r="D435" s="9">
        <v>124.459999084472</v>
      </c>
      <c r="E435" s="9">
        <v>86.147300720214801</v>
      </c>
      <c r="F435" s="9">
        <v>129.74000549316401</v>
      </c>
      <c r="G435" s="10">
        <v>51112900</v>
      </c>
      <c r="H435">
        <f t="shared" si="64"/>
        <v>5</v>
      </c>
      <c r="I435">
        <f t="shared" si="65"/>
        <v>14</v>
      </c>
      <c r="J435">
        <f t="shared" si="66"/>
        <v>2001</v>
      </c>
      <c r="K435" t="str">
        <f>VLOOKUP(N435,Convert!D:G,4,0)</f>
        <v>2001Q2</v>
      </c>
      <c r="L435" t="str">
        <f t="shared" si="67"/>
        <v>2001M5</v>
      </c>
      <c r="M435">
        <f>VLOOKUP(K435,GDP_CR!$E$9:$F$311,2,0)</f>
        <v>5</v>
      </c>
      <c r="N435" s="1">
        <v>37025</v>
      </c>
      <c r="O435" s="18">
        <f t="shared" si="68"/>
        <v>3032</v>
      </c>
      <c r="P435" s="31">
        <f>VLOOKUP(K435,GDP!$A$2:$D$305,4,0)</f>
        <v>1.2301579721495148E-2</v>
      </c>
      <c r="Q435" s="12">
        <v>10539.553846153847</v>
      </c>
      <c r="R435" s="12">
        <f>VLOOKUP(K435,RGDP!B:C,2,0)</f>
        <v>13301.394</v>
      </c>
      <c r="S435" s="12">
        <f t="shared" si="71"/>
        <v>13267.167750000001</v>
      </c>
      <c r="T435" s="12">
        <v>116.31999950000001</v>
      </c>
      <c r="U435" s="12">
        <v>4.3500000000000005</v>
      </c>
      <c r="V435" s="12">
        <v>132434</v>
      </c>
      <c r="W435" s="12">
        <v>3.3906699999999996</v>
      </c>
      <c r="X435" s="12">
        <v>4.5049999999999999</v>
      </c>
      <c r="Y435" t="str">
        <f t="shared" si="69"/>
        <v>100-200</v>
      </c>
      <c r="Z435">
        <f t="shared" si="70"/>
        <v>3.6676020066503279E-2</v>
      </c>
      <c r="AA435" s="12">
        <f>VLOOKUP(K435,GDP_Change!A:D,4,0)</f>
        <v>1.2298582524110486</v>
      </c>
      <c r="AB435" s="12">
        <f t="shared" si="72"/>
        <v>0.81475596792909555</v>
      </c>
    </row>
    <row r="436" spans="1:28" x14ac:dyDescent="0.25">
      <c r="A436" s="1" t="str">
        <f t="shared" si="63"/>
        <v>05/21/2001</v>
      </c>
      <c r="B436" s="9">
        <v>129.83999633789</v>
      </c>
      <c r="C436" s="9">
        <v>132.08999633789</v>
      </c>
      <c r="D436" s="9">
        <v>127.900001525878</v>
      </c>
      <c r="E436" s="9">
        <v>85.058326721191406</v>
      </c>
      <c r="F436" s="9">
        <v>128.100006103515</v>
      </c>
      <c r="G436" s="10">
        <v>47532800</v>
      </c>
      <c r="H436">
        <f t="shared" si="64"/>
        <v>5</v>
      </c>
      <c r="I436">
        <f t="shared" si="65"/>
        <v>21</v>
      </c>
      <c r="J436">
        <f t="shared" si="66"/>
        <v>2001</v>
      </c>
      <c r="K436" t="str">
        <f>VLOOKUP(N436,Convert!D:G,4,0)</f>
        <v>2001Q2</v>
      </c>
      <c r="L436" t="str">
        <f t="shared" si="67"/>
        <v>2001M5</v>
      </c>
      <c r="M436">
        <f>VLOOKUP(K436,GDP_CR!$E$9:$F$311,2,0)</f>
        <v>5</v>
      </c>
      <c r="N436" s="1">
        <v>37032</v>
      </c>
      <c r="O436" s="18">
        <f t="shared" si="68"/>
        <v>3039</v>
      </c>
      <c r="P436" s="31">
        <f>VLOOKUP(K436,GDP!$A$2:$D$305,4,0)</f>
        <v>1.2301579721495148E-2</v>
      </c>
      <c r="Q436" s="12">
        <v>10549.461538461539</v>
      </c>
      <c r="R436" s="12">
        <f>VLOOKUP(K436,RGDP!B:C,2,0)</f>
        <v>13301.394</v>
      </c>
      <c r="S436" s="12">
        <f t="shared" si="71"/>
        <v>13274.013000000001</v>
      </c>
      <c r="T436" s="12">
        <v>115.81000125</v>
      </c>
      <c r="U436" s="12">
        <v>4.3250000000000002</v>
      </c>
      <c r="V436" s="12">
        <v>132423</v>
      </c>
      <c r="W436" s="12">
        <v>3.4768749999999997</v>
      </c>
      <c r="X436" s="12">
        <v>4.3574999999999999</v>
      </c>
      <c r="Y436" t="str">
        <f t="shared" si="69"/>
        <v>100-200</v>
      </c>
      <c r="Z436">
        <f t="shared" si="70"/>
        <v>-1.264066070765979E-2</v>
      </c>
      <c r="AA436" s="12">
        <f>VLOOKUP(K436,GDP_Change!A:D,4,0)</f>
        <v>1.2298582524110486</v>
      </c>
      <c r="AB436" s="12">
        <f t="shared" si="72"/>
        <v>0.88393968200942108</v>
      </c>
    </row>
    <row r="437" spans="1:28" x14ac:dyDescent="0.25">
      <c r="A437" s="1" t="str">
        <f t="shared" si="63"/>
        <v>05/28/2001</v>
      </c>
      <c r="B437" s="9">
        <v>128.22000122070301</v>
      </c>
      <c r="C437" s="9">
        <v>128.350006103515</v>
      </c>
      <c r="D437" s="9">
        <v>125</v>
      </c>
      <c r="E437" s="9">
        <v>84.148696899414006</v>
      </c>
      <c r="F437" s="9">
        <v>126.730003356933</v>
      </c>
      <c r="G437" s="10">
        <v>37768200</v>
      </c>
      <c r="H437">
        <f t="shared" si="64"/>
        <v>5</v>
      </c>
      <c r="I437">
        <f t="shared" si="65"/>
        <v>28</v>
      </c>
      <c r="J437">
        <f t="shared" si="66"/>
        <v>2001</v>
      </c>
      <c r="K437" t="str">
        <f>VLOOKUP(N437,Convert!D:G,4,0)</f>
        <v>2001Q2</v>
      </c>
      <c r="L437" t="str">
        <f t="shared" si="67"/>
        <v>2001M5</v>
      </c>
      <c r="M437">
        <f>VLOOKUP(K437,GDP_CR!$E$9:$F$311,2,0)</f>
        <v>5</v>
      </c>
      <c r="N437" s="1">
        <v>37039</v>
      </c>
      <c r="O437" s="18">
        <f t="shared" si="68"/>
        <v>3046</v>
      </c>
      <c r="P437" s="31">
        <f>VLOOKUP(K437,GDP!$A$2:$D$305,4,0)</f>
        <v>1.2301579721495148E-2</v>
      </c>
      <c r="Q437" s="12">
        <v>10559.369230769229</v>
      </c>
      <c r="R437" s="12">
        <f>VLOOKUP(K437,RGDP!B:C,2,0)</f>
        <v>13301.394</v>
      </c>
      <c r="S437" s="12">
        <f t="shared" si="71"/>
        <v>13280.858249999999</v>
      </c>
      <c r="T437" s="12">
        <v>115.300003</v>
      </c>
      <c r="U437" s="12">
        <v>4.3</v>
      </c>
      <c r="V437" s="12">
        <v>132412</v>
      </c>
      <c r="W437" s="12">
        <v>3.5630799999999998</v>
      </c>
      <c r="X437" s="12">
        <v>4.21</v>
      </c>
      <c r="Y437" t="str">
        <f t="shared" si="69"/>
        <v>100-200</v>
      </c>
      <c r="Z437">
        <f t="shared" si="70"/>
        <v>-1.0694790642515106E-2</v>
      </c>
      <c r="AA437" s="12">
        <f>VLOOKUP(K437,GDP_Change!A:D,4,0)</f>
        <v>1.2298582524110486</v>
      </c>
      <c r="AB437" s="12">
        <f t="shared" si="72"/>
        <v>0.95312339608974661</v>
      </c>
    </row>
    <row r="438" spans="1:28" x14ac:dyDescent="0.25">
      <c r="A438" s="1" t="str">
        <f t="shared" si="63"/>
        <v>06/04/2001</v>
      </c>
      <c r="B438" s="9">
        <v>126.800003051757</v>
      </c>
      <c r="C438" s="9">
        <v>129.22999572753901</v>
      </c>
      <c r="D438" s="9">
        <v>126.08000183105401</v>
      </c>
      <c r="E438" s="9">
        <v>84.327972412109304</v>
      </c>
      <c r="F438" s="9">
        <v>127</v>
      </c>
      <c r="G438" s="10">
        <v>42329700</v>
      </c>
      <c r="H438">
        <f t="shared" si="64"/>
        <v>6</v>
      </c>
      <c r="I438">
        <f t="shared" si="65"/>
        <v>4</v>
      </c>
      <c r="J438">
        <f t="shared" si="66"/>
        <v>2001</v>
      </c>
      <c r="K438" t="str">
        <f>VLOOKUP(N438,Convert!D:G,4,0)</f>
        <v>2001Q2</v>
      </c>
      <c r="L438" t="str">
        <f t="shared" si="67"/>
        <v>2001M6</v>
      </c>
      <c r="M438">
        <f>VLOOKUP(K438,GDP_CR!$E$9:$F$311,2,0)</f>
        <v>5</v>
      </c>
      <c r="N438" s="1">
        <v>37046</v>
      </c>
      <c r="O438" s="18">
        <f t="shared" si="68"/>
        <v>3053</v>
      </c>
      <c r="P438" s="31">
        <f>VLOOKUP(K438,GDP!$A$2:$D$305,4,0)</f>
        <v>1.2301579721495148E-2</v>
      </c>
      <c r="Q438" s="12">
        <v>10569.276923076923</v>
      </c>
      <c r="R438" s="12">
        <f>VLOOKUP(K438,RGDP!B:C,2,0)</f>
        <v>13301.394</v>
      </c>
      <c r="S438" s="12">
        <f t="shared" si="71"/>
        <v>13287.703500000001</v>
      </c>
      <c r="T438" s="12">
        <v>116.197502</v>
      </c>
      <c r="U438" s="12">
        <v>4.3499999999999996</v>
      </c>
      <c r="V438" s="12">
        <v>132383</v>
      </c>
      <c r="W438" s="12">
        <v>3.4708000000000001</v>
      </c>
      <c r="X438" s="12">
        <v>4.1499999999999995</v>
      </c>
      <c r="Y438" t="str">
        <f t="shared" si="69"/>
        <v>100-200</v>
      </c>
      <c r="Z438">
        <f t="shared" si="70"/>
        <v>2.1304871452307861E-3</v>
      </c>
      <c r="AA438" s="12">
        <f>VLOOKUP(K438,GDP_Change!A:D,4,0)</f>
        <v>1.2298582524110486</v>
      </c>
      <c r="AB438" s="12">
        <f t="shared" si="72"/>
        <v>1.022307110170072</v>
      </c>
    </row>
    <row r="439" spans="1:28" x14ac:dyDescent="0.25">
      <c r="A439" s="1" t="str">
        <f t="shared" si="63"/>
        <v>06/11/2001</v>
      </c>
      <c r="B439" s="9">
        <v>126.709999084472</v>
      </c>
      <c r="C439" s="9">
        <v>126.98999786376901</v>
      </c>
      <c r="D439" s="9">
        <v>120.400001525878</v>
      </c>
      <c r="E439" s="9">
        <v>80.908370971679602</v>
      </c>
      <c r="F439" s="9">
        <v>121.84999847412099</v>
      </c>
      <c r="G439" s="10">
        <v>53430100</v>
      </c>
      <c r="H439">
        <f t="shared" si="64"/>
        <v>6</v>
      </c>
      <c r="I439">
        <f t="shared" si="65"/>
        <v>11</v>
      </c>
      <c r="J439">
        <f t="shared" si="66"/>
        <v>2001</v>
      </c>
      <c r="K439" t="str">
        <f>VLOOKUP(N439,Convert!D:G,4,0)</f>
        <v>2001Q2</v>
      </c>
      <c r="L439" t="str">
        <f t="shared" si="67"/>
        <v>2001M6</v>
      </c>
      <c r="M439">
        <f>VLOOKUP(K439,GDP_CR!$E$9:$F$311,2,0)</f>
        <v>5</v>
      </c>
      <c r="N439" s="1">
        <v>37053</v>
      </c>
      <c r="O439" s="18">
        <f t="shared" si="68"/>
        <v>3060</v>
      </c>
      <c r="P439" s="31">
        <f>VLOOKUP(K439,GDP!$A$2:$D$305,4,0)</f>
        <v>1.2301579721495148E-2</v>
      </c>
      <c r="Q439" s="12">
        <v>10579.184615384615</v>
      </c>
      <c r="R439" s="12">
        <f>VLOOKUP(K439,RGDP!B:C,2,0)</f>
        <v>13301.394</v>
      </c>
      <c r="S439" s="12">
        <f t="shared" si="71"/>
        <v>13294.548750000002</v>
      </c>
      <c r="T439" s="12">
        <v>117.095001</v>
      </c>
      <c r="U439" s="12">
        <v>4.4000000000000004</v>
      </c>
      <c r="V439" s="12">
        <v>132354</v>
      </c>
      <c r="W439" s="12">
        <v>3.37852</v>
      </c>
      <c r="X439" s="12">
        <v>4.09</v>
      </c>
      <c r="Y439" t="str">
        <f t="shared" si="69"/>
        <v>100-200</v>
      </c>
      <c r="Z439">
        <f t="shared" si="70"/>
        <v>-4.0551193117157491E-2</v>
      </c>
      <c r="AA439" s="12">
        <f>VLOOKUP(K439,GDP_Change!A:D,4,0)</f>
        <v>1.2298582524110486</v>
      </c>
      <c r="AB439" s="12">
        <f t="shared" si="72"/>
        <v>1.0914908242503976</v>
      </c>
    </row>
    <row r="440" spans="1:28" x14ac:dyDescent="0.25">
      <c r="A440" s="1" t="str">
        <f t="shared" si="63"/>
        <v>06/18/2001</v>
      </c>
      <c r="B440" s="9">
        <v>121.650001525878</v>
      </c>
      <c r="C440" s="9">
        <v>124.309997558593</v>
      </c>
      <c r="D440" s="9">
        <v>120.889999389648</v>
      </c>
      <c r="E440" s="9">
        <v>81.804367065429602</v>
      </c>
      <c r="F440" s="9">
        <v>122.84999847412099</v>
      </c>
      <c r="G440" s="10">
        <v>52358900</v>
      </c>
      <c r="H440">
        <f t="shared" si="64"/>
        <v>6</v>
      </c>
      <c r="I440">
        <f t="shared" si="65"/>
        <v>18</v>
      </c>
      <c r="J440">
        <f t="shared" si="66"/>
        <v>2001</v>
      </c>
      <c r="K440" t="str">
        <f>VLOOKUP(N440,Convert!D:G,4,0)</f>
        <v>2001Q2</v>
      </c>
      <c r="L440" t="str">
        <f t="shared" si="67"/>
        <v>2001M6</v>
      </c>
      <c r="M440">
        <f>VLOOKUP(K440,GDP_CR!$E$9:$F$311,2,0)</f>
        <v>5</v>
      </c>
      <c r="N440" s="1">
        <v>37060</v>
      </c>
      <c r="O440" s="18">
        <f t="shared" si="68"/>
        <v>3067</v>
      </c>
      <c r="P440" s="31">
        <f>VLOOKUP(K440,GDP!$A$2:$D$305,4,0)</f>
        <v>1.2301579721495148E-2</v>
      </c>
      <c r="Q440" s="12">
        <v>10589.092307692308</v>
      </c>
      <c r="R440" s="12">
        <f>VLOOKUP(K440,RGDP!B:C,2,0)</f>
        <v>13301.394</v>
      </c>
      <c r="S440" s="12">
        <f t="shared" si="71"/>
        <v>13301.394</v>
      </c>
      <c r="T440" s="12">
        <v>117.99249999999999</v>
      </c>
      <c r="U440" s="12">
        <v>4.45</v>
      </c>
      <c r="V440" s="12">
        <v>132325</v>
      </c>
      <c r="W440" s="12">
        <v>3.2862400000000003</v>
      </c>
      <c r="X440" s="12">
        <v>4.03</v>
      </c>
      <c r="Y440" t="str">
        <f t="shared" si="69"/>
        <v>100-200</v>
      </c>
      <c r="Z440">
        <f t="shared" si="70"/>
        <v>8.2068117564431109E-3</v>
      </c>
      <c r="AA440" s="12">
        <f>VLOOKUP(K440,GDP_Change!A:D,4,0)</f>
        <v>1.2298582524110486</v>
      </c>
      <c r="AB440" s="12">
        <f t="shared" si="72"/>
        <v>1.1606745383307231</v>
      </c>
    </row>
    <row r="441" spans="1:28" x14ac:dyDescent="0.25">
      <c r="A441" s="1" t="str">
        <f t="shared" si="63"/>
        <v>06/25/2001</v>
      </c>
      <c r="B441" s="9">
        <v>123.27999877929599</v>
      </c>
      <c r="C441" s="9">
        <v>124.01000213623</v>
      </c>
      <c r="D441" s="9">
        <v>120.56999969482401</v>
      </c>
      <c r="E441" s="9">
        <v>81.637847900390597</v>
      </c>
      <c r="F441" s="9">
        <v>122.59999847412099</v>
      </c>
      <c r="G441" s="10">
        <v>46611200</v>
      </c>
      <c r="H441">
        <f t="shared" si="64"/>
        <v>6</v>
      </c>
      <c r="I441">
        <f t="shared" si="65"/>
        <v>25</v>
      </c>
      <c r="J441">
        <f t="shared" si="66"/>
        <v>2001</v>
      </c>
      <c r="K441" t="str">
        <f>VLOOKUP(N441,Convert!D:G,4,0)</f>
        <v>2001Q2</v>
      </c>
      <c r="L441" t="str">
        <f t="shared" si="67"/>
        <v>2001M6</v>
      </c>
      <c r="M441">
        <f>VLOOKUP(K441,GDP_CR!$E$9:$F$311,2,0)</f>
        <v>5</v>
      </c>
      <c r="N441" s="1">
        <v>37067</v>
      </c>
      <c r="O441" s="18">
        <f t="shared" si="68"/>
        <v>3074</v>
      </c>
      <c r="P441" s="31">
        <f>VLOOKUP(K441,GDP!$A$2:$D$305,4,0)</f>
        <v>1.2301579721495148E-2</v>
      </c>
      <c r="Q441" s="12">
        <v>10599</v>
      </c>
      <c r="R441" s="12">
        <f>VLOOKUP(K441,RGDP!B:C,2,0)</f>
        <v>13301.394</v>
      </c>
      <c r="S441" s="12">
        <f t="shared" si="71"/>
        <v>13301.394</v>
      </c>
      <c r="T441" s="12">
        <v>118.889999</v>
      </c>
      <c r="U441" s="12">
        <v>4.5</v>
      </c>
      <c r="V441" s="12">
        <v>132296</v>
      </c>
      <c r="W441" s="12">
        <v>3.1939600000000001</v>
      </c>
      <c r="X441" s="12">
        <v>3.97</v>
      </c>
      <c r="Y441" t="str">
        <f t="shared" si="69"/>
        <v>100-200</v>
      </c>
      <c r="Z441">
        <f t="shared" si="70"/>
        <v>-2.0350020602780683E-3</v>
      </c>
      <c r="AA441" s="12">
        <f>VLOOKUP(K441,GDP_Change!A:D,4,0)</f>
        <v>1.2298582524110486</v>
      </c>
      <c r="AB441" s="12">
        <f t="shared" si="72"/>
        <v>1.2298582524110486</v>
      </c>
    </row>
    <row r="442" spans="1:28" x14ac:dyDescent="0.25">
      <c r="A442" s="1" t="str">
        <f t="shared" si="63"/>
        <v>07/02/2001</v>
      </c>
      <c r="B442" s="9">
        <v>122.800003051757</v>
      </c>
      <c r="C442" s="9">
        <v>124.31999969482401</v>
      </c>
      <c r="D442" s="9">
        <v>119.050003051757</v>
      </c>
      <c r="E442" s="9">
        <v>79.274017333984304</v>
      </c>
      <c r="F442" s="9">
        <v>119.050003051757</v>
      </c>
      <c r="G442" s="10">
        <v>29009100</v>
      </c>
      <c r="H442">
        <f t="shared" si="64"/>
        <v>7</v>
      </c>
      <c r="I442">
        <f t="shared" si="65"/>
        <v>2</v>
      </c>
      <c r="J442">
        <f t="shared" si="66"/>
        <v>2001</v>
      </c>
      <c r="K442" t="str">
        <f>VLOOKUP(N442,Convert!D:G,4,0)</f>
        <v>2001Q3</v>
      </c>
      <c r="L442" t="str">
        <f t="shared" si="67"/>
        <v>2001M7</v>
      </c>
      <c r="M442">
        <f>VLOOKUP(K442,GDP_CR!$E$9:$F$311,2,0)</f>
        <v>0</v>
      </c>
      <c r="N442" s="1">
        <v>37074</v>
      </c>
      <c r="O442" s="18">
        <f t="shared" si="68"/>
        <v>3081</v>
      </c>
      <c r="P442" s="31">
        <f>VLOOKUP(K442,GDP!$A$2:$D$305,4,0)</f>
        <v>-9.434852344558653E-5</v>
      </c>
      <c r="Q442" s="12">
        <v>10598.923076923076</v>
      </c>
      <c r="R442" s="12">
        <f>VLOOKUP(K442,RGDP!B:C,2,0)</f>
        <v>13248.142</v>
      </c>
      <c r="S442" s="12">
        <f t="shared" si="71"/>
        <v>13296.956333333334</v>
      </c>
      <c r="T442" s="12">
        <v>119.08499875000001</v>
      </c>
      <c r="U442" s="12">
        <v>4.5250000000000004</v>
      </c>
      <c r="V442" s="12">
        <v>132264.75</v>
      </c>
      <c r="W442" s="12">
        <v>3.0758399999999999</v>
      </c>
      <c r="X442" s="12">
        <v>3.92</v>
      </c>
      <c r="Y442" t="str">
        <f t="shared" si="69"/>
        <v>100-200</v>
      </c>
      <c r="Z442">
        <f t="shared" si="70"/>
        <v>-2.8955917345409588E-2</v>
      </c>
      <c r="AA442" s="12">
        <f>VLOOKUP(K442,GDP_Change!A:D,4,0)</f>
        <v>-9.2461552976743633E-3</v>
      </c>
      <c r="AB442" s="12">
        <f t="shared" si="72"/>
        <v>1.1345425287411468</v>
      </c>
    </row>
    <row r="443" spans="1:28" x14ac:dyDescent="0.25">
      <c r="A443" s="1" t="str">
        <f t="shared" si="63"/>
        <v>07/09/2001</v>
      </c>
      <c r="B443" s="9">
        <v>119.48999786376901</v>
      </c>
      <c r="C443" s="9">
        <v>122.31999969482401</v>
      </c>
      <c r="D443" s="9">
        <v>117.08999633789</v>
      </c>
      <c r="E443" s="9">
        <v>81.398200988769503</v>
      </c>
      <c r="F443" s="9">
        <v>122.23999786376901</v>
      </c>
      <c r="G443" s="10">
        <v>54735200</v>
      </c>
      <c r="H443">
        <f t="shared" si="64"/>
        <v>7</v>
      </c>
      <c r="I443">
        <f t="shared" si="65"/>
        <v>9</v>
      </c>
      <c r="J443">
        <f t="shared" si="66"/>
        <v>2001</v>
      </c>
      <c r="K443" t="str">
        <f>VLOOKUP(N443,Convert!D:G,4,0)</f>
        <v>2001Q3</v>
      </c>
      <c r="L443" t="str">
        <f t="shared" si="67"/>
        <v>2001M7</v>
      </c>
      <c r="M443">
        <f>VLOOKUP(K443,GDP_CR!$E$9:$F$311,2,0)</f>
        <v>0</v>
      </c>
      <c r="N443" s="1">
        <v>37081</v>
      </c>
      <c r="O443" s="18">
        <f t="shared" si="68"/>
        <v>3088</v>
      </c>
      <c r="P443" s="31">
        <f>VLOOKUP(K443,GDP!$A$2:$D$305,4,0)</f>
        <v>-9.434852344558653E-5</v>
      </c>
      <c r="Q443" s="12">
        <v>10598.846153846154</v>
      </c>
      <c r="R443" s="12">
        <f>VLOOKUP(K443,RGDP!B:C,2,0)</f>
        <v>13248.142</v>
      </c>
      <c r="S443" s="12">
        <f t="shared" si="71"/>
        <v>13292.518666666665</v>
      </c>
      <c r="T443" s="12">
        <v>119.2799985</v>
      </c>
      <c r="U443" s="12">
        <v>4.55</v>
      </c>
      <c r="V443" s="12">
        <v>132233.5</v>
      </c>
      <c r="W443" s="12">
        <v>2.9577200000000001</v>
      </c>
      <c r="X443" s="12">
        <v>3.87</v>
      </c>
      <c r="Y443" t="str">
        <f t="shared" si="69"/>
        <v>100-200</v>
      </c>
      <c r="Z443">
        <f t="shared" si="70"/>
        <v>2.6795419825610178E-2</v>
      </c>
      <c r="AA443" s="12">
        <f>VLOOKUP(K443,GDP_Change!A:D,4,0)</f>
        <v>-9.2461552976743633E-3</v>
      </c>
      <c r="AB443" s="12">
        <f t="shared" si="72"/>
        <v>1.039226805071245</v>
      </c>
    </row>
    <row r="444" spans="1:28" x14ac:dyDescent="0.25">
      <c r="A444" s="1" t="str">
        <f t="shared" si="63"/>
        <v>07/16/2001</v>
      </c>
      <c r="B444" s="9">
        <v>121.76999664306599</v>
      </c>
      <c r="C444" s="9">
        <v>122.980003356933</v>
      </c>
      <c r="D444" s="9">
        <v>119.83000183105401</v>
      </c>
      <c r="E444" s="9">
        <v>80.798843383789006</v>
      </c>
      <c r="F444" s="9">
        <v>121.33999633789</v>
      </c>
      <c r="G444" s="10">
        <v>38883100</v>
      </c>
      <c r="H444">
        <f t="shared" si="64"/>
        <v>7</v>
      </c>
      <c r="I444">
        <f t="shared" si="65"/>
        <v>16</v>
      </c>
      <c r="J444">
        <f t="shared" si="66"/>
        <v>2001</v>
      </c>
      <c r="K444" t="str">
        <f>VLOOKUP(N444,Convert!D:G,4,0)</f>
        <v>2001Q3</v>
      </c>
      <c r="L444" t="str">
        <f t="shared" si="67"/>
        <v>2001M7</v>
      </c>
      <c r="M444">
        <f>VLOOKUP(K444,GDP_CR!$E$9:$F$311,2,0)</f>
        <v>0</v>
      </c>
      <c r="N444" s="1">
        <v>37088</v>
      </c>
      <c r="O444" s="18">
        <f t="shared" si="68"/>
        <v>3095</v>
      </c>
      <c r="P444" s="31">
        <f>VLOOKUP(K444,GDP!$A$2:$D$305,4,0)</f>
        <v>-9.434852344558653E-5</v>
      </c>
      <c r="Q444" s="12">
        <v>10598.76923076923</v>
      </c>
      <c r="R444" s="12">
        <f>VLOOKUP(K444,RGDP!B:C,2,0)</f>
        <v>13248.142</v>
      </c>
      <c r="S444" s="12">
        <f t="shared" si="71"/>
        <v>13288.080999999998</v>
      </c>
      <c r="T444" s="12">
        <v>119.47499825000001</v>
      </c>
      <c r="U444" s="12">
        <v>4.5749999999999993</v>
      </c>
      <c r="V444" s="12">
        <v>132202.25</v>
      </c>
      <c r="W444" s="12">
        <v>2.8395999999999999</v>
      </c>
      <c r="X444" s="12">
        <v>3.82</v>
      </c>
      <c r="Y444" t="str">
        <f t="shared" si="69"/>
        <v>100-200</v>
      </c>
      <c r="Z444">
        <f t="shared" si="70"/>
        <v>-7.36257805634144E-3</v>
      </c>
      <c r="AA444" s="12">
        <f>VLOOKUP(K444,GDP_Change!A:D,4,0)</f>
        <v>-9.2461552976743633E-3</v>
      </c>
      <c r="AB444" s="12">
        <f t="shared" si="72"/>
        <v>0.94391108140134328</v>
      </c>
    </row>
    <row r="445" spans="1:28" x14ac:dyDescent="0.25">
      <c r="A445" s="1" t="str">
        <f t="shared" si="63"/>
        <v>07/23/2001</v>
      </c>
      <c r="B445" s="9">
        <v>121.800003051757</v>
      </c>
      <c r="C445" s="9">
        <v>121.879997253417</v>
      </c>
      <c r="D445" s="9">
        <v>116.75</v>
      </c>
      <c r="E445" s="9">
        <v>80.445953369140597</v>
      </c>
      <c r="F445" s="9">
        <v>120.809997558593</v>
      </c>
      <c r="G445" s="10">
        <v>53799700</v>
      </c>
      <c r="H445">
        <f t="shared" si="64"/>
        <v>7</v>
      </c>
      <c r="I445">
        <f t="shared" si="65"/>
        <v>23</v>
      </c>
      <c r="J445">
        <f t="shared" si="66"/>
        <v>2001</v>
      </c>
      <c r="K445" t="str">
        <f>VLOOKUP(N445,Convert!D:G,4,0)</f>
        <v>2001Q3</v>
      </c>
      <c r="L445" t="str">
        <f t="shared" si="67"/>
        <v>2001M7</v>
      </c>
      <c r="M445">
        <f>VLOOKUP(K445,GDP_CR!$E$9:$F$311,2,0)</f>
        <v>0</v>
      </c>
      <c r="N445" s="1">
        <v>37095</v>
      </c>
      <c r="O445" s="18">
        <f t="shared" si="68"/>
        <v>3102</v>
      </c>
      <c r="P445" s="31">
        <f>VLOOKUP(K445,GDP!$A$2:$D$305,4,0)</f>
        <v>-9.434852344558653E-5</v>
      </c>
      <c r="Q445" s="12">
        <v>10598.692307692309</v>
      </c>
      <c r="R445" s="12">
        <f>VLOOKUP(K445,RGDP!B:C,2,0)</f>
        <v>13248.142</v>
      </c>
      <c r="S445" s="12">
        <f t="shared" si="71"/>
        <v>13283.643333333332</v>
      </c>
      <c r="T445" s="12">
        <v>119.66999800000001</v>
      </c>
      <c r="U445" s="12">
        <v>4.5999999999999996</v>
      </c>
      <c r="V445" s="12">
        <v>132171</v>
      </c>
      <c r="W445" s="12">
        <v>2.7214800000000001</v>
      </c>
      <c r="X445" s="12">
        <v>3.77</v>
      </c>
      <c r="Y445" t="str">
        <f t="shared" si="69"/>
        <v>100-200</v>
      </c>
      <c r="Z445">
        <f t="shared" si="70"/>
        <v>-4.3678819457118045E-3</v>
      </c>
      <c r="AA445" s="12">
        <f>VLOOKUP(K445,GDP_Change!A:D,4,0)</f>
        <v>-9.2461552976743633E-3</v>
      </c>
      <c r="AB445" s="12">
        <f t="shared" si="72"/>
        <v>0.84859535773144157</v>
      </c>
    </row>
    <row r="446" spans="1:28" x14ac:dyDescent="0.25">
      <c r="A446" s="1" t="str">
        <f t="shared" si="63"/>
        <v>07/30/2001</v>
      </c>
      <c r="B446" s="9">
        <v>121.19000244140599</v>
      </c>
      <c r="C446" s="9">
        <v>123.25</v>
      </c>
      <c r="D446" s="9">
        <v>120.300003051757</v>
      </c>
      <c r="E446" s="9">
        <v>81.198410034179602</v>
      </c>
      <c r="F446" s="9">
        <v>121.94000244140599</v>
      </c>
      <c r="G446" s="10">
        <v>54293000</v>
      </c>
      <c r="H446">
        <f t="shared" si="64"/>
        <v>7</v>
      </c>
      <c r="I446">
        <f t="shared" si="65"/>
        <v>30</v>
      </c>
      <c r="J446">
        <f t="shared" si="66"/>
        <v>2001</v>
      </c>
      <c r="K446" t="str">
        <f>VLOOKUP(N446,Convert!D:G,4,0)</f>
        <v>2001Q3</v>
      </c>
      <c r="L446" t="str">
        <f t="shared" si="67"/>
        <v>2001M7</v>
      </c>
      <c r="M446">
        <f>VLOOKUP(K446,GDP_CR!$E$9:$F$311,2,0)</f>
        <v>0</v>
      </c>
      <c r="N446" s="1">
        <v>37102</v>
      </c>
      <c r="O446" s="18">
        <f t="shared" si="68"/>
        <v>3109</v>
      </c>
      <c r="P446" s="31">
        <f>VLOOKUP(K446,GDP!$A$2:$D$305,4,0)</f>
        <v>-9.434852344558653E-5</v>
      </c>
      <c r="Q446" s="12">
        <v>10598.615384615385</v>
      </c>
      <c r="R446" s="12">
        <f>VLOOKUP(K446,RGDP!B:C,2,0)</f>
        <v>13248.142</v>
      </c>
      <c r="S446" s="12">
        <f t="shared" si="71"/>
        <v>13279.205666666663</v>
      </c>
      <c r="T446" s="12">
        <v>119.66999800000001</v>
      </c>
      <c r="U446" s="12">
        <v>4.5999999999999996</v>
      </c>
      <c r="V446" s="12">
        <v>132171</v>
      </c>
      <c r="W446" s="12">
        <v>2.7214800000000001</v>
      </c>
      <c r="X446" s="12">
        <v>3.77</v>
      </c>
      <c r="Y446" t="str">
        <f t="shared" si="69"/>
        <v>100-200</v>
      </c>
      <c r="Z446">
        <f t="shared" si="70"/>
        <v>9.3535709432073233E-3</v>
      </c>
      <c r="AA446" s="12">
        <f>VLOOKUP(K446,GDP_Change!A:D,4,0)</f>
        <v>-9.2461552976743633E-3</v>
      </c>
      <c r="AB446" s="12">
        <f t="shared" si="72"/>
        <v>0.75327963406153975</v>
      </c>
    </row>
    <row r="447" spans="1:28" x14ac:dyDescent="0.25">
      <c r="A447" s="1" t="str">
        <f t="shared" si="63"/>
        <v>08/06/2001</v>
      </c>
      <c r="B447" s="9">
        <v>121.34999847412099</v>
      </c>
      <c r="C447" s="9">
        <v>121.51000213623</v>
      </c>
      <c r="D447" s="9">
        <v>117.33999633789</v>
      </c>
      <c r="E447" s="9">
        <v>79.433792114257798</v>
      </c>
      <c r="F447" s="9">
        <v>119.290000915527</v>
      </c>
      <c r="G447" s="10">
        <v>57890800</v>
      </c>
      <c r="H447">
        <f t="shared" si="64"/>
        <v>8</v>
      </c>
      <c r="I447">
        <f t="shared" si="65"/>
        <v>6</v>
      </c>
      <c r="J447">
        <f t="shared" si="66"/>
        <v>2001</v>
      </c>
      <c r="K447" t="str">
        <f>VLOOKUP(N447,Convert!D:G,4,0)</f>
        <v>2001Q3</v>
      </c>
      <c r="L447" t="str">
        <f t="shared" si="67"/>
        <v>2001M8</v>
      </c>
      <c r="M447">
        <f>VLOOKUP(K447,GDP_CR!$E$9:$F$311,2,0)</f>
        <v>0</v>
      </c>
      <c r="N447" s="1">
        <v>37109</v>
      </c>
      <c r="O447" s="18">
        <f t="shared" si="68"/>
        <v>3116</v>
      </c>
      <c r="P447" s="31">
        <f>VLOOKUP(K447,GDP!$A$2:$D$305,4,0)</f>
        <v>-9.434852344558653E-5</v>
      </c>
      <c r="Q447" s="12">
        <v>10598.538461538461</v>
      </c>
      <c r="R447" s="12">
        <f>VLOOKUP(K447,RGDP!B:C,2,0)</f>
        <v>13248.142</v>
      </c>
      <c r="S447" s="12">
        <f t="shared" si="71"/>
        <v>13274.767999999996</v>
      </c>
      <c r="T447" s="12">
        <v>118.892498</v>
      </c>
      <c r="U447" s="12">
        <v>4.6749999999999998</v>
      </c>
      <c r="V447" s="12">
        <v>132134.25</v>
      </c>
      <c r="W447" s="12">
        <v>2.7214800000000001</v>
      </c>
      <c r="X447" s="12">
        <v>3.74</v>
      </c>
      <c r="Y447" t="str">
        <f t="shared" si="69"/>
        <v>100-200</v>
      </c>
      <c r="Z447">
        <f t="shared" si="70"/>
        <v>-2.1732011422193942E-2</v>
      </c>
      <c r="AA447" s="12">
        <f>VLOOKUP(K447,GDP_Change!A:D,4,0)</f>
        <v>-9.2461552976743633E-3</v>
      </c>
      <c r="AB447" s="12">
        <f t="shared" si="72"/>
        <v>0.65796391039163804</v>
      </c>
    </row>
    <row r="448" spans="1:28" x14ac:dyDescent="0.25">
      <c r="A448" s="1" t="str">
        <f t="shared" si="63"/>
        <v>08/13/2001</v>
      </c>
      <c r="B448" s="9">
        <v>119.59999847412099</v>
      </c>
      <c r="C448" s="9">
        <v>120.34999847412099</v>
      </c>
      <c r="D448" s="9">
        <v>116.01000213623</v>
      </c>
      <c r="E448" s="9">
        <v>77.742446899414006</v>
      </c>
      <c r="F448" s="9">
        <v>116.75</v>
      </c>
      <c r="G448" s="10">
        <v>51469600</v>
      </c>
      <c r="H448">
        <f t="shared" si="64"/>
        <v>8</v>
      </c>
      <c r="I448">
        <f t="shared" si="65"/>
        <v>13</v>
      </c>
      <c r="J448">
        <f t="shared" si="66"/>
        <v>2001</v>
      </c>
      <c r="K448" t="str">
        <f>VLOOKUP(N448,Convert!D:G,4,0)</f>
        <v>2001Q3</v>
      </c>
      <c r="L448" t="str">
        <f t="shared" si="67"/>
        <v>2001M8</v>
      </c>
      <c r="M448">
        <f>VLOOKUP(K448,GDP_CR!$E$9:$F$311,2,0)</f>
        <v>0</v>
      </c>
      <c r="N448" s="1">
        <v>37116</v>
      </c>
      <c r="O448" s="18">
        <f t="shared" si="68"/>
        <v>3123</v>
      </c>
      <c r="P448" s="31">
        <f>VLOOKUP(K448,GDP!$A$2:$D$305,4,0)</f>
        <v>-9.434852344558653E-5</v>
      </c>
      <c r="Q448" s="12">
        <v>10598.461538461539</v>
      </c>
      <c r="R448" s="12">
        <f>VLOOKUP(K448,RGDP!B:C,2,0)</f>
        <v>13248.142</v>
      </c>
      <c r="S448" s="12">
        <f t="shared" si="71"/>
        <v>13270.33033333333</v>
      </c>
      <c r="T448" s="12">
        <v>118.114998</v>
      </c>
      <c r="U448" s="12">
        <v>4.75</v>
      </c>
      <c r="V448" s="12">
        <v>132097.5</v>
      </c>
      <c r="W448" s="12">
        <v>2.7214800000000001</v>
      </c>
      <c r="X448" s="12">
        <v>3.71</v>
      </c>
      <c r="Y448" t="str">
        <f t="shared" si="69"/>
        <v>100-200</v>
      </c>
      <c r="Z448">
        <f t="shared" si="70"/>
        <v>-2.1292655679713279E-2</v>
      </c>
      <c r="AA448" s="12">
        <f>VLOOKUP(K448,GDP_Change!A:D,4,0)</f>
        <v>-9.2461552976743633E-3</v>
      </c>
      <c r="AB448" s="12">
        <f t="shared" si="72"/>
        <v>0.56264818672173622</v>
      </c>
    </row>
    <row r="449" spans="1:28" x14ac:dyDescent="0.25">
      <c r="A449" s="1" t="str">
        <f t="shared" si="63"/>
        <v>08/20/2001</v>
      </c>
      <c r="B449" s="9">
        <v>116.800003051757</v>
      </c>
      <c r="C449" s="9">
        <v>119.129997253417</v>
      </c>
      <c r="D449" s="9">
        <v>115.77999877929599</v>
      </c>
      <c r="E449" s="9">
        <v>79.254005432128906</v>
      </c>
      <c r="F449" s="9">
        <v>119.01999664306599</v>
      </c>
      <c r="G449" s="10">
        <v>57082300</v>
      </c>
      <c r="H449">
        <f t="shared" si="64"/>
        <v>8</v>
      </c>
      <c r="I449">
        <f t="shared" si="65"/>
        <v>20</v>
      </c>
      <c r="J449">
        <f t="shared" si="66"/>
        <v>2001</v>
      </c>
      <c r="K449" t="str">
        <f>VLOOKUP(N449,Convert!D:G,4,0)</f>
        <v>2001Q3</v>
      </c>
      <c r="L449" t="str">
        <f t="shared" si="67"/>
        <v>2001M8</v>
      </c>
      <c r="M449">
        <f>VLOOKUP(K449,GDP_CR!$E$9:$F$311,2,0)</f>
        <v>0</v>
      </c>
      <c r="N449" s="1">
        <v>37123</v>
      </c>
      <c r="O449" s="18">
        <f t="shared" si="68"/>
        <v>3130</v>
      </c>
      <c r="P449" s="31">
        <f>VLOOKUP(K449,GDP!$A$2:$D$305,4,0)</f>
        <v>-9.434852344558653E-5</v>
      </c>
      <c r="Q449" s="12">
        <v>10598.384615384615</v>
      </c>
      <c r="R449" s="12">
        <f>VLOOKUP(K449,RGDP!B:C,2,0)</f>
        <v>13248.142</v>
      </c>
      <c r="S449" s="12">
        <f t="shared" si="71"/>
        <v>13265.892666666661</v>
      </c>
      <c r="T449" s="12">
        <v>117.337498</v>
      </c>
      <c r="U449" s="12">
        <v>4.8250000000000002</v>
      </c>
      <c r="V449" s="12">
        <v>132060.75</v>
      </c>
      <c r="W449" s="12">
        <v>2.7214800000000001</v>
      </c>
      <c r="X449" s="12">
        <v>3.68</v>
      </c>
      <c r="Y449" t="str">
        <f t="shared" si="69"/>
        <v>100-200</v>
      </c>
      <c r="Z449">
        <f t="shared" si="70"/>
        <v>1.9443226064805197E-2</v>
      </c>
      <c r="AA449" s="12">
        <f>VLOOKUP(K449,GDP_Change!A:D,4,0)</f>
        <v>-9.2461552976743633E-3</v>
      </c>
      <c r="AB449" s="12">
        <f t="shared" si="72"/>
        <v>0.46733246305183446</v>
      </c>
    </row>
    <row r="450" spans="1:28" x14ac:dyDescent="0.25">
      <c r="A450" s="1" t="str">
        <f t="shared" ref="A450:A513" si="73">TEXT(N450,"MM/DD/YYYY")</f>
        <v>08/27/2001</v>
      </c>
      <c r="B450" s="9">
        <v>118.970001220703</v>
      </c>
      <c r="C450" s="9">
        <v>119.199996948242</v>
      </c>
      <c r="D450" s="9">
        <v>112.040000915527</v>
      </c>
      <c r="E450" s="9">
        <v>76.011116027832003</v>
      </c>
      <c r="F450" s="9">
        <v>114.150001525878</v>
      </c>
      <c r="G450" s="10">
        <v>69329700</v>
      </c>
      <c r="H450">
        <f t="shared" ref="H450:H513" si="74">MONTH(N450)</f>
        <v>8</v>
      </c>
      <c r="I450">
        <f t="shared" ref="I450:I513" si="75">DAY(N450)</f>
        <v>27</v>
      </c>
      <c r="J450">
        <f t="shared" ref="J450:J513" si="76">YEAR(N450)</f>
        <v>2001</v>
      </c>
      <c r="K450" t="str">
        <f>VLOOKUP(N450,Convert!D:G,4,0)</f>
        <v>2001Q3</v>
      </c>
      <c r="L450" t="str">
        <f t="shared" si="67"/>
        <v>2001M8</v>
      </c>
      <c r="M450">
        <f>VLOOKUP(K450,GDP_CR!$E$9:$F$311,2,0)</f>
        <v>0</v>
      </c>
      <c r="N450" s="1">
        <v>37130</v>
      </c>
      <c r="O450" s="18">
        <f t="shared" si="68"/>
        <v>3137</v>
      </c>
      <c r="P450" s="31">
        <f>VLOOKUP(K450,GDP!$A$2:$D$305,4,0)</f>
        <v>-9.434852344558653E-5</v>
      </c>
      <c r="Q450" s="12">
        <v>10598.307692307691</v>
      </c>
      <c r="R450" s="12">
        <f>VLOOKUP(K450,RGDP!B:C,2,0)</f>
        <v>13248.142</v>
      </c>
      <c r="S450" s="12">
        <f t="shared" si="71"/>
        <v>13261.454999999996</v>
      </c>
      <c r="T450" s="12">
        <v>116.55999799999999</v>
      </c>
      <c r="U450" s="12">
        <v>4.9000000000000004</v>
      </c>
      <c r="V450" s="12">
        <v>132024</v>
      </c>
      <c r="W450" s="12">
        <v>2.7214800000000001</v>
      </c>
      <c r="X450" s="12">
        <v>3.65</v>
      </c>
      <c r="Y450" t="str">
        <f t="shared" si="69"/>
        <v>100-200</v>
      </c>
      <c r="Z450">
        <f t="shared" si="70"/>
        <v>-4.0917452987272562E-2</v>
      </c>
      <c r="AA450" s="12">
        <f>VLOOKUP(K450,GDP_Change!A:D,4,0)</f>
        <v>-9.2461552976743633E-3</v>
      </c>
      <c r="AB450" s="12">
        <f t="shared" si="72"/>
        <v>0.37201673938193269</v>
      </c>
    </row>
    <row r="451" spans="1:28" x14ac:dyDescent="0.25">
      <c r="A451" s="1" t="str">
        <f t="shared" si="73"/>
        <v>09/03/2001</v>
      </c>
      <c r="B451" s="9">
        <v>113.84999847412099</v>
      </c>
      <c r="C451" s="9">
        <v>116.169998168945</v>
      </c>
      <c r="D451" s="9">
        <v>108.629997253417</v>
      </c>
      <c r="E451" s="9">
        <v>72.395370483398395</v>
      </c>
      <c r="F451" s="9">
        <v>108.720001220703</v>
      </c>
      <c r="G451" s="10">
        <v>100737400</v>
      </c>
      <c r="H451">
        <f t="shared" si="74"/>
        <v>9</v>
      </c>
      <c r="I451">
        <f t="shared" si="75"/>
        <v>3</v>
      </c>
      <c r="J451">
        <f t="shared" si="76"/>
        <v>2001</v>
      </c>
      <c r="K451" t="str">
        <f>VLOOKUP(N451,Convert!D:G,4,0)</f>
        <v>2001Q3</v>
      </c>
      <c r="L451" t="str">
        <f t="shared" ref="L451:L514" si="77">YEAR(N451)&amp;"M"&amp;MONTH(N451)</f>
        <v>2001M9</v>
      </c>
      <c r="M451">
        <f>VLOOKUP(K451,GDP_CR!$E$9:$F$311,2,0)</f>
        <v>0</v>
      </c>
      <c r="N451" s="1">
        <v>37137</v>
      </c>
      <c r="O451" s="18">
        <f t="shared" ref="O451:O514" si="78">A451-DATE(1993,1,24)</f>
        <v>3144</v>
      </c>
      <c r="P451" s="31">
        <f>VLOOKUP(K451,GDP!$A$2:$D$305,4,0)</f>
        <v>-9.434852344558653E-5</v>
      </c>
      <c r="Q451" s="12">
        <v>10598.23076923077</v>
      </c>
      <c r="R451" s="12">
        <f>VLOOKUP(K451,RGDP!B:C,2,0)</f>
        <v>13248.142</v>
      </c>
      <c r="S451" s="12">
        <f t="shared" si="71"/>
        <v>13257.01733333333</v>
      </c>
      <c r="T451" s="12">
        <v>115.837498</v>
      </c>
      <c r="U451" s="12">
        <v>4.9250000000000007</v>
      </c>
      <c r="V451" s="12">
        <v>131959.25</v>
      </c>
      <c r="W451" s="12">
        <v>2.6891525000000001</v>
      </c>
      <c r="X451" s="12">
        <v>3.5049999999999999</v>
      </c>
      <c r="Y451" t="str">
        <f t="shared" ref="Y451:Y514" si="79">IF(F451&gt;400,"&gt;400",IF(F451&gt;300,"300-400",IF(F451&gt;200,"200-300",IF(F451&gt;100,"100-200",IF(F451&gt;0,"0-100","NA")))))</f>
        <v>100-200</v>
      </c>
      <c r="Z451">
        <f t="shared" si="70"/>
        <v>-4.7568990211042661E-2</v>
      </c>
      <c r="AA451" s="12">
        <f>VLOOKUP(K451,GDP_Change!A:D,4,0)</f>
        <v>-9.2461552976743633E-3</v>
      </c>
      <c r="AB451" s="12">
        <f t="shared" si="72"/>
        <v>0.27670101571203093</v>
      </c>
    </row>
    <row r="452" spans="1:28" x14ac:dyDescent="0.25">
      <c r="A452" s="1" t="str">
        <f t="shared" si="73"/>
        <v>09/10/2001</v>
      </c>
      <c r="B452" s="9">
        <v>107.699996948242</v>
      </c>
      <c r="C452" s="9">
        <v>110.34999847412099</v>
      </c>
      <c r="D452" s="9">
        <v>107.699996948242</v>
      </c>
      <c r="E452" s="9">
        <v>73.280990600585895</v>
      </c>
      <c r="F452" s="9">
        <v>110.050003051757</v>
      </c>
      <c r="G452" s="10">
        <v>23408700</v>
      </c>
      <c r="H452">
        <f t="shared" si="74"/>
        <v>9</v>
      </c>
      <c r="I452">
        <f t="shared" si="75"/>
        <v>10</v>
      </c>
      <c r="J452">
        <f t="shared" si="76"/>
        <v>2001</v>
      </c>
      <c r="K452" t="str">
        <f>VLOOKUP(N452,Convert!D:G,4,0)</f>
        <v>2001Q3</v>
      </c>
      <c r="L452" t="str">
        <f t="shared" si="77"/>
        <v>2001M9</v>
      </c>
      <c r="M452">
        <f>VLOOKUP(K452,GDP_CR!$E$9:$F$311,2,0)</f>
        <v>0</v>
      </c>
      <c r="N452" s="1">
        <v>37144</v>
      </c>
      <c r="O452" s="18">
        <f t="shared" si="78"/>
        <v>3151</v>
      </c>
      <c r="P452" s="31">
        <f>VLOOKUP(K452,GDP!$A$2:$D$305,4,0)</f>
        <v>-9.434852344558653E-5</v>
      </c>
      <c r="Q452" s="12">
        <v>10598.153846153846</v>
      </c>
      <c r="R452" s="12">
        <f>VLOOKUP(K452,RGDP!B:C,2,0)</f>
        <v>13248.142</v>
      </c>
      <c r="S452" s="12">
        <f t="shared" si="71"/>
        <v>13252.579666666663</v>
      </c>
      <c r="T452" s="12">
        <v>115.114998</v>
      </c>
      <c r="U452" s="12">
        <v>4.95</v>
      </c>
      <c r="V452" s="12">
        <v>131894.5</v>
      </c>
      <c r="W452" s="12">
        <v>2.656825</v>
      </c>
      <c r="X452" s="12">
        <v>3.36</v>
      </c>
      <c r="Y452" t="str">
        <f t="shared" si="79"/>
        <v>100-200</v>
      </c>
      <c r="Z452">
        <f t="shared" ref="Z452:Z515" si="80">F452/F451-1</f>
        <v>1.2233276454385544E-2</v>
      </c>
      <c r="AA452" s="12">
        <f>VLOOKUP(K452,GDP_Change!A:D,4,0)</f>
        <v>-9.2461552976743633E-3</v>
      </c>
      <c r="AB452" s="12">
        <f t="shared" si="72"/>
        <v>0.18138529204212916</v>
      </c>
    </row>
    <row r="453" spans="1:28" x14ac:dyDescent="0.25">
      <c r="A453" s="1" t="str">
        <f t="shared" si="73"/>
        <v>09/17/2001</v>
      </c>
      <c r="B453" s="9">
        <v>101</v>
      </c>
      <c r="C453" s="9">
        <v>106.400001525878</v>
      </c>
      <c r="D453" s="9">
        <v>93.800003051757798</v>
      </c>
      <c r="E453" s="9">
        <v>64.777595520019503</v>
      </c>
      <c r="F453" s="9">
        <v>97.279998779296804</v>
      </c>
      <c r="G453" s="10">
        <v>183182700</v>
      </c>
      <c r="H453">
        <f t="shared" si="74"/>
        <v>9</v>
      </c>
      <c r="I453">
        <f t="shared" si="75"/>
        <v>17</v>
      </c>
      <c r="J453">
        <f t="shared" si="76"/>
        <v>2001</v>
      </c>
      <c r="K453" t="str">
        <f>VLOOKUP(N453,Convert!D:G,4,0)</f>
        <v>2001Q3</v>
      </c>
      <c r="L453" t="str">
        <f t="shared" si="77"/>
        <v>2001M9</v>
      </c>
      <c r="M453">
        <f>VLOOKUP(K453,GDP_CR!$E$9:$F$311,2,0)</f>
        <v>0</v>
      </c>
      <c r="N453" s="1">
        <v>37151</v>
      </c>
      <c r="O453" s="18">
        <f t="shared" si="78"/>
        <v>3158</v>
      </c>
      <c r="P453" s="31">
        <f>VLOOKUP(K453,GDP!$A$2:$D$305,4,0)</f>
        <v>-9.434852344558653E-5</v>
      </c>
      <c r="Q453" s="12">
        <v>10598.076923076924</v>
      </c>
      <c r="R453" s="12">
        <f>VLOOKUP(K453,RGDP!B:C,2,0)</f>
        <v>13248.142</v>
      </c>
      <c r="S453" s="12">
        <f t="shared" si="71"/>
        <v>13248.141999999994</v>
      </c>
      <c r="T453" s="12">
        <v>114.392498</v>
      </c>
      <c r="U453" s="12">
        <v>4.9749999999999996</v>
      </c>
      <c r="V453" s="12">
        <v>131829.75</v>
      </c>
      <c r="W453" s="12">
        <v>2.6244974999999999</v>
      </c>
      <c r="X453" s="12">
        <v>3.2149999999999999</v>
      </c>
      <c r="Y453" t="str">
        <f t="shared" si="79"/>
        <v>0-100</v>
      </c>
      <c r="Z453">
        <f t="shared" si="80"/>
        <v>-0.11603820007578203</v>
      </c>
      <c r="AA453" s="12">
        <f>VLOOKUP(K453,GDP_Change!A:D,4,0)</f>
        <v>-9.2461552976743633E-3</v>
      </c>
      <c r="AB453" s="12">
        <f t="shared" si="72"/>
        <v>8.6069568372227401E-2</v>
      </c>
    </row>
    <row r="454" spans="1:28" x14ac:dyDescent="0.25">
      <c r="A454" s="1" t="str">
        <f t="shared" si="73"/>
        <v>09/24/2001</v>
      </c>
      <c r="B454" s="9">
        <v>99.720001220703097</v>
      </c>
      <c r="C454" s="9">
        <v>109.620002746582</v>
      </c>
      <c r="D454" s="9">
        <v>99.059997558593693</v>
      </c>
      <c r="E454" s="9">
        <v>69.806304931640597</v>
      </c>
      <c r="F454" s="9">
        <v>104.44000244140599</v>
      </c>
      <c r="G454" s="10">
        <v>111827300</v>
      </c>
      <c r="H454">
        <f t="shared" si="74"/>
        <v>9</v>
      </c>
      <c r="I454">
        <f t="shared" si="75"/>
        <v>24</v>
      </c>
      <c r="J454">
        <f t="shared" si="76"/>
        <v>2001</v>
      </c>
      <c r="K454" t="str">
        <f>VLOOKUP(N454,Convert!D:G,4,0)</f>
        <v>2001Q3</v>
      </c>
      <c r="L454" t="str">
        <f t="shared" si="77"/>
        <v>2001M9</v>
      </c>
      <c r="M454">
        <f>VLOOKUP(K454,GDP_CR!$E$9:$F$311,2,0)</f>
        <v>0</v>
      </c>
      <c r="N454" s="1">
        <v>37158</v>
      </c>
      <c r="O454" s="18">
        <f t="shared" si="78"/>
        <v>3165</v>
      </c>
      <c r="P454" s="31">
        <f>VLOOKUP(K454,GDP!$A$2:$D$305,4,0)</f>
        <v>-9.434852344558653E-5</v>
      </c>
      <c r="Q454" s="12">
        <v>10598</v>
      </c>
      <c r="R454" s="12">
        <f>VLOOKUP(K454,RGDP!B:C,2,0)</f>
        <v>13248.142</v>
      </c>
      <c r="S454" s="12">
        <f t="shared" si="71"/>
        <v>13248.141999999994</v>
      </c>
      <c r="T454" s="12">
        <v>113.66999800000001</v>
      </c>
      <c r="U454" s="12">
        <v>5</v>
      </c>
      <c r="V454" s="12">
        <v>131765</v>
      </c>
      <c r="W454" s="12">
        <v>2.5921699999999999</v>
      </c>
      <c r="X454" s="12">
        <v>3.07</v>
      </c>
      <c r="Y454" t="str">
        <f t="shared" si="79"/>
        <v>100-200</v>
      </c>
      <c r="Z454">
        <f t="shared" si="80"/>
        <v>7.3602012252830917E-2</v>
      </c>
      <c r="AA454" s="12">
        <f>VLOOKUP(K454,GDP_Change!A:D,4,0)</f>
        <v>-9.2461552976743633E-3</v>
      </c>
      <c r="AB454" s="12">
        <f t="shared" si="72"/>
        <v>-9.2461552976743633E-3</v>
      </c>
    </row>
    <row r="455" spans="1:28" x14ac:dyDescent="0.25">
      <c r="A455" s="1" t="str">
        <f t="shared" si="73"/>
        <v>10/01/2001</v>
      </c>
      <c r="B455" s="9">
        <v>103.900001525878</v>
      </c>
      <c r="C455" s="9">
        <v>108.970001220703</v>
      </c>
      <c r="D455" s="9">
        <v>102.83000183105401</v>
      </c>
      <c r="E455" s="9">
        <v>71.671119689941406</v>
      </c>
      <c r="F455" s="9">
        <v>107.230003356933</v>
      </c>
      <c r="G455" s="10">
        <v>134806500</v>
      </c>
      <c r="H455">
        <f t="shared" si="74"/>
        <v>10</v>
      </c>
      <c r="I455">
        <f t="shared" si="75"/>
        <v>1</v>
      </c>
      <c r="J455">
        <f t="shared" si="76"/>
        <v>2001</v>
      </c>
      <c r="K455" t="str">
        <f>VLOOKUP(N455,Convert!D:G,4,0)</f>
        <v>2001Q4</v>
      </c>
      <c r="L455" t="str">
        <f t="shared" si="77"/>
        <v>2001M10</v>
      </c>
      <c r="M455">
        <f>VLOOKUP(K455,GDP_CR!$E$9:$F$311,2,0)</f>
        <v>2.4</v>
      </c>
      <c r="N455" s="1">
        <v>37165</v>
      </c>
      <c r="O455" s="18">
        <f t="shared" si="78"/>
        <v>3172</v>
      </c>
      <c r="P455" s="31">
        <f>VLOOKUP(K455,GDP!$A$2:$D$305,4,0)</f>
        <v>5.8973391205887626E-3</v>
      </c>
      <c r="Q455" s="12">
        <v>10602.807692307691</v>
      </c>
      <c r="R455" s="12">
        <f>VLOOKUP(K455,RGDP!B:C,2,0)</f>
        <v>13284.880999999999</v>
      </c>
      <c r="S455" s="12">
        <f t="shared" si="71"/>
        <v>13251.203583333328</v>
      </c>
      <c r="T455" s="12">
        <v>113.5024985</v>
      </c>
      <c r="U455" s="12">
        <v>5.0750000000000002</v>
      </c>
      <c r="V455" s="12">
        <v>131686.75</v>
      </c>
      <c r="W455" s="12">
        <v>2.4760425000000001</v>
      </c>
      <c r="X455" s="12">
        <v>2.9249999999999998</v>
      </c>
      <c r="Y455" t="str">
        <f t="shared" si="79"/>
        <v>100-200</v>
      </c>
      <c r="Z455">
        <f t="shared" si="80"/>
        <v>2.6713910860853174E-2</v>
      </c>
      <c r="AA455" s="12">
        <f>VLOOKUP(K455,GDP_Change!A:D,4,0)</f>
        <v>0.58921383428224772</v>
      </c>
      <c r="AB455" s="12">
        <f t="shared" si="72"/>
        <v>3.6789228516165798E-2</v>
      </c>
    </row>
    <row r="456" spans="1:28" x14ac:dyDescent="0.25">
      <c r="A456" s="1" t="str">
        <f t="shared" si="73"/>
        <v>10/08/2001</v>
      </c>
      <c r="B456" s="9">
        <v>106.26999664306599</v>
      </c>
      <c r="C456" s="9">
        <v>110.300003051757</v>
      </c>
      <c r="D456" s="9">
        <v>105.51999664306599</v>
      </c>
      <c r="E456" s="9">
        <v>73.188346862792898</v>
      </c>
      <c r="F456" s="9">
        <v>109.5</v>
      </c>
      <c r="G456" s="10">
        <v>103300800</v>
      </c>
      <c r="H456">
        <f t="shared" si="74"/>
        <v>10</v>
      </c>
      <c r="I456">
        <f t="shared" si="75"/>
        <v>8</v>
      </c>
      <c r="J456">
        <f t="shared" si="76"/>
        <v>2001</v>
      </c>
      <c r="K456" t="str">
        <f>VLOOKUP(N456,Convert!D:G,4,0)</f>
        <v>2001Q4</v>
      </c>
      <c r="L456" t="str">
        <f t="shared" si="77"/>
        <v>2001M10</v>
      </c>
      <c r="M456">
        <f>VLOOKUP(K456,GDP_CR!$E$9:$F$311,2,0)</f>
        <v>2.4</v>
      </c>
      <c r="N456" s="1">
        <v>37172</v>
      </c>
      <c r="O456" s="18">
        <f t="shared" si="78"/>
        <v>3179</v>
      </c>
      <c r="P456" s="31">
        <f>VLOOKUP(K456,GDP!$A$2:$D$305,4,0)</f>
        <v>5.8973391205887626E-3</v>
      </c>
      <c r="Q456" s="12">
        <v>10607.615384615385</v>
      </c>
      <c r="R456" s="12">
        <f>VLOOKUP(K456,RGDP!B:C,2,0)</f>
        <v>13284.880999999999</v>
      </c>
      <c r="S456" s="12">
        <f t="shared" si="71"/>
        <v>13254.265166666662</v>
      </c>
      <c r="T456" s="12">
        <v>113.33499900000001</v>
      </c>
      <c r="U456" s="12">
        <v>5.15</v>
      </c>
      <c r="V456" s="12">
        <v>131608.5</v>
      </c>
      <c r="W456" s="12">
        <v>2.359915</v>
      </c>
      <c r="X456" s="12">
        <v>2.78</v>
      </c>
      <c r="Y456" t="str">
        <f t="shared" si="79"/>
        <v>100-200</v>
      </c>
      <c r="Z456">
        <f t="shared" si="80"/>
        <v>2.1169416879629699E-2</v>
      </c>
      <c r="AA456" s="12">
        <f>VLOOKUP(K456,GDP_Change!A:D,4,0)</f>
        <v>0.58921383428224772</v>
      </c>
      <c r="AB456" s="12">
        <f t="shared" si="72"/>
        <v>8.2824612330005959E-2</v>
      </c>
    </row>
    <row r="457" spans="1:28" x14ac:dyDescent="0.25">
      <c r="A457" s="1" t="str">
        <f t="shared" si="73"/>
        <v>10/15/2001</v>
      </c>
      <c r="B457" s="9">
        <v>108.629997253417</v>
      </c>
      <c r="C457" s="9">
        <v>111.150001525878</v>
      </c>
      <c r="D457" s="9">
        <v>106.01000213623</v>
      </c>
      <c r="E457" s="9">
        <v>71.751327514648395</v>
      </c>
      <c r="F457" s="9">
        <v>107.34999847412099</v>
      </c>
      <c r="G457" s="10">
        <v>99714900</v>
      </c>
      <c r="H457">
        <f t="shared" si="74"/>
        <v>10</v>
      </c>
      <c r="I457">
        <f t="shared" si="75"/>
        <v>15</v>
      </c>
      <c r="J457">
        <f t="shared" si="76"/>
        <v>2001</v>
      </c>
      <c r="K457" t="str">
        <f>VLOOKUP(N457,Convert!D:G,4,0)</f>
        <v>2001Q4</v>
      </c>
      <c r="L457" t="str">
        <f t="shared" si="77"/>
        <v>2001M10</v>
      </c>
      <c r="M457">
        <f>VLOOKUP(K457,GDP_CR!$E$9:$F$311,2,0)</f>
        <v>2.4</v>
      </c>
      <c r="N457" s="1">
        <v>37179</v>
      </c>
      <c r="O457" s="18">
        <f t="shared" si="78"/>
        <v>3186</v>
      </c>
      <c r="P457" s="31">
        <f>VLOOKUP(K457,GDP!$A$2:$D$305,4,0)</f>
        <v>5.8973391205887626E-3</v>
      </c>
      <c r="Q457" s="12">
        <v>10612.423076923076</v>
      </c>
      <c r="R457" s="12">
        <f>VLOOKUP(K457,RGDP!B:C,2,0)</f>
        <v>13284.880999999999</v>
      </c>
      <c r="S457" s="12">
        <f t="shared" si="71"/>
        <v>13257.326749999995</v>
      </c>
      <c r="T457" s="12">
        <v>113.16749950000001</v>
      </c>
      <c r="U457" s="12">
        <v>5.2250000000000005</v>
      </c>
      <c r="V457" s="12">
        <v>131530.25</v>
      </c>
      <c r="W457" s="12">
        <v>2.2437875000000003</v>
      </c>
      <c r="X457" s="12">
        <v>2.6350000000000002</v>
      </c>
      <c r="Y457" t="str">
        <f t="shared" si="79"/>
        <v>100-200</v>
      </c>
      <c r="Z457">
        <f t="shared" si="80"/>
        <v>-1.9634717131315149E-2</v>
      </c>
      <c r="AA457" s="12">
        <f>VLOOKUP(K457,GDP_Change!A:D,4,0)</f>
        <v>0.58921383428224772</v>
      </c>
      <c r="AB457" s="12">
        <f t="shared" si="72"/>
        <v>0.12885999614384611</v>
      </c>
    </row>
    <row r="458" spans="1:28" x14ac:dyDescent="0.25">
      <c r="A458" s="1" t="str">
        <f t="shared" si="73"/>
        <v>10/22/2001</v>
      </c>
      <c r="B458" s="9">
        <v>107.300003051757</v>
      </c>
      <c r="C458" s="9">
        <v>111.790000915527</v>
      </c>
      <c r="D458" s="9">
        <v>106.73999786376901</v>
      </c>
      <c r="E458" s="9">
        <v>73.736396789550696</v>
      </c>
      <c r="F458" s="9">
        <v>110.31999969482401</v>
      </c>
      <c r="G458" s="10">
        <v>101759500</v>
      </c>
      <c r="H458">
        <f t="shared" si="74"/>
        <v>10</v>
      </c>
      <c r="I458">
        <f t="shared" si="75"/>
        <v>22</v>
      </c>
      <c r="J458">
        <f t="shared" si="76"/>
        <v>2001</v>
      </c>
      <c r="K458" t="str">
        <f>VLOOKUP(N458,Convert!D:G,4,0)</f>
        <v>2001Q4</v>
      </c>
      <c r="L458" t="str">
        <f t="shared" si="77"/>
        <v>2001M10</v>
      </c>
      <c r="M458">
        <f>VLOOKUP(K458,GDP_CR!$E$9:$F$311,2,0)</f>
        <v>2.4</v>
      </c>
      <c r="N458" s="1">
        <v>37186</v>
      </c>
      <c r="O458" s="18">
        <f t="shared" si="78"/>
        <v>3193</v>
      </c>
      <c r="P458" s="31">
        <f>VLOOKUP(K458,GDP!$A$2:$D$305,4,0)</f>
        <v>5.8973391205887626E-3</v>
      </c>
      <c r="Q458" s="12">
        <v>10617.23076923077</v>
      </c>
      <c r="R458" s="12">
        <f>VLOOKUP(K458,RGDP!B:C,2,0)</f>
        <v>13284.880999999999</v>
      </c>
      <c r="S458" s="12">
        <f t="shared" si="71"/>
        <v>13260.388333333329</v>
      </c>
      <c r="T458" s="12">
        <v>113</v>
      </c>
      <c r="U458" s="12">
        <v>5.3</v>
      </c>
      <c r="V458" s="12">
        <v>131452</v>
      </c>
      <c r="W458" s="12">
        <v>2.1276600000000001</v>
      </c>
      <c r="X458" s="12">
        <v>2.4900000000000002</v>
      </c>
      <c r="Y458" t="str">
        <f t="shared" si="79"/>
        <v>100-200</v>
      </c>
      <c r="Z458">
        <f t="shared" si="80"/>
        <v>2.7666523175768676E-2</v>
      </c>
      <c r="AA458" s="12">
        <f>VLOOKUP(K458,GDP_Change!A:D,4,0)</f>
        <v>0.58921383428224772</v>
      </c>
      <c r="AB458" s="12">
        <f t="shared" si="72"/>
        <v>0.17489537995768628</v>
      </c>
    </row>
    <row r="459" spans="1:28" x14ac:dyDescent="0.25">
      <c r="A459" s="1" t="str">
        <f t="shared" si="73"/>
        <v>10/29/2001</v>
      </c>
      <c r="B459" s="9">
        <v>110.16000366210901</v>
      </c>
      <c r="C459" s="9">
        <v>110.550003051757</v>
      </c>
      <c r="D459" s="9">
        <v>105.559997558593</v>
      </c>
      <c r="E459" s="9">
        <v>73.021278381347599</v>
      </c>
      <c r="F459" s="9">
        <v>109.25</v>
      </c>
      <c r="G459" s="10">
        <v>120413000</v>
      </c>
      <c r="H459">
        <f t="shared" si="74"/>
        <v>10</v>
      </c>
      <c r="I459">
        <f t="shared" si="75"/>
        <v>29</v>
      </c>
      <c r="J459">
        <f t="shared" si="76"/>
        <v>2001</v>
      </c>
      <c r="K459" t="str">
        <f>VLOOKUP(N459,Convert!D:G,4,0)</f>
        <v>2001Q4</v>
      </c>
      <c r="L459" t="str">
        <f t="shared" si="77"/>
        <v>2001M10</v>
      </c>
      <c r="M459">
        <f>VLOOKUP(K459,GDP_CR!$E$9:$F$311,2,0)</f>
        <v>2.4</v>
      </c>
      <c r="N459" s="1">
        <v>37193</v>
      </c>
      <c r="O459" s="18">
        <f t="shared" si="78"/>
        <v>3200</v>
      </c>
      <c r="P459" s="31">
        <f>VLOOKUP(K459,GDP!$A$2:$D$305,4,0)</f>
        <v>5.8973391205887626E-3</v>
      </c>
      <c r="Q459" s="12">
        <v>10622.038461538461</v>
      </c>
      <c r="R459" s="12">
        <f>VLOOKUP(K459,RGDP!B:C,2,0)</f>
        <v>13284.880999999999</v>
      </c>
      <c r="S459" s="12">
        <f t="shared" si="71"/>
        <v>13263.449916666663</v>
      </c>
      <c r="T459" s="12">
        <v>113</v>
      </c>
      <c r="U459" s="12">
        <v>5.3</v>
      </c>
      <c r="V459" s="12">
        <v>131452</v>
      </c>
      <c r="W459" s="12">
        <v>2.1276600000000001</v>
      </c>
      <c r="X459" s="12">
        <v>2.4900000000000002</v>
      </c>
      <c r="Y459" t="str">
        <f t="shared" si="79"/>
        <v>100-200</v>
      </c>
      <c r="Z459">
        <f t="shared" si="80"/>
        <v>-9.6990545484402224E-3</v>
      </c>
      <c r="AA459" s="12">
        <f>VLOOKUP(K459,GDP_Change!A:D,4,0)</f>
        <v>0.58921383428224772</v>
      </c>
      <c r="AB459" s="12">
        <f t="shared" si="72"/>
        <v>0.22093076377152643</v>
      </c>
    </row>
    <row r="460" spans="1:28" x14ac:dyDescent="0.25">
      <c r="A460" s="1" t="str">
        <f t="shared" si="73"/>
        <v>11/05/2001</v>
      </c>
      <c r="B460" s="9">
        <v>110.120002746582</v>
      </c>
      <c r="C460" s="9">
        <v>114.08000183105401</v>
      </c>
      <c r="D460" s="9">
        <v>109.84999847412099</v>
      </c>
      <c r="E460" s="9">
        <v>75.340553283691406</v>
      </c>
      <c r="F460" s="9">
        <v>112.720001220703</v>
      </c>
      <c r="G460" s="10">
        <v>97350600</v>
      </c>
      <c r="H460">
        <f t="shared" si="74"/>
        <v>11</v>
      </c>
      <c r="I460">
        <f t="shared" si="75"/>
        <v>5</v>
      </c>
      <c r="J460">
        <f t="shared" si="76"/>
        <v>2001</v>
      </c>
      <c r="K460" t="str">
        <f>VLOOKUP(N460,Convert!D:G,4,0)</f>
        <v>2001Q4</v>
      </c>
      <c r="L460" t="str">
        <f t="shared" si="77"/>
        <v>2001M11</v>
      </c>
      <c r="M460">
        <f>VLOOKUP(K460,GDP_CR!$E$9:$F$311,2,0)</f>
        <v>2.4</v>
      </c>
      <c r="N460" s="1">
        <v>37200</v>
      </c>
      <c r="O460" s="18">
        <f t="shared" si="78"/>
        <v>3207</v>
      </c>
      <c r="P460" s="31">
        <f>VLOOKUP(K460,GDP!$A$2:$D$305,4,0)</f>
        <v>5.8973391205887626E-3</v>
      </c>
      <c r="Q460" s="12">
        <v>10626.846153846154</v>
      </c>
      <c r="R460" s="12">
        <f>VLOOKUP(K460,RGDP!B:C,2,0)</f>
        <v>13284.880999999999</v>
      </c>
      <c r="S460" s="12">
        <f t="shared" si="71"/>
        <v>13266.511499999995</v>
      </c>
      <c r="T460" s="12">
        <v>113.36499975</v>
      </c>
      <c r="U460" s="12">
        <v>5.35</v>
      </c>
      <c r="V460" s="12">
        <v>131374.5</v>
      </c>
      <c r="W460" s="12">
        <v>2.0693375000000001</v>
      </c>
      <c r="X460" s="12">
        <v>2.39</v>
      </c>
      <c r="Y460" t="str">
        <f t="shared" si="79"/>
        <v>100-200</v>
      </c>
      <c r="Z460">
        <f t="shared" si="80"/>
        <v>3.1762024903460029E-2</v>
      </c>
      <c r="AA460" s="12">
        <f>VLOOKUP(K460,GDP_Change!A:D,4,0)</f>
        <v>0.58921383428224772</v>
      </c>
      <c r="AB460" s="12">
        <f t="shared" si="72"/>
        <v>0.26696614758536658</v>
      </c>
    </row>
    <row r="461" spans="1:28" x14ac:dyDescent="0.25">
      <c r="A461" s="1" t="str">
        <f t="shared" si="73"/>
        <v>11/12/2001</v>
      </c>
      <c r="B461" s="9">
        <v>111</v>
      </c>
      <c r="C461" s="9">
        <v>115.400001525878</v>
      </c>
      <c r="D461" s="9">
        <v>110</v>
      </c>
      <c r="E461" s="9">
        <v>76.436714172363196</v>
      </c>
      <c r="F461" s="9">
        <v>114.36000061035099</v>
      </c>
      <c r="G461" s="10">
        <v>96541400</v>
      </c>
      <c r="H461">
        <f t="shared" si="74"/>
        <v>11</v>
      </c>
      <c r="I461">
        <f t="shared" si="75"/>
        <v>12</v>
      </c>
      <c r="J461">
        <f t="shared" si="76"/>
        <v>2001</v>
      </c>
      <c r="K461" t="str">
        <f>VLOOKUP(N461,Convert!D:G,4,0)</f>
        <v>2001Q4</v>
      </c>
      <c r="L461" t="str">
        <f t="shared" si="77"/>
        <v>2001M11</v>
      </c>
      <c r="M461">
        <f>VLOOKUP(K461,GDP_CR!$E$9:$F$311,2,0)</f>
        <v>2.4</v>
      </c>
      <c r="N461" s="1">
        <v>37207</v>
      </c>
      <c r="O461" s="18">
        <f t="shared" si="78"/>
        <v>3214</v>
      </c>
      <c r="P461" s="31">
        <f>VLOOKUP(K461,GDP!$A$2:$D$305,4,0)</f>
        <v>5.8973391205887626E-3</v>
      </c>
      <c r="Q461" s="12">
        <v>10631.653846153846</v>
      </c>
      <c r="R461" s="12">
        <f>VLOOKUP(K461,RGDP!B:C,2,0)</f>
        <v>13284.880999999999</v>
      </c>
      <c r="S461" s="12">
        <f t="shared" si="71"/>
        <v>13269.573083333329</v>
      </c>
      <c r="T461" s="12">
        <v>113.72999949999999</v>
      </c>
      <c r="U461" s="12">
        <v>5.4</v>
      </c>
      <c r="V461" s="12">
        <v>131297</v>
      </c>
      <c r="W461" s="12">
        <v>2.011015</v>
      </c>
      <c r="X461" s="12">
        <v>2.29</v>
      </c>
      <c r="Y461" t="str">
        <f t="shared" si="79"/>
        <v>100-200</v>
      </c>
      <c r="Z461">
        <f t="shared" si="80"/>
        <v>1.4549320190628157E-2</v>
      </c>
      <c r="AA461" s="12">
        <f>VLOOKUP(K461,GDP_Change!A:D,4,0)</f>
        <v>0.58921383428224772</v>
      </c>
      <c r="AB461" s="12">
        <f t="shared" si="72"/>
        <v>0.31300153139920678</v>
      </c>
    </row>
    <row r="462" spans="1:28" x14ac:dyDescent="0.25">
      <c r="A462" s="1" t="str">
        <f t="shared" si="73"/>
        <v>11/19/2001</v>
      </c>
      <c r="B462" s="9">
        <v>114.919998168945</v>
      </c>
      <c r="C462" s="9">
        <v>115.84999847412099</v>
      </c>
      <c r="D462" s="9">
        <v>113.51000213623</v>
      </c>
      <c r="E462" s="9">
        <v>77.319000244140597</v>
      </c>
      <c r="F462" s="9">
        <v>115.680000305175</v>
      </c>
      <c r="G462" s="10">
        <v>48022400</v>
      </c>
      <c r="H462">
        <f t="shared" si="74"/>
        <v>11</v>
      </c>
      <c r="I462">
        <f t="shared" si="75"/>
        <v>19</v>
      </c>
      <c r="J462">
        <f t="shared" si="76"/>
        <v>2001</v>
      </c>
      <c r="K462" t="str">
        <f>VLOOKUP(N462,Convert!D:G,4,0)</f>
        <v>2001Q4</v>
      </c>
      <c r="L462" t="str">
        <f t="shared" si="77"/>
        <v>2001M11</v>
      </c>
      <c r="M462">
        <f>VLOOKUP(K462,GDP_CR!$E$9:$F$311,2,0)</f>
        <v>2.4</v>
      </c>
      <c r="N462" s="1">
        <v>37214</v>
      </c>
      <c r="O462" s="18">
        <f t="shared" si="78"/>
        <v>3221</v>
      </c>
      <c r="P462" s="31">
        <f>VLOOKUP(K462,GDP!$A$2:$D$305,4,0)</f>
        <v>5.8973391205887626E-3</v>
      </c>
      <c r="Q462" s="12">
        <v>10636.461538461539</v>
      </c>
      <c r="R462" s="12">
        <f>VLOOKUP(K462,RGDP!B:C,2,0)</f>
        <v>13284.880999999999</v>
      </c>
      <c r="S462" s="12">
        <f t="shared" si="71"/>
        <v>13272.634666666663</v>
      </c>
      <c r="T462" s="12">
        <v>114.09499924999999</v>
      </c>
      <c r="U462" s="12">
        <v>5.45</v>
      </c>
      <c r="V462" s="12">
        <v>131219.5</v>
      </c>
      <c r="W462" s="12">
        <v>1.9526925000000002</v>
      </c>
      <c r="X462" s="12">
        <v>2.19</v>
      </c>
      <c r="Y462" t="str">
        <f t="shared" si="79"/>
        <v>100-200</v>
      </c>
      <c r="Z462">
        <f t="shared" si="80"/>
        <v>1.1542494646546331E-2</v>
      </c>
      <c r="AA462" s="12">
        <f>VLOOKUP(K462,GDP_Change!A:D,4,0)</f>
        <v>0.58921383428224772</v>
      </c>
      <c r="AB462" s="12">
        <f t="shared" si="72"/>
        <v>0.35903691521304693</v>
      </c>
    </row>
    <row r="463" spans="1:28" x14ac:dyDescent="0.25">
      <c r="A463" s="1" t="str">
        <f t="shared" si="73"/>
        <v>11/26/2001</v>
      </c>
      <c r="B463" s="9">
        <v>115.75</v>
      </c>
      <c r="C463" s="9">
        <v>116.900001525878</v>
      </c>
      <c r="D463" s="9">
        <v>113</v>
      </c>
      <c r="E463" s="9">
        <v>76.229522705078097</v>
      </c>
      <c r="F463" s="9">
        <v>114.050003051757</v>
      </c>
      <c r="G463" s="10">
        <v>83217900</v>
      </c>
      <c r="H463">
        <f t="shared" si="74"/>
        <v>11</v>
      </c>
      <c r="I463">
        <f t="shared" si="75"/>
        <v>26</v>
      </c>
      <c r="J463">
        <f t="shared" si="76"/>
        <v>2001</v>
      </c>
      <c r="K463" t="str">
        <f>VLOOKUP(N463,Convert!D:G,4,0)</f>
        <v>2001Q4</v>
      </c>
      <c r="L463" t="str">
        <f t="shared" si="77"/>
        <v>2001M11</v>
      </c>
      <c r="M463">
        <f>VLOOKUP(K463,GDP_CR!$E$9:$F$311,2,0)</f>
        <v>2.4</v>
      </c>
      <c r="N463" s="1">
        <v>37221</v>
      </c>
      <c r="O463" s="18">
        <f t="shared" si="78"/>
        <v>3228</v>
      </c>
      <c r="P463" s="31">
        <f>VLOOKUP(K463,GDP!$A$2:$D$305,4,0)</f>
        <v>5.8973391205887626E-3</v>
      </c>
      <c r="Q463" s="12">
        <v>10641.26923076923</v>
      </c>
      <c r="R463" s="12">
        <f>VLOOKUP(K463,RGDP!B:C,2,0)</f>
        <v>13284.880999999999</v>
      </c>
      <c r="S463" s="12">
        <f t="shared" si="71"/>
        <v>13275.696249999995</v>
      </c>
      <c r="T463" s="12">
        <v>114.459999</v>
      </c>
      <c r="U463" s="12">
        <v>5.5</v>
      </c>
      <c r="V463" s="12">
        <v>131142</v>
      </c>
      <c r="W463" s="12">
        <v>1.8943700000000001</v>
      </c>
      <c r="X463" s="12">
        <v>2.09</v>
      </c>
      <c r="Y463" t="str">
        <f t="shared" si="79"/>
        <v>100-200</v>
      </c>
      <c r="Z463">
        <f t="shared" si="80"/>
        <v>-1.4090570964020666E-2</v>
      </c>
      <c r="AA463" s="12">
        <f>VLOOKUP(K463,GDP_Change!A:D,4,0)</f>
        <v>0.58921383428224772</v>
      </c>
      <c r="AB463" s="12">
        <f t="shared" si="72"/>
        <v>0.40507229902688707</v>
      </c>
    </row>
    <row r="464" spans="1:28" x14ac:dyDescent="0.25">
      <c r="A464" s="1" t="str">
        <f t="shared" si="73"/>
        <v>12/03/2001</v>
      </c>
      <c r="B464" s="9">
        <v>113.650001525878</v>
      </c>
      <c r="C464" s="9">
        <v>118</v>
      </c>
      <c r="D464" s="9">
        <v>113.01000213623</v>
      </c>
      <c r="E464" s="9">
        <v>77.907165527343693</v>
      </c>
      <c r="F464" s="9">
        <v>116.559997558593</v>
      </c>
      <c r="G464" s="10">
        <v>94495000</v>
      </c>
      <c r="H464">
        <f t="shared" si="74"/>
        <v>12</v>
      </c>
      <c r="I464">
        <f t="shared" si="75"/>
        <v>3</v>
      </c>
      <c r="J464">
        <f t="shared" si="76"/>
        <v>2001</v>
      </c>
      <c r="K464" t="str">
        <f>VLOOKUP(N464,Convert!D:G,4,0)</f>
        <v>2001Q4</v>
      </c>
      <c r="L464" t="str">
        <f t="shared" si="77"/>
        <v>2001M12</v>
      </c>
      <c r="M464">
        <f>VLOOKUP(K464,GDP_CR!$E$9:$F$311,2,0)</f>
        <v>2.4</v>
      </c>
      <c r="N464" s="1">
        <v>37228</v>
      </c>
      <c r="O464" s="18">
        <f t="shared" si="78"/>
        <v>3235</v>
      </c>
      <c r="P464" s="31">
        <f>VLOOKUP(K464,GDP!$A$2:$D$305,4,0)</f>
        <v>5.8973391205887626E-3</v>
      </c>
      <c r="Q464" s="12">
        <v>10646.076923076924</v>
      </c>
      <c r="R464" s="12">
        <f>VLOOKUP(K464,RGDP!B:C,2,0)</f>
        <v>13284.880999999999</v>
      </c>
      <c r="S464" s="12">
        <f t="shared" si="71"/>
        <v>13278.757833333329</v>
      </c>
      <c r="T464" s="12">
        <v>114.834999</v>
      </c>
      <c r="U464" s="12">
        <v>5.55</v>
      </c>
      <c r="V464" s="12">
        <v>131102.75</v>
      </c>
      <c r="W464" s="12">
        <v>1.8216950000000001</v>
      </c>
      <c r="X464" s="12">
        <v>2.0225</v>
      </c>
      <c r="Y464" t="str">
        <f t="shared" si="79"/>
        <v>100-200</v>
      </c>
      <c r="Z464">
        <f t="shared" si="80"/>
        <v>2.2007842522344667E-2</v>
      </c>
      <c r="AA464" s="12">
        <f>VLOOKUP(K464,GDP_Change!A:D,4,0)</f>
        <v>0.58921383428224772</v>
      </c>
      <c r="AB464" s="12">
        <f t="shared" si="72"/>
        <v>0.45110768284072722</v>
      </c>
    </row>
    <row r="465" spans="1:28" x14ac:dyDescent="0.25">
      <c r="A465" s="1" t="str">
        <f t="shared" si="73"/>
        <v>12/10/2001</v>
      </c>
      <c r="B465" s="9">
        <v>115.84999847412099</v>
      </c>
      <c r="C465" s="9">
        <v>116.389999389648</v>
      </c>
      <c r="D465" s="9">
        <v>112</v>
      </c>
      <c r="E465" s="9">
        <v>75.614601135253906</v>
      </c>
      <c r="F465" s="9">
        <v>113.129997253417</v>
      </c>
      <c r="G465" s="10">
        <v>86616100</v>
      </c>
      <c r="H465">
        <f t="shared" si="74"/>
        <v>12</v>
      </c>
      <c r="I465">
        <f t="shared" si="75"/>
        <v>10</v>
      </c>
      <c r="J465">
        <f t="shared" si="76"/>
        <v>2001</v>
      </c>
      <c r="K465" t="str">
        <f>VLOOKUP(N465,Convert!D:G,4,0)</f>
        <v>2001Q4</v>
      </c>
      <c r="L465" t="str">
        <f t="shared" si="77"/>
        <v>2001M12</v>
      </c>
      <c r="M465">
        <f>VLOOKUP(K465,GDP_CR!$E$9:$F$311,2,0)</f>
        <v>2.4</v>
      </c>
      <c r="N465" s="1">
        <v>37235</v>
      </c>
      <c r="O465" s="18">
        <f t="shared" si="78"/>
        <v>3242</v>
      </c>
      <c r="P465" s="31">
        <f>VLOOKUP(K465,GDP!$A$2:$D$305,4,0)</f>
        <v>5.8973391205887626E-3</v>
      </c>
      <c r="Q465" s="12">
        <v>10650.884615384615</v>
      </c>
      <c r="R465" s="12">
        <f>VLOOKUP(K465,RGDP!B:C,2,0)</f>
        <v>13284.880999999999</v>
      </c>
      <c r="S465" s="12">
        <f t="shared" si="71"/>
        <v>13281.819416666664</v>
      </c>
      <c r="T465" s="12">
        <v>115.209999</v>
      </c>
      <c r="U465" s="12">
        <v>5.6</v>
      </c>
      <c r="V465" s="12">
        <v>131063.5</v>
      </c>
      <c r="W465" s="12">
        <v>1.74902</v>
      </c>
      <c r="X465" s="12">
        <v>1.9550000000000001</v>
      </c>
      <c r="Y465" t="str">
        <f t="shared" si="79"/>
        <v>100-200</v>
      </c>
      <c r="Z465">
        <f t="shared" si="80"/>
        <v>-2.9426907833039251E-2</v>
      </c>
      <c r="AA465" s="12">
        <f>VLOOKUP(K465,GDP_Change!A:D,4,0)</f>
        <v>0.58921383428224772</v>
      </c>
      <c r="AB465" s="12">
        <f t="shared" si="72"/>
        <v>0.49714306665456742</v>
      </c>
    </row>
    <row r="466" spans="1:28" x14ac:dyDescent="0.25">
      <c r="A466" s="1" t="str">
        <f t="shared" si="73"/>
        <v>12/17/2001</v>
      </c>
      <c r="B466" s="9">
        <v>112.98999786376901</v>
      </c>
      <c r="C466" s="9">
        <v>115.919998168945</v>
      </c>
      <c r="D466" s="9">
        <v>112.900001525878</v>
      </c>
      <c r="E466" s="9">
        <v>76.831062316894503</v>
      </c>
      <c r="F466" s="9">
        <v>114.949996948242</v>
      </c>
      <c r="G466" s="10">
        <v>76638600</v>
      </c>
      <c r="H466">
        <f t="shared" si="74"/>
        <v>12</v>
      </c>
      <c r="I466">
        <f t="shared" si="75"/>
        <v>17</v>
      </c>
      <c r="J466">
        <f t="shared" si="76"/>
        <v>2001</v>
      </c>
      <c r="K466" t="str">
        <f>VLOOKUP(N466,Convert!D:G,4,0)</f>
        <v>2001Q4</v>
      </c>
      <c r="L466" t="str">
        <f t="shared" si="77"/>
        <v>2001M12</v>
      </c>
      <c r="M466">
        <f>VLOOKUP(K466,GDP_CR!$E$9:$F$311,2,0)</f>
        <v>2.4</v>
      </c>
      <c r="N466" s="1">
        <v>37242</v>
      </c>
      <c r="O466" s="18">
        <f t="shared" si="78"/>
        <v>3249</v>
      </c>
      <c r="P466" s="31">
        <f>VLOOKUP(K466,GDP!$A$2:$D$305,4,0)</f>
        <v>5.8973391205887626E-3</v>
      </c>
      <c r="Q466" s="12">
        <v>10655.692307692309</v>
      </c>
      <c r="R466" s="12">
        <f>VLOOKUP(K466,RGDP!B:C,2,0)</f>
        <v>13284.880999999999</v>
      </c>
      <c r="S466" s="12">
        <f t="shared" si="71"/>
        <v>13284.880999999996</v>
      </c>
      <c r="T466" s="12">
        <v>115.584999</v>
      </c>
      <c r="U466" s="12">
        <v>5.6499999999999995</v>
      </c>
      <c r="V466" s="12">
        <v>131024.25</v>
      </c>
      <c r="W466" s="12">
        <v>1.676345</v>
      </c>
      <c r="X466" s="12">
        <v>1.8875000000000002</v>
      </c>
      <c r="Y466" t="str">
        <f t="shared" si="79"/>
        <v>100-200</v>
      </c>
      <c r="Z466">
        <f t="shared" si="80"/>
        <v>1.6087684425096338E-2</v>
      </c>
      <c r="AA466" s="12">
        <f>VLOOKUP(K466,GDP_Change!A:D,4,0)</f>
        <v>0.58921383428224772</v>
      </c>
      <c r="AB466" s="12">
        <f t="shared" si="72"/>
        <v>0.54317845046840751</v>
      </c>
    </row>
    <row r="467" spans="1:28" x14ac:dyDescent="0.25">
      <c r="A467" s="1" t="str">
        <f t="shared" si="73"/>
        <v>12/24/2001</v>
      </c>
      <c r="B467" s="9">
        <v>114.83000183105401</v>
      </c>
      <c r="C467" s="9">
        <v>116.75</v>
      </c>
      <c r="D467" s="9">
        <v>114.61000061035099</v>
      </c>
      <c r="E467" s="9">
        <v>77.799537658691406</v>
      </c>
      <c r="F467" s="9">
        <v>116</v>
      </c>
      <c r="G467" s="10">
        <v>36034700</v>
      </c>
      <c r="H467">
        <f t="shared" si="74"/>
        <v>12</v>
      </c>
      <c r="I467">
        <f t="shared" si="75"/>
        <v>24</v>
      </c>
      <c r="J467">
        <f t="shared" si="76"/>
        <v>2001</v>
      </c>
      <c r="K467" t="str">
        <f>VLOOKUP(N467,Convert!D:G,4,0)</f>
        <v>2001Q4</v>
      </c>
      <c r="L467" t="str">
        <f t="shared" si="77"/>
        <v>2001M12</v>
      </c>
      <c r="M467">
        <f>VLOOKUP(K467,GDP_CR!$E$9:$F$311,2,0)</f>
        <v>2.4</v>
      </c>
      <c r="N467" s="1">
        <v>37249</v>
      </c>
      <c r="O467" s="18">
        <f t="shared" si="78"/>
        <v>3256</v>
      </c>
      <c r="P467" s="31">
        <f>VLOOKUP(K467,GDP!$A$2:$D$305,4,0)</f>
        <v>5.8973391205887626E-3</v>
      </c>
      <c r="Q467" s="12">
        <v>10660.5</v>
      </c>
      <c r="R467" s="12">
        <f>VLOOKUP(K467,RGDP!B:C,2,0)</f>
        <v>13284.880999999999</v>
      </c>
      <c r="S467" s="12">
        <f t="shared" si="71"/>
        <v>13284.880999999996</v>
      </c>
      <c r="T467" s="12">
        <v>115.959999</v>
      </c>
      <c r="U467" s="12">
        <v>5.7</v>
      </c>
      <c r="V467" s="12">
        <v>130985</v>
      </c>
      <c r="W467" s="12">
        <v>1.6036699999999999</v>
      </c>
      <c r="X467" s="12">
        <v>1.82</v>
      </c>
      <c r="Y467" t="str">
        <f t="shared" si="79"/>
        <v>100-200</v>
      </c>
      <c r="Z467">
        <f t="shared" si="80"/>
        <v>9.1344330546678787E-3</v>
      </c>
      <c r="AA467" s="12">
        <f>VLOOKUP(K467,GDP_Change!A:D,4,0)</f>
        <v>0.58921383428224772</v>
      </c>
      <c r="AB467" s="12">
        <f t="shared" si="72"/>
        <v>0.58921383428224772</v>
      </c>
    </row>
    <row r="468" spans="1:28" x14ac:dyDescent="0.25">
      <c r="A468" s="1" t="str">
        <f t="shared" si="73"/>
        <v>12/31/2001</v>
      </c>
      <c r="B468" s="9">
        <v>116.150001525878</v>
      </c>
      <c r="C468" s="9">
        <v>117.980003356933</v>
      </c>
      <c r="D468" s="9">
        <v>113.809997558593</v>
      </c>
      <c r="E468" s="9">
        <v>78.886054992675696</v>
      </c>
      <c r="F468" s="9">
        <v>117.620002746582</v>
      </c>
      <c r="G468" s="10">
        <v>69155100</v>
      </c>
      <c r="H468">
        <f t="shared" si="74"/>
        <v>12</v>
      </c>
      <c r="I468">
        <f t="shared" si="75"/>
        <v>31</v>
      </c>
      <c r="J468">
        <f t="shared" si="76"/>
        <v>2001</v>
      </c>
      <c r="K468" t="str">
        <f>VLOOKUP(N468,Convert!D:G,4,0)</f>
        <v>2001Q4</v>
      </c>
      <c r="L468" t="str">
        <f t="shared" si="77"/>
        <v>2001M12</v>
      </c>
      <c r="M468">
        <f>VLOOKUP(K468,GDP_CR!$E$9:$F$311,2,0)</f>
        <v>2.4</v>
      </c>
      <c r="N468" s="1">
        <v>37256</v>
      </c>
      <c r="O468" s="18">
        <f t="shared" si="78"/>
        <v>3263</v>
      </c>
      <c r="P468" s="31">
        <f>VLOOKUP(K468,GDP!$A$2:$D$305,4,0)</f>
        <v>5.8973391205887626E-3</v>
      </c>
      <c r="Q468" s="12">
        <v>10660.5</v>
      </c>
      <c r="R468" s="12">
        <f>VLOOKUP(K468,RGDP!B:C,2,0)</f>
        <v>13284.880999999999</v>
      </c>
      <c r="S468" s="12">
        <f t="shared" si="71"/>
        <v>13284.880999999996</v>
      </c>
      <c r="T468" s="12">
        <v>115.959999</v>
      </c>
      <c r="U468" s="12">
        <v>5.7</v>
      </c>
      <c r="V468" s="12">
        <v>130985</v>
      </c>
      <c r="W468" s="12">
        <v>1.6036699999999999</v>
      </c>
      <c r="X468" s="12">
        <v>1.82</v>
      </c>
      <c r="Y468" t="str">
        <f t="shared" si="79"/>
        <v>100-200</v>
      </c>
      <c r="Z468">
        <f t="shared" si="80"/>
        <v>1.3965540918810415E-2</v>
      </c>
      <c r="AA468" s="12">
        <f>VLOOKUP(K468,GDP_Change!A:D,4,0)</f>
        <v>0.58921383428224772</v>
      </c>
      <c r="AB468" s="12">
        <f t="shared" si="72"/>
        <v>0.58921383428224772</v>
      </c>
    </row>
    <row r="469" spans="1:28" x14ac:dyDescent="0.25">
      <c r="A469" s="1" t="str">
        <f t="shared" si="73"/>
        <v>01/07/2002</v>
      </c>
      <c r="B469" s="9">
        <v>117.699996948242</v>
      </c>
      <c r="C469" s="9">
        <v>117.98999786376901</v>
      </c>
      <c r="D469" s="9">
        <v>114.699996948242</v>
      </c>
      <c r="E469" s="9">
        <v>77.088645935058594</v>
      </c>
      <c r="F469" s="9">
        <v>114.94000244140599</v>
      </c>
      <c r="G469" s="10">
        <v>68932300</v>
      </c>
      <c r="H469">
        <f t="shared" si="74"/>
        <v>1</v>
      </c>
      <c r="I469">
        <f t="shared" si="75"/>
        <v>7</v>
      </c>
      <c r="J469">
        <f t="shared" si="76"/>
        <v>2002</v>
      </c>
      <c r="K469" t="str">
        <f>VLOOKUP(N469,Convert!D:G,4,0)</f>
        <v>2002Q1</v>
      </c>
      <c r="L469" t="str">
        <f t="shared" si="77"/>
        <v>2002M1</v>
      </c>
      <c r="M469">
        <f>VLOOKUP(K469,GDP_CR!$E$9:$F$311,2,0)</f>
        <v>4.7</v>
      </c>
      <c r="N469" s="1">
        <v>37263</v>
      </c>
      <c r="O469" s="18">
        <f t="shared" si="78"/>
        <v>3270</v>
      </c>
      <c r="P469" s="31">
        <f>VLOOKUP(K469,GDP!$A$2:$D$305,4,0)</f>
        <v>1.1537920360208176E-2</v>
      </c>
      <c r="Q469" s="12">
        <v>10669.961538461539</v>
      </c>
      <c r="R469" s="12">
        <f>VLOOKUP(K469,RGDP!B:C,2,0)</f>
        <v>13394.91</v>
      </c>
      <c r="S469" s="12">
        <f t="shared" si="71"/>
        <v>13294.05008333333</v>
      </c>
      <c r="T469" s="12">
        <v>115.91749950000001</v>
      </c>
      <c r="U469" s="12">
        <v>5.7</v>
      </c>
      <c r="V469" s="12">
        <v>130951.75</v>
      </c>
      <c r="W469" s="12">
        <v>1.5017274999999999</v>
      </c>
      <c r="X469" s="12">
        <v>1.7974999999999999</v>
      </c>
      <c r="Y469" t="str">
        <f t="shared" si="79"/>
        <v>100-200</v>
      </c>
      <c r="Z469">
        <f t="shared" si="80"/>
        <v>-2.2785242667866634E-2</v>
      </c>
      <c r="AA469" s="12">
        <f>VLOOKUP(K469,GDP_Change!A:D,4,0)</f>
        <v>1.1541241399882693</v>
      </c>
      <c r="AB469" s="12">
        <f t="shared" si="72"/>
        <v>0.63266847318271091</v>
      </c>
    </row>
    <row r="470" spans="1:28" x14ac:dyDescent="0.25">
      <c r="A470" s="1" t="str">
        <f t="shared" si="73"/>
        <v>01/14/2002</v>
      </c>
      <c r="B470" s="9">
        <v>114.650001525878</v>
      </c>
      <c r="C470" s="9">
        <v>115.389999389648</v>
      </c>
      <c r="D470" s="9">
        <v>112.669998168945</v>
      </c>
      <c r="E470" s="9">
        <v>75.888107299804602</v>
      </c>
      <c r="F470" s="9">
        <v>113.150001525878</v>
      </c>
      <c r="G470" s="10">
        <v>83899400</v>
      </c>
      <c r="H470">
        <f t="shared" si="74"/>
        <v>1</v>
      </c>
      <c r="I470">
        <f t="shared" si="75"/>
        <v>14</v>
      </c>
      <c r="J470">
        <f t="shared" si="76"/>
        <v>2002</v>
      </c>
      <c r="K470" t="str">
        <f>VLOOKUP(N470,Convert!D:G,4,0)</f>
        <v>2002Q1</v>
      </c>
      <c r="L470" t="str">
        <f t="shared" si="77"/>
        <v>2002M1</v>
      </c>
      <c r="M470">
        <f>VLOOKUP(K470,GDP_CR!$E$9:$F$311,2,0)</f>
        <v>4.7</v>
      </c>
      <c r="N470" s="1">
        <v>37270</v>
      </c>
      <c r="O470" s="18">
        <f t="shared" si="78"/>
        <v>3277</v>
      </c>
      <c r="P470" s="31">
        <f>VLOOKUP(K470,GDP!$A$2:$D$305,4,0)</f>
        <v>1.1537920360208176E-2</v>
      </c>
      <c r="Q470" s="12">
        <v>10679.423076923076</v>
      </c>
      <c r="R470" s="12">
        <f>VLOOKUP(K470,RGDP!B:C,2,0)</f>
        <v>13394.91</v>
      </c>
      <c r="S470" s="12">
        <f t="shared" si="71"/>
        <v>13303.219166666664</v>
      </c>
      <c r="T470" s="12">
        <v>115.875</v>
      </c>
      <c r="U470" s="12">
        <v>5.7</v>
      </c>
      <c r="V470" s="12">
        <v>130918.5</v>
      </c>
      <c r="W470" s="12">
        <v>1.3997850000000001</v>
      </c>
      <c r="X470" s="12">
        <v>1.7749999999999999</v>
      </c>
      <c r="Y470" t="str">
        <f t="shared" si="79"/>
        <v>100-200</v>
      </c>
      <c r="Z470">
        <f t="shared" si="80"/>
        <v>-1.5573350248017426E-2</v>
      </c>
      <c r="AA470" s="12">
        <f>VLOOKUP(K470,GDP_Change!A:D,4,0)</f>
        <v>1.1541241399882693</v>
      </c>
      <c r="AB470" s="12">
        <f t="shared" si="72"/>
        <v>0.6761231120831741</v>
      </c>
    </row>
    <row r="471" spans="1:28" x14ac:dyDescent="0.25">
      <c r="A471" s="1" t="str">
        <f t="shared" si="73"/>
        <v>01/21/2002</v>
      </c>
      <c r="B471" s="9">
        <v>113.75</v>
      </c>
      <c r="C471" s="9">
        <v>114.25</v>
      </c>
      <c r="D471" s="9">
        <v>112.01999664306599</v>
      </c>
      <c r="E471" s="9">
        <v>76.156364440917898</v>
      </c>
      <c r="F471" s="9">
        <v>113.550003051757</v>
      </c>
      <c r="G471" s="10">
        <v>49081700</v>
      </c>
      <c r="H471">
        <f t="shared" si="74"/>
        <v>1</v>
      </c>
      <c r="I471">
        <f t="shared" si="75"/>
        <v>21</v>
      </c>
      <c r="J471">
        <f t="shared" si="76"/>
        <v>2002</v>
      </c>
      <c r="K471" t="str">
        <f>VLOOKUP(N471,Convert!D:G,4,0)</f>
        <v>2002Q1</v>
      </c>
      <c r="L471" t="str">
        <f t="shared" si="77"/>
        <v>2002M1</v>
      </c>
      <c r="M471">
        <f>VLOOKUP(K471,GDP_CR!$E$9:$F$311,2,0)</f>
        <v>4.7</v>
      </c>
      <c r="N471" s="1">
        <v>37277</v>
      </c>
      <c r="O471" s="18">
        <f t="shared" si="78"/>
        <v>3284</v>
      </c>
      <c r="P471" s="31">
        <f>VLOOKUP(K471,GDP!$A$2:$D$305,4,0)</f>
        <v>1.1537920360208176E-2</v>
      </c>
      <c r="Q471" s="12">
        <v>10688.884615384615</v>
      </c>
      <c r="R471" s="12">
        <f>VLOOKUP(K471,RGDP!B:C,2,0)</f>
        <v>13394.91</v>
      </c>
      <c r="S471" s="12">
        <f t="shared" si="71"/>
        <v>13312.388249999998</v>
      </c>
      <c r="T471" s="12">
        <v>115.83250050000001</v>
      </c>
      <c r="U471" s="12">
        <v>5.7</v>
      </c>
      <c r="V471" s="12">
        <v>130885.25</v>
      </c>
      <c r="W471" s="12">
        <v>1.2978425</v>
      </c>
      <c r="X471" s="12">
        <v>1.7524999999999999</v>
      </c>
      <c r="Y471" t="str">
        <f t="shared" si="79"/>
        <v>100-200</v>
      </c>
      <c r="Z471">
        <f t="shared" si="80"/>
        <v>3.5351437957118481E-3</v>
      </c>
      <c r="AA471" s="12">
        <f>VLOOKUP(K471,GDP_Change!A:D,4,0)</f>
        <v>1.1541241399882693</v>
      </c>
      <c r="AB471" s="12">
        <f t="shared" si="72"/>
        <v>0.7195777509836373</v>
      </c>
    </row>
    <row r="472" spans="1:28" x14ac:dyDescent="0.25">
      <c r="A472" s="1" t="str">
        <f t="shared" si="73"/>
        <v>01/28/2002</v>
      </c>
      <c r="B472" s="9">
        <v>113.900001525878</v>
      </c>
      <c r="C472" s="9">
        <v>114.19000244140599</v>
      </c>
      <c r="D472" s="9">
        <v>108.400001525878</v>
      </c>
      <c r="E472" s="9">
        <v>75.552757263183594</v>
      </c>
      <c r="F472" s="9">
        <v>112.650001525878</v>
      </c>
      <c r="G472" s="10">
        <v>108769500</v>
      </c>
      <c r="H472">
        <f t="shared" si="74"/>
        <v>1</v>
      </c>
      <c r="I472">
        <f t="shared" si="75"/>
        <v>28</v>
      </c>
      <c r="J472">
        <f t="shared" si="76"/>
        <v>2002</v>
      </c>
      <c r="K472" t="str">
        <f>VLOOKUP(N472,Convert!D:G,4,0)</f>
        <v>2002Q1</v>
      </c>
      <c r="L472" t="str">
        <f t="shared" si="77"/>
        <v>2002M1</v>
      </c>
      <c r="M472">
        <f>VLOOKUP(K472,GDP_CR!$E$9:$F$311,2,0)</f>
        <v>4.7</v>
      </c>
      <c r="N472" s="1">
        <v>37284</v>
      </c>
      <c r="O472" s="18">
        <f t="shared" si="78"/>
        <v>3291</v>
      </c>
      <c r="P472" s="31">
        <f>VLOOKUP(K472,GDP!$A$2:$D$305,4,0)</f>
        <v>1.1537920360208176E-2</v>
      </c>
      <c r="Q472" s="12">
        <v>10698.346153846154</v>
      </c>
      <c r="R472" s="12">
        <f>VLOOKUP(K472,RGDP!B:C,2,0)</f>
        <v>13394.91</v>
      </c>
      <c r="S472" s="12">
        <f t="shared" si="71"/>
        <v>13321.557333333332</v>
      </c>
      <c r="T472" s="12">
        <v>115.790001</v>
      </c>
      <c r="U472" s="12">
        <v>5.7</v>
      </c>
      <c r="V472" s="12">
        <v>130852</v>
      </c>
      <c r="W472" s="12">
        <v>1.1959</v>
      </c>
      <c r="X472" s="12">
        <v>1.73</v>
      </c>
      <c r="Y472" t="str">
        <f t="shared" si="79"/>
        <v>100-200</v>
      </c>
      <c r="Z472">
        <f t="shared" si="80"/>
        <v>-7.9260370030000971E-3</v>
      </c>
      <c r="AA472" s="12">
        <f>VLOOKUP(K472,GDP_Change!A:D,4,0)</f>
        <v>1.1541241399882693</v>
      </c>
      <c r="AB472" s="12">
        <f t="shared" si="72"/>
        <v>0.76303238988410049</v>
      </c>
    </row>
    <row r="473" spans="1:28" x14ac:dyDescent="0.25">
      <c r="A473" s="1" t="str">
        <f t="shared" si="73"/>
        <v>02/04/2002</v>
      </c>
      <c r="B473" s="9">
        <v>112.230003356933</v>
      </c>
      <c r="C473" s="9">
        <v>112.230003356933</v>
      </c>
      <c r="D473" s="9">
        <v>108</v>
      </c>
      <c r="E473" s="9">
        <v>73.835777282714801</v>
      </c>
      <c r="F473" s="9">
        <v>110.08999633789</v>
      </c>
      <c r="G473" s="10">
        <v>130066600</v>
      </c>
      <c r="H473">
        <f t="shared" si="74"/>
        <v>2</v>
      </c>
      <c r="I473">
        <f t="shared" si="75"/>
        <v>4</v>
      </c>
      <c r="J473">
        <f t="shared" si="76"/>
        <v>2002</v>
      </c>
      <c r="K473" t="str">
        <f>VLOOKUP(N473,Convert!D:G,4,0)</f>
        <v>2002Q1</v>
      </c>
      <c r="L473" t="str">
        <f t="shared" si="77"/>
        <v>2002M2</v>
      </c>
      <c r="M473">
        <f>VLOOKUP(K473,GDP_CR!$E$9:$F$311,2,0)</f>
        <v>4.7</v>
      </c>
      <c r="N473" s="1">
        <v>37291</v>
      </c>
      <c r="O473" s="18">
        <f t="shared" si="78"/>
        <v>3298</v>
      </c>
      <c r="P473" s="31">
        <f>VLOOKUP(K473,GDP!$A$2:$D$305,4,0)</f>
        <v>1.1537920360208176E-2</v>
      </c>
      <c r="Q473" s="12">
        <v>10707.807692307691</v>
      </c>
      <c r="R473" s="12">
        <f>VLOOKUP(K473,RGDP!B:C,2,0)</f>
        <v>13394.91</v>
      </c>
      <c r="S473" s="12">
        <f t="shared" si="71"/>
        <v>13330.726416666666</v>
      </c>
      <c r="T473" s="12">
        <v>116.790001</v>
      </c>
      <c r="U473" s="12">
        <v>5.7</v>
      </c>
      <c r="V473" s="12">
        <v>130822</v>
      </c>
      <c r="W473" s="12">
        <v>1.1810149999999999</v>
      </c>
      <c r="X473" s="12">
        <v>1.7324999999999999</v>
      </c>
      <c r="Y473" t="str">
        <f t="shared" si="79"/>
        <v>100-200</v>
      </c>
      <c r="Z473">
        <f t="shared" si="80"/>
        <v>-2.2725300961490946E-2</v>
      </c>
      <c r="AA473" s="12">
        <f>VLOOKUP(K473,GDP_Change!A:D,4,0)</f>
        <v>1.1541241399882693</v>
      </c>
      <c r="AB473" s="12">
        <f t="shared" si="72"/>
        <v>0.80648702878456369</v>
      </c>
    </row>
    <row r="474" spans="1:28" x14ac:dyDescent="0.25">
      <c r="A474" s="1" t="str">
        <f t="shared" si="73"/>
        <v>02/11/2002</v>
      </c>
      <c r="B474" s="9">
        <v>110.050003051757</v>
      </c>
      <c r="C474" s="9">
        <v>112.970001220703</v>
      </c>
      <c r="D474" s="9">
        <v>109.81999969482401</v>
      </c>
      <c r="E474" s="9">
        <v>74.372322082519503</v>
      </c>
      <c r="F474" s="9">
        <v>110.889999389648</v>
      </c>
      <c r="G474" s="10">
        <v>88336600</v>
      </c>
      <c r="H474">
        <f t="shared" si="74"/>
        <v>2</v>
      </c>
      <c r="I474">
        <f t="shared" si="75"/>
        <v>11</v>
      </c>
      <c r="J474">
        <f t="shared" si="76"/>
        <v>2002</v>
      </c>
      <c r="K474" t="str">
        <f>VLOOKUP(N474,Convert!D:G,4,0)</f>
        <v>2002Q1</v>
      </c>
      <c r="L474" t="str">
        <f t="shared" si="77"/>
        <v>2002M2</v>
      </c>
      <c r="M474">
        <f>VLOOKUP(K474,GDP_CR!$E$9:$F$311,2,0)</f>
        <v>4.7</v>
      </c>
      <c r="N474" s="1">
        <v>37298</v>
      </c>
      <c r="O474" s="18">
        <f t="shared" si="78"/>
        <v>3305</v>
      </c>
      <c r="P474" s="31">
        <f>VLOOKUP(K474,GDP!$A$2:$D$305,4,0)</f>
        <v>1.1537920360208176E-2</v>
      </c>
      <c r="Q474" s="12">
        <v>10717.26923076923</v>
      </c>
      <c r="R474" s="12">
        <f>VLOOKUP(K474,RGDP!B:C,2,0)</f>
        <v>13394.91</v>
      </c>
      <c r="S474" s="12">
        <f t="shared" ref="S474:S537" si="81">AVERAGE(R463:R474)</f>
        <v>13339.895500000001</v>
      </c>
      <c r="T474" s="12">
        <v>117.790001</v>
      </c>
      <c r="U474" s="12">
        <v>5.7</v>
      </c>
      <c r="V474" s="12">
        <v>130792</v>
      </c>
      <c r="W474" s="12">
        <v>1.1661299999999999</v>
      </c>
      <c r="X474" s="12">
        <v>1.7350000000000001</v>
      </c>
      <c r="Y474" t="str">
        <f t="shared" si="79"/>
        <v>100-200</v>
      </c>
      <c r="Z474">
        <f t="shared" si="80"/>
        <v>7.2668096863461873E-3</v>
      </c>
      <c r="AA474" s="12">
        <f>VLOOKUP(K474,GDP_Change!A:D,4,0)</f>
        <v>1.1541241399882693</v>
      </c>
      <c r="AB474" s="12">
        <f t="shared" si="72"/>
        <v>0.84994166768502688</v>
      </c>
    </row>
    <row r="475" spans="1:28" x14ac:dyDescent="0.25">
      <c r="A475" s="1" t="str">
        <f t="shared" si="73"/>
        <v>02/18/2002</v>
      </c>
      <c r="B475" s="9">
        <v>110.150001525878</v>
      </c>
      <c r="C475" s="9">
        <v>110.629997253417</v>
      </c>
      <c r="D475" s="9">
        <v>107.81999969482401</v>
      </c>
      <c r="E475" s="9">
        <v>73.533988952636705</v>
      </c>
      <c r="F475" s="9">
        <v>109.639999389648</v>
      </c>
      <c r="G475" s="10">
        <v>98092400</v>
      </c>
      <c r="H475">
        <f t="shared" si="74"/>
        <v>2</v>
      </c>
      <c r="I475">
        <f t="shared" si="75"/>
        <v>18</v>
      </c>
      <c r="J475">
        <f t="shared" si="76"/>
        <v>2002</v>
      </c>
      <c r="K475" t="str">
        <f>VLOOKUP(N475,Convert!D:G,4,0)</f>
        <v>2002Q1</v>
      </c>
      <c r="L475" t="str">
        <f t="shared" si="77"/>
        <v>2002M2</v>
      </c>
      <c r="M475">
        <f>VLOOKUP(K475,GDP_CR!$E$9:$F$311,2,0)</f>
        <v>4.7</v>
      </c>
      <c r="N475" s="1">
        <v>37305</v>
      </c>
      <c r="O475" s="18">
        <f t="shared" si="78"/>
        <v>3312</v>
      </c>
      <c r="P475" s="31">
        <f>VLOOKUP(K475,GDP!$A$2:$D$305,4,0)</f>
        <v>1.1537920360208176E-2</v>
      </c>
      <c r="Q475" s="12">
        <v>10726.73076923077</v>
      </c>
      <c r="R475" s="12">
        <f>VLOOKUP(K475,RGDP!B:C,2,0)</f>
        <v>13394.91</v>
      </c>
      <c r="S475" s="12">
        <f t="shared" si="81"/>
        <v>13349.064583333335</v>
      </c>
      <c r="T475" s="12">
        <v>118.790001</v>
      </c>
      <c r="U475" s="12">
        <v>5.7</v>
      </c>
      <c r="V475" s="12">
        <v>130762</v>
      </c>
      <c r="W475" s="12">
        <v>1.1512449999999999</v>
      </c>
      <c r="X475" s="12">
        <v>1.7375</v>
      </c>
      <c r="Y475" t="str">
        <f t="shared" si="79"/>
        <v>100-200</v>
      </c>
      <c r="Z475">
        <f t="shared" si="80"/>
        <v>-1.1272432202003357E-2</v>
      </c>
      <c r="AA475" s="12">
        <f>VLOOKUP(K475,GDP_Change!A:D,4,0)</f>
        <v>1.1541241399882693</v>
      </c>
      <c r="AB475" s="12">
        <f t="shared" si="72"/>
        <v>0.89339630658549019</v>
      </c>
    </row>
    <row r="476" spans="1:28" x14ac:dyDescent="0.25">
      <c r="A476" s="1" t="str">
        <f t="shared" si="73"/>
        <v>02/25/2002</v>
      </c>
      <c r="B476" s="9">
        <v>109.73999786376901</v>
      </c>
      <c r="C476" s="9">
        <v>113.84999847412099</v>
      </c>
      <c r="D476" s="9">
        <v>109.699996948242</v>
      </c>
      <c r="E476" s="9">
        <v>76.283782958984304</v>
      </c>
      <c r="F476" s="9">
        <v>113.73999786376901</v>
      </c>
      <c r="G476" s="10">
        <v>118432100</v>
      </c>
      <c r="H476">
        <f t="shared" si="74"/>
        <v>2</v>
      </c>
      <c r="I476">
        <f t="shared" si="75"/>
        <v>25</v>
      </c>
      <c r="J476">
        <f t="shared" si="76"/>
        <v>2002</v>
      </c>
      <c r="K476" t="str">
        <f>VLOOKUP(N476,Convert!D:G,4,0)</f>
        <v>2002Q1</v>
      </c>
      <c r="L476" t="str">
        <f t="shared" si="77"/>
        <v>2002M2</v>
      </c>
      <c r="M476">
        <f>VLOOKUP(K476,GDP_CR!$E$9:$F$311,2,0)</f>
        <v>4.7</v>
      </c>
      <c r="N476" s="1">
        <v>37312</v>
      </c>
      <c r="O476" s="18">
        <f t="shared" si="78"/>
        <v>3319</v>
      </c>
      <c r="P476" s="31">
        <f>VLOOKUP(K476,GDP!$A$2:$D$305,4,0)</f>
        <v>1.1537920360208176E-2</v>
      </c>
      <c r="Q476" s="12">
        <v>10736.192307692309</v>
      </c>
      <c r="R476" s="12">
        <f>VLOOKUP(K476,RGDP!B:C,2,0)</f>
        <v>13394.91</v>
      </c>
      <c r="S476" s="12">
        <f t="shared" si="81"/>
        <v>13358.233666666667</v>
      </c>
      <c r="T476" s="12">
        <v>119.790001</v>
      </c>
      <c r="U476" s="12">
        <v>5.7</v>
      </c>
      <c r="V476" s="12">
        <v>130732</v>
      </c>
      <c r="W476" s="12">
        <v>1.13636</v>
      </c>
      <c r="X476" s="12">
        <v>1.74</v>
      </c>
      <c r="Y476" t="str">
        <f t="shared" si="79"/>
        <v>100-200</v>
      </c>
      <c r="Z476">
        <f t="shared" si="80"/>
        <v>3.7395097564257407E-2</v>
      </c>
      <c r="AA476" s="12">
        <f>VLOOKUP(K476,GDP_Change!A:D,4,0)</f>
        <v>1.1541241399882693</v>
      </c>
      <c r="AB476" s="12">
        <f t="shared" si="72"/>
        <v>0.93685094548595338</v>
      </c>
    </row>
    <row r="477" spans="1:28" x14ac:dyDescent="0.25">
      <c r="A477" s="1" t="str">
        <f t="shared" si="73"/>
        <v>03/04/2002</v>
      </c>
      <c r="B477" s="9">
        <v>113.900001525878</v>
      </c>
      <c r="C477" s="9">
        <v>117.900001525878</v>
      </c>
      <c r="D477" s="9">
        <v>113.650001525878</v>
      </c>
      <c r="E477" s="9">
        <v>78.463531494140597</v>
      </c>
      <c r="F477" s="9">
        <v>116.98999786376901</v>
      </c>
      <c r="G477" s="10">
        <v>109307600</v>
      </c>
      <c r="H477">
        <f t="shared" si="74"/>
        <v>3</v>
      </c>
      <c r="I477">
        <f t="shared" si="75"/>
        <v>4</v>
      </c>
      <c r="J477">
        <f t="shared" si="76"/>
        <v>2002</v>
      </c>
      <c r="K477" t="str">
        <f>VLOOKUP(N477,Convert!D:G,4,0)</f>
        <v>2002Q1</v>
      </c>
      <c r="L477" t="str">
        <f t="shared" si="77"/>
        <v>2002M3</v>
      </c>
      <c r="M477">
        <f>VLOOKUP(K477,GDP_CR!$E$9:$F$311,2,0)</f>
        <v>4.7</v>
      </c>
      <c r="N477" s="1">
        <v>37319</v>
      </c>
      <c r="O477" s="18">
        <f t="shared" si="78"/>
        <v>3326</v>
      </c>
      <c r="P477" s="31">
        <f>VLOOKUP(K477,GDP!$A$2:$D$305,4,0)</f>
        <v>1.1537920360208176E-2</v>
      </c>
      <c r="Q477" s="12">
        <v>10745.653846153846</v>
      </c>
      <c r="R477" s="12">
        <f>VLOOKUP(K477,RGDP!B:C,2,0)</f>
        <v>13394.91</v>
      </c>
      <c r="S477" s="12">
        <f t="shared" si="81"/>
        <v>13367.402750000001</v>
      </c>
      <c r="T477" s="12">
        <v>119.69250124999999</v>
      </c>
      <c r="U477" s="12">
        <v>5.7</v>
      </c>
      <c r="V477" s="12">
        <v>130729.25</v>
      </c>
      <c r="W477" s="12">
        <v>1.1929850000000002</v>
      </c>
      <c r="X477" s="12">
        <v>1.7374999999999998</v>
      </c>
      <c r="Y477" t="str">
        <f t="shared" si="79"/>
        <v>100-200</v>
      </c>
      <c r="Z477">
        <f t="shared" si="80"/>
        <v>2.8573941102870926E-2</v>
      </c>
      <c r="AA477" s="12">
        <f>VLOOKUP(K477,GDP_Change!A:D,4,0)</f>
        <v>1.1541241399882693</v>
      </c>
      <c r="AB477" s="12">
        <f t="shared" si="72"/>
        <v>0.98030558438641657</v>
      </c>
    </row>
    <row r="478" spans="1:28" x14ac:dyDescent="0.25">
      <c r="A478" s="1" t="str">
        <f t="shared" si="73"/>
        <v>03/11/2002</v>
      </c>
      <c r="B478" s="9">
        <v>116.889999389648</v>
      </c>
      <c r="C478" s="9">
        <v>117.900001525878</v>
      </c>
      <c r="D478" s="9">
        <v>115.629997253417</v>
      </c>
      <c r="E478" s="9">
        <v>78.2354736328125</v>
      </c>
      <c r="F478" s="9">
        <v>116.650001525878</v>
      </c>
      <c r="G478" s="10">
        <v>82338900</v>
      </c>
      <c r="H478">
        <f t="shared" si="74"/>
        <v>3</v>
      </c>
      <c r="I478">
        <f t="shared" si="75"/>
        <v>11</v>
      </c>
      <c r="J478">
        <f t="shared" si="76"/>
        <v>2002</v>
      </c>
      <c r="K478" t="str">
        <f>VLOOKUP(N478,Convert!D:G,4,0)</f>
        <v>2002Q1</v>
      </c>
      <c r="L478" t="str">
        <f t="shared" si="77"/>
        <v>2002M3</v>
      </c>
      <c r="M478">
        <f>VLOOKUP(K478,GDP_CR!$E$9:$F$311,2,0)</f>
        <v>4.7</v>
      </c>
      <c r="N478" s="1">
        <v>37326</v>
      </c>
      <c r="O478" s="18">
        <f t="shared" si="78"/>
        <v>3333</v>
      </c>
      <c r="P478" s="31">
        <f>VLOOKUP(K478,GDP!$A$2:$D$305,4,0)</f>
        <v>1.1537920360208176E-2</v>
      </c>
      <c r="Q478" s="12">
        <v>10755.115384615385</v>
      </c>
      <c r="R478" s="12">
        <f>VLOOKUP(K478,RGDP!B:C,2,0)</f>
        <v>13394.91</v>
      </c>
      <c r="S478" s="12">
        <f t="shared" si="81"/>
        <v>13376.571833333335</v>
      </c>
      <c r="T478" s="12">
        <v>119.5950015</v>
      </c>
      <c r="U478" s="12">
        <v>5.7</v>
      </c>
      <c r="V478" s="12">
        <v>130726.5</v>
      </c>
      <c r="W478" s="12">
        <v>1.2496100000000001</v>
      </c>
      <c r="X478" s="12">
        <v>1.7349999999999999</v>
      </c>
      <c r="Y478" t="str">
        <f t="shared" si="79"/>
        <v>100-200</v>
      </c>
      <c r="Z478">
        <f t="shared" si="80"/>
        <v>-2.906200052135377E-3</v>
      </c>
      <c r="AA478" s="12">
        <f>VLOOKUP(K478,GDP_Change!A:D,4,0)</f>
        <v>1.1541241399882693</v>
      </c>
      <c r="AB478" s="12">
        <f t="shared" si="72"/>
        <v>1.0237602232868797</v>
      </c>
    </row>
    <row r="479" spans="1:28" x14ac:dyDescent="0.25">
      <c r="A479" s="1" t="str">
        <f t="shared" si="73"/>
        <v>03/18/2002</v>
      </c>
      <c r="B479" s="9">
        <v>117.09999847412099</v>
      </c>
      <c r="C479" s="9">
        <v>117.73999786376901</v>
      </c>
      <c r="D479" s="9">
        <v>114.120002746582</v>
      </c>
      <c r="E479" s="9">
        <v>77.376724243164006</v>
      </c>
      <c r="F479" s="9">
        <v>115.040000915527</v>
      </c>
      <c r="G479" s="10">
        <v>93657600</v>
      </c>
      <c r="H479">
        <f t="shared" si="74"/>
        <v>3</v>
      </c>
      <c r="I479">
        <f t="shared" si="75"/>
        <v>18</v>
      </c>
      <c r="J479">
        <f t="shared" si="76"/>
        <v>2002</v>
      </c>
      <c r="K479" t="str">
        <f>VLOOKUP(N479,Convert!D:G,4,0)</f>
        <v>2002Q1</v>
      </c>
      <c r="L479" t="str">
        <f t="shared" si="77"/>
        <v>2002M3</v>
      </c>
      <c r="M479">
        <f>VLOOKUP(K479,GDP_CR!$E$9:$F$311,2,0)</f>
        <v>4.7</v>
      </c>
      <c r="N479" s="1">
        <v>37333</v>
      </c>
      <c r="O479" s="18">
        <f t="shared" si="78"/>
        <v>3340</v>
      </c>
      <c r="P479" s="31">
        <f>VLOOKUP(K479,GDP!$A$2:$D$305,4,0)</f>
        <v>1.1537920360208176E-2</v>
      </c>
      <c r="Q479" s="12">
        <v>10764.576923076924</v>
      </c>
      <c r="R479" s="12">
        <f>VLOOKUP(K479,RGDP!B:C,2,0)</f>
        <v>13394.91</v>
      </c>
      <c r="S479" s="12">
        <f t="shared" si="81"/>
        <v>13385.740916666669</v>
      </c>
      <c r="T479" s="12">
        <v>119.49750175</v>
      </c>
      <c r="U479" s="12">
        <v>5.7</v>
      </c>
      <c r="V479" s="12">
        <v>130723.75</v>
      </c>
      <c r="W479" s="12">
        <v>1.306235</v>
      </c>
      <c r="X479" s="12">
        <v>1.7324999999999999</v>
      </c>
      <c r="Y479" t="str">
        <f t="shared" si="79"/>
        <v>100-200</v>
      </c>
      <c r="Z479">
        <f t="shared" si="80"/>
        <v>-1.3801976762030543E-2</v>
      </c>
      <c r="AA479" s="12">
        <f>VLOOKUP(K479,GDP_Change!A:D,4,0)</f>
        <v>1.1541241399882693</v>
      </c>
      <c r="AB479" s="12">
        <f t="shared" si="72"/>
        <v>1.067214862187343</v>
      </c>
    </row>
    <row r="480" spans="1:28" x14ac:dyDescent="0.25">
      <c r="A480" s="1" t="str">
        <f t="shared" si="73"/>
        <v>03/25/2002</v>
      </c>
      <c r="B480" s="9">
        <v>115.08999633789</v>
      </c>
      <c r="C480" s="9">
        <v>115.76999664306599</v>
      </c>
      <c r="D480" s="9">
        <v>113.300003051757</v>
      </c>
      <c r="E480" s="9">
        <v>77.026947021484304</v>
      </c>
      <c r="F480" s="9">
        <v>114.51999664306599</v>
      </c>
      <c r="G480" s="10">
        <v>74000400</v>
      </c>
      <c r="H480">
        <f t="shared" si="74"/>
        <v>3</v>
      </c>
      <c r="I480">
        <f t="shared" si="75"/>
        <v>25</v>
      </c>
      <c r="J480">
        <f t="shared" si="76"/>
        <v>2002</v>
      </c>
      <c r="K480" t="str">
        <f>VLOOKUP(N480,Convert!D:G,4,0)</f>
        <v>2002Q1</v>
      </c>
      <c r="L480" t="str">
        <f t="shared" si="77"/>
        <v>2002M3</v>
      </c>
      <c r="M480">
        <f>VLOOKUP(K480,GDP_CR!$E$9:$F$311,2,0)</f>
        <v>4.7</v>
      </c>
      <c r="N480" s="1">
        <v>37340</v>
      </c>
      <c r="O480" s="18">
        <f t="shared" si="78"/>
        <v>3347</v>
      </c>
      <c r="P480" s="31">
        <f>VLOOKUP(K480,GDP!$A$2:$D$305,4,0)</f>
        <v>1.1537920360208176E-2</v>
      </c>
      <c r="Q480" s="12">
        <v>10774.038461538461</v>
      </c>
      <c r="R480" s="12">
        <f>VLOOKUP(K480,RGDP!B:C,2,0)</f>
        <v>13394.91</v>
      </c>
      <c r="S480" s="12">
        <f t="shared" si="81"/>
        <v>13394.910000000002</v>
      </c>
      <c r="T480" s="12">
        <v>119.400002</v>
      </c>
      <c r="U480" s="12">
        <v>5.7</v>
      </c>
      <c r="V480" s="12">
        <v>130721</v>
      </c>
      <c r="W480" s="12">
        <v>1.36286</v>
      </c>
      <c r="X480" s="12">
        <v>1.73</v>
      </c>
      <c r="Y480" t="str">
        <f t="shared" si="79"/>
        <v>100-200</v>
      </c>
      <c r="Z480">
        <f t="shared" si="80"/>
        <v>-4.5202040014137301E-3</v>
      </c>
      <c r="AA480" s="12">
        <f>VLOOKUP(K480,GDP_Change!A:D,4,0)</f>
        <v>1.1541241399882693</v>
      </c>
      <c r="AB480" s="12">
        <f t="shared" si="72"/>
        <v>1.110669501087806</v>
      </c>
    </row>
    <row r="481" spans="1:28" x14ac:dyDescent="0.25">
      <c r="A481" s="1" t="str">
        <f t="shared" si="73"/>
        <v>04/01/2002</v>
      </c>
      <c r="B481" s="9">
        <v>114.230003356933</v>
      </c>
      <c r="C481" s="9">
        <v>115.09999847412099</v>
      </c>
      <c r="D481" s="9">
        <v>112.16000366210901</v>
      </c>
      <c r="E481" s="9">
        <v>75.796073913574205</v>
      </c>
      <c r="F481" s="9">
        <v>112.69000244140599</v>
      </c>
      <c r="G481" s="10">
        <v>101992900</v>
      </c>
      <c r="H481">
        <f t="shared" si="74"/>
        <v>4</v>
      </c>
      <c r="I481">
        <f t="shared" si="75"/>
        <v>1</v>
      </c>
      <c r="J481">
        <f t="shared" si="76"/>
        <v>2002</v>
      </c>
      <c r="K481" t="str">
        <f>VLOOKUP(N481,Convert!D:G,4,0)</f>
        <v>2002Q2</v>
      </c>
      <c r="L481" t="str">
        <f t="shared" si="77"/>
        <v>2002M4</v>
      </c>
      <c r="M481">
        <f>VLOOKUP(K481,GDP_CR!$E$9:$F$311,2,0)</f>
        <v>3.9</v>
      </c>
      <c r="N481" s="1">
        <v>37347</v>
      </c>
      <c r="O481" s="18">
        <f t="shared" si="78"/>
        <v>3354</v>
      </c>
      <c r="P481" s="31">
        <f>VLOOKUP(K481,GDP!$A$2:$D$305,4,0)</f>
        <v>9.6443640747438941E-3</v>
      </c>
      <c r="Q481" s="12">
        <v>10791.5</v>
      </c>
      <c r="R481" s="12">
        <f>VLOOKUP(K481,RGDP!B:C,2,0)</f>
        <v>13477.356</v>
      </c>
      <c r="S481" s="12">
        <f t="shared" si="81"/>
        <v>13401.780500000001</v>
      </c>
      <c r="T481" s="12">
        <v>118.99250075</v>
      </c>
      <c r="U481" s="12">
        <v>5.75</v>
      </c>
      <c r="V481" s="12">
        <v>130695</v>
      </c>
      <c r="W481" s="12">
        <v>1.4331425000000002</v>
      </c>
      <c r="X481" s="12">
        <v>1.7349999999999999</v>
      </c>
      <c r="Y481" t="str">
        <f t="shared" si="79"/>
        <v>100-200</v>
      </c>
      <c r="Z481">
        <f t="shared" si="80"/>
        <v>-1.5979691366597715E-2</v>
      </c>
      <c r="AA481" s="12">
        <f>VLOOKUP(K481,GDP_Change!A:D,4,0)</f>
        <v>0.96406547039458701</v>
      </c>
      <c r="AB481" s="12">
        <f t="shared" si="72"/>
        <v>1.1395042423272168</v>
      </c>
    </row>
    <row r="482" spans="1:28" x14ac:dyDescent="0.25">
      <c r="A482" s="1" t="str">
        <f t="shared" si="73"/>
        <v>04/08/2002</v>
      </c>
      <c r="B482" s="9">
        <v>111.31999969482401</v>
      </c>
      <c r="C482" s="9">
        <v>113.540000915527</v>
      </c>
      <c r="D482" s="9">
        <v>110.040000915527</v>
      </c>
      <c r="E482" s="9">
        <v>74.941856384277301</v>
      </c>
      <c r="F482" s="9">
        <v>111.419998168945</v>
      </c>
      <c r="G482" s="10">
        <v>89196400</v>
      </c>
      <c r="H482">
        <f t="shared" si="74"/>
        <v>4</v>
      </c>
      <c r="I482">
        <f t="shared" si="75"/>
        <v>8</v>
      </c>
      <c r="J482">
        <f t="shared" si="76"/>
        <v>2002</v>
      </c>
      <c r="K482" t="str">
        <f>VLOOKUP(N482,Convert!D:G,4,0)</f>
        <v>2002Q2</v>
      </c>
      <c r="L482" t="str">
        <f t="shared" si="77"/>
        <v>2002M4</v>
      </c>
      <c r="M482">
        <f>VLOOKUP(K482,GDP_CR!$E$9:$F$311,2,0)</f>
        <v>3.9</v>
      </c>
      <c r="N482" s="1">
        <v>37354</v>
      </c>
      <c r="O482" s="18">
        <f t="shared" si="78"/>
        <v>3361</v>
      </c>
      <c r="P482" s="31">
        <f>VLOOKUP(K482,GDP!$A$2:$D$305,4,0)</f>
        <v>9.6443640747438941E-3</v>
      </c>
      <c r="Q482" s="12">
        <v>10799.5</v>
      </c>
      <c r="R482" s="12">
        <f>VLOOKUP(K482,RGDP!B:C,2,0)</f>
        <v>13477.356</v>
      </c>
      <c r="S482" s="12">
        <f t="shared" si="81"/>
        <v>13408.651</v>
      </c>
      <c r="T482" s="12">
        <v>118.5849995</v>
      </c>
      <c r="U482" s="12">
        <v>5.8000000000000007</v>
      </c>
      <c r="V482" s="12">
        <v>130669</v>
      </c>
      <c r="W482" s="12">
        <v>1.503425</v>
      </c>
      <c r="X482" s="12">
        <v>1.74</v>
      </c>
      <c r="Y482" t="str">
        <f t="shared" si="79"/>
        <v>100-200</v>
      </c>
      <c r="Z482">
        <f t="shared" si="80"/>
        <v>-1.1269893024639321E-2</v>
      </c>
      <c r="AA482" s="12">
        <f>VLOOKUP(K482,GDP_Change!A:D,4,0)</f>
        <v>0.96406547039458701</v>
      </c>
      <c r="AB482" s="12">
        <f t="shared" si="72"/>
        <v>1.1248843446661643</v>
      </c>
    </row>
    <row r="483" spans="1:28" x14ac:dyDescent="0.25">
      <c r="A483" s="1" t="str">
        <f t="shared" si="73"/>
        <v>04/15/2002</v>
      </c>
      <c r="B483" s="9">
        <v>111.620002746582</v>
      </c>
      <c r="C483" s="9">
        <v>113.669998168945</v>
      </c>
      <c r="D483" s="9">
        <v>110.199996948242</v>
      </c>
      <c r="E483" s="9">
        <v>75.923889160156193</v>
      </c>
      <c r="F483" s="9">
        <v>112.879997253417</v>
      </c>
      <c r="G483" s="10">
        <v>81059900</v>
      </c>
      <c r="H483">
        <f t="shared" si="74"/>
        <v>4</v>
      </c>
      <c r="I483">
        <f t="shared" si="75"/>
        <v>15</v>
      </c>
      <c r="J483">
        <f t="shared" si="76"/>
        <v>2002</v>
      </c>
      <c r="K483" t="str">
        <f>VLOOKUP(N483,Convert!D:G,4,0)</f>
        <v>2002Q2</v>
      </c>
      <c r="L483" t="str">
        <f t="shared" si="77"/>
        <v>2002M4</v>
      </c>
      <c r="M483">
        <f>VLOOKUP(K483,GDP_CR!$E$9:$F$311,2,0)</f>
        <v>3.9</v>
      </c>
      <c r="N483" s="1">
        <v>37361</v>
      </c>
      <c r="O483" s="18">
        <f t="shared" si="78"/>
        <v>3368</v>
      </c>
      <c r="P483" s="31">
        <f>VLOOKUP(K483,GDP!$A$2:$D$305,4,0)</f>
        <v>9.6443640747438941E-3</v>
      </c>
      <c r="Q483" s="12">
        <v>10807.5</v>
      </c>
      <c r="R483" s="12">
        <f>VLOOKUP(K483,RGDP!B:C,2,0)</f>
        <v>13477.356</v>
      </c>
      <c r="S483" s="12">
        <f t="shared" si="81"/>
        <v>13415.521500000003</v>
      </c>
      <c r="T483" s="12">
        <v>118.17749825</v>
      </c>
      <c r="U483" s="12">
        <v>5.85</v>
      </c>
      <c r="V483" s="12">
        <v>130643</v>
      </c>
      <c r="W483" s="12">
        <v>1.5737075000000003</v>
      </c>
      <c r="X483" s="12">
        <v>1.7450000000000001</v>
      </c>
      <c r="Y483" t="str">
        <f t="shared" si="79"/>
        <v>100-200</v>
      </c>
      <c r="Z483">
        <f t="shared" si="80"/>
        <v>1.3103564068078777E-2</v>
      </c>
      <c r="AA483" s="12">
        <f>VLOOKUP(K483,GDP_Change!A:D,4,0)</f>
        <v>0.96406547039458701</v>
      </c>
      <c r="AB483" s="12">
        <f t="shared" si="72"/>
        <v>1.110264447005112</v>
      </c>
    </row>
    <row r="484" spans="1:28" x14ac:dyDescent="0.25">
      <c r="A484" s="1" t="str">
        <f t="shared" si="73"/>
        <v>04/22/2002</v>
      </c>
      <c r="B484" s="9">
        <v>112.379997253417</v>
      </c>
      <c r="C484" s="9">
        <v>112.430000305175</v>
      </c>
      <c r="D484" s="9">
        <v>107.290000915527</v>
      </c>
      <c r="E484" s="9">
        <v>72.231262207031193</v>
      </c>
      <c r="F484" s="9">
        <v>107.389999389648</v>
      </c>
      <c r="G484" s="10">
        <v>95013900</v>
      </c>
      <c r="H484">
        <f t="shared" si="74"/>
        <v>4</v>
      </c>
      <c r="I484">
        <f t="shared" si="75"/>
        <v>22</v>
      </c>
      <c r="J484">
        <f t="shared" si="76"/>
        <v>2002</v>
      </c>
      <c r="K484" t="str">
        <f>VLOOKUP(N484,Convert!D:G,4,0)</f>
        <v>2002Q2</v>
      </c>
      <c r="L484" t="str">
        <f t="shared" si="77"/>
        <v>2002M4</v>
      </c>
      <c r="M484">
        <f>VLOOKUP(K484,GDP_CR!$E$9:$F$311,2,0)</f>
        <v>3.9</v>
      </c>
      <c r="N484" s="1">
        <v>37368</v>
      </c>
      <c r="O484" s="18">
        <f t="shared" si="78"/>
        <v>3375</v>
      </c>
      <c r="P484" s="31">
        <f>VLOOKUP(K484,GDP!$A$2:$D$305,4,0)</f>
        <v>9.6443640747438941E-3</v>
      </c>
      <c r="Q484" s="12">
        <v>10815.5</v>
      </c>
      <c r="R484" s="12">
        <f>VLOOKUP(K484,RGDP!B:C,2,0)</f>
        <v>13477.356</v>
      </c>
      <c r="S484" s="12">
        <f t="shared" si="81"/>
        <v>13422.392000000002</v>
      </c>
      <c r="T484" s="12">
        <v>117.769997</v>
      </c>
      <c r="U484" s="12">
        <v>5.9</v>
      </c>
      <c r="V484" s="12">
        <v>130617</v>
      </c>
      <c r="W484" s="12">
        <v>1.6439900000000001</v>
      </c>
      <c r="X484" s="12">
        <v>1.75</v>
      </c>
      <c r="Y484" t="str">
        <f t="shared" si="79"/>
        <v>100-200</v>
      </c>
      <c r="Z484">
        <f t="shared" si="80"/>
        <v>-4.8635701606582149E-2</v>
      </c>
      <c r="AA484" s="12">
        <f>VLOOKUP(K484,GDP_Change!A:D,4,0)</f>
        <v>0.96406547039458701</v>
      </c>
      <c r="AB484" s="12">
        <f t="shared" si="72"/>
        <v>1.0956445493440594</v>
      </c>
    </row>
    <row r="485" spans="1:28" x14ac:dyDescent="0.25">
      <c r="A485" s="1" t="str">
        <f t="shared" si="73"/>
        <v>04/29/2002</v>
      </c>
      <c r="B485" s="9">
        <v>107.930000305175</v>
      </c>
      <c r="C485" s="9">
        <v>109.91000366210901</v>
      </c>
      <c r="D485" s="9">
        <v>106.629997253417</v>
      </c>
      <c r="E485" s="9">
        <v>72.359024047851506</v>
      </c>
      <c r="F485" s="9">
        <v>107.58000183105401</v>
      </c>
      <c r="G485" s="10">
        <v>95625800</v>
      </c>
      <c r="H485">
        <f t="shared" si="74"/>
        <v>4</v>
      </c>
      <c r="I485">
        <f t="shared" si="75"/>
        <v>29</v>
      </c>
      <c r="J485">
        <f t="shared" si="76"/>
        <v>2002</v>
      </c>
      <c r="K485" t="str">
        <f>VLOOKUP(N485,Convert!D:G,4,0)</f>
        <v>2002Q2</v>
      </c>
      <c r="L485" t="str">
        <f t="shared" si="77"/>
        <v>2002M4</v>
      </c>
      <c r="M485">
        <f>VLOOKUP(K485,GDP_CR!$E$9:$F$311,2,0)</f>
        <v>3.9</v>
      </c>
      <c r="N485" s="1">
        <v>37375</v>
      </c>
      <c r="O485" s="18">
        <f t="shared" si="78"/>
        <v>3382</v>
      </c>
      <c r="P485" s="31">
        <f>VLOOKUP(K485,GDP!$A$2:$D$305,4,0)</f>
        <v>9.6443640747438941E-3</v>
      </c>
      <c r="Q485" s="12">
        <v>10823.5</v>
      </c>
      <c r="R485" s="12">
        <f>VLOOKUP(K485,RGDP!B:C,2,0)</f>
        <v>13477.356</v>
      </c>
      <c r="S485" s="12">
        <f t="shared" si="81"/>
        <v>13429.262500000003</v>
      </c>
      <c r="T485" s="12">
        <v>117.769997</v>
      </c>
      <c r="U485" s="12">
        <v>5.9</v>
      </c>
      <c r="V485" s="12">
        <v>130617</v>
      </c>
      <c r="W485" s="12">
        <v>1.6439900000000001</v>
      </c>
      <c r="X485" s="12">
        <v>1.75</v>
      </c>
      <c r="Y485" t="str">
        <f t="shared" si="79"/>
        <v>100-200</v>
      </c>
      <c r="Z485">
        <f t="shared" si="80"/>
        <v>1.7692750021964798E-3</v>
      </c>
      <c r="AA485" s="12">
        <f>VLOOKUP(K485,GDP_Change!A:D,4,0)</f>
        <v>0.96406547039458701</v>
      </c>
      <c r="AB485" s="12">
        <f t="shared" si="72"/>
        <v>1.0810246516830069</v>
      </c>
    </row>
    <row r="486" spans="1:28" x14ac:dyDescent="0.25">
      <c r="A486" s="1" t="str">
        <f t="shared" si="73"/>
        <v>05/06/2002</v>
      </c>
      <c r="B486" s="9">
        <v>107.639999389648</v>
      </c>
      <c r="C486" s="9">
        <v>109.36000061035099</v>
      </c>
      <c r="D486" s="9">
        <v>104.900001525878</v>
      </c>
      <c r="E486" s="9">
        <v>71.108001708984304</v>
      </c>
      <c r="F486" s="9">
        <v>105.720001220703</v>
      </c>
      <c r="G486" s="10">
        <v>110502300</v>
      </c>
      <c r="H486">
        <f t="shared" si="74"/>
        <v>5</v>
      </c>
      <c r="I486">
        <f t="shared" si="75"/>
        <v>6</v>
      </c>
      <c r="J486">
        <f t="shared" si="76"/>
        <v>2002</v>
      </c>
      <c r="K486" t="str">
        <f>VLOOKUP(N486,Convert!D:G,4,0)</f>
        <v>2002Q2</v>
      </c>
      <c r="L486" t="str">
        <f t="shared" si="77"/>
        <v>2002M5</v>
      </c>
      <c r="M486">
        <f>VLOOKUP(K486,GDP_CR!$E$9:$F$311,2,0)</f>
        <v>3.9</v>
      </c>
      <c r="N486" s="1">
        <v>37382</v>
      </c>
      <c r="O486" s="18">
        <f t="shared" si="78"/>
        <v>3389</v>
      </c>
      <c r="P486" s="31">
        <f>VLOOKUP(K486,GDP!$A$2:$D$305,4,0)</f>
        <v>9.6443640747438941E-3</v>
      </c>
      <c r="Q486" s="12">
        <v>10831.5</v>
      </c>
      <c r="R486" s="12">
        <f>VLOOKUP(K486,RGDP!B:C,2,0)</f>
        <v>13477.356</v>
      </c>
      <c r="S486" s="12">
        <f t="shared" si="81"/>
        <v>13436.133000000002</v>
      </c>
      <c r="T486" s="12">
        <v>116.96249800000001</v>
      </c>
      <c r="U486" s="12">
        <v>5.8750000000000009</v>
      </c>
      <c r="V486" s="12">
        <v>130621</v>
      </c>
      <c r="W486" s="12">
        <v>1.5431999999999999</v>
      </c>
      <c r="X486" s="12">
        <v>1.75</v>
      </c>
      <c r="Y486" t="str">
        <f t="shared" si="79"/>
        <v>100-200</v>
      </c>
      <c r="Z486">
        <f t="shared" si="80"/>
        <v>-1.7289464386438635E-2</v>
      </c>
      <c r="AA486" s="12">
        <f>VLOOKUP(K486,GDP_Change!A:D,4,0)</f>
        <v>0.96406547039458701</v>
      </c>
      <c r="AB486" s="12">
        <f t="shared" ref="AB486:AB549" si="82">AVERAGE(AA474:AA486)</f>
        <v>1.0664047540219543</v>
      </c>
    </row>
    <row r="487" spans="1:28" x14ac:dyDescent="0.25">
      <c r="A487" s="1" t="str">
        <f t="shared" si="73"/>
        <v>05/13/2002</v>
      </c>
      <c r="B487" s="9">
        <v>106.220001220703</v>
      </c>
      <c r="C487" s="9">
        <v>111.25</v>
      </c>
      <c r="D487" s="9">
        <v>105.790000915527</v>
      </c>
      <c r="E487" s="9">
        <v>74.592109680175696</v>
      </c>
      <c r="F487" s="9">
        <v>110.900001525878</v>
      </c>
      <c r="G487" s="10">
        <v>134329900</v>
      </c>
      <c r="H487">
        <f t="shared" si="74"/>
        <v>5</v>
      </c>
      <c r="I487">
        <f t="shared" si="75"/>
        <v>13</v>
      </c>
      <c r="J487">
        <f t="shared" si="76"/>
        <v>2002</v>
      </c>
      <c r="K487" t="str">
        <f>VLOOKUP(N487,Convert!D:G,4,0)</f>
        <v>2002Q2</v>
      </c>
      <c r="L487" t="str">
        <f t="shared" si="77"/>
        <v>2002M5</v>
      </c>
      <c r="M487">
        <f>VLOOKUP(K487,GDP_CR!$E$9:$F$311,2,0)</f>
        <v>3.9</v>
      </c>
      <c r="N487" s="1">
        <v>37389</v>
      </c>
      <c r="O487" s="18">
        <f t="shared" si="78"/>
        <v>3396</v>
      </c>
      <c r="P487" s="31">
        <f>VLOOKUP(K487,GDP!$A$2:$D$305,4,0)</f>
        <v>9.6443640747438941E-3</v>
      </c>
      <c r="Q487" s="12">
        <v>10839.5</v>
      </c>
      <c r="R487" s="12">
        <f>VLOOKUP(K487,RGDP!B:C,2,0)</f>
        <v>13477.356</v>
      </c>
      <c r="S487" s="12">
        <f t="shared" si="81"/>
        <v>13443.003500000001</v>
      </c>
      <c r="T487" s="12">
        <v>116.154999</v>
      </c>
      <c r="U487" s="12">
        <v>5.8500000000000005</v>
      </c>
      <c r="V487" s="12">
        <v>130625</v>
      </c>
      <c r="W487" s="12">
        <v>1.44241</v>
      </c>
      <c r="X487" s="12">
        <v>1.75</v>
      </c>
      <c r="Y487" t="str">
        <f t="shared" si="79"/>
        <v>100-200</v>
      </c>
      <c r="Z487">
        <f t="shared" si="80"/>
        <v>4.899735381539716E-2</v>
      </c>
      <c r="AA487" s="12">
        <f>VLOOKUP(K487,GDP_Change!A:D,4,0)</f>
        <v>0.96406547039458701</v>
      </c>
      <c r="AB487" s="12">
        <f t="shared" si="82"/>
        <v>1.051784856360902</v>
      </c>
    </row>
    <row r="488" spans="1:28" x14ac:dyDescent="0.25">
      <c r="A488" s="1" t="str">
        <f t="shared" si="73"/>
        <v>05/20/2002</v>
      </c>
      <c r="B488" s="9">
        <v>110.639999389648</v>
      </c>
      <c r="C488" s="9">
        <v>110.69000244140599</v>
      </c>
      <c r="D488" s="9">
        <v>108</v>
      </c>
      <c r="E488" s="9">
        <v>73.105651855468693</v>
      </c>
      <c r="F488" s="9">
        <v>108.69000244140599</v>
      </c>
      <c r="G488" s="10">
        <v>72312000</v>
      </c>
      <c r="H488">
        <f t="shared" si="74"/>
        <v>5</v>
      </c>
      <c r="I488">
        <f t="shared" si="75"/>
        <v>20</v>
      </c>
      <c r="J488">
        <f t="shared" si="76"/>
        <v>2002</v>
      </c>
      <c r="K488" t="str">
        <f>VLOOKUP(N488,Convert!D:G,4,0)</f>
        <v>2002Q2</v>
      </c>
      <c r="L488" t="str">
        <f t="shared" si="77"/>
        <v>2002M5</v>
      </c>
      <c r="M488">
        <f>VLOOKUP(K488,GDP_CR!$E$9:$F$311,2,0)</f>
        <v>3.9</v>
      </c>
      <c r="N488" s="1">
        <v>37396</v>
      </c>
      <c r="O488" s="18">
        <f t="shared" si="78"/>
        <v>3403</v>
      </c>
      <c r="P488" s="31">
        <f>VLOOKUP(K488,GDP!$A$2:$D$305,4,0)</f>
        <v>9.6443640747438941E-3</v>
      </c>
      <c r="Q488" s="12">
        <v>10847.5</v>
      </c>
      <c r="R488" s="12">
        <f>VLOOKUP(K488,RGDP!B:C,2,0)</f>
        <v>13477.356</v>
      </c>
      <c r="S488" s="12">
        <f t="shared" si="81"/>
        <v>13449.874000000002</v>
      </c>
      <c r="T488" s="12">
        <v>115.34750000000001</v>
      </c>
      <c r="U488" s="12">
        <v>5.8250000000000002</v>
      </c>
      <c r="V488" s="12">
        <v>130629</v>
      </c>
      <c r="W488" s="12">
        <v>1.34162</v>
      </c>
      <c r="X488" s="12">
        <v>1.75</v>
      </c>
      <c r="Y488" t="str">
        <f t="shared" si="79"/>
        <v>100-200</v>
      </c>
      <c r="Z488">
        <f t="shared" si="80"/>
        <v>-1.99278544099597E-2</v>
      </c>
      <c r="AA488" s="12">
        <f>VLOOKUP(K488,GDP_Change!A:D,4,0)</f>
        <v>0.96406547039458701</v>
      </c>
      <c r="AB488" s="12">
        <f t="shared" si="82"/>
        <v>1.0371649586998495</v>
      </c>
    </row>
    <row r="489" spans="1:28" x14ac:dyDescent="0.25">
      <c r="A489" s="1" t="str">
        <f t="shared" si="73"/>
        <v>05/27/2002</v>
      </c>
      <c r="B489" s="9">
        <v>109.050003051757</v>
      </c>
      <c r="C489" s="9">
        <v>109.129997253417</v>
      </c>
      <c r="D489" s="9">
        <v>105.900001525878</v>
      </c>
      <c r="E489" s="9">
        <v>72.116935729980398</v>
      </c>
      <c r="F489" s="9">
        <v>107.220001220703</v>
      </c>
      <c r="G489" s="10">
        <v>77054400</v>
      </c>
      <c r="H489">
        <f t="shared" si="74"/>
        <v>5</v>
      </c>
      <c r="I489">
        <f t="shared" si="75"/>
        <v>27</v>
      </c>
      <c r="J489">
        <f t="shared" si="76"/>
        <v>2002</v>
      </c>
      <c r="K489" t="str">
        <f>VLOOKUP(N489,Convert!D:G,4,0)</f>
        <v>2002Q2</v>
      </c>
      <c r="L489" t="str">
        <f t="shared" si="77"/>
        <v>2002M5</v>
      </c>
      <c r="M489">
        <f>VLOOKUP(K489,GDP_CR!$E$9:$F$311,2,0)</f>
        <v>3.9</v>
      </c>
      <c r="N489" s="1">
        <v>37403</v>
      </c>
      <c r="O489" s="18">
        <f t="shared" si="78"/>
        <v>3410</v>
      </c>
      <c r="P489" s="31">
        <f>VLOOKUP(K489,GDP!$A$2:$D$305,4,0)</f>
        <v>9.6443640747438941E-3</v>
      </c>
      <c r="Q489" s="12">
        <v>10855.5</v>
      </c>
      <c r="R489" s="12">
        <f>VLOOKUP(K489,RGDP!B:C,2,0)</f>
        <v>13477.356</v>
      </c>
      <c r="S489" s="12">
        <f t="shared" si="81"/>
        <v>13456.744500000001</v>
      </c>
      <c r="T489" s="12">
        <v>114.540001</v>
      </c>
      <c r="U489" s="12">
        <v>5.8</v>
      </c>
      <c r="V489" s="12">
        <v>130633</v>
      </c>
      <c r="W489" s="12">
        <v>1.2408300000000001</v>
      </c>
      <c r="X489" s="12">
        <v>1.75</v>
      </c>
      <c r="Y489" t="str">
        <f t="shared" si="79"/>
        <v>100-200</v>
      </c>
      <c r="Z489">
        <f t="shared" si="80"/>
        <v>-1.3524714211828881E-2</v>
      </c>
      <c r="AA489" s="12">
        <f>VLOOKUP(K489,GDP_Change!A:D,4,0)</f>
        <v>0.96406547039458701</v>
      </c>
      <c r="AB489" s="12">
        <f t="shared" si="82"/>
        <v>1.0225450610387969</v>
      </c>
    </row>
    <row r="490" spans="1:28" x14ac:dyDescent="0.25">
      <c r="A490" s="1" t="str">
        <f t="shared" si="73"/>
        <v>06/03/2002</v>
      </c>
      <c r="B490" s="9">
        <v>107.08999633789</v>
      </c>
      <c r="C490" s="9">
        <v>107.59999847412099</v>
      </c>
      <c r="D490" s="9">
        <v>101.720001220703</v>
      </c>
      <c r="E490" s="9">
        <v>69.507225036621094</v>
      </c>
      <c r="F490" s="9">
        <v>103.33999633789</v>
      </c>
      <c r="G490" s="10">
        <v>118618500</v>
      </c>
      <c r="H490">
        <f t="shared" si="74"/>
        <v>6</v>
      </c>
      <c r="I490">
        <f t="shared" si="75"/>
        <v>3</v>
      </c>
      <c r="J490">
        <f t="shared" si="76"/>
        <v>2002</v>
      </c>
      <c r="K490" t="str">
        <f>VLOOKUP(N490,Convert!D:G,4,0)</f>
        <v>2002Q2</v>
      </c>
      <c r="L490" t="str">
        <f t="shared" si="77"/>
        <v>2002M6</v>
      </c>
      <c r="M490">
        <f>VLOOKUP(K490,GDP_CR!$E$9:$F$311,2,0)</f>
        <v>3.9</v>
      </c>
      <c r="N490" s="1">
        <v>37410</v>
      </c>
      <c r="O490" s="18">
        <f t="shared" si="78"/>
        <v>3417</v>
      </c>
      <c r="P490" s="31">
        <f>VLOOKUP(K490,GDP!$A$2:$D$305,4,0)</f>
        <v>9.6443640747438941E-3</v>
      </c>
      <c r="Q490" s="12">
        <v>10863.5</v>
      </c>
      <c r="R490" s="12">
        <f>VLOOKUP(K490,RGDP!B:C,2,0)</f>
        <v>13477.356</v>
      </c>
      <c r="S490" s="12">
        <f t="shared" si="81"/>
        <v>13463.615</v>
      </c>
      <c r="T490" s="12">
        <v>113.7300015</v>
      </c>
      <c r="U490" s="12">
        <v>5.8</v>
      </c>
      <c r="V490" s="12">
        <v>130645.5</v>
      </c>
      <c r="W490" s="12">
        <v>1.1979275</v>
      </c>
      <c r="X490" s="12">
        <v>1.75</v>
      </c>
      <c r="Y490" t="str">
        <f t="shared" si="79"/>
        <v>100-200</v>
      </c>
      <c r="Z490">
        <f t="shared" si="80"/>
        <v>-3.6187323620957113E-2</v>
      </c>
      <c r="AA490" s="12">
        <f>VLOOKUP(K490,GDP_Change!A:D,4,0)</f>
        <v>0.96406547039458701</v>
      </c>
      <c r="AB490" s="12">
        <f t="shared" si="82"/>
        <v>1.0079251633777444</v>
      </c>
    </row>
    <row r="491" spans="1:28" x14ac:dyDescent="0.25">
      <c r="A491" s="1" t="str">
        <f t="shared" si="73"/>
        <v>06/10/2002</v>
      </c>
      <c r="B491" s="9">
        <v>103.23999786376901</v>
      </c>
      <c r="C491" s="9">
        <v>104.540000915527</v>
      </c>
      <c r="D491" s="9">
        <v>98.5</v>
      </c>
      <c r="E491" s="9">
        <v>68.202362060546804</v>
      </c>
      <c r="F491" s="9">
        <v>101.400001525878</v>
      </c>
      <c r="G491" s="10">
        <v>130328000</v>
      </c>
      <c r="H491">
        <f t="shared" si="74"/>
        <v>6</v>
      </c>
      <c r="I491">
        <f t="shared" si="75"/>
        <v>10</v>
      </c>
      <c r="J491">
        <f t="shared" si="76"/>
        <v>2002</v>
      </c>
      <c r="K491" t="str">
        <f>VLOOKUP(N491,Convert!D:G,4,0)</f>
        <v>2002Q2</v>
      </c>
      <c r="L491" t="str">
        <f t="shared" si="77"/>
        <v>2002M6</v>
      </c>
      <c r="M491">
        <f>VLOOKUP(K491,GDP_CR!$E$9:$F$311,2,0)</f>
        <v>3.9</v>
      </c>
      <c r="N491" s="1">
        <v>37417</v>
      </c>
      <c r="O491" s="18">
        <f t="shared" si="78"/>
        <v>3424</v>
      </c>
      <c r="P491" s="31">
        <f>VLOOKUP(K491,GDP!$A$2:$D$305,4,0)</f>
        <v>9.6443640747438941E-3</v>
      </c>
      <c r="Q491" s="12">
        <v>10871.5</v>
      </c>
      <c r="R491" s="12">
        <f>VLOOKUP(K491,RGDP!B:C,2,0)</f>
        <v>13477.356</v>
      </c>
      <c r="S491" s="12">
        <f t="shared" si="81"/>
        <v>13470.485500000001</v>
      </c>
      <c r="T491" s="12">
        <v>112.920002</v>
      </c>
      <c r="U491" s="12">
        <v>5.8</v>
      </c>
      <c r="V491" s="12">
        <v>130658</v>
      </c>
      <c r="W491" s="12">
        <v>1.1550250000000002</v>
      </c>
      <c r="X491" s="12">
        <v>1.75</v>
      </c>
      <c r="Y491" t="str">
        <f t="shared" si="79"/>
        <v>100-200</v>
      </c>
      <c r="Z491">
        <f t="shared" si="80"/>
        <v>-1.8772932850402047E-2</v>
      </c>
      <c r="AA491" s="12">
        <f>VLOOKUP(K491,GDP_Change!A:D,4,0)</f>
        <v>0.96406547039458701</v>
      </c>
      <c r="AB491" s="12">
        <f t="shared" si="82"/>
        <v>0.99330526571669198</v>
      </c>
    </row>
    <row r="492" spans="1:28" x14ac:dyDescent="0.25">
      <c r="A492" s="1" t="str">
        <f t="shared" si="73"/>
        <v>06/17/2002</v>
      </c>
      <c r="B492" s="9">
        <v>101.919998168945</v>
      </c>
      <c r="C492" s="9">
        <v>105.02999877929599</v>
      </c>
      <c r="D492" s="9">
        <v>98.680000305175696</v>
      </c>
      <c r="E492" s="9">
        <v>66.776428222656193</v>
      </c>
      <c r="F492" s="9">
        <v>99.279998779296804</v>
      </c>
      <c r="G492" s="10">
        <v>117698100</v>
      </c>
      <c r="H492">
        <f t="shared" si="74"/>
        <v>6</v>
      </c>
      <c r="I492">
        <f t="shared" si="75"/>
        <v>17</v>
      </c>
      <c r="J492">
        <f t="shared" si="76"/>
        <v>2002</v>
      </c>
      <c r="K492" t="str">
        <f>VLOOKUP(N492,Convert!D:G,4,0)</f>
        <v>2002Q2</v>
      </c>
      <c r="L492" t="str">
        <f t="shared" si="77"/>
        <v>2002M6</v>
      </c>
      <c r="M492">
        <f>VLOOKUP(K492,GDP_CR!$E$9:$F$311,2,0)</f>
        <v>3.9</v>
      </c>
      <c r="N492" s="1">
        <v>37424</v>
      </c>
      <c r="O492" s="18">
        <f t="shared" si="78"/>
        <v>3431</v>
      </c>
      <c r="P492" s="31">
        <f>VLOOKUP(K492,GDP!$A$2:$D$305,4,0)</f>
        <v>9.6443640747438941E-3</v>
      </c>
      <c r="Q492" s="12">
        <v>10879.5</v>
      </c>
      <c r="R492" s="12">
        <f>VLOOKUP(K492,RGDP!B:C,2,0)</f>
        <v>13477.356</v>
      </c>
      <c r="S492" s="12">
        <f t="shared" si="81"/>
        <v>13477.356</v>
      </c>
      <c r="T492" s="12">
        <v>112.11000250000001</v>
      </c>
      <c r="U492" s="12">
        <v>5.8</v>
      </c>
      <c r="V492" s="12">
        <v>130670.5</v>
      </c>
      <c r="W492" s="12">
        <v>1.1121225000000001</v>
      </c>
      <c r="X492" s="12">
        <v>1.75</v>
      </c>
      <c r="Y492" t="str">
        <f t="shared" si="79"/>
        <v>0-100</v>
      </c>
      <c r="Z492">
        <f t="shared" si="80"/>
        <v>-2.0907324602358668E-2</v>
      </c>
      <c r="AA492" s="12">
        <f>VLOOKUP(K492,GDP_Change!A:D,4,0)</f>
        <v>0.96406547039458701</v>
      </c>
      <c r="AB492" s="12">
        <f t="shared" si="82"/>
        <v>0.97868536805563955</v>
      </c>
    </row>
    <row r="493" spans="1:28" x14ac:dyDescent="0.25">
      <c r="A493" s="1" t="str">
        <f t="shared" si="73"/>
        <v>06/24/2002</v>
      </c>
      <c r="B493" s="9">
        <v>98.610000610351506</v>
      </c>
      <c r="C493" s="9">
        <v>100.889999389648</v>
      </c>
      <c r="D493" s="9">
        <v>95.190002441406193</v>
      </c>
      <c r="E493" s="9">
        <v>66.794128417968693</v>
      </c>
      <c r="F493" s="9">
        <v>98.959999084472599</v>
      </c>
      <c r="G493" s="10">
        <v>168238900</v>
      </c>
      <c r="H493">
        <f t="shared" si="74"/>
        <v>6</v>
      </c>
      <c r="I493">
        <f t="shared" si="75"/>
        <v>24</v>
      </c>
      <c r="J493">
        <f t="shared" si="76"/>
        <v>2002</v>
      </c>
      <c r="K493" t="str">
        <f>VLOOKUP(N493,Convert!D:G,4,0)</f>
        <v>2002Q2</v>
      </c>
      <c r="L493" t="str">
        <f t="shared" si="77"/>
        <v>2002M6</v>
      </c>
      <c r="M493">
        <f>VLOOKUP(K493,GDP_CR!$E$9:$F$311,2,0)</f>
        <v>3.9</v>
      </c>
      <c r="N493" s="1">
        <v>37431</v>
      </c>
      <c r="O493" s="18">
        <f t="shared" si="78"/>
        <v>3438</v>
      </c>
      <c r="P493" s="31">
        <f>VLOOKUP(K493,GDP!$A$2:$D$305,4,0)</f>
        <v>9.6443640747438941E-3</v>
      </c>
      <c r="Q493" s="12">
        <v>10887.5</v>
      </c>
      <c r="R493" s="12">
        <f>VLOOKUP(K493,RGDP!B:C,2,0)</f>
        <v>13477.356</v>
      </c>
      <c r="S493" s="12">
        <f t="shared" si="81"/>
        <v>13477.356</v>
      </c>
      <c r="T493" s="12">
        <v>111.300003</v>
      </c>
      <c r="U493" s="12">
        <v>5.8</v>
      </c>
      <c r="V493" s="12">
        <v>130683</v>
      </c>
      <c r="W493" s="12">
        <v>1.0692200000000001</v>
      </c>
      <c r="X493" s="12">
        <v>1.75</v>
      </c>
      <c r="Y493" t="str">
        <f t="shared" si="79"/>
        <v>0-100</v>
      </c>
      <c r="Z493">
        <f t="shared" si="80"/>
        <v>-3.223204056796769E-3</v>
      </c>
      <c r="AA493" s="12">
        <f>VLOOKUP(K493,GDP_Change!A:D,4,0)</f>
        <v>0.96406547039458701</v>
      </c>
      <c r="AB493" s="12">
        <f t="shared" si="82"/>
        <v>0.96406547039458701</v>
      </c>
    </row>
    <row r="494" spans="1:28" x14ac:dyDescent="0.25">
      <c r="A494" s="1" t="str">
        <f t="shared" si="73"/>
        <v>07/01/2002</v>
      </c>
      <c r="B494" s="9">
        <v>99.180000305175696</v>
      </c>
      <c r="C494" s="9">
        <v>99.800003051757798</v>
      </c>
      <c r="D494" s="9">
        <v>93.720001220703097</v>
      </c>
      <c r="E494" s="9">
        <v>67.030403137207003</v>
      </c>
      <c r="F494" s="9">
        <v>99.309997558593693</v>
      </c>
      <c r="G494" s="10">
        <v>104063400</v>
      </c>
      <c r="H494">
        <f t="shared" si="74"/>
        <v>7</v>
      </c>
      <c r="I494">
        <f t="shared" si="75"/>
        <v>1</v>
      </c>
      <c r="J494">
        <f t="shared" si="76"/>
        <v>2002</v>
      </c>
      <c r="K494" t="str">
        <f>VLOOKUP(N494,Convert!D:G,4,0)</f>
        <v>2002Q3</v>
      </c>
      <c r="L494" t="str">
        <f t="shared" si="77"/>
        <v>2002M7</v>
      </c>
      <c r="M494">
        <f>VLOOKUP(K494,GDP_CR!$E$9:$F$311,2,0)</f>
        <v>3.6</v>
      </c>
      <c r="N494" s="1">
        <v>37438</v>
      </c>
      <c r="O494" s="18">
        <f t="shared" si="78"/>
        <v>3445</v>
      </c>
      <c r="P494" s="31">
        <f>VLOOKUP(K494,GDP!$A$2:$D$305,4,0)</f>
        <v>8.8633754305396106E-3</v>
      </c>
      <c r="Q494" s="12">
        <v>10894.923076923076</v>
      </c>
      <c r="R494" s="12">
        <f>VLOOKUP(K494,RGDP!B:C,2,0)</f>
        <v>13531.741</v>
      </c>
      <c r="S494" s="12">
        <f t="shared" si="81"/>
        <v>13481.888083333333</v>
      </c>
      <c r="T494" s="12">
        <v>110.10250275</v>
      </c>
      <c r="U494" s="12">
        <v>5.8</v>
      </c>
      <c r="V494" s="12">
        <v>130658</v>
      </c>
      <c r="W494" s="12">
        <v>1.1683175000000001</v>
      </c>
      <c r="X494" s="12">
        <v>1.7450000000000001</v>
      </c>
      <c r="Y494" t="str">
        <f t="shared" si="79"/>
        <v>0-100</v>
      </c>
      <c r="Z494">
        <f t="shared" si="80"/>
        <v>3.5367671519714872E-3</v>
      </c>
      <c r="AA494" s="12">
        <f>VLOOKUP(K494,GDP_Change!A:D,4,0)</f>
        <v>0.88707558971515255</v>
      </c>
      <c r="AB494" s="12">
        <f t="shared" si="82"/>
        <v>0.95814317188078435</v>
      </c>
    </row>
    <row r="495" spans="1:28" x14ac:dyDescent="0.25">
      <c r="A495" s="1" t="str">
        <f t="shared" si="73"/>
        <v>07/08/2002</v>
      </c>
      <c r="B495" s="9">
        <v>98.980003356933594</v>
      </c>
      <c r="C495" s="9">
        <v>99.699996948242102</v>
      </c>
      <c r="D495" s="9">
        <v>90.319999694824205</v>
      </c>
      <c r="E495" s="9">
        <v>61.9951782226562</v>
      </c>
      <c r="F495" s="9">
        <v>91.849998474121094</v>
      </c>
      <c r="G495" s="10">
        <v>196756600</v>
      </c>
      <c r="H495">
        <f t="shared" si="74"/>
        <v>7</v>
      </c>
      <c r="I495">
        <f t="shared" si="75"/>
        <v>8</v>
      </c>
      <c r="J495">
        <f t="shared" si="76"/>
        <v>2002</v>
      </c>
      <c r="K495" t="str">
        <f>VLOOKUP(N495,Convert!D:G,4,0)</f>
        <v>2002Q3</v>
      </c>
      <c r="L495" t="str">
        <f t="shared" si="77"/>
        <v>2002M7</v>
      </c>
      <c r="M495">
        <f>VLOOKUP(K495,GDP_CR!$E$9:$F$311,2,0)</f>
        <v>3.6</v>
      </c>
      <c r="N495" s="1">
        <v>37445</v>
      </c>
      <c r="O495" s="18">
        <f t="shared" si="78"/>
        <v>3452</v>
      </c>
      <c r="P495" s="31">
        <f>VLOOKUP(K495,GDP!$A$2:$D$305,4,0)</f>
        <v>8.8633754305396106E-3</v>
      </c>
      <c r="Q495" s="12">
        <v>10902.346153846154</v>
      </c>
      <c r="R495" s="12">
        <f>VLOOKUP(K495,RGDP!B:C,2,0)</f>
        <v>13531.741</v>
      </c>
      <c r="S495" s="12">
        <f t="shared" si="81"/>
        <v>13486.420166666669</v>
      </c>
      <c r="T495" s="12">
        <v>108.90500249999999</v>
      </c>
      <c r="U495" s="12">
        <v>5.8</v>
      </c>
      <c r="V495" s="12">
        <v>130633</v>
      </c>
      <c r="W495" s="12">
        <v>1.267415</v>
      </c>
      <c r="X495" s="12">
        <v>1.7400000000000002</v>
      </c>
      <c r="Y495" t="str">
        <f t="shared" si="79"/>
        <v>0-100</v>
      </c>
      <c r="Z495">
        <f t="shared" si="80"/>
        <v>-7.5118309010843931E-2</v>
      </c>
      <c r="AA495" s="12">
        <f>VLOOKUP(K495,GDP_Change!A:D,4,0)</f>
        <v>0.88707558971515255</v>
      </c>
      <c r="AB495" s="12">
        <f t="shared" si="82"/>
        <v>0.95222087336698169</v>
      </c>
    </row>
    <row r="496" spans="1:28" x14ac:dyDescent="0.25">
      <c r="A496" s="1" t="str">
        <f t="shared" si="73"/>
        <v>07/15/2002</v>
      </c>
      <c r="B496" s="9">
        <v>91.639999389648395</v>
      </c>
      <c r="C496" s="9">
        <v>93.300003051757798</v>
      </c>
      <c r="D496" s="9">
        <v>84.300003051757798</v>
      </c>
      <c r="E496" s="9">
        <v>57.175945281982401</v>
      </c>
      <c r="F496" s="9">
        <v>84.709999084472599</v>
      </c>
      <c r="G496" s="10">
        <v>289709500</v>
      </c>
      <c r="H496">
        <f t="shared" si="74"/>
        <v>7</v>
      </c>
      <c r="I496">
        <f t="shared" si="75"/>
        <v>15</v>
      </c>
      <c r="J496">
        <f t="shared" si="76"/>
        <v>2002</v>
      </c>
      <c r="K496" t="str">
        <f>VLOOKUP(N496,Convert!D:G,4,0)</f>
        <v>2002Q3</v>
      </c>
      <c r="L496" t="str">
        <f t="shared" si="77"/>
        <v>2002M7</v>
      </c>
      <c r="M496">
        <f>VLOOKUP(K496,GDP_CR!$E$9:$F$311,2,0)</f>
        <v>3.6</v>
      </c>
      <c r="N496" s="1">
        <v>37452</v>
      </c>
      <c r="O496" s="18">
        <f t="shared" si="78"/>
        <v>3459</v>
      </c>
      <c r="P496" s="31">
        <f>VLOOKUP(K496,GDP!$A$2:$D$305,4,0)</f>
        <v>8.8633754305396106E-3</v>
      </c>
      <c r="Q496" s="12">
        <v>10909.76923076923</v>
      </c>
      <c r="R496" s="12">
        <f>VLOOKUP(K496,RGDP!B:C,2,0)</f>
        <v>13531.741</v>
      </c>
      <c r="S496" s="12">
        <f t="shared" si="81"/>
        <v>13490.952250000002</v>
      </c>
      <c r="T496" s="12">
        <v>107.70750224999999</v>
      </c>
      <c r="U496" s="12">
        <v>5.8</v>
      </c>
      <c r="V496" s="12">
        <v>130608</v>
      </c>
      <c r="W496" s="12">
        <v>1.3665125</v>
      </c>
      <c r="X496" s="12">
        <v>1.7349999999999999</v>
      </c>
      <c r="Y496" t="str">
        <f t="shared" si="79"/>
        <v>0-100</v>
      </c>
      <c r="Z496">
        <f t="shared" si="80"/>
        <v>-7.7735432860787768E-2</v>
      </c>
      <c r="AA496" s="12">
        <f>VLOOKUP(K496,GDP_Change!A:D,4,0)</f>
        <v>0.88707558971515255</v>
      </c>
      <c r="AB496" s="12">
        <f t="shared" si="82"/>
        <v>0.94629857485317903</v>
      </c>
    </row>
    <row r="497" spans="1:28" x14ac:dyDescent="0.25">
      <c r="A497" s="1" t="str">
        <f t="shared" si="73"/>
        <v>07/22/2002</v>
      </c>
      <c r="B497" s="9">
        <v>84.099998474121094</v>
      </c>
      <c r="C497" s="9">
        <v>85.930000305175696</v>
      </c>
      <c r="D497" s="9">
        <v>77.680000305175696</v>
      </c>
      <c r="E497" s="9">
        <v>57.776683807372997</v>
      </c>
      <c r="F497" s="9">
        <v>85.599998474121094</v>
      </c>
      <c r="G497" s="10">
        <v>388024300</v>
      </c>
      <c r="H497">
        <f t="shared" si="74"/>
        <v>7</v>
      </c>
      <c r="I497">
        <f t="shared" si="75"/>
        <v>22</v>
      </c>
      <c r="J497">
        <f t="shared" si="76"/>
        <v>2002</v>
      </c>
      <c r="K497" t="str">
        <f>VLOOKUP(N497,Convert!D:G,4,0)</f>
        <v>2002Q3</v>
      </c>
      <c r="L497" t="str">
        <f t="shared" si="77"/>
        <v>2002M7</v>
      </c>
      <c r="M497">
        <f>VLOOKUP(K497,GDP_CR!$E$9:$F$311,2,0)</f>
        <v>3.6</v>
      </c>
      <c r="N497" s="1">
        <v>37459</v>
      </c>
      <c r="O497" s="18">
        <f t="shared" si="78"/>
        <v>3466</v>
      </c>
      <c r="P497" s="31">
        <f>VLOOKUP(K497,GDP!$A$2:$D$305,4,0)</f>
        <v>8.8633754305396106E-3</v>
      </c>
      <c r="Q497" s="12">
        <v>10917.192307692309</v>
      </c>
      <c r="R497" s="12">
        <f>VLOOKUP(K497,RGDP!B:C,2,0)</f>
        <v>13531.741</v>
      </c>
      <c r="S497" s="12">
        <f t="shared" si="81"/>
        <v>13495.484333333334</v>
      </c>
      <c r="T497" s="12">
        <v>106.510002</v>
      </c>
      <c r="U497" s="12">
        <v>5.8</v>
      </c>
      <c r="V497" s="12">
        <v>130583</v>
      </c>
      <c r="W497" s="12">
        <v>1.4656100000000001</v>
      </c>
      <c r="X497" s="12">
        <v>1.73</v>
      </c>
      <c r="Y497" t="str">
        <f t="shared" si="79"/>
        <v>0-100</v>
      </c>
      <c r="Z497">
        <f t="shared" si="80"/>
        <v>1.0506426623390519E-2</v>
      </c>
      <c r="AA497" s="12">
        <f>VLOOKUP(K497,GDP_Change!A:D,4,0)</f>
        <v>0.88707558971515255</v>
      </c>
      <c r="AB497" s="12">
        <f t="shared" si="82"/>
        <v>0.94037627633937637</v>
      </c>
    </row>
    <row r="498" spans="1:28" x14ac:dyDescent="0.25">
      <c r="A498" s="1" t="str">
        <f t="shared" si="73"/>
        <v>07/29/2002</v>
      </c>
      <c r="B498" s="9">
        <v>87.5</v>
      </c>
      <c r="C498" s="9">
        <v>91.550003051757798</v>
      </c>
      <c r="D498" s="9">
        <v>85.620002746582003</v>
      </c>
      <c r="E498" s="9">
        <v>58.5798950195312</v>
      </c>
      <c r="F498" s="9">
        <v>86.790000915527301</v>
      </c>
      <c r="G498" s="10">
        <v>264039800</v>
      </c>
      <c r="H498">
        <f t="shared" si="74"/>
        <v>7</v>
      </c>
      <c r="I498">
        <f t="shared" si="75"/>
        <v>29</v>
      </c>
      <c r="J498">
        <f t="shared" si="76"/>
        <v>2002</v>
      </c>
      <c r="K498" t="str">
        <f>VLOOKUP(N498,Convert!D:G,4,0)</f>
        <v>2002Q3</v>
      </c>
      <c r="L498" t="str">
        <f t="shared" si="77"/>
        <v>2002M7</v>
      </c>
      <c r="M498">
        <f>VLOOKUP(K498,GDP_CR!$E$9:$F$311,2,0)</f>
        <v>3.6</v>
      </c>
      <c r="N498" s="1">
        <v>37466</v>
      </c>
      <c r="O498" s="18">
        <f t="shared" si="78"/>
        <v>3473</v>
      </c>
      <c r="P498" s="31">
        <f>VLOOKUP(K498,GDP!$A$2:$D$305,4,0)</f>
        <v>8.8633754305396106E-3</v>
      </c>
      <c r="Q498" s="12">
        <v>10924.615384615385</v>
      </c>
      <c r="R498" s="12">
        <f>VLOOKUP(K498,RGDP!B:C,2,0)</f>
        <v>13531.741</v>
      </c>
      <c r="S498" s="12">
        <f t="shared" si="81"/>
        <v>13500.016416666667</v>
      </c>
      <c r="T498" s="12">
        <v>106.510002</v>
      </c>
      <c r="U498" s="12">
        <v>5.8</v>
      </c>
      <c r="V498" s="12">
        <v>130583</v>
      </c>
      <c r="W498" s="12">
        <v>1.4656100000000001</v>
      </c>
      <c r="X498" s="12">
        <v>1.73</v>
      </c>
      <c r="Y498" t="str">
        <f t="shared" si="79"/>
        <v>0-100</v>
      </c>
      <c r="Z498">
        <f t="shared" si="80"/>
        <v>1.3901897927790063E-2</v>
      </c>
      <c r="AA498" s="12">
        <f>VLOOKUP(K498,GDP_Change!A:D,4,0)</f>
        <v>0.88707558971515255</v>
      </c>
      <c r="AB498" s="12">
        <f t="shared" si="82"/>
        <v>0.93445397782557371</v>
      </c>
    </row>
    <row r="499" spans="1:28" x14ac:dyDescent="0.25">
      <c r="A499" s="1" t="str">
        <f t="shared" si="73"/>
        <v>08/05/2002</v>
      </c>
      <c r="B499" s="9">
        <v>86.489997863769503</v>
      </c>
      <c r="C499" s="9">
        <v>91.940002441406193</v>
      </c>
      <c r="D499" s="9">
        <v>83.550003051757798</v>
      </c>
      <c r="E499" s="9">
        <v>61.6171875</v>
      </c>
      <c r="F499" s="9">
        <v>91.290000915527301</v>
      </c>
      <c r="G499" s="10">
        <v>245429700</v>
      </c>
      <c r="H499">
        <f t="shared" si="74"/>
        <v>8</v>
      </c>
      <c r="I499">
        <f t="shared" si="75"/>
        <v>5</v>
      </c>
      <c r="J499">
        <f t="shared" si="76"/>
        <v>2002</v>
      </c>
      <c r="K499" t="str">
        <f>VLOOKUP(N499,Convert!D:G,4,0)</f>
        <v>2002Q3</v>
      </c>
      <c r="L499" t="str">
        <f t="shared" si="77"/>
        <v>2002M8</v>
      </c>
      <c r="M499">
        <f>VLOOKUP(K499,GDP_CR!$E$9:$F$311,2,0)</f>
        <v>3.6</v>
      </c>
      <c r="N499" s="1">
        <v>37473</v>
      </c>
      <c r="O499" s="18">
        <f t="shared" si="78"/>
        <v>3480</v>
      </c>
      <c r="P499" s="31">
        <f>VLOOKUP(K499,GDP!$A$2:$D$305,4,0)</f>
        <v>8.8633754305396106E-3</v>
      </c>
      <c r="Q499" s="12">
        <v>10932.038461538461</v>
      </c>
      <c r="R499" s="12">
        <f>VLOOKUP(K499,RGDP!B:C,2,0)</f>
        <v>13531.741</v>
      </c>
      <c r="S499" s="12">
        <f t="shared" si="81"/>
        <v>13504.548499999999</v>
      </c>
      <c r="T499" s="12">
        <v>106.63750075</v>
      </c>
      <c r="U499" s="12">
        <v>5.7749999999999995</v>
      </c>
      <c r="V499" s="12">
        <v>130584</v>
      </c>
      <c r="W499" s="12">
        <v>1.5360725000000002</v>
      </c>
      <c r="X499" s="12">
        <v>1.7324999999999999</v>
      </c>
      <c r="Y499" t="str">
        <f t="shared" si="79"/>
        <v>0-100</v>
      </c>
      <c r="Z499">
        <f t="shared" si="80"/>
        <v>5.1849290846071705E-2</v>
      </c>
      <c r="AA499" s="12">
        <f>VLOOKUP(K499,GDP_Change!A:D,4,0)</f>
        <v>0.88707558971515255</v>
      </c>
      <c r="AB499" s="12">
        <f t="shared" si="82"/>
        <v>0.92853167931177105</v>
      </c>
    </row>
    <row r="500" spans="1:28" x14ac:dyDescent="0.25">
      <c r="A500" s="1" t="str">
        <f t="shared" si="73"/>
        <v>08/12/2002</v>
      </c>
      <c r="B500" s="9">
        <v>89.989997863769503</v>
      </c>
      <c r="C500" s="9">
        <v>94.080001831054602</v>
      </c>
      <c r="D500" s="9">
        <v>88.019996643066406</v>
      </c>
      <c r="E500" s="9">
        <v>62.9198608398437</v>
      </c>
      <c r="F500" s="9">
        <v>93.220001220703097</v>
      </c>
      <c r="G500" s="10">
        <v>215024600</v>
      </c>
      <c r="H500">
        <f t="shared" si="74"/>
        <v>8</v>
      </c>
      <c r="I500">
        <f t="shared" si="75"/>
        <v>12</v>
      </c>
      <c r="J500">
        <f t="shared" si="76"/>
        <v>2002</v>
      </c>
      <c r="K500" t="str">
        <f>VLOOKUP(N500,Convert!D:G,4,0)</f>
        <v>2002Q3</v>
      </c>
      <c r="L500" t="str">
        <f t="shared" si="77"/>
        <v>2002M8</v>
      </c>
      <c r="M500">
        <f>VLOOKUP(K500,GDP_CR!$E$9:$F$311,2,0)</f>
        <v>3.6</v>
      </c>
      <c r="N500" s="1">
        <v>37480</v>
      </c>
      <c r="O500" s="18">
        <f t="shared" si="78"/>
        <v>3487</v>
      </c>
      <c r="P500" s="31">
        <f>VLOOKUP(K500,GDP!$A$2:$D$305,4,0)</f>
        <v>8.8633754305396106E-3</v>
      </c>
      <c r="Q500" s="12">
        <v>10939.461538461539</v>
      </c>
      <c r="R500" s="12">
        <f>VLOOKUP(K500,RGDP!B:C,2,0)</f>
        <v>13531.741</v>
      </c>
      <c r="S500" s="12">
        <f t="shared" si="81"/>
        <v>13509.080583333334</v>
      </c>
      <c r="T500" s="12">
        <v>106.7649995</v>
      </c>
      <c r="U500" s="12">
        <v>5.75</v>
      </c>
      <c r="V500" s="12">
        <v>130585</v>
      </c>
      <c r="W500" s="12">
        <v>1.606535</v>
      </c>
      <c r="X500" s="12">
        <v>1.7350000000000001</v>
      </c>
      <c r="Y500" t="str">
        <f t="shared" si="79"/>
        <v>0-100</v>
      </c>
      <c r="Z500">
        <f t="shared" si="80"/>
        <v>2.1141420591743287E-2</v>
      </c>
      <c r="AA500" s="12">
        <f>VLOOKUP(K500,GDP_Change!A:D,4,0)</f>
        <v>0.88707558971515255</v>
      </c>
      <c r="AB500" s="12">
        <f t="shared" si="82"/>
        <v>0.9226093807979685</v>
      </c>
    </row>
    <row r="501" spans="1:28" x14ac:dyDescent="0.25">
      <c r="A501" s="1" t="str">
        <f t="shared" si="73"/>
        <v>08/19/2002</v>
      </c>
      <c r="B501" s="9">
        <v>93.459999084472599</v>
      </c>
      <c r="C501" s="9">
        <v>97.150001525878906</v>
      </c>
      <c r="D501" s="9">
        <v>93.099998474121094</v>
      </c>
      <c r="E501" s="9">
        <v>63.851325988769503</v>
      </c>
      <c r="F501" s="9">
        <v>94.599998474121094</v>
      </c>
      <c r="G501" s="10">
        <v>175923300</v>
      </c>
      <c r="H501">
        <f t="shared" si="74"/>
        <v>8</v>
      </c>
      <c r="I501">
        <f t="shared" si="75"/>
        <v>19</v>
      </c>
      <c r="J501">
        <f t="shared" si="76"/>
        <v>2002</v>
      </c>
      <c r="K501" t="str">
        <f>VLOOKUP(N501,Convert!D:G,4,0)</f>
        <v>2002Q3</v>
      </c>
      <c r="L501" t="str">
        <f t="shared" si="77"/>
        <v>2002M8</v>
      </c>
      <c r="M501">
        <f>VLOOKUP(K501,GDP_CR!$E$9:$F$311,2,0)</f>
        <v>3.6</v>
      </c>
      <c r="N501" s="1">
        <v>37487</v>
      </c>
      <c r="O501" s="18">
        <f t="shared" si="78"/>
        <v>3494</v>
      </c>
      <c r="P501" s="31">
        <f>VLOOKUP(K501,GDP!$A$2:$D$305,4,0)</f>
        <v>8.8633754305396106E-3</v>
      </c>
      <c r="Q501" s="12">
        <v>10946.884615384615</v>
      </c>
      <c r="R501" s="12">
        <f>VLOOKUP(K501,RGDP!B:C,2,0)</f>
        <v>13531.741</v>
      </c>
      <c r="S501" s="12">
        <f t="shared" si="81"/>
        <v>13513.612666666666</v>
      </c>
      <c r="T501" s="12">
        <v>106.89249825</v>
      </c>
      <c r="U501" s="12">
        <v>5.7249999999999996</v>
      </c>
      <c r="V501" s="12">
        <v>130586</v>
      </c>
      <c r="W501" s="12">
        <v>1.6769975000000001</v>
      </c>
      <c r="X501" s="12">
        <v>1.7375</v>
      </c>
      <c r="Y501" t="str">
        <f t="shared" si="79"/>
        <v>0-100</v>
      </c>
      <c r="Z501">
        <f t="shared" si="80"/>
        <v>1.4803660537943797E-2</v>
      </c>
      <c r="AA501" s="12">
        <f>VLOOKUP(K501,GDP_Change!A:D,4,0)</f>
        <v>0.88707558971515255</v>
      </c>
      <c r="AB501" s="12">
        <f t="shared" si="82"/>
        <v>0.91668708228416584</v>
      </c>
    </row>
    <row r="502" spans="1:28" x14ac:dyDescent="0.25">
      <c r="A502" s="1" t="str">
        <f t="shared" si="73"/>
        <v>08/26/2002</v>
      </c>
      <c r="B502" s="9">
        <v>94.910003662109304</v>
      </c>
      <c r="C502" s="9">
        <v>96.25</v>
      </c>
      <c r="D502" s="9">
        <v>90.809997558593693</v>
      </c>
      <c r="E502" s="9">
        <v>61.947921752929602</v>
      </c>
      <c r="F502" s="9">
        <v>91.779998779296804</v>
      </c>
      <c r="G502" s="10">
        <v>181468800</v>
      </c>
      <c r="H502">
        <f t="shared" si="74"/>
        <v>8</v>
      </c>
      <c r="I502">
        <f t="shared" si="75"/>
        <v>26</v>
      </c>
      <c r="J502">
        <f t="shared" si="76"/>
        <v>2002</v>
      </c>
      <c r="K502" t="str">
        <f>VLOOKUP(N502,Convert!D:G,4,0)</f>
        <v>2002Q3</v>
      </c>
      <c r="L502" t="str">
        <f t="shared" si="77"/>
        <v>2002M8</v>
      </c>
      <c r="M502">
        <f>VLOOKUP(K502,GDP_CR!$E$9:$F$311,2,0)</f>
        <v>3.6</v>
      </c>
      <c r="N502" s="1">
        <v>37494</v>
      </c>
      <c r="O502" s="18">
        <f t="shared" si="78"/>
        <v>3501</v>
      </c>
      <c r="P502" s="31">
        <f>VLOOKUP(K502,GDP!$A$2:$D$305,4,0)</f>
        <v>8.8633754305396106E-3</v>
      </c>
      <c r="Q502" s="12">
        <v>10954.307692307691</v>
      </c>
      <c r="R502" s="12">
        <f>VLOOKUP(K502,RGDP!B:C,2,0)</f>
        <v>13531.741</v>
      </c>
      <c r="S502" s="12">
        <f t="shared" si="81"/>
        <v>13518.144749999999</v>
      </c>
      <c r="T502" s="12">
        <v>107.019997</v>
      </c>
      <c r="U502" s="12">
        <v>5.7</v>
      </c>
      <c r="V502" s="12">
        <v>130587</v>
      </c>
      <c r="W502" s="12">
        <v>1.74746</v>
      </c>
      <c r="X502" s="12">
        <v>1.74</v>
      </c>
      <c r="Y502" t="str">
        <f t="shared" si="79"/>
        <v>0-100</v>
      </c>
      <c r="Z502">
        <f t="shared" si="80"/>
        <v>-2.9809722413428275E-2</v>
      </c>
      <c r="AA502" s="12">
        <f>VLOOKUP(K502,GDP_Change!A:D,4,0)</f>
        <v>0.88707558971515255</v>
      </c>
      <c r="AB502" s="12">
        <f t="shared" si="82"/>
        <v>0.91076478377036318</v>
      </c>
    </row>
    <row r="503" spans="1:28" x14ac:dyDescent="0.25">
      <c r="A503" s="1" t="str">
        <f t="shared" si="73"/>
        <v>09/02/2002</v>
      </c>
      <c r="B503" s="9">
        <v>90.730003356933594</v>
      </c>
      <c r="C503" s="9">
        <v>91</v>
      </c>
      <c r="D503" s="9">
        <v>87.5</v>
      </c>
      <c r="E503" s="9">
        <v>60.746498107910099</v>
      </c>
      <c r="F503" s="9">
        <v>90</v>
      </c>
      <c r="G503" s="10">
        <v>233559000</v>
      </c>
      <c r="H503">
        <f t="shared" si="74"/>
        <v>9</v>
      </c>
      <c r="I503">
        <f t="shared" si="75"/>
        <v>2</v>
      </c>
      <c r="J503">
        <f t="shared" si="76"/>
        <v>2002</v>
      </c>
      <c r="K503" t="str">
        <f>VLOOKUP(N503,Convert!D:G,4,0)</f>
        <v>2002Q3</v>
      </c>
      <c r="L503" t="str">
        <f t="shared" si="77"/>
        <v>2002M9</v>
      </c>
      <c r="M503">
        <f>VLOOKUP(K503,GDP_CR!$E$9:$F$311,2,0)</f>
        <v>3.6</v>
      </c>
      <c r="N503" s="1">
        <v>37501</v>
      </c>
      <c r="O503" s="18">
        <f t="shared" si="78"/>
        <v>3508</v>
      </c>
      <c r="P503" s="31">
        <f>VLOOKUP(K503,GDP!$A$2:$D$305,4,0)</f>
        <v>8.8633754305396106E-3</v>
      </c>
      <c r="Q503" s="12">
        <v>10961.73076923077</v>
      </c>
      <c r="R503" s="12">
        <f>VLOOKUP(K503,RGDP!B:C,2,0)</f>
        <v>13531.741</v>
      </c>
      <c r="S503" s="12">
        <f t="shared" si="81"/>
        <v>13522.676833333333</v>
      </c>
      <c r="T503" s="12">
        <v>106.65749775</v>
      </c>
      <c r="U503" s="12">
        <v>5.7</v>
      </c>
      <c r="V503" s="12">
        <v>130564.75</v>
      </c>
      <c r="W503" s="12">
        <v>1.689595</v>
      </c>
      <c r="X503" s="12">
        <v>1.7424999999999999</v>
      </c>
      <c r="Y503" t="str">
        <f t="shared" si="79"/>
        <v>0-100</v>
      </c>
      <c r="Z503">
        <f t="shared" si="80"/>
        <v>-1.9394190487811658E-2</v>
      </c>
      <c r="AA503" s="12">
        <f>VLOOKUP(K503,GDP_Change!A:D,4,0)</f>
        <v>0.88707558971515255</v>
      </c>
      <c r="AB503" s="12">
        <f t="shared" si="82"/>
        <v>0.90484248525656052</v>
      </c>
    </row>
    <row r="504" spans="1:28" x14ac:dyDescent="0.25">
      <c r="A504" s="1" t="str">
        <f t="shared" si="73"/>
        <v>09/09/2002</v>
      </c>
      <c r="B504" s="9">
        <v>89.099998474121094</v>
      </c>
      <c r="C504" s="9">
        <v>93.330001831054602</v>
      </c>
      <c r="D504" s="9">
        <v>88.25</v>
      </c>
      <c r="E504" s="9">
        <v>60.523746490478501</v>
      </c>
      <c r="F504" s="9">
        <v>89.669998168945298</v>
      </c>
      <c r="G504" s="10">
        <v>187858900</v>
      </c>
      <c r="H504">
        <f t="shared" si="74"/>
        <v>9</v>
      </c>
      <c r="I504">
        <f t="shared" si="75"/>
        <v>9</v>
      </c>
      <c r="J504">
        <f t="shared" si="76"/>
        <v>2002</v>
      </c>
      <c r="K504" t="str">
        <f>VLOOKUP(N504,Convert!D:G,4,0)</f>
        <v>2002Q3</v>
      </c>
      <c r="L504" t="str">
        <f t="shared" si="77"/>
        <v>2002M9</v>
      </c>
      <c r="M504">
        <f>VLOOKUP(K504,GDP_CR!$E$9:$F$311,2,0)</f>
        <v>3.6</v>
      </c>
      <c r="N504" s="1">
        <v>37508</v>
      </c>
      <c r="O504" s="18">
        <f t="shared" si="78"/>
        <v>3515</v>
      </c>
      <c r="P504" s="31">
        <f>VLOOKUP(K504,GDP!$A$2:$D$305,4,0)</f>
        <v>8.8633754305396106E-3</v>
      </c>
      <c r="Q504" s="12">
        <v>10969.153846153846</v>
      </c>
      <c r="R504" s="12">
        <f>VLOOKUP(K504,RGDP!B:C,2,0)</f>
        <v>13531.741</v>
      </c>
      <c r="S504" s="12">
        <f t="shared" si="81"/>
        <v>13527.208916666668</v>
      </c>
      <c r="T504" s="12">
        <v>106.29499850000001</v>
      </c>
      <c r="U504" s="12">
        <v>5.7</v>
      </c>
      <c r="V504" s="12">
        <v>130542.5</v>
      </c>
      <c r="W504" s="12">
        <v>1.6317300000000001</v>
      </c>
      <c r="X504" s="12">
        <v>1.7450000000000001</v>
      </c>
      <c r="Y504" t="str">
        <f t="shared" si="79"/>
        <v>0-100</v>
      </c>
      <c r="Z504">
        <f t="shared" si="80"/>
        <v>-3.6666870117189054E-3</v>
      </c>
      <c r="AA504" s="12">
        <f>VLOOKUP(K504,GDP_Change!A:D,4,0)</f>
        <v>0.88707558971515255</v>
      </c>
      <c r="AB504" s="12">
        <f t="shared" si="82"/>
        <v>0.89892018674275787</v>
      </c>
    </row>
    <row r="505" spans="1:28" x14ac:dyDescent="0.25">
      <c r="A505" s="1" t="str">
        <f t="shared" si="73"/>
        <v>09/16/2002</v>
      </c>
      <c r="B505" s="9">
        <v>89.309997558593693</v>
      </c>
      <c r="C505" s="9">
        <v>91.190002441406193</v>
      </c>
      <c r="D505" s="9">
        <v>84.050003051757798</v>
      </c>
      <c r="E505" s="9">
        <v>56.932994842529297</v>
      </c>
      <c r="F505" s="9">
        <v>84.349998474121094</v>
      </c>
      <c r="G505" s="10">
        <v>225332800</v>
      </c>
      <c r="H505">
        <f t="shared" si="74"/>
        <v>9</v>
      </c>
      <c r="I505">
        <f t="shared" si="75"/>
        <v>16</v>
      </c>
      <c r="J505">
        <f t="shared" si="76"/>
        <v>2002</v>
      </c>
      <c r="K505" t="str">
        <f>VLOOKUP(N505,Convert!D:G,4,0)</f>
        <v>2002Q3</v>
      </c>
      <c r="L505" t="str">
        <f t="shared" si="77"/>
        <v>2002M9</v>
      </c>
      <c r="M505">
        <f>VLOOKUP(K505,GDP_CR!$E$9:$F$311,2,0)</f>
        <v>3.6</v>
      </c>
      <c r="N505" s="1">
        <v>37515</v>
      </c>
      <c r="O505" s="18">
        <f t="shared" si="78"/>
        <v>3522</v>
      </c>
      <c r="P505" s="31">
        <f>VLOOKUP(K505,GDP!$A$2:$D$305,4,0)</f>
        <v>8.8633754305396106E-3</v>
      </c>
      <c r="Q505" s="12">
        <v>10976.576923076924</v>
      </c>
      <c r="R505" s="12">
        <f>VLOOKUP(K505,RGDP!B:C,2,0)</f>
        <v>13531.741</v>
      </c>
      <c r="S505" s="12">
        <f t="shared" si="81"/>
        <v>13531.741</v>
      </c>
      <c r="T505" s="12">
        <v>105.93249924999999</v>
      </c>
      <c r="U505" s="12">
        <v>5.7</v>
      </c>
      <c r="V505" s="12">
        <v>130520.25</v>
      </c>
      <c r="W505" s="12">
        <v>1.5738650000000001</v>
      </c>
      <c r="X505" s="12">
        <v>1.7475000000000001</v>
      </c>
      <c r="Y505" t="str">
        <f t="shared" si="79"/>
        <v>0-100</v>
      </c>
      <c r="Z505">
        <f t="shared" si="80"/>
        <v>-5.9328647300749493E-2</v>
      </c>
      <c r="AA505" s="12">
        <f>VLOOKUP(K505,GDP_Change!A:D,4,0)</f>
        <v>0.88707558971515255</v>
      </c>
      <c r="AB505" s="12">
        <f t="shared" si="82"/>
        <v>0.89299788822895521</v>
      </c>
    </row>
    <row r="506" spans="1:28" x14ac:dyDescent="0.25">
      <c r="A506" s="1" t="str">
        <f t="shared" si="73"/>
        <v>09/23/2002</v>
      </c>
      <c r="B506" s="9">
        <v>83.650001525878906</v>
      </c>
      <c r="C506" s="9">
        <v>85.970001220703097</v>
      </c>
      <c r="D506" s="9">
        <v>81.849998474121094</v>
      </c>
      <c r="E506" s="9">
        <v>56.103439331054602</v>
      </c>
      <c r="F506" s="9">
        <v>82.75</v>
      </c>
      <c r="G506" s="10">
        <v>293981500</v>
      </c>
      <c r="H506">
        <f t="shared" si="74"/>
        <v>9</v>
      </c>
      <c r="I506">
        <f t="shared" si="75"/>
        <v>23</v>
      </c>
      <c r="J506">
        <f t="shared" si="76"/>
        <v>2002</v>
      </c>
      <c r="K506" t="str">
        <f>VLOOKUP(N506,Convert!D:G,4,0)</f>
        <v>2002Q3</v>
      </c>
      <c r="L506" t="str">
        <f t="shared" si="77"/>
        <v>2002M9</v>
      </c>
      <c r="M506">
        <f>VLOOKUP(K506,GDP_CR!$E$9:$F$311,2,0)</f>
        <v>3.6</v>
      </c>
      <c r="N506" s="1">
        <v>37522</v>
      </c>
      <c r="O506" s="18">
        <f t="shared" si="78"/>
        <v>3529</v>
      </c>
      <c r="P506" s="31">
        <f>VLOOKUP(K506,GDP!$A$2:$D$305,4,0)</f>
        <v>8.8633754305396106E-3</v>
      </c>
      <c r="Q506" s="12">
        <v>10984</v>
      </c>
      <c r="R506" s="12">
        <f>VLOOKUP(K506,RGDP!B:C,2,0)</f>
        <v>13531.741</v>
      </c>
      <c r="S506" s="12">
        <f t="shared" si="81"/>
        <v>13531.741</v>
      </c>
      <c r="T506" s="12">
        <v>105.57</v>
      </c>
      <c r="U506" s="12">
        <v>5.7</v>
      </c>
      <c r="V506" s="12">
        <v>130498</v>
      </c>
      <c r="W506" s="12">
        <v>1.516</v>
      </c>
      <c r="X506" s="12">
        <v>1.75</v>
      </c>
      <c r="Y506" t="str">
        <f t="shared" si="79"/>
        <v>0-100</v>
      </c>
      <c r="Z506">
        <f t="shared" si="80"/>
        <v>-1.8968565537223814E-2</v>
      </c>
      <c r="AA506" s="12">
        <f>VLOOKUP(K506,GDP_Change!A:D,4,0)</f>
        <v>0.88707558971515255</v>
      </c>
      <c r="AB506" s="12">
        <f t="shared" si="82"/>
        <v>0.88707558971515255</v>
      </c>
    </row>
    <row r="507" spans="1:28" x14ac:dyDescent="0.25">
      <c r="A507" s="1" t="str">
        <f t="shared" si="73"/>
        <v>09/30/2002</v>
      </c>
      <c r="B507" s="9">
        <v>82</v>
      </c>
      <c r="C507" s="9">
        <v>85.769996643066406</v>
      </c>
      <c r="D507" s="9">
        <v>79.580001831054602</v>
      </c>
      <c r="E507" s="9">
        <v>54.781337738037102</v>
      </c>
      <c r="F507" s="9">
        <v>80.800003051757798</v>
      </c>
      <c r="G507" s="10">
        <v>321074300</v>
      </c>
      <c r="H507">
        <f t="shared" si="74"/>
        <v>9</v>
      </c>
      <c r="I507">
        <f t="shared" si="75"/>
        <v>30</v>
      </c>
      <c r="J507">
        <f t="shared" si="76"/>
        <v>2002</v>
      </c>
      <c r="K507" t="str">
        <f>VLOOKUP(N507,Convert!D:G,4,0)</f>
        <v>2002Q3</v>
      </c>
      <c r="L507" t="str">
        <f t="shared" si="77"/>
        <v>2002M9</v>
      </c>
      <c r="M507">
        <f>VLOOKUP(K507,GDP_CR!$E$9:$F$311,2,0)</f>
        <v>3.6</v>
      </c>
      <c r="N507" s="1">
        <v>37529</v>
      </c>
      <c r="O507" s="18">
        <f t="shared" si="78"/>
        <v>3536</v>
      </c>
      <c r="P507" s="31">
        <f>VLOOKUP(K507,GDP!$A$2:$D$305,4,0)</f>
        <v>8.8633754305396106E-3</v>
      </c>
      <c r="Q507" s="12">
        <v>10984</v>
      </c>
      <c r="R507" s="12">
        <f>VLOOKUP(K507,RGDP!B:C,2,0)</f>
        <v>13531.741</v>
      </c>
      <c r="S507" s="12">
        <f t="shared" si="81"/>
        <v>13531.741</v>
      </c>
      <c r="T507" s="12">
        <v>105.57</v>
      </c>
      <c r="U507" s="12">
        <v>5.7</v>
      </c>
      <c r="V507" s="12">
        <v>130498</v>
      </c>
      <c r="W507" s="12">
        <v>1.516</v>
      </c>
      <c r="X507" s="12">
        <v>1.75</v>
      </c>
      <c r="Y507" t="str">
        <f t="shared" si="79"/>
        <v>0-100</v>
      </c>
      <c r="Z507">
        <f t="shared" si="80"/>
        <v>-2.3564917803531094E-2</v>
      </c>
      <c r="AA507" s="12">
        <f>VLOOKUP(K507,GDP_Change!A:D,4,0)</f>
        <v>0.88707558971515255</v>
      </c>
      <c r="AB507" s="12">
        <f t="shared" si="82"/>
        <v>0.88707558971515255</v>
      </c>
    </row>
    <row r="508" spans="1:28" x14ac:dyDescent="0.25">
      <c r="A508" s="1" t="str">
        <f t="shared" si="73"/>
        <v>10/07/2002</v>
      </c>
      <c r="B508" s="9">
        <v>80.059997558593693</v>
      </c>
      <c r="C508" s="9">
        <v>84.730003356933594</v>
      </c>
      <c r="D508" s="9">
        <v>77.069999694824205</v>
      </c>
      <c r="E508" s="9">
        <v>57.059371948242102</v>
      </c>
      <c r="F508" s="9">
        <v>84.160003662109304</v>
      </c>
      <c r="G508" s="10">
        <v>371732700</v>
      </c>
      <c r="H508">
        <f t="shared" si="74"/>
        <v>10</v>
      </c>
      <c r="I508">
        <f t="shared" si="75"/>
        <v>7</v>
      </c>
      <c r="J508">
        <f t="shared" si="76"/>
        <v>2002</v>
      </c>
      <c r="K508" t="str">
        <f>VLOOKUP(N508,Convert!D:G,4,0)</f>
        <v>2002Q4</v>
      </c>
      <c r="L508" t="str">
        <f t="shared" si="77"/>
        <v>2002M10</v>
      </c>
      <c r="M508">
        <f>VLOOKUP(K508,GDP_CR!$E$9:$F$311,2,0)</f>
        <v>2.8</v>
      </c>
      <c r="N508" s="1">
        <v>37536</v>
      </c>
      <c r="O508" s="18">
        <f t="shared" si="78"/>
        <v>3543</v>
      </c>
      <c r="P508" s="31">
        <f>VLOOKUP(K508,GDP!$A$2:$D$305,4,0)</f>
        <v>7.046613255644596E-3</v>
      </c>
      <c r="Q508" s="12">
        <v>10989.953846153845</v>
      </c>
      <c r="R508" s="12">
        <f>VLOOKUP(K508,RGDP!B:C,2,0)</f>
        <v>13549.421</v>
      </c>
      <c r="S508" s="12">
        <f t="shared" si="81"/>
        <v>13533.214333333332</v>
      </c>
      <c r="T508" s="12">
        <v>105.94499999999999</v>
      </c>
      <c r="U508" s="12">
        <v>5.7</v>
      </c>
      <c r="V508" s="12">
        <v>130528.75</v>
      </c>
      <c r="W508" s="12">
        <v>1.6437575</v>
      </c>
      <c r="X508" s="12">
        <v>1.75</v>
      </c>
      <c r="Y508" t="str">
        <f t="shared" si="79"/>
        <v>0-100</v>
      </c>
      <c r="Z508">
        <f t="shared" si="80"/>
        <v>4.1584164399092849E-2</v>
      </c>
      <c r="AA508" s="12">
        <f>VLOOKUP(K508,GDP_Change!A:D,4,0)</f>
        <v>0.70459503060804707</v>
      </c>
      <c r="AB508" s="12">
        <f t="shared" si="82"/>
        <v>0.87303862362999063</v>
      </c>
    </row>
    <row r="509" spans="1:28" x14ac:dyDescent="0.25">
      <c r="A509" s="1" t="str">
        <f t="shared" si="73"/>
        <v>10/14/2002</v>
      </c>
      <c r="B509" s="9">
        <v>83.199996948242102</v>
      </c>
      <c r="C509" s="9">
        <v>89.300003051757798</v>
      </c>
      <c r="D509" s="9">
        <v>83.040000915527301</v>
      </c>
      <c r="E509" s="9">
        <v>60.096725463867102</v>
      </c>
      <c r="F509" s="9">
        <v>88.639999389648395</v>
      </c>
      <c r="G509" s="10">
        <v>301912800</v>
      </c>
      <c r="H509">
        <f t="shared" si="74"/>
        <v>10</v>
      </c>
      <c r="I509">
        <f t="shared" si="75"/>
        <v>14</v>
      </c>
      <c r="J509">
        <f t="shared" si="76"/>
        <v>2002</v>
      </c>
      <c r="K509" t="str">
        <f>VLOOKUP(N509,Convert!D:G,4,0)</f>
        <v>2002Q4</v>
      </c>
      <c r="L509" t="str">
        <f t="shared" si="77"/>
        <v>2002M10</v>
      </c>
      <c r="M509">
        <f>VLOOKUP(K509,GDP_CR!$E$9:$F$311,2,0)</f>
        <v>2.8</v>
      </c>
      <c r="N509" s="1">
        <v>37543</v>
      </c>
      <c r="O509" s="18">
        <f t="shared" si="78"/>
        <v>3550</v>
      </c>
      <c r="P509" s="31">
        <f>VLOOKUP(K509,GDP!$A$2:$D$305,4,0)</f>
        <v>7.046613255644596E-3</v>
      </c>
      <c r="Q509" s="12">
        <v>10995.907692307692</v>
      </c>
      <c r="R509" s="12">
        <f>VLOOKUP(K509,RGDP!B:C,2,0)</f>
        <v>13549.421</v>
      </c>
      <c r="S509" s="12">
        <f t="shared" si="81"/>
        <v>13534.687666666665</v>
      </c>
      <c r="T509" s="12">
        <v>106.32</v>
      </c>
      <c r="U509" s="12">
        <v>5.7</v>
      </c>
      <c r="V509" s="12">
        <v>130559.5</v>
      </c>
      <c r="W509" s="12">
        <v>1.771515</v>
      </c>
      <c r="X509" s="12">
        <v>1.75</v>
      </c>
      <c r="Y509" t="str">
        <f t="shared" si="79"/>
        <v>0-100</v>
      </c>
      <c r="Z509">
        <f t="shared" si="80"/>
        <v>5.323188608125129E-2</v>
      </c>
      <c r="AA509" s="12">
        <f>VLOOKUP(K509,GDP_Change!A:D,4,0)</f>
        <v>0.70459503060804707</v>
      </c>
      <c r="AB509" s="12">
        <f t="shared" si="82"/>
        <v>0.8590016575448286</v>
      </c>
    </row>
    <row r="510" spans="1:28" x14ac:dyDescent="0.25">
      <c r="A510" s="1" t="str">
        <f t="shared" si="73"/>
        <v>10/21/2002</v>
      </c>
      <c r="B510" s="9">
        <v>88.120002746582003</v>
      </c>
      <c r="C510" s="9">
        <v>90.900001525878906</v>
      </c>
      <c r="D510" s="9">
        <v>87.569999694824205</v>
      </c>
      <c r="E510" s="9">
        <v>61.154403686523402</v>
      </c>
      <c r="F510" s="9">
        <v>90.199996948242102</v>
      </c>
      <c r="G510" s="10">
        <v>240391200</v>
      </c>
      <c r="H510">
        <f t="shared" si="74"/>
        <v>10</v>
      </c>
      <c r="I510">
        <f t="shared" si="75"/>
        <v>21</v>
      </c>
      <c r="J510">
        <f t="shared" si="76"/>
        <v>2002</v>
      </c>
      <c r="K510" t="str">
        <f>VLOOKUP(N510,Convert!D:G,4,0)</f>
        <v>2002Q4</v>
      </c>
      <c r="L510" t="str">
        <f t="shared" si="77"/>
        <v>2002M10</v>
      </c>
      <c r="M510">
        <f>VLOOKUP(K510,GDP_CR!$E$9:$F$311,2,0)</f>
        <v>2.8</v>
      </c>
      <c r="N510" s="1">
        <v>37550</v>
      </c>
      <c r="O510" s="18">
        <f t="shared" si="78"/>
        <v>3557</v>
      </c>
      <c r="P510" s="31">
        <f>VLOOKUP(K510,GDP!$A$2:$D$305,4,0)</f>
        <v>7.046613255644596E-3</v>
      </c>
      <c r="Q510" s="12">
        <v>11001.861538461537</v>
      </c>
      <c r="R510" s="12">
        <f>VLOOKUP(K510,RGDP!B:C,2,0)</f>
        <v>13549.421</v>
      </c>
      <c r="S510" s="12">
        <f t="shared" si="81"/>
        <v>13536.160999999998</v>
      </c>
      <c r="T510" s="12">
        <v>106.69499999999999</v>
      </c>
      <c r="U510" s="12">
        <v>5.7</v>
      </c>
      <c r="V510" s="12">
        <v>130590.25</v>
      </c>
      <c r="W510" s="12">
        <v>1.8992724999999999</v>
      </c>
      <c r="X510" s="12">
        <v>1.75</v>
      </c>
      <c r="Y510" t="str">
        <f t="shared" si="79"/>
        <v>0-100</v>
      </c>
      <c r="Z510">
        <f t="shared" si="80"/>
        <v>1.7599250556582069E-2</v>
      </c>
      <c r="AA510" s="12">
        <f>VLOOKUP(K510,GDP_Change!A:D,4,0)</f>
        <v>0.70459503060804707</v>
      </c>
      <c r="AB510" s="12">
        <f t="shared" si="82"/>
        <v>0.84496469145966668</v>
      </c>
    </row>
    <row r="511" spans="1:28" x14ac:dyDescent="0.25">
      <c r="A511" s="1" t="str">
        <f t="shared" si="73"/>
        <v>10/28/2002</v>
      </c>
      <c r="B511" s="9">
        <v>91.150001525878906</v>
      </c>
      <c r="C511" s="9">
        <v>91.290000915527301</v>
      </c>
      <c r="D511" s="9">
        <v>87</v>
      </c>
      <c r="E511" s="9">
        <v>61.201869964599602</v>
      </c>
      <c r="F511" s="9">
        <v>90.269996643066406</v>
      </c>
      <c r="G511" s="10">
        <v>234112400</v>
      </c>
      <c r="H511">
        <f t="shared" si="74"/>
        <v>10</v>
      </c>
      <c r="I511">
        <f t="shared" si="75"/>
        <v>28</v>
      </c>
      <c r="J511">
        <f t="shared" si="76"/>
        <v>2002</v>
      </c>
      <c r="K511" t="str">
        <f>VLOOKUP(N511,Convert!D:G,4,0)</f>
        <v>2002Q4</v>
      </c>
      <c r="L511" t="str">
        <f t="shared" si="77"/>
        <v>2002M10</v>
      </c>
      <c r="M511">
        <f>VLOOKUP(K511,GDP_CR!$E$9:$F$311,2,0)</f>
        <v>2.8</v>
      </c>
      <c r="N511" s="1">
        <v>37557</v>
      </c>
      <c r="O511" s="18">
        <f t="shared" si="78"/>
        <v>3564</v>
      </c>
      <c r="P511" s="31">
        <f>VLOOKUP(K511,GDP!$A$2:$D$305,4,0)</f>
        <v>7.046613255644596E-3</v>
      </c>
      <c r="Q511" s="12">
        <v>11007.815384615384</v>
      </c>
      <c r="R511" s="12">
        <f>VLOOKUP(K511,RGDP!B:C,2,0)</f>
        <v>13549.421</v>
      </c>
      <c r="S511" s="12">
        <f t="shared" si="81"/>
        <v>13537.634333333333</v>
      </c>
      <c r="T511" s="12">
        <v>107.07</v>
      </c>
      <c r="U511" s="12">
        <v>5.7</v>
      </c>
      <c r="V511" s="12">
        <v>130621</v>
      </c>
      <c r="W511" s="12">
        <v>2.0270299999999999</v>
      </c>
      <c r="X511" s="12">
        <v>1.75</v>
      </c>
      <c r="Y511" t="str">
        <f t="shared" si="79"/>
        <v>0-100</v>
      </c>
      <c r="Z511">
        <f t="shared" si="80"/>
        <v>7.7604985801138504E-4</v>
      </c>
      <c r="AA511" s="12">
        <f>VLOOKUP(K511,GDP_Change!A:D,4,0)</f>
        <v>0.70459503060804707</v>
      </c>
      <c r="AB511" s="12">
        <f t="shared" si="82"/>
        <v>0.83092772537450466</v>
      </c>
    </row>
    <row r="512" spans="1:28" x14ac:dyDescent="0.25">
      <c r="A512" s="1" t="str">
        <f t="shared" si="73"/>
        <v>11/04/2002</v>
      </c>
      <c r="B512" s="9">
        <v>91.800003051757798</v>
      </c>
      <c r="C512" s="9">
        <v>93.069999694824205</v>
      </c>
      <c r="D512" s="9">
        <v>89.519996643066406</v>
      </c>
      <c r="E512" s="9">
        <v>60.7815132141113</v>
      </c>
      <c r="F512" s="9">
        <v>89.650001525878906</v>
      </c>
      <c r="G512" s="10">
        <v>240841900</v>
      </c>
      <c r="H512">
        <f t="shared" si="74"/>
        <v>11</v>
      </c>
      <c r="I512">
        <f t="shared" si="75"/>
        <v>4</v>
      </c>
      <c r="J512">
        <f t="shared" si="76"/>
        <v>2002</v>
      </c>
      <c r="K512" t="str">
        <f>VLOOKUP(N512,Convert!D:G,4,0)</f>
        <v>2002Q4</v>
      </c>
      <c r="L512" t="str">
        <f t="shared" si="77"/>
        <v>2002M11</v>
      </c>
      <c r="M512">
        <f>VLOOKUP(K512,GDP_CR!$E$9:$F$311,2,0)</f>
        <v>2.8</v>
      </c>
      <c r="N512" s="1">
        <v>37564</v>
      </c>
      <c r="O512" s="18">
        <f t="shared" si="78"/>
        <v>3571</v>
      </c>
      <c r="P512" s="31">
        <f>VLOOKUP(K512,GDP!$A$2:$D$305,4,0)</f>
        <v>7.046613255644596E-3</v>
      </c>
      <c r="Q512" s="12">
        <v>11013.769230769229</v>
      </c>
      <c r="R512" s="12">
        <f>VLOOKUP(K512,RGDP!B:C,2,0)</f>
        <v>13549.421</v>
      </c>
      <c r="S512" s="12">
        <f t="shared" si="81"/>
        <v>13539.107666666665</v>
      </c>
      <c r="T512" s="12">
        <v>106.82250049999999</v>
      </c>
      <c r="U512" s="12">
        <v>5.75</v>
      </c>
      <c r="V512" s="12">
        <v>130620.25</v>
      </c>
      <c r="W512" s="12">
        <v>2.0836524999999999</v>
      </c>
      <c r="X512" s="12">
        <v>1.6475</v>
      </c>
      <c r="Y512" t="str">
        <f t="shared" si="79"/>
        <v>0-100</v>
      </c>
      <c r="Z512">
        <f t="shared" si="80"/>
        <v>-6.8682302009935858E-3</v>
      </c>
      <c r="AA512" s="12">
        <f>VLOOKUP(K512,GDP_Change!A:D,4,0)</f>
        <v>0.70459503060804707</v>
      </c>
      <c r="AB512" s="12">
        <f t="shared" si="82"/>
        <v>0.81689075928934274</v>
      </c>
    </row>
    <row r="513" spans="1:28" x14ac:dyDescent="0.25">
      <c r="A513" s="1" t="str">
        <f t="shared" si="73"/>
        <v>11/11/2002</v>
      </c>
      <c r="B513" s="9">
        <v>89.510002136230398</v>
      </c>
      <c r="C513" s="9">
        <v>91.550003051757798</v>
      </c>
      <c r="D513" s="9">
        <v>87.449996948242102</v>
      </c>
      <c r="E513" s="9">
        <v>61.968006134033203</v>
      </c>
      <c r="F513" s="9">
        <v>91.400001525878906</v>
      </c>
      <c r="G513" s="10">
        <v>206170000</v>
      </c>
      <c r="H513">
        <f t="shared" si="74"/>
        <v>11</v>
      </c>
      <c r="I513">
        <f t="shared" si="75"/>
        <v>11</v>
      </c>
      <c r="J513">
        <f t="shared" si="76"/>
        <v>2002</v>
      </c>
      <c r="K513" t="str">
        <f>VLOOKUP(N513,Convert!D:G,4,0)</f>
        <v>2002Q4</v>
      </c>
      <c r="L513" t="str">
        <f t="shared" si="77"/>
        <v>2002M11</v>
      </c>
      <c r="M513">
        <f>VLOOKUP(K513,GDP_CR!$E$9:$F$311,2,0)</f>
        <v>2.8</v>
      </c>
      <c r="N513" s="1">
        <v>37571</v>
      </c>
      <c r="O513" s="18">
        <f t="shared" si="78"/>
        <v>3578</v>
      </c>
      <c r="P513" s="31">
        <f>VLOOKUP(K513,GDP!$A$2:$D$305,4,0)</f>
        <v>7.046613255644596E-3</v>
      </c>
      <c r="Q513" s="12">
        <v>11019.723076923074</v>
      </c>
      <c r="R513" s="12">
        <f>VLOOKUP(K513,RGDP!B:C,2,0)</f>
        <v>13549.421</v>
      </c>
      <c r="S513" s="12">
        <f t="shared" si="81"/>
        <v>13540.581</v>
      </c>
      <c r="T513" s="12">
        <v>106.57500099999999</v>
      </c>
      <c r="U513" s="12">
        <v>5.8000000000000007</v>
      </c>
      <c r="V513" s="12">
        <v>130619.5</v>
      </c>
      <c r="W513" s="12">
        <v>2.1402749999999999</v>
      </c>
      <c r="X513" s="12">
        <v>1.5449999999999999</v>
      </c>
      <c r="Y513" t="str">
        <f t="shared" si="79"/>
        <v>0-100</v>
      </c>
      <c r="Z513">
        <f t="shared" si="80"/>
        <v>1.9520356611425482E-2</v>
      </c>
      <c r="AA513" s="12">
        <f>VLOOKUP(K513,GDP_Change!A:D,4,0)</f>
        <v>0.70459503060804707</v>
      </c>
      <c r="AB513" s="12">
        <f t="shared" si="82"/>
        <v>0.80285379320418082</v>
      </c>
    </row>
    <row r="514" spans="1:28" x14ac:dyDescent="0.25">
      <c r="A514" s="1" t="str">
        <f t="shared" ref="A514:A577" si="83">TEXT(N514,"MM/DD/YYYY")</f>
        <v>11/18/2002</v>
      </c>
      <c r="B514" s="9">
        <v>92.150001525878906</v>
      </c>
      <c r="C514" s="9">
        <v>94.269996643066406</v>
      </c>
      <c r="D514" s="9">
        <v>89.760002136230398</v>
      </c>
      <c r="E514" s="9">
        <v>63.3375434875488</v>
      </c>
      <c r="F514" s="9">
        <v>93.419998168945298</v>
      </c>
      <c r="G514" s="10">
        <v>186071800</v>
      </c>
      <c r="H514">
        <f t="shared" ref="H514:H577" si="84">MONTH(N514)</f>
        <v>11</v>
      </c>
      <c r="I514">
        <f t="shared" ref="I514:I577" si="85">DAY(N514)</f>
        <v>18</v>
      </c>
      <c r="J514">
        <f t="shared" ref="J514:J577" si="86">YEAR(N514)</f>
        <v>2002</v>
      </c>
      <c r="K514" t="str">
        <f>VLOOKUP(N514,Convert!D:G,4,0)</f>
        <v>2002Q4</v>
      </c>
      <c r="L514" t="str">
        <f t="shared" si="77"/>
        <v>2002M11</v>
      </c>
      <c r="M514">
        <f>VLOOKUP(K514,GDP_CR!$E$9:$F$311,2,0)</f>
        <v>2.8</v>
      </c>
      <c r="N514" s="1">
        <v>37578</v>
      </c>
      <c r="O514" s="18">
        <f t="shared" si="78"/>
        <v>3585</v>
      </c>
      <c r="P514" s="31">
        <f>VLOOKUP(K514,GDP!$A$2:$D$305,4,0)</f>
        <v>7.046613255644596E-3</v>
      </c>
      <c r="Q514" s="12">
        <v>11025.676923076921</v>
      </c>
      <c r="R514" s="12">
        <f>VLOOKUP(K514,RGDP!B:C,2,0)</f>
        <v>13549.421</v>
      </c>
      <c r="S514" s="12">
        <f t="shared" si="81"/>
        <v>13542.054333333333</v>
      </c>
      <c r="T514" s="12">
        <v>106.32750149999998</v>
      </c>
      <c r="U514" s="12">
        <v>5.85</v>
      </c>
      <c r="V514" s="12">
        <v>130618.75</v>
      </c>
      <c r="W514" s="12">
        <v>2.1968974999999999</v>
      </c>
      <c r="X514" s="12">
        <v>1.4424999999999999</v>
      </c>
      <c r="Y514" t="str">
        <f t="shared" si="79"/>
        <v>0-100</v>
      </c>
      <c r="Z514">
        <f t="shared" si="80"/>
        <v>2.2100619358244256E-2</v>
      </c>
      <c r="AA514" s="12">
        <f>VLOOKUP(K514,GDP_Change!A:D,4,0)</f>
        <v>0.70459503060804707</v>
      </c>
      <c r="AB514" s="12">
        <f t="shared" si="82"/>
        <v>0.78881682711901879</v>
      </c>
    </row>
    <row r="515" spans="1:28" x14ac:dyDescent="0.25">
      <c r="A515" s="1" t="str">
        <f t="shared" si="83"/>
        <v>11/25/2002</v>
      </c>
      <c r="B515" s="9">
        <v>93.430000305175696</v>
      </c>
      <c r="C515" s="9">
        <v>94.949996948242102</v>
      </c>
      <c r="D515" s="9">
        <v>91.620002746582003</v>
      </c>
      <c r="E515" s="9">
        <v>63.717220306396399</v>
      </c>
      <c r="F515" s="9">
        <v>93.980003356933594</v>
      </c>
      <c r="G515" s="10">
        <v>133280800</v>
      </c>
      <c r="H515">
        <f t="shared" si="84"/>
        <v>11</v>
      </c>
      <c r="I515">
        <f t="shared" si="85"/>
        <v>25</v>
      </c>
      <c r="J515">
        <f t="shared" si="86"/>
        <v>2002</v>
      </c>
      <c r="K515" t="str">
        <f>VLOOKUP(N515,Convert!D:G,4,0)</f>
        <v>2002Q4</v>
      </c>
      <c r="L515" t="str">
        <f t="shared" ref="L515:L578" si="87">YEAR(N515)&amp;"M"&amp;MONTH(N515)</f>
        <v>2002M11</v>
      </c>
      <c r="M515">
        <f>VLOOKUP(K515,GDP_CR!$E$9:$F$311,2,0)</f>
        <v>2.8</v>
      </c>
      <c r="N515" s="1">
        <v>37585</v>
      </c>
      <c r="O515" s="18">
        <f t="shared" ref="O515:O578" si="88">A515-DATE(1993,1,24)</f>
        <v>3592</v>
      </c>
      <c r="P515" s="31">
        <f>VLOOKUP(K515,GDP!$A$2:$D$305,4,0)</f>
        <v>7.046613255644596E-3</v>
      </c>
      <c r="Q515" s="12">
        <v>11031.630769230766</v>
      </c>
      <c r="R515" s="12">
        <f>VLOOKUP(K515,RGDP!B:C,2,0)</f>
        <v>13549.421</v>
      </c>
      <c r="S515" s="12">
        <f t="shared" si="81"/>
        <v>13543.527666666667</v>
      </c>
      <c r="T515" s="12">
        <v>106.08000199999999</v>
      </c>
      <c r="U515" s="12">
        <v>5.9</v>
      </c>
      <c r="V515" s="12">
        <v>130618</v>
      </c>
      <c r="W515" s="12">
        <v>2.25352</v>
      </c>
      <c r="X515" s="12">
        <v>1.34</v>
      </c>
      <c r="Y515" t="str">
        <f t="shared" ref="Y515:Y578" si="89">IF(F515&gt;400,"&gt;400",IF(F515&gt;300,"300-400",IF(F515&gt;200,"200-300",IF(F515&gt;100,"100-200",IF(F515&gt;0,"0-100","NA")))))</f>
        <v>0-100</v>
      </c>
      <c r="Z515">
        <f t="shared" si="80"/>
        <v>5.9944893916135111E-3</v>
      </c>
      <c r="AA515" s="12">
        <f>VLOOKUP(K515,GDP_Change!A:D,4,0)</f>
        <v>0.70459503060804707</v>
      </c>
      <c r="AB515" s="12">
        <f t="shared" si="82"/>
        <v>0.77477986103385688</v>
      </c>
    </row>
    <row r="516" spans="1:28" x14ac:dyDescent="0.25">
      <c r="A516" s="1" t="str">
        <f t="shared" si="83"/>
        <v>12/02/2002</v>
      </c>
      <c r="B516" s="9">
        <v>95.470001220703097</v>
      </c>
      <c r="C516" s="9">
        <v>96.050003051757798</v>
      </c>
      <c r="D516" s="9">
        <v>89.980003356933594</v>
      </c>
      <c r="E516" s="9">
        <v>62.395122528076101</v>
      </c>
      <c r="F516" s="9">
        <v>92.029998779296804</v>
      </c>
      <c r="G516" s="10">
        <v>234909400</v>
      </c>
      <c r="H516">
        <f t="shared" si="84"/>
        <v>12</v>
      </c>
      <c r="I516">
        <f t="shared" si="85"/>
        <v>2</v>
      </c>
      <c r="J516">
        <f t="shared" si="86"/>
        <v>2002</v>
      </c>
      <c r="K516" t="str">
        <f>VLOOKUP(N516,Convert!D:G,4,0)</f>
        <v>2002Q4</v>
      </c>
      <c r="L516" t="str">
        <f t="shared" si="87"/>
        <v>2002M12</v>
      </c>
      <c r="M516">
        <f>VLOOKUP(K516,GDP_CR!$E$9:$F$311,2,0)</f>
        <v>2.8</v>
      </c>
      <c r="N516" s="1">
        <v>37592</v>
      </c>
      <c r="O516" s="18">
        <f t="shared" si="88"/>
        <v>3599</v>
      </c>
      <c r="P516" s="31">
        <f>VLOOKUP(K516,GDP!$A$2:$D$305,4,0)</f>
        <v>7.046613255644596E-3</v>
      </c>
      <c r="Q516" s="12">
        <v>11037.584615384614</v>
      </c>
      <c r="R516" s="12">
        <f>VLOOKUP(K516,RGDP!B:C,2,0)</f>
        <v>13549.421</v>
      </c>
      <c r="S516" s="12">
        <f t="shared" si="81"/>
        <v>13545.001000000002</v>
      </c>
      <c r="T516" s="12">
        <v>106.14750100000001</v>
      </c>
      <c r="U516" s="12">
        <v>5.9250000000000007</v>
      </c>
      <c r="V516" s="12">
        <v>130581</v>
      </c>
      <c r="W516" s="12">
        <v>2.3102074999999997</v>
      </c>
      <c r="X516" s="12">
        <v>1.3150000000000002</v>
      </c>
      <c r="Y516" t="str">
        <f t="shared" si="89"/>
        <v>0-100</v>
      </c>
      <c r="Z516">
        <f t="shared" ref="Z516:Z579" si="90">F516/F515-1</f>
        <v>-2.0749143519720126E-2</v>
      </c>
      <c r="AA516" s="12">
        <f>VLOOKUP(K516,GDP_Change!A:D,4,0)</f>
        <v>0.70459503060804707</v>
      </c>
      <c r="AB516" s="12">
        <f t="shared" si="82"/>
        <v>0.76074289494869496</v>
      </c>
    </row>
    <row r="517" spans="1:28" x14ac:dyDescent="0.25">
      <c r="A517" s="1" t="str">
        <f t="shared" si="83"/>
        <v>12/09/2002</v>
      </c>
      <c r="B517" s="9">
        <v>91.069999694824205</v>
      </c>
      <c r="C517" s="9">
        <v>91.620002746582003</v>
      </c>
      <c r="D517" s="9">
        <v>89.269996643066406</v>
      </c>
      <c r="E517" s="9">
        <v>60.571319580078097</v>
      </c>
      <c r="F517" s="9">
        <v>89.339996337890597</v>
      </c>
      <c r="G517" s="10">
        <v>180638300</v>
      </c>
      <c r="H517">
        <f t="shared" si="84"/>
        <v>12</v>
      </c>
      <c r="I517">
        <f t="shared" si="85"/>
        <v>9</v>
      </c>
      <c r="J517">
        <f t="shared" si="86"/>
        <v>2002</v>
      </c>
      <c r="K517" t="str">
        <f>VLOOKUP(N517,Convert!D:G,4,0)</f>
        <v>2002Q4</v>
      </c>
      <c r="L517" t="str">
        <f t="shared" si="87"/>
        <v>2002M12</v>
      </c>
      <c r="M517">
        <f>VLOOKUP(K517,GDP_CR!$E$9:$F$311,2,0)</f>
        <v>2.8</v>
      </c>
      <c r="N517" s="1">
        <v>37599</v>
      </c>
      <c r="O517" s="18">
        <f t="shared" si="88"/>
        <v>3606</v>
      </c>
      <c r="P517" s="31">
        <f>VLOOKUP(K517,GDP!$A$2:$D$305,4,0)</f>
        <v>7.046613255644596E-3</v>
      </c>
      <c r="Q517" s="12">
        <v>11043.538461538459</v>
      </c>
      <c r="R517" s="12">
        <f>VLOOKUP(K517,RGDP!B:C,2,0)</f>
        <v>13549.421</v>
      </c>
      <c r="S517" s="12">
        <f t="shared" si="81"/>
        <v>13546.474333333334</v>
      </c>
      <c r="T517" s="12">
        <v>106.215</v>
      </c>
      <c r="U517" s="12">
        <v>5.95</v>
      </c>
      <c r="V517" s="12">
        <v>130544</v>
      </c>
      <c r="W517" s="12">
        <v>2.366895</v>
      </c>
      <c r="X517" s="12">
        <v>1.29</v>
      </c>
      <c r="Y517" t="str">
        <f t="shared" si="89"/>
        <v>0-100</v>
      </c>
      <c r="Z517">
        <f t="shared" si="90"/>
        <v>-2.9229625959870775E-2</v>
      </c>
      <c r="AA517" s="12">
        <f>VLOOKUP(K517,GDP_Change!A:D,4,0)</f>
        <v>0.70459503060804707</v>
      </c>
      <c r="AB517" s="12">
        <f t="shared" si="82"/>
        <v>0.74670592886353293</v>
      </c>
    </row>
    <row r="518" spans="1:28" x14ac:dyDescent="0.25">
      <c r="A518" s="1" t="str">
        <f t="shared" si="83"/>
        <v>12/16/2002</v>
      </c>
      <c r="B518" s="9">
        <v>89.819999694824205</v>
      </c>
      <c r="C518" s="9">
        <v>91.790000915527301</v>
      </c>
      <c r="D518" s="9">
        <v>88.599998474121094</v>
      </c>
      <c r="E518" s="9">
        <v>61.012031555175703</v>
      </c>
      <c r="F518" s="9">
        <v>89.989997863769503</v>
      </c>
      <c r="G518" s="10">
        <v>175506000</v>
      </c>
      <c r="H518">
        <f t="shared" si="84"/>
        <v>12</v>
      </c>
      <c r="I518">
        <f t="shared" si="85"/>
        <v>16</v>
      </c>
      <c r="J518">
        <f t="shared" si="86"/>
        <v>2002</v>
      </c>
      <c r="K518" t="str">
        <f>VLOOKUP(N518,Convert!D:G,4,0)</f>
        <v>2002Q4</v>
      </c>
      <c r="L518" t="str">
        <f t="shared" si="87"/>
        <v>2002M12</v>
      </c>
      <c r="M518">
        <f>VLOOKUP(K518,GDP_CR!$E$9:$F$311,2,0)</f>
        <v>2.8</v>
      </c>
      <c r="N518" s="1">
        <v>37606</v>
      </c>
      <c r="O518" s="18">
        <f t="shared" si="88"/>
        <v>3613</v>
      </c>
      <c r="P518" s="31">
        <f>VLOOKUP(K518,GDP!$A$2:$D$305,4,0)</f>
        <v>7.046613255644596E-3</v>
      </c>
      <c r="Q518" s="12">
        <v>11049.492307692304</v>
      </c>
      <c r="R518" s="12">
        <f>VLOOKUP(K518,RGDP!B:C,2,0)</f>
        <v>13549.421</v>
      </c>
      <c r="S518" s="12">
        <f t="shared" si="81"/>
        <v>13547.947666666667</v>
      </c>
      <c r="T518" s="12">
        <v>106.282499</v>
      </c>
      <c r="U518" s="12">
        <v>5.9749999999999996</v>
      </c>
      <c r="V518" s="12">
        <v>130507</v>
      </c>
      <c r="W518" s="12">
        <v>2.4235825000000002</v>
      </c>
      <c r="X518" s="12">
        <v>1.2650000000000001</v>
      </c>
      <c r="Y518" t="str">
        <f t="shared" si="89"/>
        <v>0-100</v>
      </c>
      <c r="Z518">
        <f t="shared" si="90"/>
        <v>7.2755938272097698E-3</v>
      </c>
      <c r="AA518" s="12">
        <f>VLOOKUP(K518,GDP_Change!A:D,4,0)</f>
        <v>0.70459503060804707</v>
      </c>
      <c r="AB518" s="12">
        <f t="shared" si="82"/>
        <v>0.73266896277837101</v>
      </c>
    </row>
    <row r="519" spans="1:28" x14ac:dyDescent="0.25">
      <c r="A519" s="1" t="str">
        <f t="shared" si="83"/>
        <v>12/23/2002</v>
      </c>
      <c r="B519" s="9">
        <v>89.589996337890597</v>
      </c>
      <c r="C519" s="9">
        <v>90.610000610351506</v>
      </c>
      <c r="D519" s="9">
        <v>87.379997253417898</v>
      </c>
      <c r="E519" s="9">
        <v>59.533596038818303</v>
      </c>
      <c r="F519" s="9">
        <v>87.379997253417898</v>
      </c>
      <c r="G519" s="10">
        <v>73227600</v>
      </c>
      <c r="H519">
        <f t="shared" si="84"/>
        <v>12</v>
      </c>
      <c r="I519">
        <f t="shared" si="85"/>
        <v>23</v>
      </c>
      <c r="J519">
        <f t="shared" si="86"/>
        <v>2002</v>
      </c>
      <c r="K519" t="str">
        <f>VLOOKUP(N519,Convert!D:G,4,0)</f>
        <v>2002Q4</v>
      </c>
      <c r="L519" t="str">
        <f t="shared" si="87"/>
        <v>2002M12</v>
      </c>
      <c r="M519">
        <f>VLOOKUP(K519,GDP_CR!$E$9:$F$311,2,0)</f>
        <v>2.8</v>
      </c>
      <c r="N519" s="1">
        <v>37613</v>
      </c>
      <c r="O519" s="18">
        <f t="shared" si="88"/>
        <v>3620</v>
      </c>
      <c r="P519" s="31">
        <f>VLOOKUP(K519,GDP!$A$2:$D$305,4,0)</f>
        <v>7.046613255644596E-3</v>
      </c>
      <c r="Q519" s="12">
        <v>11055.446153846151</v>
      </c>
      <c r="R519" s="12">
        <f>VLOOKUP(K519,RGDP!B:C,2,0)</f>
        <v>13549.421</v>
      </c>
      <c r="S519" s="12">
        <f t="shared" si="81"/>
        <v>13549.421</v>
      </c>
      <c r="T519" s="12">
        <v>106.349998</v>
      </c>
      <c r="U519" s="12">
        <v>6</v>
      </c>
      <c r="V519" s="12">
        <v>130470</v>
      </c>
      <c r="W519" s="12">
        <v>2.48027</v>
      </c>
      <c r="X519" s="12">
        <v>1.24</v>
      </c>
      <c r="Y519" t="str">
        <f t="shared" si="89"/>
        <v>0-100</v>
      </c>
      <c r="Z519">
        <f t="shared" si="90"/>
        <v>-2.9003230051218964E-2</v>
      </c>
      <c r="AA519" s="12">
        <f>VLOOKUP(K519,GDP_Change!A:D,4,0)</f>
        <v>0.70459503060804707</v>
      </c>
      <c r="AB519" s="12">
        <f t="shared" si="82"/>
        <v>0.71863199669320899</v>
      </c>
    </row>
    <row r="520" spans="1:28" x14ac:dyDescent="0.25">
      <c r="A520" s="1" t="str">
        <f t="shared" si="83"/>
        <v>12/30/2002</v>
      </c>
      <c r="B520" s="9">
        <v>87.790000915527301</v>
      </c>
      <c r="C520" s="9">
        <v>91.379997253417898</v>
      </c>
      <c r="D520" s="9">
        <v>87.110000610351506</v>
      </c>
      <c r="E520" s="9">
        <v>62.238456726074197</v>
      </c>
      <c r="F520" s="9">
        <v>91.349998474121094</v>
      </c>
      <c r="G520" s="10">
        <v>140743500</v>
      </c>
      <c r="H520">
        <f t="shared" si="84"/>
        <v>12</v>
      </c>
      <c r="I520">
        <f t="shared" si="85"/>
        <v>30</v>
      </c>
      <c r="J520">
        <f t="shared" si="86"/>
        <v>2002</v>
      </c>
      <c r="K520" t="str">
        <f>VLOOKUP(N520,Convert!D:G,4,0)</f>
        <v>2002Q4</v>
      </c>
      <c r="L520" t="str">
        <f t="shared" si="87"/>
        <v>2002M12</v>
      </c>
      <c r="M520">
        <f>VLOOKUP(K520,GDP_CR!$E$9:$F$311,2,0)</f>
        <v>2.8</v>
      </c>
      <c r="N520" s="1">
        <v>37620</v>
      </c>
      <c r="O520" s="18">
        <f t="shared" si="88"/>
        <v>3627</v>
      </c>
      <c r="P520" s="31">
        <f>VLOOKUP(K520,GDP!$A$2:$D$305,4,0)</f>
        <v>7.046613255644596E-3</v>
      </c>
      <c r="Q520" s="12">
        <v>11061.399999999996</v>
      </c>
      <c r="R520" s="12">
        <f>VLOOKUP(K520,RGDP!B:C,2,0)</f>
        <v>13549.421</v>
      </c>
      <c r="S520" s="12">
        <f t="shared" si="81"/>
        <v>13549.421</v>
      </c>
      <c r="T520" s="12">
        <v>106.349998</v>
      </c>
      <c r="U520" s="12">
        <v>6</v>
      </c>
      <c r="V520" s="12">
        <v>130470</v>
      </c>
      <c r="W520" s="12">
        <v>2.48027</v>
      </c>
      <c r="X520" s="12">
        <v>1.24</v>
      </c>
      <c r="Y520" t="str">
        <f t="shared" si="89"/>
        <v>0-100</v>
      </c>
      <c r="Z520">
        <f t="shared" si="90"/>
        <v>4.5433753095567964E-2</v>
      </c>
      <c r="AA520" s="12">
        <f>VLOOKUP(K520,GDP_Change!A:D,4,0)</f>
        <v>0.70459503060804707</v>
      </c>
      <c r="AB520" s="12">
        <f t="shared" si="82"/>
        <v>0.70459503060804707</v>
      </c>
    </row>
    <row r="521" spans="1:28" x14ac:dyDescent="0.25">
      <c r="A521" s="1" t="str">
        <f t="shared" si="83"/>
        <v>01/06/2003</v>
      </c>
      <c r="B521" s="9">
        <v>91.239997863769503</v>
      </c>
      <c r="C521" s="9">
        <v>93.639999389648395</v>
      </c>
      <c r="D521" s="9">
        <v>91.050003051757798</v>
      </c>
      <c r="E521" s="9">
        <v>63.403488159179602</v>
      </c>
      <c r="F521" s="9">
        <v>93.059997558593693</v>
      </c>
      <c r="G521" s="10">
        <v>190900900</v>
      </c>
      <c r="H521">
        <f t="shared" si="84"/>
        <v>1</v>
      </c>
      <c r="I521">
        <f t="shared" si="85"/>
        <v>6</v>
      </c>
      <c r="J521">
        <f t="shared" si="86"/>
        <v>2003</v>
      </c>
      <c r="K521" t="str">
        <f>VLOOKUP(N521,Convert!D:G,4,0)</f>
        <v>2003Q1</v>
      </c>
      <c r="L521" t="str">
        <f t="shared" si="87"/>
        <v>2003M1</v>
      </c>
      <c r="M521">
        <f>VLOOKUP(K521,GDP_CR!$E$9:$F$311,2,0)</f>
        <v>4.0999999999999996</v>
      </c>
      <c r="N521" s="1">
        <v>37627</v>
      </c>
      <c r="O521" s="18">
        <f t="shared" si="88"/>
        <v>3634</v>
      </c>
      <c r="P521" s="31">
        <f>VLOOKUP(K521,GDP!$A$2:$D$305,4,0)</f>
        <v>1.0188583723579336E-2</v>
      </c>
      <c r="Q521" s="12">
        <v>11070.069230769228</v>
      </c>
      <c r="R521" s="12">
        <f>VLOOKUP(K521,RGDP!B:C,2,0)</f>
        <v>13619.433999999999</v>
      </c>
      <c r="S521" s="12">
        <f t="shared" si="81"/>
        <v>13555.255416666667</v>
      </c>
      <c r="T521" s="12">
        <v>105.50749925</v>
      </c>
      <c r="U521" s="12">
        <v>5.95</v>
      </c>
      <c r="V521" s="12">
        <v>130497.25</v>
      </c>
      <c r="W521" s="12">
        <v>2.5495675000000002</v>
      </c>
      <c r="X521" s="12">
        <v>1.24</v>
      </c>
      <c r="Y521" t="str">
        <f t="shared" si="89"/>
        <v>0-100</v>
      </c>
      <c r="Z521">
        <f t="shared" si="90"/>
        <v>1.8719202113145483E-2</v>
      </c>
      <c r="AA521" s="12">
        <f>VLOOKUP(K521,GDP_Change!A:D,4,0)</f>
        <v>1.0188191710784764</v>
      </c>
      <c r="AB521" s="12">
        <f t="shared" si="82"/>
        <v>0.72876611833654159</v>
      </c>
    </row>
    <row r="522" spans="1:28" x14ac:dyDescent="0.25">
      <c r="A522" s="1" t="str">
        <f t="shared" si="83"/>
        <v>01/13/2003</v>
      </c>
      <c r="B522" s="9">
        <v>93.540000915527301</v>
      </c>
      <c r="C522" s="9">
        <v>93.860000610351506</v>
      </c>
      <c r="D522" s="9">
        <v>90.150001525878906</v>
      </c>
      <c r="E522" s="9">
        <v>61.768321990966797</v>
      </c>
      <c r="F522" s="9">
        <v>90.660003662109304</v>
      </c>
      <c r="G522" s="10">
        <v>176325100</v>
      </c>
      <c r="H522">
        <f t="shared" si="84"/>
        <v>1</v>
      </c>
      <c r="I522">
        <f t="shared" si="85"/>
        <v>13</v>
      </c>
      <c r="J522">
        <f t="shared" si="86"/>
        <v>2003</v>
      </c>
      <c r="K522" t="str">
        <f>VLOOKUP(N522,Convert!D:G,4,0)</f>
        <v>2003Q1</v>
      </c>
      <c r="L522" t="str">
        <f t="shared" si="87"/>
        <v>2003M1</v>
      </c>
      <c r="M522">
        <f>VLOOKUP(K522,GDP_CR!$E$9:$F$311,2,0)</f>
        <v>4.0999999999999996</v>
      </c>
      <c r="N522" s="1">
        <v>37634</v>
      </c>
      <c r="O522" s="18">
        <f t="shared" si="88"/>
        <v>3641</v>
      </c>
      <c r="P522" s="31">
        <f>VLOOKUP(K522,GDP!$A$2:$D$305,4,0)</f>
        <v>1.0188583723579336E-2</v>
      </c>
      <c r="Q522" s="12">
        <v>11078.73846153846</v>
      </c>
      <c r="R522" s="12">
        <f>VLOOKUP(K522,RGDP!B:C,2,0)</f>
        <v>13619.433999999999</v>
      </c>
      <c r="S522" s="12">
        <f t="shared" si="81"/>
        <v>13561.089833333333</v>
      </c>
      <c r="T522" s="12">
        <v>104.6650005</v>
      </c>
      <c r="U522" s="12">
        <v>5.9</v>
      </c>
      <c r="V522" s="12">
        <v>130524.5</v>
      </c>
      <c r="W522" s="12">
        <v>2.618865</v>
      </c>
      <c r="X522" s="12">
        <v>1.24</v>
      </c>
      <c r="Y522" t="str">
        <f t="shared" si="89"/>
        <v>0-100</v>
      </c>
      <c r="Z522">
        <f t="shared" si="90"/>
        <v>-2.5789748113557276E-2</v>
      </c>
      <c r="AA522" s="12">
        <f>VLOOKUP(K522,GDP_Change!A:D,4,0)</f>
        <v>1.0188191710784764</v>
      </c>
      <c r="AB522" s="12">
        <f t="shared" si="82"/>
        <v>0.75293720606503622</v>
      </c>
    </row>
    <row r="523" spans="1:28" x14ac:dyDescent="0.25">
      <c r="A523" s="1" t="str">
        <f t="shared" si="83"/>
        <v>01/20/2003</v>
      </c>
      <c r="B523" s="9">
        <v>90.870002746582003</v>
      </c>
      <c r="C523" s="9">
        <v>90.919998168945298</v>
      </c>
      <c r="D523" s="9">
        <v>86.169998168945298</v>
      </c>
      <c r="E523" s="9">
        <v>58.852317810058501</v>
      </c>
      <c r="F523" s="9">
        <v>86.379997253417898</v>
      </c>
      <c r="G523" s="10">
        <v>203666400</v>
      </c>
      <c r="H523">
        <f t="shared" si="84"/>
        <v>1</v>
      </c>
      <c r="I523">
        <f t="shared" si="85"/>
        <v>20</v>
      </c>
      <c r="J523">
        <f t="shared" si="86"/>
        <v>2003</v>
      </c>
      <c r="K523" t="str">
        <f>VLOOKUP(N523,Convert!D:G,4,0)</f>
        <v>2003Q1</v>
      </c>
      <c r="L523" t="str">
        <f t="shared" si="87"/>
        <v>2003M1</v>
      </c>
      <c r="M523">
        <f>VLOOKUP(K523,GDP_CR!$E$9:$F$311,2,0)</f>
        <v>4.0999999999999996</v>
      </c>
      <c r="N523" s="1">
        <v>37641</v>
      </c>
      <c r="O523" s="18">
        <f t="shared" si="88"/>
        <v>3648</v>
      </c>
      <c r="P523" s="31">
        <f>VLOOKUP(K523,GDP!$A$2:$D$305,4,0)</f>
        <v>1.0188583723579336E-2</v>
      </c>
      <c r="Q523" s="12">
        <v>11087.407692307692</v>
      </c>
      <c r="R523" s="12">
        <f>VLOOKUP(K523,RGDP!B:C,2,0)</f>
        <v>13619.433999999999</v>
      </c>
      <c r="S523" s="12">
        <f t="shared" si="81"/>
        <v>13566.924250000002</v>
      </c>
      <c r="T523" s="12">
        <v>103.82250175</v>
      </c>
      <c r="U523" s="12">
        <v>5.8500000000000005</v>
      </c>
      <c r="V523" s="12">
        <v>130551.75</v>
      </c>
      <c r="W523" s="12">
        <v>2.6881624999999998</v>
      </c>
      <c r="X523" s="12">
        <v>1.24</v>
      </c>
      <c r="Y523" t="str">
        <f t="shared" si="89"/>
        <v>0-100</v>
      </c>
      <c r="Z523">
        <f t="shared" si="90"/>
        <v>-4.7209422411265578E-2</v>
      </c>
      <c r="AA523" s="12">
        <f>VLOOKUP(K523,GDP_Change!A:D,4,0)</f>
        <v>1.0188191710784764</v>
      </c>
      <c r="AB523" s="12">
        <f t="shared" si="82"/>
        <v>0.77710829379353075</v>
      </c>
    </row>
    <row r="524" spans="1:28" x14ac:dyDescent="0.25">
      <c r="A524" s="1" t="str">
        <f t="shared" si="83"/>
        <v>01/27/2003</v>
      </c>
      <c r="B524" s="9">
        <v>85.730003356933594</v>
      </c>
      <c r="C524" s="9">
        <v>87.180000305175696</v>
      </c>
      <c r="D524" s="9">
        <v>84.150001525878906</v>
      </c>
      <c r="E524" s="9">
        <v>58.634273529052699</v>
      </c>
      <c r="F524" s="9">
        <v>86.059997558593693</v>
      </c>
      <c r="G524" s="10">
        <v>263688600</v>
      </c>
      <c r="H524">
        <f t="shared" si="84"/>
        <v>1</v>
      </c>
      <c r="I524">
        <f t="shared" si="85"/>
        <v>27</v>
      </c>
      <c r="J524">
        <f t="shared" si="86"/>
        <v>2003</v>
      </c>
      <c r="K524" t="str">
        <f>VLOOKUP(N524,Convert!D:G,4,0)</f>
        <v>2003Q1</v>
      </c>
      <c r="L524" t="str">
        <f t="shared" si="87"/>
        <v>2003M1</v>
      </c>
      <c r="M524">
        <f>VLOOKUP(K524,GDP_CR!$E$9:$F$311,2,0)</f>
        <v>4.0999999999999996</v>
      </c>
      <c r="N524" s="1">
        <v>37648</v>
      </c>
      <c r="O524" s="18">
        <f t="shared" si="88"/>
        <v>3655</v>
      </c>
      <c r="P524" s="31">
        <f>VLOOKUP(K524,GDP!$A$2:$D$305,4,0)</f>
        <v>1.0188583723579336E-2</v>
      </c>
      <c r="Q524" s="12">
        <v>11096.076923076924</v>
      </c>
      <c r="R524" s="12">
        <f>VLOOKUP(K524,RGDP!B:C,2,0)</f>
        <v>13619.433999999999</v>
      </c>
      <c r="S524" s="12">
        <f t="shared" si="81"/>
        <v>13572.758666666668</v>
      </c>
      <c r="T524" s="12">
        <v>102.980003</v>
      </c>
      <c r="U524" s="12">
        <v>5.8</v>
      </c>
      <c r="V524" s="12">
        <v>130579</v>
      </c>
      <c r="W524" s="12">
        <v>2.75746</v>
      </c>
      <c r="X524" s="12">
        <v>1.24</v>
      </c>
      <c r="Y524" t="str">
        <f t="shared" si="89"/>
        <v>0-100</v>
      </c>
      <c r="Z524">
        <f t="shared" si="90"/>
        <v>-3.7045578258749767E-3</v>
      </c>
      <c r="AA524" s="12">
        <f>VLOOKUP(K524,GDP_Change!A:D,4,0)</f>
        <v>1.0188191710784764</v>
      </c>
      <c r="AB524" s="12">
        <f t="shared" si="82"/>
        <v>0.80127938152202538</v>
      </c>
    </row>
    <row r="525" spans="1:28" x14ac:dyDescent="0.25">
      <c r="A525" s="1" t="str">
        <f t="shared" si="83"/>
        <v>02/03/2003</v>
      </c>
      <c r="B525" s="9">
        <v>86.139999389648395</v>
      </c>
      <c r="C525" s="9">
        <v>86.809997558593693</v>
      </c>
      <c r="D525" s="9">
        <v>82.970001220703097</v>
      </c>
      <c r="E525" s="9">
        <v>56.835567474365199</v>
      </c>
      <c r="F525" s="9">
        <v>83.419998168945298</v>
      </c>
      <c r="G525" s="10">
        <v>235403000</v>
      </c>
      <c r="H525">
        <f t="shared" si="84"/>
        <v>2</v>
      </c>
      <c r="I525">
        <f t="shared" si="85"/>
        <v>3</v>
      </c>
      <c r="J525">
        <f t="shared" si="86"/>
        <v>2003</v>
      </c>
      <c r="K525" t="str">
        <f>VLOOKUP(N525,Convert!D:G,4,0)</f>
        <v>2003Q1</v>
      </c>
      <c r="L525" t="str">
        <f t="shared" si="87"/>
        <v>2003M2</v>
      </c>
      <c r="M525">
        <f>VLOOKUP(K525,GDP_CR!$E$9:$F$311,2,0)</f>
        <v>4.0999999999999996</v>
      </c>
      <c r="N525" s="1">
        <v>37655</v>
      </c>
      <c r="O525" s="18">
        <f t="shared" si="88"/>
        <v>3662</v>
      </c>
      <c r="P525" s="31">
        <f>VLOOKUP(K525,GDP!$A$2:$D$305,4,0)</f>
        <v>1.0188583723579336E-2</v>
      </c>
      <c r="Q525" s="12">
        <v>11104.746153846154</v>
      </c>
      <c r="R525" s="12">
        <f>VLOOKUP(K525,RGDP!B:C,2,0)</f>
        <v>13619.433999999999</v>
      </c>
      <c r="S525" s="12">
        <f t="shared" si="81"/>
        <v>13578.593083333333</v>
      </c>
      <c r="T525" s="12">
        <v>102.21000275</v>
      </c>
      <c r="U525" s="12">
        <v>5.8249999999999993</v>
      </c>
      <c r="V525" s="12">
        <v>130545</v>
      </c>
      <c r="W525" s="12">
        <v>2.8546125</v>
      </c>
      <c r="X525" s="12">
        <v>1.2449999999999999</v>
      </c>
      <c r="Y525" t="str">
        <f t="shared" si="89"/>
        <v>0-100</v>
      </c>
      <c r="Z525">
        <f t="shared" si="90"/>
        <v>-3.0676266146196007E-2</v>
      </c>
      <c r="AA525" s="12">
        <f>VLOOKUP(K525,GDP_Change!A:D,4,0)</f>
        <v>1.0188191710784764</v>
      </c>
      <c r="AB525" s="12">
        <f t="shared" si="82"/>
        <v>0.8254504692505199</v>
      </c>
    </row>
    <row r="526" spans="1:28" x14ac:dyDescent="0.25">
      <c r="A526" s="1" t="str">
        <f t="shared" si="83"/>
        <v>02/10/2003</v>
      </c>
      <c r="B526" s="9">
        <v>83.459999084472599</v>
      </c>
      <c r="C526" s="9">
        <v>84.879997253417898</v>
      </c>
      <c r="D526" s="9">
        <v>81</v>
      </c>
      <c r="E526" s="9">
        <v>57.332973480224602</v>
      </c>
      <c r="F526" s="9">
        <v>84.150001525878906</v>
      </c>
      <c r="G526" s="10">
        <v>245705500</v>
      </c>
      <c r="H526">
        <f t="shared" si="84"/>
        <v>2</v>
      </c>
      <c r="I526">
        <f t="shared" si="85"/>
        <v>10</v>
      </c>
      <c r="J526">
        <f t="shared" si="86"/>
        <v>2003</v>
      </c>
      <c r="K526" t="str">
        <f>VLOOKUP(N526,Convert!D:G,4,0)</f>
        <v>2003Q1</v>
      </c>
      <c r="L526" t="str">
        <f t="shared" si="87"/>
        <v>2003M2</v>
      </c>
      <c r="M526">
        <f>VLOOKUP(K526,GDP_CR!$E$9:$F$311,2,0)</f>
        <v>4.0999999999999996</v>
      </c>
      <c r="N526" s="1">
        <v>37662</v>
      </c>
      <c r="O526" s="18">
        <f t="shared" si="88"/>
        <v>3669</v>
      </c>
      <c r="P526" s="31">
        <f>VLOOKUP(K526,GDP!$A$2:$D$305,4,0)</f>
        <v>1.0188583723579336E-2</v>
      </c>
      <c r="Q526" s="12">
        <v>11113.415384615386</v>
      </c>
      <c r="R526" s="12">
        <f>VLOOKUP(K526,RGDP!B:C,2,0)</f>
        <v>13619.433999999999</v>
      </c>
      <c r="S526" s="12">
        <f t="shared" si="81"/>
        <v>13584.4275</v>
      </c>
      <c r="T526" s="12">
        <v>101.44000249999999</v>
      </c>
      <c r="U526" s="12">
        <v>5.85</v>
      </c>
      <c r="V526" s="12">
        <v>130511</v>
      </c>
      <c r="W526" s="12">
        <v>2.951765</v>
      </c>
      <c r="X526" s="12">
        <v>1.25</v>
      </c>
      <c r="Y526" t="str">
        <f t="shared" si="89"/>
        <v>0-100</v>
      </c>
      <c r="Z526">
        <f t="shared" si="90"/>
        <v>8.7509394984064404E-3</v>
      </c>
      <c r="AA526" s="12">
        <f>VLOOKUP(K526,GDP_Change!A:D,4,0)</f>
        <v>1.0188191710784764</v>
      </c>
      <c r="AB526" s="12">
        <f t="shared" si="82"/>
        <v>0.84962155697901443</v>
      </c>
    </row>
    <row r="527" spans="1:28" x14ac:dyDescent="0.25">
      <c r="A527" s="1" t="str">
        <f t="shared" si="83"/>
        <v>02/17/2003</v>
      </c>
      <c r="B527" s="9">
        <v>84.529998779296804</v>
      </c>
      <c r="C527" s="9">
        <v>85.800003051757798</v>
      </c>
      <c r="D527" s="9">
        <v>83.459999084472599</v>
      </c>
      <c r="E527" s="9">
        <v>58.034698486328097</v>
      </c>
      <c r="F527" s="9">
        <v>85.180000305175696</v>
      </c>
      <c r="G527" s="10">
        <v>161160600</v>
      </c>
      <c r="H527">
        <f t="shared" si="84"/>
        <v>2</v>
      </c>
      <c r="I527">
        <f t="shared" si="85"/>
        <v>17</v>
      </c>
      <c r="J527">
        <f t="shared" si="86"/>
        <v>2003</v>
      </c>
      <c r="K527" t="str">
        <f>VLOOKUP(N527,Convert!D:G,4,0)</f>
        <v>2003Q1</v>
      </c>
      <c r="L527" t="str">
        <f t="shared" si="87"/>
        <v>2003M2</v>
      </c>
      <c r="M527">
        <f>VLOOKUP(K527,GDP_CR!$E$9:$F$311,2,0)</f>
        <v>4.0999999999999996</v>
      </c>
      <c r="N527" s="1">
        <v>37669</v>
      </c>
      <c r="O527" s="18">
        <f t="shared" si="88"/>
        <v>3676</v>
      </c>
      <c r="P527" s="31">
        <f>VLOOKUP(K527,GDP!$A$2:$D$305,4,0)</f>
        <v>1.0188583723579336E-2</v>
      </c>
      <c r="Q527" s="12">
        <v>11122.084615384618</v>
      </c>
      <c r="R527" s="12">
        <f>VLOOKUP(K527,RGDP!B:C,2,0)</f>
        <v>13619.433999999999</v>
      </c>
      <c r="S527" s="12">
        <f t="shared" si="81"/>
        <v>13590.261916666665</v>
      </c>
      <c r="T527" s="12">
        <v>100.67000224999998</v>
      </c>
      <c r="U527" s="12">
        <v>5.875</v>
      </c>
      <c r="V527" s="12">
        <v>130477</v>
      </c>
      <c r="W527" s="12">
        <v>3.0489174999999999</v>
      </c>
      <c r="X527" s="12">
        <v>1.2549999999999999</v>
      </c>
      <c r="Y527" t="str">
        <f t="shared" si="89"/>
        <v>0-100</v>
      </c>
      <c r="Z527">
        <f t="shared" si="90"/>
        <v>1.2240032805941548E-2</v>
      </c>
      <c r="AA527" s="12">
        <f>VLOOKUP(K527,GDP_Change!A:D,4,0)</f>
        <v>1.0188191710784764</v>
      </c>
      <c r="AB527" s="12">
        <f t="shared" si="82"/>
        <v>0.87379264470750906</v>
      </c>
    </row>
    <row r="528" spans="1:28" x14ac:dyDescent="0.25">
      <c r="A528" s="1" t="str">
        <f t="shared" si="83"/>
        <v>02/24/2003</v>
      </c>
      <c r="B528" s="9">
        <v>84.930000305175696</v>
      </c>
      <c r="C528" s="9">
        <v>85.230003356933594</v>
      </c>
      <c r="D528" s="9">
        <v>82.220001220703097</v>
      </c>
      <c r="E528" s="9">
        <v>57.843936920166001</v>
      </c>
      <c r="F528" s="9">
        <v>84.900001525878906</v>
      </c>
      <c r="G528" s="10">
        <v>219979200</v>
      </c>
      <c r="H528">
        <f t="shared" si="84"/>
        <v>2</v>
      </c>
      <c r="I528">
        <f t="shared" si="85"/>
        <v>24</v>
      </c>
      <c r="J528">
        <f t="shared" si="86"/>
        <v>2003</v>
      </c>
      <c r="K528" t="str">
        <f>VLOOKUP(N528,Convert!D:G,4,0)</f>
        <v>2003Q1</v>
      </c>
      <c r="L528" t="str">
        <f t="shared" si="87"/>
        <v>2003M2</v>
      </c>
      <c r="M528">
        <f>VLOOKUP(K528,GDP_CR!$E$9:$F$311,2,0)</f>
        <v>4.0999999999999996</v>
      </c>
      <c r="N528" s="1">
        <v>37676</v>
      </c>
      <c r="O528" s="18">
        <f t="shared" si="88"/>
        <v>3683</v>
      </c>
      <c r="P528" s="31">
        <f>VLOOKUP(K528,GDP!$A$2:$D$305,4,0)</f>
        <v>1.0188583723579336E-2</v>
      </c>
      <c r="Q528" s="12">
        <v>11130.75384615385</v>
      </c>
      <c r="R528" s="12">
        <f>VLOOKUP(K528,RGDP!B:C,2,0)</f>
        <v>13619.433999999999</v>
      </c>
      <c r="S528" s="12">
        <f t="shared" si="81"/>
        <v>13596.096333333333</v>
      </c>
      <c r="T528" s="12">
        <v>99.900002000000001</v>
      </c>
      <c r="U528" s="12">
        <v>5.9</v>
      </c>
      <c r="V528" s="12">
        <v>130443</v>
      </c>
      <c r="W528" s="12">
        <v>3.1460699999999999</v>
      </c>
      <c r="X528" s="12">
        <v>1.26</v>
      </c>
      <c r="Y528" t="str">
        <f t="shared" si="89"/>
        <v>0-100</v>
      </c>
      <c r="Z528">
        <f t="shared" si="90"/>
        <v>-3.2871422668893091E-3</v>
      </c>
      <c r="AA528" s="12">
        <f>VLOOKUP(K528,GDP_Change!A:D,4,0)</f>
        <v>1.0188191710784764</v>
      </c>
      <c r="AB528" s="12">
        <f t="shared" si="82"/>
        <v>0.89796373243600358</v>
      </c>
    </row>
    <row r="529" spans="1:28" x14ac:dyDescent="0.25">
      <c r="A529" s="1" t="str">
        <f t="shared" si="83"/>
        <v>03/03/2003</v>
      </c>
      <c r="B529" s="9">
        <v>85.260002136230398</v>
      </c>
      <c r="C529" s="9">
        <v>85.779998779296804</v>
      </c>
      <c r="D529" s="9">
        <v>81.430000305175696</v>
      </c>
      <c r="E529" s="9">
        <v>56.767444610595703</v>
      </c>
      <c r="F529" s="9">
        <v>83.319999694824205</v>
      </c>
      <c r="G529" s="10">
        <v>223094000</v>
      </c>
      <c r="H529">
        <f t="shared" si="84"/>
        <v>3</v>
      </c>
      <c r="I529">
        <f t="shared" si="85"/>
        <v>3</v>
      </c>
      <c r="J529">
        <f t="shared" si="86"/>
        <v>2003</v>
      </c>
      <c r="K529" t="str">
        <f>VLOOKUP(N529,Convert!D:G,4,0)</f>
        <v>2003Q1</v>
      </c>
      <c r="L529" t="str">
        <f t="shared" si="87"/>
        <v>2003M3</v>
      </c>
      <c r="M529">
        <f>VLOOKUP(K529,GDP_CR!$E$9:$F$311,2,0)</f>
        <v>4.0999999999999996</v>
      </c>
      <c r="N529" s="1">
        <v>37683</v>
      </c>
      <c r="O529" s="18">
        <f t="shared" si="88"/>
        <v>3690</v>
      </c>
      <c r="P529" s="31">
        <f>VLOOKUP(K529,GDP!$A$2:$D$305,4,0)</f>
        <v>1.0188583723579336E-2</v>
      </c>
      <c r="Q529" s="12">
        <v>11139.42307692308</v>
      </c>
      <c r="R529" s="12">
        <f>VLOOKUP(K529,RGDP!B:C,2,0)</f>
        <v>13619.433999999999</v>
      </c>
      <c r="S529" s="12">
        <f t="shared" si="81"/>
        <v>13601.93075</v>
      </c>
      <c r="T529" s="12">
        <v>99.700001000000015</v>
      </c>
      <c r="U529" s="12">
        <v>5.9</v>
      </c>
      <c r="V529" s="12">
        <v>130390.5</v>
      </c>
      <c r="W529" s="12">
        <v>3.1158549999999998</v>
      </c>
      <c r="X529" s="12">
        <v>1.2575000000000001</v>
      </c>
      <c r="Y529" t="str">
        <f t="shared" si="89"/>
        <v>0-100</v>
      </c>
      <c r="Z529">
        <f t="shared" si="90"/>
        <v>-1.8610150796912417E-2</v>
      </c>
      <c r="AA529" s="12">
        <f>VLOOKUP(K529,GDP_Change!A:D,4,0)</f>
        <v>1.0188191710784764</v>
      </c>
      <c r="AB529" s="12">
        <f t="shared" si="82"/>
        <v>0.9221348201644981</v>
      </c>
    </row>
    <row r="530" spans="1:28" x14ac:dyDescent="0.25">
      <c r="A530" s="1" t="str">
        <f t="shared" si="83"/>
        <v>03/10/2003</v>
      </c>
      <c r="B530" s="9">
        <v>82.599998474121094</v>
      </c>
      <c r="C530" s="9">
        <v>84.769996643066406</v>
      </c>
      <c r="D530" s="9">
        <v>79.379997253417898</v>
      </c>
      <c r="E530" s="9">
        <v>57.3193359375</v>
      </c>
      <c r="F530" s="9">
        <v>84.129997253417898</v>
      </c>
      <c r="G530" s="10">
        <v>287646200</v>
      </c>
      <c r="H530">
        <f t="shared" si="84"/>
        <v>3</v>
      </c>
      <c r="I530">
        <f t="shared" si="85"/>
        <v>10</v>
      </c>
      <c r="J530">
        <f t="shared" si="86"/>
        <v>2003</v>
      </c>
      <c r="K530" t="str">
        <f>VLOOKUP(N530,Convert!D:G,4,0)</f>
        <v>2003Q1</v>
      </c>
      <c r="L530" t="str">
        <f t="shared" si="87"/>
        <v>2003M3</v>
      </c>
      <c r="M530">
        <f>VLOOKUP(K530,GDP_CR!$E$9:$F$311,2,0)</f>
        <v>4.0999999999999996</v>
      </c>
      <c r="N530" s="1">
        <v>37690</v>
      </c>
      <c r="O530" s="18">
        <f t="shared" si="88"/>
        <v>3697</v>
      </c>
      <c r="P530" s="31">
        <f>VLOOKUP(K530,GDP!$A$2:$D$305,4,0)</f>
        <v>1.0188583723579336E-2</v>
      </c>
      <c r="Q530" s="12">
        <v>11148.09230769231</v>
      </c>
      <c r="R530" s="12">
        <f>VLOOKUP(K530,RGDP!B:C,2,0)</f>
        <v>13619.433999999999</v>
      </c>
      <c r="S530" s="12">
        <f t="shared" si="81"/>
        <v>13607.765166666666</v>
      </c>
      <c r="T530" s="12">
        <v>99.5</v>
      </c>
      <c r="U530" s="12">
        <v>5.9</v>
      </c>
      <c r="V530" s="12">
        <v>130338</v>
      </c>
      <c r="W530" s="12">
        <v>3.0856399999999997</v>
      </c>
      <c r="X530" s="12">
        <v>1.2549999999999999</v>
      </c>
      <c r="Y530" t="str">
        <f t="shared" si="89"/>
        <v>0-100</v>
      </c>
      <c r="Z530">
        <f t="shared" si="90"/>
        <v>9.7215261829148858E-3</v>
      </c>
      <c r="AA530" s="12">
        <f>VLOOKUP(K530,GDP_Change!A:D,4,0)</f>
        <v>1.0188191710784764</v>
      </c>
      <c r="AB530" s="12">
        <f t="shared" si="82"/>
        <v>0.94630590789299274</v>
      </c>
    </row>
    <row r="531" spans="1:28" x14ac:dyDescent="0.25">
      <c r="A531" s="1" t="str">
        <f t="shared" si="83"/>
        <v>03/17/2003</v>
      </c>
      <c r="B531" s="9">
        <v>83.459999084472599</v>
      </c>
      <c r="C531" s="9">
        <v>89.879997253417898</v>
      </c>
      <c r="D531" s="9">
        <v>83.220001220703097</v>
      </c>
      <c r="E531" s="9">
        <v>61.093814849853501</v>
      </c>
      <c r="F531" s="9">
        <v>89.669998168945298</v>
      </c>
      <c r="G531" s="10">
        <v>327127500</v>
      </c>
      <c r="H531">
        <f t="shared" si="84"/>
        <v>3</v>
      </c>
      <c r="I531">
        <f t="shared" si="85"/>
        <v>17</v>
      </c>
      <c r="J531">
        <f t="shared" si="86"/>
        <v>2003</v>
      </c>
      <c r="K531" t="str">
        <f>VLOOKUP(N531,Convert!D:G,4,0)</f>
        <v>2003Q1</v>
      </c>
      <c r="L531" t="str">
        <f t="shared" si="87"/>
        <v>2003M3</v>
      </c>
      <c r="M531">
        <f>VLOOKUP(K531,GDP_CR!$E$9:$F$311,2,0)</f>
        <v>4.0999999999999996</v>
      </c>
      <c r="N531" s="1">
        <v>37697</v>
      </c>
      <c r="O531" s="18">
        <f t="shared" si="88"/>
        <v>3704</v>
      </c>
      <c r="P531" s="31">
        <f>VLOOKUP(K531,GDP!$A$2:$D$305,4,0)</f>
        <v>1.0188583723579336E-2</v>
      </c>
      <c r="Q531" s="12">
        <v>11156.76153846154</v>
      </c>
      <c r="R531" s="12">
        <f>VLOOKUP(K531,RGDP!B:C,2,0)</f>
        <v>13619.433999999999</v>
      </c>
      <c r="S531" s="12">
        <f t="shared" si="81"/>
        <v>13613.599583333331</v>
      </c>
      <c r="T531" s="12">
        <v>99.299999000000014</v>
      </c>
      <c r="U531" s="12">
        <v>5.9</v>
      </c>
      <c r="V531" s="12">
        <v>130285.5</v>
      </c>
      <c r="W531" s="12">
        <v>3.0554249999999996</v>
      </c>
      <c r="X531" s="12">
        <v>1.2524999999999999</v>
      </c>
      <c r="Y531" t="str">
        <f t="shared" si="89"/>
        <v>0-100</v>
      </c>
      <c r="Z531">
        <f t="shared" si="90"/>
        <v>6.5850482543577282E-2</v>
      </c>
      <c r="AA531" s="12">
        <f>VLOOKUP(K531,GDP_Change!A:D,4,0)</f>
        <v>1.0188191710784764</v>
      </c>
      <c r="AB531" s="12">
        <f t="shared" si="82"/>
        <v>0.97047699562148726</v>
      </c>
    </row>
    <row r="532" spans="1:28" x14ac:dyDescent="0.25">
      <c r="A532" s="1" t="str">
        <f t="shared" si="83"/>
        <v>03/24/2003</v>
      </c>
      <c r="B532" s="9">
        <v>88.019996643066406</v>
      </c>
      <c r="C532" s="9">
        <v>88.260002136230398</v>
      </c>
      <c r="D532" s="9">
        <v>85.989997863769503</v>
      </c>
      <c r="E532" s="9">
        <v>59.315330505371001</v>
      </c>
      <c r="F532" s="9">
        <v>86.709999084472599</v>
      </c>
      <c r="G532" s="10">
        <v>257883000</v>
      </c>
      <c r="H532">
        <f t="shared" si="84"/>
        <v>3</v>
      </c>
      <c r="I532">
        <f t="shared" si="85"/>
        <v>24</v>
      </c>
      <c r="J532">
        <f t="shared" si="86"/>
        <v>2003</v>
      </c>
      <c r="K532" t="str">
        <f>VLOOKUP(N532,Convert!D:G,4,0)</f>
        <v>2003Q1</v>
      </c>
      <c r="L532" t="str">
        <f t="shared" si="87"/>
        <v>2003M3</v>
      </c>
      <c r="M532">
        <f>VLOOKUP(K532,GDP_CR!$E$9:$F$311,2,0)</f>
        <v>4.0999999999999996</v>
      </c>
      <c r="N532" s="1">
        <v>37704</v>
      </c>
      <c r="O532" s="18">
        <f t="shared" si="88"/>
        <v>3711</v>
      </c>
      <c r="P532" s="31">
        <f>VLOOKUP(K532,GDP!$A$2:$D$305,4,0)</f>
        <v>1.0188583723579336E-2</v>
      </c>
      <c r="Q532" s="12">
        <v>11165.430769230772</v>
      </c>
      <c r="R532" s="12">
        <f>VLOOKUP(K532,RGDP!B:C,2,0)</f>
        <v>13619.433999999999</v>
      </c>
      <c r="S532" s="12">
        <f t="shared" si="81"/>
        <v>13619.433999999999</v>
      </c>
      <c r="T532" s="12">
        <v>99.099997999999999</v>
      </c>
      <c r="U532" s="12">
        <v>5.9</v>
      </c>
      <c r="V532" s="12">
        <v>130233</v>
      </c>
      <c r="W532" s="12">
        <v>3.02521</v>
      </c>
      <c r="X532" s="12">
        <v>1.25</v>
      </c>
      <c r="Y532" t="str">
        <f t="shared" si="89"/>
        <v>0-100</v>
      </c>
      <c r="Z532">
        <f t="shared" si="90"/>
        <v>-3.3009915745686014E-2</v>
      </c>
      <c r="AA532" s="12">
        <f>VLOOKUP(K532,GDP_Change!A:D,4,0)</f>
        <v>1.0188191710784764</v>
      </c>
      <c r="AB532" s="12">
        <f t="shared" si="82"/>
        <v>0.99464808334998189</v>
      </c>
    </row>
    <row r="533" spans="1:28" x14ac:dyDescent="0.25">
      <c r="A533" s="1" t="str">
        <f t="shared" si="83"/>
        <v>03/31/2003</v>
      </c>
      <c r="B533" s="9">
        <v>85.349998474121094</v>
      </c>
      <c r="C533" s="9">
        <v>88.989997863769503</v>
      </c>
      <c r="D533" s="9">
        <v>84.400001525878906</v>
      </c>
      <c r="E533" s="9">
        <v>60.348293304443303</v>
      </c>
      <c r="F533" s="9">
        <v>88.220001220703097</v>
      </c>
      <c r="G533" s="10">
        <v>250130300</v>
      </c>
      <c r="H533">
        <f t="shared" si="84"/>
        <v>3</v>
      </c>
      <c r="I533">
        <f t="shared" si="85"/>
        <v>31</v>
      </c>
      <c r="J533">
        <f t="shared" si="86"/>
        <v>2003</v>
      </c>
      <c r="K533" t="str">
        <f>VLOOKUP(N533,Convert!D:G,4,0)</f>
        <v>2003Q1</v>
      </c>
      <c r="L533" t="str">
        <f t="shared" si="87"/>
        <v>2003M3</v>
      </c>
      <c r="M533">
        <f>VLOOKUP(K533,GDP_CR!$E$9:$F$311,2,0)</f>
        <v>4.0999999999999996</v>
      </c>
      <c r="N533" s="1">
        <v>37711</v>
      </c>
      <c r="O533" s="18">
        <f t="shared" si="88"/>
        <v>3718</v>
      </c>
      <c r="P533" s="31">
        <f>VLOOKUP(K533,GDP!$A$2:$D$305,4,0)</f>
        <v>1.0188583723579336E-2</v>
      </c>
      <c r="Q533" s="12">
        <v>11174.100000000004</v>
      </c>
      <c r="R533" s="12">
        <f>VLOOKUP(K533,RGDP!B:C,2,0)</f>
        <v>13619.433999999999</v>
      </c>
      <c r="S533" s="12">
        <f t="shared" si="81"/>
        <v>13619.433999999999</v>
      </c>
      <c r="T533" s="12">
        <v>99.099997999999999</v>
      </c>
      <c r="U533" s="12">
        <v>5.9</v>
      </c>
      <c r="V533" s="12">
        <v>130233</v>
      </c>
      <c r="W533" s="12">
        <v>3.02521</v>
      </c>
      <c r="X533" s="12">
        <v>1.25</v>
      </c>
      <c r="Y533" t="str">
        <f t="shared" si="89"/>
        <v>0-100</v>
      </c>
      <c r="Z533">
        <f t="shared" si="90"/>
        <v>1.7414394558572965E-2</v>
      </c>
      <c r="AA533" s="12">
        <f>VLOOKUP(K533,GDP_Change!A:D,4,0)</f>
        <v>1.0188191710784764</v>
      </c>
      <c r="AB533" s="12">
        <f t="shared" si="82"/>
        <v>1.0188191710784764</v>
      </c>
    </row>
    <row r="534" spans="1:28" x14ac:dyDescent="0.25">
      <c r="A534" s="1" t="str">
        <f t="shared" si="83"/>
        <v>04/07/2003</v>
      </c>
      <c r="B534" s="9">
        <v>90.339996337890597</v>
      </c>
      <c r="C534" s="9">
        <v>90.849998474121094</v>
      </c>
      <c r="D534" s="9">
        <v>85.709999084472599</v>
      </c>
      <c r="E534" s="9">
        <v>59.616310119628899</v>
      </c>
      <c r="F534" s="9">
        <v>87.150001525878906</v>
      </c>
      <c r="G534" s="10">
        <v>254678700</v>
      </c>
      <c r="H534">
        <f t="shared" si="84"/>
        <v>4</v>
      </c>
      <c r="I534">
        <f t="shared" si="85"/>
        <v>7</v>
      </c>
      <c r="J534">
        <f t="shared" si="86"/>
        <v>2003</v>
      </c>
      <c r="K534" t="str">
        <f>VLOOKUP(N534,Convert!D:G,4,0)</f>
        <v>2003Q2</v>
      </c>
      <c r="L534" t="str">
        <f t="shared" si="87"/>
        <v>2003M4</v>
      </c>
      <c r="M534">
        <f>VLOOKUP(K534,GDP_CR!$E$9:$F$311,2,0)</f>
        <v>5.0999999999999996</v>
      </c>
      <c r="N534" s="1">
        <v>37718</v>
      </c>
      <c r="O534" s="18">
        <f t="shared" si="88"/>
        <v>3725</v>
      </c>
      <c r="P534" s="31">
        <f>VLOOKUP(K534,GDP!$A$2:$D$305,4,0)</f>
        <v>1.2412632784743138E-2</v>
      </c>
      <c r="Q534" s="12">
        <v>11184.769230769232</v>
      </c>
      <c r="R534" s="12">
        <f>VLOOKUP(K534,RGDP!B:C,2,0)</f>
        <v>13741.107</v>
      </c>
      <c r="S534" s="12">
        <f t="shared" si="81"/>
        <v>13629.573416666664</v>
      </c>
      <c r="T534" s="12">
        <v>99.112498999999985</v>
      </c>
      <c r="U534" s="12">
        <v>5.9250000000000007</v>
      </c>
      <c r="V534" s="12">
        <v>130218.75</v>
      </c>
      <c r="W534" s="12">
        <v>2.8126899999999999</v>
      </c>
      <c r="X534" s="12">
        <v>1.2524999999999999</v>
      </c>
      <c r="Y534" t="str">
        <f t="shared" si="89"/>
        <v>0-100</v>
      </c>
      <c r="Z534">
        <f t="shared" si="90"/>
        <v>-1.212876535953944E-2</v>
      </c>
      <c r="AA534" s="12">
        <f>VLOOKUP(K534,GDP_Change!A:D,4,0)</f>
        <v>1.2406962547147771</v>
      </c>
      <c r="AB534" s="12">
        <f t="shared" si="82"/>
        <v>1.0358866390504995</v>
      </c>
    </row>
    <row r="535" spans="1:28" x14ac:dyDescent="0.25">
      <c r="A535" s="1" t="str">
        <f t="shared" si="83"/>
        <v>04/14/2003</v>
      </c>
      <c r="B535" s="9">
        <v>87.470001220703097</v>
      </c>
      <c r="C535" s="9">
        <v>90.059997558593693</v>
      </c>
      <c r="D535" s="9">
        <v>87</v>
      </c>
      <c r="E535" s="9">
        <v>61.2649116516113</v>
      </c>
      <c r="F535" s="9">
        <v>89.559997558593693</v>
      </c>
      <c r="G535" s="10">
        <v>175612600</v>
      </c>
      <c r="H535">
        <f t="shared" si="84"/>
        <v>4</v>
      </c>
      <c r="I535">
        <f t="shared" si="85"/>
        <v>14</v>
      </c>
      <c r="J535">
        <f t="shared" si="86"/>
        <v>2003</v>
      </c>
      <c r="K535" t="str">
        <f>VLOOKUP(N535,Convert!D:G,4,0)</f>
        <v>2003Q2</v>
      </c>
      <c r="L535" t="str">
        <f t="shared" si="87"/>
        <v>2003M4</v>
      </c>
      <c r="M535">
        <f>VLOOKUP(K535,GDP_CR!$E$9:$F$311,2,0)</f>
        <v>5.0999999999999996</v>
      </c>
      <c r="N535" s="1">
        <v>37725</v>
      </c>
      <c r="O535" s="18">
        <f t="shared" si="88"/>
        <v>3732</v>
      </c>
      <c r="P535" s="31">
        <f>VLOOKUP(K535,GDP!$A$2:$D$305,4,0)</f>
        <v>1.2412632784743138E-2</v>
      </c>
      <c r="Q535" s="12">
        <v>11195.438461538462</v>
      </c>
      <c r="R535" s="12">
        <f>VLOOKUP(K535,RGDP!B:C,2,0)</f>
        <v>13741.107</v>
      </c>
      <c r="S535" s="12">
        <f t="shared" si="81"/>
        <v>13639.712833333329</v>
      </c>
      <c r="T535" s="12">
        <v>99.125</v>
      </c>
      <c r="U535" s="12">
        <v>5.95</v>
      </c>
      <c r="V535" s="12">
        <v>130204.5</v>
      </c>
      <c r="W535" s="12">
        <v>2.6001699999999999</v>
      </c>
      <c r="X535" s="12">
        <v>1.2549999999999999</v>
      </c>
      <c r="Y535" t="str">
        <f t="shared" si="89"/>
        <v>0-100</v>
      </c>
      <c r="Z535">
        <f t="shared" si="90"/>
        <v>2.7653425020298439E-2</v>
      </c>
      <c r="AA535" s="12">
        <f>VLOOKUP(K535,GDP_Change!A:D,4,0)</f>
        <v>1.2406962547147771</v>
      </c>
      <c r="AB535" s="12">
        <f t="shared" si="82"/>
        <v>1.0529541070225226</v>
      </c>
    </row>
    <row r="536" spans="1:28" x14ac:dyDescent="0.25">
      <c r="A536" s="1" t="str">
        <f t="shared" si="83"/>
        <v>04/21/2003</v>
      </c>
      <c r="B536" s="9">
        <v>89.860000610351506</v>
      </c>
      <c r="C536" s="9">
        <v>92.349998474121094</v>
      </c>
      <c r="D536" s="9">
        <v>88.889999389648395</v>
      </c>
      <c r="E536" s="9">
        <v>61.723236083984297</v>
      </c>
      <c r="F536" s="9">
        <v>90.230003356933594</v>
      </c>
      <c r="G536" s="10">
        <v>229653000</v>
      </c>
      <c r="H536">
        <f t="shared" si="84"/>
        <v>4</v>
      </c>
      <c r="I536">
        <f t="shared" si="85"/>
        <v>21</v>
      </c>
      <c r="J536">
        <f t="shared" si="86"/>
        <v>2003</v>
      </c>
      <c r="K536" t="str">
        <f>VLOOKUP(N536,Convert!D:G,4,0)</f>
        <v>2003Q2</v>
      </c>
      <c r="L536" t="str">
        <f t="shared" si="87"/>
        <v>2003M4</v>
      </c>
      <c r="M536">
        <f>VLOOKUP(K536,GDP_CR!$E$9:$F$311,2,0)</f>
        <v>5.0999999999999996</v>
      </c>
      <c r="N536" s="1">
        <v>37732</v>
      </c>
      <c r="O536" s="18">
        <f t="shared" si="88"/>
        <v>3739</v>
      </c>
      <c r="P536" s="31">
        <f>VLOOKUP(K536,GDP!$A$2:$D$305,4,0)</f>
        <v>1.2412632784743138E-2</v>
      </c>
      <c r="Q536" s="12">
        <v>11206.107692307694</v>
      </c>
      <c r="R536" s="12">
        <f>VLOOKUP(K536,RGDP!B:C,2,0)</f>
        <v>13741.107</v>
      </c>
      <c r="S536" s="12">
        <f t="shared" si="81"/>
        <v>13649.852249999996</v>
      </c>
      <c r="T536" s="12">
        <v>99.137500999999986</v>
      </c>
      <c r="U536" s="12">
        <v>5.9749999999999996</v>
      </c>
      <c r="V536" s="12">
        <v>130190.25</v>
      </c>
      <c r="W536" s="12">
        <v>2.3876499999999998</v>
      </c>
      <c r="X536" s="12">
        <v>1.2574999999999998</v>
      </c>
      <c r="Y536" t="str">
        <f t="shared" si="89"/>
        <v>0-100</v>
      </c>
      <c r="Z536">
        <f t="shared" si="90"/>
        <v>7.4810832581986286E-3</v>
      </c>
      <c r="AA536" s="12">
        <f>VLOOKUP(K536,GDP_Change!A:D,4,0)</f>
        <v>1.2406962547147771</v>
      </c>
      <c r="AB536" s="12">
        <f t="shared" si="82"/>
        <v>1.0700215749945459</v>
      </c>
    </row>
    <row r="537" spans="1:28" x14ac:dyDescent="0.25">
      <c r="A537" s="1" t="str">
        <f t="shared" si="83"/>
        <v>04/28/2003</v>
      </c>
      <c r="B537" s="9">
        <v>90.440002441406193</v>
      </c>
      <c r="C537" s="9">
        <v>93.470001220703097</v>
      </c>
      <c r="D537" s="9">
        <v>90.300003051757798</v>
      </c>
      <c r="E537" s="9">
        <v>63.761753082275298</v>
      </c>
      <c r="F537" s="9">
        <v>93.209999084472599</v>
      </c>
      <c r="G537" s="10">
        <v>247601000</v>
      </c>
      <c r="H537">
        <f t="shared" si="84"/>
        <v>4</v>
      </c>
      <c r="I537">
        <f t="shared" si="85"/>
        <v>28</v>
      </c>
      <c r="J537">
        <f t="shared" si="86"/>
        <v>2003</v>
      </c>
      <c r="K537" t="str">
        <f>VLOOKUP(N537,Convert!D:G,4,0)</f>
        <v>2003Q2</v>
      </c>
      <c r="L537" t="str">
        <f t="shared" si="87"/>
        <v>2003M4</v>
      </c>
      <c r="M537">
        <f>VLOOKUP(K537,GDP_CR!$E$9:$F$311,2,0)</f>
        <v>5.0999999999999996</v>
      </c>
      <c r="N537" s="1">
        <v>37739</v>
      </c>
      <c r="O537" s="18">
        <f t="shared" si="88"/>
        <v>3746</v>
      </c>
      <c r="P537" s="31">
        <f>VLOOKUP(K537,GDP!$A$2:$D$305,4,0)</f>
        <v>1.2412632784743138E-2</v>
      </c>
      <c r="Q537" s="12">
        <v>11216.776923076923</v>
      </c>
      <c r="R537" s="12">
        <f>VLOOKUP(K537,RGDP!B:C,2,0)</f>
        <v>13741.107</v>
      </c>
      <c r="S537" s="12">
        <f t="shared" si="81"/>
        <v>13659.991666666663</v>
      </c>
      <c r="T537" s="12">
        <v>99.150002000000001</v>
      </c>
      <c r="U537" s="12">
        <v>6</v>
      </c>
      <c r="V537" s="12">
        <v>130176</v>
      </c>
      <c r="W537" s="12">
        <v>2.1751299999999998</v>
      </c>
      <c r="X537" s="12">
        <v>1.26</v>
      </c>
      <c r="Y537" t="str">
        <f t="shared" si="89"/>
        <v>0-100</v>
      </c>
      <c r="Z537">
        <f t="shared" si="90"/>
        <v>3.3026660940604025E-2</v>
      </c>
      <c r="AA537" s="12">
        <f>VLOOKUP(K537,GDP_Change!A:D,4,0)</f>
        <v>1.2406962547147771</v>
      </c>
      <c r="AB537" s="12">
        <f t="shared" si="82"/>
        <v>1.0870890429665689</v>
      </c>
    </row>
    <row r="538" spans="1:28" x14ac:dyDescent="0.25">
      <c r="A538" s="1" t="str">
        <f t="shared" si="83"/>
        <v>05/05/2003</v>
      </c>
      <c r="B538" s="9">
        <v>93.470001220703097</v>
      </c>
      <c r="C538" s="9">
        <v>94.379997253417898</v>
      </c>
      <c r="D538" s="9">
        <v>92.279998779296804</v>
      </c>
      <c r="E538" s="9">
        <v>64.117462158203097</v>
      </c>
      <c r="F538" s="9">
        <v>93.730003356933594</v>
      </c>
      <c r="G538" s="10">
        <v>195430700</v>
      </c>
      <c r="H538">
        <f t="shared" si="84"/>
        <v>5</v>
      </c>
      <c r="I538">
        <f t="shared" si="85"/>
        <v>5</v>
      </c>
      <c r="J538">
        <f t="shared" si="86"/>
        <v>2003</v>
      </c>
      <c r="K538" t="str">
        <f>VLOOKUP(N538,Convert!D:G,4,0)</f>
        <v>2003Q2</v>
      </c>
      <c r="L538" t="str">
        <f t="shared" si="87"/>
        <v>2003M5</v>
      </c>
      <c r="M538">
        <f>VLOOKUP(K538,GDP_CR!$E$9:$F$311,2,0)</f>
        <v>5.0999999999999996</v>
      </c>
      <c r="N538" s="1">
        <v>37746</v>
      </c>
      <c r="O538" s="18">
        <f t="shared" si="88"/>
        <v>3753</v>
      </c>
      <c r="P538" s="31">
        <f>VLOOKUP(K538,GDP!$A$2:$D$305,4,0)</f>
        <v>1.2412632784743138E-2</v>
      </c>
      <c r="Q538" s="12">
        <v>11227.446153846155</v>
      </c>
      <c r="R538" s="12">
        <f>VLOOKUP(K538,RGDP!B:C,2,0)</f>
        <v>13741.107</v>
      </c>
      <c r="S538" s="12">
        <f t="shared" ref="S538:S601" si="91">AVERAGE(R527:R538)</f>
        <v>13670.131083333332</v>
      </c>
      <c r="T538" s="12">
        <v>98.537500750000007</v>
      </c>
      <c r="U538" s="12">
        <v>6.0250000000000004</v>
      </c>
      <c r="V538" s="12">
        <v>130181.25</v>
      </c>
      <c r="W538" s="12">
        <v>2.1048849999999999</v>
      </c>
      <c r="X538" s="12">
        <v>1.26</v>
      </c>
      <c r="Y538" t="str">
        <f t="shared" si="89"/>
        <v>0-100</v>
      </c>
      <c r="Z538">
        <f t="shared" si="90"/>
        <v>5.578846449614705E-3</v>
      </c>
      <c r="AA538" s="12">
        <f>VLOOKUP(K538,GDP_Change!A:D,4,0)</f>
        <v>1.2406962547147771</v>
      </c>
      <c r="AB538" s="12">
        <f t="shared" si="82"/>
        <v>1.104156510938592</v>
      </c>
    </row>
    <row r="539" spans="1:28" x14ac:dyDescent="0.25">
      <c r="A539" s="1" t="str">
        <f t="shared" si="83"/>
        <v>05/12/2003</v>
      </c>
      <c r="B539" s="9">
        <v>93.5</v>
      </c>
      <c r="C539" s="9">
        <v>95.449996948242102</v>
      </c>
      <c r="D539" s="9">
        <v>93.279998779296804</v>
      </c>
      <c r="E539" s="9">
        <v>64.8973388671875</v>
      </c>
      <c r="F539" s="9">
        <v>94.870002746582003</v>
      </c>
      <c r="G539" s="10">
        <v>189895200</v>
      </c>
      <c r="H539">
        <f t="shared" si="84"/>
        <v>5</v>
      </c>
      <c r="I539">
        <f t="shared" si="85"/>
        <v>12</v>
      </c>
      <c r="J539">
        <f t="shared" si="86"/>
        <v>2003</v>
      </c>
      <c r="K539" t="str">
        <f>VLOOKUP(N539,Convert!D:G,4,0)</f>
        <v>2003Q2</v>
      </c>
      <c r="L539" t="str">
        <f t="shared" si="87"/>
        <v>2003M5</v>
      </c>
      <c r="M539">
        <f>VLOOKUP(K539,GDP_CR!$E$9:$F$311,2,0)</f>
        <v>5.0999999999999996</v>
      </c>
      <c r="N539" s="1">
        <v>37753</v>
      </c>
      <c r="O539" s="18">
        <f t="shared" si="88"/>
        <v>3760</v>
      </c>
      <c r="P539" s="31">
        <f>VLOOKUP(K539,GDP!$A$2:$D$305,4,0)</f>
        <v>1.2412632784743138E-2</v>
      </c>
      <c r="Q539" s="12">
        <v>11238.115384615385</v>
      </c>
      <c r="R539" s="12">
        <f>VLOOKUP(K539,RGDP!B:C,2,0)</f>
        <v>13741.107</v>
      </c>
      <c r="S539" s="12">
        <f t="shared" si="91"/>
        <v>13680.270499999999</v>
      </c>
      <c r="T539" s="12">
        <v>97.924999499999998</v>
      </c>
      <c r="U539" s="12">
        <v>6.0500000000000007</v>
      </c>
      <c r="V539" s="12">
        <v>130186.5</v>
      </c>
      <c r="W539" s="12">
        <v>2.03464</v>
      </c>
      <c r="X539" s="12">
        <v>1.26</v>
      </c>
      <c r="Y539" t="str">
        <f t="shared" si="89"/>
        <v>0-100</v>
      </c>
      <c r="Z539">
        <f t="shared" si="90"/>
        <v>1.2162587739458219E-2</v>
      </c>
      <c r="AA539" s="12">
        <f>VLOOKUP(K539,GDP_Change!A:D,4,0)</f>
        <v>1.2406962547147771</v>
      </c>
      <c r="AB539" s="12">
        <f t="shared" si="82"/>
        <v>1.1212239789106151</v>
      </c>
    </row>
    <row r="540" spans="1:28" x14ac:dyDescent="0.25">
      <c r="A540" s="1" t="str">
        <f t="shared" si="83"/>
        <v>05/19/2003</v>
      </c>
      <c r="B540" s="9">
        <v>94.150001525878906</v>
      </c>
      <c r="C540" s="9">
        <v>94.419998168945298</v>
      </c>
      <c r="D540" s="9">
        <v>91.589996337890597</v>
      </c>
      <c r="E540" s="9">
        <v>64.138008117675696</v>
      </c>
      <c r="F540" s="9">
        <v>93.760002136230398</v>
      </c>
      <c r="G540" s="10">
        <v>210922100</v>
      </c>
      <c r="H540">
        <f t="shared" si="84"/>
        <v>5</v>
      </c>
      <c r="I540">
        <f t="shared" si="85"/>
        <v>19</v>
      </c>
      <c r="J540">
        <f t="shared" si="86"/>
        <v>2003</v>
      </c>
      <c r="K540" t="str">
        <f>VLOOKUP(N540,Convert!D:G,4,0)</f>
        <v>2003Q2</v>
      </c>
      <c r="L540" t="str">
        <f t="shared" si="87"/>
        <v>2003M5</v>
      </c>
      <c r="M540">
        <f>VLOOKUP(K540,GDP_CR!$E$9:$F$311,2,0)</f>
        <v>5.0999999999999996</v>
      </c>
      <c r="N540" s="1">
        <v>37760</v>
      </c>
      <c r="O540" s="18">
        <f t="shared" si="88"/>
        <v>3767</v>
      </c>
      <c r="P540" s="31">
        <f>VLOOKUP(K540,GDP!$A$2:$D$305,4,0)</f>
        <v>1.2412632784743138E-2</v>
      </c>
      <c r="Q540" s="12">
        <v>11248.784615384617</v>
      </c>
      <c r="R540" s="12">
        <f>VLOOKUP(K540,RGDP!B:C,2,0)</f>
        <v>13741.107</v>
      </c>
      <c r="S540" s="12">
        <f t="shared" si="91"/>
        <v>13690.409916666666</v>
      </c>
      <c r="T540" s="12">
        <v>97.31249824999999</v>
      </c>
      <c r="U540" s="12">
        <v>6.0749999999999993</v>
      </c>
      <c r="V540" s="12">
        <v>130191.75</v>
      </c>
      <c r="W540" s="12">
        <v>1.9643949999999999</v>
      </c>
      <c r="X540" s="12">
        <v>1.26</v>
      </c>
      <c r="Y540" t="str">
        <f t="shared" si="89"/>
        <v>0-100</v>
      </c>
      <c r="Z540">
        <f t="shared" si="90"/>
        <v>-1.1700227450363365E-2</v>
      </c>
      <c r="AA540" s="12">
        <f>VLOOKUP(K540,GDP_Change!A:D,4,0)</f>
        <v>1.2406962547147771</v>
      </c>
      <c r="AB540" s="12">
        <f t="shared" si="82"/>
        <v>1.1382914468826384</v>
      </c>
    </row>
    <row r="541" spans="1:28" x14ac:dyDescent="0.25">
      <c r="A541" s="1" t="str">
        <f t="shared" si="83"/>
        <v>05/26/2003</v>
      </c>
      <c r="B541" s="9">
        <v>93.300003051757798</v>
      </c>
      <c r="C541" s="9">
        <v>97.089996337890597</v>
      </c>
      <c r="D541" s="9">
        <v>93.069999694824205</v>
      </c>
      <c r="E541" s="9">
        <v>66.320152282714801</v>
      </c>
      <c r="F541" s="9">
        <v>96.949996948242102</v>
      </c>
      <c r="G541" s="10">
        <v>184820000</v>
      </c>
      <c r="H541">
        <f t="shared" si="84"/>
        <v>5</v>
      </c>
      <c r="I541">
        <f t="shared" si="85"/>
        <v>26</v>
      </c>
      <c r="J541">
        <f t="shared" si="86"/>
        <v>2003</v>
      </c>
      <c r="K541" t="str">
        <f>VLOOKUP(N541,Convert!D:G,4,0)</f>
        <v>2003Q2</v>
      </c>
      <c r="L541" t="str">
        <f t="shared" si="87"/>
        <v>2003M5</v>
      </c>
      <c r="M541">
        <f>VLOOKUP(K541,GDP_CR!$E$9:$F$311,2,0)</f>
        <v>5.0999999999999996</v>
      </c>
      <c r="N541" s="1">
        <v>37767</v>
      </c>
      <c r="O541" s="18">
        <f t="shared" si="88"/>
        <v>3774</v>
      </c>
      <c r="P541" s="31">
        <f>VLOOKUP(K541,GDP!$A$2:$D$305,4,0)</f>
        <v>1.2412632784743138E-2</v>
      </c>
      <c r="Q541" s="12">
        <v>11259.453846153845</v>
      </c>
      <c r="R541" s="12">
        <f>VLOOKUP(K541,RGDP!B:C,2,0)</f>
        <v>13741.107</v>
      </c>
      <c r="S541" s="12">
        <f t="shared" si="91"/>
        <v>13700.549333333331</v>
      </c>
      <c r="T541" s="12">
        <v>96.699996999999996</v>
      </c>
      <c r="U541" s="12">
        <v>6.1</v>
      </c>
      <c r="V541" s="12">
        <v>130197</v>
      </c>
      <c r="W541" s="12">
        <v>1.89415</v>
      </c>
      <c r="X541" s="12">
        <v>1.26</v>
      </c>
      <c r="Y541" t="str">
        <f t="shared" si="89"/>
        <v>0-100</v>
      </c>
      <c r="Z541">
        <f t="shared" si="90"/>
        <v>3.4022981434841837E-2</v>
      </c>
      <c r="AA541" s="12">
        <f>VLOOKUP(K541,GDP_Change!A:D,4,0)</f>
        <v>1.2406962547147771</v>
      </c>
      <c r="AB541" s="12">
        <f t="shared" si="82"/>
        <v>1.1553589148546615</v>
      </c>
    </row>
    <row r="542" spans="1:28" x14ac:dyDescent="0.25">
      <c r="A542" s="1" t="str">
        <f t="shared" si="83"/>
        <v>06/02/2003</v>
      </c>
      <c r="B542" s="9">
        <v>97.529998779296804</v>
      </c>
      <c r="C542" s="9">
        <v>101.400001525878</v>
      </c>
      <c r="D542" s="9">
        <v>96.669998168945298</v>
      </c>
      <c r="E542" s="9">
        <v>67.900352478027301</v>
      </c>
      <c r="F542" s="9">
        <v>99.260002136230398</v>
      </c>
      <c r="G542" s="10">
        <v>244539900</v>
      </c>
      <c r="H542">
        <f t="shared" si="84"/>
        <v>6</v>
      </c>
      <c r="I542">
        <f t="shared" si="85"/>
        <v>2</v>
      </c>
      <c r="J542">
        <f t="shared" si="86"/>
        <v>2003</v>
      </c>
      <c r="K542" t="str">
        <f>VLOOKUP(N542,Convert!D:G,4,0)</f>
        <v>2003Q2</v>
      </c>
      <c r="L542" t="str">
        <f t="shared" si="87"/>
        <v>2003M6</v>
      </c>
      <c r="M542">
        <f>VLOOKUP(K542,GDP_CR!$E$9:$F$311,2,0)</f>
        <v>5.0999999999999996</v>
      </c>
      <c r="N542" s="1">
        <v>37774</v>
      </c>
      <c r="O542" s="18">
        <f t="shared" si="88"/>
        <v>3781</v>
      </c>
      <c r="P542" s="31">
        <f>VLOOKUP(K542,GDP!$A$2:$D$305,4,0)</f>
        <v>1.2412632784743138E-2</v>
      </c>
      <c r="Q542" s="12">
        <v>11270.123076923077</v>
      </c>
      <c r="R542" s="12">
        <f>VLOOKUP(K542,RGDP!B:C,2,0)</f>
        <v>13741.107</v>
      </c>
      <c r="S542" s="12">
        <f t="shared" si="91"/>
        <v>13710.688749999999</v>
      </c>
      <c r="T542" s="12">
        <v>95.859996749999993</v>
      </c>
      <c r="U542" s="12">
        <v>6.1499999999999995</v>
      </c>
      <c r="V542" s="12">
        <v>130195.75</v>
      </c>
      <c r="W542" s="12">
        <v>1.9078075000000001</v>
      </c>
      <c r="X542" s="12">
        <v>1.25</v>
      </c>
      <c r="Y542" t="str">
        <f t="shared" si="89"/>
        <v>0-100</v>
      </c>
      <c r="Z542">
        <f t="shared" si="90"/>
        <v>2.382676906345349E-2</v>
      </c>
      <c r="AA542" s="12">
        <f>VLOOKUP(K542,GDP_Change!A:D,4,0)</f>
        <v>1.2406962547147771</v>
      </c>
      <c r="AB542" s="12">
        <f t="shared" si="82"/>
        <v>1.1724263828266845</v>
      </c>
    </row>
    <row r="543" spans="1:28" x14ac:dyDescent="0.25">
      <c r="A543" s="1" t="str">
        <f t="shared" si="83"/>
        <v>06/09/2003</v>
      </c>
      <c r="B543" s="9">
        <v>98.769996643066406</v>
      </c>
      <c r="C543" s="9">
        <v>100.900001525878</v>
      </c>
      <c r="D543" s="9">
        <v>97.769996643066406</v>
      </c>
      <c r="E543" s="9">
        <v>68.1055908203125</v>
      </c>
      <c r="F543" s="9">
        <v>99.559997558593693</v>
      </c>
      <c r="G543" s="10">
        <v>190454900</v>
      </c>
      <c r="H543">
        <f t="shared" si="84"/>
        <v>6</v>
      </c>
      <c r="I543">
        <f t="shared" si="85"/>
        <v>9</v>
      </c>
      <c r="J543">
        <f t="shared" si="86"/>
        <v>2003</v>
      </c>
      <c r="K543" t="str">
        <f>VLOOKUP(N543,Convert!D:G,4,0)</f>
        <v>2003Q2</v>
      </c>
      <c r="L543" t="str">
        <f t="shared" si="87"/>
        <v>2003M6</v>
      </c>
      <c r="M543">
        <f>VLOOKUP(K543,GDP_CR!$E$9:$F$311,2,0)</f>
        <v>5.0999999999999996</v>
      </c>
      <c r="N543" s="1">
        <v>37781</v>
      </c>
      <c r="O543" s="18">
        <f t="shared" si="88"/>
        <v>3788</v>
      </c>
      <c r="P543" s="31">
        <f>VLOOKUP(K543,GDP!$A$2:$D$305,4,0)</f>
        <v>1.2412632784743138E-2</v>
      </c>
      <c r="Q543" s="12">
        <v>11280.792307692309</v>
      </c>
      <c r="R543" s="12">
        <f>VLOOKUP(K543,RGDP!B:C,2,0)</f>
        <v>13741.107</v>
      </c>
      <c r="S543" s="12">
        <f t="shared" si="91"/>
        <v>13720.828166666666</v>
      </c>
      <c r="T543" s="12">
        <v>95.019996499999991</v>
      </c>
      <c r="U543" s="12">
        <v>6.2</v>
      </c>
      <c r="V543" s="12">
        <v>130194.5</v>
      </c>
      <c r="W543" s="12">
        <v>1.921465</v>
      </c>
      <c r="X543" s="12">
        <v>1.24</v>
      </c>
      <c r="Y543" t="str">
        <f t="shared" si="89"/>
        <v>0-100</v>
      </c>
      <c r="Z543">
        <f t="shared" si="90"/>
        <v>3.0223193220524358E-3</v>
      </c>
      <c r="AA543" s="12">
        <f>VLOOKUP(K543,GDP_Change!A:D,4,0)</f>
        <v>1.2406962547147771</v>
      </c>
      <c r="AB543" s="12">
        <f t="shared" si="82"/>
        <v>1.1894938507987076</v>
      </c>
    </row>
    <row r="544" spans="1:28" x14ac:dyDescent="0.25">
      <c r="A544" s="1" t="str">
        <f t="shared" si="83"/>
        <v>06/16/2003</v>
      </c>
      <c r="B544" s="9">
        <v>99.959999084472599</v>
      </c>
      <c r="C544" s="9">
        <v>102.180000305175</v>
      </c>
      <c r="D544" s="9">
        <v>99.419998168945298</v>
      </c>
      <c r="E544" s="9">
        <v>68.023483276367102</v>
      </c>
      <c r="F544" s="9">
        <v>99.440002441406193</v>
      </c>
      <c r="G544" s="10">
        <v>193745800</v>
      </c>
      <c r="H544">
        <f t="shared" si="84"/>
        <v>6</v>
      </c>
      <c r="I544">
        <f t="shared" si="85"/>
        <v>16</v>
      </c>
      <c r="J544">
        <f t="shared" si="86"/>
        <v>2003</v>
      </c>
      <c r="K544" t="str">
        <f>VLOOKUP(N544,Convert!D:G,4,0)</f>
        <v>2003Q2</v>
      </c>
      <c r="L544" t="str">
        <f t="shared" si="87"/>
        <v>2003M6</v>
      </c>
      <c r="M544">
        <f>VLOOKUP(K544,GDP_CR!$E$9:$F$311,2,0)</f>
        <v>5.0999999999999996</v>
      </c>
      <c r="N544" s="1">
        <v>37788</v>
      </c>
      <c r="O544" s="18">
        <f t="shared" si="88"/>
        <v>3795</v>
      </c>
      <c r="P544" s="31">
        <f>VLOOKUP(K544,GDP!$A$2:$D$305,4,0)</f>
        <v>1.2412632784743138E-2</v>
      </c>
      <c r="Q544" s="12">
        <v>11291.461538461539</v>
      </c>
      <c r="R544" s="12">
        <f>VLOOKUP(K544,RGDP!B:C,2,0)</f>
        <v>13741.107</v>
      </c>
      <c r="S544" s="12">
        <f t="shared" si="91"/>
        <v>13730.967583333333</v>
      </c>
      <c r="T544" s="12">
        <v>94.179996249999988</v>
      </c>
      <c r="U544" s="12">
        <v>6.25</v>
      </c>
      <c r="V544" s="12">
        <v>130193.25</v>
      </c>
      <c r="W544" s="12">
        <v>1.9351225000000001</v>
      </c>
      <c r="X544" s="12">
        <v>1.23</v>
      </c>
      <c r="Y544" t="str">
        <f t="shared" si="89"/>
        <v>0-100</v>
      </c>
      <c r="Z544">
        <f t="shared" si="90"/>
        <v>-1.2052543203094901E-3</v>
      </c>
      <c r="AA544" s="12">
        <f>VLOOKUP(K544,GDP_Change!A:D,4,0)</f>
        <v>1.2406962547147771</v>
      </c>
      <c r="AB544" s="12">
        <f t="shared" si="82"/>
        <v>1.2065613187707309</v>
      </c>
    </row>
    <row r="545" spans="1:28" x14ac:dyDescent="0.25">
      <c r="A545" s="1" t="str">
        <f t="shared" si="83"/>
        <v>06/23/2003</v>
      </c>
      <c r="B545" s="9">
        <v>99.449996948242102</v>
      </c>
      <c r="C545" s="9">
        <v>99.660003662109304</v>
      </c>
      <c r="D545" s="9">
        <v>96.959999084472599</v>
      </c>
      <c r="E545" s="9">
        <v>67.047172546386705</v>
      </c>
      <c r="F545" s="9">
        <v>97.660003662109304</v>
      </c>
      <c r="G545" s="10">
        <v>205880600</v>
      </c>
      <c r="H545">
        <f t="shared" si="84"/>
        <v>6</v>
      </c>
      <c r="I545">
        <f t="shared" si="85"/>
        <v>23</v>
      </c>
      <c r="J545">
        <f t="shared" si="86"/>
        <v>2003</v>
      </c>
      <c r="K545" t="str">
        <f>VLOOKUP(N545,Convert!D:G,4,0)</f>
        <v>2003Q2</v>
      </c>
      <c r="L545" t="str">
        <f t="shared" si="87"/>
        <v>2003M6</v>
      </c>
      <c r="M545">
        <f>VLOOKUP(K545,GDP_CR!$E$9:$F$311,2,0)</f>
        <v>5.0999999999999996</v>
      </c>
      <c r="N545" s="1">
        <v>37795</v>
      </c>
      <c r="O545" s="18">
        <f t="shared" si="88"/>
        <v>3802</v>
      </c>
      <c r="P545" s="31">
        <f>VLOOKUP(K545,GDP!$A$2:$D$305,4,0)</f>
        <v>1.2412632784743138E-2</v>
      </c>
      <c r="Q545" s="12">
        <v>11302.130769230771</v>
      </c>
      <c r="R545" s="12">
        <f>VLOOKUP(K545,RGDP!B:C,2,0)</f>
        <v>13741.107</v>
      </c>
      <c r="S545" s="12">
        <f t="shared" si="91"/>
        <v>13741.106999999998</v>
      </c>
      <c r="T545" s="12">
        <v>93.339995999999999</v>
      </c>
      <c r="U545" s="12">
        <v>6.3</v>
      </c>
      <c r="V545" s="12">
        <v>130192</v>
      </c>
      <c r="W545" s="12">
        <v>1.94878</v>
      </c>
      <c r="X545" s="12">
        <v>1.22</v>
      </c>
      <c r="Y545" t="str">
        <f t="shared" si="89"/>
        <v>0-100</v>
      </c>
      <c r="Z545">
        <f t="shared" si="90"/>
        <v>-1.7900228636315019E-2</v>
      </c>
      <c r="AA545" s="12">
        <f>VLOOKUP(K545,GDP_Change!A:D,4,0)</f>
        <v>1.2406962547147771</v>
      </c>
      <c r="AB545" s="12">
        <f t="shared" si="82"/>
        <v>1.223628786742754</v>
      </c>
    </row>
    <row r="546" spans="1:28" x14ac:dyDescent="0.25">
      <c r="A546" s="1" t="str">
        <f t="shared" si="83"/>
        <v>06/30/2003</v>
      </c>
      <c r="B546" s="9">
        <v>98.220001220703097</v>
      </c>
      <c r="C546" s="9">
        <v>99.849998474121094</v>
      </c>
      <c r="D546" s="9">
        <v>96.430000305175696</v>
      </c>
      <c r="E546" s="9">
        <v>67.788612365722599</v>
      </c>
      <c r="F546" s="9">
        <v>98.739997863769503</v>
      </c>
      <c r="G546" s="10">
        <v>150126700</v>
      </c>
      <c r="H546">
        <f t="shared" si="84"/>
        <v>6</v>
      </c>
      <c r="I546">
        <f t="shared" si="85"/>
        <v>30</v>
      </c>
      <c r="J546">
        <f t="shared" si="86"/>
        <v>2003</v>
      </c>
      <c r="K546" t="str">
        <f>VLOOKUP(N546,Convert!D:G,4,0)</f>
        <v>2003Q2</v>
      </c>
      <c r="L546" t="str">
        <f t="shared" si="87"/>
        <v>2003M6</v>
      </c>
      <c r="M546">
        <f>VLOOKUP(K546,GDP_CR!$E$9:$F$311,2,0)</f>
        <v>5.0999999999999996</v>
      </c>
      <c r="N546" s="1">
        <v>37802</v>
      </c>
      <c r="O546" s="18">
        <f t="shared" si="88"/>
        <v>3809</v>
      </c>
      <c r="P546" s="31">
        <f>VLOOKUP(K546,GDP!$A$2:$D$305,4,0)</f>
        <v>1.2412632784743138E-2</v>
      </c>
      <c r="Q546" s="12">
        <v>11312.8</v>
      </c>
      <c r="R546" s="12">
        <f>VLOOKUP(K546,RGDP!B:C,2,0)</f>
        <v>13741.107</v>
      </c>
      <c r="S546" s="12">
        <f t="shared" si="91"/>
        <v>13741.106999999998</v>
      </c>
      <c r="T546" s="12">
        <v>93.339995999999999</v>
      </c>
      <c r="U546" s="12">
        <v>6.3</v>
      </c>
      <c r="V546" s="12">
        <v>130192</v>
      </c>
      <c r="W546" s="12">
        <v>1.94878</v>
      </c>
      <c r="X546" s="12">
        <v>1.22</v>
      </c>
      <c r="Y546" t="str">
        <f t="shared" si="89"/>
        <v>0-100</v>
      </c>
      <c r="Z546">
        <f t="shared" si="90"/>
        <v>1.1058715555621212E-2</v>
      </c>
      <c r="AA546" s="12">
        <f>VLOOKUP(K546,GDP_Change!A:D,4,0)</f>
        <v>1.2406962547147771</v>
      </c>
      <c r="AB546" s="12">
        <f t="shared" si="82"/>
        <v>1.2406962547147771</v>
      </c>
    </row>
    <row r="547" spans="1:28" x14ac:dyDescent="0.25">
      <c r="A547" s="1" t="str">
        <f t="shared" si="83"/>
        <v>07/07/2003</v>
      </c>
      <c r="B547" s="9">
        <v>99.650001525878906</v>
      </c>
      <c r="C547" s="9">
        <v>101.400001525878</v>
      </c>
      <c r="D547" s="9">
        <v>98.629997253417898</v>
      </c>
      <c r="E547" s="9">
        <v>68.818428039550696</v>
      </c>
      <c r="F547" s="9">
        <v>100.23999786376901</v>
      </c>
      <c r="G547" s="10">
        <v>188626100</v>
      </c>
      <c r="H547">
        <f t="shared" si="84"/>
        <v>7</v>
      </c>
      <c r="I547">
        <f t="shared" si="85"/>
        <v>7</v>
      </c>
      <c r="J547">
        <f t="shared" si="86"/>
        <v>2003</v>
      </c>
      <c r="K547" t="str">
        <f>VLOOKUP(N547,Convert!D:G,4,0)</f>
        <v>2003Q3</v>
      </c>
      <c r="L547" t="str">
        <f t="shared" si="87"/>
        <v>2003M7</v>
      </c>
      <c r="M547">
        <f>VLOOKUP(K547,GDP_CR!$E$9:$F$311,2,0)</f>
        <v>9.3000000000000007</v>
      </c>
      <c r="N547" s="1">
        <v>37809</v>
      </c>
      <c r="O547" s="18">
        <f t="shared" si="88"/>
        <v>3816</v>
      </c>
      <c r="P547" s="31">
        <f>VLOOKUP(K547,GDP!$A$2:$D$305,4,0)</f>
        <v>2.2443603705537329E-2</v>
      </c>
      <c r="Q547" s="12">
        <v>11332.33076923077</v>
      </c>
      <c r="R547" s="12">
        <f>VLOOKUP(K547,RGDP!B:C,2,0)</f>
        <v>13970.156999999999</v>
      </c>
      <c r="S547" s="12">
        <f t="shared" si="91"/>
        <v>13760.1945</v>
      </c>
      <c r="T547" s="12">
        <v>93.579997750000004</v>
      </c>
      <c r="U547" s="12">
        <v>6.2749999999999995</v>
      </c>
      <c r="V547" s="12">
        <v>130189.75</v>
      </c>
      <c r="W547" s="12">
        <v>1.9754749999999999</v>
      </c>
      <c r="X547" s="12">
        <v>1.1675</v>
      </c>
      <c r="Y547" t="str">
        <f t="shared" si="89"/>
        <v>100-200</v>
      </c>
      <c r="Z547">
        <f t="shared" si="90"/>
        <v>1.5191412117195213E-2</v>
      </c>
      <c r="AA547" s="12">
        <f>VLOOKUP(K547,GDP_Change!A:D,4,0)</f>
        <v>2.2443936345894429</v>
      </c>
      <c r="AB547" s="12">
        <f t="shared" si="82"/>
        <v>1.3179037454743667</v>
      </c>
    </row>
    <row r="548" spans="1:28" x14ac:dyDescent="0.25">
      <c r="A548" s="1" t="str">
        <f t="shared" si="83"/>
        <v>07/14/2003</v>
      </c>
      <c r="B548" s="9">
        <v>101.199996948242</v>
      </c>
      <c r="C548" s="9">
        <v>101.900001525878</v>
      </c>
      <c r="D548" s="9">
        <v>98.160003662109304</v>
      </c>
      <c r="E548" s="9">
        <v>68.3172607421875</v>
      </c>
      <c r="F548" s="9">
        <v>99.510002136230398</v>
      </c>
      <c r="G548" s="10">
        <v>212534300</v>
      </c>
      <c r="H548">
        <f t="shared" si="84"/>
        <v>7</v>
      </c>
      <c r="I548">
        <f t="shared" si="85"/>
        <v>14</v>
      </c>
      <c r="J548">
        <f t="shared" si="86"/>
        <v>2003</v>
      </c>
      <c r="K548" t="str">
        <f>VLOOKUP(N548,Convert!D:G,4,0)</f>
        <v>2003Q3</v>
      </c>
      <c r="L548" t="str">
        <f t="shared" si="87"/>
        <v>2003M7</v>
      </c>
      <c r="M548">
        <f>VLOOKUP(K548,GDP_CR!$E$9:$F$311,2,0)</f>
        <v>9.3000000000000007</v>
      </c>
      <c r="N548" s="1">
        <v>37816</v>
      </c>
      <c r="O548" s="18">
        <f t="shared" si="88"/>
        <v>3823</v>
      </c>
      <c r="P548" s="31">
        <f>VLOOKUP(K548,GDP!$A$2:$D$305,4,0)</f>
        <v>2.2443603705537329E-2</v>
      </c>
      <c r="Q548" s="12">
        <v>11351.861538461542</v>
      </c>
      <c r="R548" s="12">
        <f>VLOOKUP(K548,RGDP!B:C,2,0)</f>
        <v>13970.156999999999</v>
      </c>
      <c r="S548" s="12">
        <f t="shared" si="91"/>
        <v>13779.282000000001</v>
      </c>
      <c r="T548" s="12">
        <v>93.819999500000009</v>
      </c>
      <c r="U548" s="12">
        <v>6.25</v>
      </c>
      <c r="V548" s="12">
        <v>130187.5</v>
      </c>
      <c r="W548" s="12">
        <v>2.00217</v>
      </c>
      <c r="X548" s="12">
        <v>1.115</v>
      </c>
      <c r="Y548" t="str">
        <f t="shared" si="89"/>
        <v>0-100</v>
      </c>
      <c r="Z548">
        <f t="shared" si="90"/>
        <v>-7.2824794802042181E-3</v>
      </c>
      <c r="AA548" s="12">
        <f>VLOOKUP(K548,GDP_Change!A:D,4,0)</f>
        <v>2.2443936345894429</v>
      </c>
      <c r="AB548" s="12">
        <f t="shared" si="82"/>
        <v>1.3951112362339564</v>
      </c>
    </row>
    <row r="549" spans="1:28" x14ac:dyDescent="0.25">
      <c r="A549" s="1" t="str">
        <f t="shared" si="83"/>
        <v>07/21/2003</v>
      </c>
      <c r="B549" s="9">
        <v>99.449996948242102</v>
      </c>
      <c r="C549" s="9">
        <v>100.33999633789</v>
      </c>
      <c r="D549" s="9">
        <v>97.849998474121094</v>
      </c>
      <c r="E549" s="9">
        <v>68.811576843261705</v>
      </c>
      <c r="F549" s="9">
        <v>100.230003356933</v>
      </c>
      <c r="G549" s="10">
        <v>206167000</v>
      </c>
      <c r="H549">
        <f t="shared" si="84"/>
        <v>7</v>
      </c>
      <c r="I549">
        <f t="shared" si="85"/>
        <v>21</v>
      </c>
      <c r="J549">
        <f t="shared" si="86"/>
        <v>2003</v>
      </c>
      <c r="K549" t="str">
        <f>VLOOKUP(N549,Convert!D:G,4,0)</f>
        <v>2003Q3</v>
      </c>
      <c r="L549" t="str">
        <f t="shared" si="87"/>
        <v>2003M7</v>
      </c>
      <c r="M549">
        <f>VLOOKUP(K549,GDP_CR!$E$9:$F$311,2,0)</f>
        <v>9.3000000000000007</v>
      </c>
      <c r="N549" s="1">
        <v>37823</v>
      </c>
      <c r="O549" s="18">
        <f t="shared" si="88"/>
        <v>3830</v>
      </c>
      <c r="P549" s="31">
        <f>VLOOKUP(K549,GDP!$A$2:$D$305,4,0)</f>
        <v>2.2443603705537329E-2</v>
      </c>
      <c r="Q549" s="12">
        <v>11371.392307692311</v>
      </c>
      <c r="R549" s="12">
        <f>VLOOKUP(K549,RGDP!B:C,2,0)</f>
        <v>13970.156999999999</v>
      </c>
      <c r="S549" s="12">
        <f t="shared" si="91"/>
        <v>13798.369500000003</v>
      </c>
      <c r="T549" s="12">
        <v>94.060001249999999</v>
      </c>
      <c r="U549" s="12">
        <v>6.2249999999999996</v>
      </c>
      <c r="V549" s="12">
        <v>130185.25</v>
      </c>
      <c r="W549" s="12">
        <v>2.0288649999999997</v>
      </c>
      <c r="X549" s="12">
        <v>1.0625</v>
      </c>
      <c r="Y549" t="str">
        <f t="shared" si="89"/>
        <v>100-200</v>
      </c>
      <c r="Z549">
        <f t="shared" si="90"/>
        <v>7.2354658350515244E-3</v>
      </c>
      <c r="AA549" s="12">
        <f>VLOOKUP(K549,GDP_Change!A:D,4,0)</f>
        <v>2.2443936345894429</v>
      </c>
      <c r="AB549" s="12">
        <f t="shared" si="82"/>
        <v>1.472318726993546</v>
      </c>
    </row>
    <row r="550" spans="1:28" x14ac:dyDescent="0.25">
      <c r="A550" s="1" t="str">
        <f t="shared" si="83"/>
        <v>07/28/2003</v>
      </c>
      <c r="B550" s="9">
        <v>100.370002746582</v>
      </c>
      <c r="C550" s="9">
        <v>100.980003356933</v>
      </c>
      <c r="D550" s="9">
        <v>98.239997863769503</v>
      </c>
      <c r="E550" s="9">
        <v>67.630706787109304</v>
      </c>
      <c r="F550" s="9">
        <v>98.510002136230398</v>
      </c>
      <c r="G550" s="10">
        <v>220476400</v>
      </c>
      <c r="H550">
        <f t="shared" si="84"/>
        <v>7</v>
      </c>
      <c r="I550">
        <f t="shared" si="85"/>
        <v>28</v>
      </c>
      <c r="J550">
        <f t="shared" si="86"/>
        <v>2003</v>
      </c>
      <c r="K550" t="str">
        <f>VLOOKUP(N550,Convert!D:G,4,0)</f>
        <v>2003Q3</v>
      </c>
      <c r="L550" t="str">
        <f t="shared" si="87"/>
        <v>2003M7</v>
      </c>
      <c r="M550">
        <f>VLOOKUP(K550,GDP_CR!$E$9:$F$311,2,0)</f>
        <v>9.3000000000000007</v>
      </c>
      <c r="N550" s="1">
        <v>37830</v>
      </c>
      <c r="O550" s="18">
        <f t="shared" si="88"/>
        <v>3837</v>
      </c>
      <c r="P550" s="31">
        <f>VLOOKUP(K550,GDP!$A$2:$D$305,4,0)</f>
        <v>2.2443603705537329E-2</v>
      </c>
      <c r="Q550" s="12">
        <v>11390.92307692308</v>
      </c>
      <c r="R550" s="12">
        <f>VLOOKUP(K550,RGDP!B:C,2,0)</f>
        <v>13970.156999999999</v>
      </c>
      <c r="S550" s="12">
        <f t="shared" si="91"/>
        <v>13817.457000000002</v>
      </c>
      <c r="T550" s="12">
        <v>94.300003000000004</v>
      </c>
      <c r="U550" s="12">
        <v>6.2</v>
      </c>
      <c r="V550" s="12">
        <v>130183</v>
      </c>
      <c r="W550" s="12">
        <v>2.0555599999999998</v>
      </c>
      <c r="X550" s="12">
        <v>1.01</v>
      </c>
      <c r="Y550" t="str">
        <f t="shared" si="89"/>
        <v>0-100</v>
      </c>
      <c r="Z550">
        <f t="shared" si="90"/>
        <v>-1.7160542383476085E-2</v>
      </c>
      <c r="AA550" s="12">
        <f>VLOOKUP(K550,GDP_Change!A:D,4,0)</f>
        <v>2.2443936345894429</v>
      </c>
      <c r="AB550" s="12">
        <f t="shared" ref="AB550:AB613" si="92">AVERAGE(AA538:AA550)</f>
        <v>1.5495262177531357</v>
      </c>
    </row>
    <row r="551" spans="1:28" x14ac:dyDescent="0.25">
      <c r="A551" s="1" t="str">
        <f t="shared" si="83"/>
        <v>08/04/2003</v>
      </c>
      <c r="B551" s="9">
        <v>98.309997558593693</v>
      </c>
      <c r="C551" s="9">
        <v>99</v>
      </c>
      <c r="D551" s="9">
        <v>96.339996337890597</v>
      </c>
      <c r="E551" s="9">
        <v>67.472816467285099</v>
      </c>
      <c r="F551" s="9">
        <v>98.279998779296804</v>
      </c>
      <c r="G551" s="10">
        <v>237511300</v>
      </c>
      <c r="H551">
        <f t="shared" si="84"/>
        <v>8</v>
      </c>
      <c r="I551">
        <f t="shared" si="85"/>
        <v>4</v>
      </c>
      <c r="J551">
        <f t="shared" si="86"/>
        <v>2003</v>
      </c>
      <c r="K551" t="str">
        <f>VLOOKUP(N551,Convert!D:G,4,0)</f>
        <v>2003Q3</v>
      </c>
      <c r="L551" t="str">
        <f t="shared" si="87"/>
        <v>2003M8</v>
      </c>
      <c r="M551">
        <f>VLOOKUP(K551,GDP_CR!$E$9:$F$311,2,0)</f>
        <v>9.3000000000000007</v>
      </c>
      <c r="N551" s="1">
        <v>37837</v>
      </c>
      <c r="O551" s="18">
        <f t="shared" si="88"/>
        <v>3844</v>
      </c>
      <c r="P551" s="31">
        <f>VLOOKUP(K551,GDP!$A$2:$D$305,4,0)</f>
        <v>2.2443603705537329E-2</v>
      </c>
      <c r="Q551" s="12">
        <v>11410.453846153849</v>
      </c>
      <c r="R551" s="12">
        <f>VLOOKUP(K551,RGDP!B:C,2,0)</f>
        <v>13970.156999999999</v>
      </c>
      <c r="S551" s="12">
        <f t="shared" si="91"/>
        <v>13836.544500000004</v>
      </c>
      <c r="T551" s="12">
        <v>94.890003250000007</v>
      </c>
      <c r="U551" s="12">
        <v>6.1750000000000007</v>
      </c>
      <c r="V551" s="12">
        <v>130175.5</v>
      </c>
      <c r="W551" s="12">
        <v>2.0956874999999999</v>
      </c>
      <c r="X551" s="12">
        <v>1.0150000000000001</v>
      </c>
      <c r="Y551" t="str">
        <f t="shared" si="89"/>
        <v>0-100</v>
      </c>
      <c r="Z551">
        <f t="shared" si="90"/>
        <v>-2.334822372813683E-3</v>
      </c>
      <c r="AA551" s="12">
        <f>VLOOKUP(K551,GDP_Change!A:D,4,0)</f>
        <v>2.2443936345894429</v>
      </c>
      <c r="AB551" s="12">
        <f t="shared" si="92"/>
        <v>1.6267337085127254</v>
      </c>
    </row>
    <row r="552" spans="1:28" x14ac:dyDescent="0.25">
      <c r="A552" s="1" t="str">
        <f t="shared" si="83"/>
        <v>08/11/2003</v>
      </c>
      <c r="B552" s="9">
        <v>98.260002136230398</v>
      </c>
      <c r="C552" s="9">
        <v>99.849998474121094</v>
      </c>
      <c r="D552" s="9">
        <v>97.839996337890597</v>
      </c>
      <c r="E552" s="9">
        <v>68.392807006835895</v>
      </c>
      <c r="F552" s="9">
        <v>99.620002746582003</v>
      </c>
      <c r="G552" s="10">
        <v>162161100</v>
      </c>
      <c r="H552">
        <f t="shared" si="84"/>
        <v>8</v>
      </c>
      <c r="I552">
        <f t="shared" si="85"/>
        <v>11</v>
      </c>
      <c r="J552">
        <f t="shared" si="86"/>
        <v>2003</v>
      </c>
      <c r="K552" t="str">
        <f>VLOOKUP(N552,Convert!D:G,4,0)</f>
        <v>2003Q3</v>
      </c>
      <c r="L552" t="str">
        <f t="shared" si="87"/>
        <v>2003M8</v>
      </c>
      <c r="M552">
        <f>VLOOKUP(K552,GDP_CR!$E$9:$F$311,2,0)</f>
        <v>9.3000000000000007</v>
      </c>
      <c r="N552" s="1">
        <v>37844</v>
      </c>
      <c r="O552" s="18">
        <f t="shared" si="88"/>
        <v>3851</v>
      </c>
      <c r="P552" s="31">
        <f>VLOOKUP(K552,GDP!$A$2:$D$305,4,0)</f>
        <v>2.2443603705537329E-2</v>
      </c>
      <c r="Q552" s="12">
        <v>11429.984615384617</v>
      </c>
      <c r="R552" s="12">
        <f>VLOOKUP(K552,RGDP!B:C,2,0)</f>
        <v>13970.156999999999</v>
      </c>
      <c r="S552" s="12">
        <f t="shared" si="91"/>
        <v>13855.632000000003</v>
      </c>
      <c r="T552" s="12">
        <v>95.480003500000009</v>
      </c>
      <c r="U552" s="12">
        <v>6.15</v>
      </c>
      <c r="V552" s="12">
        <v>130168</v>
      </c>
      <c r="W552" s="12">
        <v>2.135815</v>
      </c>
      <c r="X552" s="12">
        <v>1.02</v>
      </c>
      <c r="Y552" t="str">
        <f t="shared" si="89"/>
        <v>0-100</v>
      </c>
      <c r="Z552">
        <f t="shared" si="90"/>
        <v>1.363455417103121E-2</v>
      </c>
      <c r="AA552" s="12">
        <f>VLOOKUP(K552,GDP_Change!A:D,4,0)</f>
        <v>2.2443936345894429</v>
      </c>
      <c r="AB552" s="12">
        <f t="shared" si="92"/>
        <v>1.703941199272315</v>
      </c>
    </row>
    <row r="553" spans="1:28" x14ac:dyDescent="0.25">
      <c r="A553" s="1" t="str">
        <f t="shared" si="83"/>
        <v>08/18/2003</v>
      </c>
      <c r="B553" s="9">
        <v>99.930000305175696</v>
      </c>
      <c r="C553" s="9">
        <v>101.81999969482401</v>
      </c>
      <c r="D553" s="9">
        <v>99.730003356933594</v>
      </c>
      <c r="E553" s="9">
        <v>68.495796203613196</v>
      </c>
      <c r="F553" s="9">
        <v>99.769996643066406</v>
      </c>
      <c r="G553" s="10">
        <v>180141300</v>
      </c>
      <c r="H553">
        <f t="shared" si="84"/>
        <v>8</v>
      </c>
      <c r="I553">
        <f t="shared" si="85"/>
        <v>18</v>
      </c>
      <c r="J553">
        <f t="shared" si="86"/>
        <v>2003</v>
      </c>
      <c r="K553" t="str">
        <f>VLOOKUP(N553,Convert!D:G,4,0)</f>
        <v>2003Q3</v>
      </c>
      <c r="L553" t="str">
        <f t="shared" si="87"/>
        <v>2003M8</v>
      </c>
      <c r="M553">
        <f>VLOOKUP(K553,GDP_CR!$E$9:$F$311,2,0)</f>
        <v>9.3000000000000007</v>
      </c>
      <c r="N553" s="1">
        <v>37851</v>
      </c>
      <c r="O553" s="18">
        <f t="shared" si="88"/>
        <v>3858</v>
      </c>
      <c r="P553" s="31">
        <f>VLOOKUP(K553,GDP!$A$2:$D$305,4,0)</f>
        <v>2.2443603705537329E-2</v>
      </c>
      <c r="Q553" s="12">
        <v>11449.515384615386</v>
      </c>
      <c r="R553" s="12">
        <f>VLOOKUP(K553,RGDP!B:C,2,0)</f>
        <v>13970.156999999999</v>
      </c>
      <c r="S553" s="12">
        <f t="shared" si="91"/>
        <v>13874.719500000005</v>
      </c>
      <c r="T553" s="12">
        <v>96.070003750000012</v>
      </c>
      <c r="U553" s="12">
        <v>6.125</v>
      </c>
      <c r="V553" s="12">
        <v>130160.5</v>
      </c>
      <c r="W553" s="12">
        <v>2.1759425000000001</v>
      </c>
      <c r="X553" s="12">
        <v>1.0250000000000001</v>
      </c>
      <c r="Y553" t="str">
        <f t="shared" si="89"/>
        <v>0-100</v>
      </c>
      <c r="Z553">
        <f t="shared" si="90"/>
        <v>1.5056604331358248E-3</v>
      </c>
      <c r="AA553" s="12">
        <f>VLOOKUP(K553,GDP_Change!A:D,4,0)</f>
        <v>2.2443936345894429</v>
      </c>
      <c r="AB553" s="12">
        <f t="shared" si="92"/>
        <v>1.7811486900319049</v>
      </c>
    </row>
    <row r="554" spans="1:28" x14ac:dyDescent="0.25">
      <c r="A554" s="1" t="str">
        <f t="shared" si="83"/>
        <v>08/25/2003</v>
      </c>
      <c r="B554" s="9">
        <v>99.709999084472599</v>
      </c>
      <c r="C554" s="9">
        <v>101.480003356933</v>
      </c>
      <c r="D554" s="9">
        <v>98.830001831054602</v>
      </c>
      <c r="E554" s="9">
        <v>69.642288208007798</v>
      </c>
      <c r="F554" s="9">
        <v>101.44000244140599</v>
      </c>
      <c r="G554" s="10">
        <v>143567300</v>
      </c>
      <c r="H554">
        <f t="shared" si="84"/>
        <v>8</v>
      </c>
      <c r="I554">
        <f t="shared" si="85"/>
        <v>25</v>
      </c>
      <c r="J554">
        <f t="shared" si="86"/>
        <v>2003</v>
      </c>
      <c r="K554" t="str">
        <f>VLOOKUP(N554,Convert!D:G,4,0)</f>
        <v>2003Q3</v>
      </c>
      <c r="L554" t="str">
        <f t="shared" si="87"/>
        <v>2003M8</v>
      </c>
      <c r="M554">
        <f>VLOOKUP(K554,GDP_CR!$E$9:$F$311,2,0)</f>
        <v>9.3000000000000007</v>
      </c>
      <c r="N554" s="1">
        <v>37858</v>
      </c>
      <c r="O554" s="18">
        <f t="shared" si="88"/>
        <v>3865</v>
      </c>
      <c r="P554" s="31">
        <f>VLOOKUP(K554,GDP!$A$2:$D$305,4,0)</f>
        <v>2.2443603705537329E-2</v>
      </c>
      <c r="Q554" s="12">
        <v>11469.046153846155</v>
      </c>
      <c r="R554" s="12">
        <f>VLOOKUP(K554,RGDP!B:C,2,0)</f>
        <v>13970.156999999999</v>
      </c>
      <c r="S554" s="12">
        <f t="shared" si="91"/>
        <v>13893.807000000003</v>
      </c>
      <c r="T554" s="12">
        <v>96.660004000000001</v>
      </c>
      <c r="U554" s="12">
        <v>6.1</v>
      </c>
      <c r="V554" s="12">
        <v>130153</v>
      </c>
      <c r="W554" s="12">
        <v>2.2160700000000002</v>
      </c>
      <c r="X554" s="12">
        <v>1.03</v>
      </c>
      <c r="Y554" t="str">
        <f t="shared" si="89"/>
        <v>100-200</v>
      </c>
      <c r="Z554">
        <f t="shared" si="90"/>
        <v>1.6738557226920081E-2</v>
      </c>
      <c r="AA554" s="12">
        <f>VLOOKUP(K554,GDP_Change!A:D,4,0)</f>
        <v>2.2443936345894429</v>
      </c>
      <c r="AB554" s="12">
        <f t="shared" si="92"/>
        <v>1.8583561807914946</v>
      </c>
    </row>
    <row r="555" spans="1:28" x14ac:dyDescent="0.25">
      <c r="A555" s="1" t="str">
        <f t="shared" si="83"/>
        <v>09/01/2003</v>
      </c>
      <c r="B555" s="9">
        <v>101.639999389648</v>
      </c>
      <c r="C555" s="9">
        <v>103.699996948242</v>
      </c>
      <c r="D555" s="9">
        <v>101.050003051757</v>
      </c>
      <c r="E555" s="9">
        <v>70.596580505371094</v>
      </c>
      <c r="F555" s="9">
        <v>102.83000183105401</v>
      </c>
      <c r="G555" s="10">
        <v>154349800</v>
      </c>
      <c r="H555">
        <f t="shared" si="84"/>
        <v>9</v>
      </c>
      <c r="I555">
        <f t="shared" si="85"/>
        <v>1</v>
      </c>
      <c r="J555">
        <f t="shared" si="86"/>
        <v>2003</v>
      </c>
      <c r="K555" t="str">
        <f>VLOOKUP(N555,Convert!D:G,4,0)</f>
        <v>2003Q3</v>
      </c>
      <c r="L555" t="str">
        <f t="shared" si="87"/>
        <v>2003M9</v>
      </c>
      <c r="M555">
        <f>VLOOKUP(K555,GDP_CR!$E$9:$F$311,2,0)</f>
        <v>9.3000000000000007</v>
      </c>
      <c r="N555" s="1">
        <v>37865</v>
      </c>
      <c r="O555" s="18">
        <f t="shared" si="88"/>
        <v>3872</v>
      </c>
      <c r="P555" s="31">
        <f>VLOOKUP(K555,GDP!$A$2:$D$305,4,0)</f>
        <v>2.2443603705537329E-2</v>
      </c>
      <c r="Q555" s="12">
        <v>11488.576923076924</v>
      </c>
      <c r="R555" s="12">
        <f>VLOOKUP(K555,RGDP!B:C,2,0)</f>
        <v>13970.156999999999</v>
      </c>
      <c r="S555" s="12">
        <f t="shared" si="91"/>
        <v>13912.894500000002</v>
      </c>
      <c r="T555" s="12">
        <v>96.995002999999997</v>
      </c>
      <c r="U555" s="12">
        <v>6.1</v>
      </c>
      <c r="V555" s="12">
        <v>130177.75</v>
      </c>
      <c r="W555" s="12">
        <v>2.2566325000000003</v>
      </c>
      <c r="X555" s="12">
        <v>1.0249999999999999</v>
      </c>
      <c r="Y555" t="str">
        <f t="shared" si="89"/>
        <v>100-200</v>
      </c>
      <c r="Z555">
        <f t="shared" si="90"/>
        <v>1.3702675041346701E-2</v>
      </c>
      <c r="AA555" s="12">
        <f>VLOOKUP(K555,GDP_Change!A:D,4,0)</f>
        <v>2.2443936345894429</v>
      </c>
      <c r="AB555" s="12">
        <f t="shared" si="92"/>
        <v>1.9355636715510842</v>
      </c>
    </row>
    <row r="556" spans="1:28" x14ac:dyDescent="0.25">
      <c r="A556" s="1" t="str">
        <f t="shared" si="83"/>
        <v>09/08/2003</v>
      </c>
      <c r="B556" s="9">
        <v>103.040000915527</v>
      </c>
      <c r="C556" s="9">
        <v>103.879997253417</v>
      </c>
      <c r="D556" s="9">
        <v>101.34999847412099</v>
      </c>
      <c r="E556" s="9">
        <v>70.335693359375</v>
      </c>
      <c r="F556" s="9">
        <v>102.449996948242</v>
      </c>
      <c r="G556" s="10">
        <v>194512000</v>
      </c>
      <c r="H556">
        <f t="shared" si="84"/>
        <v>9</v>
      </c>
      <c r="I556">
        <f t="shared" si="85"/>
        <v>8</v>
      </c>
      <c r="J556">
        <f t="shared" si="86"/>
        <v>2003</v>
      </c>
      <c r="K556" t="str">
        <f>VLOOKUP(N556,Convert!D:G,4,0)</f>
        <v>2003Q3</v>
      </c>
      <c r="L556" t="str">
        <f t="shared" si="87"/>
        <v>2003M9</v>
      </c>
      <c r="M556">
        <f>VLOOKUP(K556,GDP_CR!$E$9:$F$311,2,0)</f>
        <v>9.3000000000000007</v>
      </c>
      <c r="N556" s="1">
        <v>37872</v>
      </c>
      <c r="O556" s="18">
        <f t="shared" si="88"/>
        <v>3879</v>
      </c>
      <c r="P556" s="31">
        <f>VLOOKUP(K556,GDP!$A$2:$D$305,4,0)</f>
        <v>2.2443603705537329E-2</v>
      </c>
      <c r="Q556" s="12">
        <v>11508.107692307693</v>
      </c>
      <c r="R556" s="12">
        <f>VLOOKUP(K556,RGDP!B:C,2,0)</f>
        <v>13970.156999999999</v>
      </c>
      <c r="S556" s="12">
        <f t="shared" si="91"/>
        <v>13931.982000000004</v>
      </c>
      <c r="T556" s="12">
        <v>97.330002000000007</v>
      </c>
      <c r="U556" s="12">
        <v>6.1</v>
      </c>
      <c r="V556" s="12">
        <v>130202.5</v>
      </c>
      <c r="W556" s="12">
        <v>2.2971950000000003</v>
      </c>
      <c r="X556" s="12">
        <v>1.02</v>
      </c>
      <c r="Y556" t="str">
        <f t="shared" si="89"/>
        <v>100-200</v>
      </c>
      <c r="Z556">
        <f t="shared" si="90"/>
        <v>-3.6954670431333936E-3</v>
      </c>
      <c r="AA556" s="12">
        <f>VLOOKUP(K556,GDP_Change!A:D,4,0)</f>
        <v>2.2443936345894429</v>
      </c>
      <c r="AB556" s="12">
        <f t="shared" si="92"/>
        <v>2.0127711623106737</v>
      </c>
    </row>
    <row r="557" spans="1:28" x14ac:dyDescent="0.25">
      <c r="A557" s="1" t="str">
        <f t="shared" si="83"/>
        <v>09/15/2003</v>
      </c>
      <c r="B557" s="9">
        <v>102.51999664306599</v>
      </c>
      <c r="C557" s="9">
        <v>104.699996948242</v>
      </c>
      <c r="D557" s="9">
        <v>101.949996948242</v>
      </c>
      <c r="E557" s="9">
        <v>71.173294067382798</v>
      </c>
      <c r="F557" s="9">
        <v>103.669998168945</v>
      </c>
      <c r="G557" s="10">
        <v>155666400</v>
      </c>
      <c r="H557">
        <f t="shared" si="84"/>
        <v>9</v>
      </c>
      <c r="I557">
        <f t="shared" si="85"/>
        <v>15</v>
      </c>
      <c r="J557">
        <f t="shared" si="86"/>
        <v>2003</v>
      </c>
      <c r="K557" t="str">
        <f>VLOOKUP(N557,Convert!D:G,4,0)</f>
        <v>2003Q3</v>
      </c>
      <c r="L557" t="str">
        <f t="shared" si="87"/>
        <v>2003M9</v>
      </c>
      <c r="M557">
        <f>VLOOKUP(K557,GDP_CR!$E$9:$F$311,2,0)</f>
        <v>9.3000000000000007</v>
      </c>
      <c r="N557" s="1">
        <v>37879</v>
      </c>
      <c r="O557" s="18">
        <f t="shared" si="88"/>
        <v>3886</v>
      </c>
      <c r="P557" s="31">
        <f>VLOOKUP(K557,GDP!$A$2:$D$305,4,0)</f>
        <v>2.2443603705537329E-2</v>
      </c>
      <c r="Q557" s="12">
        <v>11527.638461538461</v>
      </c>
      <c r="R557" s="12">
        <f>VLOOKUP(K557,RGDP!B:C,2,0)</f>
        <v>13970.156999999999</v>
      </c>
      <c r="S557" s="12">
        <f t="shared" si="91"/>
        <v>13951.069500000003</v>
      </c>
      <c r="T557" s="12">
        <v>97.665001000000004</v>
      </c>
      <c r="U557" s="12">
        <v>6.1</v>
      </c>
      <c r="V557" s="12">
        <v>130227.25</v>
      </c>
      <c r="W557" s="12">
        <v>2.3377575000000004</v>
      </c>
      <c r="X557" s="12">
        <v>1.0149999999999999</v>
      </c>
      <c r="Y557" t="str">
        <f t="shared" si="89"/>
        <v>100-200</v>
      </c>
      <c r="Z557">
        <f t="shared" si="90"/>
        <v>1.1908260195647946E-2</v>
      </c>
      <c r="AA557" s="12">
        <f>VLOOKUP(K557,GDP_Change!A:D,4,0)</f>
        <v>2.2443936345894429</v>
      </c>
      <c r="AB557" s="12">
        <f t="shared" si="92"/>
        <v>2.0899786530702635</v>
      </c>
    </row>
    <row r="558" spans="1:28" x14ac:dyDescent="0.25">
      <c r="A558" s="1" t="str">
        <f t="shared" si="83"/>
        <v>09/22/2003</v>
      </c>
      <c r="B558" s="9">
        <v>102.84999847412099</v>
      </c>
      <c r="C558" s="9">
        <v>103.290000915527</v>
      </c>
      <c r="D558" s="9">
        <v>99.849998474121094</v>
      </c>
      <c r="E558" s="9">
        <v>68.882759094238196</v>
      </c>
      <c r="F558" s="9">
        <v>99.949996948242102</v>
      </c>
      <c r="G558" s="10">
        <v>206449100</v>
      </c>
      <c r="H558">
        <f t="shared" si="84"/>
        <v>9</v>
      </c>
      <c r="I558">
        <f t="shared" si="85"/>
        <v>22</v>
      </c>
      <c r="J558">
        <f t="shared" si="86"/>
        <v>2003</v>
      </c>
      <c r="K558" t="str">
        <f>VLOOKUP(N558,Convert!D:G,4,0)</f>
        <v>2003Q3</v>
      </c>
      <c r="L558" t="str">
        <f t="shared" si="87"/>
        <v>2003M9</v>
      </c>
      <c r="M558">
        <f>VLOOKUP(K558,GDP_CR!$E$9:$F$311,2,0)</f>
        <v>9.3000000000000007</v>
      </c>
      <c r="N558" s="1">
        <v>37886</v>
      </c>
      <c r="O558" s="18">
        <f t="shared" si="88"/>
        <v>3893</v>
      </c>
      <c r="P558" s="31">
        <f>VLOOKUP(K558,GDP!$A$2:$D$305,4,0)</f>
        <v>2.2443603705537329E-2</v>
      </c>
      <c r="Q558" s="12">
        <v>11547.16923076923</v>
      </c>
      <c r="R558" s="12">
        <f>VLOOKUP(K558,RGDP!B:C,2,0)</f>
        <v>13970.156999999999</v>
      </c>
      <c r="S558" s="12">
        <f t="shared" si="91"/>
        <v>13970.157000000005</v>
      </c>
      <c r="T558" s="12">
        <v>98</v>
      </c>
      <c r="U558" s="12">
        <v>6.1</v>
      </c>
      <c r="V558" s="12">
        <v>130252</v>
      </c>
      <c r="W558" s="12">
        <v>2.37832</v>
      </c>
      <c r="X558" s="12">
        <v>1.01</v>
      </c>
      <c r="Y558" t="str">
        <f t="shared" si="89"/>
        <v>0-100</v>
      </c>
      <c r="Z558">
        <f t="shared" si="90"/>
        <v>-3.5883102984535897E-2</v>
      </c>
      <c r="AA558" s="12">
        <f>VLOOKUP(K558,GDP_Change!A:D,4,0)</f>
        <v>2.2443936345894429</v>
      </c>
      <c r="AB558" s="12">
        <f t="shared" si="92"/>
        <v>2.167186143829853</v>
      </c>
    </row>
    <row r="559" spans="1:28" x14ac:dyDescent="0.25">
      <c r="A559" s="1" t="str">
        <f t="shared" si="83"/>
        <v>09/29/2003</v>
      </c>
      <c r="B559" s="9">
        <v>100.300003051757</v>
      </c>
      <c r="C559" s="9">
        <v>104.27999877929599</v>
      </c>
      <c r="D559" s="9">
        <v>99.25</v>
      </c>
      <c r="E559" s="9">
        <v>71.253501892089801</v>
      </c>
      <c r="F559" s="9">
        <v>103.389999389648</v>
      </c>
      <c r="G559" s="10">
        <v>266732100</v>
      </c>
      <c r="H559">
        <f t="shared" si="84"/>
        <v>9</v>
      </c>
      <c r="I559">
        <f t="shared" si="85"/>
        <v>29</v>
      </c>
      <c r="J559">
        <f t="shared" si="86"/>
        <v>2003</v>
      </c>
      <c r="K559" t="str">
        <f>VLOOKUP(N559,Convert!D:G,4,0)</f>
        <v>2003Q3</v>
      </c>
      <c r="L559" t="str">
        <f t="shared" si="87"/>
        <v>2003M9</v>
      </c>
      <c r="M559">
        <f>VLOOKUP(K559,GDP_CR!$E$9:$F$311,2,0)</f>
        <v>9.3000000000000007</v>
      </c>
      <c r="N559" s="1">
        <v>37893</v>
      </c>
      <c r="O559" s="18">
        <f t="shared" si="88"/>
        <v>3900</v>
      </c>
      <c r="P559" s="31">
        <f>VLOOKUP(K559,GDP!$A$2:$D$305,4,0)</f>
        <v>2.2443603705537329E-2</v>
      </c>
      <c r="Q559" s="12">
        <v>11566.7</v>
      </c>
      <c r="R559" s="12">
        <f>VLOOKUP(K559,RGDP!B:C,2,0)</f>
        <v>13970.156999999999</v>
      </c>
      <c r="S559" s="12">
        <f t="shared" si="91"/>
        <v>13970.157000000005</v>
      </c>
      <c r="T559" s="12">
        <v>98</v>
      </c>
      <c r="U559" s="12">
        <v>6.1</v>
      </c>
      <c r="V559" s="12">
        <v>130252</v>
      </c>
      <c r="W559" s="12">
        <v>2.37832</v>
      </c>
      <c r="X559" s="12">
        <v>1.01</v>
      </c>
      <c r="Y559" t="str">
        <f t="shared" si="89"/>
        <v>100-200</v>
      </c>
      <c r="Z559">
        <f t="shared" si="90"/>
        <v>3.4417234081430381E-2</v>
      </c>
      <c r="AA559" s="12">
        <f>VLOOKUP(K559,GDP_Change!A:D,4,0)</f>
        <v>2.2443936345894429</v>
      </c>
      <c r="AB559" s="12">
        <f t="shared" si="92"/>
        <v>2.2443936345894429</v>
      </c>
    </row>
    <row r="560" spans="1:28" x14ac:dyDescent="0.25">
      <c r="A560" s="1" t="str">
        <f t="shared" si="83"/>
        <v>10/06/2003</v>
      </c>
      <c r="B560" s="9">
        <v>103.480003356933</v>
      </c>
      <c r="C560" s="9">
        <v>105.220001220703</v>
      </c>
      <c r="D560" s="9">
        <v>102.91000366210901</v>
      </c>
      <c r="E560" s="9">
        <v>72.066696166992102</v>
      </c>
      <c r="F560" s="9">
        <v>104.56999969482401</v>
      </c>
      <c r="G560" s="10">
        <v>156499500</v>
      </c>
      <c r="H560">
        <f t="shared" si="84"/>
        <v>10</v>
      </c>
      <c r="I560">
        <f t="shared" si="85"/>
        <v>6</v>
      </c>
      <c r="J560">
        <f t="shared" si="86"/>
        <v>2003</v>
      </c>
      <c r="K560" t="str">
        <f>VLOOKUP(N560,Convert!D:G,4,0)</f>
        <v>2003Q4</v>
      </c>
      <c r="L560" t="str">
        <f t="shared" si="87"/>
        <v>2003M10</v>
      </c>
      <c r="M560">
        <f>VLOOKUP(K560,GDP_CR!$E$9:$F$311,2,0)</f>
        <v>7.3</v>
      </c>
      <c r="N560" s="1">
        <v>37900</v>
      </c>
      <c r="O560" s="18">
        <f t="shared" si="88"/>
        <v>3907</v>
      </c>
      <c r="P560" s="31">
        <f>VLOOKUP(K560,GDP!$A$2:$D$305,4,0)</f>
        <v>1.7766519404843306E-2</v>
      </c>
      <c r="Q560" s="12">
        <v>11582.507692307692</v>
      </c>
      <c r="R560" s="12">
        <f>VLOOKUP(K560,RGDP!B:C,2,0)</f>
        <v>14131.379000000001</v>
      </c>
      <c r="S560" s="12">
        <f t="shared" si="91"/>
        <v>13983.592166666669</v>
      </c>
      <c r="T560" s="12">
        <v>96.597499749999997</v>
      </c>
      <c r="U560" s="12">
        <v>6.0749999999999993</v>
      </c>
      <c r="V560" s="12">
        <v>130298.75</v>
      </c>
      <c r="W560" s="12">
        <v>2.294225</v>
      </c>
      <c r="X560" s="12">
        <v>1.01</v>
      </c>
      <c r="Y560" t="str">
        <f t="shared" si="89"/>
        <v>100-200</v>
      </c>
      <c r="Z560">
        <f t="shared" si="90"/>
        <v>1.1413099063178445E-2</v>
      </c>
      <c r="AA560" s="12">
        <f>VLOOKUP(K560,GDP_Change!A:D,4,0)</f>
        <v>1.7772186616561925</v>
      </c>
      <c r="AB560" s="12">
        <f t="shared" si="92"/>
        <v>2.2084570982099621</v>
      </c>
    </row>
    <row r="561" spans="1:28" x14ac:dyDescent="0.25">
      <c r="A561" s="1" t="str">
        <f t="shared" si="83"/>
        <v>10/13/2003</v>
      </c>
      <c r="B561" s="9">
        <v>104.709999084472</v>
      </c>
      <c r="C561" s="9">
        <v>105.889999389648</v>
      </c>
      <c r="D561" s="9">
        <v>103.980003356933</v>
      </c>
      <c r="E561" s="9">
        <v>71.853073120117102</v>
      </c>
      <c r="F561" s="9">
        <v>104.26000213623</v>
      </c>
      <c r="G561" s="10">
        <v>166894200</v>
      </c>
      <c r="H561">
        <f t="shared" si="84"/>
        <v>10</v>
      </c>
      <c r="I561">
        <f t="shared" si="85"/>
        <v>13</v>
      </c>
      <c r="J561">
        <f t="shared" si="86"/>
        <v>2003</v>
      </c>
      <c r="K561" t="str">
        <f>VLOOKUP(N561,Convert!D:G,4,0)</f>
        <v>2003Q4</v>
      </c>
      <c r="L561" t="str">
        <f t="shared" si="87"/>
        <v>2003M10</v>
      </c>
      <c r="M561">
        <f>VLOOKUP(K561,GDP_CR!$E$9:$F$311,2,0)</f>
        <v>7.3</v>
      </c>
      <c r="N561" s="1">
        <v>37907</v>
      </c>
      <c r="O561" s="18">
        <f t="shared" si="88"/>
        <v>3914</v>
      </c>
      <c r="P561" s="31">
        <f>VLOOKUP(K561,GDP!$A$2:$D$305,4,0)</f>
        <v>1.7766519404843306E-2</v>
      </c>
      <c r="Q561" s="12">
        <v>11598.315384615385</v>
      </c>
      <c r="R561" s="12">
        <f>VLOOKUP(K561,RGDP!B:C,2,0)</f>
        <v>14131.379000000001</v>
      </c>
      <c r="S561" s="12">
        <f t="shared" si="91"/>
        <v>13997.027333333337</v>
      </c>
      <c r="T561" s="12">
        <v>95.194999499999994</v>
      </c>
      <c r="U561" s="12">
        <v>6.05</v>
      </c>
      <c r="V561" s="12">
        <v>130345.5</v>
      </c>
      <c r="W561" s="12">
        <v>2.2101299999999999</v>
      </c>
      <c r="X561" s="12">
        <v>1.01</v>
      </c>
      <c r="Y561" t="str">
        <f t="shared" si="89"/>
        <v>100-200</v>
      </c>
      <c r="Z561">
        <f t="shared" si="90"/>
        <v>-2.9644980347968142E-3</v>
      </c>
      <c r="AA561" s="12">
        <f>VLOOKUP(K561,GDP_Change!A:D,4,0)</f>
        <v>1.7772186616561925</v>
      </c>
      <c r="AB561" s="12">
        <f t="shared" si="92"/>
        <v>2.1725205618304813</v>
      </c>
    </row>
    <row r="562" spans="1:28" x14ac:dyDescent="0.25">
      <c r="A562" s="1" t="str">
        <f t="shared" si="83"/>
        <v>10/20/2003</v>
      </c>
      <c r="B562" s="9">
        <v>104.449996948242</v>
      </c>
      <c r="C562" s="9">
        <v>105.27999877929599</v>
      </c>
      <c r="D562" s="9">
        <v>102.180000305175</v>
      </c>
      <c r="E562" s="9">
        <v>71.384437561035099</v>
      </c>
      <c r="F562" s="9">
        <v>103.58000183105401</v>
      </c>
      <c r="G562" s="10">
        <v>185854700</v>
      </c>
      <c r="H562">
        <f t="shared" si="84"/>
        <v>10</v>
      </c>
      <c r="I562">
        <f t="shared" si="85"/>
        <v>20</v>
      </c>
      <c r="J562">
        <f t="shared" si="86"/>
        <v>2003</v>
      </c>
      <c r="K562" t="str">
        <f>VLOOKUP(N562,Convert!D:G,4,0)</f>
        <v>2003Q4</v>
      </c>
      <c r="L562" t="str">
        <f t="shared" si="87"/>
        <v>2003M10</v>
      </c>
      <c r="M562">
        <f>VLOOKUP(K562,GDP_CR!$E$9:$F$311,2,0)</f>
        <v>7.3</v>
      </c>
      <c r="N562" s="1">
        <v>37914</v>
      </c>
      <c r="O562" s="18">
        <f t="shared" si="88"/>
        <v>3921</v>
      </c>
      <c r="P562" s="31">
        <f>VLOOKUP(K562,GDP!$A$2:$D$305,4,0)</f>
        <v>1.7766519404843306E-2</v>
      </c>
      <c r="Q562" s="12">
        <v>11614.123076923077</v>
      </c>
      <c r="R562" s="12">
        <f>VLOOKUP(K562,RGDP!B:C,2,0)</f>
        <v>14131.379000000001</v>
      </c>
      <c r="S562" s="12">
        <f t="shared" si="91"/>
        <v>14010.462500000003</v>
      </c>
      <c r="T562" s="12">
        <v>93.792499249999992</v>
      </c>
      <c r="U562" s="12">
        <v>6.0250000000000004</v>
      </c>
      <c r="V562" s="12">
        <v>130392.25</v>
      </c>
      <c r="W562" s="12">
        <v>2.1260349999999999</v>
      </c>
      <c r="X562" s="12">
        <v>1.01</v>
      </c>
      <c r="Y562" t="str">
        <f t="shared" si="89"/>
        <v>100-200</v>
      </c>
      <c r="Z562">
        <f t="shared" si="90"/>
        <v>-6.5221589415227488E-3</v>
      </c>
      <c r="AA562" s="12">
        <f>VLOOKUP(K562,GDP_Change!A:D,4,0)</f>
        <v>1.7772186616561925</v>
      </c>
      <c r="AB562" s="12">
        <f t="shared" si="92"/>
        <v>2.1365840254510005</v>
      </c>
    </row>
    <row r="563" spans="1:28" x14ac:dyDescent="0.25">
      <c r="A563" s="1" t="str">
        <f t="shared" si="83"/>
        <v>10/27/2003</v>
      </c>
      <c r="B563" s="9">
        <v>103.73999786376901</v>
      </c>
      <c r="C563" s="9">
        <v>105.970001220703</v>
      </c>
      <c r="D563" s="9">
        <v>103.26999664306599</v>
      </c>
      <c r="E563" s="9">
        <v>72.569831848144503</v>
      </c>
      <c r="F563" s="9">
        <v>105.300003051757</v>
      </c>
      <c r="G563" s="10">
        <v>163256500</v>
      </c>
      <c r="H563">
        <f t="shared" si="84"/>
        <v>10</v>
      </c>
      <c r="I563">
        <f t="shared" si="85"/>
        <v>27</v>
      </c>
      <c r="J563">
        <f t="shared" si="86"/>
        <v>2003</v>
      </c>
      <c r="K563" t="str">
        <f>VLOOKUP(N563,Convert!D:G,4,0)</f>
        <v>2003Q4</v>
      </c>
      <c r="L563" t="str">
        <f t="shared" si="87"/>
        <v>2003M10</v>
      </c>
      <c r="M563">
        <f>VLOOKUP(K563,GDP_CR!$E$9:$F$311,2,0)</f>
        <v>7.3</v>
      </c>
      <c r="N563" s="1">
        <v>37921</v>
      </c>
      <c r="O563" s="18">
        <f t="shared" si="88"/>
        <v>3928</v>
      </c>
      <c r="P563" s="31">
        <f>VLOOKUP(K563,GDP!$A$2:$D$305,4,0)</f>
        <v>1.7766519404843306E-2</v>
      </c>
      <c r="Q563" s="12">
        <v>11629.93076923077</v>
      </c>
      <c r="R563" s="12">
        <f>VLOOKUP(K563,RGDP!B:C,2,0)</f>
        <v>14131.379000000001</v>
      </c>
      <c r="S563" s="12">
        <f t="shared" si="91"/>
        <v>14023.897666666671</v>
      </c>
      <c r="T563" s="12">
        <v>92.389999000000003</v>
      </c>
      <c r="U563" s="12">
        <v>6</v>
      </c>
      <c r="V563" s="12">
        <v>130439</v>
      </c>
      <c r="W563" s="12">
        <v>2.0419399999999999</v>
      </c>
      <c r="X563" s="12">
        <v>1.01</v>
      </c>
      <c r="Y563" t="str">
        <f t="shared" si="89"/>
        <v>100-200</v>
      </c>
      <c r="Z563">
        <f t="shared" si="90"/>
        <v>1.6605533793177862E-2</v>
      </c>
      <c r="AA563" s="12">
        <f>VLOOKUP(K563,GDP_Change!A:D,4,0)</f>
        <v>1.7772186616561925</v>
      </c>
      <c r="AB563" s="12">
        <f t="shared" si="92"/>
        <v>2.1006474890715197</v>
      </c>
    </row>
    <row r="564" spans="1:28" x14ac:dyDescent="0.25">
      <c r="A564" s="1" t="str">
        <f t="shared" si="83"/>
        <v>11/03/2003</v>
      </c>
      <c r="B564" s="9">
        <v>105.75</v>
      </c>
      <c r="C564" s="9">
        <v>106.720001220703</v>
      </c>
      <c r="D564" s="9">
        <v>104.900001525878</v>
      </c>
      <c r="E564" s="9">
        <v>72.783523559570298</v>
      </c>
      <c r="F564" s="9">
        <v>105.61000061035099</v>
      </c>
      <c r="G564" s="10">
        <v>162685200</v>
      </c>
      <c r="H564">
        <f t="shared" si="84"/>
        <v>11</v>
      </c>
      <c r="I564">
        <f t="shared" si="85"/>
        <v>3</v>
      </c>
      <c r="J564">
        <f t="shared" si="86"/>
        <v>2003</v>
      </c>
      <c r="K564" t="str">
        <f>VLOOKUP(N564,Convert!D:G,4,0)</f>
        <v>2003Q4</v>
      </c>
      <c r="L564" t="str">
        <f t="shared" si="87"/>
        <v>2003M11</v>
      </c>
      <c r="M564">
        <f>VLOOKUP(K564,GDP_CR!$E$9:$F$311,2,0)</f>
        <v>7.3</v>
      </c>
      <c r="N564" s="1">
        <v>37928</v>
      </c>
      <c r="O564" s="18">
        <f t="shared" si="88"/>
        <v>3935</v>
      </c>
      <c r="P564" s="31">
        <f>VLOOKUP(K564,GDP!$A$2:$D$305,4,0)</f>
        <v>1.7766519404843306E-2</v>
      </c>
      <c r="Q564" s="12">
        <v>11645.738461538462</v>
      </c>
      <c r="R564" s="12">
        <f>VLOOKUP(K564,RGDP!B:C,2,0)</f>
        <v>14131.379000000001</v>
      </c>
      <c r="S564" s="12">
        <f t="shared" si="91"/>
        <v>14037.332833333339</v>
      </c>
      <c r="T564" s="12">
        <v>92.70750025000001</v>
      </c>
      <c r="U564" s="12">
        <v>5.95</v>
      </c>
      <c r="V564" s="12">
        <v>130449.75</v>
      </c>
      <c r="W564" s="12">
        <v>2.0135474999999996</v>
      </c>
      <c r="X564" s="12">
        <v>1.0075000000000001</v>
      </c>
      <c r="Y564" t="str">
        <f t="shared" si="89"/>
        <v>100-200</v>
      </c>
      <c r="Z564">
        <f t="shared" si="90"/>
        <v>2.9439463400739996E-3</v>
      </c>
      <c r="AA564" s="12">
        <f>VLOOKUP(K564,GDP_Change!A:D,4,0)</f>
        <v>1.7772186616561925</v>
      </c>
      <c r="AB564" s="12">
        <f t="shared" si="92"/>
        <v>2.0647109526920389</v>
      </c>
    </row>
    <row r="565" spans="1:28" x14ac:dyDescent="0.25">
      <c r="A565" s="1" t="str">
        <f t="shared" si="83"/>
        <v>11/10/2003</v>
      </c>
      <c r="B565" s="9">
        <v>105.73999786376901</v>
      </c>
      <c r="C565" s="9">
        <v>106.949996948242</v>
      </c>
      <c r="D565" s="9">
        <v>104.800003051757</v>
      </c>
      <c r="E565" s="9">
        <v>72.680068969726506</v>
      </c>
      <c r="F565" s="9">
        <v>105.459999084472</v>
      </c>
      <c r="G565" s="10">
        <v>158962700</v>
      </c>
      <c r="H565">
        <f t="shared" si="84"/>
        <v>11</v>
      </c>
      <c r="I565">
        <f t="shared" si="85"/>
        <v>10</v>
      </c>
      <c r="J565">
        <f t="shared" si="86"/>
        <v>2003</v>
      </c>
      <c r="K565" t="str">
        <f>VLOOKUP(N565,Convert!D:G,4,0)</f>
        <v>2003Q4</v>
      </c>
      <c r="L565" t="str">
        <f t="shared" si="87"/>
        <v>2003M11</v>
      </c>
      <c r="M565">
        <f>VLOOKUP(K565,GDP_CR!$E$9:$F$311,2,0)</f>
        <v>7.3</v>
      </c>
      <c r="N565" s="1">
        <v>37935</v>
      </c>
      <c r="O565" s="18">
        <f t="shared" si="88"/>
        <v>3942</v>
      </c>
      <c r="P565" s="31">
        <f>VLOOKUP(K565,GDP!$A$2:$D$305,4,0)</f>
        <v>1.7766519404843306E-2</v>
      </c>
      <c r="Q565" s="12">
        <v>11661.546153846155</v>
      </c>
      <c r="R565" s="12">
        <f>VLOOKUP(K565,RGDP!B:C,2,0)</f>
        <v>14131.379000000001</v>
      </c>
      <c r="S565" s="12">
        <f t="shared" si="91"/>
        <v>14050.768000000002</v>
      </c>
      <c r="T565" s="12">
        <v>93.025001500000002</v>
      </c>
      <c r="U565" s="12">
        <v>5.9</v>
      </c>
      <c r="V565" s="12">
        <v>130460.5</v>
      </c>
      <c r="W565" s="12">
        <v>1.985155</v>
      </c>
      <c r="X565" s="12">
        <v>1.0049999999999999</v>
      </c>
      <c r="Y565" t="str">
        <f t="shared" si="89"/>
        <v>100-200</v>
      </c>
      <c r="Z565">
        <f t="shared" si="90"/>
        <v>-1.4203344854851752E-3</v>
      </c>
      <c r="AA565" s="12">
        <f>VLOOKUP(K565,GDP_Change!A:D,4,0)</f>
        <v>1.7772186616561925</v>
      </c>
      <c r="AB565" s="12">
        <f t="shared" si="92"/>
        <v>2.0287744163125581</v>
      </c>
    </row>
    <row r="566" spans="1:28" x14ac:dyDescent="0.25">
      <c r="A566" s="1" t="str">
        <f t="shared" si="83"/>
        <v>11/17/2003</v>
      </c>
      <c r="B566" s="9">
        <v>104.91000366210901</v>
      </c>
      <c r="C566" s="9">
        <v>105.449996948242</v>
      </c>
      <c r="D566" s="9">
        <v>103.620002746582</v>
      </c>
      <c r="E566" s="9">
        <v>71.818634033203097</v>
      </c>
      <c r="F566" s="9">
        <v>104.209999084472</v>
      </c>
      <c r="G566" s="10">
        <v>198958800</v>
      </c>
      <c r="H566">
        <f t="shared" si="84"/>
        <v>11</v>
      </c>
      <c r="I566">
        <f t="shared" si="85"/>
        <v>17</v>
      </c>
      <c r="J566">
        <f t="shared" si="86"/>
        <v>2003</v>
      </c>
      <c r="K566" t="str">
        <f>VLOOKUP(N566,Convert!D:G,4,0)</f>
        <v>2003Q4</v>
      </c>
      <c r="L566" t="str">
        <f t="shared" si="87"/>
        <v>2003M11</v>
      </c>
      <c r="M566">
        <f>VLOOKUP(K566,GDP_CR!$E$9:$F$311,2,0)</f>
        <v>7.3</v>
      </c>
      <c r="N566" s="1">
        <v>37942</v>
      </c>
      <c r="O566" s="18">
        <f t="shared" si="88"/>
        <v>3949</v>
      </c>
      <c r="P566" s="31">
        <f>VLOOKUP(K566,GDP!$A$2:$D$305,4,0)</f>
        <v>1.7766519404843306E-2</v>
      </c>
      <c r="Q566" s="12">
        <v>11677.353846153846</v>
      </c>
      <c r="R566" s="12">
        <f>VLOOKUP(K566,RGDP!B:C,2,0)</f>
        <v>14131.379000000001</v>
      </c>
      <c r="S566" s="12">
        <f t="shared" si="91"/>
        <v>14064.203166666668</v>
      </c>
      <c r="T566" s="12">
        <v>93.342502750000008</v>
      </c>
      <c r="U566" s="12">
        <v>5.8500000000000005</v>
      </c>
      <c r="V566" s="12">
        <v>130471.25</v>
      </c>
      <c r="W566" s="12">
        <v>1.9567625</v>
      </c>
      <c r="X566" s="12">
        <v>1.0024999999999999</v>
      </c>
      <c r="Y566" t="str">
        <f t="shared" si="89"/>
        <v>100-200</v>
      </c>
      <c r="Z566">
        <f t="shared" si="90"/>
        <v>-1.1852835301077169E-2</v>
      </c>
      <c r="AA566" s="12">
        <f>VLOOKUP(K566,GDP_Change!A:D,4,0)</f>
        <v>1.7772186616561925</v>
      </c>
      <c r="AB566" s="12">
        <f t="shared" si="92"/>
        <v>1.9928378799330773</v>
      </c>
    </row>
    <row r="567" spans="1:28" x14ac:dyDescent="0.25">
      <c r="A567" s="1" t="str">
        <f t="shared" si="83"/>
        <v>11/24/2003</v>
      </c>
      <c r="B567" s="9">
        <v>104.69000244140599</v>
      </c>
      <c r="C567" s="9">
        <v>106.66000366210901</v>
      </c>
      <c r="D567" s="9">
        <v>104.680000305175</v>
      </c>
      <c r="E567" s="9">
        <v>73.362396240234304</v>
      </c>
      <c r="F567" s="9">
        <v>106.449996948242</v>
      </c>
      <c r="G567" s="10">
        <v>110047500</v>
      </c>
      <c r="H567">
        <f t="shared" si="84"/>
        <v>11</v>
      </c>
      <c r="I567">
        <f t="shared" si="85"/>
        <v>24</v>
      </c>
      <c r="J567">
        <f t="shared" si="86"/>
        <v>2003</v>
      </c>
      <c r="K567" t="str">
        <f>VLOOKUP(N567,Convert!D:G,4,0)</f>
        <v>2003Q4</v>
      </c>
      <c r="L567" t="str">
        <f t="shared" si="87"/>
        <v>2003M11</v>
      </c>
      <c r="M567">
        <f>VLOOKUP(K567,GDP_CR!$E$9:$F$311,2,0)</f>
        <v>7.3</v>
      </c>
      <c r="N567" s="1">
        <v>37949</v>
      </c>
      <c r="O567" s="18">
        <f t="shared" si="88"/>
        <v>3956</v>
      </c>
      <c r="P567" s="31">
        <f>VLOOKUP(K567,GDP!$A$2:$D$305,4,0)</f>
        <v>1.7766519404843306E-2</v>
      </c>
      <c r="Q567" s="12">
        <v>11693.16153846154</v>
      </c>
      <c r="R567" s="12">
        <f>VLOOKUP(K567,RGDP!B:C,2,0)</f>
        <v>14131.379000000001</v>
      </c>
      <c r="S567" s="12">
        <f t="shared" si="91"/>
        <v>14077.638333333336</v>
      </c>
      <c r="T567" s="12">
        <v>93.660004000000001</v>
      </c>
      <c r="U567" s="12">
        <v>5.8</v>
      </c>
      <c r="V567" s="12">
        <v>130482</v>
      </c>
      <c r="W567" s="12">
        <v>1.9283699999999999</v>
      </c>
      <c r="X567" s="12">
        <v>1</v>
      </c>
      <c r="Y567" t="str">
        <f t="shared" si="89"/>
        <v>100-200</v>
      </c>
      <c r="Z567">
        <f t="shared" si="90"/>
        <v>2.1495037745411283E-2</v>
      </c>
      <c r="AA567" s="12">
        <f>VLOOKUP(K567,GDP_Change!A:D,4,0)</f>
        <v>1.7772186616561925</v>
      </c>
      <c r="AB567" s="12">
        <f t="shared" si="92"/>
        <v>1.9569013435535965</v>
      </c>
    </row>
    <row r="568" spans="1:28" x14ac:dyDescent="0.25">
      <c r="A568" s="1" t="str">
        <f t="shared" si="83"/>
        <v>12/01/2003</v>
      </c>
      <c r="B568" s="9">
        <v>106.84999847412099</v>
      </c>
      <c r="C568" s="9">
        <v>108.08000183105401</v>
      </c>
      <c r="D568" s="9">
        <v>106.620002746582</v>
      </c>
      <c r="E568" s="9">
        <v>73.638038635253906</v>
      </c>
      <c r="F568" s="9">
        <v>106.84999847412099</v>
      </c>
      <c r="G568" s="10">
        <v>178043500</v>
      </c>
      <c r="H568">
        <f t="shared" si="84"/>
        <v>12</v>
      </c>
      <c r="I568">
        <f t="shared" si="85"/>
        <v>1</v>
      </c>
      <c r="J568">
        <f t="shared" si="86"/>
        <v>2003</v>
      </c>
      <c r="K568" t="str">
        <f>VLOOKUP(N568,Convert!D:G,4,0)</f>
        <v>2003Q4</v>
      </c>
      <c r="L568" t="str">
        <f t="shared" si="87"/>
        <v>2003M12</v>
      </c>
      <c r="M568">
        <f>VLOOKUP(K568,GDP_CR!$E$9:$F$311,2,0)</f>
        <v>7.3</v>
      </c>
      <c r="N568" s="1">
        <v>37956</v>
      </c>
      <c r="O568" s="18">
        <f t="shared" si="88"/>
        <v>3963</v>
      </c>
      <c r="P568" s="31">
        <f>VLOOKUP(K568,GDP!$A$2:$D$305,4,0)</f>
        <v>1.7766519404843306E-2</v>
      </c>
      <c r="Q568" s="12">
        <v>11708.969230769231</v>
      </c>
      <c r="R568" s="12">
        <f>VLOOKUP(K568,RGDP!B:C,2,0)</f>
        <v>14131.379000000001</v>
      </c>
      <c r="S568" s="12">
        <f t="shared" si="91"/>
        <v>14091.073500000004</v>
      </c>
      <c r="T568" s="12">
        <v>92.832502500000004</v>
      </c>
      <c r="U568" s="12">
        <v>5.7749999999999995</v>
      </c>
      <c r="V568" s="12">
        <v>130510.25</v>
      </c>
      <c r="W568" s="12">
        <v>1.9550774999999998</v>
      </c>
      <c r="X568" s="12">
        <v>0.995</v>
      </c>
      <c r="Y568" t="str">
        <f t="shared" si="89"/>
        <v>100-200</v>
      </c>
      <c r="Z568">
        <f t="shared" si="90"/>
        <v>3.7576471333622408E-3</v>
      </c>
      <c r="AA568" s="12">
        <f>VLOOKUP(K568,GDP_Change!A:D,4,0)</f>
        <v>1.7772186616561925</v>
      </c>
      <c r="AB568" s="12">
        <f t="shared" si="92"/>
        <v>1.9209648071741157</v>
      </c>
    </row>
    <row r="569" spans="1:28" x14ac:dyDescent="0.25">
      <c r="A569" s="1" t="str">
        <f t="shared" si="83"/>
        <v>12/08/2003</v>
      </c>
      <c r="B569" s="9">
        <v>106.73999786376901</v>
      </c>
      <c r="C569" s="9">
        <v>108.199996948242</v>
      </c>
      <c r="D569" s="9">
        <v>105.959999084472</v>
      </c>
      <c r="E569" s="9">
        <v>74.527084350585895</v>
      </c>
      <c r="F569" s="9">
        <v>108.139999389648</v>
      </c>
      <c r="G569" s="10">
        <v>192440600</v>
      </c>
      <c r="H569">
        <f t="shared" si="84"/>
        <v>12</v>
      </c>
      <c r="I569">
        <f t="shared" si="85"/>
        <v>8</v>
      </c>
      <c r="J569">
        <f t="shared" si="86"/>
        <v>2003</v>
      </c>
      <c r="K569" t="str">
        <f>VLOOKUP(N569,Convert!D:G,4,0)</f>
        <v>2003Q4</v>
      </c>
      <c r="L569" t="str">
        <f t="shared" si="87"/>
        <v>2003M12</v>
      </c>
      <c r="M569">
        <f>VLOOKUP(K569,GDP_CR!$E$9:$F$311,2,0)</f>
        <v>7.3</v>
      </c>
      <c r="N569" s="1">
        <v>37963</v>
      </c>
      <c r="O569" s="18">
        <f t="shared" si="88"/>
        <v>3970</v>
      </c>
      <c r="P569" s="31">
        <f>VLOOKUP(K569,GDP!$A$2:$D$305,4,0)</f>
        <v>1.7766519404843306E-2</v>
      </c>
      <c r="Q569" s="12">
        <v>11724.776923076923</v>
      </c>
      <c r="R569" s="12">
        <f>VLOOKUP(K569,RGDP!B:C,2,0)</f>
        <v>14131.379000000001</v>
      </c>
      <c r="S569" s="12">
        <f t="shared" si="91"/>
        <v>14104.50866666667</v>
      </c>
      <c r="T569" s="12">
        <v>92.005000999999993</v>
      </c>
      <c r="U569" s="12">
        <v>5.75</v>
      </c>
      <c r="V569" s="12">
        <v>130538.5</v>
      </c>
      <c r="W569" s="12">
        <v>1.9817849999999999</v>
      </c>
      <c r="X569" s="12">
        <v>0.99</v>
      </c>
      <c r="Y569" t="str">
        <f t="shared" si="89"/>
        <v>100-200</v>
      </c>
      <c r="Z569">
        <f t="shared" si="90"/>
        <v>1.2073008272802443E-2</v>
      </c>
      <c r="AA569" s="12">
        <f>VLOOKUP(K569,GDP_Change!A:D,4,0)</f>
        <v>1.7772186616561925</v>
      </c>
      <c r="AB569" s="12">
        <f t="shared" si="92"/>
        <v>1.8850282707946349</v>
      </c>
    </row>
    <row r="570" spans="1:28" x14ac:dyDescent="0.25">
      <c r="A570" s="1" t="str">
        <f t="shared" si="83"/>
        <v>12/15/2003</v>
      </c>
      <c r="B570" s="9">
        <v>109.169998168945</v>
      </c>
      <c r="C570" s="9">
        <v>109.730003356933</v>
      </c>
      <c r="D570" s="9">
        <v>107.480003356933</v>
      </c>
      <c r="E570" s="9">
        <v>75.050804138183594</v>
      </c>
      <c r="F570" s="9">
        <v>108.900001525878</v>
      </c>
      <c r="G570" s="10">
        <v>165604600</v>
      </c>
      <c r="H570">
        <f t="shared" si="84"/>
        <v>12</v>
      </c>
      <c r="I570">
        <f t="shared" si="85"/>
        <v>15</v>
      </c>
      <c r="J570">
        <f t="shared" si="86"/>
        <v>2003</v>
      </c>
      <c r="K570" t="str">
        <f>VLOOKUP(N570,Convert!D:G,4,0)</f>
        <v>2003Q4</v>
      </c>
      <c r="L570" t="str">
        <f t="shared" si="87"/>
        <v>2003M12</v>
      </c>
      <c r="M570">
        <f>VLOOKUP(K570,GDP_CR!$E$9:$F$311,2,0)</f>
        <v>7.3</v>
      </c>
      <c r="N570" s="1">
        <v>37970</v>
      </c>
      <c r="O570" s="18">
        <f t="shared" si="88"/>
        <v>3977</v>
      </c>
      <c r="P570" s="31">
        <f>VLOOKUP(K570,GDP!$A$2:$D$305,4,0)</f>
        <v>1.7766519404843306E-2</v>
      </c>
      <c r="Q570" s="12">
        <v>11740.584615384616</v>
      </c>
      <c r="R570" s="12">
        <f>VLOOKUP(K570,RGDP!B:C,2,0)</f>
        <v>14131.379000000001</v>
      </c>
      <c r="S570" s="12">
        <f t="shared" si="91"/>
        <v>14117.943833333338</v>
      </c>
      <c r="T570" s="12">
        <v>91.17749950000001</v>
      </c>
      <c r="U570" s="12">
        <v>5.7249999999999996</v>
      </c>
      <c r="V570" s="12">
        <v>130566.75</v>
      </c>
      <c r="W570" s="12">
        <v>2.0084925</v>
      </c>
      <c r="X570" s="12">
        <v>0.98499999999999999</v>
      </c>
      <c r="Y570" t="str">
        <f t="shared" si="89"/>
        <v>100-200</v>
      </c>
      <c r="Z570">
        <f t="shared" si="90"/>
        <v>7.0279465555715959E-3</v>
      </c>
      <c r="AA570" s="12">
        <f>VLOOKUP(K570,GDP_Change!A:D,4,0)</f>
        <v>1.7772186616561925</v>
      </c>
      <c r="AB570" s="12">
        <f t="shared" si="92"/>
        <v>1.8490917344151541</v>
      </c>
    </row>
    <row r="571" spans="1:28" x14ac:dyDescent="0.25">
      <c r="A571" s="1" t="str">
        <f t="shared" si="83"/>
        <v>12/22/2003</v>
      </c>
      <c r="B571" s="9">
        <v>108.790000915527</v>
      </c>
      <c r="C571" s="9">
        <v>110.08000183105401</v>
      </c>
      <c r="D571" s="9">
        <v>108.77999877929599</v>
      </c>
      <c r="E571" s="9">
        <v>75.959419250488196</v>
      </c>
      <c r="F571" s="9">
        <v>109.699996948242</v>
      </c>
      <c r="G571" s="10">
        <v>68716700</v>
      </c>
      <c r="H571">
        <f t="shared" si="84"/>
        <v>12</v>
      </c>
      <c r="I571">
        <f t="shared" si="85"/>
        <v>22</v>
      </c>
      <c r="J571">
        <f t="shared" si="86"/>
        <v>2003</v>
      </c>
      <c r="K571" t="str">
        <f>VLOOKUP(N571,Convert!D:G,4,0)</f>
        <v>2003Q4</v>
      </c>
      <c r="L571" t="str">
        <f t="shared" si="87"/>
        <v>2003M12</v>
      </c>
      <c r="M571">
        <f>VLOOKUP(K571,GDP_CR!$E$9:$F$311,2,0)</f>
        <v>7.3</v>
      </c>
      <c r="N571" s="1">
        <v>37977</v>
      </c>
      <c r="O571" s="18">
        <f t="shared" si="88"/>
        <v>3984</v>
      </c>
      <c r="P571" s="31">
        <f>VLOOKUP(K571,GDP!$A$2:$D$305,4,0)</f>
        <v>1.7766519404843306E-2</v>
      </c>
      <c r="Q571" s="12">
        <v>11756.392307692307</v>
      </c>
      <c r="R571" s="12">
        <f>VLOOKUP(K571,RGDP!B:C,2,0)</f>
        <v>14131.379000000001</v>
      </c>
      <c r="S571" s="12">
        <f t="shared" si="91"/>
        <v>14131.379000000001</v>
      </c>
      <c r="T571" s="12">
        <v>90.349997999999999</v>
      </c>
      <c r="U571" s="12">
        <v>5.7</v>
      </c>
      <c r="V571" s="12">
        <v>130595</v>
      </c>
      <c r="W571" s="12">
        <v>2.0352000000000001</v>
      </c>
      <c r="X571" s="12">
        <v>0.98</v>
      </c>
      <c r="Y571" t="str">
        <f t="shared" si="89"/>
        <v>100-200</v>
      </c>
      <c r="Z571">
        <f t="shared" si="90"/>
        <v>7.346147026213723E-3</v>
      </c>
      <c r="AA571" s="12">
        <f>VLOOKUP(K571,GDP_Change!A:D,4,0)</f>
        <v>1.7772186616561925</v>
      </c>
      <c r="AB571" s="12">
        <f t="shared" si="92"/>
        <v>1.8131551980356733</v>
      </c>
    </row>
    <row r="572" spans="1:28" x14ac:dyDescent="0.25">
      <c r="A572" s="1" t="str">
        <f t="shared" si="83"/>
        <v>12/29/2003</v>
      </c>
      <c r="B572" s="9">
        <v>110.09999847412099</v>
      </c>
      <c r="C572" s="9">
        <v>112.19000244140599</v>
      </c>
      <c r="D572" s="9">
        <v>109.77999877929599</v>
      </c>
      <c r="E572" s="9">
        <v>77.018836975097599</v>
      </c>
      <c r="F572" s="9">
        <v>111.230003356933</v>
      </c>
      <c r="G572" s="10">
        <v>111617300</v>
      </c>
      <c r="H572">
        <f t="shared" si="84"/>
        <v>12</v>
      </c>
      <c r="I572">
        <f t="shared" si="85"/>
        <v>29</v>
      </c>
      <c r="J572">
        <f t="shared" si="86"/>
        <v>2003</v>
      </c>
      <c r="K572" t="str">
        <f>VLOOKUP(N572,Convert!D:G,4,0)</f>
        <v>2003Q4</v>
      </c>
      <c r="L572" t="str">
        <f t="shared" si="87"/>
        <v>2003M12</v>
      </c>
      <c r="M572">
        <f>VLOOKUP(K572,GDP_CR!$E$9:$F$311,2,0)</f>
        <v>7.3</v>
      </c>
      <c r="N572" s="1">
        <v>37984</v>
      </c>
      <c r="O572" s="18">
        <f t="shared" si="88"/>
        <v>3991</v>
      </c>
      <c r="P572" s="31">
        <f>VLOOKUP(K572,GDP!$A$2:$D$305,4,0)</f>
        <v>1.7766519404843306E-2</v>
      </c>
      <c r="Q572" s="12">
        <v>11772.2</v>
      </c>
      <c r="R572" s="12">
        <f>VLOOKUP(K572,RGDP!B:C,2,0)</f>
        <v>14131.379000000001</v>
      </c>
      <c r="S572" s="12">
        <f t="shared" si="91"/>
        <v>14131.379000000001</v>
      </c>
      <c r="T572" s="12">
        <v>90.349997999999999</v>
      </c>
      <c r="U572" s="12">
        <v>5.7</v>
      </c>
      <c r="V572" s="12">
        <v>130595</v>
      </c>
      <c r="W572" s="12">
        <v>2.0352000000000001</v>
      </c>
      <c r="X572" s="12">
        <v>0.98</v>
      </c>
      <c r="Y572" t="str">
        <f t="shared" si="89"/>
        <v>100-200</v>
      </c>
      <c r="Z572">
        <f t="shared" si="90"/>
        <v>1.3947187340514366E-2</v>
      </c>
      <c r="AA572" s="12">
        <f>VLOOKUP(K572,GDP_Change!A:D,4,0)</f>
        <v>1.7772186616561925</v>
      </c>
      <c r="AB572" s="12">
        <f t="shared" si="92"/>
        <v>1.7772186616561925</v>
      </c>
    </row>
    <row r="573" spans="1:28" x14ac:dyDescent="0.25">
      <c r="A573" s="1" t="str">
        <f t="shared" si="83"/>
        <v>01/05/2004</v>
      </c>
      <c r="B573" s="9">
        <v>111.69000244140599</v>
      </c>
      <c r="C573" s="9">
        <v>113.5</v>
      </c>
      <c r="D573" s="9">
        <v>111.58999633789</v>
      </c>
      <c r="E573" s="9">
        <v>77.822044372558594</v>
      </c>
      <c r="F573" s="9">
        <v>112.389999389648</v>
      </c>
      <c r="G573" s="10">
        <v>169125700</v>
      </c>
      <c r="H573">
        <f t="shared" si="84"/>
        <v>1</v>
      </c>
      <c r="I573">
        <f t="shared" si="85"/>
        <v>5</v>
      </c>
      <c r="J573">
        <f t="shared" si="86"/>
        <v>2004</v>
      </c>
      <c r="K573" t="str">
        <f>VLOOKUP(N573,Convert!D:G,4,0)</f>
        <v>2004Q1</v>
      </c>
      <c r="L573" t="str">
        <f t="shared" si="87"/>
        <v>2004M1</v>
      </c>
      <c r="M573">
        <f>VLOOKUP(K573,GDP_CR!$E$9:$F$311,2,0)</f>
        <v>5.2</v>
      </c>
      <c r="N573" s="1">
        <v>37991</v>
      </c>
      <c r="O573" s="18">
        <f t="shared" si="88"/>
        <v>3998</v>
      </c>
      <c r="P573" s="31">
        <f>VLOOKUP(K573,GDP!$A$2:$D$305,4,0)</f>
        <v>1.2843818487623393E-2</v>
      </c>
      <c r="Q573" s="12">
        <v>11783.830769230768</v>
      </c>
      <c r="R573" s="12">
        <f>VLOOKUP(K573,RGDP!B:C,2,0)</f>
        <v>14212.34</v>
      </c>
      <c r="S573" s="12">
        <f t="shared" si="91"/>
        <v>14138.125749999999</v>
      </c>
      <c r="T573" s="12">
        <v>89.492497999999998</v>
      </c>
      <c r="U573" s="12">
        <v>5.7</v>
      </c>
      <c r="V573" s="12">
        <v>130637.5</v>
      </c>
      <c r="W573" s="12">
        <v>2.0329725000000001</v>
      </c>
      <c r="X573" s="12">
        <v>0.98499999999999999</v>
      </c>
      <c r="Y573" t="str">
        <f t="shared" si="89"/>
        <v>100-200</v>
      </c>
      <c r="Z573">
        <f t="shared" si="90"/>
        <v>1.0428805157836951E-2</v>
      </c>
      <c r="AA573" s="12">
        <f>VLOOKUP(K573,GDP_Change!A:D,4,0)</f>
        <v>1.2844885686098308</v>
      </c>
      <c r="AB573" s="12">
        <f t="shared" si="92"/>
        <v>1.7393163468064723</v>
      </c>
    </row>
    <row r="574" spans="1:28" x14ac:dyDescent="0.25">
      <c r="A574" s="1" t="str">
        <f t="shared" si="83"/>
        <v>01/12/2004</v>
      </c>
      <c r="B574" s="9">
        <v>112.550003051757</v>
      </c>
      <c r="C574" s="9">
        <v>114.309997558593</v>
      </c>
      <c r="D574" s="9">
        <v>111.76000213623</v>
      </c>
      <c r="E574" s="9">
        <v>79.096107482910099</v>
      </c>
      <c r="F574" s="9">
        <v>114.230003356933</v>
      </c>
      <c r="G574" s="10">
        <v>186248000</v>
      </c>
      <c r="H574">
        <f t="shared" si="84"/>
        <v>1</v>
      </c>
      <c r="I574">
        <f t="shared" si="85"/>
        <v>12</v>
      </c>
      <c r="J574">
        <f t="shared" si="86"/>
        <v>2004</v>
      </c>
      <c r="K574" t="str">
        <f>VLOOKUP(N574,Convert!D:G,4,0)</f>
        <v>2004Q1</v>
      </c>
      <c r="L574" t="str">
        <f t="shared" si="87"/>
        <v>2004M1</v>
      </c>
      <c r="M574">
        <f>VLOOKUP(K574,GDP_CR!$E$9:$F$311,2,0)</f>
        <v>5.2</v>
      </c>
      <c r="N574" s="1">
        <v>37998</v>
      </c>
      <c r="O574" s="18">
        <f t="shared" si="88"/>
        <v>4005</v>
      </c>
      <c r="P574" s="31">
        <f>VLOOKUP(K574,GDP!$A$2:$D$305,4,0)</f>
        <v>1.2843818487623393E-2</v>
      </c>
      <c r="Q574" s="12">
        <v>11795.461538461535</v>
      </c>
      <c r="R574" s="12">
        <f>VLOOKUP(K574,RGDP!B:C,2,0)</f>
        <v>14212.34</v>
      </c>
      <c r="S574" s="12">
        <f t="shared" si="91"/>
        <v>14144.872499999999</v>
      </c>
      <c r="T574" s="12">
        <v>88.63499800000001</v>
      </c>
      <c r="U574" s="12">
        <v>5.7</v>
      </c>
      <c r="V574" s="12">
        <v>130680</v>
      </c>
      <c r="W574" s="12">
        <v>2.030745</v>
      </c>
      <c r="X574" s="12">
        <v>0.99</v>
      </c>
      <c r="Y574" t="str">
        <f t="shared" si="89"/>
        <v>100-200</v>
      </c>
      <c r="Z574">
        <f t="shared" si="90"/>
        <v>1.6371598694522982E-2</v>
      </c>
      <c r="AA574" s="12">
        <f>VLOOKUP(K574,GDP_Change!A:D,4,0)</f>
        <v>1.2844885686098308</v>
      </c>
      <c r="AB574" s="12">
        <f t="shared" si="92"/>
        <v>1.7014140319567521</v>
      </c>
    </row>
    <row r="575" spans="1:28" x14ac:dyDescent="0.25">
      <c r="A575" s="1" t="str">
        <f t="shared" si="83"/>
        <v>01/19/2004</v>
      </c>
      <c r="B575" s="9">
        <v>114.52999877929599</v>
      </c>
      <c r="C575" s="9">
        <v>115.379997253417</v>
      </c>
      <c r="D575" s="9">
        <v>113.720001220703</v>
      </c>
      <c r="E575" s="9">
        <v>79.234596252441406</v>
      </c>
      <c r="F575" s="9">
        <v>114.430000305175</v>
      </c>
      <c r="G575" s="10">
        <v>134721800</v>
      </c>
      <c r="H575">
        <f t="shared" si="84"/>
        <v>1</v>
      </c>
      <c r="I575">
        <f t="shared" si="85"/>
        <v>19</v>
      </c>
      <c r="J575">
        <f t="shared" si="86"/>
        <v>2004</v>
      </c>
      <c r="K575" t="str">
        <f>VLOOKUP(N575,Convert!D:G,4,0)</f>
        <v>2004Q1</v>
      </c>
      <c r="L575" t="str">
        <f t="shared" si="87"/>
        <v>2004M1</v>
      </c>
      <c r="M575">
        <f>VLOOKUP(K575,GDP_CR!$E$9:$F$311,2,0)</f>
        <v>5.2</v>
      </c>
      <c r="N575" s="1">
        <v>38005</v>
      </c>
      <c r="O575" s="18">
        <f t="shared" si="88"/>
        <v>4012</v>
      </c>
      <c r="P575" s="31">
        <f>VLOOKUP(K575,GDP!$A$2:$D$305,4,0)</f>
        <v>1.2843818487623393E-2</v>
      </c>
      <c r="Q575" s="12">
        <v>11807.092307692306</v>
      </c>
      <c r="R575" s="12">
        <f>VLOOKUP(K575,RGDP!B:C,2,0)</f>
        <v>14212.34</v>
      </c>
      <c r="S575" s="12">
        <f t="shared" si="91"/>
        <v>14151.619250000002</v>
      </c>
      <c r="T575" s="12">
        <v>87.777498000000008</v>
      </c>
      <c r="U575" s="12">
        <v>5.7</v>
      </c>
      <c r="V575" s="12">
        <v>130722.5</v>
      </c>
      <c r="W575" s="12">
        <v>2.0285175</v>
      </c>
      <c r="X575" s="12">
        <v>0.995</v>
      </c>
      <c r="Y575" t="str">
        <f t="shared" si="89"/>
        <v>100-200</v>
      </c>
      <c r="Z575">
        <f t="shared" si="90"/>
        <v>1.7508267737424976E-3</v>
      </c>
      <c r="AA575" s="12">
        <f>VLOOKUP(K575,GDP_Change!A:D,4,0)</f>
        <v>1.2844885686098308</v>
      </c>
      <c r="AB575" s="12">
        <f t="shared" si="92"/>
        <v>1.6635117171070322</v>
      </c>
    </row>
    <row r="576" spans="1:28" x14ac:dyDescent="0.25">
      <c r="A576" s="1" t="str">
        <f t="shared" si="83"/>
        <v>01/26/2004</v>
      </c>
      <c r="B576" s="9">
        <v>114.389999389648</v>
      </c>
      <c r="C576" s="9">
        <v>116.5</v>
      </c>
      <c r="D576" s="9">
        <v>112.559997558593</v>
      </c>
      <c r="E576" s="9">
        <v>78.576774597167898</v>
      </c>
      <c r="F576" s="9">
        <v>113.480003356933</v>
      </c>
      <c r="G576" s="10">
        <v>209506200</v>
      </c>
      <c r="H576">
        <f t="shared" si="84"/>
        <v>1</v>
      </c>
      <c r="I576">
        <f t="shared" si="85"/>
        <v>26</v>
      </c>
      <c r="J576">
        <f t="shared" si="86"/>
        <v>2004</v>
      </c>
      <c r="K576" t="str">
        <f>VLOOKUP(N576,Convert!D:G,4,0)</f>
        <v>2004Q1</v>
      </c>
      <c r="L576" t="str">
        <f t="shared" si="87"/>
        <v>2004M1</v>
      </c>
      <c r="M576">
        <f>VLOOKUP(K576,GDP_CR!$E$9:$F$311,2,0)</f>
        <v>5.2</v>
      </c>
      <c r="N576" s="1">
        <v>38012</v>
      </c>
      <c r="O576" s="18">
        <f t="shared" si="88"/>
        <v>4019</v>
      </c>
      <c r="P576" s="31">
        <f>VLOOKUP(K576,GDP!$A$2:$D$305,4,0)</f>
        <v>1.2843818487623393E-2</v>
      </c>
      <c r="Q576" s="12">
        <v>11818.723076923074</v>
      </c>
      <c r="R576" s="12">
        <f>VLOOKUP(K576,RGDP!B:C,2,0)</f>
        <v>14212.34</v>
      </c>
      <c r="S576" s="12">
        <f t="shared" si="91"/>
        <v>14158.366</v>
      </c>
      <c r="T576" s="12">
        <v>86.919998000000007</v>
      </c>
      <c r="U576" s="12">
        <v>5.7</v>
      </c>
      <c r="V576" s="12">
        <v>130765</v>
      </c>
      <c r="W576" s="12">
        <v>2.0262899999999999</v>
      </c>
      <c r="X576" s="12">
        <v>1</v>
      </c>
      <c r="Y576" t="str">
        <f t="shared" si="89"/>
        <v>100-200</v>
      </c>
      <c r="Z576">
        <f t="shared" si="90"/>
        <v>-8.3019920100362299E-3</v>
      </c>
      <c r="AA576" s="12">
        <f>VLOOKUP(K576,GDP_Change!A:D,4,0)</f>
        <v>1.2844885686098308</v>
      </c>
      <c r="AB576" s="12">
        <f t="shared" si="92"/>
        <v>1.625609402257312</v>
      </c>
    </row>
    <row r="577" spans="1:28" x14ac:dyDescent="0.25">
      <c r="A577" s="1" t="str">
        <f t="shared" si="83"/>
        <v>02/02/2004</v>
      </c>
      <c r="B577" s="9">
        <v>113.699996948242</v>
      </c>
      <c r="C577" s="9">
        <v>114.699996948242</v>
      </c>
      <c r="D577" s="9">
        <v>112.77999877929599</v>
      </c>
      <c r="E577" s="9">
        <v>79.248428344726506</v>
      </c>
      <c r="F577" s="9">
        <v>114.449996948242</v>
      </c>
      <c r="G577" s="10">
        <v>177701300</v>
      </c>
      <c r="H577">
        <f t="shared" si="84"/>
        <v>2</v>
      </c>
      <c r="I577">
        <f t="shared" si="85"/>
        <v>2</v>
      </c>
      <c r="J577">
        <f t="shared" si="86"/>
        <v>2004</v>
      </c>
      <c r="K577" t="str">
        <f>VLOOKUP(N577,Convert!D:G,4,0)</f>
        <v>2004Q1</v>
      </c>
      <c r="L577" t="str">
        <f t="shared" si="87"/>
        <v>2004M2</v>
      </c>
      <c r="M577">
        <f>VLOOKUP(K577,GDP_CR!$E$9:$F$311,2,0)</f>
        <v>5.2</v>
      </c>
      <c r="N577" s="1">
        <v>38019</v>
      </c>
      <c r="O577" s="18">
        <f t="shared" si="88"/>
        <v>4026</v>
      </c>
      <c r="P577" s="31">
        <f>VLOOKUP(K577,GDP!$A$2:$D$305,4,0)</f>
        <v>1.2843818487623393E-2</v>
      </c>
      <c r="Q577" s="12">
        <v>11830.353846153845</v>
      </c>
      <c r="R577" s="12">
        <f>VLOOKUP(K577,RGDP!B:C,2,0)</f>
        <v>14212.34</v>
      </c>
      <c r="S577" s="12">
        <f t="shared" si="91"/>
        <v>14165.11275</v>
      </c>
      <c r="T577" s="12">
        <v>87.072498249999995</v>
      </c>
      <c r="U577" s="12">
        <v>5.6750000000000007</v>
      </c>
      <c r="V577" s="12">
        <v>130779.25</v>
      </c>
      <c r="W577" s="12">
        <v>1.9418299999999999</v>
      </c>
      <c r="X577" s="12">
        <v>1.0024999999999999</v>
      </c>
      <c r="Y577" t="str">
        <f t="shared" si="89"/>
        <v>100-200</v>
      </c>
      <c r="Z577">
        <f t="shared" si="90"/>
        <v>8.5477049930819948E-3</v>
      </c>
      <c r="AA577" s="12">
        <f>VLOOKUP(K577,GDP_Change!A:D,4,0)</f>
        <v>1.2844885686098308</v>
      </c>
      <c r="AB577" s="12">
        <f t="shared" si="92"/>
        <v>1.5877070874075918</v>
      </c>
    </row>
    <row r="578" spans="1:28" x14ac:dyDescent="0.25">
      <c r="A578" s="1" t="str">
        <f t="shared" ref="A578:A641" si="93">TEXT(N578,"MM/DD/YYYY")</f>
        <v>02/09/2004</v>
      </c>
      <c r="B578" s="9">
        <v>114.669998168945</v>
      </c>
      <c r="C578" s="9">
        <v>116.389999389648</v>
      </c>
      <c r="D578" s="9">
        <v>114.169998168945</v>
      </c>
      <c r="E578" s="9">
        <v>79.719291687011705</v>
      </c>
      <c r="F578" s="9">
        <v>115.129997253417</v>
      </c>
      <c r="G578" s="10">
        <v>168279700</v>
      </c>
      <c r="H578">
        <f t="shared" ref="H578:H641" si="94">MONTH(N578)</f>
        <v>2</v>
      </c>
      <c r="I578">
        <f t="shared" ref="I578:I641" si="95">DAY(N578)</f>
        <v>9</v>
      </c>
      <c r="J578">
        <f t="shared" ref="J578:J641" si="96">YEAR(N578)</f>
        <v>2004</v>
      </c>
      <c r="K578" t="str">
        <f>VLOOKUP(N578,Convert!D:G,4,0)</f>
        <v>2004Q1</v>
      </c>
      <c r="L578" t="str">
        <f t="shared" si="87"/>
        <v>2004M2</v>
      </c>
      <c r="M578">
        <f>VLOOKUP(K578,GDP_CR!$E$9:$F$311,2,0)</f>
        <v>5.2</v>
      </c>
      <c r="N578" s="1">
        <v>38026</v>
      </c>
      <c r="O578" s="18">
        <f t="shared" si="88"/>
        <v>4033</v>
      </c>
      <c r="P578" s="31">
        <f>VLOOKUP(K578,GDP!$A$2:$D$305,4,0)</f>
        <v>1.2843818487623393E-2</v>
      </c>
      <c r="Q578" s="12">
        <v>11841.984615384612</v>
      </c>
      <c r="R578" s="12">
        <f>VLOOKUP(K578,RGDP!B:C,2,0)</f>
        <v>14212.34</v>
      </c>
      <c r="S578" s="12">
        <f t="shared" si="91"/>
        <v>14171.859499999999</v>
      </c>
      <c r="T578" s="12">
        <v>87.224998499999998</v>
      </c>
      <c r="U578" s="12">
        <v>5.65</v>
      </c>
      <c r="V578" s="12">
        <v>130793.5</v>
      </c>
      <c r="W578" s="12">
        <v>1.85737</v>
      </c>
      <c r="X578" s="12">
        <v>1.0049999999999999</v>
      </c>
      <c r="Y578" t="str">
        <f t="shared" si="89"/>
        <v>100-200</v>
      </c>
      <c r="Z578">
        <f t="shared" si="90"/>
        <v>5.9414619773430211E-3</v>
      </c>
      <c r="AA578" s="12">
        <f>VLOOKUP(K578,GDP_Change!A:D,4,0)</f>
        <v>1.2844885686098308</v>
      </c>
      <c r="AB578" s="12">
        <f t="shared" si="92"/>
        <v>1.5498047725578716</v>
      </c>
    </row>
    <row r="579" spans="1:28" x14ac:dyDescent="0.25">
      <c r="A579" s="1" t="str">
        <f t="shared" si="93"/>
        <v>02/16/2004</v>
      </c>
      <c r="B579" s="9">
        <v>115.84999847412099</v>
      </c>
      <c r="C579" s="9">
        <v>116.59999847412099</v>
      </c>
      <c r="D579" s="9">
        <v>114.31999969482401</v>
      </c>
      <c r="E579" s="9">
        <v>79.546195983886705</v>
      </c>
      <c r="F579" s="9">
        <v>114.879997253417</v>
      </c>
      <c r="G579" s="10">
        <v>150477300</v>
      </c>
      <c r="H579">
        <f t="shared" si="94"/>
        <v>2</v>
      </c>
      <c r="I579">
        <f t="shared" si="95"/>
        <v>16</v>
      </c>
      <c r="J579">
        <f t="shared" si="96"/>
        <v>2004</v>
      </c>
      <c r="K579" t="str">
        <f>VLOOKUP(N579,Convert!D:G,4,0)</f>
        <v>2004Q1</v>
      </c>
      <c r="L579" t="str">
        <f t="shared" ref="L579:L642" si="97">YEAR(N579)&amp;"M"&amp;MONTH(N579)</f>
        <v>2004M2</v>
      </c>
      <c r="M579">
        <f>VLOOKUP(K579,GDP_CR!$E$9:$F$311,2,0)</f>
        <v>5.2</v>
      </c>
      <c r="N579" s="1">
        <v>38033</v>
      </c>
      <c r="O579" s="18">
        <f t="shared" ref="O579:O642" si="98">A579-DATE(1993,1,24)</f>
        <v>4040</v>
      </c>
      <c r="P579" s="31">
        <f>VLOOKUP(K579,GDP!$A$2:$D$305,4,0)</f>
        <v>1.2843818487623393E-2</v>
      </c>
      <c r="Q579" s="12">
        <v>11853.615384615383</v>
      </c>
      <c r="R579" s="12">
        <f>VLOOKUP(K579,RGDP!B:C,2,0)</f>
        <v>14212.34</v>
      </c>
      <c r="S579" s="12">
        <f t="shared" si="91"/>
        <v>14178.606249999999</v>
      </c>
      <c r="T579" s="12">
        <v>87.377498750000001</v>
      </c>
      <c r="U579" s="12">
        <v>5.625</v>
      </c>
      <c r="V579" s="12">
        <v>130807.75</v>
      </c>
      <c r="W579" s="12">
        <v>1.77291</v>
      </c>
      <c r="X579" s="12">
        <v>1.0074999999999998</v>
      </c>
      <c r="Y579" t="str">
        <f t="shared" ref="Y579:Y642" si="99">IF(F579&gt;400,"&gt;400",IF(F579&gt;300,"300-400",IF(F579&gt;200,"200-300",IF(F579&gt;100,"100-200",IF(F579&gt;0,"0-100","NA")))))</f>
        <v>100-200</v>
      </c>
      <c r="Z579">
        <f t="shared" si="90"/>
        <v>-2.1714584032319628E-3</v>
      </c>
      <c r="AA579" s="12">
        <f>VLOOKUP(K579,GDP_Change!A:D,4,0)</f>
        <v>1.2844885686098308</v>
      </c>
      <c r="AB579" s="12">
        <f t="shared" si="92"/>
        <v>1.5119024577081517</v>
      </c>
    </row>
    <row r="580" spans="1:28" x14ac:dyDescent="0.25">
      <c r="A580" s="1" t="str">
        <f t="shared" si="93"/>
        <v>02/23/2004</v>
      </c>
      <c r="B580" s="9">
        <v>115.220001220703</v>
      </c>
      <c r="C580" s="9">
        <v>115.73999786376901</v>
      </c>
      <c r="D580" s="9">
        <v>113.02999877929599</v>
      </c>
      <c r="E580" s="9">
        <v>79.643135070800696</v>
      </c>
      <c r="F580" s="9">
        <v>115.01999664306599</v>
      </c>
      <c r="G580" s="10">
        <v>180518600</v>
      </c>
      <c r="H580">
        <f t="shared" si="94"/>
        <v>2</v>
      </c>
      <c r="I580">
        <f t="shared" si="95"/>
        <v>23</v>
      </c>
      <c r="J580">
        <f t="shared" si="96"/>
        <v>2004</v>
      </c>
      <c r="K580" t="str">
        <f>VLOOKUP(N580,Convert!D:G,4,0)</f>
        <v>2004Q1</v>
      </c>
      <c r="L580" t="str">
        <f t="shared" si="97"/>
        <v>2004M2</v>
      </c>
      <c r="M580">
        <f>VLOOKUP(K580,GDP_CR!$E$9:$F$311,2,0)</f>
        <v>5.2</v>
      </c>
      <c r="N580" s="1">
        <v>38040</v>
      </c>
      <c r="O580" s="18">
        <f t="shared" si="98"/>
        <v>4047</v>
      </c>
      <c r="P580" s="31">
        <f>VLOOKUP(K580,GDP!$A$2:$D$305,4,0)</f>
        <v>1.2843818487623393E-2</v>
      </c>
      <c r="Q580" s="12">
        <v>11865.24615384615</v>
      </c>
      <c r="R580" s="12">
        <f>VLOOKUP(K580,RGDP!B:C,2,0)</f>
        <v>14212.34</v>
      </c>
      <c r="S580" s="12">
        <f t="shared" si="91"/>
        <v>14185.352999999997</v>
      </c>
      <c r="T580" s="12">
        <v>87.529999000000004</v>
      </c>
      <c r="U580" s="12">
        <v>5.6</v>
      </c>
      <c r="V580" s="12">
        <v>130822</v>
      </c>
      <c r="W580" s="12">
        <v>1.68845</v>
      </c>
      <c r="X580" s="12">
        <v>1.01</v>
      </c>
      <c r="Y580" t="str">
        <f t="shared" si="99"/>
        <v>100-200</v>
      </c>
      <c r="Z580">
        <f t="shared" ref="Z580:Z643" si="100">F580/F579-1</f>
        <v>1.2186576688382189E-3</v>
      </c>
      <c r="AA580" s="12">
        <f>VLOOKUP(K580,GDP_Change!A:D,4,0)</f>
        <v>1.2844885686098308</v>
      </c>
      <c r="AB580" s="12">
        <f t="shared" si="92"/>
        <v>1.4740001428584315</v>
      </c>
    </row>
    <row r="581" spans="1:28" x14ac:dyDescent="0.25">
      <c r="A581" s="1" t="str">
        <f t="shared" si="93"/>
        <v>03/01/2004</v>
      </c>
      <c r="B581" s="9">
        <v>115.430000305175</v>
      </c>
      <c r="C581" s="9">
        <v>116.970001220703</v>
      </c>
      <c r="D581" s="9">
        <v>114.919998168945</v>
      </c>
      <c r="E581" s="9">
        <v>80.584854125976506</v>
      </c>
      <c r="F581" s="9">
        <v>116.379997253417</v>
      </c>
      <c r="G581" s="10">
        <v>179999000</v>
      </c>
      <c r="H581">
        <f t="shared" si="94"/>
        <v>3</v>
      </c>
      <c r="I581">
        <f t="shared" si="95"/>
        <v>1</v>
      </c>
      <c r="J581">
        <f t="shared" si="96"/>
        <v>2004</v>
      </c>
      <c r="K581" t="str">
        <f>VLOOKUP(N581,Convert!D:G,4,0)</f>
        <v>2004Q1</v>
      </c>
      <c r="L581" t="str">
        <f t="shared" si="97"/>
        <v>2004M3</v>
      </c>
      <c r="M581">
        <f>VLOOKUP(K581,GDP_CR!$E$9:$F$311,2,0)</f>
        <v>5.2</v>
      </c>
      <c r="N581" s="1">
        <v>38047</v>
      </c>
      <c r="O581" s="18">
        <f t="shared" si="98"/>
        <v>4054</v>
      </c>
      <c r="P581" s="31">
        <f>VLOOKUP(K581,GDP!$A$2:$D$305,4,0)</f>
        <v>1.2843818487623393E-2</v>
      </c>
      <c r="Q581" s="12">
        <v>11876.876923076921</v>
      </c>
      <c r="R581" s="12">
        <f>VLOOKUP(K581,RGDP!B:C,2,0)</f>
        <v>14212.34</v>
      </c>
      <c r="S581" s="12">
        <f t="shared" si="91"/>
        <v>14192.099749999999</v>
      </c>
      <c r="T581" s="12">
        <v>87.527498500000007</v>
      </c>
      <c r="U581" s="12">
        <v>5.6499999999999995</v>
      </c>
      <c r="V581" s="12">
        <v>130901.25</v>
      </c>
      <c r="W581" s="12">
        <v>1.7013575000000001</v>
      </c>
      <c r="X581" s="12">
        <v>1.0075000000000001</v>
      </c>
      <c r="Y581" t="str">
        <f t="shared" si="99"/>
        <v>100-200</v>
      </c>
      <c r="Z581">
        <f t="shared" si="100"/>
        <v>1.1824036254942882E-2</v>
      </c>
      <c r="AA581" s="12">
        <f>VLOOKUP(K581,GDP_Change!A:D,4,0)</f>
        <v>1.2844885686098308</v>
      </c>
      <c r="AB581" s="12">
        <f t="shared" si="92"/>
        <v>1.4360978280087113</v>
      </c>
    </row>
    <row r="582" spans="1:28" x14ac:dyDescent="0.25">
      <c r="A582" s="1" t="str">
        <f t="shared" si="93"/>
        <v>03/08/2004</v>
      </c>
      <c r="B582" s="9">
        <v>116.33999633789</v>
      </c>
      <c r="C582" s="9">
        <v>116.620002746582</v>
      </c>
      <c r="D582" s="9">
        <v>111.09999847412099</v>
      </c>
      <c r="E582" s="9">
        <v>77.953620910644503</v>
      </c>
      <c r="F582" s="9">
        <v>112.58000183105401</v>
      </c>
      <c r="G582" s="10">
        <v>289846500</v>
      </c>
      <c r="H582">
        <f t="shared" si="94"/>
        <v>3</v>
      </c>
      <c r="I582">
        <f t="shared" si="95"/>
        <v>8</v>
      </c>
      <c r="J582">
        <f t="shared" si="96"/>
        <v>2004</v>
      </c>
      <c r="K582" t="str">
        <f>VLOOKUP(N582,Convert!D:G,4,0)</f>
        <v>2004Q1</v>
      </c>
      <c r="L582" t="str">
        <f t="shared" si="97"/>
        <v>2004M3</v>
      </c>
      <c r="M582">
        <f>VLOOKUP(K582,GDP_CR!$E$9:$F$311,2,0)</f>
        <v>5.2</v>
      </c>
      <c r="N582" s="1">
        <v>38054</v>
      </c>
      <c r="O582" s="18">
        <f t="shared" si="98"/>
        <v>4061</v>
      </c>
      <c r="P582" s="31">
        <f>VLOOKUP(K582,GDP!$A$2:$D$305,4,0)</f>
        <v>1.2843818487623393E-2</v>
      </c>
      <c r="Q582" s="12">
        <v>11888.50769230769</v>
      </c>
      <c r="R582" s="12">
        <f>VLOOKUP(K582,RGDP!B:C,2,0)</f>
        <v>14212.34</v>
      </c>
      <c r="S582" s="12">
        <f t="shared" si="91"/>
        <v>14198.846499999998</v>
      </c>
      <c r="T582" s="12">
        <v>87.524997999999997</v>
      </c>
      <c r="U582" s="12">
        <v>5.7</v>
      </c>
      <c r="V582" s="12">
        <v>130980.5</v>
      </c>
      <c r="W582" s="12">
        <v>1.7142649999999999</v>
      </c>
      <c r="X582" s="12">
        <v>1.0049999999999999</v>
      </c>
      <c r="Y582" t="str">
        <f t="shared" si="99"/>
        <v>100-200</v>
      </c>
      <c r="Z582">
        <f t="shared" si="100"/>
        <v>-3.2651619797588793E-2</v>
      </c>
      <c r="AA582" s="12">
        <f>VLOOKUP(K582,GDP_Change!A:D,4,0)</f>
        <v>1.2844885686098308</v>
      </c>
      <c r="AB582" s="12">
        <f t="shared" si="92"/>
        <v>1.3981955131589912</v>
      </c>
    </row>
    <row r="583" spans="1:28" x14ac:dyDescent="0.25">
      <c r="A583" s="1" t="str">
        <f t="shared" si="93"/>
        <v>03/15/2004</v>
      </c>
      <c r="B583" s="9">
        <v>112.26999664306599</v>
      </c>
      <c r="C583" s="9">
        <v>113.26999664306599</v>
      </c>
      <c r="D583" s="9">
        <v>110.83999633789</v>
      </c>
      <c r="E583" s="9">
        <v>76.901107788085895</v>
      </c>
      <c r="F583" s="9">
        <v>111.059997558593</v>
      </c>
      <c r="G583" s="10">
        <v>267767600</v>
      </c>
      <c r="H583">
        <f t="shared" si="94"/>
        <v>3</v>
      </c>
      <c r="I583">
        <f t="shared" si="95"/>
        <v>15</v>
      </c>
      <c r="J583">
        <f t="shared" si="96"/>
        <v>2004</v>
      </c>
      <c r="K583" t="str">
        <f>VLOOKUP(N583,Convert!D:G,4,0)</f>
        <v>2004Q1</v>
      </c>
      <c r="L583" t="str">
        <f t="shared" si="97"/>
        <v>2004M3</v>
      </c>
      <c r="M583">
        <f>VLOOKUP(K583,GDP_CR!$E$9:$F$311,2,0)</f>
        <v>5.2</v>
      </c>
      <c r="N583" s="1">
        <v>38061</v>
      </c>
      <c r="O583" s="18">
        <f t="shared" si="98"/>
        <v>4068</v>
      </c>
      <c r="P583" s="31">
        <f>VLOOKUP(K583,GDP!$A$2:$D$305,4,0)</f>
        <v>1.2843818487623393E-2</v>
      </c>
      <c r="Q583" s="12">
        <v>11900.138461538458</v>
      </c>
      <c r="R583" s="12">
        <f>VLOOKUP(K583,RGDP!B:C,2,0)</f>
        <v>14212.34</v>
      </c>
      <c r="S583" s="12">
        <f t="shared" si="91"/>
        <v>14205.593249999998</v>
      </c>
      <c r="T583" s="12">
        <v>87.5224975</v>
      </c>
      <c r="U583" s="12">
        <v>5.75</v>
      </c>
      <c r="V583" s="12">
        <v>131059.75</v>
      </c>
      <c r="W583" s="12">
        <v>1.7271725</v>
      </c>
      <c r="X583" s="12">
        <v>1.0024999999999999</v>
      </c>
      <c r="Y583" t="str">
        <f t="shared" si="99"/>
        <v>100-200</v>
      </c>
      <c r="Z583">
        <f t="shared" si="100"/>
        <v>-1.3501547768155486E-2</v>
      </c>
      <c r="AA583" s="12">
        <f>VLOOKUP(K583,GDP_Change!A:D,4,0)</f>
        <v>1.2844885686098308</v>
      </c>
      <c r="AB583" s="12">
        <f t="shared" si="92"/>
        <v>1.3602931983092712</v>
      </c>
    </row>
    <row r="584" spans="1:28" x14ac:dyDescent="0.25">
      <c r="A584" s="1" t="str">
        <f t="shared" si="93"/>
        <v>03/22/2004</v>
      </c>
      <c r="B584" s="9">
        <v>110.540000915527</v>
      </c>
      <c r="C584" s="9">
        <v>111.790000915527</v>
      </c>
      <c r="D584" s="9">
        <v>108.84999847412099</v>
      </c>
      <c r="E584" s="9">
        <v>77.149864196777301</v>
      </c>
      <c r="F584" s="9">
        <v>111.02999877929599</v>
      </c>
      <c r="G584" s="10">
        <v>255699700</v>
      </c>
      <c r="H584">
        <f t="shared" si="94"/>
        <v>3</v>
      </c>
      <c r="I584">
        <f t="shared" si="95"/>
        <v>22</v>
      </c>
      <c r="J584">
        <f t="shared" si="96"/>
        <v>2004</v>
      </c>
      <c r="K584" t="str">
        <f>VLOOKUP(N584,Convert!D:G,4,0)</f>
        <v>2004Q1</v>
      </c>
      <c r="L584" t="str">
        <f t="shared" si="97"/>
        <v>2004M3</v>
      </c>
      <c r="M584">
        <f>VLOOKUP(K584,GDP_CR!$E$9:$F$311,2,0)</f>
        <v>5.2</v>
      </c>
      <c r="N584" s="1">
        <v>38068</v>
      </c>
      <c r="O584" s="18">
        <f t="shared" si="98"/>
        <v>4075</v>
      </c>
      <c r="P584" s="31">
        <f>VLOOKUP(K584,GDP!$A$2:$D$305,4,0)</f>
        <v>1.2843818487623393E-2</v>
      </c>
      <c r="Q584" s="12">
        <v>11911.769230769229</v>
      </c>
      <c r="R584" s="12">
        <f>VLOOKUP(K584,RGDP!B:C,2,0)</f>
        <v>14212.34</v>
      </c>
      <c r="S584" s="12">
        <f t="shared" si="91"/>
        <v>14212.339999999998</v>
      </c>
      <c r="T584" s="12">
        <v>87.519997000000004</v>
      </c>
      <c r="U584" s="12">
        <v>5.8</v>
      </c>
      <c r="V584" s="12">
        <v>131139</v>
      </c>
      <c r="W584" s="12">
        <v>1.7400800000000001</v>
      </c>
      <c r="X584" s="12">
        <v>1</v>
      </c>
      <c r="Y584" t="str">
        <f t="shared" si="99"/>
        <v>100-200</v>
      </c>
      <c r="Z584">
        <f t="shared" si="100"/>
        <v>-2.7011327171311272E-4</v>
      </c>
      <c r="AA584" s="12">
        <f>VLOOKUP(K584,GDP_Change!A:D,4,0)</f>
        <v>1.2844885686098308</v>
      </c>
      <c r="AB584" s="12">
        <f t="shared" si="92"/>
        <v>1.322390883459551</v>
      </c>
    </row>
    <row r="585" spans="1:28" x14ac:dyDescent="0.25">
      <c r="A585" s="1" t="str">
        <f t="shared" si="93"/>
        <v>03/29/2004</v>
      </c>
      <c r="B585" s="9">
        <v>111.629997253417</v>
      </c>
      <c r="C585" s="9">
        <v>114.83999633789</v>
      </c>
      <c r="D585" s="9">
        <v>111.58000183105401</v>
      </c>
      <c r="E585" s="9">
        <v>79.6583251953125</v>
      </c>
      <c r="F585" s="9">
        <v>114.639999389648</v>
      </c>
      <c r="G585" s="10">
        <v>227782600</v>
      </c>
      <c r="H585">
        <f t="shared" si="94"/>
        <v>3</v>
      </c>
      <c r="I585">
        <f t="shared" si="95"/>
        <v>29</v>
      </c>
      <c r="J585">
        <f t="shared" si="96"/>
        <v>2004</v>
      </c>
      <c r="K585" t="str">
        <f>VLOOKUP(N585,Convert!D:G,4,0)</f>
        <v>2004Q1</v>
      </c>
      <c r="L585" t="str">
        <f t="shared" si="97"/>
        <v>2004M3</v>
      </c>
      <c r="M585">
        <f>VLOOKUP(K585,GDP_CR!$E$9:$F$311,2,0)</f>
        <v>5.2</v>
      </c>
      <c r="N585" s="1">
        <v>38075</v>
      </c>
      <c r="O585" s="18">
        <f t="shared" si="98"/>
        <v>4082</v>
      </c>
      <c r="P585" s="31">
        <f>VLOOKUP(K585,GDP!$A$2:$D$305,4,0)</f>
        <v>1.2843818487623393E-2</v>
      </c>
      <c r="Q585" s="12">
        <v>11923.399999999996</v>
      </c>
      <c r="R585" s="12">
        <f>VLOOKUP(K585,RGDP!B:C,2,0)</f>
        <v>14212.34</v>
      </c>
      <c r="S585" s="12">
        <f t="shared" si="91"/>
        <v>14212.339999999998</v>
      </c>
      <c r="T585" s="12">
        <v>87.519997000000004</v>
      </c>
      <c r="U585" s="12">
        <v>5.8</v>
      </c>
      <c r="V585" s="12">
        <v>131139</v>
      </c>
      <c r="W585" s="12">
        <v>1.7400800000000001</v>
      </c>
      <c r="X585" s="12">
        <v>1</v>
      </c>
      <c r="Y585" t="str">
        <f t="shared" si="99"/>
        <v>100-200</v>
      </c>
      <c r="Z585">
        <f t="shared" si="100"/>
        <v>3.2513740881218167E-2</v>
      </c>
      <c r="AA585" s="12">
        <f>VLOOKUP(K585,GDP_Change!A:D,4,0)</f>
        <v>1.2844885686098308</v>
      </c>
      <c r="AB585" s="12">
        <f t="shared" si="92"/>
        <v>1.2844885686098308</v>
      </c>
    </row>
    <row r="586" spans="1:28" x14ac:dyDescent="0.25">
      <c r="A586" s="1" t="str">
        <f t="shared" si="93"/>
        <v>04/05/2004</v>
      </c>
      <c r="B586" s="9">
        <v>114.459999084472</v>
      </c>
      <c r="C586" s="9">
        <v>115.41000366210901</v>
      </c>
      <c r="D586" s="9">
        <v>113.73999786376901</v>
      </c>
      <c r="E586" s="9">
        <v>79.470680236816406</v>
      </c>
      <c r="F586" s="9">
        <v>114.370002746582</v>
      </c>
      <c r="G586" s="10">
        <v>151492900</v>
      </c>
      <c r="H586">
        <f t="shared" si="94"/>
        <v>4</v>
      </c>
      <c r="I586">
        <f t="shared" si="95"/>
        <v>5</v>
      </c>
      <c r="J586">
        <f t="shared" si="96"/>
        <v>2004</v>
      </c>
      <c r="K586" t="str">
        <f>VLOOKUP(N586,Convert!D:G,4,0)</f>
        <v>2004Q2</v>
      </c>
      <c r="L586" t="str">
        <f t="shared" si="97"/>
        <v>2004M4</v>
      </c>
      <c r="M586">
        <f>VLOOKUP(K586,GDP_CR!$E$9:$F$311,2,0)</f>
        <v>6.5</v>
      </c>
      <c r="N586" s="1">
        <v>38082</v>
      </c>
      <c r="O586" s="18">
        <f t="shared" si="98"/>
        <v>4089</v>
      </c>
      <c r="P586" s="31">
        <f>VLOOKUP(K586,GDP!$A$2:$D$305,4,0)</f>
        <v>1.5884730865357133E-2</v>
      </c>
      <c r="Q586" s="12">
        <v>11937.969230769228</v>
      </c>
      <c r="R586" s="12">
        <f>VLOOKUP(K586,RGDP!B:C,2,0)</f>
        <v>14323.017</v>
      </c>
      <c r="S586" s="12">
        <f t="shared" si="91"/>
        <v>14221.563083333333</v>
      </c>
      <c r="T586" s="12">
        <v>87.442497500000002</v>
      </c>
      <c r="U586" s="12">
        <v>5.75</v>
      </c>
      <c r="V586" s="12">
        <v>131206.75</v>
      </c>
      <c r="W586" s="12">
        <v>1.8782050000000001</v>
      </c>
      <c r="X586" s="12">
        <v>1</v>
      </c>
      <c r="Y586" t="str">
        <f t="shared" si="99"/>
        <v>100-200</v>
      </c>
      <c r="Z586">
        <f t="shared" si="100"/>
        <v>-2.3551696136032696E-3</v>
      </c>
      <c r="AA586" s="12">
        <f>VLOOKUP(K586,GDP_Change!A:D,4,0)</f>
        <v>1.5881984463050003</v>
      </c>
      <c r="AB586" s="12">
        <f t="shared" si="92"/>
        <v>1.3078508668940747</v>
      </c>
    </row>
    <row r="587" spans="1:28" x14ac:dyDescent="0.25">
      <c r="A587" s="1" t="str">
        <f t="shared" si="93"/>
        <v>04/12/2004</v>
      </c>
      <c r="B587" s="9">
        <v>114.58000183105401</v>
      </c>
      <c r="C587" s="9">
        <v>115.300003051757</v>
      </c>
      <c r="D587" s="9">
        <v>112.36000061035099</v>
      </c>
      <c r="E587" s="9">
        <v>79.095489501953097</v>
      </c>
      <c r="F587" s="9">
        <v>113.83000183105401</v>
      </c>
      <c r="G587" s="10">
        <v>250279500</v>
      </c>
      <c r="H587">
        <f t="shared" si="94"/>
        <v>4</v>
      </c>
      <c r="I587">
        <f t="shared" si="95"/>
        <v>12</v>
      </c>
      <c r="J587">
        <f t="shared" si="96"/>
        <v>2004</v>
      </c>
      <c r="K587" t="str">
        <f>VLOOKUP(N587,Convert!D:G,4,0)</f>
        <v>2004Q2</v>
      </c>
      <c r="L587" t="str">
        <f t="shared" si="97"/>
        <v>2004M4</v>
      </c>
      <c r="M587">
        <f>VLOOKUP(K587,GDP_CR!$E$9:$F$311,2,0)</f>
        <v>6.5</v>
      </c>
      <c r="N587" s="1">
        <v>38089</v>
      </c>
      <c r="O587" s="18">
        <f t="shared" si="98"/>
        <v>4096</v>
      </c>
      <c r="P587" s="31">
        <f>VLOOKUP(K587,GDP!$A$2:$D$305,4,0)</f>
        <v>1.5884730865357133E-2</v>
      </c>
      <c r="Q587" s="12">
        <v>11952.538461538457</v>
      </c>
      <c r="R587" s="12">
        <f>VLOOKUP(K587,RGDP!B:C,2,0)</f>
        <v>14323.017</v>
      </c>
      <c r="S587" s="12">
        <f t="shared" si="91"/>
        <v>14230.786166666665</v>
      </c>
      <c r="T587" s="12">
        <v>87.364998</v>
      </c>
      <c r="U587" s="12">
        <v>5.6999999999999993</v>
      </c>
      <c r="V587" s="12">
        <v>131274.5</v>
      </c>
      <c r="W587" s="12">
        <v>2.01633</v>
      </c>
      <c r="X587" s="12">
        <v>1</v>
      </c>
      <c r="Y587" t="str">
        <f t="shared" si="99"/>
        <v>100-200</v>
      </c>
      <c r="Z587">
        <f t="shared" si="100"/>
        <v>-4.7215257721424653E-3</v>
      </c>
      <c r="AA587" s="12">
        <f>VLOOKUP(K587,GDP_Change!A:D,4,0)</f>
        <v>1.5881984463050003</v>
      </c>
      <c r="AB587" s="12">
        <f t="shared" si="92"/>
        <v>1.3312131651783186</v>
      </c>
    </row>
    <row r="588" spans="1:28" x14ac:dyDescent="0.25">
      <c r="A588" s="1" t="str">
        <f t="shared" si="93"/>
        <v>04/19/2004</v>
      </c>
      <c r="B588" s="9">
        <v>113.550003051757</v>
      </c>
      <c r="C588" s="9">
        <v>114.669998168945</v>
      </c>
      <c r="D588" s="9">
        <v>111.77999877929599</v>
      </c>
      <c r="E588" s="9">
        <v>79.463737487792898</v>
      </c>
      <c r="F588" s="9">
        <v>114.36000061035099</v>
      </c>
      <c r="G588" s="10">
        <v>223221500</v>
      </c>
      <c r="H588">
        <f t="shared" si="94"/>
        <v>4</v>
      </c>
      <c r="I588">
        <f t="shared" si="95"/>
        <v>19</v>
      </c>
      <c r="J588">
        <f t="shared" si="96"/>
        <v>2004</v>
      </c>
      <c r="K588" t="str">
        <f>VLOOKUP(N588,Convert!D:G,4,0)</f>
        <v>2004Q2</v>
      </c>
      <c r="L588" t="str">
        <f t="shared" si="97"/>
        <v>2004M4</v>
      </c>
      <c r="M588">
        <f>VLOOKUP(K588,GDP_CR!$E$9:$F$311,2,0)</f>
        <v>6.5</v>
      </c>
      <c r="N588" s="1">
        <v>38096</v>
      </c>
      <c r="O588" s="18">
        <f t="shared" si="98"/>
        <v>4103</v>
      </c>
      <c r="P588" s="31">
        <f>VLOOKUP(K588,GDP!$A$2:$D$305,4,0)</f>
        <v>1.5884730865357133E-2</v>
      </c>
      <c r="Q588" s="12">
        <v>11967.107692307687</v>
      </c>
      <c r="R588" s="12">
        <f>VLOOKUP(K588,RGDP!B:C,2,0)</f>
        <v>14323.017</v>
      </c>
      <c r="S588" s="12">
        <f t="shared" si="91"/>
        <v>14240.009249999997</v>
      </c>
      <c r="T588" s="12">
        <v>87.287498499999998</v>
      </c>
      <c r="U588" s="12">
        <v>5.65</v>
      </c>
      <c r="V588" s="12">
        <v>131342.25</v>
      </c>
      <c r="W588" s="12">
        <v>2.154455</v>
      </c>
      <c r="X588" s="12">
        <v>1</v>
      </c>
      <c r="Y588" t="str">
        <f t="shared" si="99"/>
        <v>100-200</v>
      </c>
      <c r="Z588">
        <f t="shared" si="100"/>
        <v>4.6560552646182085E-3</v>
      </c>
      <c r="AA588" s="12">
        <f>VLOOKUP(K588,GDP_Change!A:D,4,0)</f>
        <v>1.5881984463050003</v>
      </c>
      <c r="AB588" s="12">
        <f t="shared" si="92"/>
        <v>1.3545754634625622</v>
      </c>
    </row>
    <row r="589" spans="1:28" x14ac:dyDescent="0.25">
      <c r="A589" s="1" t="str">
        <f t="shared" si="93"/>
        <v>04/26/2004</v>
      </c>
      <c r="B589" s="9">
        <v>114.5</v>
      </c>
      <c r="C589" s="9">
        <v>115.120002746582</v>
      </c>
      <c r="D589" s="9">
        <v>110.900001525878</v>
      </c>
      <c r="E589" s="9">
        <v>77.101226806640597</v>
      </c>
      <c r="F589" s="9">
        <v>110.959999084472</v>
      </c>
      <c r="G589" s="10">
        <v>247535500</v>
      </c>
      <c r="H589">
        <f t="shared" si="94"/>
        <v>4</v>
      </c>
      <c r="I589">
        <f t="shared" si="95"/>
        <v>26</v>
      </c>
      <c r="J589">
        <f t="shared" si="96"/>
        <v>2004</v>
      </c>
      <c r="K589" t="str">
        <f>VLOOKUP(N589,Convert!D:G,4,0)</f>
        <v>2004Q2</v>
      </c>
      <c r="L589" t="str">
        <f t="shared" si="97"/>
        <v>2004M4</v>
      </c>
      <c r="M589">
        <f>VLOOKUP(K589,GDP_CR!$E$9:$F$311,2,0)</f>
        <v>6.5</v>
      </c>
      <c r="N589" s="1">
        <v>38103</v>
      </c>
      <c r="O589" s="18">
        <f t="shared" si="98"/>
        <v>4110</v>
      </c>
      <c r="P589" s="31">
        <f>VLOOKUP(K589,GDP!$A$2:$D$305,4,0)</f>
        <v>1.5884730865357133E-2</v>
      </c>
      <c r="Q589" s="12">
        <v>11981.676923076921</v>
      </c>
      <c r="R589" s="12">
        <f>VLOOKUP(K589,RGDP!B:C,2,0)</f>
        <v>14323.017</v>
      </c>
      <c r="S589" s="12">
        <f t="shared" si="91"/>
        <v>14249.232333333332</v>
      </c>
      <c r="T589" s="12">
        <v>87.209998999999996</v>
      </c>
      <c r="U589" s="12">
        <v>5.6</v>
      </c>
      <c r="V589" s="12">
        <v>131410</v>
      </c>
      <c r="W589" s="12">
        <v>2.2925800000000001</v>
      </c>
      <c r="X589" s="12">
        <v>1</v>
      </c>
      <c r="Y589" t="str">
        <f t="shared" si="99"/>
        <v>100-200</v>
      </c>
      <c r="Z589">
        <f t="shared" si="100"/>
        <v>-2.9730688245302894E-2</v>
      </c>
      <c r="AA589" s="12">
        <f>VLOOKUP(K589,GDP_Change!A:D,4,0)</f>
        <v>1.5881984463050003</v>
      </c>
      <c r="AB589" s="12">
        <f t="shared" si="92"/>
        <v>1.377937761746806</v>
      </c>
    </row>
    <row r="590" spans="1:28" x14ac:dyDescent="0.25">
      <c r="A590" s="1" t="str">
        <f t="shared" si="93"/>
        <v>05/03/2004</v>
      </c>
      <c r="B590" s="9">
        <v>111.370002746582</v>
      </c>
      <c r="C590" s="9">
        <v>113.26000213623</v>
      </c>
      <c r="D590" s="9">
        <v>109.959999084472</v>
      </c>
      <c r="E590" s="9">
        <v>76.406364440917898</v>
      </c>
      <c r="F590" s="9">
        <v>109.959999084472</v>
      </c>
      <c r="G590" s="10">
        <v>235295100</v>
      </c>
      <c r="H590">
        <f t="shared" si="94"/>
        <v>5</v>
      </c>
      <c r="I590">
        <f t="shared" si="95"/>
        <v>3</v>
      </c>
      <c r="J590">
        <f t="shared" si="96"/>
        <v>2004</v>
      </c>
      <c r="K590" t="str">
        <f>VLOOKUP(N590,Convert!D:G,4,0)</f>
        <v>2004Q2</v>
      </c>
      <c r="L590" t="str">
        <f t="shared" si="97"/>
        <v>2004M5</v>
      </c>
      <c r="M590">
        <f>VLOOKUP(K590,GDP_CR!$E$9:$F$311,2,0)</f>
        <v>6.5</v>
      </c>
      <c r="N590" s="1">
        <v>38110</v>
      </c>
      <c r="O590" s="18">
        <f t="shared" si="98"/>
        <v>4117</v>
      </c>
      <c r="P590" s="31">
        <f>VLOOKUP(K590,GDP!$A$2:$D$305,4,0)</f>
        <v>1.5884730865357133E-2</v>
      </c>
      <c r="Q590" s="12">
        <v>11996.24615384615</v>
      </c>
      <c r="R590" s="12">
        <f>VLOOKUP(K590,RGDP!B:C,2,0)</f>
        <v>14323.017</v>
      </c>
      <c r="S590" s="12">
        <f t="shared" si="91"/>
        <v>14258.455416666664</v>
      </c>
      <c r="T590" s="12">
        <v>88.097499749999997</v>
      </c>
      <c r="U590" s="12">
        <v>5.6</v>
      </c>
      <c r="V590" s="12">
        <v>131481</v>
      </c>
      <c r="W590" s="12">
        <v>2.4438750000000002</v>
      </c>
      <c r="X590" s="12">
        <v>1</v>
      </c>
      <c r="Y590" t="str">
        <f t="shared" si="99"/>
        <v>100-200</v>
      </c>
      <c r="Z590">
        <f t="shared" si="100"/>
        <v>-9.0122567434298695E-3</v>
      </c>
      <c r="AA590" s="12">
        <f>VLOOKUP(K590,GDP_Change!A:D,4,0)</f>
        <v>1.5881984463050003</v>
      </c>
      <c r="AB590" s="12">
        <f t="shared" si="92"/>
        <v>1.4013000600310499</v>
      </c>
    </row>
    <row r="591" spans="1:28" x14ac:dyDescent="0.25">
      <c r="A591" s="1" t="str">
        <f t="shared" si="93"/>
        <v>05/10/2004</v>
      </c>
      <c r="B591" s="9">
        <v>109.44000244140599</v>
      </c>
      <c r="C591" s="9">
        <v>110.809997558593</v>
      </c>
      <c r="D591" s="9">
        <v>108.059997558593</v>
      </c>
      <c r="E591" s="9">
        <v>76.461944580078097</v>
      </c>
      <c r="F591" s="9">
        <v>110.040000915527</v>
      </c>
      <c r="G591" s="10">
        <v>325927300</v>
      </c>
      <c r="H591">
        <f t="shared" si="94"/>
        <v>5</v>
      </c>
      <c r="I591">
        <f t="shared" si="95"/>
        <v>10</v>
      </c>
      <c r="J591">
        <f t="shared" si="96"/>
        <v>2004</v>
      </c>
      <c r="K591" t="str">
        <f>VLOOKUP(N591,Convert!D:G,4,0)</f>
        <v>2004Q2</v>
      </c>
      <c r="L591" t="str">
        <f t="shared" si="97"/>
        <v>2004M5</v>
      </c>
      <c r="M591">
        <f>VLOOKUP(K591,GDP_CR!$E$9:$F$311,2,0)</f>
        <v>6.5</v>
      </c>
      <c r="N591" s="1">
        <v>38117</v>
      </c>
      <c r="O591" s="18">
        <f t="shared" si="98"/>
        <v>4124</v>
      </c>
      <c r="P591" s="31">
        <f>VLOOKUP(K591,GDP!$A$2:$D$305,4,0)</f>
        <v>1.5884730865357133E-2</v>
      </c>
      <c r="Q591" s="12">
        <v>12010.815384615384</v>
      </c>
      <c r="R591" s="12">
        <f>VLOOKUP(K591,RGDP!B:C,2,0)</f>
        <v>14323.017</v>
      </c>
      <c r="S591" s="12">
        <f t="shared" si="91"/>
        <v>14267.678499999996</v>
      </c>
      <c r="T591" s="12">
        <v>88.985000499999998</v>
      </c>
      <c r="U591" s="12">
        <v>5.6</v>
      </c>
      <c r="V591" s="12">
        <v>131552</v>
      </c>
      <c r="W591" s="12">
        <v>2.59517</v>
      </c>
      <c r="X591" s="12">
        <v>1</v>
      </c>
      <c r="Y591" t="str">
        <f t="shared" si="99"/>
        <v>100-200</v>
      </c>
      <c r="Z591">
        <f t="shared" si="100"/>
        <v>7.2755394435342069E-4</v>
      </c>
      <c r="AA591" s="12">
        <f>VLOOKUP(K591,GDP_Change!A:D,4,0)</f>
        <v>1.5881984463050003</v>
      </c>
      <c r="AB591" s="12">
        <f t="shared" si="92"/>
        <v>1.4246623583152938</v>
      </c>
    </row>
    <row r="592" spans="1:28" x14ac:dyDescent="0.25">
      <c r="A592" s="1" t="str">
        <f t="shared" si="93"/>
        <v>05/17/2004</v>
      </c>
      <c r="B592" s="9">
        <v>108.889999389648</v>
      </c>
      <c r="C592" s="9">
        <v>111.180000305175</v>
      </c>
      <c r="D592" s="9">
        <v>108.41000366210901</v>
      </c>
      <c r="E592" s="9">
        <v>76.302131652832003</v>
      </c>
      <c r="F592" s="9">
        <v>109.809997558593</v>
      </c>
      <c r="G592" s="10">
        <v>225580900</v>
      </c>
      <c r="H592">
        <f t="shared" si="94"/>
        <v>5</v>
      </c>
      <c r="I592">
        <f t="shared" si="95"/>
        <v>17</v>
      </c>
      <c r="J592">
        <f t="shared" si="96"/>
        <v>2004</v>
      </c>
      <c r="K592" t="str">
        <f>VLOOKUP(N592,Convert!D:G,4,0)</f>
        <v>2004Q2</v>
      </c>
      <c r="L592" t="str">
        <f t="shared" si="97"/>
        <v>2004M5</v>
      </c>
      <c r="M592">
        <f>VLOOKUP(K592,GDP_CR!$E$9:$F$311,2,0)</f>
        <v>6.5</v>
      </c>
      <c r="N592" s="1">
        <v>38124</v>
      </c>
      <c r="O592" s="18">
        <f t="shared" si="98"/>
        <v>4131</v>
      </c>
      <c r="P592" s="31">
        <f>VLOOKUP(K592,GDP!$A$2:$D$305,4,0)</f>
        <v>1.5884730865357133E-2</v>
      </c>
      <c r="Q592" s="12">
        <v>12025.384615384613</v>
      </c>
      <c r="R592" s="12">
        <f>VLOOKUP(K592,RGDP!B:C,2,0)</f>
        <v>14323.017</v>
      </c>
      <c r="S592" s="12">
        <f t="shared" si="91"/>
        <v>14276.901583333331</v>
      </c>
      <c r="T592" s="12">
        <v>89.872501249999999</v>
      </c>
      <c r="U592" s="12">
        <v>5.6</v>
      </c>
      <c r="V592" s="12">
        <v>131623</v>
      </c>
      <c r="W592" s="12">
        <v>2.7464650000000002</v>
      </c>
      <c r="X592" s="12">
        <v>1</v>
      </c>
      <c r="Y592" t="str">
        <f t="shared" si="99"/>
        <v>100-200</v>
      </c>
      <c r="Z592">
        <f t="shared" si="100"/>
        <v>-2.0901795258123634E-3</v>
      </c>
      <c r="AA592" s="12">
        <f>VLOOKUP(K592,GDP_Change!A:D,4,0)</f>
        <v>1.5881984463050003</v>
      </c>
      <c r="AB592" s="12">
        <f t="shared" si="92"/>
        <v>1.4480246565995374</v>
      </c>
    </row>
    <row r="593" spans="1:28" x14ac:dyDescent="0.25">
      <c r="A593" s="1" t="str">
        <f t="shared" si="93"/>
        <v>05/24/2004</v>
      </c>
      <c r="B593" s="9">
        <v>110.52999877929599</v>
      </c>
      <c r="C593" s="9">
        <v>113.02999877929599</v>
      </c>
      <c r="D593" s="9">
        <v>109.59999847412099</v>
      </c>
      <c r="E593" s="9">
        <v>78.421440124511705</v>
      </c>
      <c r="F593" s="9">
        <v>112.86000061035099</v>
      </c>
      <c r="G593" s="10">
        <v>194280600</v>
      </c>
      <c r="H593">
        <f t="shared" si="94"/>
        <v>5</v>
      </c>
      <c r="I593">
        <f t="shared" si="95"/>
        <v>24</v>
      </c>
      <c r="J593">
        <f t="shared" si="96"/>
        <v>2004</v>
      </c>
      <c r="K593" t="str">
        <f>VLOOKUP(N593,Convert!D:G,4,0)</f>
        <v>2004Q2</v>
      </c>
      <c r="L593" t="str">
        <f t="shared" si="97"/>
        <v>2004M5</v>
      </c>
      <c r="M593">
        <f>VLOOKUP(K593,GDP_CR!$E$9:$F$311,2,0)</f>
        <v>6.5</v>
      </c>
      <c r="N593" s="1">
        <v>38131</v>
      </c>
      <c r="O593" s="18">
        <f t="shared" si="98"/>
        <v>4138</v>
      </c>
      <c r="P593" s="31">
        <f>VLOOKUP(K593,GDP!$A$2:$D$305,4,0)</f>
        <v>1.5884730865357133E-2</v>
      </c>
      <c r="Q593" s="12">
        <v>12039.953846153845</v>
      </c>
      <c r="R593" s="12">
        <f>VLOOKUP(K593,RGDP!B:C,2,0)</f>
        <v>14323.017</v>
      </c>
      <c r="S593" s="12">
        <f t="shared" si="91"/>
        <v>14286.124666666663</v>
      </c>
      <c r="T593" s="12">
        <v>90.760002</v>
      </c>
      <c r="U593" s="12">
        <v>5.6</v>
      </c>
      <c r="V593" s="12">
        <v>131694</v>
      </c>
      <c r="W593" s="12">
        <v>2.8977599999999999</v>
      </c>
      <c r="X593" s="12">
        <v>1</v>
      </c>
      <c r="Y593" t="str">
        <f t="shared" si="99"/>
        <v>100-200</v>
      </c>
      <c r="Z593">
        <f t="shared" si="100"/>
        <v>2.7775276564691254E-2</v>
      </c>
      <c r="AA593" s="12">
        <f>VLOOKUP(K593,GDP_Change!A:D,4,0)</f>
        <v>1.5881984463050003</v>
      </c>
      <c r="AB593" s="12">
        <f t="shared" si="92"/>
        <v>1.4713869548837812</v>
      </c>
    </row>
    <row r="594" spans="1:28" x14ac:dyDescent="0.25">
      <c r="A594" s="1" t="str">
        <f t="shared" si="93"/>
        <v>05/31/2004</v>
      </c>
      <c r="B594" s="9">
        <v>112.459999084472</v>
      </c>
      <c r="C594" s="9">
        <v>113.58000183105401</v>
      </c>
      <c r="D594" s="9">
        <v>111.870002746582</v>
      </c>
      <c r="E594" s="9">
        <v>78.504837036132798</v>
      </c>
      <c r="F594" s="9">
        <v>112.980003356933</v>
      </c>
      <c r="G594" s="10">
        <v>152246700</v>
      </c>
      <c r="H594">
        <f t="shared" si="94"/>
        <v>5</v>
      </c>
      <c r="I594">
        <f t="shared" si="95"/>
        <v>31</v>
      </c>
      <c r="J594">
        <f t="shared" si="96"/>
        <v>2004</v>
      </c>
      <c r="K594" t="str">
        <f>VLOOKUP(N594,Convert!D:G,4,0)</f>
        <v>2004Q2</v>
      </c>
      <c r="L594" t="str">
        <f t="shared" si="97"/>
        <v>2004M5</v>
      </c>
      <c r="M594">
        <f>VLOOKUP(K594,GDP_CR!$E$9:$F$311,2,0)</f>
        <v>6.5</v>
      </c>
      <c r="N594" s="1">
        <v>38138</v>
      </c>
      <c r="O594" s="18">
        <f t="shared" si="98"/>
        <v>4145</v>
      </c>
      <c r="P594" s="31">
        <f>VLOOKUP(K594,GDP!$A$2:$D$305,4,0)</f>
        <v>1.5884730865357133E-2</v>
      </c>
      <c r="Q594" s="12">
        <v>12054.523076923077</v>
      </c>
      <c r="R594" s="12">
        <f>VLOOKUP(K594,RGDP!B:C,2,0)</f>
        <v>14323.017</v>
      </c>
      <c r="S594" s="12">
        <f t="shared" si="91"/>
        <v>14295.347749999995</v>
      </c>
      <c r="T594" s="12">
        <v>90.760002</v>
      </c>
      <c r="U594" s="12">
        <v>5.6</v>
      </c>
      <c r="V594" s="12">
        <v>131694</v>
      </c>
      <c r="W594" s="12">
        <v>2.8977599999999999</v>
      </c>
      <c r="X594" s="12">
        <v>1</v>
      </c>
      <c r="Y594" t="str">
        <f t="shared" si="99"/>
        <v>100-200</v>
      </c>
      <c r="Z594">
        <f t="shared" si="100"/>
        <v>1.0632885515950985E-3</v>
      </c>
      <c r="AA594" s="12">
        <f>VLOOKUP(K594,GDP_Change!A:D,4,0)</f>
        <v>1.5881984463050003</v>
      </c>
      <c r="AB594" s="12">
        <f t="shared" si="92"/>
        <v>1.4947492531680251</v>
      </c>
    </row>
    <row r="595" spans="1:28" x14ac:dyDescent="0.25">
      <c r="A595" s="1" t="str">
        <f t="shared" si="93"/>
        <v>06/07/2004</v>
      </c>
      <c r="B595" s="9">
        <v>113.430000305175</v>
      </c>
      <c r="C595" s="9">
        <v>114.919998168945</v>
      </c>
      <c r="D595" s="9">
        <v>113.419998168945</v>
      </c>
      <c r="E595" s="9">
        <v>79.456787109375</v>
      </c>
      <c r="F595" s="9">
        <v>114.34999847412099</v>
      </c>
      <c r="G595" s="10">
        <v>122938900</v>
      </c>
      <c r="H595">
        <f t="shared" si="94"/>
        <v>6</v>
      </c>
      <c r="I595">
        <f t="shared" si="95"/>
        <v>7</v>
      </c>
      <c r="J595">
        <f t="shared" si="96"/>
        <v>2004</v>
      </c>
      <c r="K595" t="str">
        <f>VLOOKUP(N595,Convert!D:G,4,0)</f>
        <v>2004Q2</v>
      </c>
      <c r="L595" t="str">
        <f t="shared" si="97"/>
        <v>2004M6</v>
      </c>
      <c r="M595">
        <f>VLOOKUP(K595,GDP_CR!$E$9:$F$311,2,0)</f>
        <v>6.5</v>
      </c>
      <c r="N595" s="1">
        <v>38145</v>
      </c>
      <c r="O595" s="18">
        <f t="shared" si="98"/>
        <v>4152</v>
      </c>
      <c r="P595" s="31">
        <f>VLOOKUP(K595,GDP!$A$2:$D$305,4,0)</f>
        <v>1.5884730865357133E-2</v>
      </c>
      <c r="Q595" s="12">
        <v>12069.092307692306</v>
      </c>
      <c r="R595" s="12">
        <f>VLOOKUP(K595,RGDP!B:C,2,0)</f>
        <v>14323.017</v>
      </c>
      <c r="S595" s="12">
        <f t="shared" si="91"/>
        <v>14304.57083333333</v>
      </c>
      <c r="T595" s="12">
        <v>90.290000750000004</v>
      </c>
      <c r="U595" s="12">
        <v>5.6</v>
      </c>
      <c r="V595" s="12">
        <v>131717.75</v>
      </c>
      <c r="W595" s="12">
        <v>2.9652374999999997</v>
      </c>
      <c r="X595" s="12">
        <v>1.0075000000000001</v>
      </c>
      <c r="Y595" t="str">
        <f t="shared" si="99"/>
        <v>100-200</v>
      </c>
      <c r="Z595">
        <f t="shared" si="100"/>
        <v>1.2125996428410613E-2</v>
      </c>
      <c r="AA595" s="12">
        <f>VLOOKUP(K595,GDP_Change!A:D,4,0)</f>
        <v>1.5881984463050003</v>
      </c>
      <c r="AB595" s="12">
        <f t="shared" si="92"/>
        <v>1.5181115514522689</v>
      </c>
    </row>
    <row r="596" spans="1:28" x14ac:dyDescent="0.25">
      <c r="A596" s="1" t="str">
        <f t="shared" si="93"/>
        <v>06/14/2004</v>
      </c>
      <c r="B596" s="9">
        <v>113.81999969482401</v>
      </c>
      <c r="C596" s="9">
        <v>114.449996948242</v>
      </c>
      <c r="D596" s="9">
        <v>112.870002746582</v>
      </c>
      <c r="E596" s="9">
        <v>78.956489562988196</v>
      </c>
      <c r="F596" s="9">
        <v>113.629997253417</v>
      </c>
      <c r="G596" s="10">
        <v>158913600</v>
      </c>
      <c r="H596">
        <f t="shared" si="94"/>
        <v>6</v>
      </c>
      <c r="I596">
        <f t="shared" si="95"/>
        <v>14</v>
      </c>
      <c r="J596">
        <f t="shared" si="96"/>
        <v>2004</v>
      </c>
      <c r="K596" t="str">
        <f>VLOOKUP(N596,Convert!D:G,4,0)</f>
        <v>2004Q2</v>
      </c>
      <c r="L596" t="str">
        <f t="shared" si="97"/>
        <v>2004M6</v>
      </c>
      <c r="M596">
        <f>VLOOKUP(K596,GDP_CR!$E$9:$F$311,2,0)</f>
        <v>6.5</v>
      </c>
      <c r="N596" s="1">
        <v>38152</v>
      </c>
      <c r="O596" s="18">
        <f t="shared" si="98"/>
        <v>4159</v>
      </c>
      <c r="P596" s="31">
        <f>VLOOKUP(K596,GDP!$A$2:$D$305,4,0)</f>
        <v>1.5884730865357133E-2</v>
      </c>
      <c r="Q596" s="12">
        <v>12083.661538461536</v>
      </c>
      <c r="R596" s="12">
        <f>VLOOKUP(K596,RGDP!B:C,2,0)</f>
        <v>14323.017</v>
      </c>
      <c r="S596" s="12">
        <f t="shared" si="91"/>
        <v>14313.793916666662</v>
      </c>
      <c r="T596" s="12">
        <v>89.819999499999994</v>
      </c>
      <c r="U596" s="12">
        <v>5.6</v>
      </c>
      <c r="V596" s="12">
        <v>131741.5</v>
      </c>
      <c r="W596" s="12">
        <v>3.0327150000000005</v>
      </c>
      <c r="X596" s="12">
        <v>1.0150000000000001</v>
      </c>
      <c r="Y596" t="str">
        <f t="shared" si="99"/>
        <v>100-200</v>
      </c>
      <c r="Z596">
        <f t="shared" si="100"/>
        <v>-6.2964690014135627E-3</v>
      </c>
      <c r="AA596" s="12">
        <f>VLOOKUP(K596,GDP_Change!A:D,4,0)</f>
        <v>1.5881984463050003</v>
      </c>
      <c r="AB596" s="12">
        <f t="shared" si="92"/>
        <v>1.5414738497365126</v>
      </c>
    </row>
    <row r="597" spans="1:28" x14ac:dyDescent="0.25">
      <c r="A597" s="1" t="str">
        <f t="shared" si="93"/>
        <v>06/21/2004</v>
      </c>
      <c r="B597" s="9">
        <v>113.75</v>
      </c>
      <c r="C597" s="9">
        <v>114.94000244140599</v>
      </c>
      <c r="D597" s="9">
        <v>112.669998168945</v>
      </c>
      <c r="E597" s="9">
        <v>79.391166687011705</v>
      </c>
      <c r="F597" s="9">
        <v>113.83999633789</v>
      </c>
      <c r="G597" s="10">
        <v>166308000</v>
      </c>
      <c r="H597">
        <f t="shared" si="94"/>
        <v>6</v>
      </c>
      <c r="I597">
        <f t="shared" si="95"/>
        <v>21</v>
      </c>
      <c r="J597">
        <f t="shared" si="96"/>
        <v>2004</v>
      </c>
      <c r="K597" t="str">
        <f>VLOOKUP(N597,Convert!D:G,4,0)</f>
        <v>2004Q2</v>
      </c>
      <c r="L597" t="str">
        <f t="shared" si="97"/>
        <v>2004M6</v>
      </c>
      <c r="M597">
        <f>VLOOKUP(K597,GDP_CR!$E$9:$F$311,2,0)</f>
        <v>6.5</v>
      </c>
      <c r="N597" s="1">
        <v>38159</v>
      </c>
      <c r="O597" s="18">
        <f t="shared" si="98"/>
        <v>4166</v>
      </c>
      <c r="P597" s="31">
        <f>VLOOKUP(K597,GDP!$A$2:$D$305,4,0)</f>
        <v>1.5884730865357133E-2</v>
      </c>
      <c r="Q597" s="12">
        <v>12098.23076923077</v>
      </c>
      <c r="R597" s="12">
        <f>VLOOKUP(K597,RGDP!B:C,2,0)</f>
        <v>14323.017</v>
      </c>
      <c r="S597" s="12">
        <f t="shared" si="91"/>
        <v>14323.016999999994</v>
      </c>
      <c r="T597" s="12">
        <v>89.349998249999999</v>
      </c>
      <c r="U597" s="12">
        <v>5.6</v>
      </c>
      <c r="V597" s="12">
        <v>131765.25</v>
      </c>
      <c r="W597" s="12">
        <v>3.1001925000000004</v>
      </c>
      <c r="X597" s="12">
        <v>1.0225000000000002</v>
      </c>
      <c r="Y597" t="str">
        <f t="shared" si="99"/>
        <v>100-200</v>
      </c>
      <c r="Z597">
        <f t="shared" si="100"/>
        <v>1.848095481377765E-3</v>
      </c>
      <c r="AA597" s="12">
        <f>VLOOKUP(K597,GDP_Change!A:D,4,0)</f>
        <v>1.5881984463050003</v>
      </c>
      <c r="AB597" s="12">
        <f t="shared" si="92"/>
        <v>1.5648361480207564</v>
      </c>
    </row>
    <row r="598" spans="1:28" x14ac:dyDescent="0.25">
      <c r="A598" s="1" t="str">
        <f t="shared" si="93"/>
        <v>06/28/2004</v>
      </c>
      <c r="B598" s="9">
        <v>114.51999664306599</v>
      </c>
      <c r="C598" s="9">
        <v>114.790000915527</v>
      </c>
      <c r="D598" s="9">
        <v>112.58000183105401</v>
      </c>
      <c r="E598" s="9">
        <v>78.721641540527301</v>
      </c>
      <c r="F598" s="9">
        <v>112.879997253417</v>
      </c>
      <c r="G598" s="10">
        <v>213823000</v>
      </c>
      <c r="H598">
        <f t="shared" si="94"/>
        <v>6</v>
      </c>
      <c r="I598">
        <f t="shared" si="95"/>
        <v>28</v>
      </c>
      <c r="J598">
        <f t="shared" si="96"/>
        <v>2004</v>
      </c>
      <c r="K598" t="str">
        <f>VLOOKUP(N598,Convert!D:G,4,0)</f>
        <v>2004Q2</v>
      </c>
      <c r="L598" t="str">
        <f t="shared" si="97"/>
        <v>2004M6</v>
      </c>
      <c r="M598">
        <f>VLOOKUP(K598,GDP_CR!$E$9:$F$311,2,0)</f>
        <v>6.5</v>
      </c>
      <c r="N598" s="1">
        <v>38166</v>
      </c>
      <c r="O598" s="18">
        <f t="shared" si="98"/>
        <v>4173</v>
      </c>
      <c r="P598" s="31">
        <f>VLOOKUP(K598,GDP!$A$2:$D$305,4,0)</f>
        <v>1.5884730865357133E-2</v>
      </c>
      <c r="Q598" s="12">
        <v>12112.8</v>
      </c>
      <c r="R598" s="12">
        <f>VLOOKUP(K598,RGDP!B:C,2,0)</f>
        <v>14323.017</v>
      </c>
      <c r="S598" s="12">
        <f t="shared" si="91"/>
        <v>14323.016999999994</v>
      </c>
      <c r="T598" s="12">
        <v>88.879997000000003</v>
      </c>
      <c r="U598" s="12">
        <v>5.6</v>
      </c>
      <c r="V598" s="12">
        <v>131789</v>
      </c>
      <c r="W598" s="12">
        <v>3.1676700000000002</v>
      </c>
      <c r="X598" s="12">
        <v>1.03</v>
      </c>
      <c r="Y598" t="str">
        <f t="shared" si="99"/>
        <v>100-200</v>
      </c>
      <c r="Z598">
        <f t="shared" si="100"/>
        <v>-8.4328804932811696E-3</v>
      </c>
      <c r="AA598" s="12">
        <f>VLOOKUP(K598,GDP_Change!A:D,4,0)</f>
        <v>1.5881984463050003</v>
      </c>
      <c r="AB598" s="12">
        <f t="shared" si="92"/>
        <v>1.5881984463050003</v>
      </c>
    </row>
    <row r="599" spans="1:28" x14ac:dyDescent="0.25">
      <c r="A599" s="1" t="str">
        <f t="shared" si="93"/>
        <v>07/05/2004</v>
      </c>
      <c r="B599" s="9">
        <v>112.370002746582</v>
      </c>
      <c r="C599" s="9">
        <v>112.56999969482401</v>
      </c>
      <c r="D599" s="9">
        <v>111.199996948242</v>
      </c>
      <c r="E599" s="9">
        <v>77.919670104980398</v>
      </c>
      <c r="F599" s="9">
        <v>111.730003356933</v>
      </c>
      <c r="G599" s="10">
        <v>141242000</v>
      </c>
      <c r="H599">
        <f t="shared" si="94"/>
        <v>7</v>
      </c>
      <c r="I599">
        <f t="shared" si="95"/>
        <v>5</v>
      </c>
      <c r="J599">
        <f t="shared" si="96"/>
        <v>2004</v>
      </c>
      <c r="K599" t="str">
        <f>VLOOKUP(N599,Convert!D:G,4,0)</f>
        <v>2004Q3</v>
      </c>
      <c r="L599" t="str">
        <f t="shared" si="97"/>
        <v>2004M7</v>
      </c>
      <c r="M599">
        <f>VLOOKUP(K599,GDP_CR!$E$9:$F$311,2,0)</f>
        <v>6.5</v>
      </c>
      <c r="N599" s="1">
        <v>38173</v>
      </c>
      <c r="O599" s="18">
        <f t="shared" si="98"/>
        <v>4180</v>
      </c>
      <c r="P599" s="31">
        <f>VLOOKUP(K599,GDP!$A$2:$D$305,4,0)</f>
        <v>1.5892279241793705E-2</v>
      </c>
      <c r="Q599" s="12">
        <v>12127.607692307693</v>
      </c>
      <c r="R599" s="12">
        <f>VLOOKUP(K599,RGDP!B:C,2,0)</f>
        <v>14457.832</v>
      </c>
      <c r="S599" s="12">
        <f t="shared" si="91"/>
        <v>14334.251583333329</v>
      </c>
      <c r="T599" s="12">
        <v>88.857498000000007</v>
      </c>
      <c r="U599" s="12">
        <v>5.5749999999999993</v>
      </c>
      <c r="V599" s="12">
        <v>131804</v>
      </c>
      <c r="W599" s="12">
        <v>3.1106474999999998</v>
      </c>
      <c r="X599" s="12">
        <v>1.0874999999999999</v>
      </c>
      <c r="Y599" t="str">
        <f t="shared" si="99"/>
        <v>100-200</v>
      </c>
      <c r="Z599">
        <f t="shared" si="100"/>
        <v>-1.0187756240835566E-2</v>
      </c>
      <c r="AA599" s="12">
        <f>VLOOKUP(K599,GDP_Change!A:D,4,0)</f>
        <v>1.5891599103924392</v>
      </c>
      <c r="AB599" s="12">
        <f t="shared" si="92"/>
        <v>1.5882724050809571</v>
      </c>
    </row>
    <row r="600" spans="1:28" x14ac:dyDescent="0.25">
      <c r="A600" s="1" t="str">
        <f t="shared" si="93"/>
        <v>07/12/2004</v>
      </c>
      <c r="B600" s="9">
        <v>111.51999664306599</v>
      </c>
      <c r="C600" s="9">
        <v>112.389999389648</v>
      </c>
      <c r="D600" s="9">
        <v>110.44000244140599</v>
      </c>
      <c r="E600" s="9">
        <v>77.208312988281193</v>
      </c>
      <c r="F600" s="9">
        <v>110.709999084472</v>
      </c>
      <c r="G600" s="10">
        <v>195807400</v>
      </c>
      <c r="H600">
        <f t="shared" si="94"/>
        <v>7</v>
      </c>
      <c r="I600">
        <f t="shared" si="95"/>
        <v>12</v>
      </c>
      <c r="J600">
        <f t="shared" si="96"/>
        <v>2004</v>
      </c>
      <c r="K600" t="str">
        <f>VLOOKUP(N600,Convert!D:G,4,0)</f>
        <v>2004Q3</v>
      </c>
      <c r="L600" t="str">
        <f t="shared" si="97"/>
        <v>2004M7</v>
      </c>
      <c r="M600">
        <f>VLOOKUP(K600,GDP_CR!$E$9:$F$311,2,0)</f>
        <v>6.5</v>
      </c>
      <c r="N600" s="1">
        <v>38180</v>
      </c>
      <c r="O600" s="18">
        <f t="shared" si="98"/>
        <v>4187</v>
      </c>
      <c r="P600" s="31">
        <f>VLOOKUP(K600,GDP!$A$2:$D$305,4,0)</f>
        <v>1.5892279241793705E-2</v>
      </c>
      <c r="Q600" s="12">
        <v>12142.415384615384</v>
      </c>
      <c r="R600" s="12">
        <f>VLOOKUP(K600,RGDP!B:C,2,0)</f>
        <v>14457.832</v>
      </c>
      <c r="S600" s="12">
        <f t="shared" si="91"/>
        <v>14345.486166666662</v>
      </c>
      <c r="T600" s="12">
        <v>88.83499900000001</v>
      </c>
      <c r="U600" s="12">
        <v>5.55</v>
      </c>
      <c r="V600" s="12">
        <v>131819</v>
      </c>
      <c r="W600" s="12">
        <v>3.0536249999999998</v>
      </c>
      <c r="X600" s="12">
        <v>1.145</v>
      </c>
      <c r="Y600" t="str">
        <f t="shared" si="99"/>
        <v>100-200</v>
      </c>
      <c r="Z600">
        <f t="shared" si="100"/>
        <v>-9.1291885958553198E-3</v>
      </c>
      <c r="AA600" s="12">
        <f>VLOOKUP(K600,GDP_Change!A:D,4,0)</f>
        <v>1.5891599103924392</v>
      </c>
      <c r="AB600" s="12">
        <f t="shared" si="92"/>
        <v>1.588346363856914</v>
      </c>
    </row>
    <row r="601" spans="1:28" x14ac:dyDescent="0.25">
      <c r="A601" s="1" t="str">
        <f t="shared" si="93"/>
        <v>07/19/2004</v>
      </c>
      <c r="B601" s="9">
        <v>110.75</v>
      </c>
      <c r="C601" s="9">
        <v>112.059997558593</v>
      </c>
      <c r="D601" s="9">
        <v>108.69000244140599</v>
      </c>
      <c r="E601" s="9">
        <v>75.987884521484304</v>
      </c>
      <c r="F601" s="9">
        <v>108.959999084472</v>
      </c>
      <c r="G601" s="10">
        <v>264601300</v>
      </c>
      <c r="H601">
        <f t="shared" si="94"/>
        <v>7</v>
      </c>
      <c r="I601">
        <f t="shared" si="95"/>
        <v>19</v>
      </c>
      <c r="J601">
        <f t="shared" si="96"/>
        <v>2004</v>
      </c>
      <c r="K601" t="str">
        <f>VLOOKUP(N601,Convert!D:G,4,0)</f>
        <v>2004Q3</v>
      </c>
      <c r="L601" t="str">
        <f t="shared" si="97"/>
        <v>2004M7</v>
      </c>
      <c r="M601">
        <f>VLOOKUP(K601,GDP_CR!$E$9:$F$311,2,0)</f>
        <v>6.5</v>
      </c>
      <c r="N601" s="1">
        <v>38187</v>
      </c>
      <c r="O601" s="18">
        <f t="shared" si="98"/>
        <v>4194</v>
      </c>
      <c r="P601" s="31">
        <f>VLOOKUP(K601,GDP!$A$2:$D$305,4,0)</f>
        <v>1.5892279241793705E-2</v>
      </c>
      <c r="Q601" s="12">
        <v>12157.223076923077</v>
      </c>
      <c r="R601" s="12">
        <f>VLOOKUP(K601,RGDP!B:C,2,0)</f>
        <v>14457.832</v>
      </c>
      <c r="S601" s="12">
        <f t="shared" si="91"/>
        <v>14356.720749999995</v>
      </c>
      <c r="T601" s="12">
        <v>88.812500000000014</v>
      </c>
      <c r="U601" s="12">
        <v>5.5250000000000004</v>
      </c>
      <c r="V601" s="12">
        <v>131834</v>
      </c>
      <c r="W601" s="12">
        <v>2.9966024999999998</v>
      </c>
      <c r="X601" s="12">
        <v>1.2024999999999999</v>
      </c>
      <c r="Y601" t="str">
        <f t="shared" si="99"/>
        <v>100-200</v>
      </c>
      <c r="Z601">
        <f t="shared" si="100"/>
        <v>-1.5807063629950435E-2</v>
      </c>
      <c r="AA601" s="12">
        <f>VLOOKUP(K601,GDP_Change!A:D,4,0)</f>
        <v>1.5891599103924392</v>
      </c>
      <c r="AB601" s="12">
        <f t="shared" si="92"/>
        <v>1.5884203226328708</v>
      </c>
    </row>
    <row r="602" spans="1:28" x14ac:dyDescent="0.25">
      <c r="A602" s="1" t="str">
        <f t="shared" si="93"/>
        <v>07/26/2004</v>
      </c>
      <c r="B602" s="9">
        <v>109.19000244140599</v>
      </c>
      <c r="C602" s="9">
        <v>110.900001525878</v>
      </c>
      <c r="D602" s="9">
        <v>108.209999084472</v>
      </c>
      <c r="E602" s="9">
        <v>77.298980712890597</v>
      </c>
      <c r="F602" s="9">
        <v>110.83999633789</v>
      </c>
      <c r="G602" s="10">
        <v>260618700</v>
      </c>
      <c r="H602">
        <f t="shared" si="94"/>
        <v>7</v>
      </c>
      <c r="I602">
        <f t="shared" si="95"/>
        <v>26</v>
      </c>
      <c r="J602">
        <f t="shared" si="96"/>
        <v>2004</v>
      </c>
      <c r="K602" t="str">
        <f>VLOOKUP(N602,Convert!D:G,4,0)</f>
        <v>2004Q3</v>
      </c>
      <c r="L602" t="str">
        <f t="shared" si="97"/>
        <v>2004M7</v>
      </c>
      <c r="M602">
        <f>VLOOKUP(K602,GDP_CR!$E$9:$F$311,2,0)</f>
        <v>6.5</v>
      </c>
      <c r="N602" s="1">
        <v>38194</v>
      </c>
      <c r="O602" s="18">
        <f t="shared" si="98"/>
        <v>4201</v>
      </c>
      <c r="P602" s="31">
        <f>VLOOKUP(K602,GDP!$A$2:$D$305,4,0)</f>
        <v>1.5892279241793705E-2</v>
      </c>
      <c r="Q602" s="12">
        <v>12172.030769230769</v>
      </c>
      <c r="R602" s="12">
        <f>VLOOKUP(K602,RGDP!B:C,2,0)</f>
        <v>14457.832</v>
      </c>
      <c r="S602" s="12">
        <f t="shared" ref="S602:S665" si="101">AVERAGE(R591:R602)</f>
        <v>14367.95533333333</v>
      </c>
      <c r="T602" s="12">
        <v>88.790001000000004</v>
      </c>
      <c r="U602" s="12">
        <v>5.5</v>
      </c>
      <c r="V602" s="12">
        <v>131849</v>
      </c>
      <c r="W602" s="12">
        <v>2.9395799999999999</v>
      </c>
      <c r="X602" s="12">
        <v>1.26</v>
      </c>
      <c r="Y602" t="str">
        <f t="shared" si="99"/>
        <v>100-200</v>
      </c>
      <c r="Z602">
        <f t="shared" si="100"/>
        <v>1.7254013116873468E-2</v>
      </c>
      <c r="AA602" s="12">
        <f>VLOOKUP(K602,GDP_Change!A:D,4,0)</f>
        <v>1.5891599103924392</v>
      </c>
      <c r="AB602" s="12">
        <f t="shared" si="92"/>
        <v>1.5884942814088276</v>
      </c>
    </row>
    <row r="603" spans="1:28" x14ac:dyDescent="0.25">
      <c r="A603" s="1" t="str">
        <f t="shared" si="93"/>
        <v>08/02/2004</v>
      </c>
      <c r="B603" s="9">
        <v>110.19000244140599</v>
      </c>
      <c r="C603" s="9">
        <v>111.36000061035099</v>
      </c>
      <c r="D603" s="9">
        <v>106.620002746582</v>
      </c>
      <c r="E603" s="9">
        <v>74.516372680664006</v>
      </c>
      <c r="F603" s="9">
        <v>106.84999847412099</v>
      </c>
      <c r="G603" s="10">
        <v>245476100</v>
      </c>
      <c r="H603">
        <f t="shared" si="94"/>
        <v>8</v>
      </c>
      <c r="I603">
        <f t="shared" si="95"/>
        <v>2</v>
      </c>
      <c r="J603">
        <f t="shared" si="96"/>
        <v>2004</v>
      </c>
      <c r="K603" t="str">
        <f>VLOOKUP(N603,Convert!D:G,4,0)</f>
        <v>2004Q3</v>
      </c>
      <c r="L603" t="str">
        <f t="shared" si="97"/>
        <v>2004M8</v>
      </c>
      <c r="M603">
        <f>VLOOKUP(K603,GDP_CR!$E$9:$F$311,2,0)</f>
        <v>6.5</v>
      </c>
      <c r="N603" s="1">
        <v>38201</v>
      </c>
      <c r="O603" s="18">
        <f t="shared" si="98"/>
        <v>4208</v>
      </c>
      <c r="P603" s="31">
        <f>VLOOKUP(K603,GDP!$A$2:$D$305,4,0)</f>
        <v>1.5892279241793705E-2</v>
      </c>
      <c r="Q603" s="12">
        <v>12186.83846153846</v>
      </c>
      <c r="R603" s="12">
        <f>VLOOKUP(K603,RGDP!B:C,2,0)</f>
        <v>14457.832</v>
      </c>
      <c r="S603" s="12">
        <f t="shared" si="101"/>
        <v>14379.189916666663</v>
      </c>
      <c r="T603" s="12">
        <v>89.030000749999999</v>
      </c>
      <c r="U603" s="12">
        <v>5.4749999999999996</v>
      </c>
      <c r="V603" s="12">
        <v>131870.75</v>
      </c>
      <c r="W603" s="12">
        <v>2.8415425000000001</v>
      </c>
      <c r="X603" s="12">
        <v>1.3025</v>
      </c>
      <c r="Y603" t="str">
        <f t="shared" si="99"/>
        <v>100-200</v>
      </c>
      <c r="Z603">
        <f t="shared" si="100"/>
        <v>-3.5997816632957091E-2</v>
      </c>
      <c r="AA603" s="12">
        <f>VLOOKUP(K603,GDP_Change!A:D,4,0)</f>
        <v>1.5891599103924392</v>
      </c>
      <c r="AB603" s="12">
        <f t="shared" si="92"/>
        <v>1.5885682401847845</v>
      </c>
    </row>
    <row r="604" spans="1:28" x14ac:dyDescent="0.25">
      <c r="A604" s="1" t="str">
        <f t="shared" si="93"/>
        <v>08/09/2004</v>
      </c>
      <c r="B604" s="9">
        <v>107.01999664306599</v>
      </c>
      <c r="C604" s="9">
        <v>108.41000366210901</v>
      </c>
      <c r="D604" s="9">
        <v>106.58999633789</v>
      </c>
      <c r="E604" s="9">
        <v>74.753471374511705</v>
      </c>
      <c r="F604" s="9">
        <v>107.19000244140599</v>
      </c>
      <c r="G604" s="10">
        <v>237930700</v>
      </c>
      <c r="H604">
        <f t="shared" si="94"/>
        <v>8</v>
      </c>
      <c r="I604">
        <f t="shared" si="95"/>
        <v>9</v>
      </c>
      <c r="J604">
        <f t="shared" si="96"/>
        <v>2004</v>
      </c>
      <c r="K604" t="str">
        <f>VLOOKUP(N604,Convert!D:G,4,0)</f>
        <v>2004Q3</v>
      </c>
      <c r="L604" t="str">
        <f t="shared" si="97"/>
        <v>2004M8</v>
      </c>
      <c r="M604">
        <f>VLOOKUP(K604,GDP_CR!$E$9:$F$311,2,0)</f>
        <v>6.5</v>
      </c>
      <c r="N604" s="1">
        <v>38208</v>
      </c>
      <c r="O604" s="18">
        <f t="shared" si="98"/>
        <v>4215</v>
      </c>
      <c r="P604" s="31">
        <f>VLOOKUP(K604,GDP!$A$2:$D$305,4,0)</f>
        <v>1.5892279241793705E-2</v>
      </c>
      <c r="Q604" s="12">
        <v>12201.646153846154</v>
      </c>
      <c r="R604" s="12">
        <f>VLOOKUP(K604,RGDP!B:C,2,0)</f>
        <v>14457.832</v>
      </c>
      <c r="S604" s="12">
        <f t="shared" si="101"/>
        <v>14390.424499999996</v>
      </c>
      <c r="T604" s="12">
        <v>89.270000500000009</v>
      </c>
      <c r="U604" s="12">
        <v>5.4499999999999993</v>
      </c>
      <c r="V604" s="12">
        <v>131892.5</v>
      </c>
      <c r="W604" s="12">
        <v>2.7435049999999999</v>
      </c>
      <c r="X604" s="12">
        <v>1.345</v>
      </c>
      <c r="Y604" t="str">
        <f t="shared" si="99"/>
        <v>100-200</v>
      </c>
      <c r="Z604">
        <f t="shared" si="100"/>
        <v>3.1820680593397377E-3</v>
      </c>
      <c r="AA604" s="12">
        <f>VLOOKUP(K604,GDP_Change!A:D,4,0)</f>
        <v>1.5891599103924392</v>
      </c>
      <c r="AB604" s="12">
        <f t="shared" si="92"/>
        <v>1.5886421989607413</v>
      </c>
    </row>
    <row r="605" spans="1:28" x14ac:dyDescent="0.25">
      <c r="A605" s="1" t="str">
        <f t="shared" si="93"/>
        <v>08/16/2004</v>
      </c>
      <c r="B605" s="9">
        <v>107.139999389648</v>
      </c>
      <c r="C605" s="9">
        <v>110.629997253417</v>
      </c>
      <c r="D605" s="9">
        <v>107.09999847412099</v>
      </c>
      <c r="E605" s="9">
        <v>77.047935485839801</v>
      </c>
      <c r="F605" s="9">
        <v>110.480003356933</v>
      </c>
      <c r="G605" s="10">
        <v>214351400</v>
      </c>
      <c r="H605">
        <f t="shared" si="94"/>
        <v>8</v>
      </c>
      <c r="I605">
        <f t="shared" si="95"/>
        <v>16</v>
      </c>
      <c r="J605">
        <f t="shared" si="96"/>
        <v>2004</v>
      </c>
      <c r="K605" t="str">
        <f>VLOOKUP(N605,Convert!D:G,4,0)</f>
        <v>2004Q3</v>
      </c>
      <c r="L605" t="str">
        <f t="shared" si="97"/>
        <v>2004M8</v>
      </c>
      <c r="M605">
        <f>VLOOKUP(K605,GDP_CR!$E$9:$F$311,2,0)</f>
        <v>6.5</v>
      </c>
      <c r="N605" s="1">
        <v>38215</v>
      </c>
      <c r="O605" s="18">
        <f t="shared" si="98"/>
        <v>4222</v>
      </c>
      <c r="P605" s="31">
        <f>VLOOKUP(K605,GDP!$A$2:$D$305,4,0)</f>
        <v>1.5892279241793705E-2</v>
      </c>
      <c r="Q605" s="12">
        <v>12216.453846153845</v>
      </c>
      <c r="R605" s="12">
        <f>VLOOKUP(K605,RGDP!B:C,2,0)</f>
        <v>14457.832</v>
      </c>
      <c r="S605" s="12">
        <f t="shared" si="101"/>
        <v>14401.65908333333</v>
      </c>
      <c r="T605" s="12">
        <v>89.510000250000004</v>
      </c>
      <c r="U605" s="12">
        <v>5.4250000000000007</v>
      </c>
      <c r="V605" s="12">
        <v>131914.25</v>
      </c>
      <c r="W605" s="12">
        <v>2.6454675000000001</v>
      </c>
      <c r="X605" s="12">
        <v>1.3875</v>
      </c>
      <c r="Y605" t="str">
        <f t="shared" si="99"/>
        <v>100-200</v>
      </c>
      <c r="Z605">
        <f t="shared" si="100"/>
        <v>3.0693169517609142E-2</v>
      </c>
      <c r="AA605" s="12">
        <f>VLOOKUP(K605,GDP_Change!A:D,4,0)</f>
        <v>1.5891599103924392</v>
      </c>
      <c r="AB605" s="12">
        <f t="shared" si="92"/>
        <v>1.5887161577366982</v>
      </c>
    </row>
    <row r="606" spans="1:28" x14ac:dyDescent="0.25">
      <c r="A606" s="1" t="str">
        <f t="shared" si="93"/>
        <v>08/23/2004</v>
      </c>
      <c r="B606" s="9">
        <v>110.550003051757</v>
      </c>
      <c r="C606" s="9">
        <v>111.629997253417</v>
      </c>
      <c r="D606" s="9">
        <v>109.84999847412099</v>
      </c>
      <c r="E606" s="9">
        <v>77.724380493164006</v>
      </c>
      <c r="F606" s="9">
        <v>111.449996948242</v>
      </c>
      <c r="G606" s="10">
        <v>154282000</v>
      </c>
      <c r="H606">
        <f t="shared" si="94"/>
        <v>8</v>
      </c>
      <c r="I606">
        <f t="shared" si="95"/>
        <v>23</v>
      </c>
      <c r="J606">
        <f t="shared" si="96"/>
        <v>2004</v>
      </c>
      <c r="K606" t="str">
        <f>VLOOKUP(N606,Convert!D:G,4,0)</f>
        <v>2004Q3</v>
      </c>
      <c r="L606" t="str">
        <f t="shared" si="97"/>
        <v>2004M8</v>
      </c>
      <c r="M606">
        <f>VLOOKUP(K606,GDP_CR!$E$9:$F$311,2,0)</f>
        <v>6.5</v>
      </c>
      <c r="N606" s="1">
        <v>38222</v>
      </c>
      <c r="O606" s="18">
        <f t="shared" si="98"/>
        <v>4229</v>
      </c>
      <c r="P606" s="31">
        <f>VLOOKUP(K606,GDP!$A$2:$D$305,4,0)</f>
        <v>1.5892279241793705E-2</v>
      </c>
      <c r="Q606" s="12">
        <v>12231.261538461538</v>
      </c>
      <c r="R606" s="12">
        <f>VLOOKUP(K606,RGDP!B:C,2,0)</f>
        <v>14457.832</v>
      </c>
      <c r="S606" s="12">
        <f t="shared" si="101"/>
        <v>14412.893666666663</v>
      </c>
      <c r="T606" s="12">
        <v>89.75</v>
      </c>
      <c r="U606" s="12">
        <v>5.4</v>
      </c>
      <c r="V606" s="12">
        <v>131936</v>
      </c>
      <c r="W606" s="12">
        <v>2.5474299999999999</v>
      </c>
      <c r="X606" s="12">
        <v>1.43</v>
      </c>
      <c r="Y606" t="str">
        <f t="shared" si="99"/>
        <v>100-200</v>
      </c>
      <c r="Z606">
        <f t="shared" si="100"/>
        <v>8.7798113851897952E-3</v>
      </c>
      <c r="AA606" s="12">
        <f>VLOOKUP(K606,GDP_Change!A:D,4,0)</f>
        <v>1.5891599103924392</v>
      </c>
      <c r="AB606" s="12">
        <f t="shared" si="92"/>
        <v>1.588790116512655</v>
      </c>
    </row>
    <row r="607" spans="1:28" x14ac:dyDescent="0.25">
      <c r="A607" s="1" t="str">
        <f t="shared" si="93"/>
        <v>08/30/2004</v>
      </c>
      <c r="B607" s="9">
        <v>111.220001220703</v>
      </c>
      <c r="C607" s="9">
        <v>112.81999969482401</v>
      </c>
      <c r="D607" s="9">
        <v>110.09999847412099</v>
      </c>
      <c r="E607" s="9">
        <v>78.191673278808594</v>
      </c>
      <c r="F607" s="9">
        <v>112.120002746582</v>
      </c>
      <c r="G607" s="10">
        <v>196847200</v>
      </c>
      <c r="H607">
        <f t="shared" si="94"/>
        <v>8</v>
      </c>
      <c r="I607">
        <f t="shared" si="95"/>
        <v>30</v>
      </c>
      <c r="J607">
        <f t="shared" si="96"/>
        <v>2004</v>
      </c>
      <c r="K607" t="str">
        <f>VLOOKUP(N607,Convert!D:G,4,0)</f>
        <v>2004Q3</v>
      </c>
      <c r="L607" t="str">
        <f t="shared" si="97"/>
        <v>2004M8</v>
      </c>
      <c r="M607">
        <f>VLOOKUP(K607,GDP_CR!$E$9:$F$311,2,0)</f>
        <v>6.5</v>
      </c>
      <c r="N607" s="1">
        <v>38229</v>
      </c>
      <c r="O607" s="18">
        <f t="shared" si="98"/>
        <v>4236</v>
      </c>
      <c r="P607" s="31">
        <f>VLOOKUP(K607,GDP!$A$2:$D$305,4,0)</f>
        <v>1.5892279241793705E-2</v>
      </c>
      <c r="Q607" s="12">
        <v>12246.06923076923</v>
      </c>
      <c r="R607" s="12">
        <f>VLOOKUP(K607,RGDP!B:C,2,0)</f>
        <v>14457.832</v>
      </c>
      <c r="S607" s="12">
        <f t="shared" si="101"/>
        <v>14424.128249999996</v>
      </c>
      <c r="T607" s="12">
        <v>89.75</v>
      </c>
      <c r="U607" s="12">
        <v>5.4</v>
      </c>
      <c r="V607" s="12">
        <v>131936</v>
      </c>
      <c r="W607" s="12">
        <v>2.5474299999999999</v>
      </c>
      <c r="X607" s="12">
        <v>1.43</v>
      </c>
      <c r="Y607" t="str">
        <f t="shared" si="99"/>
        <v>100-200</v>
      </c>
      <c r="Z607">
        <f t="shared" si="100"/>
        <v>6.0117166145026157E-3</v>
      </c>
      <c r="AA607" s="12">
        <f>VLOOKUP(K607,GDP_Change!A:D,4,0)</f>
        <v>1.5891599103924392</v>
      </c>
      <c r="AB607" s="12">
        <f t="shared" si="92"/>
        <v>1.5888640752886118</v>
      </c>
    </row>
    <row r="608" spans="1:28" x14ac:dyDescent="0.25">
      <c r="A608" s="1" t="str">
        <f t="shared" si="93"/>
        <v>09/06/2004</v>
      </c>
      <c r="B608" s="9">
        <v>112.540000915527</v>
      </c>
      <c r="C608" s="9">
        <v>113.26999664306599</v>
      </c>
      <c r="D608" s="9">
        <v>112.02999877929599</v>
      </c>
      <c r="E608" s="9">
        <v>78.847152709960895</v>
      </c>
      <c r="F608" s="9">
        <v>113.059997558593</v>
      </c>
      <c r="G608" s="10">
        <v>132517300</v>
      </c>
      <c r="H608">
        <f t="shared" si="94"/>
        <v>9</v>
      </c>
      <c r="I608">
        <f t="shared" si="95"/>
        <v>6</v>
      </c>
      <c r="J608">
        <f t="shared" si="96"/>
        <v>2004</v>
      </c>
      <c r="K608" t="str">
        <f>VLOOKUP(N608,Convert!D:G,4,0)</f>
        <v>2004Q3</v>
      </c>
      <c r="L608" t="str">
        <f t="shared" si="97"/>
        <v>2004M9</v>
      </c>
      <c r="M608">
        <f>VLOOKUP(K608,GDP_CR!$E$9:$F$311,2,0)</f>
        <v>6.5</v>
      </c>
      <c r="N608" s="1">
        <v>38236</v>
      </c>
      <c r="O608" s="18">
        <f t="shared" si="98"/>
        <v>4243</v>
      </c>
      <c r="P608" s="31">
        <f>VLOOKUP(K608,GDP!$A$2:$D$305,4,0)</f>
        <v>1.5892279241793705E-2</v>
      </c>
      <c r="Q608" s="12">
        <v>12260.876923076923</v>
      </c>
      <c r="R608" s="12">
        <f>VLOOKUP(K608,RGDP!B:C,2,0)</f>
        <v>14457.832</v>
      </c>
      <c r="S608" s="12">
        <f t="shared" si="101"/>
        <v>14435.362833333331</v>
      </c>
      <c r="T608" s="12">
        <v>89.530000749999999</v>
      </c>
      <c r="U608" s="12">
        <v>5.4</v>
      </c>
      <c r="V608" s="12">
        <v>131972.5</v>
      </c>
      <c r="W608" s="12">
        <v>2.5453649999999999</v>
      </c>
      <c r="X608" s="12">
        <v>1.4750000000000001</v>
      </c>
      <c r="Y608" t="str">
        <f t="shared" si="99"/>
        <v>100-200</v>
      </c>
      <c r="Z608">
        <f t="shared" si="100"/>
        <v>8.3838279431334151E-3</v>
      </c>
      <c r="AA608" s="12">
        <f>VLOOKUP(K608,GDP_Change!A:D,4,0)</f>
        <v>1.5891599103924392</v>
      </c>
      <c r="AB608" s="12">
        <f t="shared" si="92"/>
        <v>1.5889380340645687</v>
      </c>
    </row>
    <row r="609" spans="1:28" x14ac:dyDescent="0.25">
      <c r="A609" s="1" t="str">
        <f t="shared" si="93"/>
        <v>09/13/2004</v>
      </c>
      <c r="B609" s="9">
        <v>113.309997558593</v>
      </c>
      <c r="C609" s="9">
        <v>113.73999786376901</v>
      </c>
      <c r="D609" s="9">
        <v>112.680000305175</v>
      </c>
      <c r="E609" s="9">
        <v>78.909950256347599</v>
      </c>
      <c r="F609" s="9">
        <v>113.150001525878</v>
      </c>
      <c r="G609" s="10">
        <v>168336700</v>
      </c>
      <c r="H609">
        <f t="shared" si="94"/>
        <v>9</v>
      </c>
      <c r="I609">
        <f t="shared" si="95"/>
        <v>13</v>
      </c>
      <c r="J609">
        <f t="shared" si="96"/>
        <v>2004</v>
      </c>
      <c r="K609" t="str">
        <f>VLOOKUP(N609,Convert!D:G,4,0)</f>
        <v>2004Q3</v>
      </c>
      <c r="L609" t="str">
        <f t="shared" si="97"/>
        <v>2004M9</v>
      </c>
      <c r="M609">
        <f>VLOOKUP(K609,GDP_CR!$E$9:$F$311,2,0)</f>
        <v>6.5</v>
      </c>
      <c r="N609" s="1">
        <v>38243</v>
      </c>
      <c r="O609" s="18">
        <f t="shared" si="98"/>
        <v>4250</v>
      </c>
      <c r="P609" s="31">
        <f>VLOOKUP(K609,GDP!$A$2:$D$305,4,0)</f>
        <v>1.5892279241793705E-2</v>
      </c>
      <c r="Q609" s="12">
        <v>12275.684615384615</v>
      </c>
      <c r="R609" s="12">
        <f>VLOOKUP(K609,RGDP!B:C,2,0)</f>
        <v>14457.832</v>
      </c>
      <c r="S609" s="12">
        <f t="shared" si="101"/>
        <v>14446.597416666664</v>
      </c>
      <c r="T609" s="12">
        <v>89.310001499999998</v>
      </c>
      <c r="U609" s="12">
        <v>5.4</v>
      </c>
      <c r="V609" s="12">
        <v>132009</v>
      </c>
      <c r="W609" s="12">
        <v>2.5432999999999999</v>
      </c>
      <c r="X609" s="12">
        <v>1.52</v>
      </c>
      <c r="Y609" t="str">
        <f t="shared" si="99"/>
        <v>100-200</v>
      </c>
      <c r="Z609">
        <f t="shared" si="100"/>
        <v>7.9607260948644232E-4</v>
      </c>
      <c r="AA609" s="12">
        <f>VLOOKUP(K609,GDP_Change!A:D,4,0)</f>
        <v>1.5891599103924392</v>
      </c>
      <c r="AB609" s="12">
        <f t="shared" si="92"/>
        <v>1.5890119928405255</v>
      </c>
    </row>
    <row r="610" spans="1:28" x14ac:dyDescent="0.25">
      <c r="A610" s="1" t="str">
        <f t="shared" si="93"/>
        <v>09/20/2004</v>
      </c>
      <c r="B610" s="9">
        <v>112.669998168945</v>
      </c>
      <c r="C610" s="9">
        <v>113.470001220703</v>
      </c>
      <c r="D610" s="9">
        <v>110.949996948242</v>
      </c>
      <c r="E610" s="9">
        <v>78.054931640625</v>
      </c>
      <c r="F610" s="9">
        <v>111.459999084472</v>
      </c>
      <c r="G610" s="10">
        <v>206162100</v>
      </c>
      <c r="H610">
        <f t="shared" si="94"/>
        <v>9</v>
      </c>
      <c r="I610">
        <f t="shared" si="95"/>
        <v>20</v>
      </c>
      <c r="J610">
        <f t="shared" si="96"/>
        <v>2004</v>
      </c>
      <c r="K610" t="str">
        <f>VLOOKUP(N610,Convert!D:G,4,0)</f>
        <v>2004Q3</v>
      </c>
      <c r="L610" t="str">
        <f t="shared" si="97"/>
        <v>2004M9</v>
      </c>
      <c r="M610">
        <f>VLOOKUP(K610,GDP_CR!$E$9:$F$311,2,0)</f>
        <v>6.5</v>
      </c>
      <c r="N610" s="1">
        <v>38250</v>
      </c>
      <c r="O610" s="18">
        <f t="shared" si="98"/>
        <v>4257</v>
      </c>
      <c r="P610" s="31">
        <f>VLOOKUP(K610,GDP!$A$2:$D$305,4,0)</f>
        <v>1.5892279241793705E-2</v>
      </c>
      <c r="Q610" s="12">
        <v>12290.492307692308</v>
      </c>
      <c r="R610" s="12">
        <f>VLOOKUP(K610,RGDP!B:C,2,0)</f>
        <v>14457.832</v>
      </c>
      <c r="S610" s="12">
        <f t="shared" si="101"/>
        <v>14457.831999999997</v>
      </c>
      <c r="T610" s="12">
        <v>89.090002249999998</v>
      </c>
      <c r="U610" s="12">
        <v>5.4</v>
      </c>
      <c r="V610" s="12">
        <v>132045.5</v>
      </c>
      <c r="W610" s="12">
        <v>2.5412349999999999</v>
      </c>
      <c r="X610" s="12">
        <v>1.5650000000000002</v>
      </c>
      <c r="Y610" t="str">
        <f t="shared" si="99"/>
        <v>100-200</v>
      </c>
      <c r="Z610">
        <f t="shared" si="100"/>
        <v>-1.4935947137565742E-2</v>
      </c>
      <c r="AA610" s="12">
        <f>VLOOKUP(K610,GDP_Change!A:D,4,0)</f>
        <v>1.5891599103924392</v>
      </c>
      <c r="AB610" s="12">
        <f t="shared" si="92"/>
        <v>1.5890859516164824</v>
      </c>
    </row>
    <row r="611" spans="1:28" x14ac:dyDescent="0.25">
      <c r="A611" s="1" t="str">
        <f t="shared" si="93"/>
        <v>09/27/2004</v>
      </c>
      <c r="B611" s="9">
        <v>111.09999847412099</v>
      </c>
      <c r="C611" s="9">
        <v>113.650001525878</v>
      </c>
      <c r="D611" s="9">
        <v>110.41000366210901</v>
      </c>
      <c r="E611" s="9">
        <v>79.588584899902301</v>
      </c>
      <c r="F611" s="9">
        <v>113.650001525878</v>
      </c>
      <c r="G611" s="10">
        <v>220704700</v>
      </c>
      <c r="H611">
        <f t="shared" si="94"/>
        <v>9</v>
      </c>
      <c r="I611">
        <f t="shared" si="95"/>
        <v>27</v>
      </c>
      <c r="J611">
        <f t="shared" si="96"/>
        <v>2004</v>
      </c>
      <c r="K611" t="str">
        <f>VLOOKUP(N611,Convert!D:G,4,0)</f>
        <v>2004Q3</v>
      </c>
      <c r="L611" t="str">
        <f t="shared" si="97"/>
        <v>2004M9</v>
      </c>
      <c r="M611">
        <f>VLOOKUP(K611,GDP_CR!$E$9:$F$311,2,0)</f>
        <v>6.5</v>
      </c>
      <c r="N611" s="1">
        <v>38257</v>
      </c>
      <c r="O611" s="18">
        <f t="shared" si="98"/>
        <v>4264</v>
      </c>
      <c r="P611" s="31">
        <f>VLOOKUP(K611,GDP!$A$2:$D$305,4,0)</f>
        <v>1.5892279241793705E-2</v>
      </c>
      <c r="Q611" s="12">
        <v>12305.3</v>
      </c>
      <c r="R611" s="12">
        <f>VLOOKUP(K611,RGDP!B:C,2,0)</f>
        <v>14457.832</v>
      </c>
      <c r="S611" s="12">
        <f t="shared" si="101"/>
        <v>14457.831999999997</v>
      </c>
      <c r="T611" s="12">
        <v>88.870002999999997</v>
      </c>
      <c r="U611" s="12">
        <v>5.4</v>
      </c>
      <c r="V611" s="12">
        <v>132082</v>
      </c>
      <c r="W611" s="12">
        <v>2.5391699999999999</v>
      </c>
      <c r="X611" s="12">
        <v>1.61</v>
      </c>
      <c r="Y611" t="str">
        <f t="shared" si="99"/>
        <v>100-200</v>
      </c>
      <c r="Z611">
        <f t="shared" si="100"/>
        <v>1.9648326389687609E-2</v>
      </c>
      <c r="AA611" s="12">
        <f>VLOOKUP(K611,GDP_Change!A:D,4,0)</f>
        <v>1.5891599103924392</v>
      </c>
      <c r="AB611" s="12">
        <f t="shared" si="92"/>
        <v>1.5891599103924392</v>
      </c>
    </row>
    <row r="612" spans="1:28" x14ac:dyDescent="0.25">
      <c r="A612" s="1" t="str">
        <f t="shared" si="93"/>
        <v>10/04/2004</v>
      </c>
      <c r="B612" s="9">
        <v>114.09999847412099</v>
      </c>
      <c r="C612" s="9">
        <v>114.680000305175</v>
      </c>
      <c r="D612" s="9">
        <v>112.34999847412099</v>
      </c>
      <c r="E612" s="9">
        <v>78.790229797363196</v>
      </c>
      <c r="F612" s="9">
        <v>112.51000213623</v>
      </c>
      <c r="G612" s="10">
        <v>203552200</v>
      </c>
      <c r="H612">
        <f t="shared" si="94"/>
        <v>10</v>
      </c>
      <c r="I612">
        <f t="shared" si="95"/>
        <v>4</v>
      </c>
      <c r="J612">
        <f t="shared" si="96"/>
        <v>2004</v>
      </c>
      <c r="K612" t="str">
        <f>VLOOKUP(N612,Convert!D:G,4,0)</f>
        <v>2004Q4</v>
      </c>
      <c r="L612" t="str">
        <f t="shared" si="97"/>
        <v>2004M10</v>
      </c>
      <c r="M612">
        <f>VLOOKUP(K612,GDP_CR!$E$9:$F$311,2,0)</f>
        <v>7.4</v>
      </c>
      <c r="N612" s="1">
        <v>38264</v>
      </c>
      <c r="O612" s="18">
        <f t="shared" si="98"/>
        <v>4271</v>
      </c>
      <c r="P612" s="31">
        <f>VLOOKUP(K612,GDP!$A$2:$D$305,4,0)</f>
        <v>1.8032880141077623E-2</v>
      </c>
      <c r="Q612" s="12">
        <v>12322.369230769233</v>
      </c>
      <c r="R612" s="12">
        <f>VLOOKUP(K612,RGDP!B:C,2,0)</f>
        <v>14605.594999999999</v>
      </c>
      <c r="S612" s="12">
        <f t="shared" si="101"/>
        <v>14470.145583333331</v>
      </c>
      <c r="T612" s="12">
        <v>88.560001499999998</v>
      </c>
      <c r="U612" s="12">
        <v>5.4250000000000007</v>
      </c>
      <c r="V612" s="12">
        <v>132169.75</v>
      </c>
      <c r="W612" s="12">
        <v>2.702105</v>
      </c>
      <c r="X612" s="12">
        <v>1.6475</v>
      </c>
      <c r="Y612" t="str">
        <f t="shared" si="99"/>
        <v>100-200</v>
      </c>
      <c r="Z612">
        <f t="shared" si="100"/>
        <v>-1.0030790799315792E-2</v>
      </c>
      <c r="AA612" s="12">
        <f>VLOOKUP(K612,GDP_Change!A:D,4,0)</f>
        <v>1.8033438743137253</v>
      </c>
      <c r="AB612" s="12">
        <f t="shared" si="92"/>
        <v>1.6056355999248457</v>
      </c>
    </row>
    <row r="613" spans="1:28" x14ac:dyDescent="0.25">
      <c r="A613" s="1" t="str">
        <f t="shared" si="93"/>
        <v>10/11/2004</v>
      </c>
      <c r="B613" s="9">
        <v>112.77999877929599</v>
      </c>
      <c r="C613" s="9">
        <v>113.06999969482401</v>
      </c>
      <c r="D613" s="9">
        <v>110.56999969482401</v>
      </c>
      <c r="E613" s="9">
        <v>77.914848327636705</v>
      </c>
      <c r="F613" s="9">
        <v>111.26000213623</v>
      </c>
      <c r="G613" s="10">
        <v>243760800</v>
      </c>
      <c r="H613">
        <f t="shared" si="94"/>
        <v>10</v>
      </c>
      <c r="I613">
        <f t="shared" si="95"/>
        <v>11</v>
      </c>
      <c r="J613">
        <f t="shared" si="96"/>
        <v>2004</v>
      </c>
      <c r="K613" t="str">
        <f>VLOOKUP(N613,Convert!D:G,4,0)</f>
        <v>2004Q4</v>
      </c>
      <c r="L613" t="str">
        <f t="shared" si="97"/>
        <v>2004M10</v>
      </c>
      <c r="M613">
        <f>VLOOKUP(K613,GDP_CR!$E$9:$F$311,2,0)</f>
        <v>7.4</v>
      </c>
      <c r="N613" s="1">
        <v>38271</v>
      </c>
      <c r="O613" s="18">
        <f t="shared" si="98"/>
        <v>4278</v>
      </c>
      <c r="P613" s="31">
        <f>VLOOKUP(K613,GDP!$A$2:$D$305,4,0)</f>
        <v>1.8032880141077623E-2</v>
      </c>
      <c r="Q613" s="12">
        <v>12339.438461538464</v>
      </c>
      <c r="R613" s="12">
        <f>VLOOKUP(K613,RGDP!B:C,2,0)</f>
        <v>14605.594999999999</v>
      </c>
      <c r="S613" s="12">
        <f t="shared" si="101"/>
        <v>14482.459166666666</v>
      </c>
      <c r="T613" s="12">
        <v>88.25</v>
      </c>
      <c r="U613" s="12">
        <v>5.45</v>
      </c>
      <c r="V613" s="12">
        <v>132257.5</v>
      </c>
      <c r="W613" s="12">
        <v>2.86504</v>
      </c>
      <c r="X613" s="12">
        <v>1.6850000000000001</v>
      </c>
      <c r="Y613" t="str">
        <f t="shared" si="99"/>
        <v>100-200</v>
      </c>
      <c r="Z613">
        <f t="shared" si="100"/>
        <v>-1.1110123333625599E-2</v>
      </c>
      <c r="AA613" s="12">
        <f>VLOOKUP(K613,GDP_Change!A:D,4,0)</f>
        <v>1.8033438743137253</v>
      </c>
      <c r="AB613" s="12">
        <f t="shared" si="92"/>
        <v>1.6221112894572525</v>
      </c>
    </row>
    <row r="614" spans="1:28" x14ac:dyDescent="0.25">
      <c r="A614" s="1" t="str">
        <f t="shared" si="93"/>
        <v>10/18/2004</v>
      </c>
      <c r="B614" s="9">
        <v>110.889999389648</v>
      </c>
      <c r="C614" s="9">
        <v>112.230003356933</v>
      </c>
      <c r="D614" s="9">
        <v>109.75</v>
      </c>
      <c r="E614" s="9">
        <v>77.025474548339801</v>
      </c>
      <c r="F614" s="9">
        <v>109.98999786376901</v>
      </c>
      <c r="G614" s="10">
        <v>258476200</v>
      </c>
      <c r="H614">
        <f t="shared" si="94"/>
        <v>10</v>
      </c>
      <c r="I614">
        <f t="shared" si="95"/>
        <v>18</v>
      </c>
      <c r="J614">
        <f t="shared" si="96"/>
        <v>2004</v>
      </c>
      <c r="K614" t="str">
        <f>VLOOKUP(N614,Convert!D:G,4,0)</f>
        <v>2004Q4</v>
      </c>
      <c r="L614" t="str">
        <f t="shared" si="97"/>
        <v>2004M10</v>
      </c>
      <c r="M614">
        <f>VLOOKUP(K614,GDP_CR!$E$9:$F$311,2,0)</f>
        <v>7.4</v>
      </c>
      <c r="N614" s="1">
        <v>38278</v>
      </c>
      <c r="O614" s="18">
        <f t="shared" si="98"/>
        <v>4285</v>
      </c>
      <c r="P614" s="31">
        <f>VLOOKUP(K614,GDP!$A$2:$D$305,4,0)</f>
        <v>1.8032880141077623E-2</v>
      </c>
      <c r="Q614" s="12">
        <v>12356.507692307696</v>
      </c>
      <c r="R614" s="12">
        <f>VLOOKUP(K614,RGDP!B:C,2,0)</f>
        <v>14605.594999999999</v>
      </c>
      <c r="S614" s="12">
        <f t="shared" si="101"/>
        <v>14494.772749999998</v>
      </c>
      <c r="T614" s="12">
        <v>87.939998500000002</v>
      </c>
      <c r="U614" s="12">
        <v>5.4749999999999996</v>
      </c>
      <c r="V614" s="12">
        <v>132345.25</v>
      </c>
      <c r="W614" s="12">
        <v>3.0279750000000001</v>
      </c>
      <c r="X614" s="12">
        <v>1.7224999999999999</v>
      </c>
      <c r="Y614" t="str">
        <f t="shared" si="99"/>
        <v>100-200</v>
      </c>
      <c r="Z614">
        <f t="shared" si="100"/>
        <v>-1.1414742477768081E-2</v>
      </c>
      <c r="AA614" s="12">
        <f>VLOOKUP(K614,GDP_Change!A:D,4,0)</f>
        <v>1.8033438743137253</v>
      </c>
      <c r="AB614" s="12">
        <f t="shared" ref="AB614:AB677" si="102">AVERAGE(AA602:AA614)</f>
        <v>1.638586978989659</v>
      </c>
    </row>
    <row r="615" spans="1:28" x14ac:dyDescent="0.25">
      <c r="A615" s="1" t="str">
        <f t="shared" si="93"/>
        <v>10/25/2004</v>
      </c>
      <c r="B615" s="9">
        <v>109.75</v>
      </c>
      <c r="C615" s="9">
        <v>113.639999389648</v>
      </c>
      <c r="D615" s="9">
        <v>109.34999847412099</v>
      </c>
      <c r="E615" s="9">
        <v>79.273452758789006</v>
      </c>
      <c r="F615" s="9">
        <v>113.199996948242</v>
      </c>
      <c r="G615" s="10">
        <v>275457800</v>
      </c>
      <c r="H615">
        <f t="shared" si="94"/>
        <v>10</v>
      </c>
      <c r="I615">
        <f t="shared" si="95"/>
        <v>25</v>
      </c>
      <c r="J615">
        <f t="shared" si="96"/>
        <v>2004</v>
      </c>
      <c r="K615" t="str">
        <f>VLOOKUP(N615,Convert!D:G,4,0)</f>
        <v>2004Q4</v>
      </c>
      <c r="L615" t="str">
        <f t="shared" si="97"/>
        <v>2004M10</v>
      </c>
      <c r="M615">
        <f>VLOOKUP(K615,GDP_CR!$E$9:$F$311,2,0)</f>
        <v>7.4</v>
      </c>
      <c r="N615" s="1">
        <v>38285</v>
      </c>
      <c r="O615" s="18">
        <f t="shared" si="98"/>
        <v>4292</v>
      </c>
      <c r="P615" s="31">
        <f>VLOOKUP(K615,GDP!$A$2:$D$305,4,0)</f>
        <v>1.8032880141077623E-2</v>
      </c>
      <c r="Q615" s="12">
        <v>12373.576923076926</v>
      </c>
      <c r="R615" s="12">
        <f>VLOOKUP(K615,RGDP!B:C,2,0)</f>
        <v>14605.594999999999</v>
      </c>
      <c r="S615" s="12">
        <f t="shared" si="101"/>
        <v>14507.086333333333</v>
      </c>
      <c r="T615" s="12">
        <v>87.629997000000003</v>
      </c>
      <c r="U615" s="12">
        <v>5.5</v>
      </c>
      <c r="V615" s="12">
        <v>132433</v>
      </c>
      <c r="W615" s="12">
        <v>3.1909100000000001</v>
      </c>
      <c r="X615" s="12">
        <v>1.76</v>
      </c>
      <c r="Y615" t="str">
        <f t="shared" si="99"/>
        <v>100-200</v>
      </c>
      <c r="Z615">
        <f t="shared" si="100"/>
        <v>2.9184463558666662E-2</v>
      </c>
      <c r="AA615" s="12">
        <f>VLOOKUP(K615,GDP_Change!A:D,4,0)</f>
        <v>1.8033438743137253</v>
      </c>
      <c r="AB615" s="12">
        <f t="shared" si="102"/>
        <v>1.6550626685220657</v>
      </c>
    </row>
    <row r="616" spans="1:28" x14ac:dyDescent="0.25">
      <c r="A616" s="1" t="str">
        <f t="shared" si="93"/>
        <v>11/01/2004</v>
      </c>
      <c r="B616" s="9">
        <v>113.559997558593</v>
      </c>
      <c r="C616" s="9">
        <v>117.639999389648</v>
      </c>
      <c r="D616" s="9">
        <v>113.199996948242</v>
      </c>
      <c r="E616" s="9">
        <v>82.130622863769503</v>
      </c>
      <c r="F616" s="9">
        <v>117.27999877929599</v>
      </c>
      <c r="G616" s="10">
        <v>288528600</v>
      </c>
      <c r="H616">
        <f t="shared" si="94"/>
        <v>11</v>
      </c>
      <c r="I616">
        <f t="shared" si="95"/>
        <v>1</v>
      </c>
      <c r="J616">
        <f t="shared" si="96"/>
        <v>2004</v>
      </c>
      <c r="K616" t="str">
        <f>VLOOKUP(N616,Convert!D:G,4,0)</f>
        <v>2004Q4</v>
      </c>
      <c r="L616" t="str">
        <f t="shared" si="97"/>
        <v>2004M11</v>
      </c>
      <c r="M616">
        <f>VLOOKUP(K616,GDP_CR!$E$9:$F$311,2,0)</f>
        <v>7.4</v>
      </c>
      <c r="N616" s="1">
        <v>38292</v>
      </c>
      <c r="O616" s="18">
        <f t="shared" si="98"/>
        <v>4299</v>
      </c>
      <c r="P616" s="31">
        <f>VLOOKUP(K616,GDP!$A$2:$D$305,4,0)</f>
        <v>1.8032880141077623E-2</v>
      </c>
      <c r="Q616" s="12">
        <v>12390.646153846155</v>
      </c>
      <c r="R616" s="12">
        <f>VLOOKUP(K616,RGDP!B:C,2,0)</f>
        <v>14605.594999999999</v>
      </c>
      <c r="S616" s="12">
        <f t="shared" si="101"/>
        <v>14519.399916666667</v>
      </c>
      <c r="T616" s="12">
        <v>87.022497000000001</v>
      </c>
      <c r="U616" s="12">
        <v>5.4749999999999996</v>
      </c>
      <c r="V616" s="12">
        <v>132452</v>
      </c>
      <c r="W616" s="12">
        <v>3.2985875</v>
      </c>
      <c r="X616" s="12">
        <v>1.8025</v>
      </c>
      <c r="Y616" t="str">
        <f t="shared" si="99"/>
        <v>100-200</v>
      </c>
      <c r="Z616">
        <f t="shared" si="100"/>
        <v>3.6042419973911111E-2</v>
      </c>
      <c r="AA616" s="12">
        <f>VLOOKUP(K616,GDP_Change!A:D,4,0)</f>
        <v>1.8033438743137253</v>
      </c>
      <c r="AB616" s="12">
        <f t="shared" si="102"/>
        <v>1.6715383580544723</v>
      </c>
    </row>
    <row r="617" spans="1:28" x14ac:dyDescent="0.25">
      <c r="A617" s="1" t="str">
        <f t="shared" si="93"/>
        <v>11/08/2004</v>
      </c>
      <c r="B617" s="9">
        <v>116.980003356933</v>
      </c>
      <c r="C617" s="9">
        <v>119</v>
      </c>
      <c r="D617" s="9">
        <v>116.720001220703</v>
      </c>
      <c r="E617" s="9">
        <v>83.188072204589801</v>
      </c>
      <c r="F617" s="9">
        <v>118.790000915527</v>
      </c>
      <c r="G617" s="10">
        <v>217234200</v>
      </c>
      <c r="H617">
        <f t="shared" si="94"/>
        <v>11</v>
      </c>
      <c r="I617">
        <f t="shared" si="95"/>
        <v>8</v>
      </c>
      <c r="J617">
        <f t="shared" si="96"/>
        <v>2004</v>
      </c>
      <c r="K617" t="str">
        <f>VLOOKUP(N617,Convert!D:G,4,0)</f>
        <v>2004Q4</v>
      </c>
      <c r="L617" t="str">
        <f t="shared" si="97"/>
        <v>2004M11</v>
      </c>
      <c r="M617">
        <f>VLOOKUP(K617,GDP_CR!$E$9:$F$311,2,0)</f>
        <v>7.4</v>
      </c>
      <c r="N617" s="1">
        <v>38299</v>
      </c>
      <c r="O617" s="18">
        <f t="shared" si="98"/>
        <v>4306</v>
      </c>
      <c r="P617" s="31">
        <f>VLOOKUP(K617,GDP!$A$2:$D$305,4,0)</f>
        <v>1.8032880141077623E-2</v>
      </c>
      <c r="Q617" s="12">
        <v>12407.715384615385</v>
      </c>
      <c r="R617" s="12">
        <f>VLOOKUP(K617,RGDP!B:C,2,0)</f>
        <v>14605.594999999999</v>
      </c>
      <c r="S617" s="12">
        <f t="shared" si="101"/>
        <v>14531.7135</v>
      </c>
      <c r="T617" s="12">
        <v>86.414997</v>
      </c>
      <c r="U617" s="12">
        <v>5.4499999999999993</v>
      </c>
      <c r="V617" s="12">
        <v>132471</v>
      </c>
      <c r="W617" s="12">
        <v>3.4062650000000003</v>
      </c>
      <c r="X617" s="12">
        <v>1.845</v>
      </c>
      <c r="Y617" t="str">
        <f t="shared" si="99"/>
        <v>100-200</v>
      </c>
      <c r="Z617">
        <f t="shared" si="100"/>
        <v>1.2875188880864696E-2</v>
      </c>
      <c r="AA617" s="12">
        <f>VLOOKUP(K617,GDP_Change!A:D,4,0)</f>
        <v>1.8033438743137253</v>
      </c>
      <c r="AB617" s="12">
        <f t="shared" si="102"/>
        <v>1.688014047586879</v>
      </c>
    </row>
    <row r="618" spans="1:28" x14ac:dyDescent="0.25">
      <c r="A618" s="1" t="str">
        <f t="shared" si="93"/>
        <v>11/15/2004</v>
      </c>
      <c r="B618" s="9">
        <v>118.5</v>
      </c>
      <c r="C618" s="9">
        <v>119.139999389648</v>
      </c>
      <c r="D618" s="9">
        <v>117.139999389648</v>
      </c>
      <c r="E618" s="9">
        <v>82.228691101074205</v>
      </c>
      <c r="F618" s="9">
        <v>117.419998168945</v>
      </c>
      <c r="G618" s="10">
        <v>215951400</v>
      </c>
      <c r="H618">
        <f t="shared" si="94"/>
        <v>11</v>
      </c>
      <c r="I618">
        <f t="shared" si="95"/>
        <v>15</v>
      </c>
      <c r="J618">
        <f t="shared" si="96"/>
        <v>2004</v>
      </c>
      <c r="K618" t="str">
        <f>VLOOKUP(N618,Convert!D:G,4,0)</f>
        <v>2004Q4</v>
      </c>
      <c r="L618" t="str">
        <f t="shared" si="97"/>
        <v>2004M11</v>
      </c>
      <c r="M618">
        <f>VLOOKUP(K618,GDP_CR!$E$9:$F$311,2,0)</f>
        <v>7.4</v>
      </c>
      <c r="N618" s="1">
        <v>38306</v>
      </c>
      <c r="O618" s="18">
        <f t="shared" si="98"/>
        <v>4313</v>
      </c>
      <c r="P618" s="31">
        <f>VLOOKUP(K618,GDP!$A$2:$D$305,4,0)</f>
        <v>1.8032880141077623E-2</v>
      </c>
      <c r="Q618" s="12">
        <v>12424.784615384617</v>
      </c>
      <c r="R618" s="12">
        <f>VLOOKUP(K618,RGDP!B:C,2,0)</f>
        <v>14605.594999999999</v>
      </c>
      <c r="S618" s="12">
        <f t="shared" si="101"/>
        <v>14544.027083333334</v>
      </c>
      <c r="T618" s="12">
        <v>85.807496999999998</v>
      </c>
      <c r="U618" s="12">
        <v>5.4250000000000007</v>
      </c>
      <c r="V618" s="12">
        <v>132490</v>
      </c>
      <c r="W618" s="12">
        <v>3.5139425000000002</v>
      </c>
      <c r="X618" s="12">
        <v>1.8875</v>
      </c>
      <c r="Y618" t="str">
        <f t="shared" si="99"/>
        <v>100-200</v>
      </c>
      <c r="Z618">
        <f t="shared" si="100"/>
        <v>-1.1532980352077171E-2</v>
      </c>
      <c r="AA618" s="12">
        <f>VLOOKUP(K618,GDP_Change!A:D,4,0)</f>
        <v>1.8033438743137253</v>
      </c>
      <c r="AB618" s="12">
        <f t="shared" si="102"/>
        <v>1.7044897371192855</v>
      </c>
    </row>
    <row r="619" spans="1:28" x14ac:dyDescent="0.25">
      <c r="A619" s="1" t="str">
        <f t="shared" si="93"/>
        <v>11/22/2004</v>
      </c>
      <c r="B619" s="9">
        <v>117.169998168945</v>
      </c>
      <c r="C619" s="9">
        <v>118.980003356933</v>
      </c>
      <c r="D619" s="9">
        <v>117.02999877929599</v>
      </c>
      <c r="E619" s="9">
        <v>83.125572204589801</v>
      </c>
      <c r="F619" s="9">
        <v>118.34999847412099</v>
      </c>
      <c r="G619" s="10">
        <v>124741500</v>
      </c>
      <c r="H619">
        <f t="shared" si="94"/>
        <v>11</v>
      </c>
      <c r="I619">
        <f t="shared" si="95"/>
        <v>22</v>
      </c>
      <c r="J619">
        <f t="shared" si="96"/>
        <v>2004</v>
      </c>
      <c r="K619" t="str">
        <f>VLOOKUP(N619,Convert!D:G,4,0)</f>
        <v>2004Q4</v>
      </c>
      <c r="L619" t="str">
        <f t="shared" si="97"/>
        <v>2004M11</v>
      </c>
      <c r="M619">
        <f>VLOOKUP(K619,GDP_CR!$E$9:$F$311,2,0)</f>
        <v>7.4</v>
      </c>
      <c r="N619" s="1">
        <v>38313</v>
      </c>
      <c r="O619" s="18">
        <f t="shared" si="98"/>
        <v>4320</v>
      </c>
      <c r="P619" s="31">
        <f>VLOOKUP(K619,GDP!$A$2:$D$305,4,0)</f>
        <v>1.8032880141077623E-2</v>
      </c>
      <c r="Q619" s="12">
        <v>12441.853846153846</v>
      </c>
      <c r="R619" s="12">
        <f>VLOOKUP(K619,RGDP!B:C,2,0)</f>
        <v>14605.594999999999</v>
      </c>
      <c r="S619" s="12">
        <f t="shared" si="101"/>
        <v>14556.340666666665</v>
      </c>
      <c r="T619" s="12">
        <v>85.199996999999996</v>
      </c>
      <c r="U619" s="12">
        <v>5.4</v>
      </c>
      <c r="V619" s="12">
        <v>132509</v>
      </c>
      <c r="W619" s="12">
        <v>3.6216200000000001</v>
      </c>
      <c r="X619" s="12">
        <v>1.93</v>
      </c>
      <c r="Y619" t="str">
        <f t="shared" si="99"/>
        <v>100-200</v>
      </c>
      <c r="Z619">
        <f t="shared" si="100"/>
        <v>7.9202888747953448E-3</v>
      </c>
      <c r="AA619" s="12">
        <f>VLOOKUP(K619,GDP_Change!A:D,4,0)</f>
        <v>1.8033438743137253</v>
      </c>
      <c r="AB619" s="12">
        <f t="shared" si="102"/>
        <v>1.7209654266516923</v>
      </c>
    </row>
    <row r="620" spans="1:28" x14ac:dyDescent="0.25">
      <c r="A620" s="1" t="str">
        <f t="shared" si="93"/>
        <v>11/29/2004</v>
      </c>
      <c r="B620" s="9">
        <v>118.790000915527</v>
      </c>
      <c r="C620" s="9">
        <v>120.139999389648</v>
      </c>
      <c r="D620" s="9">
        <v>117.480003356933</v>
      </c>
      <c r="E620" s="9">
        <v>83.757698059082003</v>
      </c>
      <c r="F620" s="9">
        <v>119.25</v>
      </c>
      <c r="G620" s="10">
        <v>274275700</v>
      </c>
      <c r="H620">
        <f t="shared" si="94"/>
        <v>11</v>
      </c>
      <c r="I620">
        <f t="shared" si="95"/>
        <v>29</v>
      </c>
      <c r="J620">
        <f t="shared" si="96"/>
        <v>2004</v>
      </c>
      <c r="K620" t="str">
        <f>VLOOKUP(N620,Convert!D:G,4,0)</f>
        <v>2004Q4</v>
      </c>
      <c r="L620" t="str">
        <f t="shared" si="97"/>
        <v>2004M11</v>
      </c>
      <c r="M620">
        <f>VLOOKUP(K620,GDP_CR!$E$9:$F$311,2,0)</f>
        <v>7.4</v>
      </c>
      <c r="N620" s="1">
        <v>38320</v>
      </c>
      <c r="O620" s="18">
        <f t="shared" si="98"/>
        <v>4327</v>
      </c>
      <c r="P620" s="31">
        <f>VLOOKUP(K620,GDP!$A$2:$D$305,4,0)</f>
        <v>1.8032880141077623E-2</v>
      </c>
      <c r="Q620" s="12">
        <v>12458.923076923076</v>
      </c>
      <c r="R620" s="12">
        <f>VLOOKUP(K620,RGDP!B:C,2,0)</f>
        <v>14605.594999999999</v>
      </c>
      <c r="S620" s="12">
        <f t="shared" si="101"/>
        <v>14568.65425</v>
      </c>
      <c r="T620" s="12">
        <v>85.199996999999996</v>
      </c>
      <c r="U620" s="12">
        <v>5.4</v>
      </c>
      <c r="V620" s="12">
        <v>132509</v>
      </c>
      <c r="W620" s="12">
        <v>3.6216200000000001</v>
      </c>
      <c r="X620" s="12">
        <v>1.93</v>
      </c>
      <c r="Y620" t="str">
        <f t="shared" si="99"/>
        <v>100-200</v>
      </c>
      <c r="Z620">
        <f t="shared" si="100"/>
        <v>7.6045757286240523E-3</v>
      </c>
      <c r="AA620" s="12">
        <f>VLOOKUP(K620,GDP_Change!A:D,4,0)</f>
        <v>1.8033438743137253</v>
      </c>
      <c r="AB620" s="12">
        <f t="shared" si="102"/>
        <v>1.7374411161840988</v>
      </c>
    </row>
    <row r="621" spans="1:28" x14ac:dyDescent="0.25">
      <c r="A621" s="1" t="str">
        <f t="shared" si="93"/>
        <v>12/06/2004</v>
      </c>
      <c r="B621" s="9">
        <v>119.209999084472</v>
      </c>
      <c r="C621" s="9">
        <v>119.639999389648</v>
      </c>
      <c r="D621" s="9">
        <v>117.730003356933</v>
      </c>
      <c r="E621" s="9">
        <v>83.813903808593693</v>
      </c>
      <c r="F621" s="9">
        <v>119.33000183105401</v>
      </c>
      <c r="G621" s="10">
        <v>237724200</v>
      </c>
      <c r="H621">
        <f t="shared" si="94"/>
        <v>12</v>
      </c>
      <c r="I621">
        <f t="shared" si="95"/>
        <v>6</v>
      </c>
      <c r="J621">
        <f t="shared" si="96"/>
        <v>2004</v>
      </c>
      <c r="K621" t="str">
        <f>VLOOKUP(N621,Convert!D:G,4,0)</f>
        <v>2004Q4</v>
      </c>
      <c r="L621" t="str">
        <f t="shared" si="97"/>
        <v>2004M12</v>
      </c>
      <c r="M621">
        <f>VLOOKUP(K621,GDP_CR!$E$9:$F$311,2,0)</f>
        <v>7.4</v>
      </c>
      <c r="N621" s="1">
        <v>38327</v>
      </c>
      <c r="O621" s="18">
        <f t="shared" si="98"/>
        <v>4334</v>
      </c>
      <c r="P621" s="31">
        <f>VLOOKUP(K621,GDP!$A$2:$D$305,4,0)</f>
        <v>1.8032880141077623E-2</v>
      </c>
      <c r="Q621" s="12">
        <v>12475.992307692308</v>
      </c>
      <c r="R621" s="12">
        <f>VLOOKUP(K621,RGDP!B:C,2,0)</f>
        <v>14605.594999999999</v>
      </c>
      <c r="S621" s="12">
        <f t="shared" si="101"/>
        <v>14580.967833333334</v>
      </c>
      <c r="T621" s="12">
        <v>84.289997249999999</v>
      </c>
      <c r="U621" s="12">
        <v>5.4</v>
      </c>
      <c r="V621" s="12">
        <v>132540</v>
      </c>
      <c r="W621" s="12">
        <v>3.5517950000000003</v>
      </c>
      <c r="X621" s="12">
        <v>1.9875</v>
      </c>
      <c r="Y621" t="str">
        <f t="shared" si="99"/>
        <v>100-200</v>
      </c>
      <c r="Z621">
        <f t="shared" si="100"/>
        <v>6.7087489353467866E-4</v>
      </c>
      <c r="AA621" s="12">
        <f>VLOOKUP(K621,GDP_Change!A:D,4,0)</f>
        <v>1.8033438743137253</v>
      </c>
      <c r="AB621" s="12">
        <f t="shared" si="102"/>
        <v>1.7539168057165055</v>
      </c>
    </row>
    <row r="622" spans="1:28" x14ac:dyDescent="0.25">
      <c r="A622" s="1" t="str">
        <f t="shared" si="93"/>
        <v>12/13/2004</v>
      </c>
      <c r="B622" s="9">
        <v>119.76000213623</v>
      </c>
      <c r="C622" s="9">
        <v>121.23999786376901</v>
      </c>
      <c r="D622" s="9">
        <v>119.16000366210901</v>
      </c>
      <c r="E622" s="9">
        <v>83.891159057617102</v>
      </c>
      <c r="F622" s="9">
        <v>119.44000244140599</v>
      </c>
      <c r="G622" s="10">
        <v>249144600</v>
      </c>
      <c r="H622">
        <f t="shared" si="94"/>
        <v>12</v>
      </c>
      <c r="I622">
        <f t="shared" si="95"/>
        <v>13</v>
      </c>
      <c r="J622">
        <f t="shared" si="96"/>
        <v>2004</v>
      </c>
      <c r="K622" t="str">
        <f>VLOOKUP(N622,Convert!D:G,4,0)</f>
        <v>2004Q4</v>
      </c>
      <c r="L622" t="str">
        <f t="shared" si="97"/>
        <v>2004M12</v>
      </c>
      <c r="M622">
        <f>VLOOKUP(K622,GDP_CR!$E$9:$F$311,2,0)</f>
        <v>7.4</v>
      </c>
      <c r="N622" s="1">
        <v>38334</v>
      </c>
      <c r="O622" s="18">
        <f t="shared" si="98"/>
        <v>4341</v>
      </c>
      <c r="P622" s="31">
        <f>VLOOKUP(K622,GDP!$A$2:$D$305,4,0)</f>
        <v>1.8032880141077623E-2</v>
      </c>
      <c r="Q622" s="12">
        <v>12493.061538461539</v>
      </c>
      <c r="R622" s="12">
        <f>VLOOKUP(K622,RGDP!B:C,2,0)</f>
        <v>14605.594999999999</v>
      </c>
      <c r="S622" s="12">
        <f t="shared" si="101"/>
        <v>14593.281416666667</v>
      </c>
      <c r="T622" s="12">
        <v>83.379997500000002</v>
      </c>
      <c r="U622" s="12">
        <v>5.4</v>
      </c>
      <c r="V622" s="12">
        <v>132571</v>
      </c>
      <c r="W622" s="12">
        <v>3.4819700000000005</v>
      </c>
      <c r="X622" s="12">
        <v>2.0449999999999999</v>
      </c>
      <c r="Y622" t="str">
        <f t="shared" si="99"/>
        <v>100-200</v>
      </c>
      <c r="Z622">
        <f t="shared" si="100"/>
        <v>9.2181855915596245E-4</v>
      </c>
      <c r="AA622" s="12">
        <f>VLOOKUP(K622,GDP_Change!A:D,4,0)</f>
        <v>1.8033438743137253</v>
      </c>
      <c r="AB622" s="12">
        <f t="shared" si="102"/>
        <v>1.7703924952489121</v>
      </c>
    </row>
    <row r="623" spans="1:28" x14ac:dyDescent="0.25">
      <c r="A623" s="1" t="str">
        <f t="shared" si="93"/>
        <v>12/20/2004</v>
      </c>
      <c r="B623" s="9">
        <v>119.75</v>
      </c>
      <c r="C623" s="9">
        <v>121.27999877929599</v>
      </c>
      <c r="D623" s="9">
        <v>119.169998168945</v>
      </c>
      <c r="E623" s="9">
        <v>85.226005554199205</v>
      </c>
      <c r="F623" s="9">
        <v>120.76999664306599</v>
      </c>
      <c r="G623" s="10">
        <v>137428400</v>
      </c>
      <c r="H623">
        <f t="shared" si="94"/>
        <v>12</v>
      </c>
      <c r="I623">
        <f t="shared" si="95"/>
        <v>20</v>
      </c>
      <c r="J623">
        <f t="shared" si="96"/>
        <v>2004</v>
      </c>
      <c r="K623" t="str">
        <f>VLOOKUP(N623,Convert!D:G,4,0)</f>
        <v>2004Q4</v>
      </c>
      <c r="L623" t="str">
        <f t="shared" si="97"/>
        <v>2004M12</v>
      </c>
      <c r="M623">
        <f>VLOOKUP(K623,GDP_CR!$E$9:$F$311,2,0)</f>
        <v>7.4</v>
      </c>
      <c r="N623" s="1">
        <v>38341</v>
      </c>
      <c r="O623" s="18">
        <f t="shared" si="98"/>
        <v>4348</v>
      </c>
      <c r="P623" s="31">
        <f>VLOOKUP(K623,GDP!$A$2:$D$305,4,0)</f>
        <v>1.8032880141077623E-2</v>
      </c>
      <c r="Q623" s="12">
        <v>12510.130769230771</v>
      </c>
      <c r="R623" s="12">
        <f>VLOOKUP(K623,RGDP!B:C,2,0)</f>
        <v>14605.594999999999</v>
      </c>
      <c r="S623" s="12">
        <f t="shared" si="101"/>
        <v>14605.594999999999</v>
      </c>
      <c r="T623" s="12">
        <v>82.469997750000005</v>
      </c>
      <c r="U623" s="12">
        <v>5.4</v>
      </c>
      <c r="V623" s="12">
        <v>132602</v>
      </c>
      <c r="W623" s="12">
        <v>3.4121449999999998</v>
      </c>
      <c r="X623" s="12">
        <v>2.1025</v>
      </c>
      <c r="Y623" t="str">
        <f t="shared" si="99"/>
        <v>100-200</v>
      </c>
      <c r="Z623">
        <f t="shared" si="100"/>
        <v>1.1135249283944493E-2</v>
      </c>
      <c r="AA623" s="12">
        <f>VLOOKUP(K623,GDP_Change!A:D,4,0)</f>
        <v>1.8033438743137253</v>
      </c>
      <c r="AB623" s="12">
        <f t="shared" si="102"/>
        <v>1.7868681847813188</v>
      </c>
    </row>
    <row r="624" spans="1:28" x14ac:dyDescent="0.25">
      <c r="A624" s="1" t="str">
        <f t="shared" si="93"/>
        <v>12/27/2004</v>
      </c>
      <c r="B624" s="9">
        <v>121.199996948242</v>
      </c>
      <c r="C624" s="9">
        <v>121.66000366210901</v>
      </c>
      <c r="D624" s="9">
        <v>120.389999389648</v>
      </c>
      <c r="E624" s="9">
        <v>85.296607971191406</v>
      </c>
      <c r="F624" s="9">
        <v>120.870002746582</v>
      </c>
      <c r="G624" s="10">
        <v>125743300</v>
      </c>
      <c r="H624">
        <f t="shared" si="94"/>
        <v>12</v>
      </c>
      <c r="I624">
        <f t="shared" si="95"/>
        <v>27</v>
      </c>
      <c r="J624">
        <f t="shared" si="96"/>
        <v>2004</v>
      </c>
      <c r="K624" t="str">
        <f>VLOOKUP(N624,Convert!D:G,4,0)</f>
        <v>2004Q4</v>
      </c>
      <c r="L624" t="str">
        <f t="shared" si="97"/>
        <v>2004M12</v>
      </c>
      <c r="M624">
        <f>VLOOKUP(K624,GDP_CR!$E$9:$F$311,2,0)</f>
        <v>7.4</v>
      </c>
      <c r="N624" s="1">
        <v>38348</v>
      </c>
      <c r="O624" s="18">
        <f t="shared" si="98"/>
        <v>4355</v>
      </c>
      <c r="P624" s="31">
        <f>VLOOKUP(K624,GDP!$A$2:$D$305,4,0)</f>
        <v>1.8032880141077623E-2</v>
      </c>
      <c r="Q624" s="12">
        <v>12527.2</v>
      </c>
      <c r="R624" s="12">
        <f>VLOOKUP(K624,RGDP!B:C,2,0)</f>
        <v>14605.594999999999</v>
      </c>
      <c r="S624" s="12">
        <f t="shared" si="101"/>
        <v>14605.594999999999</v>
      </c>
      <c r="T624" s="12">
        <v>81.559997999999993</v>
      </c>
      <c r="U624" s="12">
        <v>5.4</v>
      </c>
      <c r="V624" s="12">
        <v>132633</v>
      </c>
      <c r="W624" s="12">
        <v>3.34232</v>
      </c>
      <c r="X624" s="12">
        <v>2.16</v>
      </c>
      <c r="Y624" t="str">
        <f t="shared" si="99"/>
        <v>100-200</v>
      </c>
      <c r="Z624">
        <f t="shared" si="100"/>
        <v>8.2807076505586608E-4</v>
      </c>
      <c r="AA624" s="12">
        <f>VLOOKUP(K624,GDP_Change!A:D,4,0)</f>
        <v>1.8033438743137253</v>
      </c>
      <c r="AB624" s="12">
        <f t="shared" si="102"/>
        <v>1.8033438743137253</v>
      </c>
    </row>
    <row r="625" spans="1:28" x14ac:dyDescent="0.25">
      <c r="A625" s="1" t="str">
        <f t="shared" si="93"/>
        <v>01/03/2005</v>
      </c>
      <c r="B625" s="9">
        <v>121.559997558593</v>
      </c>
      <c r="C625" s="9">
        <v>121.76000213623</v>
      </c>
      <c r="D625" s="9">
        <v>118</v>
      </c>
      <c r="E625" s="9">
        <v>83.581764221191406</v>
      </c>
      <c r="F625" s="9">
        <v>118.44000244140599</v>
      </c>
      <c r="G625" s="10">
        <v>294245300</v>
      </c>
      <c r="H625">
        <f t="shared" si="94"/>
        <v>1</v>
      </c>
      <c r="I625">
        <f t="shared" si="95"/>
        <v>3</v>
      </c>
      <c r="J625">
        <f t="shared" si="96"/>
        <v>2005</v>
      </c>
      <c r="K625" t="str">
        <f>VLOOKUP(N625,Convert!D:G,4,0)</f>
        <v>2005Q1</v>
      </c>
      <c r="L625" t="str">
        <f t="shared" si="97"/>
        <v>2005M1</v>
      </c>
      <c r="M625">
        <f>VLOOKUP(K625,GDP_CR!$E$9:$F$311,2,0)</f>
        <v>7.9</v>
      </c>
      <c r="N625" s="1">
        <v>38355</v>
      </c>
      <c r="O625" s="18">
        <f t="shared" si="98"/>
        <v>4362</v>
      </c>
      <c r="P625" s="31">
        <f>VLOOKUP(K625,GDP!$A$2:$D$305,4,0)</f>
        <v>1.9166294143942553E-2</v>
      </c>
      <c r="Q625" s="12">
        <v>12545.66923076923</v>
      </c>
      <c r="R625" s="12">
        <f>VLOOKUP(K625,RGDP!B:C,2,0)</f>
        <v>14767.846</v>
      </c>
      <c r="S625" s="12">
        <f t="shared" si="101"/>
        <v>14619.115916666664</v>
      </c>
      <c r="T625" s="12">
        <v>81.494999249999992</v>
      </c>
      <c r="U625" s="12">
        <v>5.3750000000000009</v>
      </c>
      <c r="V625" s="12">
        <v>132669.25</v>
      </c>
      <c r="W625" s="12">
        <v>3.2179574999999998</v>
      </c>
      <c r="X625" s="12">
        <v>2.19</v>
      </c>
      <c r="Y625" t="str">
        <f t="shared" si="99"/>
        <v>100-200</v>
      </c>
      <c r="Z625">
        <f t="shared" si="100"/>
        <v>-2.0104246297328099E-2</v>
      </c>
      <c r="AA625" s="12">
        <f>VLOOKUP(K625,GDP_Change!A:D,4,0)</f>
        <v>1.9164037590481087</v>
      </c>
      <c r="AB625" s="12">
        <f t="shared" si="102"/>
        <v>1.8120407885240626</v>
      </c>
    </row>
    <row r="626" spans="1:28" x14ac:dyDescent="0.25">
      <c r="A626" s="1" t="str">
        <f t="shared" si="93"/>
        <v>01/10/2005</v>
      </c>
      <c r="B626" s="9">
        <v>118.33999633789</v>
      </c>
      <c r="C626" s="9">
        <v>119.459999084472</v>
      </c>
      <c r="D626" s="9">
        <v>117.5</v>
      </c>
      <c r="E626" s="9">
        <v>83.440628051757798</v>
      </c>
      <c r="F626" s="9">
        <v>118.23999786376901</v>
      </c>
      <c r="G626" s="10">
        <v>289953500</v>
      </c>
      <c r="H626">
        <f t="shared" si="94"/>
        <v>1</v>
      </c>
      <c r="I626">
        <f t="shared" si="95"/>
        <v>10</v>
      </c>
      <c r="J626">
        <f t="shared" si="96"/>
        <v>2005</v>
      </c>
      <c r="K626" t="str">
        <f>VLOOKUP(N626,Convert!D:G,4,0)</f>
        <v>2005Q1</v>
      </c>
      <c r="L626" t="str">
        <f t="shared" si="97"/>
        <v>2005M1</v>
      </c>
      <c r="M626">
        <f>VLOOKUP(K626,GDP_CR!$E$9:$F$311,2,0)</f>
        <v>7.9</v>
      </c>
      <c r="N626" s="1">
        <v>38362</v>
      </c>
      <c r="O626" s="18">
        <f t="shared" si="98"/>
        <v>4369</v>
      </c>
      <c r="P626" s="31">
        <f>VLOOKUP(K626,GDP!$A$2:$D$305,4,0)</f>
        <v>1.9166294143942553E-2</v>
      </c>
      <c r="Q626" s="12">
        <v>12564.138461538458</v>
      </c>
      <c r="R626" s="12">
        <f>VLOOKUP(K626,RGDP!B:C,2,0)</f>
        <v>14767.846</v>
      </c>
      <c r="S626" s="12">
        <f t="shared" si="101"/>
        <v>14632.63683333333</v>
      </c>
      <c r="T626" s="12">
        <v>81.430000500000006</v>
      </c>
      <c r="U626" s="12">
        <v>5.3500000000000005</v>
      </c>
      <c r="V626" s="12">
        <v>132705.5</v>
      </c>
      <c r="W626" s="12">
        <v>3.0935950000000001</v>
      </c>
      <c r="X626" s="12">
        <v>2.2199999999999998</v>
      </c>
      <c r="Y626" t="str">
        <f t="shared" si="99"/>
        <v>100-200</v>
      </c>
      <c r="Z626">
        <f t="shared" si="100"/>
        <v>-1.6886573245042946E-3</v>
      </c>
      <c r="AA626" s="12">
        <f>VLOOKUP(K626,GDP_Change!A:D,4,0)</f>
        <v>1.9164037590481087</v>
      </c>
      <c r="AB626" s="12">
        <f t="shared" si="102"/>
        <v>1.8207377027343996</v>
      </c>
    </row>
    <row r="627" spans="1:28" x14ac:dyDescent="0.25">
      <c r="A627" s="1" t="str">
        <f t="shared" si="93"/>
        <v>01/17/2005</v>
      </c>
      <c r="B627" s="9">
        <v>118.050003051757</v>
      </c>
      <c r="C627" s="9">
        <v>119.620002746582</v>
      </c>
      <c r="D627" s="9">
        <v>116.650001525878</v>
      </c>
      <c r="E627" s="9">
        <v>82.410324096679602</v>
      </c>
      <c r="F627" s="9">
        <v>116.77999877929599</v>
      </c>
      <c r="G627" s="10">
        <v>246980300</v>
      </c>
      <c r="H627">
        <f t="shared" si="94"/>
        <v>1</v>
      </c>
      <c r="I627">
        <f t="shared" si="95"/>
        <v>17</v>
      </c>
      <c r="J627">
        <f t="shared" si="96"/>
        <v>2005</v>
      </c>
      <c r="K627" t="str">
        <f>VLOOKUP(N627,Convert!D:G,4,0)</f>
        <v>2005Q1</v>
      </c>
      <c r="L627" t="str">
        <f t="shared" si="97"/>
        <v>2005M1</v>
      </c>
      <c r="M627">
        <f>VLOOKUP(K627,GDP_CR!$E$9:$F$311,2,0)</f>
        <v>7.9</v>
      </c>
      <c r="N627" s="1">
        <v>38369</v>
      </c>
      <c r="O627" s="18">
        <f t="shared" si="98"/>
        <v>4376</v>
      </c>
      <c r="P627" s="31">
        <f>VLOOKUP(K627,GDP!$A$2:$D$305,4,0)</f>
        <v>1.9166294143942553E-2</v>
      </c>
      <c r="Q627" s="12">
        <v>12582.607692307689</v>
      </c>
      <c r="R627" s="12">
        <f>VLOOKUP(K627,RGDP!B:C,2,0)</f>
        <v>14767.846</v>
      </c>
      <c r="S627" s="12">
        <f t="shared" si="101"/>
        <v>14646.157749999997</v>
      </c>
      <c r="T627" s="12">
        <v>81.365001750000005</v>
      </c>
      <c r="U627" s="12">
        <v>5.3250000000000002</v>
      </c>
      <c r="V627" s="12">
        <v>132741.75</v>
      </c>
      <c r="W627" s="12">
        <v>2.9692324999999999</v>
      </c>
      <c r="X627" s="12">
        <v>2.2499999999999996</v>
      </c>
      <c r="Y627" t="str">
        <f t="shared" si="99"/>
        <v>100-200</v>
      </c>
      <c r="Z627">
        <f t="shared" si="100"/>
        <v>-1.234775973317559E-2</v>
      </c>
      <c r="AA627" s="12">
        <f>VLOOKUP(K627,GDP_Change!A:D,4,0)</f>
        <v>1.9164037590481087</v>
      </c>
      <c r="AB627" s="12">
        <f t="shared" si="102"/>
        <v>1.8294346169447369</v>
      </c>
    </row>
    <row r="628" spans="1:28" x14ac:dyDescent="0.25">
      <c r="A628" s="1" t="str">
        <f t="shared" si="93"/>
        <v>01/24/2005</v>
      </c>
      <c r="B628" s="9">
        <v>117.08999633789</v>
      </c>
      <c r="C628" s="9">
        <v>117.75</v>
      </c>
      <c r="D628" s="9">
        <v>116.370002746582</v>
      </c>
      <c r="E628" s="9">
        <v>82.868980407714801</v>
      </c>
      <c r="F628" s="9">
        <v>117.430000305175</v>
      </c>
      <c r="G628" s="10">
        <v>300499700</v>
      </c>
      <c r="H628">
        <f t="shared" si="94"/>
        <v>1</v>
      </c>
      <c r="I628">
        <f t="shared" si="95"/>
        <v>24</v>
      </c>
      <c r="J628">
        <f t="shared" si="96"/>
        <v>2005</v>
      </c>
      <c r="K628" t="str">
        <f>VLOOKUP(N628,Convert!D:G,4,0)</f>
        <v>2005Q1</v>
      </c>
      <c r="L628" t="str">
        <f t="shared" si="97"/>
        <v>2005M1</v>
      </c>
      <c r="M628">
        <f>VLOOKUP(K628,GDP_CR!$E$9:$F$311,2,0)</f>
        <v>7.9</v>
      </c>
      <c r="N628" s="1">
        <v>38376</v>
      </c>
      <c r="O628" s="18">
        <f t="shared" si="98"/>
        <v>4383</v>
      </c>
      <c r="P628" s="31">
        <f>VLOOKUP(K628,GDP!$A$2:$D$305,4,0)</f>
        <v>1.9166294143942553E-2</v>
      </c>
      <c r="Q628" s="12">
        <v>12601.07692307692</v>
      </c>
      <c r="R628" s="12">
        <f>VLOOKUP(K628,RGDP!B:C,2,0)</f>
        <v>14767.846</v>
      </c>
      <c r="S628" s="12">
        <f t="shared" si="101"/>
        <v>14659.678666666665</v>
      </c>
      <c r="T628" s="12">
        <v>81.300003000000004</v>
      </c>
      <c r="U628" s="12">
        <v>5.3</v>
      </c>
      <c r="V628" s="12">
        <v>132778</v>
      </c>
      <c r="W628" s="12">
        <v>2.8448699999999998</v>
      </c>
      <c r="X628" s="12">
        <v>2.2799999999999998</v>
      </c>
      <c r="Y628" t="str">
        <f t="shared" si="99"/>
        <v>100-200</v>
      </c>
      <c r="Z628">
        <f t="shared" si="100"/>
        <v>5.5660347034893753E-3</v>
      </c>
      <c r="AA628" s="12">
        <f>VLOOKUP(K628,GDP_Change!A:D,4,0)</f>
        <v>1.9164037590481087</v>
      </c>
      <c r="AB628" s="12">
        <f t="shared" si="102"/>
        <v>1.8381315311550741</v>
      </c>
    </row>
    <row r="629" spans="1:28" x14ac:dyDescent="0.25">
      <c r="A629" s="1" t="str">
        <f t="shared" si="93"/>
        <v>01/31/2005</v>
      </c>
      <c r="B629" s="9">
        <v>117.949996948242</v>
      </c>
      <c r="C629" s="9">
        <v>120.430000305175</v>
      </c>
      <c r="D629" s="9">
        <v>117.709999084472</v>
      </c>
      <c r="E629" s="9">
        <v>84.844963073730398</v>
      </c>
      <c r="F629" s="9">
        <v>120.230003356933</v>
      </c>
      <c r="G629" s="10">
        <v>253704500</v>
      </c>
      <c r="H629">
        <f t="shared" si="94"/>
        <v>1</v>
      </c>
      <c r="I629">
        <f t="shared" si="95"/>
        <v>31</v>
      </c>
      <c r="J629">
        <f t="shared" si="96"/>
        <v>2005</v>
      </c>
      <c r="K629" t="str">
        <f>VLOOKUP(N629,Convert!D:G,4,0)</f>
        <v>2005Q1</v>
      </c>
      <c r="L629" t="str">
        <f t="shared" si="97"/>
        <v>2005M1</v>
      </c>
      <c r="M629">
        <f>VLOOKUP(K629,GDP_CR!$E$9:$F$311,2,0)</f>
        <v>7.9</v>
      </c>
      <c r="N629" s="1">
        <v>38383</v>
      </c>
      <c r="O629" s="18">
        <f t="shared" si="98"/>
        <v>4390</v>
      </c>
      <c r="P629" s="31">
        <f>VLOOKUP(K629,GDP!$A$2:$D$305,4,0)</f>
        <v>1.9166294143942553E-2</v>
      </c>
      <c r="Q629" s="12">
        <v>12619.546153846151</v>
      </c>
      <c r="R629" s="12">
        <f>VLOOKUP(K629,RGDP!B:C,2,0)</f>
        <v>14767.846</v>
      </c>
      <c r="S629" s="12">
        <f t="shared" si="101"/>
        <v>14673.199583333329</v>
      </c>
      <c r="T629" s="12">
        <v>81.300003000000004</v>
      </c>
      <c r="U629" s="12">
        <v>5.3</v>
      </c>
      <c r="V629" s="12">
        <v>132778</v>
      </c>
      <c r="W629" s="12">
        <v>2.8448699999999998</v>
      </c>
      <c r="X629" s="12">
        <v>2.2799999999999998</v>
      </c>
      <c r="Y629" t="str">
        <f t="shared" si="99"/>
        <v>100-200</v>
      </c>
      <c r="Z629">
        <f t="shared" si="100"/>
        <v>2.3844018091470742E-2</v>
      </c>
      <c r="AA629" s="12">
        <f>VLOOKUP(K629,GDP_Change!A:D,4,0)</f>
        <v>1.9164037590481087</v>
      </c>
      <c r="AB629" s="12">
        <f t="shared" si="102"/>
        <v>1.8468284453654111</v>
      </c>
    </row>
    <row r="630" spans="1:28" x14ac:dyDescent="0.25">
      <c r="A630" s="1" t="str">
        <f t="shared" si="93"/>
        <v>02/07/2005</v>
      </c>
      <c r="B630" s="9">
        <v>120.25</v>
      </c>
      <c r="C630" s="9">
        <v>121.040000915527</v>
      </c>
      <c r="D630" s="9">
        <v>119.25</v>
      </c>
      <c r="E630" s="9">
        <v>85.226005554199205</v>
      </c>
      <c r="F630" s="9">
        <v>120.76999664306599</v>
      </c>
      <c r="G630" s="10">
        <v>238946500</v>
      </c>
      <c r="H630">
        <f t="shared" si="94"/>
        <v>2</v>
      </c>
      <c r="I630">
        <f t="shared" si="95"/>
        <v>7</v>
      </c>
      <c r="J630">
        <f t="shared" si="96"/>
        <v>2005</v>
      </c>
      <c r="K630" t="str">
        <f>VLOOKUP(N630,Convert!D:G,4,0)</f>
        <v>2005Q1</v>
      </c>
      <c r="L630" t="str">
        <f t="shared" si="97"/>
        <v>2005M2</v>
      </c>
      <c r="M630">
        <f>VLOOKUP(K630,GDP_CR!$E$9:$F$311,2,0)</f>
        <v>7.9</v>
      </c>
      <c r="N630" s="1">
        <v>38390</v>
      </c>
      <c r="O630" s="18">
        <f t="shared" si="98"/>
        <v>4397</v>
      </c>
      <c r="P630" s="31">
        <f>VLOOKUP(K630,GDP!$A$2:$D$305,4,0)</f>
        <v>1.9166294143942553E-2</v>
      </c>
      <c r="Q630" s="12">
        <v>12638.015384615383</v>
      </c>
      <c r="R630" s="12">
        <f>VLOOKUP(K630,RGDP!B:C,2,0)</f>
        <v>14767.846</v>
      </c>
      <c r="S630" s="12">
        <f t="shared" si="101"/>
        <v>14686.720499999998</v>
      </c>
      <c r="T630" s="12">
        <v>81.837501500000002</v>
      </c>
      <c r="U630" s="12">
        <v>5.3249999999999993</v>
      </c>
      <c r="V630" s="12">
        <v>132841.75</v>
      </c>
      <c r="W630" s="12">
        <v>2.8969099999999997</v>
      </c>
      <c r="X630" s="12">
        <v>2.335</v>
      </c>
      <c r="Y630" t="str">
        <f t="shared" si="99"/>
        <v>100-200</v>
      </c>
      <c r="Z630">
        <f t="shared" si="100"/>
        <v>4.4913355323619175E-3</v>
      </c>
      <c r="AA630" s="12">
        <f>VLOOKUP(K630,GDP_Change!A:D,4,0)</f>
        <v>1.9164037590481087</v>
      </c>
      <c r="AB630" s="12">
        <f t="shared" si="102"/>
        <v>1.8555253595757484</v>
      </c>
    </row>
    <row r="631" spans="1:28" x14ac:dyDescent="0.25">
      <c r="A631" s="1" t="str">
        <f t="shared" si="93"/>
        <v>02/14/2005</v>
      </c>
      <c r="B631" s="9">
        <v>120.69000244140599</v>
      </c>
      <c r="C631" s="9">
        <v>121.459999084472</v>
      </c>
      <c r="D631" s="9">
        <v>119.900001525878</v>
      </c>
      <c r="E631" s="9">
        <v>84.957855224609304</v>
      </c>
      <c r="F631" s="9">
        <v>120.389999389648</v>
      </c>
      <c r="G631" s="10">
        <v>237655100</v>
      </c>
      <c r="H631">
        <f t="shared" si="94"/>
        <v>2</v>
      </c>
      <c r="I631">
        <f t="shared" si="95"/>
        <v>14</v>
      </c>
      <c r="J631">
        <f t="shared" si="96"/>
        <v>2005</v>
      </c>
      <c r="K631" t="str">
        <f>VLOOKUP(N631,Convert!D:G,4,0)</f>
        <v>2005Q1</v>
      </c>
      <c r="L631" t="str">
        <f t="shared" si="97"/>
        <v>2005M2</v>
      </c>
      <c r="M631">
        <f>VLOOKUP(K631,GDP_CR!$E$9:$F$311,2,0)</f>
        <v>7.9</v>
      </c>
      <c r="N631" s="1">
        <v>38397</v>
      </c>
      <c r="O631" s="18">
        <f t="shared" si="98"/>
        <v>4404</v>
      </c>
      <c r="P631" s="31">
        <f>VLOOKUP(K631,GDP!$A$2:$D$305,4,0)</f>
        <v>1.9166294143942553E-2</v>
      </c>
      <c r="Q631" s="12">
        <v>12656.484615384614</v>
      </c>
      <c r="R631" s="12">
        <f>VLOOKUP(K631,RGDP!B:C,2,0)</f>
        <v>14767.846</v>
      </c>
      <c r="S631" s="12">
        <f t="shared" si="101"/>
        <v>14700.241416666664</v>
      </c>
      <c r="T631" s="12">
        <v>82.375</v>
      </c>
      <c r="U631" s="12">
        <v>5.35</v>
      </c>
      <c r="V631" s="12">
        <v>132905.5</v>
      </c>
      <c r="W631" s="12">
        <v>2.94895</v>
      </c>
      <c r="X631" s="12">
        <v>2.3899999999999997</v>
      </c>
      <c r="Y631" t="str">
        <f t="shared" si="99"/>
        <v>100-200</v>
      </c>
      <c r="Z631">
        <f t="shared" si="100"/>
        <v>-3.1464541192385287E-3</v>
      </c>
      <c r="AA631" s="12">
        <f>VLOOKUP(K631,GDP_Change!A:D,4,0)</f>
        <v>1.9164037590481087</v>
      </c>
      <c r="AB631" s="12">
        <f t="shared" si="102"/>
        <v>1.8642222737860856</v>
      </c>
    </row>
    <row r="632" spans="1:28" x14ac:dyDescent="0.25">
      <c r="A632" s="1" t="str">
        <f t="shared" si="93"/>
        <v>02/21/2005</v>
      </c>
      <c r="B632" s="9">
        <v>119.900001525878</v>
      </c>
      <c r="C632" s="9">
        <v>121.669998168945</v>
      </c>
      <c r="D632" s="9">
        <v>118.58000183105401</v>
      </c>
      <c r="E632" s="9">
        <v>85.691764831542898</v>
      </c>
      <c r="F632" s="9">
        <v>121.430000305175</v>
      </c>
      <c r="G632" s="10">
        <v>278453700</v>
      </c>
      <c r="H632">
        <f t="shared" si="94"/>
        <v>2</v>
      </c>
      <c r="I632">
        <f t="shared" si="95"/>
        <v>21</v>
      </c>
      <c r="J632">
        <f t="shared" si="96"/>
        <v>2005</v>
      </c>
      <c r="K632" t="str">
        <f>VLOOKUP(N632,Convert!D:G,4,0)</f>
        <v>2005Q1</v>
      </c>
      <c r="L632" t="str">
        <f t="shared" si="97"/>
        <v>2005M2</v>
      </c>
      <c r="M632">
        <f>VLOOKUP(K632,GDP_CR!$E$9:$F$311,2,0)</f>
        <v>7.9</v>
      </c>
      <c r="N632" s="1">
        <v>38404</v>
      </c>
      <c r="O632" s="18">
        <f t="shared" si="98"/>
        <v>4411</v>
      </c>
      <c r="P632" s="31">
        <f>VLOOKUP(K632,GDP!$A$2:$D$305,4,0)</f>
        <v>1.9166294143942553E-2</v>
      </c>
      <c r="Q632" s="12">
        <v>12674.953846153845</v>
      </c>
      <c r="R632" s="12">
        <f>VLOOKUP(K632,RGDP!B:C,2,0)</f>
        <v>14767.846</v>
      </c>
      <c r="S632" s="12">
        <f t="shared" si="101"/>
        <v>14713.762333333332</v>
      </c>
      <c r="T632" s="12">
        <v>82.912498499999998</v>
      </c>
      <c r="U632" s="12">
        <v>5.375</v>
      </c>
      <c r="V632" s="12">
        <v>132969.25</v>
      </c>
      <c r="W632" s="12">
        <v>3.0009899999999998</v>
      </c>
      <c r="X632" s="12">
        <v>2.4449999999999998</v>
      </c>
      <c r="Y632" t="str">
        <f t="shared" si="99"/>
        <v>100-200</v>
      </c>
      <c r="Z632">
        <f t="shared" si="100"/>
        <v>8.6385988935924196E-3</v>
      </c>
      <c r="AA632" s="12">
        <f>VLOOKUP(K632,GDP_Change!A:D,4,0)</f>
        <v>1.9164037590481087</v>
      </c>
      <c r="AB632" s="12">
        <f t="shared" si="102"/>
        <v>1.8729191879964229</v>
      </c>
    </row>
    <row r="633" spans="1:28" x14ac:dyDescent="0.25">
      <c r="A633" s="1" t="str">
        <f t="shared" si="93"/>
        <v>02/28/2005</v>
      </c>
      <c r="B633" s="9">
        <v>121.150001525878</v>
      </c>
      <c r="C633" s="9">
        <v>122.83000183105401</v>
      </c>
      <c r="D633" s="9">
        <v>120.040000915527</v>
      </c>
      <c r="E633" s="9">
        <v>86.609191894531193</v>
      </c>
      <c r="F633" s="9">
        <v>122.730003356933</v>
      </c>
      <c r="G633" s="10">
        <v>298301500</v>
      </c>
      <c r="H633">
        <f t="shared" si="94"/>
        <v>2</v>
      </c>
      <c r="I633">
        <f t="shared" si="95"/>
        <v>28</v>
      </c>
      <c r="J633">
        <f t="shared" si="96"/>
        <v>2005</v>
      </c>
      <c r="K633" t="str">
        <f>VLOOKUP(N633,Convert!D:G,4,0)</f>
        <v>2005Q1</v>
      </c>
      <c r="L633" t="str">
        <f t="shared" si="97"/>
        <v>2005M2</v>
      </c>
      <c r="M633">
        <f>VLOOKUP(K633,GDP_CR!$E$9:$F$311,2,0)</f>
        <v>7.9</v>
      </c>
      <c r="N633" s="1">
        <v>38411</v>
      </c>
      <c r="O633" s="18">
        <f t="shared" si="98"/>
        <v>4418</v>
      </c>
      <c r="P633" s="31">
        <f>VLOOKUP(K633,GDP!$A$2:$D$305,4,0)</f>
        <v>1.9166294143942553E-2</v>
      </c>
      <c r="Q633" s="12">
        <v>12693.423076923076</v>
      </c>
      <c r="R633" s="12">
        <f>VLOOKUP(K633,RGDP!B:C,2,0)</f>
        <v>14767.846</v>
      </c>
      <c r="S633" s="12">
        <f t="shared" si="101"/>
        <v>14727.283249999999</v>
      </c>
      <c r="T633" s="12">
        <v>83.449996999999996</v>
      </c>
      <c r="U633" s="12">
        <v>5.4</v>
      </c>
      <c r="V633" s="12">
        <v>133033</v>
      </c>
      <c r="W633" s="12">
        <v>3.0530300000000001</v>
      </c>
      <c r="X633" s="12">
        <v>2.5</v>
      </c>
      <c r="Y633" t="str">
        <f t="shared" si="99"/>
        <v>100-200</v>
      </c>
      <c r="Z633">
        <f t="shared" si="100"/>
        <v>1.0705781507789336E-2</v>
      </c>
      <c r="AA633" s="12">
        <f>VLOOKUP(K633,GDP_Change!A:D,4,0)</f>
        <v>1.9164037590481087</v>
      </c>
      <c r="AB633" s="12">
        <f t="shared" si="102"/>
        <v>1.8816161022067599</v>
      </c>
    </row>
    <row r="634" spans="1:28" x14ac:dyDescent="0.25">
      <c r="A634" s="1" t="str">
        <f t="shared" si="93"/>
        <v>03/07/2005</v>
      </c>
      <c r="B634" s="9">
        <v>122.66000366210901</v>
      </c>
      <c r="C634" s="9">
        <v>123.25</v>
      </c>
      <c r="D634" s="9">
        <v>120.16000366210901</v>
      </c>
      <c r="E634" s="9">
        <v>84.957855224609304</v>
      </c>
      <c r="F634" s="9">
        <v>120.389999389648</v>
      </c>
      <c r="G634" s="10">
        <v>284193500</v>
      </c>
      <c r="H634">
        <f t="shared" si="94"/>
        <v>3</v>
      </c>
      <c r="I634">
        <f t="shared" si="95"/>
        <v>7</v>
      </c>
      <c r="J634">
        <f t="shared" si="96"/>
        <v>2005</v>
      </c>
      <c r="K634" t="str">
        <f>VLOOKUP(N634,Convert!D:G,4,0)</f>
        <v>2005Q1</v>
      </c>
      <c r="L634" t="str">
        <f t="shared" si="97"/>
        <v>2005M3</v>
      </c>
      <c r="M634">
        <f>VLOOKUP(K634,GDP_CR!$E$9:$F$311,2,0)</f>
        <v>7.9</v>
      </c>
      <c r="N634" s="1">
        <v>38418</v>
      </c>
      <c r="O634" s="18">
        <f t="shared" si="98"/>
        <v>4425</v>
      </c>
      <c r="P634" s="31">
        <f>VLOOKUP(K634,GDP!$A$2:$D$305,4,0)</f>
        <v>1.9166294143942553E-2</v>
      </c>
      <c r="Q634" s="12">
        <v>12711.892307692307</v>
      </c>
      <c r="R634" s="12">
        <f>VLOOKUP(K634,RGDP!B:C,2,0)</f>
        <v>14767.846</v>
      </c>
      <c r="S634" s="12">
        <f t="shared" si="101"/>
        <v>14740.804166666667</v>
      </c>
      <c r="T634" s="12">
        <v>83.279996999999995</v>
      </c>
      <c r="U634" s="12">
        <v>5.3500000000000005</v>
      </c>
      <c r="V634" s="12">
        <v>133063</v>
      </c>
      <c r="W634" s="12">
        <v>3.0914825000000001</v>
      </c>
      <c r="X634" s="12">
        <v>2.5324999999999998</v>
      </c>
      <c r="Y634" t="str">
        <f t="shared" si="99"/>
        <v>100-200</v>
      </c>
      <c r="Z634">
        <f t="shared" si="100"/>
        <v>-1.9066274776181835E-2</v>
      </c>
      <c r="AA634" s="12">
        <f>VLOOKUP(K634,GDP_Change!A:D,4,0)</f>
        <v>1.9164037590481087</v>
      </c>
      <c r="AB634" s="12">
        <f t="shared" si="102"/>
        <v>1.8903130164170971</v>
      </c>
    </row>
    <row r="635" spans="1:28" x14ac:dyDescent="0.25">
      <c r="A635" s="1" t="str">
        <f t="shared" si="93"/>
        <v>03/14/2005</v>
      </c>
      <c r="B635" s="9">
        <v>120.61000061035099</v>
      </c>
      <c r="C635" s="9">
        <v>121.459999084472</v>
      </c>
      <c r="D635" s="9">
        <v>118.150001525878</v>
      </c>
      <c r="E635" s="9">
        <v>83.65234375</v>
      </c>
      <c r="F635" s="9">
        <v>118.540000915527</v>
      </c>
      <c r="G635" s="10">
        <v>296465300</v>
      </c>
      <c r="H635">
        <f t="shared" si="94"/>
        <v>3</v>
      </c>
      <c r="I635">
        <f t="shared" si="95"/>
        <v>14</v>
      </c>
      <c r="J635">
        <f t="shared" si="96"/>
        <v>2005</v>
      </c>
      <c r="K635" t="str">
        <f>VLOOKUP(N635,Convert!D:G,4,0)</f>
        <v>2005Q1</v>
      </c>
      <c r="L635" t="str">
        <f t="shared" si="97"/>
        <v>2005M3</v>
      </c>
      <c r="M635">
        <f>VLOOKUP(K635,GDP_CR!$E$9:$F$311,2,0)</f>
        <v>7.9</v>
      </c>
      <c r="N635" s="1">
        <v>38425</v>
      </c>
      <c r="O635" s="18">
        <f t="shared" si="98"/>
        <v>4432</v>
      </c>
      <c r="P635" s="31">
        <f>VLOOKUP(K635,GDP!$A$2:$D$305,4,0)</f>
        <v>1.9166294143942553E-2</v>
      </c>
      <c r="Q635" s="12">
        <v>12730.361538461537</v>
      </c>
      <c r="R635" s="12">
        <f>VLOOKUP(K635,RGDP!B:C,2,0)</f>
        <v>14767.846</v>
      </c>
      <c r="S635" s="12">
        <f t="shared" si="101"/>
        <v>14754.325083333331</v>
      </c>
      <c r="T635" s="12">
        <v>83.109996999999993</v>
      </c>
      <c r="U635" s="12">
        <v>5.3</v>
      </c>
      <c r="V635" s="12">
        <v>133093</v>
      </c>
      <c r="W635" s="12">
        <v>3.1299350000000001</v>
      </c>
      <c r="X635" s="12">
        <v>2.5649999999999999</v>
      </c>
      <c r="Y635" t="str">
        <f t="shared" si="99"/>
        <v>100-200</v>
      </c>
      <c r="Z635">
        <f t="shared" si="100"/>
        <v>-1.5366712214470502E-2</v>
      </c>
      <c r="AA635" s="12">
        <f>VLOOKUP(K635,GDP_Change!A:D,4,0)</f>
        <v>1.9164037590481087</v>
      </c>
      <c r="AB635" s="12">
        <f t="shared" si="102"/>
        <v>1.8990099306274344</v>
      </c>
    </row>
    <row r="636" spans="1:28" x14ac:dyDescent="0.25">
      <c r="A636" s="1" t="str">
        <f t="shared" si="93"/>
        <v>03/21/2005</v>
      </c>
      <c r="B636" s="9">
        <v>118.709999084472</v>
      </c>
      <c r="C636" s="9">
        <v>118.930000305175</v>
      </c>
      <c r="D636" s="9">
        <v>116.75</v>
      </c>
      <c r="E636" s="9">
        <v>82.989082336425696</v>
      </c>
      <c r="F636" s="9">
        <v>117.139999389648</v>
      </c>
      <c r="G636" s="10">
        <v>276466500</v>
      </c>
      <c r="H636">
        <f t="shared" si="94"/>
        <v>3</v>
      </c>
      <c r="I636">
        <f t="shared" si="95"/>
        <v>21</v>
      </c>
      <c r="J636">
        <f t="shared" si="96"/>
        <v>2005</v>
      </c>
      <c r="K636" t="str">
        <f>VLOOKUP(N636,Convert!D:G,4,0)</f>
        <v>2005Q1</v>
      </c>
      <c r="L636" t="str">
        <f t="shared" si="97"/>
        <v>2005M3</v>
      </c>
      <c r="M636">
        <f>VLOOKUP(K636,GDP_CR!$E$9:$F$311,2,0)</f>
        <v>7.9</v>
      </c>
      <c r="N636" s="1">
        <v>38432</v>
      </c>
      <c r="O636" s="18">
        <f t="shared" si="98"/>
        <v>4439</v>
      </c>
      <c r="P636" s="31">
        <f>VLOOKUP(K636,GDP!$A$2:$D$305,4,0)</f>
        <v>1.9166294143942553E-2</v>
      </c>
      <c r="Q636" s="12">
        <v>12748.830769230768</v>
      </c>
      <c r="R636" s="12">
        <f>VLOOKUP(K636,RGDP!B:C,2,0)</f>
        <v>14767.846</v>
      </c>
      <c r="S636" s="12">
        <f t="shared" si="101"/>
        <v>14767.845999999998</v>
      </c>
      <c r="T636" s="12">
        <v>82.939996999999991</v>
      </c>
      <c r="U636" s="12">
        <v>5.25</v>
      </c>
      <c r="V636" s="12">
        <v>133123</v>
      </c>
      <c r="W636" s="12">
        <v>3.1683875000000001</v>
      </c>
      <c r="X636" s="12">
        <v>2.5975000000000001</v>
      </c>
      <c r="Y636" t="str">
        <f t="shared" si="99"/>
        <v>100-200</v>
      </c>
      <c r="Z636">
        <f t="shared" si="100"/>
        <v>-1.1810372153419069E-2</v>
      </c>
      <c r="AA636" s="12">
        <f>VLOOKUP(K636,GDP_Change!A:D,4,0)</f>
        <v>1.9164037590481087</v>
      </c>
      <c r="AB636" s="12">
        <f t="shared" si="102"/>
        <v>1.9077068448377714</v>
      </c>
    </row>
    <row r="637" spans="1:28" x14ac:dyDescent="0.25">
      <c r="A637" s="1" t="str">
        <f t="shared" si="93"/>
        <v>03/28/2005</v>
      </c>
      <c r="B637" s="9">
        <v>117.419998168945</v>
      </c>
      <c r="C637" s="9">
        <v>118.98999786376901</v>
      </c>
      <c r="D637" s="9">
        <v>116.25</v>
      </c>
      <c r="E637" s="9">
        <v>83.194496154785099</v>
      </c>
      <c r="F637" s="9">
        <v>117.430000305175</v>
      </c>
      <c r="G637" s="10">
        <v>339758600</v>
      </c>
      <c r="H637">
        <f t="shared" si="94"/>
        <v>3</v>
      </c>
      <c r="I637">
        <f t="shared" si="95"/>
        <v>28</v>
      </c>
      <c r="J637">
        <f t="shared" si="96"/>
        <v>2005</v>
      </c>
      <c r="K637" t="str">
        <f>VLOOKUP(N637,Convert!D:G,4,0)</f>
        <v>2005Q1</v>
      </c>
      <c r="L637" t="str">
        <f t="shared" si="97"/>
        <v>2005M3</v>
      </c>
      <c r="M637">
        <f>VLOOKUP(K637,GDP_CR!$E$9:$F$311,2,0)</f>
        <v>7.9</v>
      </c>
      <c r="N637" s="1">
        <v>38439</v>
      </c>
      <c r="O637" s="18">
        <f t="shared" si="98"/>
        <v>4446</v>
      </c>
      <c r="P637" s="31">
        <f>VLOOKUP(K637,GDP!$A$2:$D$305,4,0)</f>
        <v>1.9166294143942553E-2</v>
      </c>
      <c r="Q637" s="12">
        <v>12767.3</v>
      </c>
      <c r="R637" s="12">
        <f>VLOOKUP(K637,RGDP!B:C,2,0)</f>
        <v>14767.846</v>
      </c>
      <c r="S637" s="12">
        <f t="shared" si="101"/>
        <v>14767.845999999998</v>
      </c>
      <c r="T637" s="12">
        <v>82.769997000000004</v>
      </c>
      <c r="U637" s="12">
        <v>5.2</v>
      </c>
      <c r="V637" s="12">
        <v>133153</v>
      </c>
      <c r="W637" s="12">
        <v>3.2068400000000001</v>
      </c>
      <c r="X637" s="12">
        <v>2.63</v>
      </c>
      <c r="Y637" t="str">
        <f t="shared" si="99"/>
        <v>100-200</v>
      </c>
      <c r="Z637">
        <f t="shared" si="100"/>
        <v>2.4756779668604345E-3</v>
      </c>
      <c r="AA637" s="12">
        <f>VLOOKUP(K637,GDP_Change!A:D,4,0)</f>
        <v>1.9164037590481087</v>
      </c>
      <c r="AB637" s="12">
        <f t="shared" si="102"/>
        <v>1.9164037590481087</v>
      </c>
    </row>
    <row r="638" spans="1:28" x14ac:dyDescent="0.25">
      <c r="A638" s="1" t="str">
        <f t="shared" si="93"/>
        <v>04/04/2005</v>
      </c>
      <c r="B638" s="9">
        <v>117.36000061035099</v>
      </c>
      <c r="C638" s="9">
        <v>119.26000213623</v>
      </c>
      <c r="D638" s="9">
        <v>116.73999786376901</v>
      </c>
      <c r="E638" s="9">
        <v>83.598335266113196</v>
      </c>
      <c r="F638" s="9">
        <v>118</v>
      </c>
      <c r="G638" s="10">
        <v>282210800</v>
      </c>
      <c r="H638">
        <f t="shared" si="94"/>
        <v>4</v>
      </c>
      <c r="I638">
        <f t="shared" si="95"/>
        <v>4</v>
      </c>
      <c r="J638">
        <f t="shared" si="96"/>
        <v>2005</v>
      </c>
      <c r="K638" t="str">
        <f>VLOOKUP(N638,Convert!D:G,4,0)</f>
        <v>2005Q2</v>
      </c>
      <c r="L638" t="str">
        <f t="shared" si="97"/>
        <v>2005M4</v>
      </c>
      <c r="M638">
        <f>VLOOKUP(K638,GDP_CR!$E$9:$F$311,2,0)</f>
        <v>5</v>
      </c>
      <c r="N638" s="1">
        <v>38446</v>
      </c>
      <c r="O638" s="18">
        <f t="shared" si="98"/>
        <v>4453</v>
      </c>
      <c r="P638" s="31">
        <f>VLOOKUP(K638,GDP!$A$2:$D$305,4,0)</f>
        <v>1.2171719940786252E-2</v>
      </c>
      <c r="Q638" s="12">
        <v>12779.253846153848</v>
      </c>
      <c r="R638" s="12">
        <f>VLOOKUP(K638,RGDP!B:C,2,0)</f>
        <v>14839.707</v>
      </c>
      <c r="S638" s="12">
        <f t="shared" si="101"/>
        <v>14773.834416666665</v>
      </c>
      <c r="T638" s="12">
        <v>83.184997750000008</v>
      </c>
      <c r="U638" s="12">
        <v>5.2</v>
      </c>
      <c r="V638" s="12">
        <v>133243.75</v>
      </c>
      <c r="W638" s="12">
        <v>3.2455775000000004</v>
      </c>
      <c r="X638" s="12">
        <v>2.67</v>
      </c>
      <c r="Y638" t="str">
        <f t="shared" si="99"/>
        <v>100-200</v>
      </c>
      <c r="Z638">
        <f t="shared" si="100"/>
        <v>4.8539529365894118E-3</v>
      </c>
      <c r="AA638" s="12">
        <f>VLOOKUP(K638,GDP_Change!A:D,4,0)</f>
        <v>1.2169383532255864</v>
      </c>
      <c r="AB638" s="12">
        <f t="shared" si="102"/>
        <v>1.8625987278309917</v>
      </c>
    </row>
    <row r="639" spans="1:28" x14ac:dyDescent="0.25">
      <c r="A639" s="1" t="str">
        <f t="shared" si="93"/>
        <v>04/11/2005</v>
      </c>
      <c r="B639" s="9">
        <v>118.290000915527</v>
      </c>
      <c r="C639" s="9">
        <v>119.059997558593</v>
      </c>
      <c r="D639" s="9">
        <v>114.09999847412099</v>
      </c>
      <c r="E639" s="9">
        <v>80.870742797851506</v>
      </c>
      <c r="F639" s="9">
        <v>114.150001525878</v>
      </c>
      <c r="G639" s="10">
        <v>421835900</v>
      </c>
      <c r="H639">
        <f t="shared" si="94"/>
        <v>4</v>
      </c>
      <c r="I639">
        <f t="shared" si="95"/>
        <v>11</v>
      </c>
      <c r="J639">
        <f t="shared" si="96"/>
        <v>2005</v>
      </c>
      <c r="K639" t="str">
        <f>VLOOKUP(N639,Convert!D:G,4,0)</f>
        <v>2005Q2</v>
      </c>
      <c r="L639" t="str">
        <f t="shared" si="97"/>
        <v>2005M4</v>
      </c>
      <c r="M639">
        <f>VLOOKUP(K639,GDP_CR!$E$9:$F$311,2,0)</f>
        <v>5</v>
      </c>
      <c r="N639" s="1">
        <v>38453</v>
      </c>
      <c r="O639" s="18">
        <f t="shared" si="98"/>
        <v>4460</v>
      </c>
      <c r="P639" s="31">
        <f>VLOOKUP(K639,GDP!$A$2:$D$305,4,0)</f>
        <v>1.2171719940786252E-2</v>
      </c>
      <c r="Q639" s="12">
        <v>12791.207692307695</v>
      </c>
      <c r="R639" s="12">
        <f>VLOOKUP(K639,RGDP!B:C,2,0)</f>
        <v>14839.707</v>
      </c>
      <c r="S639" s="12">
        <f t="shared" si="101"/>
        <v>14779.822833333332</v>
      </c>
      <c r="T639" s="12">
        <v>83.599998499999998</v>
      </c>
      <c r="U639" s="12">
        <v>5.2</v>
      </c>
      <c r="V639" s="12">
        <v>133334.5</v>
      </c>
      <c r="W639" s="12">
        <v>3.2843150000000003</v>
      </c>
      <c r="X639" s="12">
        <v>2.71</v>
      </c>
      <c r="Y639" t="str">
        <f t="shared" si="99"/>
        <v>100-200</v>
      </c>
      <c r="Z639">
        <f t="shared" si="100"/>
        <v>-3.2627105712898286E-2</v>
      </c>
      <c r="AA639" s="12">
        <f>VLOOKUP(K639,GDP_Change!A:D,4,0)</f>
        <v>1.2169383532255864</v>
      </c>
      <c r="AB639" s="12">
        <f t="shared" si="102"/>
        <v>1.8087936966138745</v>
      </c>
    </row>
    <row r="640" spans="1:28" x14ac:dyDescent="0.25">
      <c r="A640" s="1" t="str">
        <f t="shared" si="93"/>
        <v>04/18/2005</v>
      </c>
      <c r="B640" s="9">
        <v>114.120002746582</v>
      </c>
      <c r="C640" s="9">
        <v>116.5</v>
      </c>
      <c r="D640" s="9">
        <v>113.550003051757</v>
      </c>
      <c r="E640" s="9">
        <v>81.876762390136705</v>
      </c>
      <c r="F640" s="9">
        <v>115.56999969482401</v>
      </c>
      <c r="G640" s="10">
        <v>448499200</v>
      </c>
      <c r="H640">
        <f t="shared" si="94"/>
        <v>4</v>
      </c>
      <c r="I640">
        <f t="shared" si="95"/>
        <v>18</v>
      </c>
      <c r="J640">
        <f t="shared" si="96"/>
        <v>2005</v>
      </c>
      <c r="K640" t="str">
        <f>VLOOKUP(N640,Convert!D:G,4,0)</f>
        <v>2005Q2</v>
      </c>
      <c r="L640" t="str">
        <f t="shared" si="97"/>
        <v>2005M4</v>
      </c>
      <c r="M640">
        <f>VLOOKUP(K640,GDP_CR!$E$9:$F$311,2,0)</f>
        <v>5</v>
      </c>
      <c r="N640" s="1">
        <v>38460</v>
      </c>
      <c r="O640" s="18">
        <f t="shared" si="98"/>
        <v>4467</v>
      </c>
      <c r="P640" s="31">
        <f>VLOOKUP(K640,GDP!$A$2:$D$305,4,0)</f>
        <v>1.2171719940786252E-2</v>
      </c>
      <c r="Q640" s="12">
        <v>12803.161538461542</v>
      </c>
      <c r="R640" s="12">
        <f>VLOOKUP(K640,RGDP!B:C,2,0)</f>
        <v>14839.707</v>
      </c>
      <c r="S640" s="12">
        <f t="shared" si="101"/>
        <v>14785.811249999999</v>
      </c>
      <c r="T640" s="12">
        <v>84.014999250000002</v>
      </c>
      <c r="U640" s="12">
        <v>5.2</v>
      </c>
      <c r="V640" s="12">
        <v>133425.25</v>
      </c>
      <c r="W640" s="12">
        <v>3.3230525000000002</v>
      </c>
      <c r="X640" s="12">
        <v>2.75</v>
      </c>
      <c r="Y640" t="str">
        <f t="shared" si="99"/>
        <v>100-200</v>
      </c>
      <c r="Z640">
        <f t="shared" si="100"/>
        <v>1.2439756022465609E-2</v>
      </c>
      <c r="AA640" s="12">
        <f>VLOOKUP(K640,GDP_Change!A:D,4,0)</f>
        <v>1.2169383532255864</v>
      </c>
      <c r="AB640" s="12">
        <f t="shared" si="102"/>
        <v>1.7549886653967575</v>
      </c>
    </row>
    <row r="641" spans="1:28" x14ac:dyDescent="0.25">
      <c r="A641" s="1" t="str">
        <f t="shared" si="93"/>
        <v>04/25/2005</v>
      </c>
      <c r="B641" s="9">
        <v>115.86000061035099</v>
      </c>
      <c r="C641" s="9">
        <v>116.76999664306599</v>
      </c>
      <c r="D641" s="9">
        <v>113.970001220703</v>
      </c>
      <c r="E641" s="9">
        <v>82.004280090332003</v>
      </c>
      <c r="F641" s="9">
        <v>115.75</v>
      </c>
      <c r="G641" s="10">
        <v>385517300</v>
      </c>
      <c r="H641">
        <f t="shared" si="94"/>
        <v>4</v>
      </c>
      <c r="I641">
        <f t="shared" si="95"/>
        <v>25</v>
      </c>
      <c r="J641">
        <f t="shared" si="96"/>
        <v>2005</v>
      </c>
      <c r="K641" t="str">
        <f>VLOOKUP(N641,Convert!D:G,4,0)</f>
        <v>2005Q2</v>
      </c>
      <c r="L641" t="str">
        <f t="shared" si="97"/>
        <v>2005M4</v>
      </c>
      <c r="M641">
        <f>VLOOKUP(K641,GDP_CR!$E$9:$F$311,2,0)</f>
        <v>5</v>
      </c>
      <c r="N641" s="1">
        <v>38467</v>
      </c>
      <c r="O641" s="18">
        <f t="shared" si="98"/>
        <v>4474</v>
      </c>
      <c r="P641" s="31">
        <f>VLOOKUP(K641,GDP!$A$2:$D$305,4,0)</f>
        <v>1.2171719940786252E-2</v>
      </c>
      <c r="Q641" s="12">
        <v>12815.115384615387</v>
      </c>
      <c r="R641" s="12">
        <f>VLOOKUP(K641,RGDP!B:C,2,0)</f>
        <v>14839.707</v>
      </c>
      <c r="S641" s="12">
        <f t="shared" si="101"/>
        <v>14791.799666666666</v>
      </c>
      <c r="T641" s="12">
        <v>84.43</v>
      </c>
      <c r="U641" s="12">
        <v>5.2</v>
      </c>
      <c r="V641" s="12">
        <v>133516</v>
      </c>
      <c r="W641" s="12">
        <v>3.3617900000000001</v>
      </c>
      <c r="X641" s="12">
        <v>2.79</v>
      </c>
      <c r="Y641" t="str">
        <f t="shared" si="99"/>
        <v>100-200</v>
      </c>
      <c r="Z641">
        <f t="shared" si="100"/>
        <v>1.5575002652186143E-3</v>
      </c>
      <c r="AA641" s="12">
        <f>VLOOKUP(K641,GDP_Change!A:D,4,0)</f>
        <v>1.2169383532255864</v>
      </c>
      <c r="AB641" s="12">
        <f t="shared" si="102"/>
        <v>1.7011836341796402</v>
      </c>
    </row>
    <row r="642" spans="1:28" x14ac:dyDescent="0.25">
      <c r="A642" s="1" t="str">
        <f t="shared" ref="A642:A705" si="103">TEXT(N642,"MM/DD/YYYY")</f>
        <v>05/02/2005</v>
      </c>
      <c r="B642" s="9">
        <v>116.06999969482401</v>
      </c>
      <c r="C642" s="9">
        <v>118</v>
      </c>
      <c r="D642" s="9">
        <v>115.51999664306599</v>
      </c>
      <c r="E642" s="9">
        <v>82.953643798828097</v>
      </c>
      <c r="F642" s="9">
        <v>117.08999633789</v>
      </c>
      <c r="G642" s="10">
        <v>387404500</v>
      </c>
      <c r="H642">
        <f t="shared" ref="H642:H705" si="104">MONTH(N642)</f>
        <v>5</v>
      </c>
      <c r="I642">
        <f t="shared" ref="I642:I705" si="105">DAY(N642)</f>
        <v>2</v>
      </c>
      <c r="J642">
        <f t="shared" ref="J642:J705" si="106">YEAR(N642)</f>
        <v>2005</v>
      </c>
      <c r="K642" t="str">
        <f>VLOOKUP(N642,Convert!D:G,4,0)</f>
        <v>2005Q2</v>
      </c>
      <c r="L642" t="str">
        <f t="shared" si="97"/>
        <v>2005M5</v>
      </c>
      <c r="M642">
        <f>VLOOKUP(K642,GDP_CR!$E$9:$F$311,2,0)</f>
        <v>5</v>
      </c>
      <c r="N642" s="1">
        <v>38474</v>
      </c>
      <c r="O642" s="18">
        <f t="shared" si="98"/>
        <v>4481</v>
      </c>
      <c r="P642" s="31">
        <f>VLOOKUP(K642,GDP!$A$2:$D$305,4,0)</f>
        <v>1.2171719940786252E-2</v>
      </c>
      <c r="Q642" s="12">
        <v>12827.069230769233</v>
      </c>
      <c r="R642" s="12">
        <f>VLOOKUP(K642,RGDP!B:C,2,0)</f>
        <v>14839.707</v>
      </c>
      <c r="S642" s="12">
        <f t="shared" si="101"/>
        <v>14797.788083333333</v>
      </c>
      <c r="T642" s="12">
        <v>84.444999500000009</v>
      </c>
      <c r="U642" s="12">
        <v>5.1750000000000007</v>
      </c>
      <c r="V642" s="12">
        <v>133558.75</v>
      </c>
      <c r="W642" s="12">
        <v>3.2386650000000001</v>
      </c>
      <c r="X642" s="12">
        <v>2.8425000000000002</v>
      </c>
      <c r="Y642" t="str">
        <f t="shared" si="99"/>
        <v>100-200</v>
      </c>
      <c r="Z642">
        <f t="shared" si="100"/>
        <v>1.1576642227991263E-2</v>
      </c>
      <c r="AA642" s="12">
        <f>VLOOKUP(K642,GDP_Change!A:D,4,0)</f>
        <v>1.2169383532255864</v>
      </c>
      <c r="AB642" s="12">
        <f t="shared" si="102"/>
        <v>1.6473786029625233</v>
      </c>
    </row>
    <row r="643" spans="1:28" x14ac:dyDescent="0.25">
      <c r="A643" s="1" t="str">
        <f t="shared" si="103"/>
        <v>05/09/2005</v>
      </c>
      <c r="B643" s="9">
        <v>117.209999084472</v>
      </c>
      <c r="C643" s="9">
        <v>118.08000183105401</v>
      </c>
      <c r="D643" s="9">
        <v>114.800003051757</v>
      </c>
      <c r="E643" s="9">
        <v>81.983055114746094</v>
      </c>
      <c r="F643" s="9">
        <v>115.720001220703</v>
      </c>
      <c r="G643" s="10">
        <v>390365200</v>
      </c>
      <c r="H643">
        <f t="shared" si="104"/>
        <v>5</v>
      </c>
      <c r="I643">
        <f t="shared" si="105"/>
        <v>9</v>
      </c>
      <c r="J643">
        <f t="shared" si="106"/>
        <v>2005</v>
      </c>
      <c r="K643" t="str">
        <f>VLOOKUP(N643,Convert!D:G,4,0)</f>
        <v>2005Q2</v>
      </c>
      <c r="L643" t="str">
        <f t="shared" ref="L643:L706" si="107">YEAR(N643)&amp;"M"&amp;MONTH(N643)</f>
        <v>2005M5</v>
      </c>
      <c r="M643">
        <f>VLOOKUP(K643,GDP_CR!$E$9:$F$311,2,0)</f>
        <v>5</v>
      </c>
      <c r="N643" s="1">
        <v>38481</v>
      </c>
      <c r="O643" s="18">
        <f t="shared" ref="O643:O706" si="108">A643-DATE(1993,1,24)</f>
        <v>4488</v>
      </c>
      <c r="P643" s="31">
        <f>VLOOKUP(K643,GDP!$A$2:$D$305,4,0)</f>
        <v>1.2171719940786252E-2</v>
      </c>
      <c r="Q643" s="12">
        <v>12839.023076923078</v>
      </c>
      <c r="R643" s="12">
        <f>VLOOKUP(K643,RGDP!B:C,2,0)</f>
        <v>14839.707</v>
      </c>
      <c r="S643" s="12">
        <f t="shared" si="101"/>
        <v>14803.776499999998</v>
      </c>
      <c r="T643" s="12">
        <v>84.45999900000001</v>
      </c>
      <c r="U643" s="12">
        <v>5.15</v>
      </c>
      <c r="V643" s="12">
        <v>133601.5</v>
      </c>
      <c r="W643" s="12">
        <v>3.1155399999999998</v>
      </c>
      <c r="X643" s="12">
        <v>2.895</v>
      </c>
      <c r="Y643" t="str">
        <f t="shared" ref="Y643:Y706" si="109">IF(F643&gt;400,"&gt;400",IF(F643&gt;300,"300-400",IF(F643&gt;200,"200-300",IF(F643&gt;100,"100-200",IF(F643&gt;0,"0-100","NA")))))</f>
        <v>100-200</v>
      </c>
      <c r="Z643">
        <f t="shared" si="100"/>
        <v>-1.1700360065206361E-2</v>
      </c>
      <c r="AA643" s="12">
        <f>VLOOKUP(K643,GDP_Change!A:D,4,0)</f>
        <v>1.2169383532255864</v>
      </c>
      <c r="AB643" s="12">
        <f t="shared" si="102"/>
        <v>1.593573571745406</v>
      </c>
    </row>
    <row r="644" spans="1:28" x14ac:dyDescent="0.25">
      <c r="A644" s="1" t="str">
        <f t="shared" si="103"/>
        <v>05/16/2005</v>
      </c>
      <c r="B644" s="9">
        <v>115.699996948242</v>
      </c>
      <c r="C644" s="9">
        <v>119.41000366210901</v>
      </c>
      <c r="D644" s="9">
        <v>115.66000366210901</v>
      </c>
      <c r="E644" s="9">
        <v>84.391807556152301</v>
      </c>
      <c r="F644" s="9">
        <v>119.120002746582</v>
      </c>
      <c r="G644" s="10">
        <v>296337300</v>
      </c>
      <c r="H644">
        <f t="shared" si="104"/>
        <v>5</v>
      </c>
      <c r="I644">
        <f t="shared" si="105"/>
        <v>16</v>
      </c>
      <c r="J644">
        <f t="shared" si="106"/>
        <v>2005</v>
      </c>
      <c r="K644" t="str">
        <f>VLOOKUP(N644,Convert!D:G,4,0)</f>
        <v>2005Q2</v>
      </c>
      <c r="L644" t="str">
        <f t="shared" si="107"/>
        <v>2005M5</v>
      </c>
      <c r="M644">
        <f>VLOOKUP(K644,GDP_CR!$E$9:$F$311,2,0)</f>
        <v>5</v>
      </c>
      <c r="N644" s="1">
        <v>38488</v>
      </c>
      <c r="O644" s="18">
        <f t="shared" si="108"/>
        <v>4495</v>
      </c>
      <c r="P644" s="31">
        <f>VLOOKUP(K644,GDP!$A$2:$D$305,4,0)</f>
        <v>1.2171719940786252E-2</v>
      </c>
      <c r="Q644" s="12">
        <v>12850.976923076923</v>
      </c>
      <c r="R644" s="12">
        <f>VLOOKUP(K644,RGDP!B:C,2,0)</f>
        <v>14839.707</v>
      </c>
      <c r="S644" s="12">
        <f t="shared" si="101"/>
        <v>14809.764916666665</v>
      </c>
      <c r="T644" s="12">
        <v>84.474998500000012</v>
      </c>
      <c r="U644" s="12">
        <v>5.125</v>
      </c>
      <c r="V644" s="12">
        <v>133644.25</v>
      </c>
      <c r="W644" s="12">
        <v>2.9924149999999998</v>
      </c>
      <c r="X644" s="12">
        <v>2.9474999999999998</v>
      </c>
      <c r="Y644" t="str">
        <f t="shared" si="109"/>
        <v>100-200</v>
      </c>
      <c r="Z644">
        <f t="shared" ref="Z644:Z707" si="110">F644/F643-1</f>
        <v>2.9381277998731248E-2</v>
      </c>
      <c r="AA644" s="12">
        <f>VLOOKUP(K644,GDP_Change!A:D,4,0)</f>
        <v>1.2169383532255864</v>
      </c>
      <c r="AB644" s="12">
        <f t="shared" si="102"/>
        <v>1.539768540528289</v>
      </c>
    </row>
    <row r="645" spans="1:28" x14ac:dyDescent="0.25">
      <c r="A645" s="1" t="str">
        <f t="shared" si="103"/>
        <v>05/23/2005</v>
      </c>
      <c r="B645" s="9">
        <v>119.209999084472</v>
      </c>
      <c r="C645" s="9">
        <v>120.25</v>
      </c>
      <c r="D645" s="9">
        <v>118.83000183105401</v>
      </c>
      <c r="E645" s="9">
        <v>85.1923828125</v>
      </c>
      <c r="F645" s="9">
        <v>120.25</v>
      </c>
      <c r="G645" s="10">
        <v>217163100</v>
      </c>
      <c r="H645">
        <f t="shared" si="104"/>
        <v>5</v>
      </c>
      <c r="I645">
        <f t="shared" si="105"/>
        <v>23</v>
      </c>
      <c r="J645">
        <f t="shared" si="106"/>
        <v>2005</v>
      </c>
      <c r="K645" t="str">
        <f>VLOOKUP(N645,Convert!D:G,4,0)</f>
        <v>2005Q2</v>
      </c>
      <c r="L645" t="str">
        <f t="shared" si="107"/>
        <v>2005M5</v>
      </c>
      <c r="M645">
        <f>VLOOKUP(K645,GDP_CR!$E$9:$F$311,2,0)</f>
        <v>5</v>
      </c>
      <c r="N645" s="1">
        <v>38495</v>
      </c>
      <c r="O645" s="18">
        <f t="shared" si="108"/>
        <v>4502</v>
      </c>
      <c r="P645" s="31">
        <f>VLOOKUP(K645,GDP!$A$2:$D$305,4,0)</f>
        <v>1.2171719940786252E-2</v>
      </c>
      <c r="Q645" s="12">
        <v>12862.93076923077</v>
      </c>
      <c r="R645" s="12">
        <f>VLOOKUP(K645,RGDP!B:C,2,0)</f>
        <v>14839.707</v>
      </c>
      <c r="S645" s="12">
        <f t="shared" si="101"/>
        <v>14815.753333333332</v>
      </c>
      <c r="T645" s="12">
        <v>84.489998</v>
      </c>
      <c r="U645" s="12">
        <v>5.0999999999999996</v>
      </c>
      <c r="V645" s="12">
        <v>133687</v>
      </c>
      <c r="W645" s="12">
        <v>2.8692899999999999</v>
      </c>
      <c r="X645" s="12">
        <v>3</v>
      </c>
      <c r="Y645" t="str">
        <f t="shared" si="109"/>
        <v>100-200</v>
      </c>
      <c r="Z645">
        <f t="shared" si="110"/>
        <v>9.4862090947225308E-3</v>
      </c>
      <c r="AA645" s="12">
        <f>VLOOKUP(K645,GDP_Change!A:D,4,0)</f>
        <v>1.2169383532255864</v>
      </c>
      <c r="AB645" s="12">
        <f t="shared" si="102"/>
        <v>1.4859635093111718</v>
      </c>
    </row>
    <row r="646" spans="1:28" x14ac:dyDescent="0.25">
      <c r="A646" s="1" t="str">
        <f t="shared" si="103"/>
        <v>05/30/2005</v>
      </c>
      <c r="B646" s="9">
        <v>120.08000183105401</v>
      </c>
      <c r="C646" s="9">
        <v>120.919998168945</v>
      </c>
      <c r="D646" s="9">
        <v>119.400001525878</v>
      </c>
      <c r="E646" s="9">
        <v>85.121536254882798</v>
      </c>
      <c r="F646" s="9">
        <v>120.150001525878</v>
      </c>
      <c r="G646" s="10">
        <v>213692100</v>
      </c>
      <c r="H646">
        <f t="shared" si="104"/>
        <v>5</v>
      </c>
      <c r="I646">
        <f t="shared" si="105"/>
        <v>30</v>
      </c>
      <c r="J646">
        <f t="shared" si="106"/>
        <v>2005</v>
      </c>
      <c r="K646" t="str">
        <f>VLOOKUP(N646,Convert!D:G,4,0)</f>
        <v>2005Q2</v>
      </c>
      <c r="L646" t="str">
        <f t="shared" si="107"/>
        <v>2005M5</v>
      </c>
      <c r="M646">
        <f>VLOOKUP(K646,GDP_CR!$E$9:$F$311,2,0)</f>
        <v>5</v>
      </c>
      <c r="N646" s="1">
        <v>38502</v>
      </c>
      <c r="O646" s="18">
        <f t="shared" si="108"/>
        <v>4509</v>
      </c>
      <c r="P646" s="31">
        <f>VLOOKUP(K646,GDP!$A$2:$D$305,4,0)</f>
        <v>1.2171719940786252E-2</v>
      </c>
      <c r="Q646" s="12">
        <v>12874.884615384615</v>
      </c>
      <c r="R646" s="12">
        <f>VLOOKUP(K646,RGDP!B:C,2,0)</f>
        <v>14839.707</v>
      </c>
      <c r="S646" s="12">
        <f t="shared" si="101"/>
        <v>14821.741749999999</v>
      </c>
      <c r="T646" s="12">
        <v>84.489998</v>
      </c>
      <c r="U646" s="12">
        <v>5.0999999999999996</v>
      </c>
      <c r="V646" s="12">
        <v>133687</v>
      </c>
      <c r="W646" s="12">
        <v>2.8692899999999999</v>
      </c>
      <c r="X646" s="12">
        <v>3</v>
      </c>
      <c r="Y646" t="str">
        <f t="shared" si="109"/>
        <v>100-200</v>
      </c>
      <c r="Z646">
        <f t="shared" si="110"/>
        <v>-8.3158814238670775E-4</v>
      </c>
      <c r="AA646" s="12">
        <f>VLOOKUP(K646,GDP_Change!A:D,4,0)</f>
        <v>1.2169383532255864</v>
      </c>
      <c r="AB646" s="12">
        <f t="shared" si="102"/>
        <v>1.4321584780940548</v>
      </c>
    </row>
    <row r="647" spans="1:28" x14ac:dyDescent="0.25">
      <c r="A647" s="1" t="str">
        <f t="shared" si="103"/>
        <v>06/06/2005</v>
      </c>
      <c r="B647" s="9">
        <v>119.949996948242</v>
      </c>
      <c r="C647" s="9">
        <v>121.25</v>
      </c>
      <c r="D647" s="9">
        <v>119.44000244140599</v>
      </c>
      <c r="E647" s="9">
        <v>85.156959533691406</v>
      </c>
      <c r="F647" s="9">
        <v>120.199996948242</v>
      </c>
      <c r="G647" s="10">
        <v>242547500</v>
      </c>
      <c r="H647">
        <f t="shared" si="104"/>
        <v>6</v>
      </c>
      <c r="I647">
        <f t="shared" si="105"/>
        <v>6</v>
      </c>
      <c r="J647">
        <f t="shared" si="106"/>
        <v>2005</v>
      </c>
      <c r="K647" t="str">
        <f>VLOOKUP(N647,Convert!D:G,4,0)</f>
        <v>2005Q2</v>
      </c>
      <c r="L647" t="str">
        <f t="shared" si="107"/>
        <v>2005M6</v>
      </c>
      <c r="M647">
        <f>VLOOKUP(K647,GDP_CR!$E$9:$F$311,2,0)</f>
        <v>5</v>
      </c>
      <c r="N647" s="1">
        <v>38509</v>
      </c>
      <c r="O647" s="18">
        <f t="shared" si="108"/>
        <v>4516</v>
      </c>
      <c r="P647" s="31">
        <f>VLOOKUP(K647,GDP!$A$2:$D$305,4,0)</f>
        <v>1.2171719940786252E-2</v>
      </c>
      <c r="Q647" s="12">
        <v>12886.83846153846</v>
      </c>
      <c r="R647" s="12">
        <f>VLOOKUP(K647,RGDP!B:C,2,0)</f>
        <v>14839.707</v>
      </c>
      <c r="S647" s="12">
        <f t="shared" si="101"/>
        <v>14827.730166666663</v>
      </c>
      <c r="T647" s="12">
        <v>85.394998749999999</v>
      </c>
      <c r="U647" s="12">
        <v>5.0749999999999993</v>
      </c>
      <c r="V647" s="12">
        <v>133750.25</v>
      </c>
      <c r="W647" s="12">
        <v>2.7872250000000003</v>
      </c>
      <c r="X647" s="12">
        <v>3.01</v>
      </c>
      <c r="Y647" t="str">
        <f t="shared" si="109"/>
        <v>100-200</v>
      </c>
      <c r="Z647">
        <f t="shared" si="110"/>
        <v>4.1610837893535368E-4</v>
      </c>
      <c r="AA647" s="12">
        <f>VLOOKUP(K647,GDP_Change!A:D,4,0)</f>
        <v>1.2169383532255864</v>
      </c>
      <c r="AB647" s="12">
        <f t="shared" si="102"/>
        <v>1.3783534468769376</v>
      </c>
    </row>
    <row r="648" spans="1:28" x14ac:dyDescent="0.25">
      <c r="A648" s="1" t="str">
        <f t="shared" si="103"/>
        <v>06/13/2005</v>
      </c>
      <c r="B648" s="9">
        <v>119.94000244140599</v>
      </c>
      <c r="C648" s="9">
        <v>121.900001525878</v>
      </c>
      <c r="D648" s="9">
        <v>119.809997558593</v>
      </c>
      <c r="E648" s="9">
        <v>85.978775024414006</v>
      </c>
      <c r="F648" s="9">
        <v>121.36000061035099</v>
      </c>
      <c r="G648" s="10">
        <v>234529800</v>
      </c>
      <c r="H648">
        <f t="shared" si="104"/>
        <v>6</v>
      </c>
      <c r="I648">
        <f t="shared" si="105"/>
        <v>13</v>
      </c>
      <c r="J648">
        <f t="shared" si="106"/>
        <v>2005</v>
      </c>
      <c r="K648" t="str">
        <f>VLOOKUP(N648,Convert!D:G,4,0)</f>
        <v>2005Q2</v>
      </c>
      <c r="L648" t="str">
        <f t="shared" si="107"/>
        <v>2005M6</v>
      </c>
      <c r="M648">
        <f>VLOOKUP(K648,GDP_CR!$E$9:$F$311,2,0)</f>
        <v>5</v>
      </c>
      <c r="N648" s="1">
        <v>38516</v>
      </c>
      <c r="O648" s="18">
        <f t="shared" si="108"/>
        <v>4523</v>
      </c>
      <c r="P648" s="31">
        <f>VLOOKUP(K648,GDP!$A$2:$D$305,4,0)</f>
        <v>1.2171719940786252E-2</v>
      </c>
      <c r="Q648" s="12">
        <v>12898.792307692309</v>
      </c>
      <c r="R648" s="12">
        <f>VLOOKUP(K648,RGDP!B:C,2,0)</f>
        <v>14839.707</v>
      </c>
      <c r="S648" s="12">
        <f t="shared" si="101"/>
        <v>14833.71858333333</v>
      </c>
      <c r="T648" s="12">
        <v>86.299999499999998</v>
      </c>
      <c r="U648" s="12">
        <v>5.05</v>
      </c>
      <c r="V648" s="12">
        <v>133813.5</v>
      </c>
      <c r="W648" s="12">
        <v>2.7051600000000002</v>
      </c>
      <c r="X648" s="12">
        <v>3.0199999999999996</v>
      </c>
      <c r="Y648" t="str">
        <f t="shared" si="109"/>
        <v>100-200</v>
      </c>
      <c r="Z648">
        <f t="shared" si="110"/>
        <v>9.6506130745450669E-3</v>
      </c>
      <c r="AA648" s="12">
        <f>VLOOKUP(K648,GDP_Change!A:D,4,0)</f>
        <v>1.2169383532255864</v>
      </c>
      <c r="AB648" s="12">
        <f t="shared" si="102"/>
        <v>1.3245484156598206</v>
      </c>
    </row>
    <row r="649" spans="1:28" x14ac:dyDescent="0.25">
      <c r="A649" s="1" t="str">
        <f t="shared" si="103"/>
        <v>06/20/2005</v>
      </c>
      <c r="B649" s="9">
        <v>121.08000183105401</v>
      </c>
      <c r="C649" s="9">
        <v>121.94000244140599</v>
      </c>
      <c r="D649" s="9">
        <v>118.83999633789</v>
      </c>
      <c r="E649" s="9">
        <v>84.632850646972599</v>
      </c>
      <c r="F649" s="9">
        <v>118.980003356933</v>
      </c>
      <c r="G649" s="10">
        <v>247967400</v>
      </c>
      <c r="H649">
        <f t="shared" si="104"/>
        <v>6</v>
      </c>
      <c r="I649">
        <f t="shared" si="105"/>
        <v>20</v>
      </c>
      <c r="J649">
        <f t="shared" si="106"/>
        <v>2005</v>
      </c>
      <c r="K649" t="str">
        <f>VLOOKUP(N649,Convert!D:G,4,0)</f>
        <v>2005Q2</v>
      </c>
      <c r="L649" t="str">
        <f t="shared" si="107"/>
        <v>2005M6</v>
      </c>
      <c r="M649">
        <f>VLOOKUP(K649,GDP_CR!$E$9:$F$311,2,0)</f>
        <v>5</v>
      </c>
      <c r="N649" s="1">
        <v>38523</v>
      </c>
      <c r="O649" s="18">
        <f t="shared" si="108"/>
        <v>4530</v>
      </c>
      <c r="P649" s="31">
        <f>VLOOKUP(K649,GDP!$A$2:$D$305,4,0)</f>
        <v>1.2171719940786252E-2</v>
      </c>
      <c r="Q649" s="12">
        <v>12910.746153846154</v>
      </c>
      <c r="R649" s="12">
        <f>VLOOKUP(K649,RGDP!B:C,2,0)</f>
        <v>14839.707</v>
      </c>
      <c r="S649" s="12">
        <f t="shared" si="101"/>
        <v>14839.706999999997</v>
      </c>
      <c r="T649" s="12">
        <v>87.205000249999998</v>
      </c>
      <c r="U649" s="12">
        <v>5.0250000000000004</v>
      </c>
      <c r="V649" s="12">
        <v>133876.75</v>
      </c>
      <c r="W649" s="12">
        <v>2.6230950000000002</v>
      </c>
      <c r="X649" s="12">
        <v>3.0300000000000002</v>
      </c>
      <c r="Y649" t="str">
        <f t="shared" si="109"/>
        <v>100-200</v>
      </c>
      <c r="Z649">
        <f t="shared" si="110"/>
        <v>-1.9611051758803288E-2</v>
      </c>
      <c r="AA649" s="12">
        <f>VLOOKUP(K649,GDP_Change!A:D,4,0)</f>
        <v>1.2169383532255864</v>
      </c>
      <c r="AB649" s="12">
        <f t="shared" si="102"/>
        <v>1.2707433844427034</v>
      </c>
    </row>
    <row r="650" spans="1:28" x14ac:dyDescent="0.25">
      <c r="A650" s="1" t="str">
        <f t="shared" si="103"/>
        <v>06/27/2005</v>
      </c>
      <c r="B650" s="9">
        <v>118.970001220703</v>
      </c>
      <c r="C650" s="9">
        <v>120.400001525878</v>
      </c>
      <c r="D650" s="9">
        <v>118.75</v>
      </c>
      <c r="E650" s="9">
        <v>85.024085998535099</v>
      </c>
      <c r="F650" s="9">
        <v>119.52999877929599</v>
      </c>
      <c r="G650" s="10">
        <v>243700800</v>
      </c>
      <c r="H650">
        <f t="shared" si="104"/>
        <v>6</v>
      </c>
      <c r="I650">
        <f t="shared" si="105"/>
        <v>27</v>
      </c>
      <c r="J650">
        <f t="shared" si="106"/>
        <v>2005</v>
      </c>
      <c r="K650" t="str">
        <f>VLOOKUP(N650,Convert!D:G,4,0)</f>
        <v>2005Q2</v>
      </c>
      <c r="L650" t="str">
        <f t="shared" si="107"/>
        <v>2005M6</v>
      </c>
      <c r="M650">
        <f>VLOOKUP(K650,GDP_CR!$E$9:$F$311,2,0)</f>
        <v>5</v>
      </c>
      <c r="N650" s="1">
        <v>38530</v>
      </c>
      <c r="O650" s="18">
        <f t="shared" si="108"/>
        <v>4537</v>
      </c>
      <c r="P650" s="31">
        <f>VLOOKUP(K650,GDP!$A$2:$D$305,4,0)</f>
        <v>1.2171719940786252E-2</v>
      </c>
      <c r="Q650" s="12">
        <v>12922.7</v>
      </c>
      <c r="R650" s="12">
        <f>VLOOKUP(K650,RGDP!B:C,2,0)</f>
        <v>14839.707</v>
      </c>
      <c r="S650" s="12">
        <f t="shared" si="101"/>
        <v>14839.706999999997</v>
      </c>
      <c r="T650" s="12">
        <v>88.110000999999997</v>
      </c>
      <c r="U650" s="12">
        <v>5</v>
      </c>
      <c r="V650" s="12">
        <v>133940</v>
      </c>
      <c r="W650" s="12">
        <v>2.5410300000000001</v>
      </c>
      <c r="X650" s="12">
        <v>3.04</v>
      </c>
      <c r="Y650" t="str">
        <f t="shared" si="109"/>
        <v>100-200</v>
      </c>
      <c r="Z650">
        <f t="shared" si="110"/>
        <v>4.6225870469429609E-3</v>
      </c>
      <c r="AA650" s="12">
        <f>VLOOKUP(K650,GDP_Change!A:D,4,0)</f>
        <v>1.2169383532255864</v>
      </c>
      <c r="AB650" s="12">
        <f t="shared" si="102"/>
        <v>1.2169383532255864</v>
      </c>
    </row>
    <row r="651" spans="1:28" x14ac:dyDescent="0.25">
      <c r="A651" s="1" t="str">
        <f t="shared" si="103"/>
        <v>07/04/2005</v>
      </c>
      <c r="B651" s="9">
        <v>119.25</v>
      </c>
      <c r="C651" s="9">
        <v>121.31999969482401</v>
      </c>
      <c r="D651" s="9">
        <v>118.26000213623</v>
      </c>
      <c r="E651" s="9">
        <v>86.297317504882798</v>
      </c>
      <c r="F651" s="9">
        <v>121.31999969482401</v>
      </c>
      <c r="G651" s="10">
        <v>271672600</v>
      </c>
      <c r="H651">
        <f t="shared" si="104"/>
        <v>7</v>
      </c>
      <c r="I651">
        <f t="shared" si="105"/>
        <v>4</v>
      </c>
      <c r="J651">
        <f t="shared" si="106"/>
        <v>2005</v>
      </c>
      <c r="K651" t="str">
        <f>VLOOKUP(N651,Convert!D:G,4,0)</f>
        <v>2005Q3</v>
      </c>
      <c r="L651" t="str">
        <f t="shared" si="107"/>
        <v>2005M7</v>
      </c>
      <c r="M651">
        <f>VLOOKUP(K651,GDP_CR!$E$9:$F$311,2,0)</f>
        <v>7</v>
      </c>
      <c r="N651" s="1">
        <v>38537</v>
      </c>
      <c r="O651" s="18">
        <f t="shared" si="108"/>
        <v>4544</v>
      </c>
      <c r="P651" s="31">
        <f>VLOOKUP(K651,GDP!$A$2:$D$305,4,0)</f>
        <v>1.7016567745130606E-2</v>
      </c>
      <c r="Q651" s="12">
        <v>12939.615384615385</v>
      </c>
      <c r="R651" s="12">
        <f>VLOOKUP(K651,RGDP!B:C,2,0)</f>
        <v>14956.290999999999</v>
      </c>
      <c r="S651" s="12">
        <f t="shared" si="101"/>
        <v>14849.42233333333</v>
      </c>
      <c r="T651" s="12">
        <v>88.614999999999995</v>
      </c>
      <c r="U651" s="12">
        <v>5</v>
      </c>
      <c r="V651" s="12">
        <v>134029.25</v>
      </c>
      <c r="W651" s="12">
        <v>2.6725625000000002</v>
      </c>
      <c r="X651" s="12">
        <v>3.0950000000000002</v>
      </c>
      <c r="Y651" t="str">
        <f t="shared" si="109"/>
        <v>100-200</v>
      </c>
      <c r="Z651">
        <f t="shared" si="110"/>
        <v>1.4975327815681894E-2</v>
      </c>
      <c r="AA651" s="12">
        <f>VLOOKUP(K651,GDP_Change!A:D,4,0)</f>
        <v>1.7023280663046307</v>
      </c>
      <c r="AB651" s="12">
        <f t="shared" si="102"/>
        <v>1.2542760234624359</v>
      </c>
    </row>
    <row r="652" spans="1:28" x14ac:dyDescent="0.25">
      <c r="A652" s="1" t="str">
        <f t="shared" si="103"/>
        <v>07/11/2005</v>
      </c>
      <c r="B652" s="9">
        <v>121.33000183105401</v>
      </c>
      <c r="C652" s="9">
        <v>123.44000244140599</v>
      </c>
      <c r="D652" s="9">
        <v>121.309997558593</v>
      </c>
      <c r="E652" s="9">
        <v>87.378509521484304</v>
      </c>
      <c r="F652" s="9">
        <v>122.83999633789</v>
      </c>
      <c r="G652" s="10">
        <v>262456400</v>
      </c>
      <c r="H652">
        <f t="shared" si="104"/>
        <v>7</v>
      </c>
      <c r="I652">
        <f t="shared" si="105"/>
        <v>11</v>
      </c>
      <c r="J652">
        <f t="shared" si="106"/>
        <v>2005</v>
      </c>
      <c r="K652" t="str">
        <f>VLOOKUP(N652,Convert!D:G,4,0)</f>
        <v>2005Q3</v>
      </c>
      <c r="L652" t="str">
        <f t="shared" si="107"/>
        <v>2005M7</v>
      </c>
      <c r="M652">
        <f>VLOOKUP(K652,GDP_CR!$E$9:$F$311,2,0)</f>
        <v>7</v>
      </c>
      <c r="N652" s="1">
        <v>38544</v>
      </c>
      <c r="O652" s="18">
        <f t="shared" si="108"/>
        <v>4551</v>
      </c>
      <c r="P652" s="31">
        <f>VLOOKUP(K652,GDP!$A$2:$D$305,4,0)</f>
        <v>1.7016567745130606E-2</v>
      </c>
      <c r="Q652" s="12">
        <v>12956.530769230769</v>
      </c>
      <c r="R652" s="12">
        <f>VLOOKUP(K652,RGDP!B:C,2,0)</f>
        <v>14956.290999999999</v>
      </c>
      <c r="S652" s="12">
        <f t="shared" si="101"/>
        <v>14859.137666666664</v>
      </c>
      <c r="T652" s="12">
        <v>89.119999000000007</v>
      </c>
      <c r="U652" s="12">
        <v>5</v>
      </c>
      <c r="V652" s="12">
        <v>134118.5</v>
      </c>
      <c r="W652" s="12">
        <v>2.8040949999999998</v>
      </c>
      <c r="X652" s="12">
        <v>3.15</v>
      </c>
      <c r="Y652" t="str">
        <f t="shared" si="109"/>
        <v>100-200</v>
      </c>
      <c r="Z652">
        <f t="shared" si="110"/>
        <v>1.252882168553815E-2</v>
      </c>
      <c r="AA652" s="12">
        <f>VLOOKUP(K652,GDP_Change!A:D,4,0)</f>
        <v>1.7023280663046307</v>
      </c>
      <c r="AB652" s="12">
        <f t="shared" si="102"/>
        <v>1.2916136936992855</v>
      </c>
    </row>
    <row r="653" spans="1:28" x14ac:dyDescent="0.25">
      <c r="A653" s="1" t="str">
        <f t="shared" si="103"/>
        <v>07/18/2005</v>
      </c>
      <c r="B653" s="9">
        <v>122.5</v>
      </c>
      <c r="C653" s="9">
        <v>123.730003356933</v>
      </c>
      <c r="D653" s="9">
        <v>122.050003051757</v>
      </c>
      <c r="E653" s="9">
        <v>87.876449584960895</v>
      </c>
      <c r="F653" s="9">
        <v>123.540000915527</v>
      </c>
      <c r="G653" s="10">
        <v>338959100</v>
      </c>
      <c r="H653">
        <f t="shared" si="104"/>
        <v>7</v>
      </c>
      <c r="I653">
        <f t="shared" si="105"/>
        <v>18</v>
      </c>
      <c r="J653">
        <f t="shared" si="106"/>
        <v>2005</v>
      </c>
      <c r="K653" t="str">
        <f>VLOOKUP(N653,Convert!D:G,4,0)</f>
        <v>2005Q3</v>
      </c>
      <c r="L653" t="str">
        <f t="shared" si="107"/>
        <v>2005M7</v>
      </c>
      <c r="M653">
        <f>VLOOKUP(K653,GDP_CR!$E$9:$F$311,2,0)</f>
        <v>7</v>
      </c>
      <c r="N653" s="1">
        <v>38551</v>
      </c>
      <c r="O653" s="18">
        <f t="shared" si="108"/>
        <v>4558</v>
      </c>
      <c r="P653" s="31">
        <f>VLOOKUP(K653,GDP!$A$2:$D$305,4,0)</f>
        <v>1.7016567745130606E-2</v>
      </c>
      <c r="Q653" s="12">
        <v>12973.446153846153</v>
      </c>
      <c r="R653" s="12">
        <f>VLOOKUP(K653,RGDP!B:C,2,0)</f>
        <v>14956.290999999999</v>
      </c>
      <c r="S653" s="12">
        <f t="shared" si="101"/>
        <v>14868.852999999997</v>
      </c>
      <c r="T653" s="12">
        <v>89.624998000000005</v>
      </c>
      <c r="U653" s="12">
        <v>5</v>
      </c>
      <c r="V653" s="12">
        <v>134207.75</v>
      </c>
      <c r="W653" s="12">
        <v>2.9356274999999998</v>
      </c>
      <c r="X653" s="12">
        <v>3.2049999999999996</v>
      </c>
      <c r="Y653" t="str">
        <f t="shared" si="109"/>
        <v>100-200</v>
      </c>
      <c r="Z653">
        <f t="shared" si="110"/>
        <v>5.6985069888111362E-3</v>
      </c>
      <c r="AA653" s="12">
        <f>VLOOKUP(K653,GDP_Change!A:D,4,0)</f>
        <v>1.7023280663046307</v>
      </c>
      <c r="AB653" s="12">
        <f t="shared" si="102"/>
        <v>1.328951363936135</v>
      </c>
    </row>
    <row r="654" spans="1:28" x14ac:dyDescent="0.25">
      <c r="A654" s="1" t="str">
        <f t="shared" si="103"/>
        <v>07/25/2005</v>
      </c>
      <c r="B654" s="9">
        <v>123.41000366210901</v>
      </c>
      <c r="C654" s="9">
        <v>124.639999389648</v>
      </c>
      <c r="D654" s="9">
        <v>122.84999847412099</v>
      </c>
      <c r="E654" s="9">
        <v>88.018707275390597</v>
      </c>
      <c r="F654" s="9">
        <v>123.73999786376901</v>
      </c>
      <c r="G654" s="10">
        <v>253480800</v>
      </c>
      <c r="H654">
        <f t="shared" si="104"/>
        <v>7</v>
      </c>
      <c r="I654">
        <f t="shared" si="105"/>
        <v>25</v>
      </c>
      <c r="J654">
        <f t="shared" si="106"/>
        <v>2005</v>
      </c>
      <c r="K654" t="str">
        <f>VLOOKUP(N654,Convert!D:G,4,0)</f>
        <v>2005Q3</v>
      </c>
      <c r="L654" t="str">
        <f t="shared" si="107"/>
        <v>2005M7</v>
      </c>
      <c r="M654">
        <f>VLOOKUP(K654,GDP_CR!$E$9:$F$311,2,0)</f>
        <v>7</v>
      </c>
      <c r="N654" s="1">
        <v>38558</v>
      </c>
      <c r="O654" s="18">
        <f t="shared" si="108"/>
        <v>4565</v>
      </c>
      <c r="P654" s="31">
        <f>VLOOKUP(K654,GDP!$A$2:$D$305,4,0)</f>
        <v>1.7016567745130606E-2</v>
      </c>
      <c r="Q654" s="12">
        <v>12990.361538461539</v>
      </c>
      <c r="R654" s="12">
        <f>VLOOKUP(K654,RGDP!B:C,2,0)</f>
        <v>14956.290999999999</v>
      </c>
      <c r="S654" s="12">
        <f t="shared" si="101"/>
        <v>14878.568333333331</v>
      </c>
      <c r="T654" s="12">
        <v>90.129997000000003</v>
      </c>
      <c r="U654" s="12">
        <v>5</v>
      </c>
      <c r="V654" s="12">
        <v>134297</v>
      </c>
      <c r="W654" s="12">
        <v>3.0671599999999999</v>
      </c>
      <c r="X654" s="12">
        <v>3.26</v>
      </c>
      <c r="Y654" t="str">
        <f t="shared" si="109"/>
        <v>100-200</v>
      </c>
      <c r="Z654">
        <f t="shared" si="110"/>
        <v>1.6188841408439902E-3</v>
      </c>
      <c r="AA654" s="12">
        <f>VLOOKUP(K654,GDP_Change!A:D,4,0)</f>
        <v>1.7023280663046307</v>
      </c>
      <c r="AB654" s="12">
        <f t="shared" si="102"/>
        <v>1.3662890341729848</v>
      </c>
    </row>
    <row r="655" spans="1:28" x14ac:dyDescent="0.25">
      <c r="A655" s="1" t="str">
        <f t="shared" si="103"/>
        <v>08/01/2005</v>
      </c>
      <c r="B655" s="9">
        <v>123.83000183105401</v>
      </c>
      <c r="C655" s="9">
        <v>124.73999786376901</v>
      </c>
      <c r="D655" s="9">
        <v>122.669998168945</v>
      </c>
      <c r="E655" s="9">
        <v>87.406974792480398</v>
      </c>
      <c r="F655" s="9">
        <v>122.879997253417</v>
      </c>
      <c r="G655" s="10">
        <v>226853900</v>
      </c>
      <c r="H655">
        <f t="shared" si="104"/>
        <v>8</v>
      </c>
      <c r="I655">
        <f t="shared" si="105"/>
        <v>1</v>
      </c>
      <c r="J655">
        <f t="shared" si="106"/>
        <v>2005</v>
      </c>
      <c r="K655" t="str">
        <f>VLOOKUP(N655,Convert!D:G,4,0)</f>
        <v>2005Q3</v>
      </c>
      <c r="L655" t="str">
        <f t="shared" si="107"/>
        <v>2005M8</v>
      </c>
      <c r="M655">
        <f>VLOOKUP(K655,GDP_CR!$E$9:$F$311,2,0)</f>
        <v>7</v>
      </c>
      <c r="N655" s="1">
        <v>38565</v>
      </c>
      <c r="O655" s="18">
        <f t="shared" si="108"/>
        <v>4572</v>
      </c>
      <c r="P655" s="31">
        <f>VLOOKUP(K655,GDP!$A$2:$D$305,4,0)</f>
        <v>1.7016567745130606E-2</v>
      </c>
      <c r="Q655" s="12">
        <v>13007.276923076923</v>
      </c>
      <c r="R655" s="12">
        <f>VLOOKUP(K655,RGDP!B:C,2,0)</f>
        <v>14956.290999999999</v>
      </c>
      <c r="S655" s="12">
        <f t="shared" si="101"/>
        <v>14888.283666666664</v>
      </c>
      <c r="T655" s="12">
        <v>89.797498500000003</v>
      </c>
      <c r="U655" s="12">
        <v>4.9749999999999996</v>
      </c>
      <c r="V655" s="12">
        <v>134346.5</v>
      </c>
      <c r="W655" s="12">
        <v>3.2121024999999999</v>
      </c>
      <c r="X655" s="12">
        <v>3.32</v>
      </c>
      <c r="Y655" t="str">
        <f t="shared" si="109"/>
        <v>100-200</v>
      </c>
      <c r="Z655">
        <f t="shared" si="110"/>
        <v>-6.9500616227488043E-3</v>
      </c>
      <c r="AA655" s="12">
        <f>VLOOKUP(K655,GDP_Change!A:D,4,0)</f>
        <v>1.7023280663046307</v>
      </c>
      <c r="AB655" s="12">
        <f t="shared" si="102"/>
        <v>1.4036267044098343</v>
      </c>
    </row>
    <row r="656" spans="1:28" x14ac:dyDescent="0.25">
      <c r="A656" s="1" t="str">
        <f t="shared" si="103"/>
        <v>08/08/2005</v>
      </c>
      <c r="B656" s="9">
        <v>123.150001525878</v>
      </c>
      <c r="C656" s="9">
        <v>124.5</v>
      </c>
      <c r="D656" s="9">
        <v>122.379997253417</v>
      </c>
      <c r="E656" s="9">
        <v>87.535026550292898</v>
      </c>
      <c r="F656" s="9">
        <v>123.059997558593</v>
      </c>
      <c r="G656" s="10">
        <v>280996800</v>
      </c>
      <c r="H656">
        <f t="shared" si="104"/>
        <v>8</v>
      </c>
      <c r="I656">
        <f t="shared" si="105"/>
        <v>8</v>
      </c>
      <c r="J656">
        <f t="shared" si="106"/>
        <v>2005</v>
      </c>
      <c r="K656" t="str">
        <f>VLOOKUP(N656,Convert!D:G,4,0)</f>
        <v>2005Q3</v>
      </c>
      <c r="L656" t="str">
        <f t="shared" si="107"/>
        <v>2005M8</v>
      </c>
      <c r="M656">
        <f>VLOOKUP(K656,GDP_CR!$E$9:$F$311,2,0)</f>
        <v>7</v>
      </c>
      <c r="N656" s="1">
        <v>38572</v>
      </c>
      <c r="O656" s="18">
        <f t="shared" si="108"/>
        <v>4579</v>
      </c>
      <c r="P656" s="31">
        <f>VLOOKUP(K656,GDP!$A$2:$D$305,4,0)</f>
        <v>1.7016567745130606E-2</v>
      </c>
      <c r="Q656" s="12">
        <v>13024.19230769231</v>
      </c>
      <c r="R656" s="12">
        <f>VLOOKUP(K656,RGDP!B:C,2,0)</f>
        <v>14956.290999999999</v>
      </c>
      <c r="S656" s="12">
        <f t="shared" si="101"/>
        <v>14897.998999999998</v>
      </c>
      <c r="T656" s="12">
        <v>89.465000000000003</v>
      </c>
      <c r="U656" s="12">
        <v>4.95</v>
      </c>
      <c r="V656" s="12">
        <v>134396</v>
      </c>
      <c r="W656" s="12">
        <v>3.3570449999999998</v>
      </c>
      <c r="X656" s="12">
        <v>3.38</v>
      </c>
      <c r="Y656" t="str">
        <f t="shared" si="109"/>
        <v>100-200</v>
      </c>
      <c r="Z656">
        <f t="shared" si="110"/>
        <v>1.4648462662705253E-3</v>
      </c>
      <c r="AA656" s="12">
        <f>VLOOKUP(K656,GDP_Change!A:D,4,0)</f>
        <v>1.7023280663046307</v>
      </c>
      <c r="AB656" s="12">
        <f t="shared" si="102"/>
        <v>1.4409643746466838</v>
      </c>
    </row>
    <row r="657" spans="1:28" x14ac:dyDescent="0.25">
      <c r="A657" s="1" t="str">
        <f t="shared" si="103"/>
        <v>08/15/2005</v>
      </c>
      <c r="B657" s="9">
        <v>123.220001220703</v>
      </c>
      <c r="C657" s="9">
        <v>123.870002746582</v>
      </c>
      <c r="D657" s="9">
        <v>121.83999633789</v>
      </c>
      <c r="E657" s="9">
        <v>87.115295410156193</v>
      </c>
      <c r="F657" s="9">
        <v>122.470001220703</v>
      </c>
      <c r="G657" s="10">
        <v>263656400</v>
      </c>
      <c r="H657">
        <f t="shared" si="104"/>
        <v>8</v>
      </c>
      <c r="I657">
        <f t="shared" si="105"/>
        <v>15</v>
      </c>
      <c r="J657">
        <f t="shared" si="106"/>
        <v>2005</v>
      </c>
      <c r="K657" t="str">
        <f>VLOOKUP(N657,Convert!D:G,4,0)</f>
        <v>2005Q3</v>
      </c>
      <c r="L657" t="str">
        <f t="shared" si="107"/>
        <v>2005M8</v>
      </c>
      <c r="M657">
        <f>VLOOKUP(K657,GDP_CR!$E$9:$F$311,2,0)</f>
        <v>7</v>
      </c>
      <c r="N657" s="1">
        <v>38579</v>
      </c>
      <c r="O657" s="18">
        <f t="shared" si="108"/>
        <v>4586</v>
      </c>
      <c r="P657" s="31">
        <f>VLOOKUP(K657,GDP!$A$2:$D$305,4,0)</f>
        <v>1.7016567745130606E-2</v>
      </c>
      <c r="Q657" s="12">
        <v>13041.107692307694</v>
      </c>
      <c r="R657" s="12">
        <f>VLOOKUP(K657,RGDP!B:C,2,0)</f>
        <v>14956.290999999999</v>
      </c>
      <c r="S657" s="12">
        <f t="shared" si="101"/>
        <v>14907.714333333332</v>
      </c>
      <c r="T657" s="12">
        <v>89.132501500000004</v>
      </c>
      <c r="U657" s="12">
        <v>4.9250000000000007</v>
      </c>
      <c r="V657" s="12">
        <v>134445.5</v>
      </c>
      <c r="W657" s="12">
        <v>3.5019874999999998</v>
      </c>
      <c r="X657" s="12">
        <v>3.44</v>
      </c>
      <c r="Y657" t="str">
        <f t="shared" si="109"/>
        <v>100-200</v>
      </c>
      <c r="Z657">
        <f t="shared" si="110"/>
        <v>-4.7943795676501644E-3</v>
      </c>
      <c r="AA657" s="12">
        <f>VLOOKUP(K657,GDP_Change!A:D,4,0)</f>
        <v>1.7023280663046307</v>
      </c>
      <c r="AB657" s="12">
        <f t="shared" si="102"/>
        <v>1.4783020448835333</v>
      </c>
    </row>
    <row r="658" spans="1:28" x14ac:dyDescent="0.25">
      <c r="A658" s="1" t="str">
        <f t="shared" si="103"/>
        <v>08/22/2005</v>
      </c>
      <c r="B658" s="9">
        <v>122.58000183105401</v>
      </c>
      <c r="C658" s="9">
        <v>123.230003356933</v>
      </c>
      <c r="D658" s="9">
        <v>120.680000305175</v>
      </c>
      <c r="E658" s="9">
        <v>85.898963928222599</v>
      </c>
      <c r="F658" s="9">
        <v>120.76000213623</v>
      </c>
      <c r="G658" s="10">
        <v>301773100</v>
      </c>
      <c r="H658">
        <f t="shared" si="104"/>
        <v>8</v>
      </c>
      <c r="I658">
        <f t="shared" si="105"/>
        <v>22</v>
      </c>
      <c r="J658">
        <f t="shared" si="106"/>
        <v>2005</v>
      </c>
      <c r="K658" t="str">
        <f>VLOOKUP(N658,Convert!D:G,4,0)</f>
        <v>2005Q3</v>
      </c>
      <c r="L658" t="str">
        <f t="shared" si="107"/>
        <v>2005M8</v>
      </c>
      <c r="M658">
        <f>VLOOKUP(K658,GDP_CR!$E$9:$F$311,2,0)</f>
        <v>7</v>
      </c>
      <c r="N658" s="1">
        <v>38586</v>
      </c>
      <c r="O658" s="18">
        <f t="shared" si="108"/>
        <v>4593</v>
      </c>
      <c r="P658" s="31">
        <f>VLOOKUP(K658,GDP!$A$2:$D$305,4,0)</f>
        <v>1.7016567745130606E-2</v>
      </c>
      <c r="Q658" s="12">
        <v>13058.02307692308</v>
      </c>
      <c r="R658" s="12">
        <f>VLOOKUP(K658,RGDP!B:C,2,0)</f>
        <v>14956.290999999999</v>
      </c>
      <c r="S658" s="12">
        <f t="shared" si="101"/>
        <v>14917.429666666665</v>
      </c>
      <c r="T658" s="12">
        <v>88.800003000000004</v>
      </c>
      <c r="U658" s="12">
        <v>4.9000000000000004</v>
      </c>
      <c r="V658" s="12">
        <v>134495</v>
      </c>
      <c r="W658" s="12">
        <v>3.6469299999999998</v>
      </c>
      <c r="X658" s="12">
        <v>3.5</v>
      </c>
      <c r="Y658" t="str">
        <f t="shared" si="109"/>
        <v>100-200</v>
      </c>
      <c r="Z658">
        <f t="shared" si="110"/>
        <v>-1.396259547177936E-2</v>
      </c>
      <c r="AA658" s="12">
        <f>VLOOKUP(K658,GDP_Change!A:D,4,0)</f>
        <v>1.7023280663046307</v>
      </c>
      <c r="AB658" s="12">
        <f t="shared" si="102"/>
        <v>1.5156397151203829</v>
      </c>
    </row>
    <row r="659" spans="1:28" x14ac:dyDescent="0.25">
      <c r="A659" s="1" t="str">
        <f t="shared" si="103"/>
        <v>08/29/2005</v>
      </c>
      <c r="B659" s="9">
        <v>120.41000366210901</v>
      </c>
      <c r="C659" s="9">
        <v>123.150001525878</v>
      </c>
      <c r="D659" s="9">
        <v>120.379997253417</v>
      </c>
      <c r="E659" s="9">
        <v>86.973052978515597</v>
      </c>
      <c r="F659" s="9">
        <v>122.26999664306599</v>
      </c>
      <c r="G659" s="10">
        <v>355516700</v>
      </c>
      <c r="H659">
        <f t="shared" si="104"/>
        <v>8</v>
      </c>
      <c r="I659">
        <f t="shared" si="105"/>
        <v>29</v>
      </c>
      <c r="J659">
        <f t="shared" si="106"/>
        <v>2005</v>
      </c>
      <c r="K659" t="str">
        <f>VLOOKUP(N659,Convert!D:G,4,0)</f>
        <v>2005Q3</v>
      </c>
      <c r="L659" t="str">
        <f t="shared" si="107"/>
        <v>2005M8</v>
      </c>
      <c r="M659">
        <f>VLOOKUP(K659,GDP_CR!$E$9:$F$311,2,0)</f>
        <v>7</v>
      </c>
      <c r="N659" s="1">
        <v>38593</v>
      </c>
      <c r="O659" s="18">
        <f t="shared" si="108"/>
        <v>4600</v>
      </c>
      <c r="P659" s="31">
        <f>VLOOKUP(K659,GDP!$A$2:$D$305,4,0)</f>
        <v>1.7016567745130606E-2</v>
      </c>
      <c r="Q659" s="12">
        <v>13074.938461538464</v>
      </c>
      <c r="R659" s="12">
        <f>VLOOKUP(K659,RGDP!B:C,2,0)</f>
        <v>14956.290999999999</v>
      </c>
      <c r="S659" s="12">
        <f t="shared" si="101"/>
        <v>14927.144999999999</v>
      </c>
      <c r="T659" s="12">
        <v>88.800003000000004</v>
      </c>
      <c r="U659" s="12">
        <v>4.9000000000000004</v>
      </c>
      <c r="V659" s="12">
        <v>134495</v>
      </c>
      <c r="W659" s="12">
        <v>3.6469299999999998</v>
      </c>
      <c r="X659" s="12">
        <v>3.5</v>
      </c>
      <c r="Y659" t="str">
        <f t="shared" si="109"/>
        <v>100-200</v>
      </c>
      <c r="Z659">
        <f t="shared" si="110"/>
        <v>1.2504094734385296E-2</v>
      </c>
      <c r="AA659" s="12">
        <f>VLOOKUP(K659,GDP_Change!A:D,4,0)</f>
        <v>1.7023280663046307</v>
      </c>
      <c r="AB659" s="12">
        <f t="shared" si="102"/>
        <v>1.5529773853572324</v>
      </c>
    </row>
    <row r="660" spans="1:28" x14ac:dyDescent="0.25">
      <c r="A660" s="1" t="str">
        <f t="shared" si="103"/>
        <v>09/05/2005</v>
      </c>
      <c r="B660" s="9">
        <v>122.66000366210901</v>
      </c>
      <c r="C660" s="9">
        <v>124.73999786376901</v>
      </c>
      <c r="D660" s="9">
        <v>122.650001525878</v>
      </c>
      <c r="E660" s="9">
        <v>88.630477905273395</v>
      </c>
      <c r="F660" s="9">
        <v>124.59999847412099</v>
      </c>
      <c r="G660" s="10">
        <v>181163600</v>
      </c>
      <c r="H660">
        <f t="shared" si="104"/>
        <v>9</v>
      </c>
      <c r="I660">
        <f t="shared" si="105"/>
        <v>5</v>
      </c>
      <c r="J660">
        <f t="shared" si="106"/>
        <v>2005</v>
      </c>
      <c r="K660" t="str">
        <f>VLOOKUP(N660,Convert!D:G,4,0)</f>
        <v>2005Q3</v>
      </c>
      <c r="L660" t="str">
        <f t="shared" si="107"/>
        <v>2005M9</v>
      </c>
      <c r="M660">
        <f>VLOOKUP(K660,GDP_CR!$E$9:$F$311,2,0)</f>
        <v>7</v>
      </c>
      <c r="N660" s="1">
        <v>38600</v>
      </c>
      <c r="O660" s="18">
        <f t="shared" si="108"/>
        <v>4607</v>
      </c>
      <c r="P660" s="31">
        <f>VLOOKUP(K660,GDP!$A$2:$D$305,4,0)</f>
        <v>1.7016567745130606E-2</v>
      </c>
      <c r="Q660" s="12">
        <v>13091.853846153848</v>
      </c>
      <c r="R660" s="12">
        <f>VLOOKUP(K660,RGDP!B:C,2,0)</f>
        <v>14956.290999999999</v>
      </c>
      <c r="S660" s="12">
        <f t="shared" si="101"/>
        <v>14936.860333333332</v>
      </c>
      <c r="T660" s="12">
        <v>88.237503000000004</v>
      </c>
      <c r="U660" s="12">
        <v>4.9250000000000007</v>
      </c>
      <c r="V660" s="12">
        <v>134509</v>
      </c>
      <c r="W660" s="12">
        <v>3.920655</v>
      </c>
      <c r="X660" s="12">
        <v>3.5300000000000002</v>
      </c>
      <c r="Y660" t="str">
        <f t="shared" si="109"/>
        <v>100-200</v>
      </c>
      <c r="Z660">
        <f t="shared" si="110"/>
        <v>1.9056202625545193E-2</v>
      </c>
      <c r="AA660" s="12">
        <f>VLOOKUP(K660,GDP_Change!A:D,4,0)</f>
        <v>1.7023280663046307</v>
      </c>
      <c r="AB660" s="12">
        <f t="shared" si="102"/>
        <v>1.5903150555940821</v>
      </c>
    </row>
    <row r="661" spans="1:28" x14ac:dyDescent="0.25">
      <c r="A661" s="1" t="str">
        <f t="shared" si="103"/>
        <v>09/12/2005</v>
      </c>
      <c r="B661" s="9">
        <v>124.449996948242</v>
      </c>
      <c r="C661" s="9">
        <v>124.669998168945</v>
      </c>
      <c r="D661" s="9">
        <v>122.870002746582</v>
      </c>
      <c r="E661" s="9">
        <v>87.848007202148395</v>
      </c>
      <c r="F661" s="9">
        <v>123.5</v>
      </c>
      <c r="G661" s="10">
        <v>297720700</v>
      </c>
      <c r="H661">
        <f t="shared" si="104"/>
        <v>9</v>
      </c>
      <c r="I661">
        <f t="shared" si="105"/>
        <v>12</v>
      </c>
      <c r="J661">
        <f t="shared" si="106"/>
        <v>2005</v>
      </c>
      <c r="K661" t="str">
        <f>VLOOKUP(N661,Convert!D:G,4,0)</f>
        <v>2005Q3</v>
      </c>
      <c r="L661" t="str">
        <f t="shared" si="107"/>
        <v>2005M9</v>
      </c>
      <c r="M661">
        <f>VLOOKUP(K661,GDP_CR!$E$9:$F$311,2,0)</f>
        <v>7</v>
      </c>
      <c r="N661" s="1">
        <v>38607</v>
      </c>
      <c r="O661" s="18">
        <f t="shared" si="108"/>
        <v>4614</v>
      </c>
      <c r="P661" s="31">
        <f>VLOOKUP(K661,GDP!$A$2:$D$305,4,0)</f>
        <v>1.7016567745130606E-2</v>
      </c>
      <c r="Q661" s="12">
        <v>13108.769230769232</v>
      </c>
      <c r="R661" s="12">
        <f>VLOOKUP(K661,RGDP!B:C,2,0)</f>
        <v>14956.290999999999</v>
      </c>
      <c r="S661" s="12">
        <f t="shared" si="101"/>
        <v>14946.575666666666</v>
      </c>
      <c r="T661" s="12">
        <v>87.675003000000004</v>
      </c>
      <c r="U661" s="12">
        <v>4.95</v>
      </c>
      <c r="V661" s="12">
        <v>134523</v>
      </c>
      <c r="W661" s="12">
        <v>4.1943799999999998</v>
      </c>
      <c r="X661" s="12">
        <v>3.5600000000000005</v>
      </c>
      <c r="Y661" t="str">
        <f t="shared" si="109"/>
        <v>100-200</v>
      </c>
      <c r="Z661">
        <f t="shared" si="110"/>
        <v>-8.8282382631766909E-3</v>
      </c>
      <c r="AA661" s="12">
        <f>VLOOKUP(K661,GDP_Change!A:D,4,0)</f>
        <v>1.7023280663046307</v>
      </c>
      <c r="AB661" s="12">
        <f t="shared" si="102"/>
        <v>1.6276527258309317</v>
      </c>
    </row>
    <row r="662" spans="1:28" x14ac:dyDescent="0.25">
      <c r="A662" s="1" t="str">
        <f t="shared" si="103"/>
        <v>09/19/2005</v>
      </c>
      <c r="B662" s="9">
        <v>123.470001220703</v>
      </c>
      <c r="C662" s="9">
        <v>123.61000061035099</v>
      </c>
      <c r="D662" s="9">
        <v>120.44000244140599</v>
      </c>
      <c r="E662" s="9">
        <v>86.750381469726506</v>
      </c>
      <c r="F662" s="9">
        <v>121.44000244140599</v>
      </c>
      <c r="G662" s="10">
        <v>376270000</v>
      </c>
      <c r="H662">
        <f t="shared" si="104"/>
        <v>9</v>
      </c>
      <c r="I662">
        <f t="shared" si="105"/>
        <v>19</v>
      </c>
      <c r="J662">
        <f t="shared" si="106"/>
        <v>2005</v>
      </c>
      <c r="K662" t="str">
        <f>VLOOKUP(N662,Convert!D:G,4,0)</f>
        <v>2005Q3</v>
      </c>
      <c r="L662" t="str">
        <f t="shared" si="107"/>
        <v>2005M9</v>
      </c>
      <c r="M662">
        <f>VLOOKUP(K662,GDP_CR!$E$9:$F$311,2,0)</f>
        <v>7</v>
      </c>
      <c r="N662" s="1">
        <v>38614</v>
      </c>
      <c r="O662" s="18">
        <f t="shared" si="108"/>
        <v>4621</v>
      </c>
      <c r="P662" s="31">
        <f>VLOOKUP(K662,GDP!$A$2:$D$305,4,0)</f>
        <v>1.7016567745130606E-2</v>
      </c>
      <c r="Q662" s="12">
        <v>13125.684615384616</v>
      </c>
      <c r="R662" s="12">
        <f>VLOOKUP(K662,RGDP!B:C,2,0)</f>
        <v>14956.290999999999</v>
      </c>
      <c r="S662" s="12">
        <f t="shared" si="101"/>
        <v>14956.290999999999</v>
      </c>
      <c r="T662" s="12">
        <v>87.112503000000004</v>
      </c>
      <c r="U662" s="12">
        <v>4.9749999999999996</v>
      </c>
      <c r="V662" s="12">
        <v>134537</v>
      </c>
      <c r="W662" s="12">
        <v>4.4681049999999995</v>
      </c>
      <c r="X662" s="12">
        <v>3.59</v>
      </c>
      <c r="Y662" t="str">
        <f t="shared" si="109"/>
        <v>100-200</v>
      </c>
      <c r="Z662">
        <f t="shared" si="110"/>
        <v>-1.6680142174850254E-2</v>
      </c>
      <c r="AA662" s="12">
        <f>VLOOKUP(K662,GDP_Change!A:D,4,0)</f>
        <v>1.7023280663046307</v>
      </c>
      <c r="AB662" s="12">
        <f t="shared" si="102"/>
        <v>1.6649903960677812</v>
      </c>
    </row>
    <row r="663" spans="1:28" x14ac:dyDescent="0.25">
      <c r="A663" s="1" t="str">
        <f t="shared" si="103"/>
        <v>09/26/2005</v>
      </c>
      <c r="B663" s="9">
        <v>122.01999664306599</v>
      </c>
      <c r="C663" s="9">
        <v>123.040000915527</v>
      </c>
      <c r="D663" s="9">
        <v>121.01999664306599</v>
      </c>
      <c r="E663" s="9">
        <v>87.893348693847599</v>
      </c>
      <c r="F663" s="9">
        <v>123.040000915527</v>
      </c>
      <c r="G663" s="10">
        <v>309618600</v>
      </c>
      <c r="H663">
        <f t="shared" si="104"/>
        <v>9</v>
      </c>
      <c r="I663">
        <f t="shared" si="105"/>
        <v>26</v>
      </c>
      <c r="J663">
        <f t="shared" si="106"/>
        <v>2005</v>
      </c>
      <c r="K663" t="str">
        <f>VLOOKUP(N663,Convert!D:G,4,0)</f>
        <v>2005Q3</v>
      </c>
      <c r="L663" t="str">
        <f t="shared" si="107"/>
        <v>2005M9</v>
      </c>
      <c r="M663">
        <f>VLOOKUP(K663,GDP_CR!$E$9:$F$311,2,0)</f>
        <v>7</v>
      </c>
      <c r="N663" s="1">
        <v>38621</v>
      </c>
      <c r="O663" s="18">
        <f t="shared" si="108"/>
        <v>4628</v>
      </c>
      <c r="P663" s="31">
        <f>VLOOKUP(K663,GDP!$A$2:$D$305,4,0)</f>
        <v>1.7016567745130606E-2</v>
      </c>
      <c r="Q663" s="12">
        <v>13142.600000000004</v>
      </c>
      <c r="R663" s="12">
        <f>VLOOKUP(K663,RGDP!B:C,2,0)</f>
        <v>14956.290999999999</v>
      </c>
      <c r="S663" s="12">
        <f t="shared" si="101"/>
        <v>14956.290999999999</v>
      </c>
      <c r="T663" s="12">
        <v>86.550003000000004</v>
      </c>
      <c r="U663" s="12">
        <v>5</v>
      </c>
      <c r="V663" s="12">
        <v>134551</v>
      </c>
      <c r="W663" s="12">
        <v>4.7418300000000002</v>
      </c>
      <c r="X663" s="12">
        <v>3.62</v>
      </c>
      <c r="Y663" t="str">
        <f t="shared" si="109"/>
        <v>100-200</v>
      </c>
      <c r="Z663">
        <f t="shared" si="110"/>
        <v>1.3175217736783207E-2</v>
      </c>
      <c r="AA663" s="12">
        <f>VLOOKUP(K663,GDP_Change!A:D,4,0)</f>
        <v>1.7023280663046307</v>
      </c>
      <c r="AB663" s="12">
        <f t="shared" si="102"/>
        <v>1.7023280663046307</v>
      </c>
    </row>
    <row r="664" spans="1:28" x14ac:dyDescent="0.25">
      <c r="A664" s="1" t="str">
        <f t="shared" si="103"/>
        <v>10/03/2005</v>
      </c>
      <c r="B664" s="9">
        <v>122.959999084472</v>
      </c>
      <c r="C664" s="9">
        <v>123.33999633789</v>
      </c>
      <c r="D664" s="9">
        <v>118.169998168945</v>
      </c>
      <c r="E664" s="9">
        <v>85.443145751953097</v>
      </c>
      <c r="F664" s="9">
        <v>119.61000061035099</v>
      </c>
      <c r="G664" s="10">
        <v>434426400</v>
      </c>
      <c r="H664">
        <f t="shared" si="104"/>
        <v>10</v>
      </c>
      <c r="I664">
        <f t="shared" si="105"/>
        <v>3</v>
      </c>
      <c r="J664">
        <f t="shared" si="106"/>
        <v>2005</v>
      </c>
      <c r="K664" t="str">
        <f>VLOOKUP(N664,Convert!D:G,4,0)</f>
        <v>2005Q4</v>
      </c>
      <c r="L664" t="str">
        <f t="shared" si="107"/>
        <v>2005M10</v>
      </c>
      <c r="M664">
        <f>VLOOKUP(K664,GDP_CR!$E$9:$F$311,2,0)</f>
        <v>5.6</v>
      </c>
      <c r="N664" s="1">
        <v>38628</v>
      </c>
      <c r="O664" s="18">
        <f t="shared" si="108"/>
        <v>4635</v>
      </c>
      <c r="P664" s="31">
        <f>VLOOKUP(K664,GDP!$A$2:$D$305,4,0)</f>
        <v>1.3817661649901947E-2</v>
      </c>
      <c r="Q664" s="12">
        <v>13156.569230769235</v>
      </c>
      <c r="R664" s="12">
        <f>VLOOKUP(K664,RGDP!B:C,2,0)</f>
        <v>15041.232</v>
      </c>
      <c r="S664" s="12">
        <f t="shared" si="101"/>
        <v>14963.369416666666</v>
      </c>
      <c r="T664" s="12">
        <v>87.445001500000004</v>
      </c>
      <c r="U664" s="12">
        <v>5</v>
      </c>
      <c r="V664" s="12">
        <v>134574.25</v>
      </c>
      <c r="W664" s="12">
        <v>4.6438975000000005</v>
      </c>
      <c r="X664" s="12">
        <v>3.6599999999999997</v>
      </c>
      <c r="Y664" t="str">
        <f t="shared" si="109"/>
        <v>100-200</v>
      </c>
      <c r="Z664">
        <f t="shared" si="110"/>
        <v>-2.7877115406808817E-2</v>
      </c>
      <c r="AA664" s="12">
        <f>VLOOKUP(K664,GDP_Change!A:D,4,0)</f>
        <v>1.3814726141060447</v>
      </c>
      <c r="AB664" s="12">
        <f t="shared" si="102"/>
        <v>1.6776468776739704</v>
      </c>
    </row>
    <row r="665" spans="1:28" x14ac:dyDescent="0.25">
      <c r="A665" s="1" t="str">
        <f t="shared" si="103"/>
        <v>10/10/2005</v>
      </c>
      <c r="B665" s="9">
        <v>119.680000305175</v>
      </c>
      <c r="C665" s="9">
        <v>119.709999084472</v>
      </c>
      <c r="D665" s="9">
        <v>116.879997253417</v>
      </c>
      <c r="E665" s="9">
        <v>84.771644592285099</v>
      </c>
      <c r="F665" s="9">
        <v>118.669998168945</v>
      </c>
      <c r="G665" s="10">
        <v>416521100</v>
      </c>
      <c r="H665">
        <f t="shared" si="104"/>
        <v>10</v>
      </c>
      <c r="I665">
        <f t="shared" si="105"/>
        <v>10</v>
      </c>
      <c r="J665">
        <f t="shared" si="106"/>
        <v>2005</v>
      </c>
      <c r="K665" t="str">
        <f>VLOOKUP(N665,Convert!D:G,4,0)</f>
        <v>2005Q4</v>
      </c>
      <c r="L665" t="str">
        <f t="shared" si="107"/>
        <v>2005M10</v>
      </c>
      <c r="M665">
        <f>VLOOKUP(K665,GDP_CR!$E$9:$F$311,2,0)</f>
        <v>5.6</v>
      </c>
      <c r="N665" s="1">
        <v>38635</v>
      </c>
      <c r="O665" s="18">
        <f t="shared" si="108"/>
        <v>4642</v>
      </c>
      <c r="P665" s="31">
        <f>VLOOKUP(K665,GDP!$A$2:$D$305,4,0)</f>
        <v>1.3817661649901947E-2</v>
      </c>
      <c r="Q665" s="12">
        <v>13170.538461538466</v>
      </c>
      <c r="R665" s="12">
        <f>VLOOKUP(K665,RGDP!B:C,2,0)</f>
        <v>15041.232</v>
      </c>
      <c r="S665" s="12">
        <f t="shared" si="101"/>
        <v>14970.447833333332</v>
      </c>
      <c r="T665" s="12">
        <v>88.34</v>
      </c>
      <c r="U665" s="12">
        <v>5</v>
      </c>
      <c r="V665" s="12">
        <v>134597.5</v>
      </c>
      <c r="W665" s="12">
        <v>4.5459650000000007</v>
      </c>
      <c r="X665" s="12">
        <v>3.6999999999999997</v>
      </c>
      <c r="Y665" t="str">
        <f t="shared" si="109"/>
        <v>100-200</v>
      </c>
      <c r="Z665">
        <f t="shared" si="110"/>
        <v>-7.8588950473147401E-3</v>
      </c>
      <c r="AA665" s="12">
        <f>VLOOKUP(K665,GDP_Change!A:D,4,0)</f>
        <v>1.3814726141060447</v>
      </c>
      <c r="AB665" s="12">
        <f t="shared" si="102"/>
        <v>1.6529656890433098</v>
      </c>
    </row>
    <row r="666" spans="1:28" x14ac:dyDescent="0.25">
      <c r="A666" s="1" t="str">
        <f t="shared" si="103"/>
        <v>10/17/2005</v>
      </c>
      <c r="B666" s="9">
        <v>118.800003051757</v>
      </c>
      <c r="C666" s="9">
        <v>119.809997558593</v>
      </c>
      <c r="D666" s="9">
        <v>117.120002746582</v>
      </c>
      <c r="E666" s="9">
        <v>84.385856628417898</v>
      </c>
      <c r="F666" s="9">
        <v>118.129997253417</v>
      </c>
      <c r="G666" s="10">
        <v>488216200</v>
      </c>
      <c r="H666">
        <f t="shared" si="104"/>
        <v>10</v>
      </c>
      <c r="I666">
        <f t="shared" si="105"/>
        <v>17</v>
      </c>
      <c r="J666">
        <f t="shared" si="106"/>
        <v>2005</v>
      </c>
      <c r="K666" t="str">
        <f>VLOOKUP(N666,Convert!D:G,4,0)</f>
        <v>2005Q4</v>
      </c>
      <c r="L666" t="str">
        <f t="shared" si="107"/>
        <v>2005M10</v>
      </c>
      <c r="M666">
        <f>VLOOKUP(K666,GDP_CR!$E$9:$F$311,2,0)</f>
        <v>5.6</v>
      </c>
      <c r="N666" s="1">
        <v>38642</v>
      </c>
      <c r="O666" s="18">
        <f t="shared" si="108"/>
        <v>4649</v>
      </c>
      <c r="P666" s="31">
        <f>VLOOKUP(K666,GDP!$A$2:$D$305,4,0)</f>
        <v>1.3817661649901947E-2</v>
      </c>
      <c r="Q666" s="12">
        <v>13184.507692307698</v>
      </c>
      <c r="R666" s="12">
        <f>VLOOKUP(K666,RGDP!B:C,2,0)</f>
        <v>15041.232</v>
      </c>
      <c r="S666" s="12">
        <f t="shared" ref="S666:S729" si="111">AVERAGE(R655:R666)</f>
        <v>14977.526249999997</v>
      </c>
      <c r="T666" s="12">
        <v>89.234998500000003</v>
      </c>
      <c r="U666" s="12">
        <v>5</v>
      </c>
      <c r="V666" s="12">
        <v>134620.75</v>
      </c>
      <c r="W666" s="12">
        <v>4.4480325000000009</v>
      </c>
      <c r="X666" s="12">
        <v>3.7399999999999998</v>
      </c>
      <c r="Y666" t="str">
        <f t="shared" si="109"/>
        <v>100-200</v>
      </c>
      <c r="Z666">
        <f t="shared" si="110"/>
        <v>-4.5504417616929471E-3</v>
      </c>
      <c r="AA666" s="12">
        <f>VLOOKUP(K666,GDP_Change!A:D,4,0)</f>
        <v>1.3814726141060447</v>
      </c>
      <c r="AB666" s="12">
        <f t="shared" si="102"/>
        <v>1.6282845004126494</v>
      </c>
    </row>
    <row r="667" spans="1:28" x14ac:dyDescent="0.25">
      <c r="A667" s="1" t="str">
        <f t="shared" si="103"/>
        <v>10/24/2005</v>
      </c>
      <c r="B667" s="9">
        <v>118.44000244140599</v>
      </c>
      <c r="C667" s="9">
        <v>120.540000915527</v>
      </c>
      <c r="D667" s="9">
        <v>117.930000305175</v>
      </c>
      <c r="E667" s="9">
        <v>85.578857421875</v>
      </c>
      <c r="F667" s="9">
        <v>119.800003051757</v>
      </c>
      <c r="G667" s="10">
        <v>367703800</v>
      </c>
      <c r="H667">
        <f t="shared" si="104"/>
        <v>10</v>
      </c>
      <c r="I667">
        <f t="shared" si="105"/>
        <v>24</v>
      </c>
      <c r="J667">
        <f t="shared" si="106"/>
        <v>2005</v>
      </c>
      <c r="K667" t="str">
        <f>VLOOKUP(N667,Convert!D:G,4,0)</f>
        <v>2005Q4</v>
      </c>
      <c r="L667" t="str">
        <f t="shared" si="107"/>
        <v>2005M10</v>
      </c>
      <c r="M667">
        <f>VLOOKUP(K667,GDP_CR!$E$9:$F$311,2,0)</f>
        <v>5.6</v>
      </c>
      <c r="N667" s="1">
        <v>38649</v>
      </c>
      <c r="O667" s="18">
        <f t="shared" si="108"/>
        <v>4656</v>
      </c>
      <c r="P667" s="31">
        <f>VLOOKUP(K667,GDP!$A$2:$D$305,4,0)</f>
        <v>1.3817661649901947E-2</v>
      </c>
      <c r="Q667" s="12">
        <v>13198.476923076929</v>
      </c>
      <c r="R667" s="12">
        <f>VLOOKUP(K667,RGDP!B:C,2,0)</f>
        <v>15041.232</v>
      </c>
      <c r="S667" s="12">
        <f t="shared" si="111"/>
        <v>14984.604666666664</v>
      </c>
      <c r="T667" s="12">
        <v>90.129997000000003</v>
      </c>
      <c r="U667" s="12">
        <v>5</v>
      </c>
      <c r="V667" s="12">
        <v>134644</v>
      </c>
      <c r="W667" s="12">
        <v>4.3501000000000003</v>
      </c>
      <c r="X667" s="12">
        <v>3.78</v>
      </c>
      <c r="Y667" t="str">
        <f t="shared" si="109"/>
        <v>100-200</v>
      </c>
      <c r="Z667">
        <f t="shared" si="110"/>
        <v>1.413701716048843E-2</v>
      </c>
      <c r="AA667" s="12">
        <f>VLOOKUP(K667,GDP_Change!A:D,4,0)</f>
        <v>1.3814726141060447</v>
      </c>
      <c r="AB667" s="12">
        <f t="shared" si="102"/>
        <v>1.6036033117819888</v>
      </c>
    </row>
    <row r="668" spans="1:28" x14ac:dyDescent="0.25">
      <c r="A668" s="1" t="str">
        <f t="shared" si="103"/>
        <v>10/31/2005</v>
      </c>
      <c r="B668" s="9">
        <v>120.290000915527</v>
      </c>
      <c r="C668" s="9">
        <v>122.66000366210901</v>
      </c>
      <c r="D668" s="9">
        <v>120.129997253417</v>
      </c>
      <c r="E668" s="9">
        <v>87.229011535644503</v>
      </c>
      <c r="F668" s="9">
        <v>122.11000061035099</v>
      </c>
      <c r="G668" s="10">
        <v>362129900</v>
      </c>
      <c r="H668">
        <f t="shared" si="104"/>
        <v>10</v>
      </c>
      <c r="I668">
        <f t="shared" si="105"/>
        <v>31</v>
      </c>
      <c r="J668">
        <f t="shared" si="106"/>
        <v>2005</v>
      </c>
      <c r="K668" t="str">
        <f>VLOOKUP(N668,Convert!D:G,4,0)</f>
        <v>2005Q4</v>
      </c>
      <c r="L668" t="str">
        <f t="shared" si="107"/>
        <v>2005M10</v>
      </c>
      <c r="M668">
        <f>VLOOKUP(K668,GDP_CR!$E$9:$F$311,2,0)</f>
        <v>5.6</v>
      </c>
      <c r="N668" s="1">
        <v>38656</v>
      </c>
      <c r="O668" s="18">
        <f t="shared" si="108"/>
        <v>4663</v>
      </c>
      <c r="P668" s="31">
        <f>VLOOKUP(K668,GDP!$A$2:$D$305,4,0)</f>
        <v>1.3817661649901947E-2</v>
      </c>
      <c r="Q668" s="12">
        <v>13212.446153846158</v>
      </c>
      <c r="R668" s="12">
        <f>VLOOKUP(K668,RGDP!B:C,2,0)</f>
        <v>15041.232</v>
      </c>
      <c r="S668" s="12">
        <f t="shared" si="111"/>
        <v>14991.68308333333</v>
      </c>
      <c r="T668" s="12">
        <v>90.129997000000003</v>
      </c>
      <c r="U668" s="12">
        <v>5</v>
      </c>
      <c r="V668" s="12">
        <v>134644</v>
      </c>
      <c r="W668" s="12">
        <v>4.3501000000000003</v>
      </c>
      <c r="X668" s="12">
        <v>3.78</v>
      </c>
      <c r="Y668" t="str">
        <f t="shared" si="109"/>
        <v>100-200</v>
      </c>
      <c r="Z668">
        <f t="shared" si="110"/>
        <v>1.9282116024621487E-2</v>
      </c>
      <c r="AA668" s="12">
        <f>VLOOKUP(K668,GDP_Change!A:D,4,0)</f>
        <v>1.3814726141060447</v>
      </c>
      <c r="AB668" s="12">
        <f t="shared" si="102"/>
        <v>1.5789221231513284</v>
      </c>
    </row>
    <row r="669" spans="1:28" x14ac:dyDescent="0.25">
      <c r="A669" s="1" t="str">
        <f t="shared" si="103"/>
        <v>11/07/2005</v>
      </c>
      <c r="B669" s="9">
        <v>122.370002746582</v>
      </c>
      <c r="C669" s="9">
        <v>123.83999633789</v>
      </c>
      <c r="D669" s="9">
        <v>121.75</v>
      </c>
      <c r="E669" s="9">
        <v>88.407699584960895</v>
      </c>
      <c r="F669" s="9">
        <v>123.76000213623</v>
      </c>
      <c r="G669" s="10">
        <v>260500100</v>
      </c>
      <c r="H669">
        <f t="shared" si="104"/>
        <v>11</v>
      </c>
      <c r="I669">
        <f t="shared" si="105"/>
        <v>7</v>
      </c>
      <c r="J669">
        <f t="shared" si="106"/>
        <v>2005</v>
      </c>
      <c r="K669" t="str">
        <f>VLOOKUP(N669,Convert!D:G,4,0)</f>
        <v>2005Q4</v>
      </c>
      <c r="L669" t="str">
        <f t="shared" si="107"/>
        <v>2005M11</v>
      </c>
      <c r="M669">
        <f>VLOOKUP(K669,GDP_CR!$E$9:$F$311,2,0)</f>
        <v>5.6</v>
      </c>
      <c r="N669" s="1">
        <v>38663</v>
      </c>
      <c r="O669" s="18">
        <f t="shared" si="108"/>
        <v>4670</v>
      </c>
      <c r="P669" s="31">
        <f>VLOOKUP(K669,GDP!$A$2:$D$305,4,0)</f>
        <v>1.3817661649901947E-2</v>
      </c>
      <c r="Q669" s="12">
        <v>13226.415384615389</v>
      </c>
      <c r="R669" s="12">
        <f>VLOOKUP(K669,RGDP!B:C,2,0)</f>
        <v>15041.232</v>
      </c>
      <c r="S669" s="12">
        <f t="shared" si="111"/>
        <v>14998.761499999999</v>
      </c>
      <c r="T669" s="12">
        <v>90.117498249999997</v>
      </c>
      <c r="U669" s="12">
        <v>5</v>
      </c>
      <c r="V669" s="12">
        <v>134733.25</v>
      </c>
      <c r="W669" s="12">
        <v>4.0972125000000004</v>
      </c>
      <c r="X669" s="12">
        <v>3.835</v>
      </c>
      <c r="Y669" t="str">
        <f t="shared" si="109"/>
        <v>100-200</v>
      </c>
      <c r="Z669">
        <f t="shared" si="110"/>
        <v>1.3512419274684273E-2</v>
      </c>
      <c r="AA669" s="12">
        <f>VLOOKUP(K669,GDP_Change!A:D,4,0)</f>
        <v>1.3814726141060447</v>
      </c>
      <c r="AB669" s="12">
        <f t="shared" si="102"/>
        <v>1.554240934520668</v>
      </c>
    </row>
    <row r="670" spans="1:28" x14ac:dyDescent="0.25">
      <c r="A670" s="1" t="str">
        <f t="shared" si="103"/>
        <v>11/14/2005</v>
      </c>
      <c r="B670" s="9">
        <v>123.790000915527</v>
      </c>
      <c r="C670" s="9">
        <v>125.27999877929599</v>
      </c>
      <c r="D670" s="9">
        <v>122.86000061035099</v>
      </c>
      <c r="E670" s="9">
        <v>89.386314392089801</v>
      </c>
      <c r="F670" s="9">
        <v>125.129997253417</v>
      </c>
      <c r="G670" s="10">
        <v>293972400</v>
      </c>
      <c r="H670">
        <f t="shared" si="104"/>
        <v>11</v>
      </c>
      <c r="I670">
        <f t="shared" si="105"/>
        <v>14</v>
      </c>
      <c r="J670">
        <f t="shared" si="106"/>
        <v>2005</v>
      </c>
      <c r="K670" t="str">
        <f>VLOOKUP(N670,Convert!D:G,4,0)</f>
        <v>2005Q4</v>
      </c>
      <c r="L670" t="str">
        <f t="shared" si="107"/>
        <v>2005M11</v>
      </c>
      <c r="M670">
        <f>VLOOKUP(K670,GDP_CR!$E$9:$F$311,2,0)</f>
        <v>5.6</v>
      </c>
      <c r="N670" s="1">
        <v>38670</v>
      </c>
      <c r="O670" s="18">
        <f t="shared" si="108"/>
        <v>4677</v>
      </c>
      <c r="P670" s="31">
        <f>VLOOKUP(K670,GDP!$A$2:$D$305,4,0)</f>
        <v>1.3817661649901947E-2</v>
      </c>
      <c r="Q670" s="12">
        <v>13240.384615384617</v>
      </c>
      <c r="R670" s="12">
        <f>VLOOKUP(K670,RGDP!B:C,2,0)</f>
        <v>15041.232</v>
      </c>
      <c r="S670" s="12">
        <f t="shared" si="111"/>
        <v>15005.839916666664</v>
      </c>
      <c r="T670" s="12">
        <v>90.104999499999991</v>
      </c>
      <c r="U670" s="12">
        <v>5</v>
      </c>
      <c r="V670" s="12">
        <v>134822.5</v>
      </c>
      <c r="W670" s="12">
        <v>3.844325</v>
      </c>
      <c r="X670" s="12">
        <v>3.8899999999999997</v>
      </c>
      <c r="Y670" t="str">
        <f t="shared" si="109"/>
        <v>100-200</v>
      </c>
      <c r="Z670">
        <f t="shared" si="110"/>
        <v>1.106977289543809E-2</v>
      </c>
      <c r="AA670" s="12">
        <f>VLOOKUP(K670,GDP_Change!A:D,4,0)</f>
        <v>1.3814726141060447</v>
      </c>
      <c r="AB670" s="12">
        <f t="shared" si="102"/>
        <v>1.5295597458900074</v>
      </c>
    </row>
    <row r="671" spans="1:28" x14ac:dyDescent="0.25">
      <c r="A671" s="1" t="str">
        <f t="shared" si="103"/>
        <v>11/21/2005</v>
      </c>
      <c r="B671" s="9">
        <v>125.150001525878</v>
      </c>
      <c r="C671" s="9">
        <v>127.41000366210901</v>
      </c>
      <c r="D671" s="9">
        <v>124.980003356933</v>
      </c>
      <c r="E671" s="9">
        <v>90.815010070800696</v>
      </c>
      <c r="F671" s="9">
        <v>127.129997253417</v>
      </c>
      <c r="G671" s="10">
        <v>182584700</v>
      </c>
      <c r="H671">
        <f t="shared" si="104"/>
        <v>11</v>
      </c>
      <c r="I671">
        <f t="shared" si="105"/>
        <v>21</v>
      </c>
      <c r="J671">
        <f t="shared" si="106"/>
        <v>2005</v>
      </c>
      <c r="K671" t="str">
        <f>VLOOKUP(N671,Convert!D:G,4,0)</f>
        <v>2005Q4</v>
      </c>
      <c r="L671" t="str">
        <f t="shared" si="107"/>
        <v>2005M11</v>
      </c>
      <c r="M671">
        <f>VLOOKUP(K671,GDP_CR!$E$9:$F$311,2,0)</f>
        <v>5.6</v>
      </c>
      <c r="N671" s="1">
        <v>38677</v>
      </c>
      <c r="O671" s="18">
        <f t="shared" si="108"/>
        <v>4684</v>
      </c>
      <c r="P671" s="31">
        <f>VLOOKUP(K671,GDP!$A$2:$D$305,4,0)</f>
        <v>1.3817661649901947E-2</v>
      </c>
      <c r="Q671" s="12">
        <v>13254.353846153848</v>
      </c>
      <c r="R671" s="12">
        <f>VLOOKUP(K671,RGDP!B:C,2,0)</f>
        <v>15041.232</v>
      </c>
      <c r="S671" s="12">
        <f t="shared" si="111"/>
        <v>15012.918333333329</v>
      </c>
      <c r="T671" s="12">
        <v>90.092500749999985</v>
      </c>
      <c r="U671" s="12">
        <v>5</v>
      </c>
      <c r="V671" s="12">
        <v>134911.75</v>
      </c>
      <c r="W671" s="12">
        <v>3.5914375000000001</v>
      </c>
      <c r="X671" s="12">
        <v>3.9449999999999998</v>
      </c>
      <c r="Y671" t="str">
        <f t="shared" si="109"/>
        <v>100-200</v>
      </c>
      <c r="Z671">
        <f t="shared" si="110"/>
        <v>1.5983377638453478E-2</v>
      </c>
      <c r="AA671" s="12">
        <f>VLOOKUP(K671,GDP_Change!A:D,4,0)</f>
        <v>1.3814726141060447</v>
      </c>
      <c r="AB671" s="12">
        <f t="shared" si="102"/>
        <v>1.504878557259347</v>
      </c>
    </row>
    <row r="672" spans="1:28" x14ac:dyDescent="0.25">
      <c r="A672" s="1" t="str">
        <f t="shared" si="103"/>
        <v>11/28/2005</v>
      </c>
      <c r="B672" s="9">
        <v>127.25</v>
      </c>
      <c r="C672" s="9">
        <v>127.26999664306599</v>
      </c>
      <c r="D672" s="9">
        <v>125.290000915527</v>
      </c>
      <c r="E672" s="9">
        <v>90.614990234375</v>
      </c>
      <c r="F672" s="9">
        <v>126.84999847412099</v>
      </c>
      <c r="G672" s="10">
        <v>274412200</v>
      </c>
      <c r="H672">
        <f t="shared" si="104"/>
        <v>11</v>
      </c>
      <c r="I672">
        <f t="shared" si="105"/>
        <v>28</v>
      </c>
      <c r="J672">
        <f t="shared" si="106"/>
        <v>2005</v>
      </c>
      <c r="K672" t="str">
        <f>VLOOKUP(N672,Convert!D:G,4,0)</f>
        <v>2005Q4</v>
      </c>
      <c r="L672" t="str">
        <f t="shared" si="107"/>
        <v>2005M11</v>
      </c>
      <c r="M672">
        <f>VLOOKUP(K672,GDP_CR!$E$9:$F$311,2,0)</f>
        <v>5.6</v>
      </c>
      <c r="N672" s="1">
        <v>38684</v>
      </c>
      <c r="O672" s="18">
        <f t="shared" si="108"/>
        <v>4691</v>
      </c>
      <c r="P672" s="31">
        <f>VLOOKUP(K672,GDP!$A$2:$D$305,4,0)</f>
        <v>1.3817661649901947E-2</v>
      </c>
      <c r="Q672" s="12">
        <v>13268.323076923079</v>
      </c>
      <c r="R672" s="12">
        <f>VLOOKUP(K672,RGDP!B:C,2,0)</f>
        <v>15041.232</v>
      </c>
      <c r="S672" s="12">
        <f t="shared" si="111"/>
        <v>15019.996749999998</v>
      </c>
      <c r="T672" s="12">
        <v>90.080001999999993</v>
      </c>
      <c r="U672" s="12">
        <v>5</v>
      </c>
      <c r="V672" s="12">
        <v>135001</v>
      </c>
      <c r="W672" s="12">
        <v>3.3385500000000001</v>
      </c>
      <c r="X672" s="12">
        <v>4</v>
      </c>
      <c r="Y672" t="str">
        <f t="shared" si="109"/>
        <v>100-200</v>
      </c>
      <c r="Z672">
        <f t="shared" si="110"/>
        <v>-2.2024603582573299E-3</v>
      </c>
      <c r="AA672" s="12">
        <f>VLOOKUP(K672,GDP_Change!A:D,4,0)</f>
        <v>1.3814726141060447</v>
      </c>
      <c r="AB672" s="12">
        <f t="shared" si="102"/>
        <v>1.4801973686286867</v>
      </c>
    </row>
    <row r="673" spans="1:28" x14ac:dyDescent="0.25">
      <c r="A673" s="1" t="str">
        <f t="shared" si="103"/>
        <v>12/05/2005</v>
      </c>
      <c r="B673" s="9">
        <v>126.699996948242</v>
      </c>
      <c r="C673" s="9">
        <v>127.73999786376901</v>
      </c>
      <c r="D673" s="9">
        <v>125.480003356933</v>
      </c>
      <c r="E673" s="9">
        <v>90.243560791015597</v>
      </c>
      <c r="F673" s="9">
        <v>126.33000183105401</v>
      </c>
      <c r="G673" s="10">
        <v>297378200</v>
      </c>
      <c r="H673">
        <f t="shared" si="104"/>
        <v>12</v>
      </c>
      <c r="I673">
        <f t="shared" si="105"/>
        <v>5</v>
      </c>
      <c r="J673">
        <f t="shared" si="106"/>
        <v>2005</v>
      </c>
      <c r="K673" t="str">
        <f>VLOOKUP(N673,Convert!D:G,4,0)</f>
        <v>2005Q4</v>
      </c>
      <c r="L673" t="str">
        <f t="shared" si="107"/>
        <v>2005M12</v>
      </c>
      <c r="M673">
        <f>VLOOKUP(K673,GDP_CR!$E$9:$F$311,2,0)</f>
        <v>5.6</v>
      </c>
      <c r="N673" s="1">
        <v>38691</v>
      </c>
      <c r="O673" s="18">
        <f t="shared" si="108"/>
        <v>4698</v>
      </c>
      <c r="P673" s="31">
        <f>VLOOKUP(K673,GDP!$A$2:$D$305,4,0)</f>
        <v>1.3817661649901947E-2</v>
      </c>
      <c r="Q673" s="12">
        <v>13282.292307692309</v>
      </c>
      <c r="R673" s="12">
        <f>VLOOKUP(K673,RGDP!B:C,2,0)</f>
        <v>15041.232</v>
      </c>
      <c r="S673" s="12">
        <f t="shared" si="111"/>
        <v>15027.075166666664</v>
      </c>
      <c r="T673" s="12">
        <v>90.515001499999997</v>
      </c>
      <c r="U673" s="12">
        <v>4.9749999999999996</v>
      </c>
      <c r="V673" s="12">
        <v>135041</v>
      </c>
      <c r="W673" s="12">
        <v>3.3385500000000001</v>
      </c>
      <c r="X673" s="12">
        <v>4.04</v>
      </c>
      <c r="Y673" t="str">
        <f t="shared" si="109"/>
        <v>100-200</v>
      </c>
      <c r="Z673">
        <f t="shared" si="110"/>
        <v>-4.099303502735796E-3</v>
      </c>
      <c r="AA673" s="12">
        <f>VLOOKUP(K673,GDP_Change!A:D,4,0)</f>
        <v>1.3814726141060447</v>
      </c>
      <c r="AB673" s="12">
        <f t="shared" si="102"/>
        <v>1.4555161799980261</v>
      </c>
    </row>
    <row r="674" spans="1:28" x14ac:dyDescent="0.25">
      <c r="A674" s="1" t="str">
        <f t="shared" si="103"/>
        <v>12/12/2005</v>
      </c>
      <c r="B674" s="9">
        <v>126.709999084472</v>
      </c>
      <c r="C674" s="9">
        <v>128.08999633789</v>
      </c>
      <c r="D674" s="9">
        <v>125.959999084472</v>
      </c>
      <c r="E674" s="9">
        <v>90.264976501464801</v>
      </c>
      <c r="F674" s="9">
        <v>126.36000061035099</v>
      </c>
      <c r="G674" s="10">
        <v>303534400</v>
      </c>
      <c r="H674">
        <f t="shared" si="104"/>
        <v>12</v>
      </c>
      <c r="I674">
        <f t="shared" si="105"/>
        <v>12</v>
      </c>
      <c r="J674">
        <f t="shared" si="106"/>
        <v>2005</v>
      </c>
      <c r="K674" t="str">
        <f>VLOOKUP(N674,Convert!D:G,4,0)</f>
        <v>2005Q4</v>
      </c>
      <c r="L674" t="str">
        <f t="shared" si="107"/>
        <v>2005M12</v>
      </c>
      <c r="M674">
        <f>VLOOKUP(K674,GDP_CR!$E$9:$F$311,2,0)</f>
        <v>5.6</v>
      </c>
      <c r="N674" s="1">
        <v>38698</v>
      </c>
      <c r="O674" s="18">
        <f t="shared" si="108"/>
        <v>4705</v>
      </c>
      <c r="P674" s="31">
        <f>VLOOKUP(K674,GDP!$A$2:$D$305,4,0)</f>
        <v>1.3817661649901947E-2</v>
      </c>
      <c r="Q674" s="12">
        <v>13296.26153846154</v>
      </c>
      <c r="R674" s="12">
        <f>VLOOKUP(K674,RGDP!B:C,2,0)</f>
        <v>15041.232</v>
      </c>
      <c r="S674" s="12">
        <f t="shared" si="111"/>
        <v>15034.153583333333</v>
      </c>
      <c r="T674" s="12">
        <v>90.950001</v>
      </c>
      <c r="U674" s="12">
        <v>4.95</v>
      </c>
      <c r="V674" s="12">
        <v>135081</v>
      </c>
      <c r="W674" s="12">
        <v>3.3385500000000001</v>
      </c>
      <c r="X674" s="12">
        <v>4.08</v>
      </c>
      <c r="Y674" t="str">
        <f t="shared" si="109"/>
        <v>100-200</v>
      </c>
      <c r="Z674">
        <f t="shared" si="110"/>
        <v>2.3746361800180971E-4</v>
      </c>
      <c r="AA674" s="12">
        <f>VLOOKUP(K674,GDP_Change!A:D,4,0)</f>
        <v>1.3814726141060447</v>
      </c>
      <c r="AB674" s="12">
        <f t="shared" si="102"/>
        <v>1.4308349913673657</v>
      </c>
    </row>
    <row r="675" spans="1:28" x14ac:dyDescent="0.25">
      <c r="A675" s="1" t="str">
        <f t="shared" si="103"/>
        <v>12/19/2005</v>
      </c>
      <c r="B675" s="9">
        <v>126.730003356933</v>
      </c>
      <c r="C675" s="9">
        <v>126.870002746582</v>
      </c>
      <c r="D675" s="9">
        <v>125.480003356933</v>
      </c>
      <c r="E675" s="9">
        <v>91.030708312988196</v>
      </c>
      <c r="F675" s="9">
        <v>126.76000213623</v>
      </c>
      <c r="G675" s="10">
        <v>207368300</v>
      </c>
      <c r="H675">
        <f t="shared" si="104"/>
        <v>12</v>
      </c>
      <c r="I675">
        <f t="shared" si="105"/>
        <v>19</v>
      </c>
      <c r="J675">
        <f t="shared" si="106"/>
        <v>2005</v>
      </c>
      <c r="K675" t="str">
        <f>VLOOKUP(N675,Convert!D:G,4,0)</f>
        <v>2005Q4</v>
      </c>
      <c r="L675" t="str">
        <f t="shared" si="107"/>
        <v>2005M12</v>
      </c>
      <c r="M675">
        <f>VLOOKUP(K675,GDP_CR!$E$9:$F$311,2,0)</f>
        <v>5.6</v>
      </c>
      <c r="N675" s="1">
        <v>38705</v>
      </c>
      <c r="O675" s="18">
        <f t="shared" si="108"/>
        <v>4712</v>
      </c>
      <c r="P675" s="31">
        <f>VLOOKUP(K675,GDP!$A$2:$D$305,4,0)</f>
        <v>1.3817661649901947E-2</v>
      </c>
      <c r="Q675" s="12">
        <v>13310.230769230771</v>
      </c>
      <c r="R675" s="12">
        <f>VLOOKUP(K675,RGDP!B:C,2,0)</f>
        <v>15041.232</v>
      </c>
      <c r="S675" s="12">
        <f t="shared" si="111"/>
        <v>15041.231999999998</v>
      </c>
      <c r="T675" s="12">
        <v>91.38500049999999</v>
      </c>
      <c r="U675" s="12">
        <v>4.9250000000000007</v>
      </c>
      <c r="V675" s="12">
        <v>135121</v>
      </c>
      <c r="W675" s="12">
        <v>3.3385500000000001</v>
      </c>
      <c r="X675" s="12">
        <v>4.12</v>
      </c>
      <c r="Y675" t="str">
        <f t="shared" si="109"/>
        <v>100-200</v>
      </c>
      <c r="Z675">
        <f t="shared" si="110"/>
        <v>3.1655707814728373E-3</v>
      </c>
      <c r="AA675" s="12">
        <f>VLOOKUP(K675,GDP_Change!A:D,4,0)</f>
        <v>1.3814726141060447</v>
      </c>
      <c r="AB675" s="12">
        <f t="shared" si="102"/>
        <v>1.4061538027367051</v>
      </c>
    </row>
    <row r="676" spans="1:28" x14ac:dyDescent="0.25">
      <c r="A676" s="1" t="str">
        <f t="shared" si="103"/>
        <v>12/26/2005</v>
      </c>
      <c r="B676" s="9">
        <v>126.959999084472</v>
      </c>
      <c r="C676" s="9">
        <v>127.050003051757</v>
      </c>
      <c r="D676" s="9">
        <v>124.36000061035099</v>
      </c>
      <c r="E676" s="9">
        <v>89.414909362792898</v>
      </c>
      <c r="F676" s="9">
        <v>124.51000213623</v>
      </c>
      <c r="G676" s="10">
        <v>152698300</v>
      </c>
      <c r="H676">
        <f t="shared" si="104"/>
        <v>12</v>
      </c>
      <c r="I676">
        <f t="shared" si="105"/>
        <v>26</v>
      </c>
      <c r="J676">
        <f t="shared" si="106"/>
        <v>2005</v>
      </c>
      <c r="K676" t="str">
        <f>VLOOKUP(N676,Convert!D:G,4,0)</f>
        <v>2005Q4</v>
      </c>
      <c r="L676" t="str">
        <f t="shared" si="107"/>
        <v>2005M12</v>
      </c>
      <c r="M676">
        <f>VLOOKUP(K676,GDP_CR!$E$9:$F$311,2,0)</f>
        <v>5.6</v>
      </c>
      <c r="N676" s="1">
        <v>38712</v>
      </c>
      <c r="O676" s="18">
        <f t="shared" si="108"/>
        <v>4719</v>
      </c>
      <c r="P676" s="31">
        <f>VLOOKUP(K676,GDP!$A$2:$D$305,4,0)</f>
        <v>1.3817661649901947E-2</v>
      </c>
      <c r="Q676" s="12">
        <v>13324.200000000003</v>
      </c>
      <c r="R676" s="12">
        <f>VLOOKUP(K676,RGDP!B:C,2,0)</f>
        <v>15041.232</v>
      </c>
      <c r="S676" s="12">
        <f t="shared" si="111"/>
        <v>15041.231999999998</v>
      </c>
      <c r="T676" s="12">
        <v>91.82</v>
      </c>
      <c r="U676" s="12">
        <v>4.9000000000000004</v>
      </c>
      <c r="V676" s="12">
        <v>135161</v>
      </c>
      <c r="W676" s="12">
        <v>3.3385500000000001</v>
      </c>
      <c r="X676" s="12">
        <v>4.16</v>
      </c>
      <c r="Y676" t="str">
        <f t="shared" si="109"/>
        <v>100-200</v>
      </c>
      <c r="Z676">
        <f t="shared" si="110"/>
        <v>-1.7750078590105356E-2</v>
      </c>
      <c r="AA676" s="12">
        <f>VLOOKUP(K676,GDP_Change!A:D,4,0)</f>
        <v>1.3814726141060447</v>
      </c>
      <c r="AB676" s="12">
        <f t="shared" si="102"/>
        <v>1.3814726141060447</v>
      </c>
    </row>
    <row r="677" spans="1:28" x14ac:dyDescent="0.25">
      <c r="A677" s="1" t="str">
        <f t="shared" si="103"/>
        <v>01/02/2006</v>
      </c>
      <c r="B677" s="9">
        <v>125.19000244140599</v>
      </c>
      <c r="C677" s="9">
        <v>128.58000183105401</v>
      </c>
      <c r="D677" s="9">
        <v>124.389999389648</v>
      </c>
      <c r="E677" s="9">
        <v>92.237205505371094</v>
      </c>
      <c r="F677" s="9">
        <v>128.44000244140599</v>
      </c>
      <c r="G677" s="10">
        <v>235349700</v>
      </c>
      <c r="H677">
        <f t="shared" si="104"/>
        <v>1</v>
      </c>
      <c r="I677">
        <f t="shared" si="105"/>
        <v>2</v>
      </c>
      <c r="J677">
        <f t="shared" si="106"/>
        <v>2006</v>
      </c>
      <c r="K677" t="str">
        <f>VLOOKUP(N677,Convert!D:G,4,0)</f>
        <v>2006Q1</v>
      </c>
      <c r="L677" t="str">
        <f t="shared" si="107"/>
        <v>2006M1</v>
      </c>
      <c r="M677">
        <f>VLOOKUP(K677,GDP_CR!$E$9:$F$311,2,0)</f>
        <v>8.5</v>
      </c>
      <c r="N677" s="1">
        <v>38719</v>
      </c>
      <c r="O677" s="18">
        <f t="shared" si="108"/>
        <v>4726</v>
      </c>
      <c r="P677" s="31">
        <f>VLOOKUP(K677,GDP!$A$2:$D$305,4,0)</f>
        <v>2.0639137809399521E-2</v>
      </c>
      <c r="Q677" s="12">
        <v>13345.353846153848</v>
      </c>
      <c r="R677" s="12">
        <f>VLOOKUP(K677,RGDP!B:C,2,0)</f>
        <v>15244.088</v>
      </c>
      <c r="S677" s="12">
        <f t="shared" si="111"/>
        <v>15058.136666666665</v>
      </c>
      <c r="T677" s="12">
        <v>91.324998999999991</v>
      </c>
      <c r="U677" s="12">
        <v>4.8500000000000005</v>
      </c>
      <c r="V677" s="12">
        <v>135227</v>
      </c>
      <c r="W677" s="12">
        <v>3.50861</v>
      </c>
      <c r="X677" s="12">
        <v>4.1924999999999999</v>
      </c>
      <c r="Y677" t="str">
        <f t="shared" si="109"/>
        <v>100-200</v>
      </c>
      <c r="Z677">
        <f t="shared" si="110"/>
        <v>3.1563731730371858E-2</v>
      </c>
      <c r="AA677" s="12">
        <f>VLOOKUP(K677,GDP_Change!A:D,4,0)</f>
        <v>2.0635829352357575</v>
      </c>
      <c r="AB677" s="12">
        <f t="shared" si="102"/>
        <v>1.4339426388083303</v>
      </c>
    </row>
    <row r="678" spans="1:28" x14ac:dyDescent="0.25">
      <c r="A678" s="1" t="str">
        <f t="shared" si="103"/>
        <v>01/09/2006</v>
      </c>
      <c r="B678" s="9">
        <v>128.419998168945</v>
      </c>
      <c r="C678" s="9">
        <v>129.44000244140599</v>
      </c>
      <c r="D678" s="9">
        <v>128.19999694824199</v>
      </c>
      <c r="E678" s="9">
        <v>92.409561157226506</v>
      </c>
      <c r="F678" s="9">
        <v>128.67999267578099</v>
      </c>
      <c r="G678" s="10">
        <v>223453000</v>
      </c>
      <c r="H678">
        <f t="shared" si="104"/>
        <v>1</v>
      </c>
      <c r="I678">
        <f t="shared" si="105"/>
        <v>9</v>
      </c>
      <c r="J678">
        <f t="shared" si="106"/>
        <v>2006</v>
      </c>
      <c r="K678" t="str">
        <f>VLOOKUP(N678,Convert!D:G,4,0)</f>
        <v>2006Q1</v>
      </c>
      <c r="L678" t="str">
        <f t="shared" si="107"/>
        <v>2006M1</v>
      </c>
      <c r="M678">
        <f>VLOOKUP(K678,GDP_CR!$E$9:$F$311,2,0)</f>
        <v>8.5</v>
      </c>
      <c r="N678" s="1">
        <v>38726</v>
      </c>
      <c r="O678" s="18">
        <f t="shared" si="108"/>
        <v>4733</v>
      </c>
      <c r="P678" s="31">
        <f>VLOOKUP(K678,GDP!$A$2:$D$305,4,0)</f>
        <v>2.0639137809399521E-2</v>
      </c>
      <c r="Q678" s="12">
        <v>13366.507692307696</v>
      </c>
      <c r="R678" s="12">
        <f>VLOOKUP(K678,RGDP!B:C,2,0)</f>
        <v>15244.088</v>
      </c>
      <c r="S678" s="12">
        <f t="shared" si="111"/>
        <v>15075.041333333333</v>
      </c>
      <c r="T678" s="12">
        <v>90.829997999999989</v>
      </c>
      <c r="U678" s="12">
        <v>4.8</v>
      </c>
      <c r="V678" s="12">
        <v>135293</v>
      </c>
      <c r="W678" s="12">
        <v>3.6786700000000003</v>
      </c>
      <c r="X678" s="12">
        <v>4.2249999999999996</v>
      </c>
      <c r="Y678" t="str">
        <f t="shared" si="109"/>
        <v>100-200</v>
      </c>
      <c r="Z678">
        <f t="shared" si="110"/>
        <v>1.8685006992622544E-3</v>
      </c>
      <c r="AA678" s="12">
        <f>VLOOKUP(K678,GDP_Change!A:D,4,0)</f>
        <v>2.0635829352357575</v>
      </c>
      <c r="AB678" s="12">
        <f t="shared" ref="AB678:AB741" si="112">AVERAGE(AA666:AA678)</f>
        <v>1.4864126635106159</v>
      </c>
    </row>
    <row r="679" spans="1:28" x14ac:dyDescent="0.25">
      <c r="A679" s="1" t="str">
        <f t="shared" si="103"/>
        <v>01/16/2006</v>
      </c>
      <c r="B679" s="9">
        <v>128.19999694824199</v>
      </c>
      <c r="C679" s="9">
        <v>128.89999389648401</v>
      </c>
      <c r="D679" s="9">
        <v>125.970001220703</v>
      </c>
      <c r="E679" s="9">
        <v>90.463417053222599</v>
      </c>
      <c r="F679" s="9">
        <v>125.970001220703</v>
      </c>
      <c r="G679" s="10">
        <v>323622400</v>
      </c>
      <c r="H679">
        <f t="shared" si="104"/>
        <v>1</v>
      </c>
      <c r="I679">
        <f t="shared" si="105"/>
        <v>16</v>
      </c>
      <c r="J679">
        <f t="shared" si="106"/>
        <v>2006</v>
      </c>
      <c r="K679" t="str">
        <f>VLOOKUP(N679,Convert!D:G,4,0)</f>
        <v>2006Q1</v>
      </c>
      <c r="L679" t="str">
        <f t="shared" si="107"/>
        <v>2006M1</v>
      </c>
      <c r="M679">
        <f>VLOOKUP(K679,GDP_CR!$E$9:$F$311,2,0)</f>
        <v>8.5</v>
      </c>
      <c r="N679" s="1">
        <v>38733</v>
      </c>
      <c r="O679" s="18">
        <f t="shared" si="108"/>
        <v>4740</v>
      </c>
      <c r="P679" s="31">
        <f>VLOOKUP(K679,GDP!$A$2:$D$305,4,0)</f>
        <v>2.0639137809399521E-2</v>
      </c>
      <c r="Q679" s="12">
        <v>13387.661538461542</v>
      </c>
      <c r="R679" s="12">
        <f>VLOOKUP(K679,RGDP!B:C,2,0)</f>
        <v>15244.088</v>
      </c>
      <c r="S679" s="12">
        <f t="shared" si="111"/>
        <v>15091.945999999998</v>
      </c>
      <c r="T679" s="12">
        <v>90.334996999999987</v>
      </c>
      <c r="U679" s="12">
        <v>4.75</v>
      </c>
      <c r="V679" s="12">
        <v>135359</v>
      </c>
      <c r="W679" s="12">
        <v>3.8487299999999998</v>
      </c>
      <c r="X679" s="12">
        <v>4.2574999999999994</v>
      </c>
      <c r="Y679" t="str">
        <f t="shared" si="109"/>
        <v>100-200</v>
      </c>
      <c r="Z679">
        <f t="shared" si="110"/>
        <v>-2.1059928577288778E-2</v>
      </c>
      <c r="AA679" s="12">
        <f>VLOOKUP(K679,GDP_Change!A:D,4,0)</f>
        <v>2.0635829352357575</v>
      </c>
      <c r="AB679" s="12">
        <f t="shared" si="112"/>
        <v>1.5388826882129014</v>
      </c>
    </row>
    <row r="680" spans="1:28" x14ac:dyDescent="0.25">
      <c r="A680" s="1" t="str">
        <f t="shared" si="103"/>
        <v>01/23/2006</v>
      </c>
      <c r="B680" s="9">
        <v>126.209999084472</v>
      </c>
      <c r="C680" s="9">
        <v>128.66000366210901</v>
      </c>
      <c r="D680" s="9">
        <v>125.83999633789</v>
      </c>
      <c r="E680" s="9">
        <v>92.308998107910099</v>
      </c>
      <c r="F680" s="9">
        <v>128.53999328613199</v>
      </c>
      <c r="G680" s="10">
        <v>344839100</v>
      </c>
      <c r="H680">
        <f t="shared" si="104"/>
        <v>1</v>
      </c>
      <c r="I680">
        <f t="shared" si="105"/>
        <v>23</v>
      </c>
      <c r="J680">
        <f t="shared" si="106"/>
        <v>2006</v>
      </c>
      <c r="K680" t="str">
        <f>VLOOKUP(N680,Convert!D:G,4,0)</f>
        <v>2006Q1</v>
      </c>
      <c r="L680" t="str">
        <f t="shared" si="107"/>
        <v>2006M1</v>
      </c>
      <c r="M680">
        <f>VLOOKUP(K680,GDP_CR!$E$9:$F$311,2,0)</f>
        <v>8.5</v>
      </c>
      <c r="N680" s="1">
        <v>38740</v>
      </c>
      <c r="O680" s="18">
        <f t="shared" si="108"/>
        <v>4747</v>
      </c>
      <c r="P680" s="31">
        <f>VLOOKUP(K680,GDP!$A$2:$D$305,4,0)</f>
        <v>2.0639137809399521E-2</v>
      </c>
      <c r="Q680" s="12">
        <v>13408.815384615387</v>
      </c>
      <c r="R680" s="12">
        <f>VLOOKUP(K680,RGDP!B:C,2,0)</f>
        <v>15244.088</v>
      </c>
      <c r="S680" s="12">
        <f t="shared" si="111"/>
        <v>15108.850666666665</v>
      </c>
      <c r="T680" s="12">
        <v>89.839995999999999</v>
      </c>
      <c r="U680" s="12">
        <v>4.7</v>
      </c>
      <c r="V680" s="12">
        <v>135425</v>
      </c>
      <c r="W680" s="12">
        <v>4.0187900000000001</v>
      </c>
      <c r="X680" s="12">
        <v>4.29</v>
      </c>
      <c r="Y680" t="str">
        <f t="shared" si="109"/>
        <v>100-200</v>
      </c>
      <c r="Z680">
        <f t="shared" si="110"/>
        <v>2.0401619754899292E-2</v>
      </c>
      <c r="AA680" s="12">
        <f>VLOOKUP(K680,GDP_Change!A:D,4,0)</f>
        <v>2.0635829352357575</v>
      </c>
      <c r="AB680" s="12">
        <f t="shared" si="112"/>
        <v>1.5913527129151872</v>
      </c>
    </row>
    <row r="681" spans="1:28" x14ac:dyDescent="0.25">
      <c r="A681" s="1" t="str">
        <f t="shared" si="103"/>
        <v>01/30/2006</v>
      </c>
      <c r="B681" s="9">
        <v>128.44000244140599</v>
      </c>
      <c r="C681" s="9">
        <v>128.80999755859301</v>
      </c>
      <c r="D681" s="9">
        <v>126.139999389648</v>
      </c>
      <c r="E681" s="9">
        <v>90.678848266601506</v>
      </c>
      <c r="F681" s="9">
        <v>126.26999664306599</v>
      </c>
      <c r="G681" s="10">
        <v>339874900</v>
      </c>
      <c r="H681">
        <f t="shared" si="104"/>
        <v>1</v>
      </c>
      <c r="I681">
        <f t="shared" si="105"/>
        <v>30</v>
      </c>
      <c r="J681">
        <f t="shared" si="106"/>
        <v>2006</v>
      </c>
      <c r="K681" t="str">
        <f>VLOOKUP(N681,Convert!D:G,4,0)</f>
        <v>2006Q1</v>
      </c>
      <c r="L681" t="str">
        <f t="shared" si="107"/>
        <v>2006M1</v>
      </c>
      <c r="M681">
        <f>VLOOKUP(K681,GDP_CR!$E$9:$F$311,2,0)</f>
        <v>8.5</v>
      </c>
      <c r="N681" s="1">
        <v>38747</v>
      </c>
      <c r="O681" s="18">
        <f t="shared" si="108"/>
        <v>4754</v>
      </c>
      <c r="P681" s="31">
        <f>VLOOKUP(K681,GDP!$A$2:$D$305,4,0)</f>
        <v>2.0639137809399521E-2</v>
      </c>
      <c r="Q681" s="12">
        <v>13429.969230769233</v>
      </c>
      <c r="R681" s="12">
        <f>VLOOKUP(K681,RGDP!B:C,2,0)</f>
        <v>15244.088</v>
      </c>
      <c r="S681" s="12">
        <f t="shared" si="111"/>
        <v>15125.755333333333</v>
      </c>
      <c r="T681" s="12">
        <v>89.839995999999999</v>
      </c>
      <c r="U681" s="12">
        <v>4.7</v>
      </c>
      <c r="V681" s="12">
        <v>135425</v>
      </c>
      <c r="W681" s="12">
        <v>4.0187900000000001</v>
      </c>
      <c r="X681" s="12">
        <v>4.29</v>
      </c>
      <c r="Y681" t="str">
        <f t="shared" si="109"/>
        <v>100-200</v>
      </c>
      <c r="Z681">
        <f t="shared" si="110"/>
        <v>-1.7659847219790525E-2</v>
      </c>
      <c r="AA681" s="12">
        <f>VLOOKUP(K681,GDP_Change!A:D,4,0)</f>
        <v>2.0635829352357575</v>
      </c>
      <c r="AB681" s="12">
        <f t="shared" si="112"/>
        <v>1.6438227376174728</v>
      </c>
    </row>
    <row r="682" spans="1:28" x14ac:dyDescent="0.25">
      <c r="A682" s="1" t="str">
        <f t="shared" si="103"/>
        <v>02/06/2006</v>
      </c>
      <c r="B682" s="9">
        <v>126.44000244140599</v>
      </c>
      <c r="C682" s="9">
        <v>128.100006103515</v>
      </c>
      <c r="D682" s="9">
        <v>125.400001525878</v>
      </c>
      <c r="E682" s="9">
        <v>90.944557189941406</v>
      </c>
      <c r="F682" s="9">
        <v>126.639999389648</v>
      </c>
      <c r="G682" s="10">
        <v>302674200</v>
      </c>
      <c r="H682">
        <f t="shared" si="104"/>
        <v>2</v>
      </c>
      <c r="I682">
        <f t="shared" si="105"/>
        <v>6</v>
      </c>
      <c r="J682">
        <f t="shared" si="106"/>
        <v>2006</v>
      </c>
      <c r="K682" t="str">
        <f>VLOOKUP(N682,Convert!D:G,4,0)</f>
        <v>2006Q1</v>
      </c>
      <c r="L682" t="str">
        <f t="shared" si="107"/>
        <v>2006M2</v>
      </c>
      <c r="M682">
        <f>VLOOKUP(K682,GDP_CR!$E$9:$F$311,2,0)</f>
        <v>8.5</v>
      </c>
      <c r="N682" s="1">
        <v>38754</v>
      </c>
      <c r="O682" s="18">
        <f t="shared" si="108"/>
        <v>4761</v>
      </c>
      <c r="P682" s="31">
        <f>VLOOKUP(K682,GDP!$A$2:$D$305,4,0)</f>
        <v>2.0639137809399521E-2</v>
      </c>
      <c r="Q682" s="12">
        <v>13451.123076923079</v>
      </c>
      <c r="R682" s="12">
        <f>VLOOKUP(K682,RGDP!B:C,2,0)</f>
        <v>15244.088</v>
      </c>
      <c r="S682" s="12">
        <f t="shared" si="111"/>
        <v>15142.659999999998</v>
      </c>
      <c r="T682" s="12">
        <v>89.757497499999999</v>
      </c>
      <c r="U682" s="12">
        <v>4.7250000000000005</v>
      </c>
      <c r="V682" s="12">
        <v>135501.5</v>
      </c>
      <c r="W682" s="12">
        <v>3.9236550000000001</v>
      </c>
      <c r="X682" s="12">
        <v>4.34</v>
      </c>
      <c r="Y682" t="str">
        <f t="shared" si="109"/>
        <v>100-200</v>
      </c>
      <c r="Z682">
        <f t="shared" si="110"/>
        <v>2.9302507041946146E-3</v>
      </c>
      <c r="AA682" s="12">
        <f>VLOOKUP(K682,GDP_Change!A:D,4,0)</f>
        <v>2.0635829352357575</v>
      </c>
      <c r="AB682" s="12">
        <f t="shared" si="112"/>
        <v>1.6962927623197583</v>
      </c>
    </row>
    <row r="683" spans="1:28" x14ac:dyDescent="0.25">
      <c r="A683" s="1" t="str">
        <f t="shared" si="103"/>
        <v>02/13/2006</v>
      </c>
      <c r="B683" s="9">
        <v>126.59999847412099</v>
      </c>
      <c r="C683" s="9">
        <v>129.21000671386699</v>
      </c>
      <c r="D683" s="9">
        <v>125.949996948242</v>
      </c>
      <c r="E683" s="9">
        <v>92.502922058105398</v>
      </c>
      <c r="F683" s="9">
        <v>128.80999755859301</v>
      </c>
      <c r="G683" s="10">
        <v>330104900</v>
      </c>
      <c r="H683">
        <f t="shared" si="104"/>
        <v>2</v>
      </c>
      <c r="I683">
        <f t="shared" si="105"/>
        <v>13</v>
      </c>
      <c r="J683">
        <f t="shared" si="106"/>
        <v>2006</v>
      </c>
      <c r="K683" t="str">
        <f>VLOOKUP(N683,Convert!D:G,4,0)</f>
        <v>2006Q1</v>
      </c>
      <c r="L683" t="str">
        <f t="shared" si="107"/>
        <v>2006M2</v>
      </c>
      <c r="M683">
        <f>VLOOKUP(K683,GDP_CR!$E$9:$F$311,2,0)</f>
        <v>8.5</v>
      </c>
      <c r="N683" s="1">
        <v>38761</v>
      </c>
      <c r="O683" s="18">
        <f t="shared" si="108"/>
        <v>4768</v>
      </c>
      <c r="P683" s="31">
        <f>VLOOKUP(K683,GDP!$A$2:$D$305,4,0)</f>
        <v>2.0639137809399521E-2</v>
      </c>
      <c r="Q683" s="12">
        <v>13472.276923076926</v>
      </c>
      <c r="R683" s="12">
        <f>VLOOKUP(K683,RGDP!B:C,2,0)</f>
        <v>15244.088</v>
      </c>
      <c r="S683" s="12">
        <f t="shared" si="111"/>
        <v>15159.564666666665</v>
      </c>
      <c r="T683" s="12">
        <v>89.674999</v>
      </c>
      <c r="U683" s="12">
        <v>4.75</v>
      </c>
      <c r="V683" s="12">
        <v>135578</v>
      </c>
      <c r="W683" s="12">
        <v>3.8285200000000001</v>
      </c>
      <c r="X683" s="12">
        <v>4.3900000000000006</v>
      </c>
      <c r="Y683" t="str">
        <f t="shared" si="109"/>
        <v>100-200</v>
      </c>
      <c r="Z683">
        <f t="shared" si="110"/>
        <v>1.7135171978865271E-2</v>
      </c>
      <c r="AA683" s="12">
        <f>VLOOKUP(K683,GDP_Change!A:D,4,0)</f>
        <v>2.0635829352357575</v>
      </c>
      <c r="AB683" s="12">
        <f t="shared" si="112"/>
        <v>1.7487627870220439</v>
      </c>
    </row>
    <row r="684" spans="1:28" x14ac:dyDescent="0.25">
      <c r="A684" s="1" t="str">
        <f t="shared" si="103"/>
        <v>02/20/2006</v>
      </c>
      <c r="B684" s="9">
        <v>129.11000061035099</v>
      </c>
      <c r="C684" s="9">
        <v>129.64999389648401</v>
      </c>
      <c r="D684" s="9">
        <v>128.27999877929599</v>
      </c>
      <c r="E684" s="9">
        <v>92.933799743652301</v>
      </c>
      <c r="F684" s="9">
        <v>129.41000366210901</v>
      </c>
      <c r="G684" s="10">
        <v>168983600</v>
      </c>
      <c r="H684">
        <f t="shared" si="104"/>
        <v>2</v>
      </c>
      <c r="I684">
        <f t="shared" si="105"/>
        <v>20</v>
      </c>
      <c r="J684">
        <f t="shared" si="106"/>
        <v>2006</v>
      </c>
      <c r="K684" t="str">
        <f>VLOOKUP(N684,Convert!D:G,4,0)</f>
        <v>2006Q1</v>
      </c>
      <c r="L684" t="str">
        <f t="shared" si="107"/>
        <v>2006M2</v>
      </c>
      <c r="M684">
        <f>VLOOKUP(K684,GDP_CR!$E$9:$F$311,2,0)</f>
        <v>8.5</v>
      </c>
      <c r="N684" s="1">
        <v>38768</v>
      </c>
      <c r="O684" s="18">
        <f t="shared" si="108"/>
        <v>4775</v>
      </c>
      <c r="P684" s="31">
        <f>VLOOKUP(K684,GDP!$A$2:$D$305,4,0)</f>
        <v>2.0639137809399521E-2</v>
      </c>
      <c r="Q684" s="12">
        <v>13493.430769230772</v>
      </c>
      <c r="R684" s="12">
        <f>VLOOKUP(K684,RGDP!B:C,2,0)</f>
        <v>15244.088</v>
      </c>
      <c r="S684" s="12">
        <f t="shared" si="111"/>
        <v>15176.469333333333</v>
      </c>
      <c r="T684" s="12">
        <v>89.5925005</v>
      </c>
      <c r="U684" s="12">
        <v>4.7750000000000004</v>
      </c>
      <c r="V684" s="12">
        <v>135654.5</v>
      </c>
      <c r="W684" s="12">
        <v>3.7333850000000002</v>
      </c>
      <c r="X684" s="12">
        <v>4.4400000000000004</v>
      </c>
      <c r="Y684" t="str">
        <f t="shared" si="109"/>
        <v>100-200</v>
      </c>
      <c r="Z684">
        <f t="shared" si="110"/>
        <v>4.6580709175392254E-3</v>
      </c>
      <c r="AA684" s="12">
        <f>VLOOKUP(K684,GDP_Change!A:D,4,0)</f>
        <v>2.0635829352357575</v>
      </c>
      <c r="AB684" s="12">
        <f t="shared" si="112"/>
        <v>1.8012328117243295</v>
      </c>
    </row>
    <row r="685" spans="1:28" x14ac:dyDescent="0.25">
      <c r="A685" s="1" t="str">
        <f t="shared" si="103"/>
        <v>02/27/2006</v>
      </c>
      <c r="B685" s="9">
        <v>129.39999389648401</v>
      </c>
      <c r="C685" s="9">
        <v>130.07000732421801</v>
      </c>
      <c r="D685" s="9">
        <v>128.13000488281199</v>
      </c>
      <c r="E685" s="9">
        <v>92.467002868652301</v>
      </c>
      <c r="F685" s="9">
        <v>128.759994506835</v>
      </c>
      <c r="G685" s="10">
        <v>292939800</v>
      </c>
      <c r="H685">
        <f t="shared" si="104"/>
        <v>2</v>
      </c>
      <c r="I685">
        <f t="shared" si="105"/>
        <v>27</v>
      </c>
      <c r="J685">
        <f t="shared" si="106"/>
        <v>2006</v>
      </c>
      <c r="K685" t="str">
        <f>VLOOKUP(N685,Convert!D:G,4,0)</f>
        <v>2006Q1</v>
      </c>
      <c r="L685" t="str">
        <f t="shared" si="107"/>
        <v>2006M2</v>
      </c>
      <c r="M685">
        <f>VLOOKUP(K685,GDP_CR!$E$9:$F$311,2,0)</f>
        <v>8.5</v>
      </c>
      <c r="N685" s="1">
        <v>38775</v>
      </c>
      <c r="O685" s="18">
        <f t="shared" si="108"/>
        <v>4782</v>
      </c>
      <c r="P685" s="31">
        <f>VLOOKUP(K685,GDP!$A$2:$D$305,4,0)</f>
        <v>2.0639137809399521E-2</v>
      </c>
      <c r="Q685" s="12">
        <v>13514.584615384618</v>
      </c>
      <c r="R685" s="12">
        <f>VLOOKUP(K685,RGDP!B:C,2,0)</f>
        <v>15244.088</v>
      </c>
      <c r="S685" s="12">
        <f t="shared" si="111"/>
        <v>15193.373999999998</v>
      </c>
      <c r="T685" s="12">
        <v>89.510002</v>
      </c>
      <c r="U685" s="12">
        <v>4.8</v>
      </c>
      <c r="V685" s="12">
        <v>135731</v>
      </c>
      <c r="W685" s="12">
        <v>3.6382500000000002</v>
      </c>
      <c r="X685" s="12">
        <v>4.49</v>
      </c>
      <c r="Y685" t="str">
        <f t="shared" si="109"/>
        <v>100-200</v>
      </c>
      <c r="Z685">
        <f t="shared" si="110"/>
        <v>-5.0228663695210951E-3</v>
      </c>
      <c r="AA685" s="12">
        <f>VLOOKUP(K685,GDP_Change!A:D,4,0)</f>
        <v>2.0635829352357575</v>
      </c>
      <c r="AB685" s="12">
        <f t="shared" si="112"/>
        <v>1.853702836426615</v>
      </c>
    </row>
    <row r="686" spans="1:28" x14ac:dyDescent="0.25">
      <c r="A686" s="1" t="str">
        <f t="shared" si="103"/>
        <v>03/06/2006</v>
      </c>
      <c r="B686" s="9">
        <v>129.13999938964801</v>
      </c>
      <c r="C686" s="9">
        <v>129.17999267578099</v>
      </c>
      <c r="D686" s="9">
        <v>127.180000305175</v>
      </c>
      <c r="E686" s="9">
        <v>92.344932556152301</v>
      </c>
      <c r="F686" s="9">
        <v>128.58999633789</v>
      </c>
      <c r="G686" s="10">
        <v>302756000</v>
      </c>
      <c r="H686">
        <f t="shared" si="104"/>
        <v>3</v>
      </c>
      <c r="I686">
        <f t="shared" si="105"/>
        <v>6</v>
      </c>
      <c r="J686">
        <f t="shared" si="106"/>
        <v>2006</v>
      </c>
      <c r="K686" t="str">
        <f>VLOOKUP(N686,Convert!D:G,4,0)</f>
        <v>2006Q1</v>
      </c>
      <c r="L686" t="str">
        <f t="shared" si="107"/>
        <v>2006M3</v>
      </c>
      <c r="M686">
        <f>VLOOKUP(K686,GDP_CR!$E$9:$F$311,2,0)</f>
        <v>8.5</v>
      </c>
      <c r="N686" s="1">
        <v>38782</v>
      </c>
      <c r="O686" s="18">
        <f t="shared" si="108"/>
        <v>4789</v>
      </c>
      <c r="P686" s="31">
        <f>VLOOKUP(K686,GDP!$A$2:$D$305,4,0)</f>
        <v>2.0639137809399521E-2</v>
      </c>
      <c r="Q686" s="12">
        <v>13535.738461538464</v>
      </c>
      <c r="R686" s="12">
        <f>VLOOKUP(K686,RGDP!B:C,2,0)</f>
        <v>15244.088</v>
      </c>
      <c r="S686" s="12">
        <f t="shared" si="111"/>
        <v>15210.278666666665</v>
      </c>
      <c r="T686" s="12">
        <v>89.687501749999996</v>
      </c>
      <c r="U686" s="12">
        <v>4.7749999999999995</v>
      </c>
      <c r="V686" s="12">
        <v>135808.25</v>
      </c>
      <c r="W686" s="12">
        <v>3.5831675000000005</v>
      </c>
      <c r="X686" s="12">
        <v>4.5150000000000006</v>
      </c>
      <c r="Y686" t="str">
        <f t="shared" si="109"/>
        <v>100-200</v>
      </c>
      <c r="Z686">
        <f t="shared" si="110"/>
        <v>-1.3202716386879754E-3</v>
      </c>
      <c r="AA686" s="12">
        <f>VLOOKUP(K686,GDP_Change!A:D,4,0)</f>
        <v>2.0635829352357575</v>
      </c>
      <c r="AB686" s="12">
        <f t="shared" si="112"/>
        <v>1.9061728611289008</v>
      </c>
    </row>
    <row r="687" spans="1:28" x14ac:dyDescent="0.25">
      <c r="A687" s="1" t="str">
        <f t="shared" si="103"/>
        <v>03/13/2006</v>
      </c>
      <c r="B687" s="9">
        <v>128.83999633789</v>
      </c>
      <c r="C687" s="9">
        <v>131.47000122070301</v>
      </c>
      <c r="D687" s="9">
        <v>128.52999877929599</v>
      </c>
      <c r="E687" s="9">
        <v>93.802726745605398</v>
      </c>
      <c r="F687" s="9">
        <v>130.61999511718699</v>
      </c>
      <c r="G687" s="10">
        <v>281568500</v>
      </c>
      <c r="H687">
        <f t="shared" si="104"/>
        <v>3</v>
      </c>
      <c r="I687">
        <f t="shared" si="105"/>
        <v>13</v>
      </c>
      <c r="J687">
        <f t="shared" si="106"/>
        <v>2006</v>
      </c>
      <c r="K687" t="str">
        <f>VLOOKUP(N687,Convert!D:G,4,0)</f>
        <v>2006Q1</v>
      </c>
      <c r="L687" t="str">
        <f t="shared" si="107"/>
        <v>2006M3</v>
      </c>
      <c r="M687">
        <f>VLOOKUP(K687,GDP_CR!$E$9:$F$311,2,0)</f>
        <v>8.5</v>
      </c>
      <c r="N687" s="1">
        <v>38789</v>
      </c>
      <c r="O687" s="18">
        <f t="shared" si="108"/>
        <v>4796</v>
      </c>
      <c r="P687" s="31">
        <f>VLOOKUP(K687,GDP!$A$2:$D$305,4,0)</f>
        <v>2.0639137809399521E-2</v>
      </c>
      <c r="Q687" s="12">
        <v>13556.892307692311</v>
      </c>
      <c r="R687" s="12">
        <f>VLOOKUP(K687,RGDP!B:C,2,0)</f>
        <v>15244.088</v>
      </c>
      <c r="S687" s="12">
        <f t="shared" si="111"/>
        <v>15227.183333333332</v>
      </c>
      <c r="T687" s="12">
        <v>89.865001500000005</v>
      </c>
      <c r="U687" s="12">
        <v>4.75</v>
      </c>
      <c r="V687" s="12">
        <v>135885.5</v>
      </c>
      <c r="W687" s="12">
        <v>3.5280850000000004</v>
      </c>
      <c r="X687" s="12">
        <v>4.54</v>
      </c>
      <c r="Y687" t="str">
        <f t="shared" si="109"/>
        <v>100-200</v>
      </c>
      <c r="Z687">
        <f t="shared" si="110"/>
        <v>1.5786599557580328E-2</v>
      </c>
      <c r="AA687" s="12">
        <f>VLOOKUP(K687,GDP_Change!A:D,4,0)</f>
        <v>2.0635829352357575</v>
      </c>
      <c r="AB687" s="12">
        <f t="shared" si="112"/>
        <v>1.9586428858311864</v>
      </c>
    </row>
    <row r="688" spans="1:28" x14ac:dyDescent="0.25">
      <c r="A688" s="1" t="str">
        <f t="shared" si="103"/>
        <v>03/20/2006</v>
      </c>
      <c r="B688" s="9">
        <v>130.63999938964801</v>
      </c>
      <c r="C688" s="9">
        <v>130.99000549316401</v>
      </c>
      <c r="D688" s="9">
        <v>129.44999694824199</v>
      </c>
      <c r="E688" s="9">
        <v>93.880126953125</v>
      </c>
      <c r="F688" s="9">
        <v>130.21000671386699</v>
      </c>
      <c r="G688" s="10">
        <v>274160300</v>
      </c>
      <c r="H688">
        <f t="shared" si="104"/>
        <v>3</v>
      </c>
      <c r="I688">
        <f t="shared" si="105"/>
        <v>20</v>
      </c>
      <c r="J688">
        <f t="shared" si="106"/>
        <v>2006</v>
      </c>
      <c r="K688" t="str">
        <f>VLOOKUP(N688,Convert!D:G,4,0)</f>
        <v>2006Q1</v>
      </c>
      <c r="L688" t="str">
        <f t="shared" si="107"/>
        <v>2006M3</v>
      </c>
      <c r="M688">
        <f>VLOOKUP(K688,GDP_CR!$E$9:$F$311,2,0)</f>
        <v>8.5</v>
      </c>
      <c r="N688" s="1">
        <v>38796</v>
      </c>
      <c r="O688" s="18">
        <f t="shared" si="108"/>
        <v>4803</v>
      </c>
      <c r="P688" s="31">
        <f>VLOOKUP(K688,GDP!$A$2:$D$305,4,0)</f>
        <v>2.0639137809399521E-2</v>
      </c>
      <c r="Q688" s="12">
        <v>13578.046153846157</v>
      </c>
      <c r="R688" s="12">
        <f>VLOOKUP(K688,RGDP!B:C,2,0)</f>
        <v>15244.088</v>
      </c>
      <c r="S688" s="12">
        <f t="shared" si="111"/>
        <v>15244.087999999998</v>
      </c>
      <c r="T688" s="12">
        <v>90.042501250000015</v>
      </c>
      <c r="U688" s="12">
        <v>4.7249999999999996</v>
      </c>
      <c r="V688" s="12">
        <v>135962.75</v>
      </c>
      <c r="W688" s="12">
        <v>3.4730025000000002</v>
      </c>
      <c r="X688" s="12">
        <v>4.5649999999999995</v>
      </c>
      <c r="Y688" t="str">
        <f t="shared" si="109"/>
        <v>100-200</v>
      </c>
      <c r="Z688">
        <f t="shared" si="110"/>
        <v>-3.1387874647536007E-3</v>
      </c>
      <c r="AA688" s="12">
        <f>VLOOKUP(K688,GDP_Change!A:D,4,0)</f>
        <v>2.0635829352357575</v>
      </c>
      <c r="AB688" s="12">
        <f t="shared" si="112"/>
        <v>2.011112910533472</v>
      </c>
    </row>
    <row r="689" spans="1:28" x14ac:dyDescent="0.25">
      <c r="A689" s="1" t="str">
        <f t="shared" si="103"/>
        <v>03/27/2006</v>
      </c>
      <c r="B689" s="9">
        <v>130.02999877929599</v>
      </c>
      <c r="C689" s="9">
        <v>130.97999572753901</v>
      </c>
      <c r="D689" s="9">
        <v>129.05000305175699</v>
      </c>
      <c r="E689" s="9">
        <v>93.606178283691406</v>
      </c>
      <c r="F689" s="9">
        <v>129.83000183105401</v>
      </c>
      <c r="G689" s="10">
        <v>309605900</v>
      </c>
      <c r="H689">
        <f t="shared" si="104"/>
        <v>3</v>
      </c>
      <c r="I689">
        <f t="shared" si="105"/>
        <v>27</v>
      </c>
      <c r="J689">
        <f t="shared" si="106"/>
        <v>2006</v>
      </c>
      <c r="K689" t="str">
        <f>VLOOKUP(N689,Convert!D:G,4,0)</f>
        <v>2006Q1</v>
      </c>
      <c r="L689" t="str">
        <f t="shared" si="107"/>
        <v>2006M3</v>
      </c>
      <c r="M689">
        <f>VLOOKUP(K689,GDP_CR!$E$9:$F$311,2,0)</f>
        <v>8.5</v>
      </c>
      <c r="N689" s="1">
        <v>38803</v>
      </c>
      <c r="O689" s="18">
        <f t="shared" si="108"/>
        <v>4810</v>
      </c>
      <c r="P689" s="31">
        <f>VLOOKUP(K689,GDP!$A$2:$D$305,4,0)</f>
        <v>2.0639137809399521E-2</v>
      </c>
      <c r="Q689" s="12">
        <v>13599.200000000003</v>
      </c>
      <c r="R689" s="12">
        <f>VLOOKUP(K689,RGDP!B:C,2,0)</f>
        <v>15244.088</v>
      </c>
      <c r="S689" s="12">
        <f t="shared" si="111"/>
        <v>15244.087999999998</v>
      </c>
      <c r="T689" s="12">
        <v>90.220000999999996</v>
      </c>
      <c r="U689" s="12">
        <v>4.7</v>
      </c>
      <c r="V689" s="12">
        <v>136040</v>
      </c>
      <c r="W689" s="12">
        <v>3.4179200000000001</v>
      </c>
      <c r="X689" s="12">
        <v>4.59</v>
      </c>
      <c r="Y689" t="str">
        <f t="shared" si="109"/>
        <v>100-200</v>
      </c>
      <c r="Z689">
        <f t="shared" si="110"/>
        <v>-2.9183999940037841E-3</v>
      </c>
      <c r="AA689" s="12">
        <f>VLOOKUP(K689,GDP_Change!A:D,4,0)</f>
        <v>2.0635829352357575</v>
      </c>
      <c r="AB689" s="12">
        <f t="shared" si="112"/>
        <v>2.0635829352357575</v>
      </c>
    </row>
    <row r="690" spans="1:28" x14ac:dyDescent="0.25">
      <c r="A690" s="1" t="str">
        <f t="shared" si="103"/>
        <v>04/03/2006</v>
      </c>
      <c r="B690" s="9">
        <v>130.07000732421801</v>
      </c>
      <c r="C690" s="9">
        <v>131.39999389648401</v>
      </c>
      <c r="D690" s="9">
        <v>129.350006103515</v>
      </c>
      <c r="E690" s="9">
        <v>93.397064208984304</v>
      </c>
      <c r="F690" s="9">
        <v>129.53999328613199</v>
      </c>
      <c r="G690" s="10">
        <v>305128300</v>
      </c>
      <c r="H690">
        <f t="shared" si="104"/>
        <v>4</v>
      </c>
      <c r="I690">
        <f t="shared" si="105"/>
        <v>3</v>
      </c>
      <c r="J690">
        <f t="shared" si="106"/>
        <v>2006</v>
      </c>
      <c r="K690" t="str">
        <f>VLOOKUP(N690,Convert!D:G,4,0)</f>
        <v>2006Q2</v>
      </c>
      <c r="L690" t="str">
        <f t="shared" si="107"/>
        <v>2006M4</v>
      </c>
      <c r="M690">
        <f>VLOOKUP(K690,GDP_CR!$E$9:$F$311,2,0)</f>
        <v>4.5999999999999996</v>
      </c>
      <c r="N690" s="1">
        <v>38810</v>
      </c>
      <c r="O690" s="18">
        <f t="shared" si="108"/>
        <v>4817</v>
      </c>
      <c r="P690" s="31">
        <f>VLOOKUP(K690,GDP!$A$2:$D$305,4,0)</f>
        <v>1.1338902288369868E-2</v>
      </c>
      <c r="Q690" s="12">
        <v>13611.061538461539</v>
      </c>
      <c r="R690" s="12">
        <f>VLOOKUP(K690,RGDP!B:C,2,0)</f>
        <v>15281.525</v>
      </c>
      <c r="S690" s="12">
        <f t="shared" si="111"/>
        <v>15247.20775</v>
      </c>
      <c r="T690" s="12">
        <v>90.072499999999991</v>
      </c>
      <c r="U690" s="12">
        <v>4.7</v>
      </c>
      <c r="V690" s="12">
        <v>136082.75</v>
      </c>
      <c r="W690" s="12">
        <v>3.4668999999999999</v>
      </c>
      <c r="X690" s="12">
        <v>4.6399999999999997</v>
      </c>
      <c r="Y690" t="str">
        <f t="shared" si="109"/>
        <v>100-200</v>
      </c>
      <c r="Z690">
        <f t="shared" si="110"/>
        <v>-2.2337559950079688E-3</v>
      </c>
      <c r="AA690" s="12">
        <f>VLOOKUP(K690,GDP_Change!A:D,4,0)</f>
        <v>1.1343641813170962</v>
      </c>
      <c r="AB690" s="12">
        <f t="shared" si="112"/>
        <v>1.9921045695497066</v>
      </c>
    </row>
    <row r="691" spans="1:28" x14ac:dyDescent="0.25">
      <c r="A691" s="1" t="str">
        <f t="shared" si="103"/>
        <v>04/10/2006</v>
      </c>
      <c r="B691" s="9">
        <v>129.74000549316401</v>
      </c>
      <c r="C691" s="9">
        <v>130.08000183105401</v>
      </c>
      <c r="D691" s="9">
        <v>128.25</v>
      </c>
      <c r="E691" s="9">
        <v>92.798675537109304</v>
      </c>
      <c r="F691" s="9">
        <v>128.71000671386699</v>
      </c>
      <c r="G691" s="10">
        <v>208381400</v>
      </c>
      <c r="H691">
        <f t="shared" si="104"/>
        <v>4</v>
      </c>
      <c r="I691">
        <f t="shared" si="105"/>
        <v>10</v>
      </c>
      <c r="J691">
        <f t="shared" si="106"/>
        <v>2006</v>
      </c>
      <c r="K691" t="str">
        <f>VLOOKUP(N691,Convert!D:G,4,0)</f>
        <v>2006Q2</v>
      </c>
      <c r="L691" t="str">
        <f t="shared" si="107"/>
        <v>2006M4</v>
      </c>
      <c r="M691">
        <f>VLOOKUP(K691,GDP_CR!$E$9:$F$311,2,0)</f>
        <v>4.5999999999999996</v>
      </c>
      <c r="N691" s="1">
        <v>38817</v>
      </c>
      <c r="O691" s="18">
        <f t="shared" si="108"/>
        <v>4824</v>
      </c>
      <c r="P691" s="31">
        <f>VLOOKUP(K691,GDP!$A$2:$D$305,4,0)</f>
        <v>1.1338902288369868E-2</v>
      </c>
      <c r="Q691" s="12">
        <v>13622.923076923076</v>
      </c>
      <c r="R691" s="12">
        <f>VLOOKUP(K691,RGDP!B:C,2,0)</f>
        <v>15281.525</v>
      </c>
      <c r="S691" s="12">
        <f t="shared" si="111"/>
        <v>15250.327499999999</v>
      </c>
      <c r="T691" s="12">
        <v>89.924999</v>
      </c>
      <c r="U691" s="12">
        <v>4.7</v>
      </c>
      <c r="V691" s="12">
        <v>136125.5</v>
      </c>
      <c r="W691" s="12">
        <v>3.5158800000000001</v>
      </c>
      <c r="X691" s="12">
        <v>4.6899999999999995</v>
      </c>
      <c r="Y691" t="str">
        <f t="shared" si="109"/>
        <v>100-200</v>
      </c>
      <c r="Z691">
        <f t="shared" si="110"/>
        <v>-6.4071839993977697E-3</v>
      </c>
      <c r="AA691" s="12">
        <f>VLOOKUP(K691,GDP_Change!A:D,4,0)</f>
        <v>1.1343641813170962</v>
      </c>
      <c r="AB691" s="12">
        <f t="shared" si="112"/>
        <v>1.9206262038636557</v>
      </c>
    </row>
    <row r="692" spans="1:28" x14ac:dyDescent="0.25">
      <c r="A692" s="1" t="str">
        <f t="shared" si="103"/>
        <v>04/17/2006</v>
      </c>
      <c r="B692" s="9">
        <v>128.83000183105401</v>
      </c>
      <c r="C692" s="9">
        <v>131.86000061035099</v>
      </c>
      <c r="D692" s="9">
        <v>128.02000427246</v>
      </c>
      <c r="E692" s="9">
        <v>94.557876586914006</v>
      </c>
      <c r="F692" s="9">
        <v>131.14999389648401</v>
      </c>
      <c r="G692" s="10">
        <v>402316600</v>
      </c>
      <c r="H692">
        <f t="shared" si="104"/>
        <v>4</v>
      </c>
      <c r="I692">
        <f t="shared" si="105"/>
        <v>17</v>
      </c>
      <c r="J692">
        <f t="shared" si="106"/>
        <v>2006</v>
      </c>
      <c r="K692" t="str">
        <f>VLOOKUP(N692,Convert!D:G,4,0)</f>
        <v>2006Q2</v>
      </c>
      <c r="L692" t="str">
        <f t="shared" si="107"/>
        <v>2006M4</v>
      </c>
      <c r="M692">
        <f>VLOOKUP(K692,GDP_CR!$E$9:$F$311,2,0)</f>
        <v>4.5999999999999996</v>
      </c>
      <c r="N692" s="1">
        <v>38824</v>
      </c>
      <c r="O692" s="18">
        <f t="shared" si="108"/>
        <v>4831</v>
      </c>
      <c r="P692" s="31">
        <f>VLOOKUP(K692,GDP!$A$2:$D$305,4,0)</f>
        <v>1.1338902288369868E-2</v>
      </c>
      <c r="Q692" s="12">
        <v>13634.784615384615</v>
      </c>
      <c r="R692" s="12">
        <f>VLOOKUP(K692,RGDP!B:C,2,0)</f>
        <v>15281.525</v>
      </c>
      <c r="S692" s="12">
        <f t="shared" si="111"/>
        <v>15253.447249999999</v>
      </c>
      <c r="T692" s="12">
        <v>89.777498000000008</v>
      </c>
      <c r="U692" s="12">
        <v>4.7</v>
      </c>
      <c r="V692" s="12">
        <v>136168.25</v>
      </c>
      <c r="W692" s="12">
        <v>3.5648599999999999</v>
      </c>
      <c r="X692" s="12">
        <v>4.7399999999999993</v>
      </c>
      <c r="Y692" t="str">
        <f t="shared" si="109"/>
        <v>100-200</v>
      </c>
      <c r="Z692">
        <f t="shared" si="110"/>
        <v>1.8957245399274347E-2</v>
      </c>
      <c r="AA692" s="12">
        <f>VLOOKUP(K692,GDP_Change!A:D,4,0)</f>
        <v>1.1343641813170962</v>
      </c>
      <c r="AB692" s="12">
        <f t="shared" si="112"/>
        <v>1.849147838177605</v>
      </c>
    </row>
    <row r="693" spans="1:28" x14ac:dyDescent="0.25">
      <c r="A693" s="1" t="str">
        <f t="shared" si="103"/>
        <v>04/24/2006</v>
      </c>
      <c r="B693" s="9">
        <v>130.88999938964801</v>
      </c>
      <c r="C693" s="9">
        <v>131.75</v>
      </c>
      <c r="D693" s="9">
        <v>129.58999633789</v>
      </c>
      <c r="E693" s="9">
        <v>94.788597106933594</v>
      </c>
      <c r="F693" s="9">
        <v>131.47000122070301</v>
      </c>
      <c r="G693" s="10">
        <v>384501600</v>
      </c>
      <c r="H693">
        <f t="shared" si="104"/>
        <v>4</v>
      </c>
      <c r="I693">
        <f t="shared" si="105"/>
        <v>24</v>
      </c>
      <c r="J693">
        <f t="shared" si="106"/>
        <v>2006</v>
      </c>
      <c r="K693" t="str">
        <f>VLOOKUP(N693,Convert!D:G,4,0)</f>
        <v>2006Q2</v>
      </c>
      <c r="L693" t="str">
        <f t="shared" si="107"/>
        <v>2006M4</v>
      </c>
      <c r="M693">
        <f>VLOOKUP(K693,GDP_CR!$E$9:$F$311,2,0)</f>
        <v>4.5999999999999996</v>
      </c>
      <c r="N693" s="1">
        <v>38831</v>
      </c>
      <c r="O693" s="18">
        <f t="shared" si="108"/>
        <v>4838</v>
      </c>
      <c r="P693" s="31">
        <f>VLOOKUP(K693,GDP!$A$2:$D$305,4,0)</f>
        <v>1.1338902288369868E-2</v>
      </c>
      <c r="Q693" s="12">
        <v>13646.646153846152</v>
      </c>
      <c r="R693" s="12">
        <f>VLOOKUP(K693,RGDP!B:C,2,0)</f>
        <v>15281.525</v>
      </c>
      <c r="S693" s="12">
        <f t="shared" si="111"/>
        <v>15256.567000000001</v>
      </c>
      <c r="T693" s="12">
        <v>89.629997000000003</v>
      </c>
      <c r="U693" s="12">
        <v>4.7</v>
      </c>
      <c r="V693" s="12">
        <v>136211</v>
      </c>
      <c r="W693" s="12">
        <v>3.6138400000000002</v>
      </c>
      <c r="X693" s="12">
        <v>4.79</v>
      </c>
      <c r="Y693" t="str">
        <f t="shared" si="109"/>
        <v>100-200</v>
      </c>
      <c r="Z693">
        <f t="shared" si="110"/>
        <v>2.4400102105348598E-3</v>
      </c>
      <c r="AA693" s="12">
        <f>VLOOKUP(K693,GDP_Change!A:D,4,0)</f>
        <v>1.1343641813170962</v>
      </c>
      <c r="AB693" s="12">
        <f t="shared" si="112"/>
        <v>1.777669472491554</v>
      </c>
    </row>
    <row r="694" spans="1:28" x14ac:dyDescent="0.25">
      <c r="A694" s="1" t="str">
        <f t="shared" si="103"/>
        <v>05/01/2006</v>
      </c>
      <c r="B694" s="9">
        <v>131.47000122070301</v>
      </c>
      <c r="C694" s="9">
        <v>132.80000305175699</v>
      </c>
      <c r="D694" s="9">
        <v>130.32000732421801</v>
      </c>
      <c r="E694" s="9">
        <v>95.545631408691406</v>
      </c>
      <c r="F694" s="9">
        <v>132.52000427246</v>
      </c>
      <c r="G694" s="10">
        <v>280384700</v>
      </c>
      <c r="H694">
        <f t="shared" si="104"/>
        <v>5</v>
      </c>
      <c r="I694">
        <f t="shared" si="105"/>
        <v>1</v>
      </c>
      <c r="J694">
        <f t="shared" si="106"/>
        <v>2006</v>
      </c>
      <c r="K694" t="str">
        <f>VLOOKUP(N694,Convert!D:G,4,0)</f>
        <v>2006Q2</v>
      </c>
      <c r="L694" t="str">
        <f t="shared" si="107"/>
        <v>2006M5</v>
      </c>
      <c r="M694">
        <f>VLOOKUP(K694,GDP_CR!$E$9:$F$311,2,0)</f>
        <v>4.5999999999999996</v>
      </c>
      <c r="N694" s="1">
        <v>38838</v>
      </c>
      <c r="O694" s="18">
        <f t="shared" si="108"/>
        <v>4845</v>
      </c>
      <c r="P694" s="31">
        <f>VLOOKUP(K694,GDP!$A$2:$D$305,4,0)</f>
        <v>1.1338902288369868E-2</v>
      </c>
      <c r="Q694" s="12">
        <v>13658.50769230769</v>
      </c>
      <c r="R694" s="12">
        <f>VLOOKUP(K694,RGDP!B:C,2,0)</f>
        <v>15281.525</v>
      </c>
      <c r="S694" s="12">
        <f t="shared" si="111"/>
        <v>15259.686749999999</v>
      </c>
      <c r="T694" s="12">
        <v>88.714998000000008</v>
      </c>
      <c r="U694" s="12">
        <v>4.6750000000000007</v>
      </c>
      <c r="V694" s="12">
        <v>136220</v>
      </c>
      <c r="W694" s="12">
        <v>3.7046975</v>
      </c>
      <c r="X694" s="12">
        <v>4.8275000000000006</v>
      </c>
      <c r="Y694" t="str">
        <f t="shared" si="109"/>
        <v>100-200</v>
      </c>
      <c r="Z694">
        <f t="shared" si="110"/>
        <v>7.9866360539109227E-3</v>
      </c>
      <c r="AA694" s="12">
        <f>VLOOKUP(K694,GDP_Change!A:D,4,0)</f>
        <v>1.1343641813170962</v>
      </c>
      <c r="AB694" s="12">
        <f t="shared" si="112"/>
        <v>1.7061911068055031</v>
      </c>
    </row>
    <row r="695" spans="1:28" x14ac:dyDescent="0.25">
      <c r="A695" s="1" t="str">
        <f t="shared" si="103"/>
        <v>05/08/2006</v>
      </c>
      <c r="B695" s="9">
        <v>132.509994506835</v>
      </c>
      <c r="C695" s="9">
        <v>132.77000427246</v>
      </c>
      <c r="D695" s="9">
        <v>129.19000244140599</v>
      </c>
      <c r="E695" s="9">
        <v>93.180793762207003</v>
      </c>
      <c r="F695" s="9">
        <v>129.24000549316401</v>
      </c>
      <c r="G695" s="10">
        <v>296612300</v>
      </c>
      <c r="H695">
        <f t="shared" si="104"/>
        <v>5</v>
      </c>
      <c r="I695">
        <f t="shared" si="105"/>
        <v>8</v>
      </c>
      <c r="J695">
        <f t="shared" si="106"/>
        <v>2006</v>
      </c>
      <c r="K695" t="str">
        <f>VLOOKUP(N695,Convert!D:G,4,0)</f>
        <v>2006Q2</v>
      </c>
      <c r="L695" t="str">
        <f t="shared" si="107"/>
        <v>2006M5</v>
      </c>
      <c r="M695">
        <f>VLOOKUP(K695,GDP_CR!$E$9:$F$311,2,0)</f>
        <v>4.5999999999999996</v>
      </c>
      <c r="N695" s="1">
        <v>38845</v>
      </c>
      <c r="O695" s="18">
        <f t="shared" si="108"/>
        <v>4852</v>
      </c>
      <c r="P695" s="31">
        <f>VLOOKUP(K695,GDP!$A$2:$D$305,4,0)</f>
        <v>1.1338902288369868E-2</v>
      </c>
      <c r="Q695" s="12">
        <v>13670.369230769227</v>
      </c>
      <c r="R695" s="12">
        <f>VLOOKUP(K695,RGDP!B:C,2,0)</f>
        <v>15281.525</v>
      </c>
      <c r="S695" s="12">
        <f t="shared" si="111"/>
        <v>15262.806499999999</v>
      </c>
      <c r="T695" s="12">
        <v>87.799999000000014</v>
      </c>
      <c r="U695" s="12">
        <v>4.6500000000000004</v>
      </c>
      <c r="V695" s="12">
        <v>136229</v>
      </c>
      <c r="W695" s="12">
        <v>3.7955550000000002</v>
      </c>
      <c r="X695" s="12">
        <v>4.8650000000000002</v>
      </c>
      <c r="Y695" t="str">
        <f t="shared" si="109"/>
        <v>100-200</v>
      </c>
      <c r="Z695">
        <f t="shared" si="110"/>
        <v>-2.4750970974558251E-2</v>
      </c>
      <c r="AA695" s="12">
        <f>VLOOKUP(K695,GDP_Change!A:D,4,0)</f>
        <v>1.1343641813170962</v>
      </c>
      <c r="AB695" s="12">
        <f t="shared" si="112"/>
        <v>1.6347127411194522</v>
      </c>
    </row>
    <row r="696" spans="1:28" x14ac:dyDescent="0.25">
      <c r="A696" s="1" t="str">
        <f t="shared" si="103"/>
        <v>05/15/2006</v>
      </c>
      <c r="B696" s="9">
        <v>128.78999328613199</v>
      </c>
      <c r="C696" s="9">
        <v>130</v>
      </c>
      <c r="D696" s="9">
        <v>125.800003051757</v>
      </c>
      <c r="E696" s="9">
        <v>91.637901306152301</v>
      </c>
      <c r="F696" s="9">
        <v>127.09999847412099</v>
      </c>
      <c r="G696" s="10">
        <v>503172100</v>
      </c>
      <c r="H696">
        <f t="shared" si="104"/>
        <v>5</v>
      </c>
      <c r="I696">
        <f t="shared" si="105"/>
        <v>15</v>
      </c>
      <c r="J696">
        <f t="shared" si="106"/>
        <v>2006</v>
      </c>
      <c r="K696" t="str">
        <f>VLOOKUP(N696,Convert!D:G,4,0)</f>
        <v>2006Q2</v>
      </c>
      <c r="L696" t="str">
        <f t="shared" si="107"/>
        <v>2006M5</v>
      </c>
      <c r="M696">
        <f>VLOOKUP(K696,GDP_CR!$E$9:$F$311,2,0)</f>
        <v>4.5999999999999996</v>
      </c>
      <c r="N696" s="1">
        <v>38852</v>
      </c>
      <c r="O696" s="18">
        <f t="shared" si="108"/>
        <v>4859</v>
      </c>
      <c r="P696" s="31">
        <f>VLOOKUP(K696,GDP!$A$2:$D$305,4,0)</f>
        <v>1.1338902288369868E-2</v>
      </c>
      <c r="Q696" s="12">
        <v>13682.230769230768</v>
      </c>
      <c r="R696" s="12">
        <f>VLOOKUP(K696,RGDP!B:C,2,0)</f>
        <v>15281.525</v>
      </c>
      <c r="S696" s="12">
        <f t="shared" si="111"/>
        <v>15265.926249999997</v>
      </c>
      <c r="T696" s="12">
        <v>86.884999999999991</v>
      </c>
      <c r="U696" s="12">
        <v>4.625</v>
      </c>
      <c r="V696" s="12">
        <v>136238</v>
      </c>
      <c r="W696" s="12">
        <v>3.8864125000000005</v>
      </c>
      <c r="X696" s="12">
        <v>4.9025000000000007</v>
      </c>
      <c r="Y696" t="str">
        <f t="shared" si="109"/>
        <v>100-200</v>
      </c>
      <c r="Z696">
        <f t="shared" si="110"/>
        <v>-1.6558394677228638E-2</v>
      </c>
      <c r="AA696" s="12">
        <f>VLOOKUP(K696,GDP_Change!A:D,4,0)</f>
        <v>1.1343641813170962</v>
      </c>
      <c r="AB696" s="12">
        <f t="shared" si="112"/>
        <v>1.5632343754334015</v>
      </c>
    </row>
    <row r="697" spans="1:28" x14ac:dyDescent="0.25">
      <c r="A697" s="1" t="str">
        <f t="shared" si="103"/>
        <v>05/22/2006</v>
      </c>
      <c r="B697" s="9">
        <v>126.27999877929599</v>
      </c>
      <c r="C697" s="9">
        <v>128.38000488281199</v>
      </c>
      <c r="D697" s="9">
        <v>124.76000213623</v>
      </c>
      <c r="E697" s="9">
        <v>92.560722351074205</v>
      </c>
      <c r="F697" s="9">
        <v>128.38000488281199</v>
      </c>
      <c r="G697" s="10">
        <v>513231900</v>
      </c>
      <c r="H697">
        <f t="shared" si="104"/>
        <v>5</v>
      </c>
      <c r="I697">
        <f t="shared" si="105"/>
        <v>22</v>
      </c>
      <c r="J697">
        <f t="shared" si="106"/>
        <v>2006</v>
      </c>
      <c r="K697" t="str">
        <f>VLOOKUP(N697,Convert!D:G,4,0)</f>
        <v>2006Q2</v>
      </c>
      <c r="L697" t="str">
        <f t="shared" si="107"/>
        <v>2006M5</v>
      </c>
      <c r="M697">
        <f>VLOOKUP(K697,GDP_CR!$E$9:$F$311,2,0)</f>
        <v>4.5999999999999996</v>
      </c>
      <c r="N697" s="1">
        <v>38859</v>
      </c>
      <c r="O697" s="18">
        <f t="shared" si="108"/>
        <v>4866</v>
      </c>
      <c r="P697" s="31">
        <f>VLOOKUP(K697,GDP!$A$2:$D$305,4,0)</f>
        <v>1.1338902288369868E-2</v>
      </c>
      <c r="Q697" s="12">
        <v>13694.092307692305</v>
      </c>
      <c r="R697" s="12">
        <f>VLOOKUP(K697,RGDP!B:C,2,0)</f>
        <v>15281.525</v>
      </c>
      <c r="S697" s="12">
        <f t="shared" si="111"/>
        <v>15269.045999999997</v>
      </c>
      <c r="T697" s="12">
        <v>85.970000999999996</v>
      </c>
      <c r="U697" s="12">
        <v>4.5999999999999996</v>
      </c>
      <c r="V697" s="12">
        <v>136247</v>
      </c>
      <c r="W697" s="12">
        <v>3.9772699999999999</v>
      </c>
      <c r="X697" s="12">
        <v>4.9400000000000004</v>
      </c>
      <c r="Y697" t="str">
        <f t="shared" si="109"/>
        <v>100-200</v>
      </c>
      <c r="Z697">
        <f t="shared" si="110"/>
        <v>1.0070860928858449E-2</v>
      </c>
      <c r="AA697" s="12">
        <f>VLOOKUP(K697,GDP_Change!A:D,4,0)</f>
        <v>1.1343641813170962</v>
      </c>
      <c r="AB697" s="12">
        <f t="shared" si="112"/>
        <v>1.4917560097473506</v>
      </c>
    </row>
    <row r="698" spans="1:28" x14ac:dyDescent="0.25">
      <c r="A698" s="1" t="str">
        <f t="shared" si="103"/>
        <v>05/29/2006</v>
      </c>
      <c r="B698" s="9">
        <v>127.970001220703</v>
      </c>
      <c r="C698" s="9">
        <v>129.42999267578099</v>
      </c>
      <c r="D698" s="9">
        <v>126.050003051757</v>
      </c>
      <c r="E698" s="9">
        <v>93.007736206054602</v>
      </c>
      <c r="F698" s="9">
        <v>129</v>
      </c>
      <c r="G698" s="10">
        <v>324770400</v>
      </c>
      <c r="H698">
        <f t="shared" si="104"/>
        <v>5</v>
      </c>
      <c r="I698">
        <f t="shared" si="105"/>
        <v>29</v>
      </c>
      <c r="J698">
        <f t="shared" si="106"/>
        <v>2006</v>
      </c>
      <c r="K698" t="str">
        <f>VLOOKUP(N698,Convert!D:G,4,0)</f>
        <v>2006Q2</v>
      </c>
      <c r="L698" t="str">
        <f t="shared" si="107"/>
        <v>2006M5</v>
      </c>
      <c r="M698">
        <f>VLOOKUP(K698,GDP_CR!$E$9:$F$311,2,0)</f>
        <v>4.5999999999999996</v>
      </c>
      <c r="N698" s="1">
        <v>38866</v>
      </c>
      <c r="O698" s="18">
        <f t="shared" si="108"/>
        <v>4873</v>
      </c>
      <c r="P698" s="31">
        <f>VLOOKUP(K698,GDP!$A$2:$D$305,4,0)</f>
        <v>1.1338902288369868E-2</v>
      </c>
      <c r="Q698" s="12">
        <v>13705.953846153843</v>
      </c>
      <c r="R698" s="12">
        <f>VLOOKUP(K698,RGDP!B:C,2,0)</f>
        <v>15281.525</v>
      </c>
      <c r="S698" s="12">
        <f t="shared" si="111"/>
        <v>15272.165749999998</v>
      </c>
      <c r="T698" s="12">
        <v>85.970000999999996</v>
      </c>
      <c r="U698" s="12">
        <v>4.5999999999999996</v>
      </c>
      <c r="V698" s="12">
        <v>136247</v>
      </c>
      <c r="W698" s="12">
        <v>3.9772699999999999</v>
      </c>
      <c r="X698" s="12">
        <v>4.9400000000000004</v>
      </c>
      <c r="Y698" t="str">
        <f t="shared" si="109"/>
        <v>100-200</v>
      </c>
      <c r="Z698">
        <f t="shared" si="110"/>
        <v>4.8293744633671754E-3</v>
      </c>
      <c r="AA698" s="12">
        <f>VLOOKUP(K698,GDP_Change!A:D,4,0)</f>
        <v>1.1343641813170962</v>
      </c>
      <c r="AB698" s="12">
        <f t="shared" si="112"/>
        <v>1.4202776440612996</v>
      </c>
    </row>
    <row r="699" spans="1:28" x14ac:dyDescent="0.25">
      <c r="A699" s="1" t="str">
        <f t="shared" si="103"/>
        <v>06/05/2006</v>
      </c>
      <c r="B699" s="9">
        <v>128.850006103515</v>
      </c>
      <c r="C699" s="9">
        <v>128.86000061035099</v>
      </c>
      <c r="D699" s="9">
        <v>123.870002746582</v>
      </c>
      <c r="E699" s="9">
        <v>90.376152038574205</v>
      </c>
      <c r="F699" s="9">
        <v>125.34999847412099</v>
      </c>
      <c r="G699" s="10">
        <v>625132500</v>
      </c>
      <c r="H699">
        <f t="shared" si="104"/>
        <v>6</v>
      </c>
      <c r="I699">
        <f t="shared" si="105"/>
        <v>5</v>
      </c>
      <c r="J699">
        <f t="shared" si="106"/>
        <v>2006</v>
      </c>
      <c r="K699" t="str">
        <f>VLOOKUP(N699,Convert!D:G,4,0)</f>
        <v>2006Q2</v>
      </c>
      <c r="L699" t="str">
        <f t="shared" si="107"/>
        <v>2006M6</v>
      </c>
      <c r="M699">
        <f>VLOOKUP(K699,GDP_CR!$E$9:$F$311,2,0)</f>
        <v>4.5999999999999996</v>
      </c>
      <c r="N699" s="1">
        <v>38873</v>
      </c>
      <c r="O699" s="18">
        <f t="shared" si="108"/>
        <v>4880</v>
      </c>
      <c r="P699" s="31">
        <f>VLOOKUP(K699,GDP!$A$2:$D$305,4,0)</f>
        <v>1.1338902288369868E-2</v>
      </c>
      <c r="Q699" s="12">
        <v>13717.815384615384</v>
      </c>
      <c r="R699" s="12">
        <f>VLOOKUP(K699,RGDP!B:C,2,0)</f>
        <v>15281.525</v>
      </c>
      <c r="S699" s="12">
        <f t="shared" si="111"/>
        <v>15275.285499999998</v>
      </c>
      <c r="T699" s="12">
        <v>85.675000999999995</v>
      </c>
      <c r="U699" s="12">
        <v>4.5999999999999996</v>
      </c>
      <c r="V699" s="12">
        <v>136267.25</v>
      </c>
      <c r="W699" s="12">
        <v>4.0283824999999993</v>
      </c>
      <c r="X699" s="12">
        <v>4.9525000000000006</v>
      </c>
      <c r="Y699" t="str">
        <f t="shared" si="109"/>
        <v>100-200</v>
      </c>
      <c r="Z699">
        <f t="shared" si="110"/>
        <v>-2.8294585471930311E-2</v>
      </c>
      <c r="AA699" s="12">
        <f>VLOOKUP(K699,GDP_Change!A:D,4,0)</f>
        <v>1.1343641813170962</v>
      </c>
      <c r="AB699" s="12">
        <f t="shared" si="112"/>
        <v>1.3487992783752487</v>
      </c>
    </row>
    <row r="700" spans="1:28" x14ac:dyDescent="0.25">
      <c r="A700" s="1" t="str">
        <f t="shared" si="103"/>
        <v>06/12/2006</v>
      </c>
      <c r="B700" s="9">
        <v>125.879997253417</v>
      </c>
      <c r="C700" s="9">
        <v>126.36000061035099</v>
      </c>
      <c r="D700" s="9">
        <v>122.33999633789</v>
      </c>
      <c r="E700" s="9">
        <v>89.871444702148395</v>
      </c>
      <c r="F700" s="9">
        <v>124.650001525878</v>
      </c>
      <c r="G700" s="10">
        <v>673381600</v>
      </c>
      <c r="H700">
        <f t="shared" si="104"/>
        <v>6</v>
      </c>
      <c r="I700">
        <f t="shared" si="105"/>
        <v>12</v>
      </c>
      <c r="J700">
        <f t="shared" si="106"/>
        <v>2006</v>
      </c>
      <c r="K700" t="str">
        <f>VLOOKUP(N700,Convert!D:G,4,0)</f>
        <v>2006Q2</v>
      </c>
      <c r="L700" t="str">
        <f t="shared" si="107"/>
        <v>2006M6</v>
      </c>
      <c r="M700">
        <f>VLOOKUP(K700,GDP_CR!$E$9:$F$311,2,0)</f>
        <v>4.5999999999999996</v>
      </c>
      <c r="N700" s="1">
        <v>38880</v>
      </c>
      <c r="O700" s="18">
        <f t="shared" si="108"/>
        <v>4887</v>
      </c>
      <c r="P700" s="31">
        <f>VLOOKUP(K700,GDP!$A$2:$D$305,4,0)</f>
        <v>1.1338902288369868E-2</v>
      </c>
      <c r="Q700" s="12">
        <v>13729.676923076921</v>
      </c>
      <c r="R700" s="12">
        <f>VLOOKUP(K700,RGDP!B:C,2,0)</f>
        <v>15281.525</v>
      </c>
      <c r="S700" s="12">
        <f t="shared" si="111"/>
        <v>15278.405249999996</v>
      </c>
      <c r="T700" s="12">
        <v>85.380001000000007</v>
      </c>
      <c r="U700" s="12">
        <v>4.5999999999999996</v>
      </c>
      <c r="V700" s="12">
        <v>136287.5</v>
      </c>
      <c r="W700" s="12">
        <v>4.0794949999999996</v>
      </c>
      <c r="X700" s="12">
        <v>4.9649999999999999</v>
      </c>
      <c r="Y700" t="str">
        <f t="shared" si="109"/>
        <v>100-200</v>
      </c>
      <c r="Z700">
        <f t="shared" si="110"/>
        <v>-5.5843395035023446E-3</v>
      </c>
      <c r="AA700" s="12">
        <f>VLOOKUP(K700,GDP_Change!A:D,4,0)</f>
        <v>1.1343641813170962</v>
      </c>
      <c r="AB700" s="12">
        <f t="shared" si="112"/>
        <v>1.277320912689198</v>
      </c>
    </row>
    <row r="701" spans="1:28" x14ac:dyDescent="0.25">
      <c r="A701" s="1" t="str">
        <f t="shared" si="103"/>
        <v>06/19/2006</v>
      </c>
      <c r="B701" s="9">
        <v>125.400001525878</v>
      </c>
      <c r="C701" s="9">
        <v>125.699996948242</v>
      </c>
      <c r="D701" s="9">
        <v>123.550003051757</v>
      </c>
      <c r="E701" s="9">
        <v>90.1165771484375</v>
      </c>
      <c r="F701" s="9">
        <v>124.44000244140599</v>
      </c>
      <c r="G701" s="10">
        <v>364980400</v>
      </c>
      <c r="H701">
        <f t="shared" si="104"/>
        <v>6</v>
      </c>
      <c r="I701">
        <f t="shared" si="105"/>
        <v>19</v>
      </c>
      <c r="J701">
        <f t="shared" si="106"/>
        <v>2006</v>
      </c>
      <c r="K701" t="str">
        <f>VLOOKUP(N701,Convert!D:G,4,0)</f>
        <v>2006Q2</v>
      </c>
      <c r="L701" t="str">
        <f t="shared" si="107"/>
        <v>2006M6</v>
      </c>
      <c r="M701">
        <f>VLOOKUP(K701,GDP_CR!$E$9:$F$311,2,0)</f>
        <v>4.5999999999999996</v>
      </c>
      <c r="N701" s="1">
        <v>38887</v>
      </c>
      <c r="O701" s="18">
        <f t="shared" si="108"/>
        <v>4894</v>
      </c>
      <c r="P701" s="31">
        <f>VLOOKUP(K701,GDP!$A$2:$D$305,4,0)</f>
        <v>1.1338902288369868E-2</v>
      </c>
      <c r="Q701" s="12">
        <v>13741.538461538459</v>
      </c>
      <c r="R701" s="12">
        <f>VLOOKUP(K701,RGDP!B:C,2,0)</f>
        <v>15281.525</v>
      </c>
      <c r="S701" s="12">
        <f t="shared" si="111"/>
        <v>15281.524999999996</v>
      </c>
      <c r="T701" s="12">
        <v>85.085001000000005</v>
      </c>
      <c r="U701" s="12">
        <v>4.5999999999999996</v>
      </c>
      <c r="V701" s="12">
        <v>136307.75</v>
      </c>
      <c r="W701" s="12">
        <v>4.1306075</v>
      </c>
      <c r="X701" s="12">
        <v>4.9775</v>
      </c>
      <c r="Y701" t="str">
        <f t="shared" si="109"/>
        <v>100-200</v>
      </c>
      <c r="Z701">
        <f t="shared" si="110"/>
        <v>-1.684709842770471E-3</v>
      </c>
      <c r="AA701" s="12">
        <f>VLOOKUP(K701,GDP_Change!A:D,4,0)</f>
        <v>1.1343641813170962</v>
      </c>
      <c r="AB701" s="12">
        <f t="shared" si="112"/>
        <v>1.2058425470031471</v>
      </c>
    </row>
    <row r="702" spans="1:28" x14ac:dyDescent="0.25">
      <c r="A702" s="1" t="str">
        <f t="shared" si="103"/>
        <v>06/26/2006</v>
      </c>
      <c r="B702" s="9">
        <v>124.540000915527</v>
      </c>
      <c r="C702" s="9">
        <v>127.66000366210901</v>
      </c>
      <c r="D702" s="9">
        <v>123.650001525878</v>
      </c>
      <c r="E702" s="9">
        <v>92.173248291015597</v>
      </c>
      <c r="F702" s="9">
        <v>127.27999877929599</v>
      </c>
      <c r="G702" s="10">
        <v>334910500</v>
      </c>
      <c r="H702">
        <f t="shared" si="104"/>
        <v>6</v>
      </c>
      <c r="I702">
        <f t="shared" si="105"/>
        <v>26</v>
      </c>
      <c r="J702">
        <f t="shared" si="106"/>
        <v>2006</v>
      </c>
      <c r="K702" t="str">
        <f>VLOOKUP(N702,Convert!D:G,4,0)</f>
        <v>2006Q2</v>
      </c>
      <c r="L702" t="str">
        <f t="shared" si="107"/>
        <v>2006M6</v>
      </c>
      <c r="M702">
        <f>VLOOKUP(K702,GDP_CR!$E$9:$F$311,2,0)</f>
        <v>4.5999999999999996</v>
      </c>
      <c r="N702" s="1">
        <v>38894</v>
      </c>
      <c r="O702" s="18">
        <f t="shared" si="108"/>
        <v>4901</v>
      </c>
      <c r="P702" s="31">
        <f>VLOOKUP(K702,GDP!$A$2:$D$305,4,0)</f>
        <v>1.1338902288369868E-2</v>
      </c>
      <c r="Q702" s="12">
        <v>13753.399999999996</v>
      </c>
      <c r="R702" s="12">
        <f>VLOOKUP(K702,RGDP!B:C,2,0)</f>
        <v>15281.525</v>
      </c>
      <c r="S702" s="12">
        <f t="shared" si="111"/>
        <v>15281.524999999996</v>
      </c>
      <c r="T702" s="12">
        <v>84.790001000000004</v>
      </c>
      <c r="U702" s="12">
        <v>4.5999999999999996</v>
      </c>
      <c r="V702" s="12">
        <v>136328</v>
      </c>
      <c r="W702" s="12">
        <v>4.1817200000000003</v>
      </c>
      <c r="X702" s="12">
        <v>4.99</v>
      </c>
      <c r="Y702" t="str">
        <f t="shared" si="109"/>
        <v>100-200</v>
      </c>
      <c r="Z702">
        <f t="shared" si="110"/>
        <v>2.2822213775085975E-2</v>
      </c>
      <c r="AA702" s="12">
        <f>VLOOKUP(K702,GDP_Change!A:D,4,0)</f>
        <v>1.1343641813170962</v>
      </c>
      <c r="AB702" s="12">
        <f t="shared" si="112"/>
        <v>1.1343641813170962</v>
      </c>
    </row>
    <row r="703" spans="1:28" x14ac:dyDescent="0.25">
      <c r="A703" s="1" t="str">
        <f t="shared" si="103"/>
        <v>07/03/2006</v>
      </c>
      <c r="B703" s="9">
        <v>127.430000305175</v>
      </c>
      <c r="C703" s="9">
        <v>128.009994506835</v>
      </c>
      <c r="D703" s="9">
        <v>126.290000915527</v>
      </c>
      <c r="E703" s="9">
        <v>91.688034057617102</v>
      </c>
      <c r="F703" s="9">
        <v>126.61000061035099</v>
      </c>
      <c r="G703" s="10">
        <v>225294200</v>
      </c>
      <c r="H703">
        <f t="shared" si="104"/>
        <v>7</v>
      </c>
      <c r="I703">
        <f t="shared" si="105"/>
        <v>3</v>
      </c>
      <c r="J703">
        <f t="shared" si="106"/>
        <v>2006</v>
      </c>
      <c r="K703" t="str">
        <f>VLOOKUP(N703,Convert!D:G,4,0)</f>
        <v>2006Q3</v>
      </c>
      <c r="L703" t="str">
        <f t="shared" si="107"/>
        <v>2006M7</v>
      </c>
      <c r="M703">
        <f>VLOOKUP(K703,GDP_CR!$E$9:$F$311,2,0)</f>
        <v>3.4</v>
      </c>
      <c r="N703" s="1">
        <v>38901</v>
      </c>
      <c r="O703" s="18">
        <f t="shared" si="108"/>
        <v>4908</v>
      </c>
      <c r="P703" s="31">
        <f>VLOOKUP(K703,GDP!$A$2:$D$305,4,0)</f>
        <v>8.4924455043844382E-3</v>
      </c>
      <c r="Q703" s="12">
        <v>13762.384615384613</v>
      </c>
      <c r="R703" s="12">
        <f>VLOOKUP(K703,RGDP!B:C,2,0)</f>
        <v>15304.517</v>
      </c>
      <c r="S703" s="12">
        <f t="shared" si="111"/>
        <v>15283.440999999997</v>
      </c>
      <c r="T703" s="12">
        <v>84.887500750000001</v>
      </c>
      <c r="U703" s="12">
        <v>4.625</v>
      </c>
      <c r="V703" s="12">
        <v>136376.5</v>
      </c>
      <c r="W703" s="12">
        <v>4.1624575000000004</v>
      </c>
      <c r="X703" s="12">
        <v>5.0525000000000002</v>
      </c>
      <c r="Y703" t="str">
        <f t="shared" si="109"/>
        <v>100-200</v>
      </c>
      <c r="Z703">
        <f t="shared" si="110"/>
        <v>-5.2639705795941572E-3</v>
      </c>
      <c r="AA703" s="12">
        <f>VLOOKUP(K703,GDP_Change!A:D,4,0)</f>
        <v>0.8489813154891408</v>
      </c>
      <c r="AB703" s="12">
        <f t="shared" si="112"/>
        <v>1.1124116531764843</v>
      </c>
    </row>
    <row r="704" spans="1:28" x14ac:dyDescent="0.25">
      <c r="A704" s="1" t="str">
        <f t="shared" si="103"/>
        <v>07/10/2006</v>
      </c>
      <c r="B704" s="9">
        <v>126.94000244140599</v>
      </c>
      <c r="C704" s="9">
        <v>127.430000305175</v>
      </c>
      <c r="D704" s="9">
        <v>122.83000183105401</v>
      </c>
      <c r="E704" s="9">
        <v>89.450340270996094</v>
      </c>
      <c r="F704" s="9">
        <v>123.51999664306599</v>
      </c>
      <c r="G704" s="10">
        <v>422814400</v>
      </c>
      <c r="H704">
        <f t="shared" si="104"/>
        <v>7</v>
      </c>
      <c r="I704">
        <f t="shared" si="105"/>
        <v>10</v>
      </c>
      <c r="J704">
        <f t="shared" si="106"/>
        <v>2006</v>
      </c>
      <c r="K704" t="str">
        <f>VLOOKUP(N704,Convert!D:G,4,0)</f>
        <v>2006Q3</v>
      </c>
      <c r="L704" t="str">
        <f t="shared" si="107"/>
        <v>2006M7</v>
      </c>
      <c r="M704">
        <f>VLOOKUP(K704,GDP_CR!$E$9:$F$311,2,0)</f>
        <v>3.4</v>
      </c>
      <c r="N704" s="1">
        <v>38908</v>
      </c>
      <c r="O704" s="18">
        <f t="shared" si="108"/>
        <v>4915</v>
      </c>
      <c r="P704" s="31">
        <f>VLOOKUP(K704,GDP!$A$2:$D$305,4,0)</f>
        <v>8.4924455043844382E-3</v>
      </c>
      <c r="Q704" s="12">
        <v>13771.369230769229</v>
      </c>
      <c r="R704" s="12">
        <f>VLOOKUP(K704,RGDP!B:C,2,0)</f>
        <v>15304.517</v>
      </c>
      <c r="S704" s="12">
        <f t="shared" si="111"/>
        <v>15285.356999999996</v>
      </c>
      <c r="T704" s="12">
        <v>84.985000500000012</v>
      </c>
      <c r="U704" s="12">
        <v>4.6499999999999995</v>
      </c>
      <c r="V704" s="12">
        <v>136425</v>
      </c>
      <c r="W704" s="12">
        <v>4.1431949999999995</v>
      </c>
      <c r="X704" s="12">
        <v>5.1150000000000002</v>
      </c>
      <c r="Y704" t="str">
        <f t="shared" si="109"/>
        <v>100-200</v>
      </c>
      <c r="Z704">
        <f t="shared" si="110"/>
        <v>-2.4405686378555891E-2</v>
      </c>
      <c r="AA704" s="12">
        <f>VLOOKUP(K704,GDP_Change!A:D,4,0)</f>
        <v>0.8489813154891408</v>
      </c>
      <c r="AB704" s="12">
        <f t="shared" si="112"/>
        <v>1.0904591250358722</v>
      </c>
    </row>
    <row r="705" spans="1:28" x14ac:dyDescent="0.25">
      <c r="A705" s="1" t="str">
        <f t="shared" si="103"/>
        <v>07/17/2006</v>
      </c>
      <c r="B705" s="9">
        <v>123.51999664306599</v>
      </c>
      <c r="C705" s="9">
        <v>126.300003051757</v>
      </c>
      <c r="D705" s="9">
        <v>122.389999389648</v>
      </c>
      <c r="E705" s="9">
        <v>89.761734008789006</v>
      </c>
      <c r="F705" s="9">
        <v>123.949996948242</v>
      </c>
      <c r="G705" s="10">
        <v>551315100</v>
      </c>
      <c r="H705">
        <f t="shared" si="104"/>
        <v>7</v>
      </c>
      <c r="I705">
        <f t="shared" si="105"/>
        <v>17</v>
      </c>
      <c r="J705">
        <f t="shared" si="106"/>
        <v>2006</v>
      </c>
      <c r="K705" t="str">
        <f>VLOOKUP(N705,Convert!D:G,4,0)</f>
        <v>2006Q3</v>
      </c>
      <c r="L705" t="str">
        <f t="shared" si="107"/>
        <v>2006M7</v>
      </c>
      <c r="M705">
        <f>VLOOKUP(K705,GDP_CR!$E$9:$F$311,2,0)</f>
        <v>3.4</v>
      </c>
      <c r="N705" s="1">
        <v>38915</v>
      </c>
      <c r="O705" s="18">
        <f t="shared" si="108"/>
        <v>4922</v>
      </c>
      <c r="P705" s="31">
        <f>VLOOKUP(K705,GDP!$A$2:$D$305,4,0)</f>
        <v>8.4924455043844382E-3</v>
      </c>
      <c r="Q705" s="12">
        <v>13780.353846153846</v>
      </c>
      <c r="R705" s="12">
        <f>VLOOKUP(K705,RGDP!B:C,2,0)</f>
        <v>15304.517</v>
      </c>
      <c r="S705" s="12">
        <f t="shared" si="111"/>
        <v>15287.272999999996</v>
      </c>
      <c r="T705" s="12">
        <v>85.08250025000001</v>
      </c>
      <c r="U705" s="12">
        <v>4.6749999999999998</v>
      </c>
      <c r="V705" s="12">
        <v>136473.5</v>
      </c>
      <c r="W705" s="12">
        <v>4.1239324999999996</v>
      </c>
      <c r="X705" s="12">
        <v>5.1775000000000002</v>
      </c>
      <c r="Y705" t="str">
        <f t="shared" si="109"/>
        <v>100-200</v>
      </c>
      <c r="Z705">
        <f t="shared" si="110"/>
        <v>3.4812201818510413E-3</v>
      </c>
      <c r="AA705" s="12">
        <f>VLOOKUP(K705,GDP_Change!A:D,4,0)</f>
        <v>0.8489813154891408</v>
      </c>
      <c r="AB705" s="12">
        <f t="shared" si="112"/>
        <v>1.0685065968952603</v>
      </c>
    </row>
    <row r="706" spans="1:28" x14ac:dyDescent="0.25">
      <c r="A706" s="1" t="str">
        <f t="shared" ref="A706:A769" si="113">TEXT(N706,"MM/DD/YYYY")</f>
        <v>07/24/2006</v>
      </c>
      <c r="B706" s="9">
        <v>124.44000244140599</v>
      </c>
      <c r="C706" s="9">
        <v>128.13999938964801</v>
      </c>
      <c r="D706" s="9">
        <v>124.44000244140599</v>
      </c>
      <c r="E706" s="9">
        <v>92.680206298828097</v>
      </c>
      <c r="F706" s="9">
        <v>127.980003356933</v>
      </c>
      <c r="G706" s="10">
        <v>442284600</v>
      </c>
      <c r="H706">
        <f t="shared" ref="H706:H769" si="114">MONTH(N706)</f>
        <v>7</v>
      </c>
      <c r="I706">
        <f t="shared" ref="I706:I769" si="115">DAY(N706)</f>
        <v>24</v>
      </c>
      <c r="J706">
        <f t="shared" ref="J706:J769" si="116">YEAR(N706)</f>
        <v>2006</v>
      </c>
      <c r="K706" t="str">
        <f>VLOOKUP(N706,Convert!D:G,4,0)</f>
        <v>2006Q3</v>
      </c>
      <c r="L706" t="str">
        <f t="shared" si="107"/>
        <v>2006M7</v>
      </c>
      <c r="M706">
        <f>VLOOKUP(K706,GDP_CR!$E$9:$F$311,2,0)</f>
        <v>3.4</v>
      </c>
      <c r="N706" s="1">
        <v>38922</v>
      </c>
      <c r="O706" s="18">
        <f t="shared" si="108"/>
        <v>4929</v>
      </c>
      <c r="P706" s="31">
        <f>VLOOKUP(K706,GDP!$A$2:$D$305,4,0)</f>
        <v>8.4924455043844382E-3</v>
      </c>
      <c r="Q706" s="12">
        <v>13789.338461538464</v>
      </c>
      <c r="R706" s="12">
        <f>VLOOKUP(K706,RGDP!B:C,2,0)</f>
        <v>15304.517</v>
      </c>
      <c r="S706" s="12">
        <f t="shared" si="111"/>
        <v>15289.188999999997</v>
      </c>
      <c r="T706" s="12">
        <v>85.18</v>
      </c>
      <c r="U706" s="12">
        <v>4.7</v>
      </c>
      <c r="V706" s="12">
        <v>136522</v>
      </c>
      <c r="W706" s="12">
        <v>4.1046699999999996</v>
      </c>
      <c r="X706" s="12">
        <v>5.24</v>
      </c>
      <c r="Y706" t="str">
        <f t="shared" si="109"/>
        <v>100-200</v>
      </c>
      <c r="Z706">
        <f t="shared" si="110"/>
        <v>3.25131626293933E-2</v>
      </c>
      <c r="AA706" s="12">
        <f>VLOOKUP(K706,GDP_Change!A:D,4,0)</f>
        <v>0.8489813154891408</v>
      </c>
      <c r="AB706" s="12">
        <f t="shared" si="112"/>
        <v>1.0465540687546484</v>
      </c>
    </row>
    <row r="707" spans="1:28" x14ac:dyDescent="0.25">
      <c r="A707" s="1" t="str">
        <f t="shared" si="113"/>
        <v>07/31/2006</v>
      </c>
      <c r="B707" s="9">
        <v>127.66000366210901</v>
      </c>
      <c r="C707" s="9">
        <v>129.42999267578099</v>
      </c>
      <c r="D707" s="9">
        <v>126.59999847412099</v>
      </c>
      <c r="E707" s="9">
        <v>92.839500427246094</v>
      </c>
      <c r="F707" s="9">
        <v>128.19999694824199</v>
      </c>
      <c r="G707" s="10">
        <v>339577600</v>
      </c>
      <c r="H707">
        <f t="shared" si="114"/>
        <v>7</v>
      </c>
      <c r="I707">
        <f t="shared" si="115"/>
        <v>31</v>
      </c>
      <c r="J707">
        <f t="shared" si="116"/>
        <v>2006</v>
      </c>
      <c r="K707" t="str">
        <f>VLOOKUP(N707,Convert!D:G,4,0)</f>
        <v>2006Q3</v>
      </c>
      <c r="L707" t="str">
        <f t="shared" ref="L707:L770" si="117">YEAR(N707)&amp;"M"&amp;MONTH(N707)</f>
        <v>2006M7</v>
      </c>
      <c r="M707">
        <f>VLOOKUP(K707,GDP_CR!$E$9:$F$311,2,0)</f>
        <v>3.4</v>
      </c>
      <c r="N707" s="1">
        <v>38929</v>
      </c>
      <c r="O707" s="18">
        <f t="shared" ref="O707:O770" si="118">A707-DATE(1993,1,24)</f>
        <v>4936</v>
      </c>
      <c r="P707" s="31">
        <f>VLOOKUP(K707,GDP!$A$2:$D$305,4,0)</f>
        <v>8.4924455043844382E-3</v>
      </c>
      <c r="Q707" s="12">
        <v>13798.323076923078</v>
      </c>
      <c r="R707" s="12">
        <f>VLOOKUP(K707,RGDP!B:C,2,0)</f>
        <v>15304.517</v>
      </c>
      <c r="S707" s="12">
        <f t="shared" si="111"/>
        <v>15291.104999999996</v>
      </c>
      <c r="T707" s="12">
        <v>85.18</v>
      </c>
      <c r="U707" s="12">
        <v>4.7</v>
      </c>
      <c r="V707" s="12">
        <v>136522</v>
      </c>
      <c r="W707" s="12">
        <v>4.1046699999999996</v>
      </c>
      <c r="X707" s="12">
        <v>5.24</v>
      </c>
      <c r="Y707" t="str">
        <f t="shared" ref="Y707:Y770" si="119">IF(F707&gt;400,"&gt;400",IF(F707&gt;300,"300-400",IF(F707&gt;200,"200-300",IF(F707&gt;100,"100-200",IF(F707&gt;0,"0-100","NA")))))</f>
        <v>100-200</v>
      </c>
      <c r="Z707">
        <f t="shared" si="110"/>
        <v>1.7189684758440738E-3</v>
      </c>
      <c r="AA707" s="12">
        <f>VLOOKUP(K707,GDP_Change!A:D,4,0)</f>
        <v>0.8489813154891408</v>
      </c>
      <c r="AB707" s="12">
        <f t="shared" si="112"/>
        <v>1.0246015406140363</v>
      </c>
    </row>
    <row r="708" spans="1:28" x14ac:dyDescent="0.25">
      <c r="A708" s="1" t="str">
        <f t="shared" si="113"/>
        <v>08/07/2006</v>
      </c>
      <c r="B708" s="9">
        <v>127.900001525878</v>
      </c>
      <c r="C708" s="9">
        <v>128.600006103515</v>
      </c>
      <c r="D708" s="9">
        <v>126.27999877929599</v>
      </c>
      <c r="E708" s="9">
        <v>91.977752685546804</v>
      </c>
      <c r="F708" s="9">
        <v>127.01000213623</v>
      </c>
      <c r="G708" s="10">
        <v>331993700</v>
      </c>
      <c r="H708">
        <f t="shared" si="114"/>
        <v>8</v>
      </c>
      <c r="I708">
        <f t="shared" si="115"/>
        <v>7</v>
      </c>
      <c r="J708">
        <f t="shared" si="116"/>
        <v>2006</v>
      </c>
      <c r="K708" t="str">
        <f>VLOOKUP(N708,Convert!D:G,4,0)</f>
        <v>2006Q3</v>
      </c>
      <c r="L708" t="str">
        <f t="shared" si="117"/>
        <v>2006M8</v>
      </c>
      <c r="M708">
        <f>VLOOKUP(K708,GDP_CR!$E$9:$F$311,2,0)</f>
        <v>3.4</v>
      </c>
      <c r="N708" s="1">
        <v>38936</v>
      </c>
      <c r="O708" s="18">
        <f t="shared" si="118"/>
        <v>4943</v>
      </c>
      <c r="P708" s="31">
        <f>VLOOKUP(K708,GDP!$A$2:$D$305,4,0)</f>
        <v>8.4924455043844382E-3</v>
      </c>
      <c r="Q708" s="12">
        <v>13807.307692307695</v>
      </c>
      <c r="R708" s="12">
        <f>VLOOKUP(K708,RGDP!B:C,2,0)</f>
        <v>15304.517</v>
      </c>
      <c r="S708" s="12">
        <f t="shared" si="111"/>
        <v>15293.020999999995</v>
      </c>
      <c r="T708" s="12">
        <v>85.147500750000006</v>
      </c>
      <c r="U708" s="12">
        <v>4.7</v>
      </c>
      <c r="V708" s="12">
        <v>136563.5</v>
      </c>
      <c r="W708" s="12">
        <v>4.0601450000000003</v>
      </c>
      <c r="X708" s="12">
        <v>5.2424999999999997</v>
      </c>
      <c r="Y708" t="str">
        <f t="shared" si="119"/>
        <v>100-200</v>
      </c>
      <c r="Z708">
        <f t="shared" ref="Z708:Z771" si="120">F708/F707-1</f>
        <v>-9.2823310478893362E-3</v>
      </c>
      <c r="AA708" s="12">
        <f>VLOOKUP(K708,GDP_Change!A:D,4,0)</f>
        <v>0.8489813154891408</v>
      </c>
      <c r="AB708" s="12">
        <f t="shared" si="112"/>
        <v>1.0026490124734244</v>
      </c>
    </row>
    <row r="709" spans="1:28" x14ac:dyDescent="0.25">
      <c r="A709" s="1" t="str">
        <f t="shared" si="113"/>
        <v>08/14/2006</v>
      </c>
      <c r="B709" s="9">
        <v>127.629997253417</v>
      </c>
      <c r="C709" s="9">
        <v>130.69000244140599</v>
      </c>
      <c r="D709" s="9">
        <v>126.919998168945</v>
      </c>
      <c r="E709" s="9">
        <v>94.642723083496094</v>
      </c>
      <c r="F709" s="9">
        <v>130.69000244140599</v>
      </c>
      <c r="G709" s="10">
        <v>327000800</v>
      </c>
      <c r="H709">
        <f t="shared" si="114"/>
        <v>8</v>
      </c>
      <c r="I709">
        <f t="shared" si="115"/>
        <v>14</v>
      </c>
      <c r="J709">
        <f t="shared" si="116"/>
        <v>2006</v>
      </c>
      <c r="K709" t="str">
        <f>VLOOKUP(N709,Convert!D:G,4,0)</f>
        <v>2006Q3</v>
      </c>
      <c r="L709" t="str">
        <f t="shared" si="117"/>
        <v>2006M8</v>
      </c>
      <c r="M709">
        <f>VLOOKUP(K709,GDP_CR!$E$9:$F$311,2,0)</f>
        <v>3.4</v>
      </c>
      <c r="N709" s="1">
        <v>38943</v>
      </c>
      <c r="O709" s="18">
        <f t="shared" si="118"/>
        <v>4950</v>
      </c>
      <c r="P709" s="31">
        <f>VLOOKUP(K709,GDP!$A$2:$D$305,4,0)</f>
        <v>8.4924455043844382E-3</v>
      </c>
      <c r="Q709" s="12">
        <v>13816.292307692309</v>
      </c>
      <c r="R709" s="12">
        <f>VLOOKUP(K709,RGDP!B:C,2,0)</f>
        <v>15304.517</v>
      </c>
      <c r="S709" s="12">
        <f t="shared" si="111"/>
        <v>15294.936999999996</v>
      </c>
      <c r="T709" s="12">
        <v>85.115001500000005</v>
      </c>
      <c r="U709" s="12">
        <v>4.7</v>
      </c>
      <c r="V709" s="12">
        <v>136605</v>
      </c>
      <c r="W709" s="12">
        <v>4.0156200000000002</v>
      </c>
      <c r="X709" s="12">
        <v>5.2450000000000001</v>
      </c>
      <c r="Y709" t="str">
        <f t="shared" si="119"/>
        <v>100-200</v>
      </c>
      <c r="Z709">
        <f t="shared" si="120"/>
        <v>2.8974098443277363E-2</v>
      </c>
      <c r="AA709" s="12">
        <f>VLOOKUP(K709,GDP_Change!A:D,4,0)</f>
        <v>0.8489813154891408</v>
      </c>
      <c r="AB709" s="12">
        <f t="shared" si="112"/>
        <v>0.98069648433281253</v>
      </c>
    </row>
    <row r="710" spans="1:28" x14ac:dyDescent="0.25">
      <c r="A710" s="1" t="str">
        <f t="shared" si="113"/>
        <v>08/21/2006</v>
      </c>
      <c r="B710" s="9">
        <v>130.17999267578099</v>
      </c>
      <c r="C710" s="9">
        <v>130.52000427246</v>
      </c>
      <c r="D710" s="9">
        <v>129.19000244140599</v>
      </c>
      <c r="E710" s="9">
        <v>94.005393981933594</v>
      </c>
      <c r="F710" s="9">
        <v>129.80999755859301</v>
      </c>
      <c r="G710" s="10">
        <v>269304600</v>
      </c>
      <c r="H710">
        <f t="shared" si="114"/>
        <v>8</v>
      </c>
      <c r="I710">
        <f t="shared" si="115"/>
        <v>21</v>
      </c>
      <c r="J710">
        <f t="shared" si="116"/>
        <v>2006</v>
      </c>
      <c r="K710" t="str">
        <f>VLOOKUP(N710,Convert!D:G,4,0)</f>
        <v>2006Q3</v>
      </c>
      <c r="L710" t="str">
        <f t="shared" si="117"/>
        <v>2006M8</v>
      </c>
      <c r="M710">
        <f>VLOOKUP(K710,GDP_CR!$E$9:$F$311,2,0)</f>
        <v>3.4</v>
      </c>
      <c r="N710" s="1">
        <v>38950</v>
      </c>
      <c r="O710" s="18">
        <f t="shared" si="118"/>
        <v>4957</v>
      </c>
      <c r="P710" s="31">
        <f>VLOOKUP(K710,GDP!$A$2:$D$305,4,0)</f>
        <v>8.4924455043844382E-3</v>
      </c>
      <c r="Q710" s="12">
        <v>13825.276923076926</v>
      </c>
      <c r="R710" s="12">
        <f>VLOOKUP(K710,RGDP!B:C,2,0)</f>
        <v>15304.517</v>
      </c>
      <c r="S710" s="12">
        <f t="shared" si="111"/>
        <v>15296.852999999996</v>
      </c>
      <c r="T710" s="12">
        <v>85.082502250000005</v>
      </c>
      <c r="U710" s="12">
        <v>4.7</v>
      </c>
      <c r="V710" s="12">
        <v>136646.5</v>
      </c>
      <c r="W710" s="12">
        <v>3.971095</v>
      </c>
      <c r="X710" s="12">
        <v>5.2475000000000005</v>
      </c>
      <c r="Y710" t="str">
        <f t="shared" si="119"/>
        <v>100-200</v>
      </c>
      <c r="Z710">
        <f t="shared" si="120"/>
        <v>-6.7335287043668313E-3</v>
      </c>
      <c r="AA710" s="12">
        <f>VLOOKUP(K710,GDP_Change!A:D,4,0)</f>
        <v>0.8489813154891408</v>
      </c>
      <c r="AB710" s="12">
        <f t="shared" si="112"/>
        <v>0.95874395619220054</v>
      </c>
    </row>
    <row r="711" spans="1:28" x14ac:dyDescent="0.25">
      <c r="A711" s="1" t="str">
        <f t="shared" si="113"/>
        <v>08/28/2006</v>
      </c>
      <c r="B711" s="9">
        <v>129.64999389648401</v>
      </c>
      <c r="C711" s="9">
        <v>131.58000183105401</v>
      </c>
      <c r="D711" s="9">
        <v>129.63999938964801</v>
      </c>
      <c r="E711" s="9">
        <v>95.171356201171804</v>
      </c>
      <c r="F711" s="9">
        <v>131.419998168945</v>
      </c>
      <c r="G711" s="10">
        <v>250856300</v>
      </c>
      <c r="H711">
        <f t="shared" si="114"/>
        <v>8</v>
      </c>
      <c r="I711">
        <f t="shared" si="115"/>
        <v>28</v>
      </c>
      <c r="J711">
        <f t="shared" si="116"/>
        <v>2006</v>
      </c>
      <c r="K711" t="str">
        <f>VLOOKUP(N711,Convert!D:G,4,0)</f>
        <v>2006Q3</v>
      </c>
      <c r="L711" t="str">
        <f t="shared" si="117"/>
        <v>2006M8</v>
      </c>
      <c r="M711">
        <f>VLOOKUP(K711,GDP_CR!$E$9:$F$311,2,0)</f>
        <v>3.4</v>
      </c>
      <c r="N711" s="1">
        <v>38957</v>
      </c>
      <c r="O711" s="18">
        <f t="shared" si="118"/>
        <v>4964</v>
      </c>
      <c r="P711" s="31">
        <f>VLOOKUP(K711,GDP!$A$2:$D$305,4,0)</f>
        <v>8.4924455043844382E-3</v>
      </c>
      <c r="Q711" s="12">
        <v>13834.26153846154</v>
      </c>
      <c r="R711" s="12">
        <f>VLOOKUP(K711,RGDP!B:C,2,0)</f>
        <v>15304.517</v>
      </c>
      <c r="S711" s="12">
        <f t="shared" si="111"/>
        <v>15298.768999999995</v>
      </c>
      <c r="T711" s="12">
        <v>85.050003000000004</v>
      </c>
      <c r="U711" s="12">
        <v>4.7</v>
      </c>
      <c r="V711" s="12">
        <v>136688</v>
      </c>
      <c r="W711" s="12">
        <v>3.9265699999999999</v>
      </c>
      <c r="X711" s="12">
        <v>5.25</v>
      </c>
      <c r="Y711" t="str">
        <f t="shared" si="119"/>
        <v>100-200</v>
      </c>
      <c r="Z711">
        <f t="shared" si="120"/>
        <v>1.2402747404915981E-2</v>
      </c>
      <c r="AA711" s="12">
        <f>VLOOKUP(K711,GDP_Change!A:D,4,0)</f>
        <v>0.8489813154891408</v>
      </c>
      <c r="AB711" s="12">
        <f t="shared" si="112"/>
        <v>0.93679142805158855</v>
      </c>
    </row>
    <row r="712" spans="1:28" x14ac:dyDescent="0.25">
      <c r="A712" s="1" t="str">
        <f t="shared" si="113"/>
        <v>09/04/2006</v>
      </c>
      <c r="B712" s="9">
        <v>131.509994506835</v>
      </c>
      <c r="C712" s="9">
        <v>131.850006103515</v>
      </c>
      <c r="D712" s="9">
        <v>129.350006103515</v>
      </c>
      <c r="E712" s="9">
        <v>94.345756530761705</v>
      </c>
      <c r="F712" s="9">
        <v>130.27999877929599</v>
      </c>
      <c r="G712" s="10">
        <v>237509600</v>
      </c>
      <c r="H712">
        <f t="shared" si="114"/>
        <v>9</v>
      </c>
      <c r="I712">
        <f t="shared" si="115"/>
        <v>4</v>
      </c>
      <c r="J712">
        <f t="shared" si="116"/>
        <v>2006</v>
      </c>
      <c r="K712" t="str">
        <f>VLOOKUP(N712,Convert!D:G,4,0)</f>
        <v>2006Q3</v>
      </c>
      <c r="L712" t="str">
        <f t="shared" si="117"/>
        <v>2006M9</v>
      </c>
      <c r="M712">
        <f>VLOOKUP(K712,GDP_CR!$E$9:$F$311,2,0)</f>
        <v>3.4</v>
      </c>
      <c r="N712" s="1">
        <v>38964</v>
      </c>
      <c r="O712" s="18">
        <f t="shared" si="118"/>
        <v>4971</v>
      </c>
      <c r="P712" s="31">
        <f>VLOOKUP(K712,GDP!$A$2:$D$305,4,0)</f>
        <v>8.4924455043844382E-3</v>
      </c>
      <c r="Q712" s="12">
        <v>13843.246153846154</v>
      </c>
      <c r="R712" s="12">
        <f>VLOOKUP(K712,RGDP!B:C,2,0)</f>
        <v>15304.517</v>
      </c>
      <c r="S712" s="12">
        <f t="shared" si="111"/>
        <v>15300.684999999996</v>
      </c>
      <c r="T712" s="12">
        <v>85.022502750000001</v>
      </c>
      <c r="U712" s="12">
        <v>4.6500000000000004</v>
      </c>
      <c r="V712" s="12">
        <v>136722</v>
      </c>
      <c r="W712" s="12">
        <v>3.4479449999999998</v>
      </c>
      <c r="X712" s="12">
        <v>5.25</v>
      </c>
      <c r="Y712" t="str">
        <f t="shared" si="119"/>
        <v>100-200</v>
      </c>
      <c r="Z712">
        <f t="shared" si="120"/>
        <v>-8.6744742469369029E-3</v>
      </c>
      <c r="AA712" s="12">
        <f>VLOOKUP(K712,GDP_Change!A:D,4,0)</f>
        <v>0.8489813154891408</v>
      </c>
      <c r="AB712" s="12">
        <f t="shared" si="112"/>
        <v>0.91483889991097667</v>
      </c>
    </row>
    <row r="713" spans="1:28" x14ac:dyDescent="0.25">
      <c r="A713" s="1" t="str">
        <f t="shared" si="113"/>
        <v>09/11/2006</v>
      </c>
      <c r="B713" s="9">
        <v>129.86000061035099</v>
      </c>
      <c r="C713" s="9">
        <v>132.44999694824199</v>
      </c>
      <c r="D713" s="9">
        <v>129.47999572753901</v>
      </c>
      <c r="E713" s="9">
        <v>95.562416076660099</v>
      </c>
      <c r="F713" s="9">
        <v>131.96000671386699</v>
      </c>
      <c r="G713" s="10">
        <v>335779100</v>
      </c>
      <c r="H713">
        <f t="shared" si="114"/>
        <v>9</v>
      </c>
      <c r="I713">
        <f t="shared" si="115"/>
        <v>11</v>
      </c>
      <c r="J713">
        <f t="shared" si="116"/>
        <v>2006</v>
      </c>
      <c r="K713" t="str">
        <f>VLOOKUP(N713,Convert!D:G,4,0)</f>
        <v>2006Q3</v>
      </c>
      <c r="L713" t="str">
        <f t="shared" si="117"/>
        <v>2006M9</v>
      </c>
      <c r="M713">
        <f>VLOOKUP(K713,GDP_CR!$E$9:$F$311,2,0)</f>
        <v>3.4</v>
      </c>
      <c r="N713" s="1">
        <v>38971</v>
      </c>
      <c r="O713" s="18">
        <f t="shared" si="118"/>
        <v>4978</v>
      </c>
      <c r="P713" s="31">
        <f>VLOOKUP(K713,GDP!$A$2:$D$305,4,0)</f>
        <v>8.4924455043844382E-3</v>
      </c>
      <c r="Q713" s="12">
        <v>13852.230769230771</v>
      </c>
      <c r="R713" s="12">
        <f>VLOOKUP(K713,RGDP!B:C,2,0)</f>
        <v>15304.517</v>
      </c>
      <c r="S713" s="12">
        <f t="shared" si="111"/>
        <v>15302.600999999995</v>
      </c>
      <c r="T713" s="12">
        <v>84.995002499999998</v>
      </c>
      <c r="U713" s="12">
        <v>4.5999999999999996</v>
      </c>
      <c r="V713" s="12">
        <v>136756</v>
      </c>
      <c r="W713" s="12">
        <v>2.9693199999999997</v>
      </c>
      <c r="X713" s="12">
        <v>5.25</v>
      </c>
      <c r="Y713" t="str">
        <f t="shared" si="119"/>
        <v>100-200</v>
      </c>
      <c r="Z713">
        <f t="shared" si="120"/>
        <v>1.2895363450356356E-2</v>
      </c>
      <c r="AA713" s="12">
        <f>VLOOKUP(K713,GDP_Change!A:D,4,0)</f>
        <v>0.8489813154891408</v>
      </c>
      <c r="AB713" s="12">
        <f t="shared" si="112"/>
        <v>0.89288637177036467</v>
      </c>
    </row>
    <row r="714" spans="1:28" x14ac:dyDescent="0.25">
      <c r="A714" s="1" t="str">
        <f t="shared" si="113"/>
        <v>09/18/2006</v>
      </c>
      <c r="B714" s="9">
        <v>131.78999328613199</v>
      </c>
      <c r="C714" s="9">
        <v>132.77000427246</v>
      </c>
      <c r="D714" s="9">
        <v>131</v>
      </c>
      <c r="E714" s="9">
        <v>95.626289367675696</v>
      </c>
      <c r="F714" s="9">
        <v>131.47000122070301</v>
      </c>
      <c r="G714" s="10">
        <v>386346600</v>
      </c>
      <c r="H714">
        <f t="shared" si="114"/>
        <v>9</v>
      </c>
      <c r="I714">
        <f t="shared" si="115"/>
        <v>18</v>
      </c>
      <c r="J714">
        <f t="shared" si="116"/>
        <v>2006</v>
      </c>
      <c r="K714" t="str">
        <f>VLOOKUP(N714,Convert!D:G,4,0)</f>
        <v>2006Q3</v>
      </c>
      <c r="L714" t="str">
        <f t="shared" si="117"/>
        <v>2006M9</v>
      </c>
      <c r="M714">
        <f>VLOOKUP(K714,GDP_CR!$E$9:$F$311,2,0)</f>
        <v>3.4</v>
      </c>
      <c r="N714" s="1">
        <v>38978</v>
      </c>
      <c r="O714" s="18">
        <f t="shared" si="118"/>
        <v>4985</v>
      </c>
      <c r="P714" s="31">
        <f>VLOOKUP(K714,GDP!$A$2:$D$305,4,0)</f>
        <v>8.4924455043844382E-3</v>
      </c>
      <c r="Q714" s="12">
        <v>13861.215384615385</v>
      </c>
      <c r="R714" s="12">
        <f>VLOOKUP(K714,RGDP!B:C,2,0)</f>
        <v>15304.517</v>
      </c>
      <c r="S714" s="12">
        <f t="shared" si="111"/>
        <v>15304.516999999994</v>
      </c>
      <c r="T714" s="12">
        <v>84.967502249999995</v>
      </c>
      <c r="U714" s="12">
        <v>4.55</v>
      </c>
      <c r="V714" s="12">
        <v>136790</v>
      </c>
      <c r="W714" s="12">
        <v>2.4906949999999997</v>
      </c>
      <c r="X714" s="12">
        <v>5.25</v>
      </c>
      <c r="Y714" t="str">
        <f t="shared" si="119"/>
        <v>100-200</v>
      </c>
      <c r="Z714">
        <f t="shared" si="120"/>
        <v>-3.7132878768828537E-3</v>
      </c>
      <c r="AA714" s="12">
        <f>VLOOKUP(K714,GDP_Change!A:D,4,0)</f>
        <v>0.8489813154891408</v>
      </c>
      <c r="AB714" s="12">
        <f t="shared" si="112"/>
        <v>0.87093384362975279</v>
      </c>
    </row>
    <row r="715" spans="1:28" x14ac:dyDescent="0.25">
      <c r="A715" s="1" t="str">
        <f t="shared" si="113"/>
        <v>09/25/2006</v>
      </c>
      <c r="B715" s="9">
        <v>131.72999572753901</v>
      </c>
      <c r="C715" s="9">
        <v>133.99000549316401</v>
      </c>
      <c r="D715" s="9">
        <v>131.05000305175699</v>
      </c>
      <c r="E715" s="9">
        <v>97.161003112792898</v>
      </c>
      <c r="F715" s="9">
        <v>133.58000183105401</v>
      </c>
      <c r="G715" s="10">
        <v>355258100</v>
      </c>
      <c r="H715">
        <f t="shared" si="114"/>
        <v>9</v>
      </c>
      <c r="I715">
        <f t="shared" si="115"/>
        <v>25</v>
      </c>
      <c r="J715">
        <f t="shared" si="116"/>
        <v>2006</v>
      </c>
      <c r="K715" t="str">
        <f>VLOOKUP(N715,Convert!D:G,4,0)</f>
        <v>2006Q3</v>
      </c>
      <c r="L715" t="str">
        <f t="shared" si="117"/>
        <v>2006M9</v>
      </c>
      <c r="M715">
        <f>VLOOKUP(K715,GDP_CR!$E$9:$F$311,2,0)</f>
        <v>3.4</v>
      </c>
      <c r="N715" s="1">
        <v>38985</v>
      </c>
      <c r="O715" s="18">
        <f t="shared" si="118"/>
        <v>4992</v>
      </c>
      <c r="P715" s="31">
        <f>VLOOKUP(K715,GDP!$A$2:$D$305,4,0)</f>
        <v>8.4924455043844382E-3</v>
      </c>
      <c r="Q715" s="12">
        <v>13870.200000000003</v>
      </c>
      <c r="R715" s="12">
        <f>VLOOKUP(K715,RGDP!B:C,2,0)</f>
        <v>15304.517</v>
      </c>
      <c r="S715" s="12">
        <f t="shared" si="111"/>
        <v>15304.516999999994</v>
      </c>
      <c r="T715" s="12">
        <v>84.940002000000007</v>
      </c>
      <c r="U715" s="12">
        <v>4.5</v>
      </c>
      <c r="V715" s="12">
        <v>136824</v>
      </c>
      <c r="W715" s="12">
        <v>2.01207</v>
      </c>
      <c r="X715" s="12">
        <v>5.25</v>
      </c>
      <c r="Y715" t="str">
        <f t="shared" si="119"/>
        <v>100-200</v>
      </c>
      <c r="Z715">
        <f t="shared" si="120"/>
        <v>1.6049293304629009E-2</v>
      </c>
      <c r="AA715" s="12">
        <f>VLOOKUP(K715,GDP_Change!A:D,4,0)</f>
        <v>0.8489813154891408</v>
      </c>
      <c r="AB715" s="12">
        <f t="shared" si="112"/>
        <v>0.8489813154891408</v>
      </c>
    </row>
    <row r="716" spans="1:28" x14ac:dyDescent="0.25">
      <c r="A716" s="1" t="str">
        <f t="shared" si="113"/>
        <v>10/02/2006</v>
      </c>
      <c r="B716" s="9">
        <v>133.53999328613199</v>
      </c>
      <c r="C716" s="9">
        <v>135.41000366210901</v>
      </c>
      <c r="D716" s="9">
        <v>132.64999389648401</v>
      </c>
      <c r="E716" s="9">
        <v>98.201133728027301</v>
      </c>
      <c r="F716" s="9">
        <v>135.009994506835</v>
      </c>
      <c r="G716" s="10">
        <v>331175500</v>
      </c>
      <c r="H716">
        <f t="shared" si="114"/>
        <v>10</v>
      </c>
      <c r="I716">
        <f t="shared" si="115"/>
        <v>2</v>
      </c>
      <c r="J716">
        <f t="shared" si="116"/>
        <v>2006</v>
      </c>
      <c r="K716" t="str">
        <f>VLOOKUP(N716,Convert!D:G,4,0)</f>
        <v>2006Q4</v>
      </c>
      <c r="L716" t="str">
        <f t="shared" si="117"/>
        <v>2006M10</v>
      </c>
      <c r="M716">
        <f>VLOOKUP(K716,GDP_CR!$E$9:$F$311,2,0)</f>
        <v>5</v>
      </c>
      <c r="N716" s="1">
        <v>38992</v>
      </c>
      <c r="O716" s="18">
        <f t="shared" si="118"/>
        <v>4999</v>
      </c>
      <c r="P716" s="31">
        <f>VLOOKUP(K716,GDP!$A$2:$D$305,4,0)</f>
        <v>1.2213234127842476E-2</v>
      </c>
      <c r="Q716" s="12">
        <v>13883.230769230771</v>
      </c>
      <c r="R716" s="12">
        <f>VLOOKUP(K716,RGDP!B:C,2,0)</f>
        <v>15433.643</v>
      </c>
      <c r="S716" s="12">
        <f t="shared" si="111"/>
        <v>15315.277499999997</v>
      </c>
      <c r="T716" s="12">
        <v>85.102500500000005</v>
      </c>
      <c r="U716" s="12">
        <v>4.4749999999999996</v>
      </c>
      <c r="V716" s="12">
        <v>136830</v>
      </c>
      <c r="W716" s="12">
        <v>1.8606350000000003</v>
      </c>
      <c r="X716" s="12">
        <v>5.25</v>
      </c>
      <c r="Y716" t="str">
        <f t="shared" si="119"/>
        <v>100-200</v>
      </c>
      <c r="Z716">
        <f t="shared" si="120"/>
        <v>1.0705140411583436E-2</v>
      </c>
      <c r="AA716" s="12">
        <f>VLOOKUP(K716,GDP_Change!A:D,4,0)</f>
        <v>1.2211225976172813</v>
      </c>
      <c r="AB716" s="12">
        <f t="shared" si="112"/>
        <v>0.87760756796053618</v>
      </c>
    </row>
    <row r="717" spans="1:28" x14ac:dyDescent="0.25">
      <c r="A717" s="1" t="str">
        <f t="shared" si="113"/>
        <v>10/09/2006</v>
      </c>
      <c r="B717" s="9">
        <v>134.850006103515</v>
      </c>
      <c r="C717" s="9">
        <v>136.71000671386699</v>
      </c>
      <c r="D717" s="9">
        <v>134.30000305175699</v>
      </c>
      <c r="E717" s="9">
        <v>99.379478454589801</v>
      </c>
      <c r="F717" s="9">
        <v>136.63000488281199</v>
      </c>
      <c r="G717" s="10">
        <v>314754900</v>
      </c>
      <c r="H717">
        <f t="shared" si="114"/>
        <v>10</v>
      </c>
      <c r="I717">
        <f t="shared" si="115"/>
        <v>9</v>
      </c>
      <c r="J717">
        <f t="shared" si="116"/>
        <v>2006</v>
      </c>
      <c r="K717" t="str">
        <f>VLOOKUP(N717,Convert!D:G,4,0)</f>
        <v>2006Q4</v>
      </c>
      <c r="L717" t="str">
        <f t="shared" si="117"/>
        <v>2006M10</v>
      </c>
      <c r="M717">
        <f>VLOOKUP(K717,GDP_CR!$E$9:$F$311,2,0)</f>
        <v>5</v>
      </c>
      <c r="N717" s="1">
        <v>38999</v>
      </c>
      <c r="O717" s="18">
        <f t="shared" si="118"/>
        <v>5006</v>
      </c>
      <c r="P717" s="31">
        <f>VLOOKUP(K717,GDP!$A$2:$D$305,4,0)</f>
        <v>1.2213234127842476E-2</v>
      </c>
      <c r="Q717" s="12">
        <v>13896.26153846154</v>
      </c>
      <c r="R717" s="12">
        <f>VLOOKUP(K717,RGDP!B:C,2,0)</f>
        <v>15433.643</v>
      </c>
      <c r="S717" s="12">
        <f t="shared" si="111"/>
        <v>15326.037999999999</v>
      </c>
      <c r="T717" s="12">
        <v>85.264999000000003</v>
      </c>
      <c r="U717" s="12">
        <v>4.45</v>
      </c>
      <c r="V717" s="12">
        <v>136836</v>
      </c>
      <c r="W717" s="12">
        <v>1.7092000000000001</v>
      </c>
      <c r="X717" s="12">
        <v>5.25</v>
      </c>
      <c r="Y717" t="str">
        <f t="shared" si="119"/>
        <v>100-200</v>
      </c>
      <c r="Z717">
        <f t="shared" si="120"/>
        <v>1.1999188518557968E-2</v>
      </c>
      <c r="AA717" s="12">
        <f>VLOOKUP(K717,GDP_Change!A:D,4,0)</f>
        <v>1.2211225976172813</v>
      </c>
      <c r="AB717" s="12">
        <f t="shared" si="112"/>
        <v>0.90623382043193168</v>
      </c>
    </row>
    <row r="718" spans="1:28" x14ac:dyDescent="0.25">
      <c r="A718" s="1" t="str">
        <f t="shared" si="113"/>
        <v>10/16/2006</v>
      </c>
      <c r="B718" s="9">
        <v>136.52000427246</v>
      </c>
      <c r="C718" s="9">
        <v>137.36999511718699</v>
      </c>
      <c r="D718" s="9">
        <v>135.669998168945</v>
      </c>
      <c r="E718" s="9">
        <v>99.5322265625</v>
      </c>
      <c r="F718" s="9">
        <v>136.83999633789</v>
      </c>
      <c r="G718" s="10">
        <v>331779900</v>
      </c>
      <c r="H718">
        <f t="shared" si="114"/>
        <v>10</v>
      </c>
      <c r="I718">
        <f t="shared" si="115"/>
        <v>16</v>
      </c>
      <c r="J718">
        <f t="shared" si="116"/>
        <v>2006</v>
      </c>
      <c r="K718" t="str">
        <f>VLOOKUP(N718,Convert!D:G,4,0)</f>
        <v>2006Q4</v>
      </c>
      <c r="L718" t="str">
        <f t="shared" si="117"/>
        <v>2006M10</v>
      </c>
      <c r="M718">
        <f>VLOOKUP(K718,GDP_CR!$E$9:$F$311,2,0)</f>
        <v>5</v>
      </c>
      <c r="N718" s="1">
        <v>39006</v>
      </c>
      <c r="O718" s="18">
        <f t="shared" si="118"/>
        <v>5013</v>
      </c>
      <c r="P718" s="31">
        <f>VLOOKUP(K718,GDP!$A$2:$D$305,4,0)</f>
        <v>1.2213234127842476E-2</v>
      </c>
      <c r="Q718" s="12">
        <v>13909.292307692309</v>
      </c>
      <c r="R718" s="12">
        <f>VLOOKUP(K718,RGDP!B:C,2,0)</f>
        <v>15433.643</v>
      </c>
      <c r="S718" s="12">
        <f t="shared" si="111"/>
        <v>15336.798499999999</v>
      </c>
      <c r="T718" s="12">
        <v>85.427497500000001</v>
      </c>
      <c r="U718" s="12">
        <v>4.4250000000000007</v>
      </c>
      <c r="V718" s="12">
        <v>136842</v>
      </c>
      <c r="W718" s="12">
        <v>1.5577650000000003</v>
      </c>
      <c r="X718" s="12">
        <v>5.25</v>
      </c>
      <c r="Y718" t="str">
        <f t="shared" si="119"/>
        <v>100-200</v>
      </c>
      <c r="Z718">
        <f t="shared" si="120"/>
        <v>1.536935135573847E-3</v>
      </c>
      <c r="AA718" s="12">
        <f>VLOOKUP(K718,GDP_Change!A:D,4,0)</f>
        <v>1.2211225976172813</v>
      </c>
      <c r="AB718" s="12">
        <f t="shared" si="112"/>
        <v>0.93486007290332707</v>
      </c>
    </row>
    <row r="719" spans="1:28" x14ac:dyDescent="0.25">
      <c r="A719" s="1" t="str">
        <f t="shared" si="113"/>
        <v>10/23/2006</v>
      </c>
      <c r="B719" s="9">
        <v>136.55999755859301</v>
      </c>
      <c r="C719" s="9">
        <v>139</v>
      </c>
      <c r="D719" s="9">
        <v>136.38999938964801</v>
      </c>
      <c r="E719" s="9">
        <v>100.310485839843</v>
      </c>
      <c r="F719" s="9">
        <v>137.91000366210901</v>
      </c>
      <c r="G719" s="10">
        <v>344641900</v>
      </c>
      <c r="H719">
        <f t="shared" si="114"/>
        <v>10</v>
      </c>
      <c r="I719">
        <f t="shared" si="115"/>
        <v>23</v>
      </c>
      <c r="J719">
        <f t="shared" si="116"/>
        <v>2006</v>
      </c>
      <c r="K719" t="str">
        <f>VLOOKUP(N719,Convert!D:G,4,0)</f>
        <v>2006Q4</v>
      </c>
      <c r="L719" t="str">
        <f t="shared" si="117"/>
        <v>2006M10</v>
      </c>
      <c r="M719">
        <f>VLOOKUP(K719,GDP_CR!$E$9:$F$311,2,0)</f>
        <v>5</v>
      </c>
      <c r="N719" s="1">
        <v>39013</v>
      </c>
      <c r="O719" s="18">
        <f t="shared" si="118"/>
        <v>5020</v>
      </c>
      <c r="P719" s="31">
        <f>VLOOKUP(K719,GDP!$A$2:$D$305,4,0)</f>
        <v>1.2213234127842476E-2</v>
      </c>
      <c r="Q719" s="12">
        <v>13922.323076923078</v>
      </c>
      <c r="R719" s="12">
        <f>VLOOKUP(K719,RGDP!B:C,2,0)</f>
        <v>15433.643</v>
      </c>
      <c r="S719" s="12">
        <f t="shared" si="111"/>
        <v>15347.559000000001</v>
      </c>
      <c r="T719" s="12">
        <v>85.589995999999999</v>
      </c>
      <c r="U719" s="12">
        <v>4.4000000000000004</v>
      </c>
      <c r="V719" s="12">
        <v>136848</v>
      </c>
      <c r="W719" s="12">
        <v>1.4063300000000001</v>
      </c>
      <c r="X719" s="12">
        <v>5.25</v>
      </c>
      <c r="Y719" t="str">
        <f t="shared" si="119"/>
        <v>100-200</v>
      </c>
      <c r="Z719">
        <f t="shared" si="120"/>
        <v>7.81940480016452E-3</v>
      </c>
      <c r="AA719" s="12">
        <f>VLOOKUP(K719,GDP_Change!A:D,4,0)</f>
        <v>1.2211225976172813</v>
      </c>
      <c r="AB719" s="12">
        <f t="shared" si="112"/>
        <v>0.96348632537472245</v>
      </c>
    </row>
    <row r="720" spans="1:28" x14ac:dyDescent="0.25">
      <c r="A720" s="1" t="str">
        <f t="shared" si="113"/>
        <v>10/30/2006</v>
      </c>
      <c r="B720" s="9">
        <v>137.66000366210901</v>
      </c>
      <c r="C720" s="9">
        <v>138.30999755859301</v>
      </c>
      <c r="D720" s="9">
        <v>135.61999511718699</v>
      </c>
      <c r="E720" s="9">
        <v>99.313980102539006</v>
      </c>
      <c r="F720" s="9">
        <v>136.53999328613199</v>
      </c>
      <c r="G720" s="10">
        <v>336037000</v>
      </c>
      <c r="H720">
        <f t="shared" si="114"/>
        <v>10</v>
      </c>
      <c r="I720">
        <f t="shared" si="115"/>
        <v>30</v>
      </c>
      <c r="J720">
        <f t="shared" si="116"/>
        <v>2006</v>
      </c>
      <c r="K720" t="str">
        <f>VLOOKUP(N720,Convert!D:G,4,0)</f>
        <v>2006Q4</v>
      </c>
      <c r="L720" t="str">
        <f t="shared" si="117"/>
        <v>2006M10</v>
      </c>
      <c r="M720">
        <f>VLOOKUP(K720,GDP_CR!$E$9:$F$311,2,0)</f>
        <v>5</v>
      </c>
      <c r="N720" s="1">
        <v>39020</v>
      </c>
      <c r="O720" s="18">
        <f t="shared" si="118"/>
        <v>5027</v>
      </c>
      <c r="P720" s="31">
        <f>VLOOKUP(K720,GDP!$A$2:$D$305,4,0)</f>
        <v>1.2213234127842476E-2</v>
      </c>
      <c r="Q720" s="12">
        <v>13935.353846153846</v>
      </c>
      <c r="R720" s="12">
        <f>VLOOKUP(K720,RGDP!B:C,2,0)</f>
        <v>15433.643</v>
      </c>
      <c r="S720" s="12">
        <f t="shared" si="111"/>
        <v>15358.3195</v>
      </c>
      <c r="T720" s="12">
        <v>85.589995999999999</v>
      </c>
      <c r="U720" s="12">
        <v>4.4000000000000004</v>
      </c>
      <c r="V720" s="12">
        <v>136848</v>
      </c>
      <c r="W720" s="12">
        <v>1.4063300000000001</v>
      </c>
      <c r="X720" s="12">
        <v>5.25</v>
      </c>
      <c r="Y720" t="str">
        <f t="shared" si="119"/>
        <v>100-200</v>
      </c>
      <c r="Z720">
        <f t="shared" si="120"/>
        <v>-9.9340899107918101E-3</v>
      </c>
      <c r="AA720" s="12">
        <f>VLOOKUP(K720,GDP_Change!A:D,4,0)</f>
        <v>1.2211225976172813</v>
      </c>
      <c r="AB720" s="12">
        <f t="shared" si="112"/>
        <v>0.99211257784611795</v>
      </c>
    </row>
    <row r="721" spans="1:28" x14ac:dyDescent="0.25">
      <c r="A721" s="1" t="str">
        <f t="shared" si="113"/>
        <v>11/06/2006</v>
      </c>
      <c r="B721" s="9">
        <v>136.96000671386699</v>
      </c>
      <c r="C721" s="9">
        <v>139.13999938964801</v>
      </c>
      <c r="D721" s="9">
        <v>136.86000061035099</v>
      </c>
      <c r="E721" s="9">
        <v>100.550483703613</v>
      </c>
      <c r="F721" s="9">
        <v>138.24000549316401</v>
      </c>
      <c r="G721" s="10">
        <v>359047800</v>
      </c>
      <c r="H721">
        <f t="shared" si="114"/>
        <v>11</v>
      </c>
      <c r="I721">
        <f t="shared" si="115"/>
        <v>6</v>
      </c>
      <c r="J721">
        <f t="shared" si="116"/>
        <v>2006</v>
      </c>
      <c r="K721" t="str">
        <f>VLOOKUP(N721,Convert!D:G,4,0)</f>
        <v>2006Q4</v>
      </c>
      <c r="L721" t="str">
        <f t="shared" si="117"/>
        <v>2006M11</v>
      </c>
      <c r="M721">
        <f>VLOOKUP(K721,GDP_CR!$E$9:$F$311,2,0)</f>
        <v>5</v>
      </c>
      <c r="N721" s="1">
        <v>39027</v>
      </c>
      <c r="O721" s="18">
        <f t="shared" si="118"/>
        <v>5034</v>
      </c>
      <c r="P721" s="31">
        <f>VLOOKUP(K721,GDP!$A$2:$D$305,4,0)</f>
        <v>1.2213234127842476E-2</v>
      </c>
      <c r="Q721" s="12">
        <v>13948.384615384617</v>
      </c>
      <c r="R721" s="12">
        <f>VLOOKUP(K721,RGDP!B:C,2,0)</f>
        <v>15433.643</v>
      </c>
      <c r="S721" s="12">
        <f t="shared" si="111"/>
        <v>15369.080000000002</v>
      </c>
      <c r="T721" s="12">
        <v>85.522497000000001</v>
      </c>
      <c r="U721" s="12">
        <v>4.4250000000000007</v>
      </c>
      <c r="V721" s="12">
        <v>136903.25</v>
      </c>
      <c r="W721" s="12">
        <v>1.5469225</v>
      </c>
      <c r="X721" s="12">
        <v>5.25</v>
      </c>
      <c r="Y721" t="str">
        <f t="shared" si="119"/>
        <v>100-200</v>
      </c>
      <c r="Z721">
        <f t="shared" si="120"/>
        <v>1.245065395213163E-2</v>
      </c>
      <c r="AA721" s="12">
        <f>VLOOKUP(K721,GDP_Change!A:D,4,0)</f>
        <v>1.2211225976172813</v>
      </c>
      <c r="AB721" s="12">
        <f t="shared" si="112"/>
        <v>1.0207388303175133</v>
      </c>
    </row>
    <row r="722" spans="1:28" x14ac:dyDescent="0.25">
      <c r="A722" s="1" t="str">
        <f t="shared" si="113"/>
        <v>11/13/2006</v>
      </c>
      <c r="B722" s="9">
        <v>138.17999267578099</v>
      </c>
      <c r="C722" s="9">
        <v>140.67999267578099</v>
      </c>
      <c r="D722" s="9">
        <v>138.07000732421801</v>
      </c>
      <c r="E722" s="9">
        <v>102.13615417480401</v>
      </c>
      <c r="F722" s="9">
        <v>140.419998168945</v>
      </c>
      <c r="G722" s="10">
        <v>365694400</v>
      </c>
      <c r="H722">
        <f t="shared" si="114"/>
        <v>11</v>
      </c>
      <c r="I722">
        <f t="shared" si="115"/>
        <v>13</v>
      </c>
      <c r="J722">
        <f t="shared" si="116"/>
        <v>2006</v>
      </c>
      <c r="K722" t="str">
        <f>VLOOKUP(N722,Convert!D:G,4,0)</f>
        <v>2006Q4</v>
      </c>
      <c r="L722" t="str">
        <f t="shared" si="117"/>
        <v>2006M11</v>
      </c>
      <c r="M722">
        <f>VLOOKUP(K722,GDP_CR!$E$9:$F$311,2,0)</f>
        <v>5</v>
      </c>
      <c r="N722" s="1">
        <v>39034</v>
      </c>
      <c r="O722" s="18">
        <f t="shared" si="118"/>
        <v>5041</v>
      </c>
      <c r="P722" s="31">
        <f>VLOOKUP(K722,GDP!$A$2:$D$305,4,0)</f>
        <v>1.2213234127842476E-2</v>
      </c>
      <c r="Q722" s="12">
        <v>13961.415384615386</v>
      </c>
      <c r="R722" s="12">
        <f>VLOOKUP(K722,RGDP!B:C,2,0)</f>
        <v>15433.643</v>
      </c>
      <c r="S722" s="12">
        <f t="shared" si="111"/>
        <v>15379.8405</v>
      </c>
      <c r="T722" s="12">
        <v>85.454998000000003</v>
      </c>
      <c r="U722" s="12">
        <v>4.45</v>
      </c>
      <c r="V722" s="12">
        <v>136958.5</v>
      </c>
      <c r="W722" s="12">
        <v>1.6875150000000001</v>
      </c>
      <c r="X722" s="12">
        <v>5.25</v>
      </c>
      <c r="Y722" t="str">
        <f t="shared" si="119"/>
        <v>100-200</v>
      </c>
      <c r="Z722">
        <f t="shared" si="120"/>
        <v>1.5769622317389098E-2</v>
      </c>
      <c r="AA722" s="12">
        <f>VLOOKUP(K722,GDP_Change!A:D,4,0)</f>
        <v>1.2211225976172813</v>
      </c>
      <c r="AB722" s="12">
        <f t="shared" si="112"/>
        <v>1.0493650827889087</v>
      </c>
    </row>
    <row r="723" spans="1:28" x14ac:dyDescent="0.25">
      <c r="A723" s="1" t="str">
        <f t="shared" si="113"/>
        <v>11/20/2006</v>
      </c>
      <c r="B723" s="9">
        <v>140.30000305175699</v>
      </c>
      <c r="C723" s="9">
        <v>141.16000366210901</v>
      </c>
      <c r="D723" s="9">
        <v>139.94000244140599</v>
      </c>
      <c r="E723" s="9">
        <v>102.08526611328099</v>
      </c>
      <c r="F723" s="9">
        <v>140.350006103515</v>
      </c>
      <c r="G723" s="10">
        <v>197045400</v>
      </c>
      <c r="H723">
        <f t="shared" si="114"/>
        <v>11</v>
      </c>
      <c r="I723">
        <f t="shared" si="115"/>
        <v>20</v>
      </c>
      <c r="J723">
        <f t="shared" si="116"/>
        <v>2006</v>
      </c>
      <c r="K723" t="str">
        <f>VLOOKUP(N723,Convert!D:G,4,0)</f>
        <v>2006Q4</v>
      </c>
      <c r="L723" t="str">
        <f t="shared" si="117"/>
        <v>2006M11</v>
      </c>
      <c r="M723">
        <f>VLOOKUP(K723,GDP_CR!$E$9:$F$311,2,0)</f>
        <v>5</v>
      </c>
      <c r="N723" s="1">
        <v>39041</v>
      </c>
      <c r="O723" s="18">
        <f t="shared" si="118"/>
        <v>5048</v>
      </c>
      <c r="P723" s="31">
        <f>VLOOKUP(K723,GDP!$A$2:$D$305,4,0)</f>
        <v>1.2213234127842476E-2</v>
      </c>
      <c r="Q723" s="12">
        <v>13974.446153846158</v>
      </c>
      <c r="R723" s="12">
        <f>VLOOKUP(K723,RGDP!B:C,2,0)</f>
        <v>15433.643</v>
      </c>
      <c r="S723" s="12">
        <f t="shared" si="111"/>
        <v>15390.601000000002</v>
      </c>
      <c r="T723" s="12">
        <v>85.387498999999991</v>
      </c>
      <c r="U723" s="12">
        <v>4.4749999999999996</v>
      </c>
      <c r="V723" s="12">
        <v>137013.75</v>
      </c>
      <c r="W723" s="12">
        <v>1.8281075</v>
      </c>
      <c r="X723" s="12">
        <v>5.25</v>
      </c>
      <c r="Y723" t="str">
        <f t="shared" si="119"/>
        <v>100-200</v>
      </c>
      <c r="Z723">
        <f t="shared" si="120"/>
        <v>-4.9844798705800386E-4</v>
      </c>
      <c r="AA723" s="12">
        <f>VLOOKUP(K723,GDP_Change!A:D,4,0)</f>
        <v>1.2211225976172813</v>
      </c>
      <c r="AB723" s="12">
        <f t="shared" si="112"/>
        <v>1.0779913352603041</v>
      </c>
    </row>
    <row r="724" spans="1:28" x14ac:dyDescent="0.25">
      <c r="A724" s="1" t="str">
        <f t="shared" si="113"/>
        <v>11/27/2006</v>
      </c>
      <c r="B724" s="9">
        <v>140.27999877929599</v>
      </c>
      <c r="C724" s="9">
        <v>141.05000305175699</v>
      </c>
      <c r="D724" s="9">
        <v>138.11000061035099</v>
      </c>
      <c r="E724" s="9">
        <v>101.990715026855</v>
      </c>
      <c r="F724" s="9">
        <v>140.22000122070301</v>
      </c>
      <c r="G724" s="10">
        <v>491307200</v>
      </c>
      <c r="H724">
        <f t="shared" si="114"/>
        <v>11</v>
      </c>
      <c r="I724">
        <f t="shared" si="115"/>
        <v>27</v>
      </c>
      <c r="J724">
        <f t="shared" si="116"/>
        <v>2006</v>
      </c>
      <c r="K724" t="str">
        <f>VLOOKUP(N724,Convert!D:G,4,0)</f>
        <v>2006Q4</v>
      </c>
      <c r="L724" t="str">
        <f t="shared" si="117"/>
        <v>2006M11</v>
      </c>
      <c r="M724">
        <f>VLOOKUP(K724,GDP_CR!$E$9:$F$311,2,0)</f>
        <v>5</v>
      </c>
      <c r="N724" s="1">
        <v>39048</v>
      </c>
      <c r="O724" s="18">
        <f t="shared" si="118"/>
        <v>5055</v>
      </c>
      <c r="P724" s="31">
        <f>VLOOKUP(K724,GDP!$A$2:$D$305,4,0)</f>
        <v>1.2213234127842476E-2</v>
      </c>
      <c r="Q724" s="12">
        <v>13987.476923076927</v>
      </c>
      <c r="R724" s="12">
        <f>VLOOKUP(K724,RGDP!B:C,2,0)</f>
        <v>15433.643</v>
      </c>
      <c r="S724" s="12">
        <f t="shared" si="111"/>
        <v>15401.361500000001</v>
      </c>
      <c r="T724" s="12">
        <v>85.32</v>
      </c>
      <c r="U724" s="12">
        <v>4.5</v>
      </c>
      <c r="V724" s="12">
        <v>137069</v>
      </c>
      <c r="W724" s="12">
        <v>1.9686999999999999</v>
      </c>
      <c r="X724" s="12">
        <v>5.25</v>
      </c>
      <c r="Y724" t="str">
        <f t="shared" si="119"/>
        <v>100-200</v>
      </c>
      <c r="Z724">
        <f t="shared" si="120"/>
        <v>-9.2629053906922998E-4</v>
      </c>
      <c r="AA724" s="12">
        <f>VLOOKUP(K724,GDP_Change!A:D,4,0)</f>
        <v>1.2211225976172813</v>
      </c>
      <c r="AB724" s="12">
        <f t="shared" si="112"/>
        <v>1.1066175877316995</v>
      </c>
    </row>
    <row r="725" spans="1:28" x14ac:dyDescent="0.25">
      <c r="A725" s="1" t="str">
        <f t="shared" si="113"/>
        <v>12/04/2006</v>
      </c>
      <c r="B725" s="9">
        <v>140.25</v>
      </c>
      <c r="C725" s="9">
        <v>142.30000305175699</v>
      </c>
      <c r="D725" s="9">
        <v>140.22999572753901</v>
      </c>
      <c r="E725" s="9">
        <v>102.863510131835</v>
      </c>
      <c r="F725" s="9">
        <v>141.419998168945</v>
      </c>
      <c r="G725" s="10">
        <v>356923700</v>
      </c>
      <c r="H725">
        <f t="shared" si="114"/>
        <v>12</v>
      </c>
      <c r="I725">
        <f t="shared" si="115"/>
        <v>4</v>
      </c>
      <c r="J725">
        <f t="shared" si="116"/>
        <v>2006</v>
      </c>
      <c r="K725" t="str">
        <f>VLOOKUP(N725,Convert!D:G,4,0)</f>
        <v>2006Q4</v>
      </c>
      <c r="L725" t="str">
        <f t="shared" si="117"/>
        <v>2006M12</v>
      </c>
      <c r="M725">
        <f>VLOOKUP(K725,GDP_CR!$E$9:$F$311,2,0)</f>
        <v>5</v>
      </c>
      <c r="N725" s="1">
        <v>39055</v>
      </c>
      <c r="O725" s="18">
        <f t="shared" si="118"/>
        <v>5062</v>
      </c>
      <c r="P725" s="31">
        <f>VLOOKUP(K725,GDP!$A$2:$D$305,4,0)</f>
        <v>1.2213234127842476E-2</v>
      </c>
      <c r="Q725" s="12">
        <v>14000.507692307696</v>
      </c>
      <c r="R725" s="12">
        <f>VLOOKUP(K725,RGDP!B:C,2,0)</f>
        <v>15433.643</v>
      </c>
      <c r="S725" s="12">
        <f t="shared" si="111"/>
        <v>15412.122000000001</v>
      </c>
      <c r="T725" s="12">
        <v>84.610000749999998</v>
      </c>
      <c r="U725" s="12">
        <v>4.4749999999999996</v>
      </c>
      <c r="V725" s="12">
        <v>137115</v>
      </c>
      <c r="W725" s="12">
        <v>2.1075200000000001</v>
      </c>
      <c r="X725" s="12">
        <v>5.2475000000000005</v>
      </c>
      <c r="Y725" t="str">
        <f t="shared" si="119"/>
        <v>100-200</v>
      </c>
      <c r="Z725">
        <f t="shared" si="120"/>
        <v>8.5579584780719475E-3</v>
      </c>
      <c r="AA725" s="12">
        <f>VLOOKUP(K725,GDP_Change!A:D,4,0)</f>
        <v>1.2211225976172813</v>
      </c>
      <c r="AB725" s="12">
        <f t="shared" si="112"/>
        <v>1.1352438402030951</v>
      </c>
    </row>
    <row r="726" spans="1:28" x14ac:dyDescent="0.25">
      <c r="A726" s="1" t="str">
        <f t="shared" si="113"/>
        <v>12/11/2006</v>
      </c>
      <c r="B726" s="9">
        <v>141.419998168945</v>
      </c>
      <c r="C726" s="9">
        <v>143.24000549316401</v>
      </c>
      <c r="D726" s="9">
        <v>140.88999938964801</v>
      </c>
      <c r="E726" s="9">
        <v>103.53269195556599</v>
      </c>
      <c r="F726" s="9">
        <v>142.33999633789</v>
      </c>
      <c r="G726" s="10">
        <v>308363800</v>
      </c>
      <c r="H726">
        <f t="shared" si="114"/>
        <v>12</v>
      </c>
      <c r="I726">
        <f t="shared" si="115"/>
        <v>11</v>
      </c>
      <c r="J726">
        <f t="shared" si="116"/>
        <v>2006</v>
      </c>
      <c r="K726" t="str">
        <f>VLOOKUP(N726,Convert!D:G,4,0)</f>
        <v>2006Q4</v>
      </c>
      <c r="L726" t="str">
        <f t="shared" si="117"/>
        <v>2006M12</v>
      </c>
      <c r="M726">
        <f>VLOOKUP(K726,GDP_CR!$E$9:$F$311,2,0)</f>
        <v>5</v>
      </c>
      <c r="N726" s="1">
        <v>39062</v>
      </c>
      <c r="O726" s="18">
        <f t="shared" si="118"/>
        <v>5069</v>
      </c>
      <c r="P726" s="31">
        <f>VLOOKUP(K726,GDP!$A$2:$D$305,4,0)</f>
        <v>1.2213234127842476E-2</v>
      </c>
      <c r="Q726" s="12">
        <v>14013.538461538465</v>
      </c>
      <c r="R726" s="12">
        <f>VLOOKUP(K726,RGDP!B:C,2,0)</f>
        <v>15433.643</v>
      </c>
      <c r="S726" s="12">
        <f t="shared" si="111"/>
        <v>15422.882500000002</v>
      </c>
      <c r="T726" s="12">
        <v>83.900001500000002</v>
      </c>
      <c r="U726" s="12">
        <v>4.45</v>
      </c>
      <c r="V726" s="12">
        <v>137161</v>
      </c>
      <c r="W726" s="12">
        <v>2.24634</v>
      </c>
      <c r="X726" s="12">
        <v>5.2450000000000001</v>
      </c>
      <c r="Y726" t="str">
        <f t="shared" si="119"/>
        <v>100-200</v>
      </c>
      <c r="Z726">
        <f t="shared" si="120"/>
        <v>6.5054319110224856E-3</v>
      </c>
      <c r="AA726" s="12">
        <f>VLOOKUP(K726,GDP_Change!A:D,4,0)</f>
        <v>1.2211225976172813</v>
      </c>
      <c r="AB726" s="12">
        <f t="shared" si="112"/>
        <v>1.1638700926744905</v>
      </c>
    </row>
    <row r="727" spans="1:28" x14ac:dyDescent="0.25">
      <c r="A727" s="1" t="str">
        <f t="shared" si="113"/>
        <v>12/18/2006</v>
      </c>
      <c r="B727" s="9">
        <v>142.53999328613199</v>
      </c>
      <c r="C727" s="9">
        <v>142.88000488281199</v>
      </c>
      <c r="D727" s="9">
        <v>140.669998168945</v>
      </c>
      <c r="E727" s="9">
        <v>102.94659423828099</v>
      </c>
      <c r="F727" s="9">
        <v>140.75</v>
      </c>
      <c r="G727" s="10">
        <v>266215300</v>
      </c>
      <c r="H727">
        <f t="shared" si="114"/>
        <v>12</v>
      </c>
      <c r="I727">
        <f t="shared" si="115"/>
        <v>18</v>
      </c>
      <c r="J727">
        <f t="shared" si="116"/>
        <v>2006</v>
      </c>
      <c r="K727" t="str">
        <f>VLOOKUP(N727,Convert!D:G,4,0)</f>
        <v>2006Q4</v>
      </c>
      <c r="L727" t="str">
        <f t="shared" si="117"/>
        <v>2006M12</v>
      </c>
      <c r="M727">
        <f>VLOOKUP(K727,GDP_CR!$E$9:$F$311,2,0)</f>
        <v>5</v>
      </c>
      <c r="N727" s="1">
        <v>39069</v>
      </c>
      <c r="O727" s="18">
        <f t="shared" si="118"/>
        <v>5076</v>
      </c>
      <c r="P727" s="31">
        <f>VLOOKUP(K727,GDP!$A$2:$D$305,4,0)</f>
        <v>1.2213234127842476E-2</v>
      </c>
      <c r="Q727" s="12">
        <v>14026.569230769235</v>
      </c>
      <c r="R727" s="12">
        <f>VLOOKUP(K727,RGDP!B:C,2,0)</f>
        <v>15433.643</v>
      </c>
      <c r="S727" s="12">
        <f t="shared" si="111"/>
        <v>15433.643000000002</v>
      </c>
      <c r="T727" s="12">
        <v>83.190002250000006</v>
      </c>
      <c r="U727" s="12">
        <v>4.4250000000000007</v>
      </c>
      <c r="V727" s="12">
        <v>137207</v>
      </c>
      <c r="W727" s="12">
        <v>2.3851599999999999</v>
      </c>
      <c r="X727" s="12">
        <v>5.2424999999999997</v>
      </c>
      <c r="Y727" t="str">
        <f t="shared" si="119"/>
        <v>100-200</v>
      </c>
      <c r="Z727">
        <f t="shared" si="120"/>
        <v>-1.117041154136067E-2</v>
      </c>
      <c r="AA727" s="12">
        <f>VLOOKUP(K727,GDP_Change!A:D,4,0)</f>
        <v>1.2211225976172813</v>
      </c>
      <c r="AB727" s="12">
        <f t="shared" si="112"/>
        <v>1.1924963451458859</v>
      </c>
    </row>
    <row r="728" spans="1:28" x14ac:dyDescent="0.25">
      <c r="A728" s="1" t="str">
        <f t="shared" si="113"/>
        <v>12/25/2006</v>
      </c>
      <c r="B728" s="9">
        <v>140.80999755859301</v>
      </c>
      <c r="C728" s="9">
        <v>142.69999694824199</v>
      </c>
      <c r="D728" s="9">
        <v>140.77999877929599</v>
      </c>
      <c r="E728" s="9">
        <v>103.58290863037099</v>
      </c>
      <c r="F728" s="9">
        <v>141.61999511718699</v>
      </c>
      <c r="G728" s="10">
        <v>155174000</v>
      </c>
      <c r="H728">
        <f t="shared" si="114"/>
        <v>12</v>
      </c>
      <c r="I728">
        <f t="shared" si="115"/>
        <v>25</v>
      </c>
      <c r="J728">
        <f t="shared" si="116"/>
        <v>2006</v>
      </c>
      <c r="K728" t="str">
        <f>VLOOKUP(N728,Convert!D:G,4,0)</f>
        <v>2006Q4</v>
      </c>
      <c r="L728" t="str">
        <f t="shared" si="117"/>
        <v>2006M12</v>
      </c>
      <c r="M728">
        <f>VLOOKUP(K728,GDP_CR!$E$9:$F$311,2,0)</f>
        <v>5</v>
      </c>
      <c r="N728" s="1">
        <v>39076</v>
      </c>
      <c r="O728" s="18">
        <f t="shared" si="118"/>
        <v>5083</v>
      </c>
      <c r="P728" s="31">
        <f>VLOOKUP(K728,GDP!$A$2:$D$305,4,0)</f>
        <v>1.2213234127842476E-2</v>
      </c>
      <c r="Q728" s="12">
        <v>14039.600000000004</v>
      </c>
      <c r="R728" s="12">
        <f>VLOOKUP(K728,RGDP!B:C,2,0)</f>
        <v>15433.643</v>
      </c>
      <c r="S728" s="12">
        <f t="shared" si="111"/>
        <v>15433.643000000002</v>
      </c>
      <c r="T728" s="12">
        <v>82.480002999999996</v>
      </c>
      <c r="U728" s="12">
        <v>4.4000000000000004</v>
      </c>
      <c r="V728" s="12">
        <v>137253</v>
      </c>
      <c r="W728" s="12">
        <v>2.5239799999999999</v>
      </c>
      <c r="X728" s="12">
        <v>5.24</v>
      </c>
      <c r="Y728" t="str">
        <f t="shared" si="119"/>
        <v>100-200</v>
      </c>
      <c r="Z728">
        <f t="shared" si="120"/>
        <v>6.1811375999074603E-3</v>
      </c>
      <c r="AA728" s="12">
        <f>VLOOKUP(K728,GDP_Change!A:D,4,0)</f>
        <v>1.2211225976172813</v>
      </c>
      <c r="AB728" s="12">
        <f t="shared" si="112"/>
        <v>1.2211225976172813</v>
      </c>
    </row>
    <row r="729" spans="1:28" x14ac:dyDescent="0.25">
      <c r="A729" s="1" t="str">
        <f t="shared" si="113"/>
        <v>01/01/2007</v>
      </c>
      <c r="B729" s="9">
        <v>142.25</v>
      </c>
      <c r="C729" s="9">
        <v>142.86000061035099</v>
      </c>
      <c r="D729" s="9">
        <v>140.38000488281199</v>
      </c>
      <c r="E729" s="9">
        <v>102.792999267578</v>
      </c>
      <c r="F729" s="9">
        <v>140.53999328613199</v>
      </c>
      <c r="G729" s="10">
        <v>241073500</v>
      </c>
      <c r="H729">
        <f t="shared" si="114"/>
        <v>1</v>
      </c>
      <c r="I729">
        <f t="shared" si="115"/>
        <v>1</v>
      </c>
      <c r="J729">
        <f t="shared" si="116"/>
        <v>2007</v>
      </c>
      <c r="K729" t="str">
        <f>VLOOKUP(N729,Convert!D:G,4,0)</f>
        <v>2007Q1</v>
      </c>
      <c r="L729" t="str">
        <f t="shared" si="117"/>
        <v>2007M1</v>
      </c>
      <c r="M729">
        <f>VLOOKUP(K729,GDP_CR!$E$9:$F$311,2,0)</f>
        <v>5.0999999999999996</v>
      </c>
      <c r="N729" s="1">
        <v>39083</v>
      </c>
      <c r="O729" s="18">
        <f t="shared" si="118"/>
        <v>5090</v>
      </c>
      <c r="P729" s="31">
        <f>VLOOKUP(K729,GDP!$A$2:$D$305,4,0)</f>
        <v>1.2543092395794764E-2</v>
      </c>
      <c r="Q729" s="12">
        <v>14053.146153846157</v>
      </c>
      <c r="R729" s="12">
        <f>VLOOKUP(K729,RGDP!B:C,2,0)</f>
        <v>15478.956</v>
      </c>
      <c r="S729" s="12">
        <f t="shared" si="111"/>
        <v>15437.419083333334</v>
      </c>
      <c r="T729" s="12">
        <v>82.660001499999993</v>
      </c>
      <c r="U729" s="12">
        <v>4.45</v>
      </c>
      <c r="V729" s="12">
        <v>137308.75</v>
      </c>
      <c r="W729" s="12">
        <v>2.4119275</v>
      </c>
      <c r="X729" s="12">
        <v>5.2424999999999997</v>
      </c>
      <c r="Y729" t="str">
        <f t="shared" si="119"/>
        <v>100-200</v>
      </c>
      <c r="Z729">
        <f t="shared" si="120"/>
        <v>-7.6260547118457422E-3</v>
      </c>
      <c r="AA729" s="12">
        <f>VLOOKUP(K729,GDP_Change!A:D,4,0)</f>
        <v>1.2542487086490013</v>
      </c>
      <c r="AB729" s="12">
        <f t="shared" si="112"/>
        <v>1.2236707600043366</v>
      </c>
    </row>
    <row r="730" spans="1:28" x14ac:dyDescent="0.25">
      <c r="A730" s="1" t="str">
        <f t="shared" si="113"/>
        <v>01/08/2007</v>
      </c>
      <c r="B730" s="9">
        <v>140.82000732421801</v>
      </c>
      <c r="C730" s="9">
        <v>143.24000549316401</v>
      </c>
      <c r="D730" s="9">
        <v>140.25</v>
      </c>
      <c r="E730" s="9">
        <v>104.767845153808</v>
      </c>
      <c r="F730" s="9">
        <v>143.24000549316401</v>
      </c>
      <c r="G730" s="10">
        <v>329610500</v>
      </c>
      <c r="H730">
        <f t="shared" si="114"/>
        <v>1</v>
      </c>
      <c r="I730">
        <f t="shared" si="115"/>
        <v>8</v>
      </c>
      <c r="J730">
        <f t="shared" si="116"/>
        <v>2007</v>
      </c>
      <c r="K730" t="str">
        <f>VLOOKUP(N730,Convert!D:G,4,0)</f>
        <v>2007Q1</v>
      </c>
      <c r="L730" t="str">
        <f t="shared" si="117"/>
        <v>2007M1</v>
      </c>
      <c r="M730">
        <f>VLOOKUP(K730,GDP_CR!$E$9:$F$311,2,0)</f>
        <v>5.0999999999999996</v>
      </c>
      <c r="N730" s="1">
        <v>39090</v>
      </c>
      <c r="O730" s="18">
        <f t="shared" si="118"/>
        <v>5097</v>
      </c>
      <c r="P730" s="31">
        <f>VLOOKUP(K730,GDP!$A$2:$D$305,4,0)</f>
        <v>1.2543092395794764E-2</v>
      </c>
      <c r="Q730" s="12">
        <v>14066.692307692312</v>
      </c>
      <c r="R730" s="12">
        <f>VLOOKUP(K730,RGDP!B:C,2,0)</f>
        <v>15478.956</v>
      </c>
      <c r="S730" s="12">
        <f t="shared" ref="S730:S793" si="121">AVERAGE(R719:R730)</f>
        <v>15441.195166666666</v>
      </c>
      <c r="T730" s="12">
        <v>82.84</v>
      </c>
      <c r="U730" s="12">
        <v>4.5</v>
      </c>
      <c r="V730" s="12">
        <v>137364.5</v>
      </c>
      <c r="W730" s="12">
        <v>2.2998750000000001</v>
      </c>
      <c r="X730" s="12">
        <v>5.2450000000000001</v>
      </c>
      <c r="Y730" t="str">
        <f t="shared" si="119"/>
        <v>100-200</v>
      </c>
      <c r="Z730">
        <f t="shared" si="120"/>
        <v>1.9211700128197284E-2</v>
      </c>
      <c r="AA730" s="12">
        <f>VLOOKUP(K730,GDP_Change!A:D,4,0)</f>
        <v>1.2542487086490013</v>
      </c>
      <c r="AB730" s="12">
        <f t="shared" si="112"/>
        <v>1.226218922391392</v>
      </c>
    </row>
    <row r="731" spans="1:28" x14ac:dyDescent="0.25">
      <c r="A731" s="1" t="str">
        <f t="shared" si="113"/>
        <v>01/15/2007</v>
      </c>
      <c r="B731" s="9">
        <v>143.07000732421801</v>
      </c>
      <c r="C731" s="9">
        <v>143.46000671386699</v>
      </c>
      <c r="D731" s="9">
        <v>142.30999755859301</v>
      </c>
      <c r="E731" s="9">
        <v>104.460639953613</v>
      </c>
      <c r="F731" s="9">
        <v>142.82000732421801</v>
      </c>
      <c r="G731" s="10">
        <v>220263000</v>
      </c>
      <c r="H731">
        <f t="shared" si="114"/>
        <v>1</v>
      </c>
      <c r="I731">
        <f t="shared" si="115"/>
        <v>15</v>
      </c>
      <c r="J731">
        <f t="shared" si="116"/>
        <v>2007</v>
      </c>
      <c r="K731" t="str">
        <f>VLOOKUP(N731,Convert!D:G,4,0)</f>
        <v>2007Q1</v>
      </c>
      <c r="L731" t="str">
        <f t="shared" si="117"/>
        <v>2007M1</v>
      </c>
      <c r="M731">
        <f>VLOOKUP(K731,GDP_CR!$E$9:$F$311,2,0)</f>
        <v>5.0999999999999996</v>
      </c>
      <c r="N731" s="1">
        <v>39097</v>
      </c>
      <c r="O731" s="18">
        <f t="shared" si="118"/>
        <v>5104</v>
      </c>
      <c r="P731" s="31">
        <f>VLOOKUP(K731,GDP!$A$2:$D$305,4,0)</f>
        <v>1.2543092395794764E-2</v>
      </c>
      <c r="Q731" s="12">
        <v>14080.238461538467</v>
      </c>
      <c r="R731" s="12">
        <f>VLOOKUP(K731,RGDP!B:C,2,0)</f>
        <v>15478.956</v>
      </c>
      <c r="S731" s="12">
        <f t="shared" si="121"/>
        <v>15444.971250000001</v>
      </c>
      <c r="T731" s="12">
        <v>83.0199985</v>
      </c>
      <c r="U731" s="12">
        <v>4.55</v>
      </c>
      <c r="V731" s="12">
        <v>137420.25</v>
      </c>
      <c r="W731" s="12">
        <v>2.1878225000000002</v>
      </c>
      <c r="X731" s="12">
        <v>5.2475000000000005</v>
      </c>
      <c r="Y731" t="str">
        <f t="shared" si="119"/>
        <v>100-200</v>
      </c>
      <c r="Z731">
        <f t="shared" si="120"/>
        <v>-2.9321289642511017E-3</v>
      </c>
      <c r="AA731" s="12">
        <f>VLOOKUP(K731,GDP_Change!A:D,4,0)</f>
        <v>1.2542487086490013</v>
      </c>
      <c r="AB731" s="12">
        <f t="shared" si="112"/>
        <v>1.2287670847784473</v>
      </c>
    </row>
    <row r="732" spans="1:28" x14ac:dyDescent="0.25">
      <c r="A732" s="1" t="str">
        <f t="shared" si="113"/>
        <v>01/22/2007</v>
      </c>
      <c r="B732" s="9">
        <v>143.07000732421801</v>
      </c>
      <c r="C732" s="9">
        <v>143.97999572753901</v>
      </c>
      <c r="D732" s="9">
        <v>141.58000183105401</v>
      </c>
      <c r="E732" s="9">
        <v>103.955932617187</v>
      </c>
      <c r="F732" s="9">
        <v>142.13000488281199</v>
      </c>
      <c r="G732" s="10">
        <v>310992100</v>
      </c>
      <c r="H732">
        <f t="shared" si="114"/>
        <v>1</v>
      </c>
      <c r="I732">
        <f t="shared" si="115"/>
        <v>22</v>
      </c>
      <c r="J732">
        <f t="shared" si="116"/>
        <v>2007</v>
      </c>
      <c r="K732" t="str">
        <f>VLOOKUP(N732,Convert!D:G,4,0)</f>
        <v>2007Q1</v>
      </c>
      <c r="L732" t="str">
        <f t="shared" si="117"/>
        <v>2007M1</v>
      </c>
      <c r="M732">
        <f>VLOOKUP(K732,GDP_CR!$E$9:$F$311,2,0)</f>
        <v>5.0999999999999996</v>
      </c>
      <c r="N732" s="1">
        <v>39104</v>
      </c>
      <c r="O732" s="18">
        <f t="shared" si="118"/>
        <v>5111</v>
      </c>
      <c r="P732" s="31">
        <f>VLOOKUP(K732,GDP!$A$2:$D$305,4,0)</f>
        <v>1.2543092395794764E-2</v>
      </c>
      <c r="Q732" s="12">
        <v>14093.78461538462</v>
      </c>
      <c r="R732" s="12">
        <f>VLOOKUP(K732,RGDP!B:C,2,0)</f>
        <v>15478.956</v>
      </c>
      <c r="S732" s="12">
        <f t="shared" si="121"/>
        <v>15448.747333333333</v>
      </c>
      <c r="T732" s="12">
        <v>83.199996999999996</v>
      </c>
      <c r="U732" s="12">
        <v>4.5999999999999996</v>
      </c>
      <c r="V732" s="12">
        <v>137476</v>
      </c>
      <c r="W732" s="12">
        <v>2.0757699999999999</v>
      </c>
      <c r="X732" s="12">
        <v>5.25</v>
      </c>
      <c r="Y732" t="str">
        <f t="shared" si="119"/>
        <v>100-200</v>
      </c>
      <c r="Z732">
        <f t="shared" si="120"/>
        <v>-4.8312729731181392E-3</v>
      </c>
      <c r="AA732" s="12">
        <f>VLOOKUP(K732,GDP_Change!A:D,4,0)</f>
        <v>1.2542487086490013</v>
      </c>
      <c r="AB732" s="12">
        <f t="shared" si="112"/>
        <v>1.2313152471655029</v>
      </c>
    </row>
    <row r="733" spans="1:28" x14ac:dyDescent="0.25">
      <c r="A733" s="1" t="str">
        <f t="shared" si="113"/>
        <v>01/29/2007</v>
      </c>
      <c r="B733" s="9">
        <v>142.19000244140599</v>
      </c>
      <c r="C733" s="9">
        <v>144.94999694824199</v>
      </c>
      <c r="D733" s="9">
        <v>141.74000549316401</v>
      </c>
      <c r="E733" s="9">
        <v>105.916137695312</v>
      </c>
      <c r="F733" s="9">
        <v>144.80999755859301</v>
      </c>
      <c r="G733" s="10">
        <v>347310200</v>
      </c>
      <c r="H733">
        <f t="shared" si="114"/>
        <v>1</v>
      </c>
      <c r="I733">
        <f t="shared" si="115"/>
        <v>29</v>
      </c>
      <c r="J733">
        <f t="shared" si="116"/>
        <v>2007</v>
      </c>
      <c r="K733" t="str">
        <f>VLOOKUP(N733,Convert!D:G,4,0)</f>
        <v>2007Q1</v>
      </c>
      <c r="L733" t="str">
        <f t="shared" si="117"/>
        <v>2007M1</v>
      </c>
      <c r="M733">
        <f>VLOOKUP(K733,GDP_CR!$E$9:$F$311,2,0)</f>
        <v>5.0999999999999996</v>
      </c>
      <c r="N733" s="1">
        <v>39111</v>
      </c>
      <c r="O733" s="18">
        <f t="shared" si="118"/>
        <v>5118</v>
      </c>
      <c r="P733" s="31">
        <f>VLOOKUP(K733,GDP!$A$2:$D$305,4,0)</f>
        <v>1.2543092395794764E-2</v>
      </c>
      <c r="Q733" s="12">
        <v>14107.330769230774</v>
      </c>
      <c r="R733" s="12">
        <f>VLOOKUP(K733,RGDP!B:C,2,0)</f>
        <v>15478.956</v>
      </c>
      <c r="S733" s="12">
        <f t="shared" si="121"/>
        <v>15452.523416666669</v>
      </c>
      <c r="T733" s="12">
        <v>83.199996999999996</v>
      </c>
      <c r="U733" s="12">
        <v>4.5999999999999996</v>
      </c>
      <c r="V733" s="12">
        <v>137476</v>
      </c>
      <c r="W733" s="12">
        <v>2.0757699999999999</v>
      </c>
      <c r="X733" s="12">
        <v>5.25</v>
      </c>
      <c r="Y733" t="str">
        <f t="shared" si="119"/>
        <v>100-200</v>
      </c>
      <c r="Z733">
        <f t="shared" si="120"/>
        <v>1.8855924742918972E-2</v>
      </c>
      <c r="AA733" s="12">
        <f>VLOOKUP(K733,GDP_Change!A:D,4,0)</f>
        <v>1.2542487086490013</v>
      </c>
      <c r="AB733" s="12">
        <f t="shared" si="112"/>
        <v>1.2338634095525582</v>
      </c>
    </row>
    <row r="734" spans="1:28" x14ac:dyDescent="0.25">
      <c r="A734" s="1" t="str">
        <f t="shared" si="113"/>
        <v>02/05/2007</v>
      </c>
      <c r="B734" s="9">
        <v>144.69999694824199</v>
      </c>
      <c r="C734" s="9">
        <v>145.36000061035099</v>
      </c>
      <c r="D734" s="9">
        <v>143.38999938964801</v>
      </c>
      <c r="E734" s="9">
        <v>105.279823303222</v>
      </c>
      <c r="F734" s="9">
        <v>143.94000244140599</v>
      </c>
      <c r="G734" s="10">
        <v>308181700</v>
      </c>
      <c r="H734">
        <f t="shared" si="114"/>
        <v>2</v>
      </c>
      <c r="I734">
        <f t="shared" si="115"/>
        <v>5</v>
      </c>
      <c r="J734">
        <f t="shared" si="116"/>
        <v>2007</v>
      </c>
      <c r="K734" t="str">
        <f>VLOOKUP(N734,Convert!D:G,4,0)</f>
        <v>2007Q1</v>
      </c>
      <c r="L734" t="str">
        <f t="shared" si="117"/>
        <v>2007M2</v>
      </c>
      <c r="M734">
        <f>VLOOKUP(K734,GDP_CR!$E$9:$F$311,2,0)</f>
        <v>5.0999999999999996</v>
      </c>
      <c r="N734" s="1">
        <v>39118</v>
      </c>
      <c r="O734" s="18">
        <f t="shared" si="118"/>
        <v>5125</v>
      </c>
      <c r="P734" s="31">
        <f>VLOOKUP(K734,GDP!$A$2:$D$305,4,0)</f>
        <v>1.2543092395794764E-2</v>
      </c>
      <c r="Q734" s="12">
        <v>14120.876923076927</v>
      </c>
      <c r="R734" s="12">
        <f>VLOOKUP(K734,RGDP!B:C,2,0)</f>
        <v>15478.956</v>
      </c>
      <c r="S734" s="12">
        <f t="shared" si="121"/>
        <v>15456.299500000001</v>
      </c>
      <c r="T734" s="12">
        <v>83.557496999999998</v>
      </c>
      <c r="U734" s="12">
        <v>4.5749999999999993</v>
      </c>
      <c r="V734" s="12">
        <v>137495.5</v>
      </c>
      <c r="W734" s="12">
        <v>2.1618924999999996</v>
      </c>
      <c r="X734" s="12">
        <v>5.2524999999999995</v>
      </c>
      <c r="Y734" t="str">
        <f t="shared" si="119"/>
        <v>100-200</v>
      </c>
      <c r="Z734">
        <f t="shared" si="120"/>
        <v>-6.0078387670368105E-3</v>
      </c>
      <c r="AA734" s="12">
        <f>VLOOKUP(K734,GDP_Change!A:D,4,0)</f>
        <v>1.2542487086490013</v>
      </c>
      <c r="AB734" s="12">
        <f t="shared" si="112"/>
        <v>1.2364115719396136</v>
      </c>
    </row>
    <row r="735" spans="1:28" x14ac:dyDescent="0.25">
      <c r="A735" s="1" t="str">
        <f t="shared" si="113"/>
        <v>02/12/2007</v>
      </c>
      <c r="B735" s="9">
        <v>143.94000244140599</v>
      </c>
      <c r="C735" s="9">
        <v>145.94999694824199</v>
      </c>
      <c r="D735" s="9">
        <v>143.19000244140599</v>
      </c>
      <c r="E735" s="9">
        <v>106.58908081054599</v>
      </c>
      <c r="F735" s="9">
        <v>145.72999572753901</v>
      </c>
      <c r="G735" s="10">
        <v>274335200</v>
      </c>
      <c r="H735">
        <f t="shared" si="114"/>
        <v>2</v>
      </c>
      <c r="I735">
        <f t="shared" si="115"/>
        <v>12</v>
      </c>
      <c r="J735">
        <f t="shared" si="116"/>
        <v>2007</v>
      </c>
      <c r="K735" t="str">
        <f>VLOOKUP(N735,Convert!D:G,4,0)</f>
        <v>2007Q1</v>
      </c>
      <c r="L735" t="str">
        <f t="shared" si="117"/>
        <v>2007M2</v>
      </c>
      <c r="M735">
        <f>VLOOKUP(K735,GDP_CR!$E$9:$F$311,2,0)</f>
        <v>5.0999999999999996</v>
      </c>
      <c r="N735" s="1">
        <v>39125</v>
      </c>
      <c r="O735" s="18">
        <f t="shared" si="118"/>
        <v>5132</v>
      </c>
      <c r="P735" s="31">
        <f>VLOOKUP(K735,GDP!$A$2:$D$305,4,0)</f>
        <v>1.2543092395794764E-2</v>
      </c>
      <c r="Q735" s="12">
        <v>14134.42307692308</v>
      </c>
      <c r="R735" s="12">
        <f>VLOOKUP(K735,RGDP!B:C,2,0)</f>
        <v>15478.956</v>
      </c>
      <c r="S735" s="12">
        <f t="shared" si="121"/>
        <v>15460.075583333337</v>
      </c>
      <c r="T735" s="12">
        <v>83.914997</v>
      </c>
      <c r="U735" s="12">
        <v>4.55</v>
      </c>
      <c r="V735" s="12">
        <v>137515</v>
      </c>
      <c r="W735" s="12">
        <v>2.2480149999999997</v>
      </c>
      <c r="X735" s="12">
        <v>5.2549999999999999</v>
      </c>
      <c r="Y735" t="str">
        <f t="shared" si="119"/>
        <v>100-200</v>
      </c>
      <c r="Z735">
        <f t="shared" si="120"/>
        <v>1.2435690258249643E-2</v>
      </c>
      <c r="AA735" s="12">
        <f>VLOOKUP(K735,GDP_Change!A:D,4,0)</f>
        <v>1.2542487086490013</v>
      </c>
      <c r="AB735" s="12">
        <f t="shared" si="112"/>
        <v>1.2389597343266689</v>
      </c>
    </row>
    <row r="736" spans="1:28" x14ac:dyDescent="0.25">
      <c r="A736" s="1" t="str">
        <f t="shared" si="113"/>
        <v>02/19/2007</v>
      </c>
      <c r="B736" s="9">
        <v>145.55999755859301</v>
      </c>
      <c r="C736" s="9">
        <v>146.419998168945</v>
      </c>
      <c r="D736" s="9">
        <v>145</v>
      </c>
      <c r="E736" s="9">
        <v>106.27456665039</v>
      </c>
      <c r="F736" s="9">
        <v>145.30000305175699</v>
      </c>
      <c r="G736" s="10">
        <v>271917000</v>
      </c>
      <c r="H736">
        <f t="shared" si="114"/>
        <v>2</v>
      </c>
      <c r="I736">
        <f t="shared" si="115"/>
        <v>19</v>
      </c>
      <c r="J736">
        <f t="shared" si="116"/>
        <v>2007</v>
      </c>
      <c r="K736" t="str">
        <f>VLOOKUP(N736,Convert!D:G,4,0)</f>
        <v>2007Q1</v>
      </c>
      <c r="L736" t="str">
        <f t="shared" si="117"/>
        <v>2007M2</v>
      </c>
      <c r="M736">
        <f>VLOOKUP(K736,GDP_CR!$E$9:$F$311,2,0)</f>
        <v>5.0999999999999996</v>
      </c>
      <c r="N736" s="1">
        <v>39132</v>
      </c>
      <c r="O736" s="18">
        <f t="shared" si="118"/>
        <v>5139</v>
      </c>
      <c r="P736" s="31">
        <f>VLOOKUP(K736,GDP!$A$2:$D$305,4,0)</f>
        <v>1.2543092395794764E-2</v>
      </c>
      <c r="Q736" s="12">
        <v>14147.969230769233</v>
      </c>
      <c r="R736" s="12">
        <f>VLOOKUP(K736,RGDP!B:C,2,0)</f>
        <v>15478.956</v>
      </c>
      <c r="S736" s="12">
        <f t="shared" si="121"/>
        <v>15463.851666666669</v>
      </c>
      <c r="T736" s="12">
        <v>84.272497000000001</v>
      </c>
      <c r="U736" s="12">
        <v>4.5250000000000004</v>
      </c>
      <c r="V736" s="12">
        <v>137534.5</v>
      </c>
      <c r="W736" s="12">
        <v>2.3341374999999998</v>
      </c>
      <c r="X736" s="12">
        <v>5.2575000000000003</v>
      </c>
      <c r="Y736" t="str">
        <f t="shared" si="119"/>
        <v>100-200</v>
      </c>
      <c r="Z736">
        <f t="shared" si="120"/>
        <v>-2.9506120111740808E-3</v>
      </c>
      <c r="AA736" s="12">
        <f>VLOOKUP(K736,GDP_Change!A:D,4,0)</f>
        <v>1.2542487086490013</v>
      </c>
      <c r="AB736" s="12">
        <f t="shared" si="112"/>
        <v>1.2415078967137243</v>
      </c>
    </row>
    <row r="737" spans="1:28" x14ac:dyDescent="0.25">
      <c r="A737" s="1" t="str">
        <f t="shared" si="113"/>
        <v>02/26/2007</v>
      </c>
      <c r="B737" s="9">
        <v>145.83000183105401</v>
      </c>
      <c r="C737" s="9">
        <v>145.94999694824199</v>
      </c>
      <c r="D737" s="9">
        <v>138.05000305175699</v>
      </c>
      <c r="E737" s="9">
        <v>101.425231933593</v>
      </c>
      <c r="F737" s="9">
        <v>138.669998168945</v>
      </c>
      <c r="G737" s="10">
        <v>896598200</v>
      </c>
      <c r="H737">
        <f t="shared" si="114"/>
        <v>2</v>
      </c>
      <c r="I737">
        <f t="shared" si="115"/>
        <v>26</v>
      </c>
      <c r="J737">
        <f t="shared" si="116"/>
        <v>2007</v>
      </c>
      <c r="K737" t="str">
        <f>VLOOKUP(N737,Convert!D:G,4,0)</f>
        <v>2007Q1</v>
      </c>
      <c r="L737" t="str">
        <f t="shared" si="117"/>
        <v>2007M2</v>
      </c>
      <c r="M737">
        <f>VLOOKUP(K737,GDP_CR!$E$9:$F$311,2,0)</f>
        <v>5.0999999999999996</v>
      </c>
      <c r="N737" s="1">
        <v>39139</v>
      </c>
      <c r="O737" s="18">
        <f t="shared" si="118"/>
        <v>5146</v>
      </c>
      <c r="P737" s="31">
        <f>VLOOKUP(K737,GDP!$A$2:$D$305,4,0)</f>
        <v>1.2543092395794764E-2</v>
      </c>
      <c r="Q737" s="12">
        <v>14161.515384615388</v>
      </c>
      <c r="R737" s="12">
        <f>VLOOKUP(K737,RGDP!B:C,2,0)</f>
        <v>15478.956</v>
      </c>
      <c r="S737" s="12">
        <f t="shared" si="121"/>
        <v>15467.627750000001</v>
      </c>
      <c r="T737" s="12">
        <v>84.629997000000003</v>
      </c>
      <c r="U737" s="12">
        <v>4.5</v>
      </c>
      <c r="V737" s="12">
        <v>137554</v>
      </c>
      <c r="W737" s="12">
        <v>2.4202599999999999</v>
      </c>
      <c r="X737" s="12">
        <v>5.26</v>
      </c>
      <c r="Y737" t="str">
        <f t="shared" si="119"/>
        <v>100-200</v>
      </c>
      <c r="Z737">
        <f t="shared" si="120"/>
        <v>-4.562976423648335E-2</v>
      </c>
      <c r="AA737" s="12">
        <f>VLOOKUP(K737,GDP_Change!A:D,4,0)</f>
        <v>1.2542487086490013</v>
      </c>
      <c r="AB737" s="12">
        <f t="shared" si="112"/>
        <v>1.2440560591007797</v>
      </c>
    </row>
    <row r="738" spans="1:28" x14ac:dyDescent="0.25">
      <c r="A738" s="1" t="str">
        <f t="shared" si="113"/>
        <v>03/05/2007</v>
      </c>
      <c r="B738" s="9">
        <v>137.92999267578099</v>
      </c>
      <c r="C738" s="9">
        <v>141.419998168945</v>
      </c>
      <c r="D738" s="9">
        <v>137.33000183105401</v>
      </c>
      <c r="E738" s="9">
        <v>102.968528747558</v>
      </c>
      <c r="F738" s="9">
        <v>140.77999877929599</v>
      </c>
      <c r="G738" s="10">
        <v>627885300</v>
      </c>
      <c r="H738">
        <f t="shared" si="114"/>
        <v>3</v>
      </c>
      <c r="I738">
        <f t="shared" si="115"/>
        <v>5</v>
      </c>
      <c r="J738">
        <f t="shared" si="116"/>
        <v>2007</v>
      </c>
      <c r="K738" t="str">
        <f>VLOOKUP(N738,Convert!D:G,4,0)</f>
        <v>2007Q1</v>
      </c>
      <c r="L738" t="str">
        <f t="shared" si="117"/>
        <v>2007M3</v>
      </c>
      <c r="M738">
        <f>VLOOKUP(K738,GDP_CR!$E$9:$F$311,2,0)</f>
        <v>5.0999999999999996</v>
      </c>
      <c r="N738" s="1">
        <v>39146</v>
      </c>
      <c r="O738" s="18">
        <f t="shared" si="118"/>
        <v>5153</v>
      </c>
      <c r="P738" s="31">
        <f>VLOOKUP(K738,GDP!$A$2:$D$305,4,0)</f>
        <v>1.2543092395794764E-2</v>
      </c>
      <c r="Q738" s="12">
        <v>14175.061538461539</v>
      </c>
      <c r="R738" s="12">
        <f>VLOOKUP(K738,RGDP!B:C,2,0)</f>
        <v>15478.956</v>
      </c>
      <c r="S738" s="12">
        <f t="shared" si="121"/>
        <v>15471.403833333336</v>
      </c>
      <c r="T738" s="12">
        <v>84.392497750000004</v>
      </c>
      <c r="U738" s="12">
        <v>4.4749999999999996</v>
      </c>
      <c r="V738" s="12">
        <v>137610.75</v>
      </c>
      <c r="W738" s="12">
        <v>2.514745</v>
      </c>
      <c r="X738" s="12">
        <v>5.26</v>
      </c>
      <c r="Y738" t="str">
        <f t="shared" si="119"/>
        <v>100-200</v>
      </c>
      <c r="Z738">
        <f t="shared" si="120"/>
        <v>1.52159849874689E-2</v>
      </c>
      <c r="AA738" s="12">
        <f>VLOOKUP(K738,GDP_Change!A:D,4,0)</f>
        <v>1.2542487086490013</v>
      </c>
      <c r="AB738" s="12">
        <f t="shared" si="112"/>
        <v>1.2466042214878352</v>
      </c>
    </row>
    <row r="739" spans="1:28" x14ac:dyDescent="0.25">
      <c r="A739" s="1" t="str">
        <f t="shared" si="113"/>
        <v>03/12/2007</v>
      </c>
      <c r="B739" s="9">
        <v>140.419998168945</v>
      </c>
      <c r="C739" s="9">
        <v>141.33999633789</v>
      </c>
      <c r="D739" s="9">
        <v>136.75</v>
      </c>
      <c r="E739" s="9">
        <v>101.322868347167</v>
      </c>
      <c r="F739" s="9">
        <v>138.52999877929599</v>
      </c>
      <c r="G739" s="10">
        <v>756793400</v>
      </c>
      <c r="H739">
        <f t="shared" si="114"/>
        <v>3</v>
      </c>
      <c r="I739">
        <f t="shared" si="115"/>
        <v>12</v>
      </c>
      <c r="J739">
        <f t="shared" si="116"/>
        <v>2007</v>
      </c>
      <c r="K739" t="str">
        <f>VLOOKUP(N739,Convert!D:G,4,0)</f>
        <v>2007Q1</v>
      </c>
      <c r="L739" t="str">
        <f t="shared" si="117"/>
        <v>2007M3</v>
      </c>
      <c r="M739">
        <f>VLOOKUP(K739,GDP_CR!$E$9:$F$311,2,0)</f>
        <v>5.0999999999999996</v>
      </c>
      <c r="N739" s="1">
        <v>39153</v>
      </c>
      <c r="O739" s="18">
        <f t="shared" si="118"/>
        <v>5160</v>
      </c>
      <c r="P739" s="31">
        <f>VLOOKUP(K739,GDP!$A$2:$D$305,4,0)</f>
        <v>1.2543092395794764E-2</v>
      </c>
      <c r="Q739" s="12">
        <v>14188.607692307694</v>
      </c>
      <c r="R739" s="12">
        <f>VLOOKUP(K739,RGDP!B:C,2,0)</f>
        <v>15478.956</v>
      </c>
      <c r="S739" s="12">
        <f t="shared" si="121"/>
        <v>15475.17991666667</v>
      </c>
      <c r="T739" s="12">
        <v>84.154998500000005</v>
      </c>
      <c r="U739" s="12">
        <v>4.45</v>
      </c>
      <c r="V739" s="12">
        <v>137667.5</v>
      </c>
      <c r="W739" s="12">
        <v>2.6092299999999997</v>
      </c>
      <c r="X739" s="12">
        <v>5.26</v>
      </c>
      <c r="Y739" t="str">
        <f t="shared" si="119"/>
        <v>100-200</v>
      </c>
      <c r="Z739">
        <f t="shared" si="120"/>
        <v>-1.5982383999927241E-2</v>
      </c>
      <c r="AA739" s="12">
        <f>VLOOKUP(K739,GDP_Change!A:D,4,0)</f>
        <v>1.2542487086490013</v>
      </c>
      <c r="AB739" s="12">
        <f t="shared" si="112"/>
        <v>1.2491523838748906</v>
      </c>
    </row>
    <row r="740" spans="1:28" x14ac:dyDescent="0.25">
      <c r="A740" s="1" t="str">
        <f t="shared" si="113"/>
        <v>03/19/2007</v>
      </c>
      <c r="B740" s="9">
        <v>139.259994506835</v>
      </c>
      <c r="C740" s="9">
        <v>143.80999755859301</v>
      </c>
      <c r="D740" s="9">
        <v>139.14999389648401</v>
      </c>
      <c r="E740" s="9">
        <v>105.29354095458901</v>
      </c>
      <c r="F740" s="9">
        <v>143.38999938964801</v>
      </c>
      <c r="G740" s="10">
        <v>524036300</v>
      </c>
      <c r="H740">
        <f t="shared" si="114"/>
        <v>3</v>
      </c>
      <c r="I740">
        <f t="shared" si="115"/>
        <v>19</v>
      </c>
      <c r="J740">
        <f t="shared" si="116"/>
        <v>2007</v>
      </c>
      <c r="K740" t="str">
        <f>VLOOKUP(N740,Convert!D:G,4,0)</f>
        <v>2007Q1</v>
      </c>
      <c r="L740" t="str">
        <f t="shared" si="117"/>
        <v>2007M3</v>
      </c>
      <c r="M740">
        <f>VLOOKUP(K740,GDP_CR!$E$9:$F$311,2,0)</f>
        <v>5.0999999999999996</v>
      </c>
      <c r="N740" s="1">
        <v>39160</v>
      </c>
      <c r="O740" s="18">
        <f t="shared" si="118"/>
        <v>5167</v>
      </c>
      <c r="P740" s="31">
        <f>VLOOKUP(K740,GDP!$A$2:$D$305,4,0)</f>
        <v>1.2543092395794764E-2</v>
      </c>
      <c r="Q740" s="12">
        <v>14202.153846153848</v>
      </c>
      <c r="R740" s="12">
        <f>VLOOKUP(K740,RGDP!B:C,2,0)</f>
        <v>15478.956</v>
      </c>
      <c r="S740" s="12">
        <f t="shared" si="121"/>
        <v>15478.956000000004</v>
      </c>
      <c r="T740" s="12">
        <v>83.917499250000006</v>
      </c>
      <c r="U740" s="12">
        <v>4.4250000000000007</v>
      </c>
      <c r="V740" s="12">
        <v>137724.25</v>
      </c>
      <c r="W740" s="12">
        <v>2.7037149999999999</v>
      </c>
      <c r="X740" s="12">
        <v>5.26</v>
      </c>
      <c r="Y740" t="str">
        <f t="shared" si="119"/>
        <v>100-200</v>
      </c>
      <c r="Z740">
        <f t="shared" si="120"/>
        <v>3.50826582919046E-2</v>
      </c>
      <c r="AA740" s="12">
        <f>VLOOKUP(K740,GDP_Change!A:D,4,0)</f>
        <v>1.2542487086490013</v>
      </c>
      <c r="AB740" s="12">
        <f t="shared" si="112"/>
        <v>1.2517005462619459</v>
      </c>
    </row>
    <row r="741" spans="1:28" x14ac:dyDescent="0.25">
      <c r="A741" s="1" t="str">
        <f t="shared" si="113"/>
        <v>03/26/2007</v>
      </c>
      <c r="B741" s="9">
        <v>143.5</v>
      </c>
      <c r="C741" s="9">
        <v>143.64999389648401</v>
      </c>
      <c r="D741" s="9">
        <v>140.55999755859301</v>
      </c>
      <c r="E741" s="9">
        <v>104.272834777832</v>
      </c>
      <c r="F741" s="9">
        <v>142</v>
      </c>
      <c r="G741" s="10">
        <v>634186800</v>
      </c>
      <c r="H741">
        <f t="shared" si="114"/>
        <v>3</v>
      </c>
      <c r="I741">
        <f t="shared" si="115"/>
        <v>26</v>
      </c>
      <c r="J741">
        <f t="shared" si="116"/>
        <v>2007</v>
      </c>
      <c r="K741" t="str">
        <f>VLOOKUP(N741,Convert!D:G,4,0)</f>
        <v>2007Q1</v>
      </c>
      <c r="L741" t="str">
        <f t="shared" si="117"/>
        <v>2007M3</v>
      </c>
      <c r="M741">
        <f>VLOOKUP(K741,GDP_CR!$E$9:$F$311,2,0)</f>
        <v>5.0999999999999996</v>
      </c>
      <c r="N741" s="1">
        <v>39167</v>
      </c>
      <c r="O741" s="18">
        <f t="shared" si="118"/>
        <v>5174</v>
      </c>
      <c r="P741" s="31">
        <f>VLOOKUP(K741,GDP!$A$2:$D$305,4,0)</f>
        <v>1.2543092395794764E-2</v>
      </c>
      <c r="Q741" s="12">
        <v>14215.700000000003</v>
      </c>
      <c r="R741" s="12">
        <f>VLOOKUP(K741,RGDP!B:C,2,0)</f>
        <v>15478.956</v>
      </c>
      <c r="S741" s="12">
        <f t="shared" si="121"/>
        <v>15478.956000000004</v>
      </c>
      <c r="T741" s="12">
        <v>83.68</v>
      </c>
      <c r="U741" s="12">
        <v>4.4000000000000004</v>
      </c>
      <c r="V741" s="12">
        <v>137781</v>
      </c>
      <c r="W741" s="12">
        <v>2.7982</v>
      </c>
      <c r="X741" s="12">
        <v>5.26</v>
      </c>
      <c r="Y741" t="str">
        <f t="shared" si="119"/>
        <v>100-200</v>
      </c>
      <c r="Z741">
        <f t="shared" si="120"/>
        <v>-9.6938377541297971E-3</v>
      </c>
      <c r="AA741" s="12">
        <f>VLOOKUP(K741,GDP_Change!A:D,4,0)</f>
        <v>1.2542487086490013</v>
      </c>
      <c r="AB741" s="12">
        <f t="shared" si="112"/>
        <v>1.2542487086490013</v>
      </c>
    </row>
    <row r="742" spans="1:28" x14ac:dyDescent="0.25">
      <c r="A742" s="1" t="str">
        <f t="shared" si="113"/>
        <v>04/02/2007</v>
      </c>
      <c r="B742" s="9">
        <v>142.16000366210901</v>
      </c>
      <c r="C742" s="9">
        <v>144.44000244140599</v>
      </c>
      <c r="D742" s="9">
        <v>141.47999572753901</v>
      </c>
      <c r="E742" s="9">
        <v>105.917709350585</v>
      </c>
      <c r="F742" s="9">
        <v>144.24000549316401</v>
      </c>
      <c r="G742" s="10">
        <v>272652200</v>
      </c>
      <c r="H742">
        <f t="shared" si="114"/>
        <v>4</v>
      </c>
      <c r="I742">
        <f t="shared" si="115"/>
        <v>2</v>
      </c>
      <c r="J742">
        <f t="shared" si="116"/>
        <v>2007</v>
      </c>
      <c r="K742" t="str">
        <f>VLOOKUP(N742,Convert!D:G,4,0)</f>
        <v>2007Q2</v>
      </c>
      <c r="L742" t="str">
        <f t="shared" si="117"/>
        <v>2007M4</v>
      </c>
      <c r="M742">
        <f>VLOOKUP(K742,GDP_CR!$E$9:$F$311,2,0)</f>
        <v>5.3</v>
      </c>
      <c r="N742" s="1">
        <v>39174</v>
      </c>
      <c r="O742" s="18">
        <f t="shared" si="118"/>
        <v>5181</v>
      </c>
      <c r="P742" s="31">
        <f>VLOOKUP(K742,GDP!$A$2:$D$305,4,0)</f>
        <v>1.311226320195269E-2</v>
      </c>
      <c r="Q742" s="12">
        <v>14230.038461538465</v>
      </c>
      <c r="R742" s="12">
        <f>VLOOKUP(K742,RGDP!B:C,2,0)</f>
        <v>15577.779</v>
      </c>
      <c r="S742" s="12">
        <f t="shared" si="121"/>
        <v>15487.191250000003</v>
      </c>
      <c r="T742" s="12">
        <v>83.477500750000004</v>
      </c>
      <c r="U742" s="12">
        <v>4.4250000000000007</v>
      </c>
      <c r="V742" s="12">
        <v>137796.5</v>
      </c>
      <c r="W742" s="12">
        <v>2.74688</v>
      </c>
      <c r="X742" s="12">
        <v>5.2575000000000003</v>
      </c>
      <c r="Y742" t="str">
        <f t="shared" si="119"/>
        <v>100-200</v>
      </c>
      <c r="Z742">
        <f t="shared" si="120"/>
        <v>1.5774686571577545E-2</v>
      </c>
      <c r="AA742" s="12">
        <f>VLOOKUP(K742,GDP_Change!A:D,4,0)</f>
        <v>1.3114489093746045</v>
      </c>
      <c r="AB742" s="12">
        <f t="shared" ref="AB742:AB805" si="122">AVERAGE(AA730:AA742)</f>
        <v>1.2586487240894324</v>
      </c>
    </row>
    <row r="743" spans="1:28" x14ac:dyDescent="0.25">
      <c r="A743" s="1" t="str">
        <f t="shared" si="113"/>
        <v>04/09/2007</v>
      </c>
      <c r="B743" s="9">
        <v>144.64999389648401</v>
      </c>
      <c r="C743" s="9">
        <v>145.32000732421801</v>
      </c>
      <c r="D743" s="9">
        <v>143.33999633789</v>
      </c>
      <c r="E743" s="9">
        <v>106.71076965332</v>
      </c>
      <c r="F743" s="9">
        <v>145.32000732421801</v>
      </c>
      <c r="G743" s="10">
        <v>413774500</v>
      </c>
      <c r="H743">
        <f t="shared" si="114"/>
        <v>4</v>
      </c>
      <c r="I743">
        <f t="shared" si="115"/>
        <v>9</v>
      </c>
      <c r="J743">
        <f t="shared" si="116"/>
        <v>2007</v>
      </c>
      <c r="K743" t="str">
        <f>VLOOKUP(N743,Convert!D:G,4,0)</f>
        <v>2007Q2</v>
      </c>
      <c r="L743" t="str">
        <f t="shared" si="117"/>
        <v>2007M4</v>
      </c>
      <c r="M743">
        <f>VLOOKUP(K743,GDP_CR!$E$9:$F$311,2,0)</f>
        <v>5.3</v>
      </c>
      <c r="N743" s="1">
        <v>39181</v>
      </c>
      <c r="O743" s="18">
        <f t="shared" si="118"/>
        <v>5188</v>
      </c>
      <c r="P743" s="31">
        <f>VLOOKUP(K743,GDP!$A$2:$D$305,4,0)</f>
        <v>1.311226320195269E-2</v>
      </c>
      <c r="Q743" s="12">
        <v>14244.376923076925</v>
      </c>
      <c r="R743" s="12">
        <f>VLOOKUP(K743,RGDP!B:C,2,0)</f>
        <v>15577.779</v>
      </c>
      <c r="S743" s="12">
        <f t="shared" si="121"/>
        <v>15495.426500000003</v>
      </c>
      <c r="T743" s="12">
        <v>83.275001500000002</v>
      </c>
      <c r="U743" s="12">
        <v>4.45</v>
      </c>
      <c r="V743" s="12">
        <v>137812</v>
      </c>
      <c r="W743" s="12">
        <v>2.69556</v>
      </c>
      <c r="X743" s="12">
        <v>5.2549999999999999</v>
      </c>
      <c r="Y743" t="str">
        <f t="shared" si="119"/>
        <v>100-200</v>
      </c>
      <c r="Z743">
        <f t="shared" si="120"/>
        <v>7.4875332080126533E-3</v>
      </c>
      <c r="AA743" s="12">
        <f>VLOOKUP(K743,GDP_Change!A:D,4,0)</f>
        <v>1.3114489093746045</v>
      </c>
      <c r="AB743" s="12">
        <f t="shared" si="122"/>
        <v>1.2630487395298633</v>
      </c>
    </row>
    <row r="744" spans="1:28" x14ac:dyDescent="0.25">
      <c r="A744" s="1" t="str">
        <f t="shared" si="113"/>
        <v>04/16/2007</v>
      </c>
      <c r="B744" s="9">
        <v>145.83000183105401</v>
      </c>
      <c r="C744" s="9">
        <v>148.61999511718699</v>
      </c>
      <c r="D744" s="9">
        <v>145.82000732421801</v>
      </c>
      <c r="E744" s="9">
        <v>109.13401031494099</v>
      </c>
      <c r="F744" s="9">
        <v>148.61999511718699</v>
      </c>
      <c r="G744" s="10">
        <v>506895800</v>
      </c>
      <c r="H744">
        <f t="shared" si="114"/>
        <v>4</v>
      </c>
      <c r="I744">
        <f t="shared" si="115"/>
        <v>16</v>
      </c>
      <c r="J744">
        <f t="shared" si="116"/>
        <v>2007</v>
      </c>
      <c r="K744" t="str">
        <f>VLOOKUP(N744,Convert!D:G,4,0)</f>
        <v>2007Q2</v>
      </c>
      <c r="L744" t="str">
        <f t="shared" si="117"/>
        <v>2007M4</v>
      </c>
      <c r="M744">
        <f>VLOOKUP(K744,GDP_CR!$E$9:$F$311,2,0)</f>
        <v>5.3</v>
      </c>
      <c r="N744" s="1">
        <v>39188</v>
      </c>
      <c r="O744" s="18">
        <f t="shared" si="118"/>
        <v>5195</v>
      </c>
      <c r="P744" s="31">
        <f>VLOOKUP(K744,GDP!$A$2:$D$305,4,0)</f>
        <v>1.311226320195269E-2</v>
      </c>
      <c r="Q744" s="12">
        <v>14258.715384615385</v>
      </c>
      <c r="R744" s="12">
        <f>VLOOKUP(K744,RGDP!B:C,2,0)</f>
        <v>15577.779</v>
      </c>
      <c r="S744" s="12">
        <f t="shared" si="121"/>
        <v>15503.661750000005</v>
      </c>
      <c r="T744" s="12">
        <v>83.072502249999999</v>
      </c>
      <c r="U744" s="12">
        <v>4.4749999999999996</v>
      </c>
      <c r="V744" s="12">
        <v>137827.5</v>
      </c>
      <c r="W744" s="12">
        <v>2.6442399999999999</v>
      </c>
      <c r="X744" s="12">
        <v>5.2524999999999995</v>
      </c>
      <c r="Y744" t="str">
        <f t="shared" si="119"/>
        <v>100-200</v>
      </c>
      <c r="Z744">
        <f t="shared" si="120"/>
        <v>2.2708420221907222E-2</v>
      </c>
      <c r="AA744" s="12">
        <f>VLOOKUP(K744,GDP_Change!A:D,4,0)</f>
        <v>1.3114489093746045</v>
      </c>
      <c r="AB744" s="12">
        <f t="shared" si="122"/>
        <v>1.2674487549702944</v>
      </c>
    </row>
    <row r="745" spans="1:28" x14ac:dyDescent="0.25">
      <c r="A745" s="1" t="str">
        <f t="shared" si="113"/>
        <v>04/23/2007</v>
      </c>
      <c r="B745" s="9">
        <v>148.36999511718699</v>
      </c>
      <c r="C745" s="9">
        <v>149.80000305175699</v>
      </c>
      <c r="D745" s="9">
        <v>147.32000732421801</v>
      </c>
      <c r="E745" s="9">
        <v>109.802238464355</v>
      </c>
      <c r="F745" s="9">
        <v>149.52999877929599</v>
      </c>
      <c r="G745" s="10">
        <v>497093300</v>
      </c>
      <c r="H745">
        <f t="shared" si="114"/>
        <v>4</v>
      </c>
      <c r="I745">
        <f t="shared" si="115"/>
        <v>23</v>
      </c>
      <c r="J745">
        <f t="shared" si="116"/>
        <v>2007</v>
      </c>
      <c r="K745" t="str">
        <f>VLOOKUP(N745,Convert!D:G,4,0)</f>
        <v>2007Q2</v>
      </c>
      <c r="L745" t="str">
        <f t="shared" si="117"/>
        <v>2007M4</v>
      </c>
      <c r="M745">
        <f>VLOOKUP(K745,GDP_CR!$E$9:$F$311,2,0)</f>
        <v>5.3</v>
      </c>
      <c r="N745" s="1">
        <v>39195</v>
      </c>
      <c r="O745" s="18">
        <f t="shared" si="118"/>
        <v>5202</v>
      </c>
      <c r="P745" s="31">
        <f>VLOOKUP(K745,GDP!$A$2:$D$305,4,0)</f>
        <v>1.311226320195269E-2</v>
      </c>
      <c r="Q745" s="12">
        <v>14273.053846153847</v>
      </c>
      <c r="R745" s="12">
        <f>VLOOKUP(K745,RGDP!B:C,2,0)</f>
        <v>15577.779</v>
      </c>
      <c r="S745" s="12">
        <f t="shared" si="121"/>
        <v>15511.897000000004</v>
      </c>
      <c r="T745" s="12">
        <v>82.870002999999997</v>
      </c>
      <c r="U745" s="12">
        <v>4.5</v>
      </c>
      <c r="V745" s="12">
        <v>137843</v>
      </c>
      <c r="W745" s="12">
        <v>2.5929199999999999</v>
      </c>
      <c r="X745" s="12">
        <v>5.25</v>
      </c>
      <c r="Y745" t="str">
        <f t="shared" si="119"/>
        <v>100-200</v>
      </c>
      <c r="Z745">
        <f t="shared" si="120"/>
        <v>6.1230230924949058E-3</v>
      </c>
      <c r="AA745" s="12">
        <f>VLOOKUP(K745,GDP_Change!A:D,4,0)</f>
        <v>1.3114489093746045</v>
      </c>
      <c r="AB745" s="12">
        <f t="shared" si="122"/>
        <v>1.2718487704107253</v>
      </c>
    </row>
    <row r="746" spans="1:28" x14ac:dyDescent="0.25">
      <c r="A746" s="1" t="str">
        <f t="shared" si="113"/>
        <v>04/30/2007</v>
      </c>
      <c r="B746" s="9">
        <v>149.63999938964801</v>
      </c>
      <c r="C746" s="9">
        <v>151.11999511718699</v>
      </c>
      <c r="D746" s="9">
        <v>147.669998168945</v>
      </c>
      <c r="E746" s="9">
        <v>110.822914123535</v>
      </c>
      <c r="F746" s="9">
        <v>150.919998168945</v>
      </c>
      <c r="G746" s="10">
        <v>505325300</v>
      </c>
      <c r="H746">
        <f t="shared" si="114"/>
        <v>4</v>
      </c>
      <c r="I746">
        <f t="shared" si="115"/>
        <v>30</v>
      </c>
      <c r="J746">
        <f t="shared" si="116"/>
        <v>2007</v>
      </c>
      <c r="K746" t="str">
        <f>VLOOKUP(N746,Convert!D:G,4,0)</f>
        <v>2007Q2</v>
      </c>
      <c r="L746" t="str">
        <f t="shared" si="117"/>
        <v>2007M4</v>
      </c>
      <c r="M746">
        <f>VLOOKUP(K746,GDP_CR!$E$9:$F$311,2,0)</f>
        <v>5.3</v>
      </c>
      <c r="N746" s="1">
        <v>39202</v>
      </c>
      <c r="O746" s="18">
        <f t="shared" si="118"/>
        <v>5209</v>
      </c>
      <c r="P746" s="31">
        <f>VLOOKUP(K746,GDP!$A$2:$D$305,4,0)</f>
        <v>1.311226320195269E-2</v>
      </c>
      <c r="Q746" s="12">
        <v>14287.392307692307</v>
      </c>
      <c r="R746" s="12">
        <f>VLOOKUP(K746,RGDP!B:C,2,0)</f>
        <v>15577.779</v>
      </c>
      <c r="S746" s="12">
        <f t="shared" si="121"/>
        <v>15520.132250000002</v>
      </c>
      <c r="T746" s="12">
        <v>82.870002999999997</v>
      </c>
      <c r="U746" s="12">
        <v>4.5</v>
      </c>
      <c r="V746" s="12">
        <v>137843</v>
      </c>
      <c r="W746" s="12">
        <v>2.5929199999999999</v>
      </c>
      <c r="X746" s="12">
        <v>5.25</v>
      </c>
      <c r="Y746" t="str">
        <f t="shared" si="119"/>
        <v>100-200</v>
      </c>
      <c r="Z746">
        <f t="shared" si="120"/>
        <v>9.2957894803478158E-3</v>
      </c>
      <c r="AA746" s="12">
        <f>VLOOKUP(K746,GDP_Change!A:D,4,0)</f>
        <v>1.3114489093746045</v>
      </c>
      <c r="AB746" s="12">
        <f t="shared" si="122"/>
        <v>1.2762487858511564</v>
      </c>
    </row>
    <row r="747" spans="1:28" x14ac:dyDescent="0.25">
      <c r="A747" s="1" t="str">
        <f t="shared" si="113"/>
        <v>05/07/2007</v>
      </c>
      <c r="B747" s="9">
        <v>150.88000488281199</v>
      </c>
      <c r="C747" s="9">
        <v>152.82000732421801</v>
      </c>
      <c r="D747" s="9">
        <v>149.27000427246</v>
      </c>
      <c r="E747" s="9">
        <v>110.77886199951099</v>
      </c>
      <c r="F747" s="9">
        <v>150.86000061035099</v>
      </c>
      <c r="G747" s="10">
        <v>513142200</v>
      </c>
      <c r="H747">
        <f t="shared" si="114"/>
        <v>5</v>
      </c>
      <c r="I747">
        <f t="shared" si="115"/>
        <v>7</v>
      </c>
      <c r="J747">
        <f t="shared" si="116"/>
        <v>2007</v>
      </c>
      <c r="K747" t="str">
        <f>VLOOKUP(N747,Convert!D:G,4,0)</f>
        <v>2007Q2</v>
      </c>
      <c r="L747" t="str">
        <f t="shared" si="117"/>
        <v>2007M5</v>
      </c>
      <c r="M747">
        <f>VLOOKUP(K747,GDP_CR!$E$9:$F$311,2,0)</f>
        <v>5.3</v>
      </c>
      <c r="N747" s="1">
        <v>39209</v>
      </c>
      <c r="O747" s="18">
        <f t="shared" si="118"/>
        <v>5216</v>
      </c>
      <c r="P747" s="31">
        <f>VLOOKUP(K747,GDP!$A$2:$D$305,4,0)</f>
        <v>1.311226320195269E-2</v>
      </c>
      <c r="Q747" s="12">
        <v>14301.730769230771</v>
      </c>
      <c r="R747" s="12">
        <f>VLOOKUP(K747,RGDP!B:C,2,0)</f>
        <v>15577.779</v>
      </c>
      <c r="S747" s="12">
        <f t="shared" si="121"/>
        <v>15528.367500000002</v>
      </c>
      <c r="T747" s="12">
        <v>82.552501750000005</v>
      </c>
      <c r="U747" s="12">
        <v>4.4749999999999996</v>
      </c>
      <c r="V747" s="12">
        <v>137880.5</v>
      </c>
      <c r="W747" s="12">
        <v>2.6221625</v>
      </c>
      <c r="X747" s="12">
        <v>5.25</v>
      </c>
      <c r="Y747" t="str">
        <f t="shared" si="119"/>
        <v>100-200</v>
      </c>
      <c r="Z747">
        <f t="shared" si="120"/>
        <v>-3.9754545005254993E-4</v>
      </c>
      <c r="AA747" s="12">
        <f>VLOOKUP(K747,GDP_Change!A:D,4,0)</f>
        <v>1.3114489093746045</v>
      </c>
      <c r="AB747" s="12">
        <f t="shared" si="122"/>
        <v>1.2806488012915873</v>
      </c>
    </row>
    <row r="748" spans="1:28" x14ac:dyDescent="0.25">
      <c r="A748" s="1" t="str">
        <f t="shared" si="113"/>
        <v>05/14/2007</v>
      </c>
      <c r="B748" s="9">
        <v>150.86000061035099</v>
      </c>
      <c r="C748" s="9">
        <v>152.61999511718699</v>
      </c>
      <c r="D748" s="9">
        <v>149.78999328613199</v>
      </c>
      <c r="E748" s="9">
        <v>112.07121276855401</v>
      </c>
      <c r="F748" s="9">
        <v>152.61999511718699</v>
      </c>
      <c r="G748" s="10">
        <v>603182100</v>
      </c>
      <c r="H748">
        <f t="shared" si="114"/>
        <v>5</v>
      </c>
      <c r="I748">
        <f t="shared" si="115"/>
        <v>14</v>
      </c>
      <c r="J748">
        <f t="shared" si="116"/>
        <v>2007</v>
      </c>
      <c r="K748" t="str">
        <f>VLOOKUP(N748,Convert!D:G,4,0)</f>
        <v>2007Q2</v>
      </c>
      <c r="L748" t="str">
        <f t="shared" si="117"/>
        <v>2007M5</v>
      </c>
      <c r="M748">
        <f>VLOOKUP(K748,GDP_CR!$E$9:$F$311,2,0)</f>
        <v>5.3</v>
      </c>
      <c r="N748" s="1">
        <v>39216</v>
      </c>
      <c r="O748" s="18">
        <f t="shared" si="118"/>
        <v>5223</v>
      </c>
      <c r="P748" s="31">
        <f>VLOOKUP(K748,GDP!$A$2:$D$305,4,0)</f>
        <v>1.311226320195269E-2</v>
      </c>
      <c r="Q748" s="12">
        <v>14316.069230769233</v>
      </c>
      <c r="R748" s="12">
        <f>VLOOKUP(K748,RGDP!B:C,2,0)</f>
        <v>15577.779</v>
      </c>
      <c r="S748" s="12">
        <f t="shared" si="121"/>
        <v>15536.60275</v>
      </c>
      <c r="T748" s="12">
        <v>82.235000499999998</v>
      </c>
      <c r="U748" s="12">
        <v>4.45</v>
      </c>
      <c r="V748" s="12">
        <v>137918</v>
      </c>
      <c r="W748" s="12">
        <v>2.651405</v>
      </c>
      <c r="X748" s="12">
        <v>5.25</v>
      </c>
      <c r="Y748" t="str">
        <f t="shared" si="119"/>
        <v>100-200</v>
      </c>
      <c r="Z748">
        <f t="shared" si="120"/>
        <v>1.1666409251726018E-2</v>
      </c>
      <c r="AA748" s="12">
        <f>VLOOKUP(K748,GDP_Change!A:D,4,0)</f>
        <v>1.3114489093746045</v>
      </c>
      <c r="AB748" s="12">
        <f t="shared" si="122"/>
        <v>1.2850488167320184</v>
      </c>
    </row>
    <row r="749" spans="1:28" x14ac:dyDescent="0.25">
      <c r="A749" s="1" t="str">
        <f t="shared" si="113"/>
        <v>05/21/2007</v>
      </c>
      <c r="B749" s="9">
        <v>152.58000183105401</v>
      </c>
      <c r="C749" s="9">
        <v>153.5</v>
      </c>
      <c r="D749" s="9">
        <v>150.74000549316401</v>
      </c>
      <c r="E749" s="9">
        <v>111.38835906982401</v>
      </c>
      <c r="F749" s="9">
        <v>151.69000244140599</v>
      </c>
      <c r="G749" s="10">
        <v>661502200</v>
      </c>
      <c r="H749">
        <f t="shared" si="114"/>
        <v>5</v>
      </c>
      <c r="I749">
        <f t="shared" si="115"/>
        <v>21</v>
      </c>
      <c r="J749">
        <f t="shared" si="116"/>
        <v>2007</v>
      </c>
      <c r="K749" t="str">
        <f>VLOOKUP(N749,Convert!D:G,4,0)</f>
        <v>2007Q2</v>
      </c>
      <c r="L749" t="str">
        <f t="shared" si="117"/>
        <v>2007M5</v>
      </c>
      <c r="M749">
        <f>VLOOKUP(K749,GDP_CR!$E$9:$F$311,2,0)</f>
        <v>5.3</v>
      </c>
      <c r="N749" s="1">
        <v>39223</v>
      </c>
      <c r="O749" s="18">
        <f t="shared" si="118"/>
        <v>5230</v>
      </c>
      <c r="P749" s="31">
        <f>VLOOKUP(K749,GDP!$A$2:$D$305,4,0)</f>
        <v>1.311226320195269E-2</v>
      </c>
      <c r="Q749" s="12">
        <v>14330.407692307695</v>
      </c>
      <c r="R749" s="12">
        <f>VLOOKUP(K749,RGDP!B:C,2,0)</f>
        <v>15577.779</v>
      </c>
      <c r="S749" s="12">
        <f t="shared" si="121"/>
        <v>15544.838000000002</v>
      </c>
      <c r="T749" s="12">
        <v>81.917499249999992</v>
      </c>
      <c r="U749" s="12">
        <v>4.4250000000000007</v>
      </c>
      <c r="V749" s="12">
        <v>137955.5</v>
      </c>
      <c r="W749" s="12">
        <v>2.6806475000000001</v>
      </c>
      <c r="X749" s="12">
        <v>5.25</v>
      </c>
      <c r="Y749" t="str">
        <f t="shared" si="119"/>
        <v>100-200</v>
      </c>
      <c r="Z749">
        <f t="shared" si="120"/>
        <v>-6.0935179238271742E-3</v>
      </c>
      <c r="AA749" s="12">
        <f>VLOOKUP(K749,GDP_Change!A:D,4,0)</f>
        <v>1.3114489093746045</v>
      </c>
      <c r="AB749" s="12">
        <f t="shared" si="122"/>
        <v>1.2894488321724493</v>
      </c>
    </row>
    <row r="750" spans="1:28" x14ac:dyDescent="0.25">
      <c r="A750" s="1" t="str">
        <f t="shared" si="113"/>
        <v>05/28/2007</v>
      </c>
      <c r="B750" s="9">
        <v>151.94000244140599</v>
      </c>
      <c r="C750" s="9">
        <v>154.39999389648401</v>
      </c>
      <c r="D750" s="9">
        <v>151.33999633789</v>
      </c>
      <c r="E750" s="9">
        <v>113.143379211425</v>
      </c>
      <c r="F750" s="9">
        <v>154.08000183105401</v>
      </c>
      <c r="G750" s="10">
        <v>433672000</v>
      </c>
      <c r="H750">
        <f t="shared" si="114"/>
        <v>5</v>
      </c>
      <c r="I750">
        <f t="shared" si="115"/>
        <v>28</v>
      </c>
      <c r="J750">
        <f t="shared" si="116"/>
        <v>2007</v>
      </c>
      <c r="K750" t="str">
        <f>VLOOKUP(N750,Convert!D:G,4,0)</f>
        <v>2007Q2</v>
      </c>
      <c r="L750" t="str">
        <f t="shared" si="117"/>
        <v>2007M5</v>
      </c>
      <c r="M750">
        <f>VLOOKUP(K750,GDP_CR!$E$9:$F$311,2,0)</f>
        <v>5.3</v>
      </c>
      <c r="N750" s="1">
        <v>39230</v>
      </c>
      <c r="O750" s="18">
        <f t="shared" si="118"/>
        <v>5237</v>
      </c>
      <c r="P750" s="31">
        <f>VLOOKUP(K750,GDP!$A$2:$D$305,4,0)</f>
        <v>1.311226320195269E-2</v>
      </c>
      <c r="Q750" s="12">
        <v>14344.746153846158</v>
      </c>
      <c r="R750" s="12">
        <f>VLOOKUP(K750,RGDP!B:C,2,0)</f>
        <v>15577.779</v>
      </c>
      <c r="S750" s="12">
        <f t="shared" si="121"/>
        <v>15553.073250000001</v>
      </c>
      <c r="T750" s="12">
        <v>81.599997999999999</v>
      </c>
      <c r="U750" s="12">
        <v>4.4000000000000004</v>
      </c>
      <c r="V750" s="12">
        <v>137993</v>
      </c>
      <c r="W750" s="12">
        <v>2.7098900000000001</v>
      </c>
      <c r="X750" s="12">
        <v>5.25</v>
      </c>
      <c r="Y750" t="str">
        <f t="shared" si="119"/>
        <v>100-200</v>
      </c>
      <c r="Z750">
        <f t="shared" si="120"/>
        <v>1.5755813509009675E-2</v>
      </c>
      <c r="AA750" s="12">
        <f>VLOOKUP(K750,GDP_Change!A:D,4,0)</f>
        <v>1.3114489093746045</v>
      </c>
      <c r="AB750" s="12">
        <f t="shared" si="122"/>
        <v>1.2938488476128804</v>
      </c>
    </row>
    <row r="751" spans="1:28" x14ac:dyDescent="0.25">
      <c r="A751" s="1" t="str">
        <f t="shared" si="113"/>
        <v>06/04/2007</v>
      </c>
      <c r="B751" s="9">
        <v>153.53999328613199</v>
      </c>
      <c r="C751" s="9">
        <v>154.38999938964801</v>
      </c>
      <c r="D751" s="9">
        <v>149.05999755859301</v>
      </c>
      <c r="E751" s="9">
        <v>110.911041259765</v>
      </c>
      <c r="F751" s="9">
        <v>151.03999328613199</v>
      </c>
      <c r="G751" s="10">
        <v>777324100</v>
      </c>
      <c r="H751">
        <f t="shared" si="114"/>
        <v>6</v>
      </c>
      <c r="I751">
        <f t="shared" si="115"/>
        <v>4</v>
      </c>
      <c r="J751">
        <f t="shared" si="116"/>
        <v>2007</v>
      </c>
      <c r="K751" t="str">
        <f>VLOOKUP(N751,Convert!D:G,4,0)</f>
        <v>2007Q2</v>
      </c>
      <c r="L751" t="str">
        <f t="shared" si="117"/>
        <v>2007M6</v>
      </c>
      <c r="M751">
        <f>VLOOKUP(K751,GDP_CR!$E$9:$F$311,2,0)</f>
        <v>5.3</v>
      </c>
      <c r="N751" s="1">
        <v>39237</v>
      </c>
      <c r="O751" s="18">
        <f t="shared" si="118"/>
        <v>5244</v>
      </c>
      <c r="P751" s="31">
        <f>VLOOKUP(K751,GDP!$A$2:$D$305,4,0)</f>
        <v>1.311226320195269E-2</v>
      </c>
      <c r="Q751" s="12">
        <v>14359.084615384618</v>
      </c>
      <c r="R751" s="12">
        <f>VLOOKUP(K751,RGDP!B:C,2,0)</f>
        <v>15577.779</v>
      </c>
      <c r="S751" s="12">
        <f t="shared" si="121"/>
        <v>15561.308500000001</v>
      </c>
      <c r="T751" s="12">
        <v>81.779998500000005</v>
      </c>
      <c r="U751" s="12">
        <v>4.45</v>
      </c>
      <c r="V751" s="12">
        <v>138012.75</v>
      </c>
      <c r="W751" s="12">
        <v>2.7056100000000001</v>
      </c>
      <c r="X751" s="12">
        <v>5.25</v>
      </c>
      <c r="Y751" t="str">
        <f t="shared" si="119"/>
        <v>100-200</v>
      </c>
      <c r="Z751">
        <f t="shared" si="120"/>
        <v>-1.9730065607445502E-2</v>
      </c>
      <c r="AA751" s="12">
        <f>VLOOKUP(K751,GDP_Change!A:D,4,0)</f>
        <v>1.3114489093746045</v>
      </c>
      <c r="AB751" s="12">
        <f t="shared" si="122"/>
        <v>1.2982488630533113</v>
      </c>
    </row>
    <row r="752" spans="1:28" x14ac:dyDescent="0.25">
      <c r="A752" s="1" t="str">
        <f t="shared" si="113"/>
        <v>06/11/2007</v>
      </c>
      <c r="B752" s="9">
        <v>150.92999267578099</v>
      </c>
      <c r="C752" s="9">
        <v>153.66000366210901</v>
      </c>
      <c r="D752" s="9">
        <v>149.55000305175699</v>
      </c>
      <c r="E752" s="9">
        <v>112.401679992675</v>
      </c>
      <c r="F752" s="9">
        <v>153.07000732421801</v>
      </c>
      <c r="G752" s="10">
        <v>829549100</v>
      </c>
      <c r="H752">
        <f t="shared" si="114"/>
        <v>6</v>
      </c>
      <c r="I752">
        <f t="shared" si="115"/>
        <v>11</v>
      </c>
      <c r="J752">
        <f t="shared" si="116"/>
        <v>2007</v>
      </c>
      <c r="K752" t="str">
        <f>VLOOKUP(N752,Convert!D:G,4,0)</f>
        <v>2007Q2</v>
      </c>
      <c r="L752" t="str">
        <f t="shared" si="117"/>
        <v>2007M6</v>
      </c>
      <c r="M752">
        <f>VLOOKUP(K752,GDP_CR!$E$9:$F$311,2,0)</f>
        <v>5.3</v>
      </c>
      <c r="N752" s="1">
        <v>39244</v>
      </c>
      <c r="O752" s="18">
        <f t="shared" si="118"/>
        <v>5251</v>
      </c>
      <c r="P752" s="31">
        <f>VLOOKUP(K752,GDP!$A$2:$D$305,4,0)</f>
        <v>1.311226320195269E-2</v>
      </c>
      <c r="Q752" s="12">
        <v>14373.42307692308</v>
      </c>
      <c r="R752" s="12">
        <f>VLOOKUP(K752,RGDP!B:C,2,0)</f>
        <v>15577.779</v>
      </c>
      <c r="S752" s="12">
        <f t="shared" si="121"/>
        <v>15569.543750000003</v>
      </c>
      <c r="T752" s="12">
        <v>81.959998999999996</v>
      </c>
      <c r="U752" s="12">
        <v>4.5</v>
      </c>
      <c r="V752" s="12">
        <v>138032.5</v>
      </c>
      <c r="W752" s="12">
        <v>2.70133</v>
      </c>
      <c r="X752" s="12">
        <v>5.25</v>
      </c>
      <c r="Y752" t="str">
        <f t="shared" si="119"/>
        <v>100-200</v>
      </c>
      <c r="Z752">
        <f t="shared" si="120"/>
        <v>1.344024184535253E-2</v>
      </c>
      <c r="AA752" s="12">
        <f>VLOOKUP(K752,GDP_Change!A:D,4,0)</f>
        <v>1.3114489093746045</v>
      </c>
      <c r="AB752" s="12">
        <f t="shared" si="122"/>
        <v>1.3026488784937424</v>
      </c>
    </row>
    <row r="753" spans="1:28" x14ac:dyDescent="0.25">
      <c r="A753" s="1" t="str">
        <f t="shared" si="113"/>
        <v>06/18/2007</v>
      </c>
      <c r="B753" s="9">
        <v>153.38000488281199</v>
      </c>
      <c r="C753" s="9">
        <v>153.58000183105401</v>
      </c>
      <c r="D753" s="9">
        <v>149.850006103515</v>
      </c>
      <c r="E753" s="9">
        <v>111.02767944335901</v>
      </c>
      <c r="F753" s="9">
        <v>150.55000305175699</v>
      </c>
      <c r="G753" s="10">
        <v>786735600</v>
      </c>
      <c r="H753">
        <f t="shared" si="114"/>
        <v>6</v>
      </c>
      <c r="I753">
        <f t="shared" si="115"/>
        <v>18</v>
      </c>
      <c r="J753">
        <f t="shared" si="116"/>
        <v>2007</v>
      </c>
      <c r="K753" t="str">
        <f>VLOOKUP(N753,Convert!D:G,4,0)</f>
        <v>2007Q2</v>
      </c>
      <c r="L753" t="str">
        <f t="shared" si="117"/>
        <v>2007M6</v>
      </c>
      <c r="M753">
        <f>VLOOKUP(K753,GDP_CR!$E$9:$F$311,2,0)</f>
        <v>5.3</v>
      </c>
      <c r="N753" s="1">
        <v>39251</v>
      </c>
      <c r="O753" s="18">
        <f t="shared" si="118"/>
        <v>5258</v>
      </c>
      <c r="P753" s="31">
        <f>VLOOKUP(K753,GDP!$A$2:$D$305,4,0)</f>
        <v>1.311226320195269E-2</v>
      </c>
      <c r="Q753" s="12">
        <v>14387.761538461542</v>
      </c>
      <c r="R753" s="12">
        <f>VLOOKUP(K753,RGDP!B:C,2,0)</f>
        <v>15577.779</v>
      </c>
      <c r="S753" s="12">
        <f t="shared" si="121"/>
        <v>15577.779000000002</v>
      </c>
      <c r="T753" s="12">
        <v>82.139999499999988</v>
      </c>
      <c r="U753" s="12">
        <v>4.55</v>
      </c>
      <c r="V753" s="12">
        <v>138052.25</v>
      </c>
      <c r="W753" s="12">
        <v>2.6970499999999999</v>
      </c>
      <c r="X753" s="12">
        <v>5.25</v>
      </c>
      <c r="Y753" t="str">
        <f t="shared" si="119"/>
        <v>100-200</v>
      </c>
      <c r="Z753">
        <f t="shared" si="120"/>
        <v>-1.6463083242188592E-2</v>
      </c>
      <c r="AA753" s="12">
        <f>VLOOKUP(K753,GDP_Change!A:D,4,0)</f>
        <v>1.3114489093746045</v>
      </c>
      <c r="AB753" s="12">
        <f t="shared" si="122"/>
        <v>1.3070488939341733</v>
      </c>
    </row>
    <row r="754" spans="1:28" x14ac:dyDescent="0.25">
      <c r="A754" s="1" t="str">
        <f t="shared" si="113"/>
        <v>06/25/2007</v>
      </c>
      <c r="B754" s="9">
        <v>150.24000549316401</v>
      </c>
      <c r="C754" s="9">
        <v>151.64999389648401</v>
      </c>
      <c r="D754" s="9">
        <v>148.05999755859301</v>
      </c>
      <c r="E754" s="9">
        <v>110.93922424316401</v>
      </c>
      <c r="F754" s="9">
        <v>150.42999267578099</v>
      </c>
      <c r="G754" s="10">
        <v>1001504900</v>
      </c>
      <c r="H754">
        <f t="shared" si="114"/>
        <v>6</v>
      </c>
      <c r="I754">
        <f t="shared" si="115"/>
        <v>25</v>
      </c>
      <c r="J754">
        <f t="shared" si="116"/>
        <v>2007</v>
      </c>
      <c r="K754" t="str">
        <f>VLOOKUP(N754,Convert!D:G,4,0)</f>
        <v>2007Q2</v>
      </c>
      <c r="L754" t="str">
        <f t="shared" si="117"/>
        <v>2007M6</v>
      </c>
      <c r="M754">
        <f>VLOOKUP(K754,GDP_CR!$E$9:$F$311,2,0)</f>
        <v>5.3</v>
      </c>
      <c r="N754" s="1">
        <v>39258</v>
      </c>
      <c r="O754" s="18">
        <f t="shared" si="118"/>
        <v>5265</v>
      </c>
      <c r="P754" s="31">
        <f>VLOOKUP(K754,GDP!$A$2:$D$305,4,0)</f>
        <v>1.311226320195269E-2</v>
      </c>
      <c r="Q754" s="12">
        <v>14402.100000000004</v>
      </c>
      <c r="R754" s="12">
        <f>VLOOKUP(K754,RGDP!B:C,2,0)</f>
        <v>15577.779</v>
      </c>
      <c r="S754" s="12">
        <f t="shared" si="121"/>
        <v>15577.779000000002</v>
      </c>
      <c r="T754" s="12">
        <v>82.32</v>
      </c>
      <c r="U754" s="12">
        <v>4.5999999999999996</v>
      </c>
      <c r="V754" s="12">
        <v>138072</v>
      </c>
      <c r="W754" s="12">
        <v>2.6927699999999999</v>
      </c>
      <c r="X754" s="12">
        <v>5.25</v>
      </c>
      <c r="Y754" t="str">
        <f t="shared" si="119"/>
        <v>100-200</v>
      </c>
      <c r="Z754">
        <f t="shared" si="120"/>
        <v>-7.9714628723548397E-4</v>
      </c>
      <c r="AA754" s="12">
        <f>VLOOKUP(K754,GDP_Change!A:D,4,0)</f>
        <v>1.3114489093746045</v>
      </c>
      <c r="AB754" s="12">
        <f t="shared" si="122"/>
        <v>1.3114489093746045</v>
      </c>
    </row>
    <row r="755" spans="1:28" x14ac:dyDescent="0.25">
      <c r="A755" s="1" t="str">
        <f t="shared" si="113"/>
        <v>07/02/2007</v>
      </c>
      <c r="B755" s="9">
        <v>150.86999511718699</v>
      </c>
      <c r="C755" s="9">
        <v>153.169998168945</v>
      </c>
      <c r="D755" s="9">
        <v>150.77000427246</v>
      </c>
      <c r="E755" s="9">
        <v>112.81980895996</v>
      </c>
      <c r="F755" s="9">
        <v>152.97999572753901</v>
      </c>
      <c r="G755" s="10">
        <v>327793400</v>
      </c>
      <c r="H755">
        <f t="shared" si="114"/>
        <v>7</v>
      </c>
      <c r="I755">
        <f t="shared" si="115"/>
        <v>2</v>
      </c>
      <c r="J755">
        <f t="shared" si="116"/>
        <v>2007</v>
      </c>
      <c r="K755" t="str">
        <f>VLOOKUP(N755,Convert!D:G,4,0)</f>
        <v>2007Q3</v>
      </c>
      <c r="L755" t="str">
        <f t="shared" si="117"/>
        <v>2007M7</v>
      </c>
      <c r="M755">
        <f>VLOOKUP(K755,GDP_CR!$E$9:$F$311,2,0)</f>
        <v>4.5999999999999996</v>
      </c>
      <c r="N755" s="1">
        <v>39265</v>
      </c>
      <c r="O755" s="18">
        <f t="shared" si="118"/>
        <v>5272</v>
      </c>
      <c r="P755" s="31">
        <f>VLOOKUP(K755,GDP!$A$2:$D$305,4,0)</f>
        <v>1.1248359614222991E-2</v>
      </c>
      <c r="Q755" s="12">
        <v>14414.561538461541</v>
      </c>
      <c r="R755" s="12">
        <f>VLOOKUP(K755,RGDP!B:C,2,0)</f>
        <v>15671.605</v>
      </c>
      <c r="S755" s="12">
        <f t="shared" si="121"/>
        <v>15585.597833333335</v>
      </c>
      <c r="T755" s="12">
        <v>82.087499749999992</v>
      </c>
      <c r="U755" s="12">
        <v>4.625</v>
      </c>
      <c r="V755" s="12">
        <v>138064.5</v>
      </c>
      <c r="W755" s="12">
        <v>2.5990500000000001</v>
      </c>
      <c r="X755" s="12">
        <v>5.2524999999999995</v>
      </c>
      <c r="Y755" t="str">
        <f t="shared" si="119"/>
        <v>100-200</v>
      </c>
      <c r="Z755">
        <f t="shared" si="120"/>
        <v>1.6951427081792092E-2</v>
      </c>
      <c r="AA755" s="12">
        <f>VLOOKUP(K755,GDP_Change!A:D,4,0)</f>
        <v>1.1250803876828286</v>
      </c>
      <c r="AB755" s="12">
        <f t="shared" si="122"/>
        <v>1.2971128692444678</v>
      </c>
    </row>
    <row r="756" spans="1:28" x14ac:dyDescent="0.25">
      <c r="A756" s="1" t="str">
        <f t="shared" si="113"/>
        <v>07/09/2007</v>
      </c>
      <c r="B756" s="9">
        <v>153.16000366210901</v>
      </c>
      <c r="C756" s="9">
        <v>155.46000671386699</v>
      </c>
      <c r="D756" s="9">
        <v>150.52000427246</v>
      </c>
      <c r="E756" s="9">
        <v>114.198890686035</v>
      </c>
      <c r="F756" s="9">
        <v>154.850006103515</v>
      </c>
      <c r="G756" s="10">
        <v>673995100</v>
      </c>
      <c r="H756">
        <f t="shared" si="114"/>
        <v>7</v>
      </c>
      <c r="I756">
        <f t="shared" si="115"/>
        <v>9</v>
      </c>
      <c r="J756">
        <f t="shared" si="116"/>
        <v>2007</v>
      </c>
      <c r="K756" t="str">
        <f>VLOOKUP(N756,Convert!D:G,4,0)</f>
        <v>2007Q3</v>
      </c>
      <c r="L756" t="str">
        <f t="shared" si="117"/>
        <v>2007M7</v>
      </c>
      <c r="M756">
        <f>VLOOKUP(K756,GDP_CR!$E$9:$F$311,2,0)</f>
        <v>4.5999999999999996</v>
      </c>
      <c r="N756" s="1">
        <v>39272</v>
      </c>
      <c r="O756" s="18">
        <f t="shared" si="118"/>
        <v>5279</v>
      </c>
      <c r="P756" s="31">
        <f>VLOOKUP(K756,GDP!$A$2:$D$305,4,0)</f>
        <v>1.1248359614222991E-2</v>
      </c>
      <c r="Q756" s="12">
        <v>14427.02307692308</v>
      </c>
      <c r="R756" s="12">
        <f>VLOOKUP(K756,RGDP!B:C,2,0)</f>
        <v>15671.605</v>
      </c>
      <c r="S756" s="12">
        <f t="shared" si="121"/>
        <v>15593.41666666667</v>
      </c>
      <c r="T756" s="12">
        <v>81.854999499999991</v>
      </c>
      <c r="U756" s="12">
        <v>4.6499999999999995</v>
      </c>
      <c r="V756" s="12">
        <v>138057</v>
      </c>
      <c r="W756" s="12">
        <v>2.5053299999999998</v>
      </c>
      <c r="X756" s="12">
        <v>5.2549999999999999</v>
      </c>
      <c r="Y756" t="str">
        <f t="shared" si="119"/>
        <v>100-200</v>
      </c>
      <c r="Z756">
        <f t="shared" si="120"/>
        <v>1.2223888274297767E-2</v>
      </c>
      <c r="AA756" s="12">
        <f>VLOOKUP(K756,GDP_Change!A:D,4,0)</f>
        <v>1.1250803876828286</v>
      </c>
      <c r="AB756" s="12">
        <f t="shared" si="122"/>
        <v>1.2827768291143313</v>
      </c>
    </row>
    <row r="757" spans="1:28" x14ac:dyDescent="0.25">
      <c r="A757" s="1" t="str">
        <f t="shared" si="113"/>
        <v>07/16/2007</v>
      </c>
      <c r="B757" s="9">
        <v>154.99000549316401</v>
      </c>
      <c r="C757" s="9">
        <v>155.52999877929599</v>
      </c>
      <c r="D757" s="9">
        <v>152.83000183105401</v>
      </c>
      <c r="E757" s="9">
        <v>113.203231811523</v>
      </c>
      <c r="F757" s="9">
        <v>153.5</v>
      </c>
      <c r="G757" s="10">
        <v>853182600</v>
      </c>
      <c r="H757">
        <f t="shared" si="114"/>
        <v>7</v>
      </c>
      <c r="I757">
        <f t="shared" si="115"/>
        <v>16</v>
      </c>
      <c r="J757">
        <f t="shared" si="116"/>
        <v>2007</v>
      </c>
      <c r="K757" t="str">
        <f>VLOOKUP(N757,Convert!D:G,4,0)</f>
        <v>2007Q3</v>
      </c>
      <c r="L757" t="str">
        <f t="shared" si="117"/>
        <v>2007M7</v>
      </c>
      <c r="M757">
        <f>VLOOKUP(K757,GDP_CR!$E$9:$F$311,2,0)</f>
        <v>4.5999999999999996</v>
      </c>
      <c r="N757" s="1">
        <v>39279</v>
      </c>
      <c r="O757" s="18">
        <f t="shared" si="118"/>
        <v>5286</v>
      </c>
      <c r="P757" s="31">
        <f>VLOOKUP(K757,GDP!$A$2:$D$305,4,0)</f>
        <v>1.1248359614222991E-2</v>
      </c>
      <c r="Q757" s="12">
        <v>14439.484615384619</v>
      </c>
      <c r="R757" s="12">
        <f>VLOOKUP(K757,RGDP!B:C,2,0)</f>
        <v>15671.605</v>
      </c>
      <c r="S757" s="12">
        <f t="shared" si="121"/>
        <v>15601.235500000003</v>
      </c>
      <c r="T757" s="12">
        <v>81.62249924999999</v>
      </c>
      <c r="U757" s="12">
        <v>4.6749999999999998</v>
      </c>
      <c r="V757" s="12">
        <v>138049.5</v>
      </c>
      <c r="W757" s="12">
        <v>2.41161</v>
      </c>
      <c r="X757" s="12">
        <v>5.2575000000000003</v>
      </c>
      <c r="Y757" t="str">
        <f t="shared" si="119"/>
        <v>100-200</v>
      </c>
      <c r="Z757">
        <f t="shared" si="120"/>
        <v>-8.7181533761938601E-3</v>
      </c>
      <c r="AA757" s="12">
        <f>VLOOKUP(K757,GDP_Change!A:D,4,0)</f>
        <v>1.1250803876828286</v>
      </c>
      <c r="AB757" s="12">
        <f t="shared" si="122"/>
        <v>1.2684407889841947</v>
      </c>
    </row>
    <row r="758" spans="1:28" x14ac:dyDescent="0.25">
      <c r="A758" s="1" t="str">
        <f t="shared" si="113"/>
        <v>07/23/2007</v>
      </c>
      <c r="B758" s="9">
        <v>154.17999267578099</v>
      </c>
      <c r="C758" s="9">
        <v>154.72000122070301</v>
      </c>
      <c r="D758" s="9">
        <v>145.05000305175699</v>
      </c>
      <c r="E758" s="9">
        <v>107.015808105468</v>
      </c>
      <c r="F758" s="9">
        <v>145.11000061035099</v>
      </c>
      <c r="G758" s="10">
        <v>1533710900</v>
      </c>
      <c r="H758">
        <f t="shared" si="114"/>
        <v>7</v>
      </c>
      <c r="I758">
        <f t="shared" si="115"/>
        <v>23</v>
      </c>
      <c r="J758">
        <f t="shared" si="116"/>
        <v>2007</v>
      </c>
      <c r="K758" t="str">
        <f>VLOOKUP(N758,Convert!D:G,4,0)</f>
        <v>2007Q3</v>
      </c>
      <c r="L758" t="str">
        <f t="shared" si="117"/>
        <v>2007M7</v>
      </c>
      <c r="M758">
        <f>VLOOKUP(K758,GDP_CR!$E$9:$F$311,2,0)</f>
        <v>4.5999999999999996</v>
      </c>
      <c r="N758" s="1">
        <v>39286</v>
      </c>
      <c r="O758" s="18">
        <f t="shared" si="118"/>
        <v>5293</v>
      </c>
      <c r="P758" s="31">
        <f>VLOOKUP(K758,GDP!$A$2:$D$305,4,0)</f>
        <v>1.1248359614222991E-2</v>
      </c>
      <c r="Q758" s="12">
        <v>14451.946153846158</v>
      </c>
      <c r="R758" s="12">
        <f>VLOOKUP(K758,RGDP!B:C,2,0)</f>
        <v>15671.605</v>
      </c>
      <c r="S758" s="12">
        <f t="shared" si="121"/>
        <v>15609.054333333335</v>
      </c>
      <c r="T758" s="12">
        <v>81.389999000000003</v>
      </c>
      <c r="U758" s="12">
        <v>4.7</v>
      </c>
      <c r="V758" s="12">
        <v>138042</v>
      </c>
      <c r="W758" s="12">
        <v>2.3178899999999998</v>
      </c>
      <c r="X758" s="12">
        <v>5.26</v>
      </c>
      <c r="Y758" t="str">
        <f t="shared" si="119"/>
        <v>100-200</v>
      </c>
      <c r="Z758">
        <f t="shared" si="120"/>
        <v>-5.4657976479798087E-2</v>
      </c>
      <c r="AA758" s="12">
        <f>VLOOKUP(K758,GDP_Change!A:D,4,0)</f>
        <v>1.1250803876828286</v>
      </c>
      <c r="AB758" s="12">
        <f t="shared" si="122"/>
        <v>1.254104748854058</v>
      </c>
    </row>
    <row r="759" spans="1:28" x14ac:dyDescent="0.25">
      <c r="A759" s="1" t="str">
        <f t="shared" si="113"/>
        <v>07/30/2007</v>
      </c>
      <c r="B759" s="9">
        <v>145.92999267578099</v>
      </c>
      <c r="C759" s="9">
        <v>149.46000671386699</v>
      </c>
      <c r="D759" s="9">
        <v>143.19999694824199</v>
      </c>
      <c r="E759" s="9">
        <v>106.04970550537099</v>
      </c>
      <c r="F759" s="9">
        <v>143.80000305175699</v>
      </c>
      <c r="G759" s="10">
        <v>1721820800</v>
      </c>
      <c r="H759">
        <f t="shared" si="114"/>
        <v>7</v>
      </c>
      <c r="I759">
        <f t="shared" si="115"/>
        <v>30</v>
      </c>
      <c r="J759">
        <f t="shared" si="116"/>
        <v>2007</v>
      </c>
      <c r="K759" t="str">
        <f>VLOOKUP(N759,Convert!D:G,4,0)</f>
        <v>2007Q3</v>
      </c>
      <c r="L759" t="str">
        <f t="shared" si="117"/>
        <v>2007M7</v>
      </c>
      <c r="M759">
        <f>VLOOKUP(K759,GDP_CR!$E$9:$F$311,2,0)</f>
        <v>4.5999999999999996</v>
      </c>
      <c r="N759" s="1">
        <v>39293</v>
      </c>
      <c r="O759" s="18">
        <f t="shared" si="118"/>
        <v>5300</v>
      </c>
      <c r="P759" s="31">
        <f>VLOOKUP(K759,GDP!$A$2:$D$305,4,0)</f>
        <v>1.1248359614222991E-2</v>
      </c>
      <c r="Q759" s="12">
        <v>14464.407692307695</v>
      </c>
      <c r="R759" s="12">
        <f>VLOOKUP(K759,RGDP!B:C,2,0)</f>
        <v>15671.605</v>
      </c>
      <c r="S759" s="12">
        <f t="shared" si="121"/>
        <v>15616.87316666667</v>
      </c>
      <c r="T759" s="12">
        <v>81.389999000000003</v>
      </c>
      <c r="U759" s="12">
        <v>4.7</v>
      </c>
      <c r="V759" s="12">
        <v>138042</v>
      </c>
      <c r="W759" s="12">
        <v>2.3178899999999998</v>
      </c>
      <c r="X759" s="12">
        <v>5.26</v>
      </c>
      <c r="Y759" t="str">
        <f t="shared" si="119"/>
        <v>100-200</v>
      </c>
      <c r="Z759">
        <f t="shared" si="120"/>
        <v>-9.0276173460408504E-3</v>
      </c>
      <c r="AA759" s="12">
        <f>VLOOKUP(K759,GDP_Change!A:D,4,0)</f>
        <v>1.1250803876828286</v>
      </c>
      <c r="AB759" s="12">
        <f t="shared" si="122"/>
        <v>1.2397687087239215</v>
      </c>
    </row>
    <row r="760" spans="1:28" x14ac:dyDescent="0.25">
      <c r="A760" s="1" t="str">
        <f t="shared" si="113"/>
        <v>08/06/2007</v>
      </c>
      <c r="B760" s="9">
        <v>144.21000671386699</v>
      </c>
      <c r="C760" s="9">
        <v>150.58999633789</v>
      </c>
      <c r="D760" s="9">
        <v>142.52999877929599</v>
      </c>
      <c r="E760" s="9">
        <v>106.720832824707</v>
      </c>
      <c r="F760" s="9">
        <v>144.71000671386699</v>
      </c>
      <c r="G760" s="10">
        <v>1601119800</v>
      </c>
      <c r="H760">
        <f t="shared" si="114"/>
        <v>8</v>
      </c>
      <c r="I760">
        <f t="shared" si="115"/>
        <v>6</v>
      </c>
      <c r="J760">
        <f t="shared" si="116"/>
        <v>2007</v>
      </c>
      <c r="K760" t="str">
        <f>VLOOKUP(N760,Convert!D:G,4,0)</f>
        <v>2007Q3</v>
      </c>
      <c r="L760" t="str">
        <f t="shared" si="117"/>
        <v>2007M8</v>
      </c>
      <c r="M760">
        <f>VLOOKUP(K760,GDP_CR!$E$9:$F$311,2,0)</f>
        <v>4.5999999999999996</v>
      </c>
      <c r="N760" s="1">
        <v>39300</v>
      </c>
      <c r="O760" s="18">
        <f t="shared" si="118"/>
        <v>5307</v>
      </c>
      <c r="P760" s="31">
        <f>VLOOKUP(K760,GDP!$A$2:$D$305,4,0)</f>
        <v>1.1248359614222991E-2</v>
      </c>
      <c r="Q760" s="12">
        <v>14476.869230769234</v>
      </c>
      <c r="R760" s="12">
        <f>VLOOKUP(K760,RGDP!B:C,2,0)</f>
        <v>15671.605</v>
      </c>
      <c r="S760" s="12">
        <f t="shared" si="121"/>
        <v>15624.692000000003</v>
      </c>
      <c r="T760" s="12">
        <v>81.260000000000005</v>
      </c>
      <c r="U760" s="12">
        <v>4.6750000000000007</v>
      </c>
      <c r="V760" s="12">
        <v>138035.75</v>
      </c>
      <c r="W760" s="12">
        <v>2.2127799999999995</v>
      </c>
      <c r="X760" s="12">
        <v>5.1999999999999993</v>
      </c>
      <c r="Y760" t="str">
        <f t="shared" si="119"/>
        <v>100-200</v>
      </c>
      <c r="Z760">
        <f t="shared" si="120"/>
        <v>6.3282589902482478E-3</v>
      </c>
      <c r="AA760" s="12">
        <f>VLOOKUP(K760,GDP_Change!A:D,4,0)</f>
        <v>1.1250803876828286</v>
      </c>
      <c r="AB760" s="12">
        <f t="shared" si="122"/>
        <v>1.2254326685937849</v>
      </c>
    </row>
    <row r="761" spans="1:28" x14ac:dyDescent="0.25">
      <c r="A761" s="1" t="str">
        <f t="shared" si="113"/>
        <v>08/13/2007</v>
      </c>
      <c r="B761" s="9">
        <v>146.5</v>
      </c>
      <c r="C761" s="9">
        <v>146.88999938964801</v>
      </c>
      <c r="D761" s="9">
        <v>137</v>
      </c>
      <c r="E761" s="9">
        <v>106.720832824707</v>
      </c>
      <c r="F761" s="9">
        <v>144.71000671386699</v>
      </c>
      <c r="G761" s="10">
        <v>1704847500</v>
      </c>
      <c r="H761">
        <f t="shared" si="114"/>
        <v>8</v>
      </c>
      <c r="I761">
        <f t="shared" si="115"/>
        <v>13</v>
      </c>
      <c r="J761">
        <f t="shared" si="116"/>
        <v>2007</v>
      </c>
      <c r="K761" t="str">
        <f>VLOOKUP(N761,Convert!D:G,4,0)</f>
        <v>2007Q3</v>
      </c>
      <c r="L761" t="str">
        <f t="shared" si="117"/>
        <v>2007M8</v>
      </c>
      <c r="M761">
        <f>VLOOKUP(K761,GDP_CR!$E$9:$F$311,2,0)</f>
        <v>4.5999999999999996</v>
      </c>
      <c r="N761" s="1">
        <v>39307</v>
      </c>
      <c r="O761" s="18">
        <f t="shared" si="118"/>
        <v>5314</v>
      </c>
      <c r="P761" s="31">
        <f>VLOOKUP(K761,GDP!$A$2:$D$305,4,0)</f>
        <v>1.1248359614222991E-2</v>
      </c>
      <c r="Q761" s="12">
        <v>14489.330769230774</v>
      </c>
      <c r="R761" s="12">
        <f>VLOOKUP(K761,RGDP!B:C,2,0)</f>
        <v>15671.605</v>
      </c>
      <c r="S761" s="12">
        <f t="shared" si="121"/>
        <v>15632.510833333336</v>
      </c>
      <c r="T761" s="12">
        <v>81.130000999999993</v>
      </c>
      <c r="U761" s="12">
        <v>4.6500000000000004</v>
      </c>
      <c r="V761" s="12">
        <v>138029.5</v>
      </c>
      <c r="W761" s="12">
        <v>2.1076699999999997</v>
      </c>
      <c r="X761" s="12">
        <v>5.14</v>
      </c>
      <c r="Y761" t="str">
        <f t="shared" si="119"/>
        <v>100-200</v>
      </c>
      <c r="Z761">
        <f t="shared" si="120"/>
        <v>0</v>
      </c>
      <c r="AA761" s="12">
        <f>VLOOKUP(K761,GDP_Change!A:D,4,0)</f>
        <v>1.1250803876828286</v>
      </c>
      <c r="AB761" s="12">
        <f t="shared" si="122"/>
        <v>1.2110966284636482</v>
      </c>
    </row>
    <row r="762" spans="1:28" x14ac:dyDescent="0.25">
      <c r="A762" s="1" t="str">
        <f t="shared" si="113"/>
        <v>08/20/2007</v>
      </c>
      <c r="B762" s="9">
        <v>145.169998168945</v>
      </c>
      <c r="C762" s="9">
        <v>148.33000183105401</v>
      </c>
      <c r="D762" s="9">
        <v>143.28999328613199</v>
      </c>
      <c r="E762" s="9">
        <v>109.390480041503</v>
      </c>
      <c r="F762" s="9">
        <v>148.33000183105401</v>
      </c>
      <c r="G762" s="10">
        <v>850360700</v>
      </c>
      <c r="H762">
        <f t="shared" si="114"/>
        <v>8</v>
      </c>
      <c r="I762">
        <f t="shared" si="115"/>
        <v>20</v>
      </c>
      <c r="J762">
        <f t="shared" si="116"/>
        <v>2007</v>
      </c>
      <c r="K762" t="str">
        <f>VLOOKUP(N762,Convert!D:G,4,0)</f>
        <v>2007Q3</v>
      </c>
      <c r="L762" t="str">
        <f t="shared" si="117"/>
        <v>2007M8</v>
      </c>
      <c r="M762">
        <f>VLOOKUP(K762,GDP_CR!$E$9:$F$311,2,0)</f>
        <v>4.5999999999999996</v>
      </c>
      <c r="N762" s="1">
        <v>39314</v>
      </c>
      <c r="O762" s="18">
        <f t="shared" si="118"/>
        <v>5321</v>
      </c>
      <c r="P762" s="31">
        <f>VLOOKUP(K762,GDP!$A$2:$D$305,4,0)</f>
        <v>1.1248359614222991E-2</v>
      </c>
      <c r="Q762" s="12">
        <v>14501.792307692311</v>
      </c>
      <c r="R762" s="12">
        <f>VLOOKUP(K762,RGDP!B:C,2,0)</f>
        <v>15671.605</v>
      </c>
      <c r="S762" s="12">
        <f t="shared" si="121"/>
        <v>15640.32966666667</v>
      </c>
      <c r="T762" s="12">
        <v>81.000001999999995</v>
      </c>
      <c r="U762" s="12">
        <v>4.625</v>
      </c>
      <c r="V762" s="12">
        <v>138023.25</v>
      </c>
      <c r="W762" s="12">
        <v>2.0025599999999999</v>
      </c>
      <c r="X762" s="12">
        <v>5.08</v>
      </c>
      <c r="Y762" t="str">
        <f t="shared" si="119"/>
        <v>100-200</v>
      </c>
      <c r="Z762">
        <f t="shared" si="120"/>
        <v>2.5015513435396208E-2</v>
      </c>
      <c r="AA762" s="12">
        <f>VLOOKUP(K762,GDP_Change!A:D,4,0)</f>
        <v>1.1250803876828286</v>
      </c>
      <c r="AB762" s="12">
        <f t="shared" si="122"/>
        <v>1.1967605883335115</v>
      </c>
    </row>
    <row r="763" spans="1:28" x14ac:dyDescent="0.25">
      <c r="A763" s="1" t="str">
        <f t="shared" si="113"/>
        <v>08/27/2007</v>
      </c>
      <c r="B763" s="9">
        <v>147.850006103515</v>
      </c>
      <c r="C763" s="9">
        <v>148.5</v>
      </c>
      <c r="D763" s="9">
        <v>143.46000671386699</v>
      </c>
      <c r="E763" s="9">
        <v>108.84474182128901</v>
      </c>
      <c r="F763" s="9">
        <v>147.58999633789</v>
      </c>
      <c r="G763" s="10">
        <v>917764000</v>
      </c>
      <c r="H763">
        <f t="shared" si="114"/>
        <v>8</v>
      </c>
      <c r="I763">
        <f t="shared" si="115"/>
        <v>27</v>
      </c>
      <c r="J763">
        <f t="shared" si="116"/>
        <v>2007</v>
      </c>
      <c r="K763" t="str">
        <f>VLOOKUP(N763,Convert!D:G,4,0)</f>
        <v>2007Q3</v>
      </c>
      <c r="L763" t="str">
        <f t="shared" si="117"/>
        <v>2007M8</v>
      </c>
      <c r="M763">
        <f>VLOOKUP(K763,GDP_CR!$E$9:$F$311,2,0)</f>
        <v>4.5999999999999996</v>
      </c>
      <c r="N763" s="1">
        <v>39321</v>
      </c>
      <c r="O763" s="18">
        <f t="shared" si="118"/>
        <v>5328</v>
      </c>
      <c r="P763" s="31">
        <f>VLOOKUP(K763,GDP!$A$2:$D$305,4,0)</f>
        <v>1.1248359614222991E-2</v>
      </c>
      <c r="Q763" s="12">
        <v>14514.25384615385</v>
      </c>
      <c r="R763" s="12">
        <f>VLOOKUP(K763,RGDP!B:C,2,0)</f>
        <v>15671.605</v>
      </c>
      <c r="S763" s="12">
        <f t="shared" si="121"/>
        <v>15648.148500000001</v>
      </c>
      <c r="T763" s="12">
        <v>80.870002999999997</v>
      </c>
      <c r="U763" s="12">
        <v>4.5999999999999996</v>
      </c>
      <c r="V763" s="12">
        <v>138017</v>
      </c>
      <c r="W763" s="12">
        <v>1.8974500000000001</v>
      </c>
      <c r="X763" s="12">
        <v>5.0199999999999996</v>
      </c>
      <c r="Y763" t="str">
        <f t="shared" si="119"/>
        <v>100-200</v>
      </c>
      <c r="Z763">
        <f t="shared" si="120"/>
        <v>-4.9889131263334274E-3</v>
      </c>
      <c r="AA763" s="12">
        <f>VLOOKUP(K763,GDP_Change!A:D,4,0)</f>
        <v>1.1250803876828286</v>
      </c>
      <c r="AB763" s="12">
        <f t="shared" si="122"/>
        <v>1.1824245482033751</v>
      </c>
    </row>
    <row r="764" spans="1:28" x14ac:dyDescent="0.25">
      <c r="A764" s="1" t="str">
        <f t="shared" si="113"/>
        <v>09/03/2007</v>
      </c>
      <c r="B764" s="9">
        <v>147.44999694824199</v>
      </c>
      <c r="C764" s="9">
        <v>149.97999572753901</v>
      </c>
      <c r="D764" s="9">
        <v>145.259994506835</v>
      </c>
      <c r="E764" s="9">
        <v>107.72380828857401</v>
      </c>
      <c r="F764" s="9">
        <v>146.07000732421801</v>
      </c>
      <c r="G764" s="10">
        <v>649649800</v>
      </c>
      <c r="H764">
        <f t="shared" si="114"/>
        <v>9</v>
      </c>
      <c r="I764">
        <f t="shared" si="115"/>
        <v>3</v>
      </c>
      <c r="J764">
        <f t="shared" si="116"/>
        <v>2007</v>
      </c>
      <c r="K764" t="str">
        <f>VLOOKUP(N764,Convert!D:G,4,0)</f>
        <v>2007Q3</v>
      </c>
      <c r="L764" t="str">
        <f t="shared" si="117"/>
        <v>2007M9</v>
      </c>
      <c r="M764">
        <f>VLOOKUP(K764,GDP_CR!$E$9:$F$311,2,0)</f>
        <v>4.5999999999999996</v>
      </c>
      <c r="N764" s="1">
        <v>39328</v>
      </c>
      <c r="O764" s="18">
        <f t="shared" si="118"/>
        <v>5335</v>
      </c>
      <c r="P764" s="31">
        <f>VLOOKUP(K764,GDP!$A$2:$D$305,4,0)</f>
        <v>1.1248359614222991E-2</v>
      </c>
      <c r="Q764" s="12">
        <v>14526.715384615389</v>
      </c>
      <c r="R764" s="12">
        <f>VLOOKUP(K764,RGDP!B:C,2,0)</f>
        <v>15671.605</v>
      </c>
      <c r="S764" s="12">
        <f t="shared" si="121"/>
        <v>15655.967333333334</v>
      </c>
      <c r="T764" s="12">
        <v>80.872501499999998</v>
      </c>
      <c r="U764" s="12">
        <v>4.625</v>
      </c>
      <c r="V764" s="12">
        <v>138038.5</v>
      </c>
      <c r="W764" s="12">
        <v>2.131545</v>
      </c>
      <c r="X764" s="12">
        <v>5</v>
      </c>
      <c r="Y764" t="str">
        <f t="shared" si="119"/>
        <v>100-200</v>
      </c>
      <c r="Z764">
        <f t="shared" si="120"/>
        <v>-1.029872654913655E-2</v>
      </c>
      <c r="AA764" s="12">
        <f>VLOOKUP(K764,GDP_Change!A:D,4,0)</f>
        <v>1.1250803876828286</v>
      </c>
      <c r="AB764" s="12">
        <f t="shared" si="122"/>
        <v>1.1680885080732384</v>
      </c>
    </row>
    <row r="765" spans="1:28" x14ac:dyDescent="0.25">
      <c r="A765" s="1" t="str">
        <f t="shared" si="113"/>
        <v>09/10/2007</v>
      </c>
      <c r="B765" s="9">
        <v>146.52000427246</v>
      </c>
      <c r="C765" s="9">
        <v>149.44999694824199</v>
      </c>
      <c r="D765" s="9">
        <v>144.33000183105401</v>
      </c>
      <c r="E765" s="9">
        <v>109.810829162597</v>
      </c>
      <c r="F765" s="9">
        <v>148.89999389648401</v>
      </c>
      <c r="G765" s="10">
        <v>779932400</v>
      </c>
      <c r="H765">
        <f t="shared" si="114"/>
        <v>9</v>
      </c>
      <c r="I765">
        <f t="shared" si="115"/>
        <v>10</v>
      </c>
      <c r="J765">
        <f t="shared" si="116"/>
        <v>2007</v>
      </c>
      <c r="K765" t="str">
        <f>VLOOKUP(N765,Convert!D:G,4,0)</f>
        <v>2007Q3</v>
      </c>
      <c r="L765" t="str">
        <f t="shared" si="117"/>
        <v>2007M9</v>
      </c>
      <c r="M765">
        <f>VLOOKUP(K765,GDP_CR!$E$9:$F$311,2,0)</f>
        <v>4.5999999999999996</v>
      </c>
      <c r="N765" s="1">
        <v>39335</v>
      </c>
      <c r="O765" s="18">
        <f t="shared" si="118"/>
        <v>5342</v>
      </c>
      <c r="P765" s="31">
        <f>VLOOKUP(K765,GDP!$A$2:$D$305,4,0)</f>
        <v>1.1248359614222991E-2</v>
      </c>
      <c r="Q765" s="12">
        <v>14539.176923076926</v>
      </c>
      <c r="R765" s="12">
        <f>VLOOKUP(K765,RGDP!B:C,2,0)</f>
        <v>15671.605</v>
      </c>
      <c r="S765" s="12">
        <f t="shared" si="121"/>
        <v>15663.786166666667</v>
      </c>
      <c r="T765" s="12">
        <v>80.875</v>
      </c>
      <c r="U765" s="12">
        <v>4.6499999999999995</v>
      </c>
      <c r="V765" s="12">
        <v>138060</v>
      </c>
      <c r="W765" s="12">
        <v>2.36564</v>
      </c>
      <c r="X765" s="12">
        <v>4.9800000000000004</v>
      </c>
      <c r="Y765" t="str">
        <f t="shared" si="119"/>
        <v>100-200</v>
      </c>
      <c r="Z765">
        <f t="shared" si="120"/>
        <v>1.9374179710859751E-2</v>
      </c>
      <c r="AA765" s="12">
        <f>VLOOKUP(K765,GDP_Change!A:D,4,0)</f>
        <v>1.1250803876828286</v>
      </c>
      <c r="AB765" s="12">
        <f t="shared" si="122"/>
        <v>1.1537524679431017</v>
      </c>
    </row>
    <row r="766" spans="1:28" x14ac:dyDescent="0.25">
      <c r="A766" s="1" t="str">
        <f t="shared" si="113"/>
        <v>09/17/2007</v>
      </c>
      <c r="B766" s="9">
        <v>148.30999755859301</v>
      </c>
      <c r="C766" s="9">
        <v>154.38999938964801</v>
      </c>
      <c r="D766" s="9">
        <v>147.63000488281199</v>
      </c>
      <c r="E766" s="9">
        <v>112.074935913085</v>
      </c>
      <c r="F766" s="9">
        <v>151.97000122070301</v>
      </c>
      <c r="G766" s="10">
        <v>884054500</v>
      </c>
      <c r="H766">
        <f t="shared" si="114"/>
        <v>9</v>
      </c>
      <c r="I766">
        <f t="shared" si="115"/>
        <v>17</v>
      </c>
      <c r="J766">
        <f t="shared" si="116"/>
        <v>2007</v>
      </c>
      <c r="K766" t="str">
        <f>VLOOKUP(N766,Convert!D:G,4,0)</f>
        <v>2007Q3</v>
      </c>
      <c r="L766" t="str">
        <f t="shared" si="117"/>
        <v>2007M9</v>
      </c>
      <c r="M766">
        <f>VLOOKUP(K766,GDP_CR!$E$9:$F$311,2,0)</f>
        <v>4.5999999999999996</v>
      </c>
      <c r="N766" s="1">
        <v>39342</v>
      </c>
      <c r="O766" s="18">
        <f t="shared" si="118"/>
        <v>5349</v>
      </c>
      <c r="P766" s="31">
        <f>VLOOKUP(K766,GDP!$A$2:$D$305,4,0)</f>
        <v>1.1248359614222991E-2</v>
      </c>
      <c r="Q766" s="12">
        <v>14551.638461538465</v>
      </c>
      <c r="R766" s="12">
        <f>VLOOKUP(K766,RGDP!B:C,2,0)</f>
        <v>15671.605</v>
      </c>
      <c r="S766" s="12">
        <f t="shared" si="121"/>
        <v>15671.605000000001</v>
      </c>
      <c r="T766" s="12">
        <v>80.877498500000002</v>
      </c>
      <c r="U766" s="12">
        <v>4.6749999999999998</v>
      </c>
      <c r="V766" s="12">
        <v>138081.5</v>
      </c>
      <c r="W766" s="12">
        <v>2.5997349999999999</v>
      </c>
      <c r="X766" s="12">
        <v>4.9600000000000009</v>
      </c>
      <c r="Y766" t="str">
        <f t="shared" si="119"/>
        <v>100-200</v>
      </c>
      <c r="Z766">
        <f t="shared" si="120"/>
        <v>2.0617914372469848E-2</v>
      </c>
      <c r="AA766" s="12">
        <f>VLOOKUP(K766,GDP_Change!A:D,4,0)</f>
        <v>1.1250803876828286</v>
      </c>
      <c r="AB766" s="12">
        <f t="shared" si="122"/>
        <v>1.1394164278129653</v>
      </c>
    </row>
    <row r="767" spans="1:28" x14ac:dyDescent="0.25">
      <c r="A767" s="1" t="str">
        <f t="shared" si="113"/>
        <v>09/24/2007</v>
      </c>
      <c r="B767" s="9">
        <v>152.419998168945</v>
      </c>
      <c r="C767" s="9">
        <v>153.19000244140599</v>
      </c>
      <c r="D767" s="9">
        <v>150.47000122070301</v>
      </c>
      <c r="E767" s="9">
        <v>113.058586120605</v>
      </c>
      <c r="F767" s="9">
        <v>152.58000183105401</v>
      </c>
      <c r="G767" s="10">
        <v>653372500</v>
      </c>
      <c r="H767">
        <f t="shared" si="114"/>
        <v>9</v>
      </c>
      <c r="I767">
        <f t="shared" si="115"/>
        <v>24</v>
      </c>
      <c r="J767">
        <f t="shared" si="116"/>
        <v>2007</v>
      </c>
      <c r="K767" t="str">
        <f>VLOOKUP(N767,Convert!D:G,4,0)</f>
        <v>2007Q3</v>
      </c>
      <c r="L767" t="str">
        <f t="shared" si="117"/>
        <v>2007M9</v>
      </c>
      <c r="M767">
        <f>VLOOKUP(K767,GDP_CR!$E$9:$F$311,2,0)</f>
        <v>4.5999999999999996</v>
      </c>
      <c r="N767" s="1">
        <v>39349</v>
      </c>
      <c r="O767" s="18">
        <f t="shared" si="118"/>
        <v>5356</v>
      </c>
      <c r="P767" s="31">
        <f>VLOOKUP(K767,GDP!$A$2:$D$305,4,0)</f>
        <v>1.1248359614222991E-2</v>
      </c>
      <c r="Q767" s="12">
        <v>14564.100000000004</v>
      </c>
      <c r="R767" s="12">
        <f>VLOOKUP(K767,RGDP!B:C,2,0)</f>
        <v>15671.605</v>
      </c>
      <c r="S767" s="12">
        <f t="shared" si="121"/>
        <v>15671.605000000001</v>
      </c>
      <c r="T767" s="12">
        <v>80.879997000000003</v>
      </c>
      <c r="U767" s="12">
        <v>4.7</v>
      </c>
      <c r="V767" s="12">
        <v>138103</v>
      </c>
      <c r="W767" s="12">
        <v>2.8338299999999998</v>
      </c>
      <c r="X767" s="12">
        <v>4.9400000000000004</v>
      </c>
      <c r="Y767" t="str">
        <f t="shared" si="119"/>
        <v>100-200</v>
      </c>
      <c r="Z767">
        <f t="shared" si="120"/>
        <v>4.0139541057520045E-3</v>
      </c>
      <c r="AA767" s="12">
        <f>VLOOKUP(K767,GDP_Change!A:D,4,0)</f>
        <v>1.1250803876828286</v>
      </c>
      <c r="AB767" s="12">
        <f t="shared" si="122"/>
        <v>1.1250803876828286</v>
      </c>
    </row>
    <row r="768" spans="1:28" x14ac:dyDescent="0.25">
      <c r="A768" s="1" t="str">
        <f t="shared" si="113"/>
        <v>10/01/2007</v>
      </c>
      <c r="B768" s="9">
        <v>152.600006103515</v>
      </c>
      <c r="C768" s="9">
        <v>156.100006103515</v>
      </c>
      <c r="D768" s="9">
        <v>152.5</v>
      </c>
      <c r="E768" s="9">
        <v>115.481567382812</v>
      </c>
      <c r="F768" s="9">
        <v>155.850006103515</v>
      </c>
      <c r="G768" s="10">
        <v>591641100</v>
      </c>
      <c r="H768">
        <f t="shared" si="114"/>
        <v>10</v>
      </c>
      <c r="I768">
        <f t="shared" si="115"/>
        <v>1</v>
      </c>
      <c r="J768">
        <f t="shared" si="116"/>
        <v>2007</v>
      </c>
      <c r="K768" t="str">
        <f>VLOOKUP(N768,Convert!D:G,4,0)</f>
        <v>2007Q4</v>
      </c>
      <c r="L768" t="str">
        <f t="shared" si="117"/>
        <v>2007M10</v>
      </c>
      <c r="M768">
        <f>VLOOKUP(K768,GDP_CR!$E$9:$F$311,2,0)</f>
        <v>4.2</v>
      </c>
      <c r="N768" s="1">
        <v>39356</v>
      </c>
      <c r="O768" s="18">
        <f t="shared" si="118"/>
        <v>5363</v>
      </c>
      <c r="P768" s="31">
        <f>VLOOKUP(K768,GDP!$A$2:$D$305,4,0)</f>
        <v>1.0367959571823793E-2</v>
      </c>
      <c r="Q768" s="12">
        <v>14575.715384615389</v>
      </c>
      <c r="R768" s="12">
        <f>VLOOKUP(K768,RGDP!B:C,2,0)</f>
        <v>15767.146000000001</v>
      </c>
      <c r="S768" s="12">
        <f t="shared" si="121"/>
        <v>15679.56675</v>
      </c>
      <c r="T768" s="12">
        <v>80.134998249999995</v>
      </c>
      <c r="U768" s="12">
        <v>4.7</v>
      </c>
      <c r="V768" s="12">
        <v>138120.75</v>
      </c>
      <c r="W768" s="12">
        <v>3.0280475</v>
      </c>
      <c r="X768" s="12">
        <v>4.8949999999999996</v>
      </c>
      <c r="Y768" t="str">
        <f t="shared" si="119"/>
        <v>100-200</v>
      </c>
      <c r="Z768">
        <f t="shared" si="120"/>
        <v>2.1431408003794283E-2</v>
      </c>
      <c r="AA768" s="12">
        <f>VLOOKUP(K768,GDP_Change!A:D,4,0)</f>
        <v>1.03638964174759</v>
      </c>
      <c r="AB768" s="12">
        <f t="shared" si="122"/>
        <v>1.1182580226108871</v>
      </c>
    </row>
    <row r="769" spans="1:28" x14ac:dyDescent="0.25">
      <c r="A769" s="1" t="str">
        <f t="shared" si="113"/>
        <v>10/08/2007</v>
      </c>
      <c r="B769" s="9">
        <v>155.38999938964801</v>
      </c>
      <c r="C769" s="9">
        <v>157.52000427246</v>
      </c>
      <c r="D769" s="9">
        <v>154.53999328613199</v>
      </c>
      <c r="E769" s="9">
        <v>115.83724212646401</v>
      </c>
      <c r="F769" s="9">
        <v>156.33000183105401</v>
      </c>
      <c r="G769" s="10">
        <v>625121600</v>
      </c>
      <c r="H769">
        <f t="shared" si="114"/>
        <v>10</v>
      </c>
      <c r="I769">
        <f t="shared" si="115"/>
        <v>8</v>
      </c>
      <c r="J769">
        <f t="shared" si="116"/>
        <v>2007</v>
      </c>
      <c r="K769" t="str">
        <f>VLOOKUP(N769,Convert!D:G,4,0)</f>
        <v>2007Q4</v>
      </c>
      <c r="L769" t="str">
        <f t="shared" si="117"/>
        <v>2007M10</v>
      </c>
      <c r="M769">
        <f>VLOOKUP(K769,GDP_CR!$E$9:$F$311,2,0)</f>
        <v>4.2</v>
      </c>
      <c r="N769" s="1">
        <v>39363</v>
      </c>
      <c r="O769" s="18">
        <f t="shared" si="118"/>
        <v>5370</v>
      </c>
      <c r="P769" s="31">
        <f>VLOOKUP(K769,GDP!$A$2:$D$305,4,0)</f>
        <v>1.0367959571823793E-2</v>
      </c>
      <c r="Q769" s="12">
        <v>14587.330769230774</v>
      </c>
      <c r="R769" s="12">
        <f>VLOOKUP(K769,RGDP!B:C,2,0)</f>
        <v>15767.146000000001</v>
      </c>
      <c r="S769" s="12">
        <f t="shared" si="121"/>
        <v>15687.5285</v>
      </c>
      <c r="T769" s="12">
        <v>79.389999500000002</v>
      </c>
      <c r="U769" s="12">
        <v>4.7</v>
      </c>
      <c r="V769" s="12">
        <v>138138.5</v>
      </c>
      <c r="W769" s="12">
        <v>3.2222649999999997</v>
      </c>
      <c r="X769" s="12">
        <v>4.8499999999999996</v>
      </c>
      <c r="Y769" t="str">
        <f t="shared" si="119"/>
        <v>100-200</v>
      </c>
      <c r="Z769">
        <f t="shared" si="120"/>
        <v>3.0798569697854106E-3</v>
      </c>
      <c r="AA769" s="12">
        <f>VLOOKUP(K769,GDP_Change!A:D,4,0)</f>
        <v>1.03638964174759</v>
      </c>
      <c r="AB769" s="12">
        <f t="shared" si="122"/>
        <v>1.1114356575389457</v>
      </c>
    </row>
    <row r="770" spans="1:28" x14ac:dyDescent="0.25">
      <c r="A770" s="1" t="str">
        <f t="shared" ref="A770:A833" si="123">TEXT(N770,"MM/DD/YYYY")</f>
        <v>10/15/2007</v>
      </c>
      <c r="B770" s="9">
        <v>156.27000427246</v>
      </c>
      <c r="C770" s="9">
        <v>156.47999572753901</v>
      </c>
      <c r="D770" s="9">
        <v>149.66000366210901</v>
      </c>
      <c r="E770" s="9">
        <v>110.902366638183</v>
      </c>
      <c r="F770" s="9">
        <v>149.669998168945</v>
      </c>
      <c r="G770" s="10">
        <v>989902300</v>
      </c>
      <c r="H770">
        <f t="shared" ref="H770:H833" si="124">MONTH(N770)</f>
        <v>10</v>
      </c>
      <c r="I770">
        <f t="shared" ref="I770:I833" si="125">DAY(N770)</f>
        <v>15</v>
      </c>
      <c r="J770">
        <f t="shared" ref="J770:J833" si="126">YEAR(N770)</f>
        <v>2007</v>
      </c>
      <c r="K770" t="str">
        <f>VLOOKUP(N770,Convert!D:G,4,0)</f>
        <v>2007Q4</v>
      </c>
      <c r="L770" t="str">
        <f t="shared" si="117"/>
        <v>2007M10</v>
      </c>
      <c r="M770">
        <f>VLOOKUP(K770,GDP_CR!$E$9:$F$311,2,0)</f>
        <v>4.2</v>
      </c>
      <c r="N770" s="1">
        <v>39370</v>
      </c>
      <c r="O770" s="18">
        <f t="shared" si="118"/>
        <v>5377</v>
      </c>
      <c r="P770" s="31">
        <f>VLOOKUP(K770,GDP!$A$2:$D$305,4,0)</f>
        <v>1.0367959571823793E-2</v>
      </c>
      <c r="Q770" s="12">
        <v>14598.946153846158</v>
      </c>
      <c r="R770" s="12">
        <f>VLOOKUP(K770,RGDP!B:C,2,0)</f>
        <v>15767.146000000001</v>
      </c>
      <c r="S770" s="12">
        <f t="shared" si="121"/>
        <v>15695.490250000001</v>
      </c>
      <c r="T770" s="12">
        <v>78.645000750000008</v>
      </c>
      <c r="U770" s="12">
        <v>4.7</v>
      </c>
      <c r="V770" s="12">
        <v>138156.25</v>
      </c>
      <c r="W770" s="12">
        <v>3.4164824999999999</v>
      </c>
      <c r="X770" s="12">
        <v>4.8049999999999997</v>
      </c>
      <c r="Y770" t="str">
        <f t="shared" si="119"/>
        <v>100-200</v>
      </c>
      <c r="Z770">
        <f t="shared" si="120"/>
        <v>-4.2602210606422664E-2</v>
      </c>
      <c r="AA770" s="12">
        <f>VLOOKUP(K770,GDP_Change!A:D,4,0)</f>
        <v>1.03638964174759</v>
      </c>
      <c r="AB770" s="12">
        <f t="shared" si="122"/>
        <v>1.1046132924670042</v>
      </c>
    </row>
    <row r="771" spans="1:28" x14ac:dyDescent="0.25">
      <c r="A771" s="1" t="str">
        <f t="shared" si="123"/>
        <v>10/22/2007</v>
      </c>
      <c r="B771" s="9">
        <v>148.86000061035099</v>
      </c>
      <c r="C771" s="9">
        <v>153.61999511718699</v>
      </c>
      <c r="D771" s="9">
        <v>148.66000366210901</v>
      </c>
      <c r="E771" s="9">
        <v>113.829231262207</v>
      </c>
      <c r="F771" s="9">
        <v>153.61999511718699</v>
      </c>
      <c r="G771" s="10">
        <v>1182627600</v>
      </c>
      <c r="H771">
        <f t="shared" si="124"/>
        <v>10</v>
      </c>
      <c r="I771">
        <f t="shared" si="125"/>
        <v>22</v>
      </c>
      <c r="J771">
        <f t="shared" si="126"/>
        <v>2007</v>
      </c>
      <c r="K771" t="str">
        <f>VLOOKUP(N771,Convert!D:G,4,0)</f>
        <v>2007Q4</v>
      </c>
      <c r="L771" t="str">
        <f t="shared" ref="L771:L834" si="127">YEAR(N771)&amp;"M"&amp;MONTH(N771)</f>
        <v>2007M10</v>
      </c>
      <c r="M771">
        <f>VLOOKUP(K771,GDP_CR!$E$9:$F$311,2,0)</f>
        <v>4.2</v>
      </c>
      <c r="N771" s="1">
        <v>39377</v>
      </c>
      <c r="O771" s="18">
        <f t="shared" ref="O771:O834" si="128">A771-DATE(1993,1,24)</f>
        <v>5384</v>
      </c>
      <c r="P771" s="31">
        <f>VLOOKUP(K771,GDP!$A$2:$D$305,4,0)</f>
        <v>1.0367959571823793E-2</v>
      </c>
      <c r="Q771" s="12">
        <v>14610.561538461541</v>
      </c>
      <c r="R771" s="12">
        <f>VLOOKUP(K771,RGDP!B:C,2,0)</f>
        <v>15767.146000000001</v>
      </c>
      <c r="S771" s="12">
        <f t="shared" si="121"/>
        <v>15703.451999999999</v>
      </c>
      <c r="T771" s="12">
        <v>77.900002000000001</v>
      </c>
      <c r="U771" s="12">
        <v>4.7</v>
      </c>
      <c r="V771" s="12">
        <v>138174</v>
      </c>
      <c r="W771" s="12">
        <v>3.6107</v>
      </c>
      <c r="X771" s="12">
        <v>4.76</v>
      </c>
      <c r="Y771" t="str">
        <f t="shared" ref="Y771:Y834" si="129">IF(F771&gt;400,"&gt;400",IF(F771&gt;300,"300-400",IF(F771&gt;200,"200-300",IF(F771&gt;100,"100-200",IF(F771&gt;0,"0-100","NA")))))</f>
        <v>100-200</v>
      </c>
      <c r="Z771">
        <f t="shared" si="120"/>
        <v>2.6391374333974982E-2</v>
      </c>
      <c r="AA771" s="12">
        <f>VLOOKUP(K771,GDP_Change!A:D,4,0)</f>
        <v>1.03638964174759</v>
      </c>
      <c r="AB771" s="12">
        <f t="shared" si="122"/>
        <v>1.0977909273950628</v>
      </c>
    </row>
    <row r="772" spans="1:28" x14ac:dyDescent="0.25">
      <c r="A772" s="1" t="str">
        <f t="shared" si="123"/>
        <v>10/29/2007</v>
      </c>
      <c r="B772" s="9">
        <v>153.92999267578099</v>
      </c>
      <c r="C772" s="9">
        <v>155.27000427246</v>
      </c>
      <c r="D772" s="9">
        <v>149.21000671386699</v>
      </c>
      <c r="E772" s="9">
        <v>112.035995483398</v>
      </c>
      <c r="F772" s="9">
        <v>151.19999694824199</v>
      </c>
      <c r="G772" s="10">
        <v>1125046000</v>
      </c>
      <c r="H772">
        <f t="shared" si="124"/>
        <v>10</v>
      </c>
      <c r="I772">
        <f t="shared" si="125"/>
        <v>29</v>
      </c>
      <c r="J772">
        <f t="shared" si="126"/>
        <v>2007</v>
      </c>
      <c r="K772" t="str">
        <f>VLOOKUP(N772,Convert!D:G,4,0)</f>
        <v>2007Q4</v>
      </c>
      <c r="L772" t="str">
        <f t="shared" si="127"/>
        <v>2007M10</v>
      </c>
      <c r="M772">
        <f>VLOOKUP(K772,GDP_CR!$E$9:$F$311,2,0)</f>
        <v>4.2</v>
      </c>
      <c r="N772" s="1">
        <v>39384</v>
      </c>
      <c r="O772" s="18">
        <f t="shared" si="128"/>
        <v>5391</v>
      </c>
      <c r="P772" s="31">
        <f>VLOOKUP(K772,GDP!$A$2:$D$305,4,0)</f>
        <v>1.0367959571823793E-2</v>
      </c>
      <c r="Q772" s="12">
        <v>14622.176923076926</v>
      </c>
      <c r="R772" s="12">
        <f>VLOOKUP(K772,RGDP!B:C,2,0)</f>
        <v>15767.146000000001</v>
      </c>
      <c r="S772" s="12">
        <f t="shared" si="121"/>
        <v>15711.413750000002</v>
      </c>
      <c r="T772" s="12">
        <v>77.900002000000001</v>
      </c>
      <c r="U772" s="12">
        <v>4.7</v>
      </c>
      <c r="V772" s="12">
        <v>138174</v>
      </c>
      <c r="W772" s="12">
        <v>3.6107</v>
      </c>
      <c r="X772" s="12">
        <v>4.76</v>
      </c>
      <c r="Y772" t="str">
        <f t="shared" si="129"/>
        <v>100-200</v>
      </c>
      <c r="Z772">
        <f t="shared" ref="Z772:Z835" si="130">F772/F771-1</f>
        <v>-1.5753145722332107E-2</v>
      </c>
      <c r="AA772" s="12">
        <f>VLOOKUP(K772,GDP_Change!A:D,4,0)</f>
        <v>1.03638964174759</v>
      </c>
      <c r="AB772" s="12">
        <f t="shared" si="122"/>
        <v>1.0909685623231213</v>
      </c>
    </row>
    <row r="773" spans="1:28" x14ac:dyDescent="0.25">
      <c r="A773" s="1" t="str">
        <f t="shared" si="123"/>
        <v>11/05/2007</v>
      </c>
      <c r="B773" s="9">
        <v>149.63999938964801</v>
      </c>
      <c r="C773" s="9">
        <v>152.11000061035099</v>
      </c>
      <c r="D773" s="9">
        <v>144.88999938964801</v>
      </c>
      <c r="E773" s="9">
        <v>107.545722961425</v>
      </c>
      <c r="F773" s="9">
        <v>145.13999938964801</v>
      </c>
      <c r="G773" s="10">
        <v>1363536200</v>
      </c>
      <c r="H773">
        <f t="shared" si="124"/>
        <v>11</v>
      </c>
      <c r="I773">
        <f t="shared" si="125"/>
        <v>5</v>
      </c>
      <c r="J773">
        <f t="shared" si="126"/>
        <v>2007</v>
      </c>
      <c r="K773" t="str">
        <f>VLOOKUP(N773,Convert!D:G,4,0)</f>
        <v>2007Q4</v>
      </c>
      <c r="L773" t="str">
        <f t="shared" si="127"/>
        <v>2007M11</v>
      </c>
      <c r="M773">
        <f>VLOOKUP(K773,GDP_CR!$E$9:$F$311,2,0)</f>
        <v>4.2</v>
      </c>
      <c r="N773" s="1">
        <v>39391</v>
      </c>
      <c r="O773" s="18">
        <f t="shared" si="128"/>
        <v>5398</v>
      </c>
      <c r="P773" s="31">
        <f>VLOOKUP(K773,GDP!$A$2:$D$305,4,0)</f>
        <v>1.0367959571823793E-2</v>
      </c>
      <c r="Q773" s="12">
        <v>14633.792307692311</v>
      </c>
      <c r="R773" s="12">
        <f>VLOOKUP(K773,RGDP!B:C,2,0)</f>
        <v>15767.146000000001</v>
      </c>
      <c r="S773" s="12">
        <f t="shared" si="121"/>
        <v>15719.375500000002</v>
      </c>
      <c r="T773" s="12">
        <v>77.572500500000004</v>
      </c>
      <c r="U773" s="12">
        <v>4.7</v>
      </c>
      <c r="V773" s="12">
        <v>138203.5</v>
      </c>
      <c r="W773" s="12">
        <v>3.8013425000000001</v>
      </c>
      <c r="X773" s="12">
        <v>4.6924999999999999</v>
      </c>
      <c r="Y773" t="str">
        <f t="shared" si="129"/>
        <v>100-200</v>
      </c>
      <c r="Z773">
        <f t="shared" si="130"/>
        <v>-4.0079349741444781E-2</v>
      </c>
      <c r="AA773" s="12">
        <f>VLOOKUP(K773,GDP_Change!A:D,4,0)</f>
        <v>1.03638964174759</v>
      </c>
      <c r="AB773" s="12">
        <f t="shared" si="122"/>
        <v>1.0841461972511799</v>
      </c>
    </row>
    <row r="774" spans="1:28" x14ac:dyDescent="0.25">
      <c r="A774" s="1" t="str">
        <f t="shared" si="123"/>
        <v>11/12/2007</v>
      </c>
      <c r="B774" s="9">
        <v>145.21000671386699</v>
      </c>
      <c r="C774" s="9">
        <v>149.39999389648401</v>
      </c>
      <c r="D774" s="9">
        <v>143.69999694824199</v>
      </c>
      <c r="E774" s="9">
        <v>108.02732849121</v>
      </c>
      <c r="F774" s="9">
        <v>145.78999328613199</v>
      </c>
      <c r="G774" s="10">
        <v>1236645700</v>
      </c>
      <c r="H774">
        <f t="shared" si="124"/>
        <v>11</v>
      </c>
      <c r="I774">
        <f t="shared" si="125"/>
        <v>12</v>
      </c>
      <c r="J774">
        <f t="shared" si="126"/>
        <v>2007</v>
      </c>
      <c r="K774" t="str">
        <f>VLOOKUP(N774,Convert!D:G,4,0)</f>
        <v>2007Q4</v>
      </c>
      <c r="L774" t="str">
        <f t="shared" si="127"/>
        <v>2007M11</v>
      </c>
      <c r="M774">
        <f>VLOOKUP(K774,GDP_CR!$E$9:$F$311,2,0)</f>
        <v>4.2</v>
      </c>
      <c r="N774" s="1">
        <v>39398</v>
      </c>
      <c r="O774" s="18">
        <f t="shared" si="128"/>
        <v>5405</v>
      </c>
      <c r="P774" s="31">
        <f>VLOOKUP(K774,GDP!$A$2:$D$305,4,0)</f>
        <v>1.0367959571823793E-2</v>
      </c>
      <c r="Q774" s="12">
        <v>14645.407692307695</v>
      </c>
      <c r="R774" s="12">
        <f>VLOOKUP(K774,RGDP!B:C,2,0)</f>
        <v>15767.146000000001</v>
      </c>
      <c r="S774" s="12">
        <f t="shared" si="121"/>
        <v>15727.337250000004</v>
      </c>
      <c r="T774" s="12">
        <v>77.244998999999993</v>
      </c>
      <c r="U774" s="12">
        <v>4.7</v>
      </c>
      <c r="V774" s="12">
        <v>138233</v>
      </c>
      <c r="W774" s="12">
        <v>3.9919850000000001</v>
      </c>
      <c r="X774" s="12">
        <v>4.625</v>
      </c>
      <c r="Y774" t="str">
        <f t="shared" si="129"/>
        <v>100-200</v>
      </c>
      <c r="Z774">
        <f t="shared" si="130"/>
        <v>4.4783925810760739E-3</v>
      </c>
      <c r="AA774" s="12">
        <f>VLOOKUP(K774,GDP_Change!A:D,4,0)</f>
        <v>1.03638964174759</v>
      </c>
      <c r="AB774" s="12">
        <f t="shared" si="122"/>
        <v>1.0773238321792387</v>
      </c>
    </row>
    <row r="775" spans="1:28" x14ac:dyDescent="0.25">
      <c r="A775" s="1" t="str">
        <f t="shared" si="123"/>
        <v>11/19/2007</v>
      </c>
      <c r="B775" s="9">
        <v>145.27999877929599</v>
      </c>
      <c r="C775" s="9">
        <v>145.52999877929599</v>
      </c>
      <c r="D775" s="9">
        <v>141.669998168945</v>
      </c>
      <c r="E775" s="9">
        <v>106.79737091064401</v>
      </c>
      <c r="F775" s="9">
        <v>144.13000488281199</v>
      </c>
      <c r="G775" s="10">
        <v>1019214300</v>
      </c>
      <c r="H775">
        <f t="shared" si="124"/>
        <v>11</v>
      </c>
      <c r="I775">
        <f t="shared" si="125"/>
        <v>19</v>
      </c>
      <c r="J775">
        <f t="shared" si="126"/>
        <v>2007</v>
      </c>
      <c r="K775" t="str">
        <f>VLOOKUP(N775,Convert!D:G,4,0)</f>
        <v>2007Q4</v>
      </c>
      <c r="L775" t="str">
        <f t="shared" si="127"/>
        <v>2007M11</v>
      </c>
      <c r="M775">
        <f>VLOOKUP(K775,GDP_CR!$E$9:$F$311,2,0)</f>
        <v>4.2</v>
      </c>
      <c r="N775" s="1">
        <v>39405</v>
      </c>
      <c r="O775" s="18">
        <f t="shared" si="128"/>
        <v>5412</v>
      </c>
      <c r="P775" s="31">
        <f>VLOOKUP(K775,GDP!$A$2:$D$305,4,0)</f>
        <v>1.0367959571823793E-2</v>
      </c>
      <c r="Q775" s="12">
        <v>14657.02307692308</v>
      </c>
      <c r="R775" s="12">
        <f>VLOOKUP(K775,RGDP!B:C,2,0)</f>
        <v>15767.146000000001</v>
      </c>
      <c r="S775" s="12">
        <f t="shared" si="121"/>
        <v>15735.299000000005</v>
      </c>
      <c r="T775" s="12">
        <v>76.917497499999996</v>
      </c>
      <c r="U775" s="12">
        <v>4.7</v>
      </c>
      <c r="V775" s="12">
        <v>138262.5</v>
      </c>
      <c r="W775" s="12">
        <v>4.1826274999999997</v>
      </c>
      <c r="X775" s="12">
        <v>4.5575000000000001</v>
      </c>
      <c r="Y775" t="str">
        <f t="shared" si="129"/>
        <v>100-200</v>
      </c>
      <c r="Z775">
        <f t="shared" si="130"/>
        <v>-1.1386161463510458E-2</v>
      </c>
      <c r="AA775" s="12">
        <f>VLOOKUP(K775,GDP_Change!A:D,4,0)</f>
        <v>1.03638964174759</v>
      </c>
      <c r="AB775" s="12">
        <f t="shared" si="122"/>
        <v>1.0705014671072972</v>
      </c>
    </row>
    <row r="776" spans="1:28" x14ac:dyDescent="0.25">
      <c r="A776" s="1" t="str">
        <f t="shared" si="123"/>
        <v>11/26/2007</v>
      </c>
      <c r="B776" s="9">
        <v>144.42999267578099</v>
      </c>
      <c r="C776" s="9">
        <v>149.86999511718699</v>
      </c>
      <c r="D776" s="9">
        <v>140.66000366210901</v>
      </c>
      <c r="E776" s="9">
        <v>110.15394592285099</v>
      </c>
      <c r="F776" s="9">
        <v>148.66000366210901</v>
      </c>
      <c r="G776" s="10">
        <v>1189044700</v>
      </c>
      <c r="H776">
        <f t="shared" si="124"/>
        <v>11</v>
      </c>
      <c r="I776">
        <f t="shared" si="125"/>
        <v>26</v>
      </c>
      <c r="J776">
        <f t="shared" si="126"/>
        <v>2007</v>
      </c>
      <c r="K776" t="str">
        <f>VLOOKUP(N776,Convert!D:G,4,0)</f>
        <v>2007Q4</v>
      </c>
      <c r="L776" t="str">
        <f t="shared" si="127"/>
        <v>2007M11</v>
      </c>
      <c r="M776">
        <f>VLOOKUP(K776,GDP_CR!$E$9:$F$311,2,0)</f>
        <v>4.2</v>
      </c>
      <c r="N776" s="1">
        <v>39412</v>
      </c>
      <c r="O776" s="18">
        <f t="shared" si="128"/>
        <v>5419</v>
      </c>
      <c r="P776" s="31">
        <f>VLOOKUP(K776,GDP!$A$2:$D$305,4,0)</f>
        <v>1.0367959571823793E-2</v>
      </c>
      <c r="Q776" s="12">
        <v>14668.638461538465</v>
      </c>
      <c r="R776" s="12">
        <f>VLOOKUP(K776,RGDP!B:C,2,0)</f>
        <v>15767.146000000001</v>
      </c>
      <c r="S776" s="12">
        <f t="shared" si="121"/>
        <v>15743.260750000003</v>
      </c>
      <c r="T776" s="12">
        <v>76.589995999999999</v>
      </c>
      <c r="U776" s="12">
        <v>4.7</v>
      </c>
      <c r="V776" s="12">
        <v>138292</v>
      </c>
      <c r="W776" s="12">
        <v>4.3732699999999998</v>
      </c>
      <c r="X776" s="12">
        <v>4.49</v>
      </c>
      <c r="Y776" t="str">
        <f t="shared" si="129"/>
        <v>100-200</v>
      </c>
      <c r="Z776">
        <f t="shared" si="130"/>
        <v>3.1429949530496604E-2</v>
      </c>
      <c r="AA776" s="12">
        <f>VLOOKUP(K776,GDP_Change!A:D,4,0)</f>
        <v>1.03638964174759</v>
      </c>
      <c r="AB776" s="12">
        <f t="shared" si="122"/>
        <v>1.0636791020353558</v>
      </c>
    </row>
    <row r="777" spans="1:28" x14ac:dyDescent="0.25">
      <c r="A777" s="1" t="str">
        <f t="shared" si="123"/>
        <v>12/03/2007</v>
      </c>
      <c r="B777" s="9">
        <v>148.19000244140599</v>
      </c>
      <c r="C777" s="9">
        <v>151.5</v>
      </c>
      <c r="D777" s="9">
        <v>146.30999755859301</v>
      </c>
      <c r="E777" s="9">
        <v>111.82118225097599</v>
      </c>
      <c r="F777" s="9">
        <v>150.91000366210901</v>
      </c>
      <c r="G777" s="10">
        <v>757531800</v>
      </c>
      <c r="H777">
        <f t="shared" si="124"/>
        <v>12</v>
      </c>
      <c r="I777">
        <f t="shared" si="125"/>
        <v>3</v>
      </c>
      <c r="J777">
        <f t="shared" si="126"/>
        <v>2007</v>
      </c>
      <c r="K777" t="str">
        <f>VLOOKUP(N777,Convert!D:G,4,0)</f>
        <v>2007Q4</v>
      </c>
      <c r="L777" t="str">
        <f t="shared" si="127"/>
        <v>2007M12</v>
      </c>
      <c r="M777">
        <f>VLOOKUP(K777,GDP_CR!$E$9:$F$311,2,0)</f>
        <v>4.2</v>
      </c>
      <c r="N777" s="1">
        <v>39419</v>
      </c>
      <c r="O777" s="18">
        <f t="shared" si="128"/>
        <v>5426</v>
      </c>
      <c r="P777" s="31">
        <f>VLOOKUP(K777,GDP!$A$2:$D$305,4,0)</f>
        <v>1.0367959571823793E-2</v>
      </c>
      <c r="Q777" s="12">
        <v>14680.25384615385</v>
      </c>
      <c r="R777" s="12">
        <f>VLOOKUP(K777,RGDP!B:C,2,0)</f>
        <v>15767.146000000001</v>
      </c>
      <c r="S777" s="12">
        <f t="shared" si="121"/>
        <v>15751.222500000003</v>
      </c>
      <c r="T777" s="12">
        <v>76.424997000000005</v>
      </c>
      <c r="U777" s="12">
        <v>4.7750000000000004</v>
      </c>
      <c r="V777" s="12">
        <v>138318.5</v>
      </c>
      <c r="W777" s="12">
        <v>4.3071549999999998</v>
      </c>
      <c r="X777" s="12">
        <v>4.4275000000000002</v>
      </c>
      <c r="Y777" t="str">
        <f t="shared" si="129"/>
        <v>100-200</v>
      </c>
      <c r="Z777">
        <f t="shared" si="130"/>
        <v>1.513520748401187E-2</v>
      </c>
      <c r="AA777" s="12">
        <f>VLOOKUP(K777,GDP_Change!A:D,4,0)</f>
        <v>1.03638964174759</v>
      </c>
      <c r="AB777" s="12">
        <f t="shared" si="122"/>
        <v>1.0568567369634143</v>
      </c>
    </row>
    <row r="778" spans="1:28" x14ac:dyDescent="0.25">
      <c r="A778" s="1" t="str">
        <f t="shared" si="123"/>
        <v>12/10/2007</v>
      </c>
      <c r="B778" s="9">
        <v>151.27999877929599</v>
      </c>
      <c r="C778" s="9">
        <v>152.88999938964801</v>
      </c>
      <c r="D778" s="9">
        <v>147.100006103515</v>
      </c>
      <c r="E778" s="9">
        <v>109.049903869628</v>
      </c>
      <c r="F778" s="9">
        <v>147.169998168945</v>
      </c>
      <c r="G778" s="10">
        <v>1093400500</v>
      </c>
      <c r="H778">
        <f t="shared" si="124"/>
        <v>12</v>
      </c>
      <c r="I778">
        <f t="shared" si="125"/>
        <v>10</v>
      </c>
      <c r="J778">
        <f t="shared" si="126"/>
        <v>2007</v>
      </c>
      <c r="K778" t="str">
        <f>VLOOKUP(N778,Convert!D:G,4,0)</f>
        <v>2007Q4</v>
      </c>
      <c r="L778" t="str">
        <f t="shared" si="127"/>
        <v>2007M12</v>
      </c>
      <c r="M778">
        <f>VLOOKUP(K778,GDP_CR!$E$9:$F$311,2,0)</f>
        <v>4.2</v>
      </c>
      <c r="N778" s="1">
        <v>39426</v>
      </c>
      <c r="O778" s="18">
        <f t="shared" si="128"/>
        <v>5433</v>
      </c>
      <c r="P778" s="31">
        <f>VLOOKUP(K778,GDP!$A$2:$D$305,4,0)</f>
        <v>1.0367959571823793E-2</v>
      </c>
      <c r="Q778" s="12">
        <v>14691.869230769234</v>
      </c>
      <c r="R778" s="12">
        <f>VLOOKUP(K778,RGDP!B:C,2,0)</f>
        <v>15767.146000000001</v>
      </c>
      <c r="S778" s="12">
        <f t="shared" si="121"/>
        <v>15759.184250000004</v>
      </c>
      <c r="T778" s="12">
        <v>76.259997999999996</v>
      </c>
      <c r="U778" s="12">
        <v>4.8499999999999996</v>
      </c>
      <c r="V778" s="12">
        <v>138345</v>
      </c>
      <c r="W778" s="12">
        <v>4.2410399999999999</v>
      </c>
      <c r="X778" s="12">
        <v>4.3650000000000002</v>
      </c>
      <c r="Y778" t="str">
        <f t="shared" si="129"/>
        <v>100-200</v>
      </c>
      <c r="Z778">
        <f t="shared" si="130"/>
        <v>-2.4783019033900233E-2</v>
      </c>
      <c r="AA778" s="12">
        <f>VLOOKUP(K778,GDP_Change!A:D,4,0)</f>
        <v>1.03638964174759</v>
      </c>
      <c r="AB778" s="12">
        <f t="shared" si="122"/>
        <v>1.0500343718914729</v>
      </c>
    </row>
    <row r="779" spans="1:28" x14ac:dyDescent="0.25">
      <c r="A779" s="1" t="str">
        <f t="shared" si="123"/>
        <v>12/17/2007</v>
      </c>
      <c r="B779" s="9">
        <v>146.61000061035099</v>
      </c>
      <c r="C779" s="9">
        <v>148.419998168945</v>
      </c>
      <c r="D779" s="9">
        <v>143.96000671386699</v>
      </c>
      <c r="E779" s="9">
        <v>109.76123809814401</v>
      </c>
      <c r="F779" s="9">
        <v>148.13000488281199</v>
      </c>
      <c r="G779" s="10">
        <v>982654100</v>
      </c>
      <c r="H779">
        <f t="shared" si="124"/>
        <v>12</v>
      </c>
      <c r="I779">
        <f t="shared" si="125"/>
        <v>17</v>
      </c>
      <c r="J779">
        <f t="shared" si="126"/>
        <v>2007</v>
      </c>
      <c r="K779" t="str">
        <f>VLOOKUP(N779,Convert!D:G,4,0)</f>
        <v>2007Q4</v>
      </c>
      <c r="L779" t="str">
        <f t="shared" si="127"/>
        <v>2007M12</v>
      </c>
      <c r="M779">
        <f>VLOOKUP(K779,GDP_CR!$E$9:$F$311,2,0)</f>
        <v>4.2</v>
      </c>
      <c r="N779" s="1">
        <v>39433</v>
      </c>
      <c r="O779" s="18">
        <f t="shared" si="128"/>
        <v>5440</v>
      </c>
      <c r="P779" s="31">
        <f>VLOOKUP(K779,GDP!$A$2:$D$305,4,0)</f>
        <v>1.0367959571823793E-2</v>
      </c>
      <c r="Q779" s="12">
        <v>14703.484615384619</v>
      </c>
      <c r="R779" s="12">
        <f>VLOOKUP(K779,RGDP!B:C,2,0)</f>
        <v>15767.146000000001</v>
      </c>
      <c r="S779" s="12">
        <f t="shared" si="121"/>
        <v>15767.146000000006</v>
      </c>
      <c r="T779" s="12">
        <v>76.094999000000001</v>
      </c>
      <c r="U779" s="12">
        <v>4.9249999999999998</v>
      </c>
      <c r="V779" s="12">
        <v>138371.5</v>
      </c>
      <c r="W779" s="12">
        <v>4.174925</v>
      </c>
      <c r="X779" s="12">
        <v>4.3025000000000002</v>
      </c>
      <c r="Y779" t="str">
        <f t="shared" si="129"/>
        <v>100-200</v>
      </c>
      <c r="Z779">
        <f t="shared" si="130"/>
        <v>6.5231142611346105E-3</v>
      </c>
      <c r="AA779" s="12">
        <f>VLOOKUP(K779,GDP_Change!A:D,4,0)</f>
        <v>1.03638964174759</v>
      </c>
      <c r="AB779" s="12">
        <f t="shared" si="122"/>
        <v>1.0432120068195314</v>
      </c>
    </row>
    <row r="780" spans="1:28" x14ac:dyDescent="0.25">
      <c r="A780" s="1" t="str">
        <f t="shared" si="123"/>
        <v>12/24/2007</v>
      </c>
      <c r="B780" s="9">
        <v>148.82000732421801</v>
      </c>
      <c r="C780" s="9">
        <v>149.67999267578099</v>
      </c>
      <c r="D780" s="9">
        <v>146.89999389648401</v>
      </c>
      <c r="E780" s="9">
        <v>109.72550201416</v>
      </c>
      <c r="F780" s="9">
        <v>147.30000305175699</v>
      </c>
      <c r="G780" s="10">
        <v>352074300</v>
      </c>
      <c r="H780">
        <f t="shared" si="124"/>
        <v>12</v>
      </c>
      <c r="I780">
        <f t="shared" si="125"/>
        <v>24</v>
      </c>
      <c r="J780">
        <f t="shared" si="126"/>
        <v>2007</v>
      </c>
      <c r="K780" t="str">
        <f>VLOOKUP(N780,Convert!D:G,4,0)</f>
        <v>2007Q4</v>
      </c>
      <c r="L780" t="str">
        <f t="shared" si="127"/>
        <v>2007M12</v>
      </c>
      <c r="M780">
        <f>VLOOKUP(K780,GDP_CR!$E$9:$F$311,2,0)</f>
        <v>4.2</v>
      </c>
      <c r="N780" s="1">
        <v>39440</v>
      </c>
      <c r="O780" s="18">
        <f t="shared" si="128"/>
        <v>5447</v>
      </c>
      <c r="P780" s="31">
        <f>VLOOKUP(K780,GDP!$A$2:$D$305,4,0)</f>
        <v>1.0367959571823793E-2</v>
      </c>
      <c r="Q780" s="12">
        <v>14715.100000000004</v>
      </c>
      <c r="R780" s="12">
        <f>VLOOKUP(K780,RGDP!B:C,2,0)</f>
        <v>15767.146000000001</v>
      </c>
      <c r="S780" s="12">
        <f t="shared" si="121"/>
        <v>15767.146000000006</v>
      </c>
      <c r="T780" s="12">
        <v>75.930000000000007</v>
      </c>
      <c r="U780" s="12">
        <v>5</v>
      </c>
      <c r="V780" s="12">
        <v>138398</v>
      </c>
      <c r="W780" s="12">
        <v>4.1088100000000001</v>
      </c>
      <c r="X780" s="12">
        <v>4.24</v>
      </c>
      <c r="Y780" t="str">
        <f t="shared" si="129"/>
        <v>100-200</v>
      </c>
      <c r="Z780">
        <f t="shared" si="130"/>
        <v>-5.6031985667699402E-3</v>
      </c>
      <c r="AA780" s="12">
        <f>VLOOKUP(K780,GDP_Change!A:D,4,0)</f>
        <v>1.03638964174759</v>
      </c>
      <c r="AB780" s="12">
        <f t="shared" si="122"/>
        <v>1.03638964174759</v>
      </c>
    </row>
    <row r="781" spans="1:28" x14ac:dyDescent="0.25">
      <c r="A781" s="1" t="str">
        <f t="shared" si="123"/>
        <v>12/31/2007</v>
      </c>
      <c r="B781" s="9">
        <v>147.100006103515</v>
      </c>
      <c r="C781" s="9">
        <v>147.61000061035099</v>
      </c>
      <c r="D781" s="9">
        <v>140.91000366210901</v>
      </c>
      <c r="E781" s="9">
        <v>105.26350402832</v>
      </c>
      <c r="F781" s="9">
        <v>141.30999755859301</v>
      </c>
      <c r="G781" s="10">
        <v>670526600</v>
      </c>
      <c r="H781">
        <f t="shared" si="124"/>
        <v>12</v>
      </c>
      <c r="I781">
        <f t="shared" si="125"/>
        <v>31</v>
      </c>
      <c r="J781">
        <f t="shared" si="126"/>
        <v>2007</v>
      </c>
      <c r="K781" t="str">
        <f>VLOOKUP(N781,Convert!D:G,4,0)</f>
        <v>2007Q4</v>
      </c>
      <c r="L781" t="str">
        <f t="shared" si="127"/>
        <v>2007M12</v>
      </c>
      <c r="M781">
        <f>VLOOKUP(K781,GDP_CR!$E$9:$F$311,2,0)</f>
        <v>4.2</v>
      </c>
      <c r="N781" s="1">
        <v>39447</v>
      </c>
      <c r="O781" s="18">
        <f t="shared" si="128"/>
        <v>5454</v>
      </c>
      <c r="P781" s="31">
        <f>VLOOKUP(K781,GDP!$A$2:$D$305,4,0)</f>
        <v>1.0367959571823793E-2</v>
      </c>
      <c r="Q781" s="12">
        <v>14715.100000000004</v>
      </c>
      <c r="R781" s="12">
        <f>VLOOKUP(K781,RGDP!B:C,2,0)</f>
        <v>15767.146000000001</v>
      </c>
      <c r="S781" s="12">
        <f t="shared" si="121"/>
        <v>15767.146000000006</v>
      </c>
      <c r="T781" s="12">
        <v>75.930000000000007</v>
      </c>
      <c r="U781" s="12">
        <v>5</v>
      </c>
      <c r="V781" s="12">
        <v>138398</v>
      </c>
      <c r="W781" s="12">
        <v>4.1088100000000001</v>
      </c>
      <c r="X781" s="12">
        <v>4.24</v>
      </c>
      <c r="Y781" t="str">
        <f t="shared" si="129"/>
        <v>100-200</v>
      </c>
      <c r="Z781">
        <f t="shared" si="130"/>
        <v>-4.0665345343266934E-2</v>
      </c>
      <c r="AA781" s="12">
        <f>VLOOKUP(K781,GDP_Change!A:D,4,0)</f>
        <v>1.03638964174759</v>
      </c>
      <c r="AB781" s="12">
        <f t="shared" si="122"/>
        <v>1.03638964174759</v>
      </c>
    </row>
    <row r="782" spans="1:28" x14ac:dyDescent="0.25">
      <c r="A782" s="1" t="str">
        <f t="shared" si="123"/>
        <v>01/07/2008</v>
      </c>
      <c r="B782" s="9">
        <v>141.80999755859301</v>
      </c>
      <c r="C782" s="9">
        <v>142.89999389648401</v>
      </c>
      <c r="D782" s="9">
        <v>137.69999694824199</v>
      </c>
      <c r="E782" s="9">
        <v>104.39938354492099</v>
      </c>
      <c r="F782" s="9">
        <v>140.14999389648401</v>
      </c>
      <c r="G782" s="10">
        <v>1465959400</v>
      </c>
      <c r="H782">
        <f t="shared" si="124"/>
        <v>1</v>
      </c>
      <c r="I782">
        <f t="shared" si="125"/>
        <v>7</v>
      </c>
      <c r="J782">
        <f t="shared" si="126"/>
        <v>2008</v>
      </c>
      <c r="K782" t="str">
        <f>VLOOKUP(N782,Convert!D:G,4,0)</f>
        <v>2008Q1</v>
      </c>
      <c r="L782" t="str">
        <f t="shared" si="127"/>
        <v>2008M1</v>
      </c>
      <c r="M782">
        <f>VLOOKUP(K782,GDP_CR!$E$9:$F$311,2,0)</f>
        <v>-0.2</v>
      </c>
      <c r="N782" s="1">
        <v>39454</v>
      </c>
      <c r="O782" s="18">
        <f t="shared" si="128"/>
        <v>5461</v>
      </c>
      <c r="P782" s="31">
        <f>VLOOKUP(K782,GDP!$A$2:$D$305,4,0)</f>
        <v>-5.8443367697125215E-4</v>
      </c>
      <c r="Q782" s="12">
        <v>14714.438461538464</v>
      </c>
      <c r="R782" s="12">
        <f>VLOOKUP(K782,RGDP!B:C,2,0)</f>
        <v>15702.906000000001</v>
      </c>
      <c r="S782" s="12">
        <f t="shared" si="121"/>
        <v>15761.79266666667</v>
      </c>
      <c r="T782" s="12">
        <v>75.940000249999997</v>
      </c>
      <c r="U782" s="12">
        <v>5</v>
      </c>
      <c r="V782" s="12">
        <v>138398.25</v>
      </c>
      <c r="W782" s="12">
        <v>4.1552825000000002</v>
      </c>
      <c r="X782" s="12">
        <v>4.165</v>
      </c>
      <c r="Y782" t="str">
        <f t="shared" si="129"/>
        <v>100-200</v>
      </c>
      <c r="Z782">
        <f t="shared" si="130"/>
        <v>-8.2089284703866783E-3</v>
      </c>
      <c r="AA782" s="12">
        <f>VLOOKUP(K782,GDP_Change!A:D,4,0)</f>
        <v>-5.7899873721197537E-2</v>
      </c>
      <c r="AB782" s="12">
        <f t="shared" si="122"/>
        <v>0.9522135251730679</v>
      </c>
    </row>
    <row r="783" spans="1:28" x14ac:dyDescent="0.25">
      <c r="A783" s="1" t="str">
        <f t="shared" si="123"/>
        <v>01/14/2008</v>
      </c>
      <c r="B783" s="9">
        <v>141.16000366210901</v>
      </c>
      <c r="C783" s="9">
        <v>141.86000061035099</v>
      </c>
      <c r="D783" s="9">
        <v>131.100006103515</v>
      </c>
      <c r="E783" s="9">
        <v>98.373023986816406</v>
      </c>
      <c r="F783" s="9">
        <v>132.05999755859301</v>
      </c>
      <c r="G783" s="10">
        <v>1535562300</v>
      </c>
      <c r="H783">
        <f t="shared" si="124"/>
        <v>1</v>
      </c>
      <c r="I783">
        <f t="shared" si="125"/>
        <v>14</v>
      </c>
      <c r="J783">
        <f t="shared" si="126"/>
        <v>2008</v>
      </c>
      <c r="K783" t="str">
        <f>VLOOKUP(N783,Convert!D:G,4,0)</f>
        <v>2008Q1</v>
      </c>
      <c r="L783" t="str">
        <f t="shared" si="127"/>
        <v>2008M1</v>
      </c>
      <c r="M783">
        <f>VLOOKUP(K783,GDP_CR!$E$9:$F$311,2,0)</f>
        <v>-0.2</v>
      </c>
      <c r="N783" s="1">
        <v>39461</v>
      </c>
      <c r="O783" s="18">
        <f t="shared" si="128"/>
        <v>5468</v>
      </c>
      <c r="P783" s="31">
        <f>VLOOKUP(K783,GDP!$A$2:$D$305,4,0)</f>
        <v>-5.8443367697125215E-4</v>
      </c>
      <c r="Q783" s="12">
        <v>14713.776923076926</v>
      </c>
      <c r="R783" s="12">
        <f>VLOOKUP(K783,RGDP!B:C,2,0)</f>
        <v>15702.906000000001</v>
      </c>
      <c r="S783" s="12">
        <f t="shared" si="121"/>
        <v>15756.439333333336</v>
      </c>
      <c r="T783" s="12">
        <v>75.950000500000002</v>
      </c>
      <c r="U783" s="12">
        <v>5</v>
      </c>
      <c r="V783" s="12">
        <v>138398.5</v>
      </c>
      <c r="W783" s="12">
        <v>4.2017549999999995</v>
      </c>
      <c r="X783" s="12">
        <v>4.09</v>
      </c>
      <c r="Y783" t="str">
        <f t="shared" si="129"/>
        <v>100-200</v>
      </c>
      <c r="Z783">
        <f t="shared" si="130"/>
        <v>-5.7723843668993191E-2</v>
      </c>
      <c r="AA783" s="12">
        <f>VLOOKUP(K783,GDP_Change!A:D,4,0)</f>
        <v>-5.7899873721197537E-2</v>
      </c>
      <c r="AB783" s="12">
        <f t="shared" si="122"/>
        <v>0.86803740859854572</v>
      </c>
    </row>
    <row r="784" spans="1:28" x14ac:dyDescent="0.25">
      <c r="A784" s="1" t="str">
        <f t="shared" si="123"/>
        <v>01/21/2008</v>
      </c>
      <c r="B784" s="9">
        <v>127.209999084472</v>
      </c>
      <c r="C784" s="9">
        <v>136.759994506835</v>
      </c>
      <c r="D784" s="9">
        <v>126</v>
      </c>
      <c r="E784" s="9">
        <v>99.103065490722599</v>
      </c>
      <c r="F784" s="9">
        <v>133.03999328613199</v>
      </c>
      <c r="G784" s="10">
        <v>1477389900</v>
      </c>
      <c r="H784">
        <f t="shared" si="124"/>
        <v>1</v>
      </c>
      <c r="I784">
        <f t="shared" si="125"/>
        <v>21</v>
      </c>
      <c r="J784">
        <f t="shared" si="126"/>
        <v>2008</v>
      </c>
      <c r="K784" t="str">
        <f>VLOOKUP(N784,Convert!D:G,4,0)</f>
        <v>2008Q1</v>
      </c>
      <c r="L784" t="str">
        <f t="shared" si="127"/>
        <v>2008M1</v>
      </c>
      <c r="M784">
        <f>VLOOKUP(K784,GDP_CR!$E$9:$F$311,2,0)</f>
        <v>-0.2</v>
      </c>
      <c r="N784" s="1">
        <v>39468</v>
      </c>
      <c r="O784" s="18">
        <f t="shared" si="128"/>
        <v>5475</v>
      </c>
      <c r="P784" s="31">
        <f>VLOOKUP(K784,GDP!$A$2:$D$305,4,0)</f>
        <v>-5.8443367697125215E-4</v>
      </c>
      <c r="Q784" s="12">
        <v>14713.115384615387</v>
      </c>
      <c r="R784" s="12">
        <f>VLOOKUP(K784,RGDP!B:C,2,0)</f>
        <v>15702.906000000001</v>
      </c>
      <c r="S784" s="12">
        <f t="shared" si="121"/>
        <v>15751.086000000001</v>
      </c>
      <c r="T784" s="12">
        <v>75.960000750000006</v>
      </c>
      <c r="U784" s="12">
        <v>5</v>
      </c>
      <c r="V784" s="12">
        <v>138398.75</v>
      </c>
      <c r="W784" s="12">
        <v>4.2482274999999996</v>
      </c>
      <c r="X784" s="12">
        <v>4.0149999999999997</v>
      </c>
      <c r="Y784" t="str">
        <f t="shared" si="129"/>
        <v>100-200</v>
      </c>
      <c r="Z784">
        <f t="shared" si="130"/>
        <v>7.4208370865989082E-3</v>
      </c>
      <c r="AA784" s="12">
        <f>VLOOKUP(K784,GDP_Change!A:D,4,0)</f>
        <v>-5.7899873721197537E-2</v>
      </c>
      <c r="AB784" s="12">
        <f t="shared" si="122"/>
        <v>0.78386129202402366</v>
      </c>
    </row>
    <row r="785" spans="1:28" x14ac:dyDescent="0.25">
      <c r="A785" s="1" t="str">
        <f t="shared" si="123"/>
        <v>01/28/2008</v>
      </c>
      <c r="B785" s="9">
        <v>133.259994506835</v>
      </c>
      <c r="C785" s="9">
        <v>139.61000061035099</v>
      </c>
      <c r="D785" s="9">
        <v>132.05999755859301</v>
      </c>
      <c r="E785" s="9">
        <v>103.974769592285</v>
      </c>
      <c r="F785" s="9">
        <v>139.58000183105401</v>
      </c>
      <c r="G785" s="10">
        <v>1272366500</v>
      </c>
      <c r="H785">
        <f t="shared" si="124"/>
        <v>1</v>
      </c>
      <c r="I785">
        <f t="shared" si="125"/>
        <v>28</v>
      </c>
      <c r="J785">
        <f t="shared" si="126"/>
        <v>2008</v>
      </c>
      <c r="K785" t="str">
        <f>VLOOKUP(N785,Convert!D:G,4,0)</f>
        <v>2008Q1</v>
      </c>
      <c r="L785" t="str">
        <f t="shared" si="127"/>
        <v>2008M1</v>
      </c>
      <c r="M785">
        <f>VLOOKUP(K785,GDP_CR!$E$9:$F$311,2,0)</f>
        <v>-0.2</v>
      </c>
      <c r="N785" s="1">
        <v>39475</v>
      </c>
      <c r="O785" s="18">
        <f t="shared" si="128"/>
        <v>5482</v>
      </c>
      <c r="P785" s="31">
        <f>VLOOKUP(K785,GDP!$A$2:$D$305,4,0)</f>
        <v>-5.8443367697125215E-4</v>
      </c>
      <c r="Q785" s="12">
        <v>14712.453846153849</v>
      </c>
      <c r="R785" s="12">
        <f>VLOOKUP(K785,RGDP!B:C,2,0)</f>
        <v>15702.906000000001</v>
      </c>
      <c r="S785" s="12">
        <f t="shared" si="121"/>
        <v>15745.732666666665</v>
      </c>
      <c r="T785" s="12">
        <v>75.970000999999996</v>
      </c>
      <c r="U785" s="12">
        <v>5</v>
      </c>
      <c r="V785" s="12">
        <v>138399</v>
      </c>
      <c r="W785" s="12">
        <v>4.2946999999999997</v>
      </c>
      <c r="X785" s="12">
        <v>3.94</v>
      </c>
      <c r="Y785" t="str">
        <f t="shared" si="129"/>
        <v>100-200</v>
      </c>
      <c r="Z785">
        <f t="shared" si="130"/>
        <v>4.9158214634424047E-2</v>
      </c>
      <c r="AA785" s="12">
        <f>VLOOKUP(K785,GDP_Change!A:D,4,0)</f>
        <v>-5.7899873721197537E-2</v>
      </c>
      <c r="AB785" s="12">
        <f t="shared" si="122"/>
        <v>0.69968517544950148</v>
      </c>
    </row>
    <row r="786" spans="1:28" x14ac:dyDescent="0.25">
      <c r="A786" s="1" t="str">
        <f t="shared" si="123"/>
        <v>02/04/2008</v>
      </c>
      <c r="B786" s="9">
        <v>139.21000671386699</v>
      </c>
      <c r="C786" s="9">
        <v>139.30000305175699</v>
      </c>
      <c r="D786" s="9">
        <v>131.72999572753901</v>
      </c>
      <c r="E786" s="9">
        <v>99.125427246093693</v>
      </c>
      <c r="F786" s="9">
        <v>133.07000732421801</v>
      </c>
      <c r="G786" s="10">
        <v>1181381300</v>
      </c>
      <c r="H786">
        <f t="shared" si="124"/>
        <v>2</v>
      </c>
      <c r="I786">
        <f t="shared" si="125"/>
        <v>4</v>
      </c>
      <c r="J786">
        <f t="shared" si="126"/>
        <v>2008</v>
      </c>
      <c r="K786" t="str">
        <f>VLOOKUP(N786,Convert!D:G,4,0)</f>
        <v>2008Q1</v>
      </c>
      <c r="L786" t="str">
        <f t="shared" si="127"/>
        <v>2008M2</v>
      </c>
      <c r="M786">
        <f>VLOOKUP(K786,GDP_CR!$E$9:$F$311,2,0)</f>
        <v>-0.2</v>
      </c>
      <c r="N786" s="1">
        <v>39482</v>
      </c>
      <c r="O786" s="18">
        <f t="shared" si="128"/>
        <v>5489</v>
      </c>
      <c r="P786" s="31">
        <f>VLOOKUP(K786,GDP!$A$2:$D$305,4,0)</f>
        <v>-5.8443367697125215E-4</v>
      </c>
      <c r="Q786" s="12">
        <v>14711.792307692309</v>
      </c>
      <c r="R786" s="12">
        <f>VLOOKUP(K786,RGDP!B:C,2,0)</f>
        <v>15702.906000000001</v>
      </c>
      <c r="S786" s="12">
        <f t="shared" si="121"/>
        <v>15740.379333333332</v>
      </c>
      <c r="T786" s="12">
        <v>75.84</v>
      </c>
      <c r="U786" s="12">
        <v>4.9749999999999996</v>
      </c>
      <c r="V786" s="12">
        <v>138380</v>
      </c>
      <c r="W786" s="12">
        <v>4.2567649999999997</v>
      </c>
      <c r="X786" s="12">
        <v>3.7</v>
      </c>
      <c r="Y786" t="str">
        <f t="shared" si="129"/>
        <v>100-200</v>
      </c>
      <c r="Z786">
        <f t="shared" si="130"/>
        <v>-4.6639879792490735E-2</v>
      </c>
      <c r="AA786" s="12">
        <f>VLOOKUP(K786,GDP_Change!A:D,4,0)</f>
        <v>-5.7899873721197537E-2</v>
      </c>
      <c r="AB786" s="12">
        <f t="shared" si="122"/>
        <v>0.61550905887497942</v>
      </c>
    </row>
    <row r="787" spans="1:28" x14ac:dyDescent="0.25">
      <c r="A787" s="1" t="str">
        <f t="shared" si="123"/>
        <v>02/11/2008</v>
      </c>
      <c r="B787" s="9">
        <v>133.100006103515</v>
      </c>
      <c r="C787" s="9">
        <v>137.05999755859301</v>
      </c>
      <c r="D787" s="9">
        <v>132.03999328613199</v>
      </c>
      <c r="E787" s="9">
        <v>100.667358398437</v>
      </c>
      <c r="F787" s="9">
        <v>135.13999938964801</v>
      </c>
      <c r="G787" s="10">
        <v>996516000</v>
      </c>
      <c r="H787">
        <f t="shared" si="124"/>
        <v>2</v>
      </c>
      <c r="I787">
        <f t="shared" si="125"/>
        <v>11</v>
      </c>
      <c r="J787">
        <f t="shared" si="126"/>
        <v>2008</v>
      </c>
      <c r="K787" t="str">
        <f>VLOOKUP(N787,Convert!D:G,4,0)</f>
        <v>2008Q1</v>
      </c>
      <c r="L787" t="str">
        <f t="shared" si="127"/>
        <v>2008M2</v>
      </c>
      <c r="M787">
        <f>VLOOKUP(K787,GDP_CR!$E$9:$F$311,2,0)</f>
        <v>-0.2</v>
      </c>
      <c r="N787" s="1">
        <v>39489</v>
      </c>
      <c r="O787" s="18">
        <f t="shared" si="128"/>
        <v>5496</v>
      </c>
      <c r="P787" s="31">
        <f>VLOOKUP(K787,GDP!$A$2:$D$305,4,0)</f>
        <v>-5.8443367697125215E-4</v>
      </c>
      <c r="Q787" s="12">
        <v>14711.130769230771</v>
      </c>
      <c r="R787" s="12">
        <f>VLOOKUP(K787,RGDP!B:C,2,0)</f>
        <v>15702.906000000001</v>
      </c>
      <c r="S787" s="12">
        <f t="shared" si="121"/>
        <v>15735.025999999998</v>
      </c>
      <c r="T787" s="12">
        <v>75.709998999999996</v>
      </c>
      <c r="U787" s="12">
        <v>4.95</v>
      </c>
      <c r="V787" s="12">
        <v>138361</v>
      </c>
      <c r="W787" s="12">
        <v>4.2188300000000005</v>
      </c>
      <c r="X787" s="12">
        <v>3.46</v>
      </c>
      <c r="Y787" t="str">
        <f t="shared" si="129"/>
        <v>100-200</v>
      </c>
      <c r="Z787">
        <f t="shared" si="130"/>
        <v>1.555566206881287E-2</v>
      </c>
      <c r="AA787" s="12">
        <f>VLOOKUP(K787,GDP_Change!A:D,4,0)</f>
        <v>-5.7899873721197537E-2</v>
      </c>
      <c r="AB787" s="12">
        <f t="shared" si="122"/>
        <v>0.53133294230045724</v>
      </c>
    </row>
    <row r="788" spans="1:28" x14ac:dyDescent="0.25">
      <c r="A788" s="1" t="str">
        <f t="shared" si="123"/>
        <v>02/18/2008</v>
      </c>
      <c r="B788" s="9">
        <v>136.72000122070301</v>
      </c>
      <c r="C788" s="9">
        <v>137.009994506835</v>
      </c>
      <c r="D788" s="9">
        <v>132.86000061035099</v>
      </c>
      <c r="E788" s="9">
        <v>101.02491760253901</v>
      </c>
      <c r="F788" s="9">
        <v>135.61999511718699</v>
      </c>
      <c r="G788" s="10">
        <v>771817900</v>
      </c>
      <c r="H788">
        <f t="shared" si="124"/>
        <v>2</v>
      </c>
      <c r="I788">
        <f t="shared" si="125"/>
        <v>18</v>
      </c>
      <c r="J788">
        <f t="shared" si="126"/>
        <v>2008</v>
      </c>
      <c r="K788" t="str">
        <f>VLOOKUP(N788,Convert!D:G,4,0)</f>
        <v>2008Q1</v>
      </c>
      <c r="L788" t="str">
        <f t="shared" si="127"/>
        <v>2008M2</v>
      </c>
      <c r="M788">
        <f>VLOOKUP(K788,GDP_CR!$E$9:$F$311,2,0)</f>
        <v>-0.2</v>
      </c>
      <c r="N788" s="1">
        <v>39496</v>
      </c>
      <c r="O788" s="18">
        <f t="shared" si="128"/>
        <v>5503</v>
      </c>
      <c r="P788" s="31">
        <f>VLOOKUP(K788,GDP!$A$2:$D$305,4,0)</f>
        <v>-5.8443367697125215E-4</v>
      </c>
      <c r="Q788" s="12">
        <v>14710.469230769231</v>
      </c>
      <c r="R788" s="12">
        <f>VLOOKUP(K788,RGDP!B:C,2,0)</f>
        <v>15702.906000000001</v>
      </c>
      <c r="S788" s="12">
        <f t="shared" si="121"/>
        <v>15729.672666666665</v>
      </c>
      <c r="T788" s="12">
        <v>75.579997999999989</v>
      </c>
      <c r="U788" s="12">
        <v>4.9250000000000007</v>
      </c>
      <c r="V788" s="12">
        <v>138342</v>
      </c>
      <c r="W788" s="12">
        <v>4.1808950000000005</v>
      </c>
      <c r="X788" s="12">
        <v>3.22</v>
      </c>
      <c r="Y788" t="str">
        <f t="shared" si="129"/>
        <v>100-200</v>
      </c>
      <c r="Z788">
        <f t="shared" si="130"/>
        <v>3.5518405335714931E-3</v>
      </c>
      <c r="AA788" s="12">
        <f>VLOOKUP(K788,GDP_Change!A:D,4,0)</f>
        <v>-5.7899873721197537E-2</v>
      </c>
      <c r="AB788" s="12">
        <f t="shared" si="122"/>
        <v>0.44715682572593518</v>
      </c>
    </row>
    <row r="789" spans="1:28" x14ac:dyDescent="0.25">
      <c r="A789" s="1" t="str">
        <f t="shared" si="123"/>
        <v>02/25/2008</v>
      </c>
      <c r="B789" s="9">
        <v>135.53999328613199</v>
      </c>
      <c r="C789" s="9">
        <v>139.13999938964801</v>
      </c>
      <c r="D789" s="9">
        <v>132.77999877929599</v>
      </c>
      <c r="E789" s="9">
        <v>99.684089660644503</v>
      </c>
      <c r="F789" s="9">
        <v>133.82000732421801</v>
      </c>
      <c r="G789" s="10">
        <v>994469800</v>
      </c>
      <c r="H789">
        <f t="shared" si="124"/>
        <v>2</v>
      </c>
      <c r="I789">
        <f t="shared" si="125"/>
        <v>25</v>
      </c>
      <c r="J789">
        <f t="shared" si="126"/>
        <v>2008</v>
      </c>
      <c r="K789" t="str">
        <f>VLOOKUP(N789,Convert!D:G,4,0)</f>
        <v>2008Q1</v>
      </c>
      <c r="L789" t="str">
        <f t="shared" si="127"/>
        <v>2008M2</v>
      </c>
      <c r="M789">
        <f>VLOOKUP(K789,GDP_CR!$E$9:$F$311,2,0)</f>
        <v>-0.2</v>
      </c>
      <c r="N789" s="1">
        <v>39503</v>
      </c>
      <c r="O789" s="18">
        <f t="shared" si="128"/>
        <v>5510</v>
      </c>
      <c r="P789" s="31">
        <f>VLOOKUP(K789,GDP!$A$2:$D$305,4,0)</f>
        <v>-5.8443367697125215E-4</v>
      </c>
      <c r="Q789" s="12">
        <v>14709.807692307691</v>
      </c>
      <c r="R789" s="12">
        <f>VLOOKUP(K789,RGDP!B:C,2,0)</f>
        <v>15702.906000000001</v>
      </c>
      <c r="S789" s="12">
        <f t="shared" si="121"/>
        <v>15724.319333333331</v>
      </c>
      <c r="T789" s="12">
        <v>75.449996999999996</v>
      </c>
      <c r="U789" s="12">
        <v>4.9000000000000004</v>
      </c>
      <c r="V789" s="12">
        <v>138323</v>
      </c>
      <c r="W789" s="12">
        <v>4.1429600000000004</v>
      </c>
      <c r="X789" s="12">
        <v>2.98</v>
      </c>
      <c r="Y789" t="str">
        <f t="shared" si="129"/>
        <v>100-200</v>
      </c>
      <c r="Z789">
        <f t="shared" si="130"/>
        <v>-1.3272289173979379E-2</v>
      </c>
      <c r="AA789" s="12">
        <f>VLOOKUP(K789,GDP_Change!A:D,4,0)</f>
        <v>-5.7899873721197537E-2</v>
      </c>
      <c r="AB789" s="12">
        <f t="shared" si="122"/>
        <v>0.36298070915141306</v>
      </c>
    </row>
    <row r="790" spans="1:28" x14ac:dyDescent="0.25">
      <c r="A790" s="1" t="str">
        <f t="shared" si="123"/>
        <v>03/03/2008</v>
      </c>
      <c r="B790" s="9">
        <v>133.13999938964801</v>
      </c>
      <c r="C790" s="9">
        <v>134.77000427246</v>
      </c>
      <c r="D790" s="9">
        <v>128.58000183105401</v>
      </c>
      <c r="E790" s="9">
        <v>96.622505187988196</v>
      </c>
      <c r="F790" s="9">
        <v>129.71000671386699</v>
      </c>
      <c r="G790" s="10">
        <v>1317024300</v>
      </c>
      <c r="H790">
        <f t="shared" si="124"/>
        <v>3</v>
      </c>
      <c r="I790">
        <f t="shared" si="125"/>
        <v>3</v>
      </c>
      <c r="J790">
        <f t="shared" si="126"/>
        <v>2008</v>
      </c>
      <c r="K790" t="str">
        <f>VLOOKUP(N790,Convert!D:G,4,0)</f>
        <v>2008Q1</v>
      </c>
      <c r="L790" t="str">
        <f t="shared" si="127"/>
        <v>2008M3</v>
      </c>
      <c r="M790">
        <f>VLOOKUP(K790,GDP_CR!$E$9:$F$311,2,0)</f>
        <v>-0.2</v>
      </c>
      <c r="N790" s="1">
        <v>39510</v>
      </c>
      <c r="O790" s="18">
        <f t="shared" si="128"/>
        <v>5517</v>
      </c>
      <c r="P790" s="31">
        <f>VLOOKUP(K790,GDP!$A$2:$D$305,4,0)</f>
        <v>-5.8443367697125215E-4</v>
      </c>
      <c r="Q790" s="12">
        <v>14709.146153846154</v>
      </c>
      <c r="R790" s="12">
        <f>VLOOKUP(K790,RGDP!B:C,2,0)</f>
        <v>15702.906000000001</v>
      </c>
      <c r="S790" s="12">
        <f t="shared" si="121"/>
        <v>15718.965999999999</v>
      </c>
      <c r="T790" s="12">
        <v>75.012496999999996</v>
      </c>
      <c r="U790" s="12">
        <v>4.95</v>
      </c>
      <c r="V790" s="12">
        <v>138306</v>
      </c>
      <c r="W790" s="12">
        <v>4.1009450000000003</v>
      </c>
      <c r="X790" s="12">
        <v>2.8874999999999997</v>
      </c>
      <c r="Y790" t="str">
        <f t="shared" si="129"/>
        <v>100-200</v>
      </c>
      <c r="Z790">
        <f t="shared" si="130"/>
        <v>-3.0712900802593368E-2</v>
      </c>
      <c r="AA790" s="12">
        <f>VLOOKUP(K790,GDP_Change!A:D,4,0)</f>
        <v>-5.7899873721197537E-2</v>
      </c>
      <c r="AB790" s="12">
        <f t="shared" si="122"/>
        <v>0.27880459257689094</v>
      </c>
    </row>
    <row r="791" spans="1:28" x14ac:dyDescent="0.25">
      <c r="A791" s="1" t="str">
        <f t="shared" si="123"/>
        <v>03/10/2008</v>
      </c>
      <c r="B791" s="9">
        <v>129.83999633789</v>
      </c>
      <c r="C791" s="9">
        <v>133.77000427246</v>
      </c>
      <c r="D791" s="9">
        <v>127.58999633789</v>
      </c>
      <c r="E791" s="9">
        <v>96.548004150390597</v>
      </c>
      <c r="F791" s="9">
        <v>129.61000061035099</v>
      </c>
      <c r="G791" s="10">
        <v>1642477300</v>
      </c>
      <c r="H791">
        <f t="shared" si="124"/>
        <v>3</v>
      </c>
      <c r="I791">
        <f t="shared" si="125"/>
        <v>10</v>
      </c>
      <c r="J791">
        <f t="shared" si="126"/>
        <v>2008</v>
      </c>
      <c r="K791" t="str">
        <f>VLOOKUP(N791,Convert!D:G,4,0)</f>
        <v>2008Q1</v>
      </c>
      <c r="L791" t="str">
        <f t="shared" si="127"/>
        <v>2008M3</v>
      </c>
      <c r="M791">
        <f>VLOOKUP(K791,GDP_CR!$E$9:$F$311,2,0)</f>
        <v>-0.2</v>
      </c>
      <c r="N791" s="1">
        <v>39517</v>
      </c>
      <c r="O791" s="18">
        <f t="shared" si="128"/>
        <v>5524</v>
      </c>
      <c r="P791" s="31">
        <f>VLOOKUP(K791,GDP!$A$2:$D$305,4,0)</f>
        <v>-5.8443367697125215E-4</v>
      </c>
      <c r="Q791" s="12">
        <v>14708.484615384614</v>
      </c>
      <c r="R791" s="12">
        <f>VLOOKUP(K791,RGDP!B:C,2,0)</f>
        <v>15702.906000000001</v>
      </c>
      <c r="S791" s="12">
        <f t="shared" si="121"/>
        <v>15713.612666666666</v>
      </c>
      <c r="T791" s="12">
        <v>74.574996999999996</v>
      </c>
      <c r="U791" s="12">
        <v>5</v>
      </c>
      <c r="V791" s="12">
        <v>138289</v>
      </c>
      <c r="W791" s="12">
        <v>4.0589300000000001</v>
      </c>
      <c r="X791" s="12">
        <v>2.7949999999999999</v>
      </c>
      <c r="Y791" t="str">
        <f t="shared" si="129"/>
        <v>100-200</v>
      </c>
      <c r="Z791">
        <f t="shared" si="130"/>
        <v>-7.7099759725252071E-4</v>
      </c>
      <c r="AA791" s="12">
        <f>VLOOKUP(K791,GDP_Change!A:D,4,0)</f>
        <v>-5.7899873721197537E-2</v>
      </c>
      <c r="AB791" s="12">
        <f t="shared" si="122"/>
        <v>0.19462847600236882</v>
      </c>
    </row>
    <row r="792" spans="1:28" x14ac:dyDescent="0.25">
      <c r="A792" s="1" t="str">
        <f t="shared" si="123"/>
        <v>03/17/2008</v>
      </c>
      <c r="B792" s="9">
        <v>126.56999969482401</v>
      </c>
      <c r="C792" s="9">
        <v>134.64999389648401</v>
      </c>
      <c r="D792" s="9">
        <v>126.06999969482401</v>
      </c>
      <c r="E792" s="9">
        <v>98.387954711914006</v>
      </c>
      <c r="F792" s="9">
        <v>132.08000183105401</v>
      </c>
      <c r="G792" s="10">
        <v>1331020000</v>
      </c>
      <c r="H792">
        <f t="shared" si="124"/>
        <v>3</v>
      </c>
      <c r="I792">
        <f t="shared" si="125"/>
        <v>17</v>
      </c>
      <c r="J792">
        <f t="shared" si="126"/>
        <v>2008</v>
      </c>
      <c r="K792" t="str">
        <f>VLOOKUP(N792,Convert!D:G,4,0)</f>
        <v>2008Q1</v>
      </c>
      <c r="L792" t="str">
        <f t="shared" si="127"/>
        <v>2008M3</v>
      </c>
      <c r="M792">
        <f>VLOOKUP(K792,GDP_CR!$E$9:$F$311,2,0)</f>
        <v>-0.2</v>
      </c>
      <c r="N792" s="1">
        <v>39524</v>
      </c>
      <c r="O792" s="18">
        <f t="shared" si="128"/>
        <v>5531</v>
      </c>
      <c r="P792" s="31">
        <f>VLOOKUP(K792,GDP!$A$2:$D$305,4,0)</f>
        <v>-5.8443367697125215E-4</v>
      </c>
      <c r="Q792" s="12">
        <v>14707.823076923078</v>
      </c>
      <c r="R792" s="12">
        <f>VLOOKUP(K792,RGDP!B:C,2,0)</f>
        <v>15702.906000000001</v>
      </c>
      <c r="S792" s="12">
        <f t="shared" si="121"/>
        <v>15708.25933333333</v>
      </c>
      <c r="T792" s="12">
        <v>74.137496999999996</v>
      </c>
      <c r="U792" s="12">
        <v>5.05</v>
      </c>
      <c r="V792" s="12">
        <v>138272</v>
      </c>
      <c r="W792" s="12">
        <v>4.016915</v>
      </c>
      <c r="X792" s="12">
        <v>2.7024999999999997</v>
      </c>
      <c r="Y792" t="str">
        <f t="shared" si="129"/>
        <v>100-200</v>
      </c>
      <c r="Z792">
        <f t="shared" si="130"/>
        <v>1.9057180843078836E-2</v>
      </c>
      <c r="AA792" s="12">
        <f>VLOOKUP(K792,GDP_Change!A:D,4,0)</f>
        <v>-5.7899873721197537E-2</v>
      </c>
      <c r="AB792" s="12">
        <f t="shared" si="122"/>
        <v>0.11045235942784669</v>
      </c>
    </row>
    <row r="793" spans="1:28" x14ac:dyDescent="0.25">
      <c r="A793" s="1" t="str">
        <f t="shared" si="123"/>
        <v>03/24/2008</v>
      </c>
      <c r="B793" s="9">
        <v>133.30999755859301</v>
      </c>
      <c r="C793" s="9">
        <v>135.80999755859301</v>
      </c>
      <c r="D793" s="9">
        <v>131.05999755859301</v>
      </c>
      <c r="E793" s="9">
        <v>98.448333740234304</v>
      </c>
      <c r="F793" s="9">
        <v>131.509994506835</v>
      </c>
      <c r="G793" s="10">
        <v>1004908100</v>
      </c>
      <c r="H793">
        <f t="shared" si="124"/>
        <v>3</v>
      </c>
      <c r="I793">
        <f t="shared" si="125"/>
        <v>24</v>
      </c>
      <c r="J793">
        <f t="shared" si="126"/>
        <v>2008</v>
      </c>
      <c r="K793" t="str">
        <f>VLOOKUP(N793,Convert!D:G,4,0)</f>
        <v>2008Q1</v>
      </c>
      <c r="L793" t="str">
        <f t="shared" si="127"/>
        <v>2008M3</v>
      </c>
      <c r="M793">
        <f>VLOOKUP(K793,GDP_CR!$E$9:$F$311,2,0)</f>
        <v>-0.2</v>
      </c>
      <c r="N793" s="1">
        <v>39531</v>
      </c>
      <c r="O793" s="18">
        <f t="shared" si="128"/>
        <v>5538</v>
      </c>
      <c r="P793" s="31">
        <f>VLOOKUP(K793,GDP!$A$2:$D$305,4,0)</f>
        <v>-5.8443367697125215E-4</v>
      </c>
      <c r="Q793" s="12">
        <v>14707.16153846154</v>
      </c>
      <c r="R793" s="12">
        <f>VLOOKUP(K793,RGDP!B:C,2,0)</f>
        <v>15702.906000000001</v>
      </c>
      <c r="S793" s="12">
        <f t="shared" si="121"/>
        <v>15702.905999999997</v>
      </c>
      <c r="T793" s="12">
        <v>73.699996999999996</v>
      </c>
      <c r="U793" s="12">
        <v>5.0999999999999996</v>
      </c>
      <c r="V793" s="12">
        <v>138255</v>
      </c>
      <c r="W793" s="12">
        <v>3.9748999999999999</v>
      </c>
      <c r="X793" s="12">
        <v>2.61</v>
      </c>
      <c r="Y793" t="str">
        <f t="shared" si="129"/>
        <v>100-200</v>
      </c>
      <c r="Z793">
        <f t="shared" si="130"/>
        <v>-4.315621716511675E-3</v>
      </c>
      <c r="AA793" s="12">
        <f>VLOOKUP(K793,GDP_Change!A:D,4,0)</f>
        <v>-5.7899873721197537E-2</v>
      </c>
      <c r="AB793" s="12">
        <f t="shared" si="122"/>
        <v>2.6276242853324579E-2</v>
      </c>
    </row>
    <row r="794" spans="1:28" x14ac:dyDescent="0.25">
      <c r="A794" s="1" t="str">
        <f t="shared" si="123"/>
        <v>03/31/2008</v>
      </c>
      <c r="B794" s="9">
        <v>131.28999328613199</v>
      </c>
      <c r="C794" s="9">
        <v>137.96000671386699</v>
      </c>
      <c r="D794" s="9">
        <v>131.08999633789</v>
      </c>
      <c r="E794" s="9">
        <v>102.475769042968</v>
      </c>
      <c r="F794" s="9">
        <v>136.88999938964801</v>
      </c>
      <c r="G794" s="10">
        <v>1012481800</v>
      </c>
      <c r="H794">
        <f t="shared" si="124"/>
        <v>3</v>
      </c>
      <c r="I794">
        <f t="shared" si="125"/>
        <v>31</v>
      </c>
      <c r="J794">
        <f t="shared" si="126"/>
        <v>2008</v>
      </c>
      <c r="K794" t="str">
        <f>VLOOKUP(N794,Convert!D:G,4,0)</f>
        <v>2008Q1</v>
      </c>
      <c r="L794" t="str">
        <f t="shared" si="127"/>
        <v>2008M3</v>
      </c>
      <c r="M794">
        <f>VLOOKUP(K794,GDP_CR!$E$9:$F$311,2,0)</f>
        <v>-0.2</v>
      </c>
      <c r="N794" s="1">
        <v>39538</v>
      </c>
      <c r="O794" s="18">
        <f t="shared" si="128"/>
        <v>5545</v>
      </c>
      <c r="P794" s="31">
        <f>VLOOKUP(K794,GDP!$A$2:$D$305,4,0)</f>
        <v>-5.8443367697125215E-4</v>
      </c>
      <c r="Q794" s="12">
        <v>14706.5</v>
      </c>
      <c r="R794" s="12">
        <f>VLOOKUP(K794,RGDP!B:C,2,0)</f>
        <v>15702.906000000001</v>
      </c>
      <c r="S794" s="12">
        <f t="shared" ref="S794:S857" si="131">AVERAGE(R783:R794)</f>
        <v>15702.905999999997</v>
      </c>
      <c r="T794" s="12">
        <v>73.699996999999996</v>
      </c>
      <c r="U794" s="12">
        <v>5.0999999999999996</v>
      </c>
      <c r="V794" s="12">
        <v>138255</v>
      </c>
      <c r="W794" s="12">
        <v>3.9748999999999999</v>
      </c>
      <c r="X794" s="12">
        <v>2.61</v>
      </c>
      <c r="Y794" t="str">
        <f t="shared" si="129"/>
        <v>100-200</v>
      </c>
      <c r="Z794">
        <f t="shared" si="130"/>
        <v>4.090947538237022E-2</v>
      </c>
      <c r="AA794" s="12">
        <f>VLOOKUP(K794,GDP_Change!A:D,4,0)</f>
        <v>-5.7899873721197537E-2</v>
      </c>
      <c r="AB794" s="12">
        <f t="shared" si="122"/>
        <v>-5.7899873721197537E-2</v>
      </c>
    </row>
    <row r="795" spans="1:28" x14ac:dyDescent="0.25">
      <c r="A795" s="1" t="str">
        <f t="shared" si="123"/>
        <v>04/07/2008</v>
      </c>
      <c r="B795" s="9">
        <v>137.86999511718699</v>
      </c>
      <c r="C795" s="9">
        <v>138.57000732421801</v>
      </c>
      <c r="D795" s="9">
        <v>133.009994506835</v>
      </c>
      <c r="E795" s="9">
        <v>99.848213195800696</v>
      </c>
      <c r="F795" s="9">
        <v>133.38000488281199</v>
      </c>
      <c r="G795" s="10">
        <v>914734500</v>
      </c>
      <c r="H795">
        <f t="shared" si="124"/>
        <v>4</v>
      </c>
      <c r="I795">
        <f t="shared" si="125"/>
        <v>7</v>
      </c>
      <c r="J795">
        <f t="shared" si="126"/>
        <v>2008</v>
      </c>
      <c r="K795" t="str">
        <f>VLOOKUP(N795,Convert!D:G,4,0)</f>
        <v>2008Q2</v>
      </c>
      <c r="L795" t="str">
        <f t="shared" si="127"/>
        <v>2008M4</v>
      </c>
      <c r="M795">
        <f>VLOOKUP(K795,GDP_CR!$E$9:$F$311,2,0)</f>
        <v>4.4000000000000004</v>
      </c>
      <c r="N795" s="1">
        <v>39545</v>
      </c>
      <c r="O795" s="18">
        <f t="shared" si="128"/>
        <v>5552</v>
      </c>
      <c r="P795" s="31">
        <f>VLOOKUP(K795,GDP!$A$2:$D$305,4,0)</f>
        <v>1.082514534389567E-2</v>
      </c>
      <c r="Q795" s="12">
        <v>14718.746153846154</v>
      </c>
      <c r="R795" s="12">
        <f>VLOOKUP(K795,RGDP!B:C,2,0)</f>
        <v>15792.772999999999</v>
      </c>
      <c r="S795" s="12">
        <f t="shared" si="131"/>
        <v>15710.394916666664</v>
      </c>
      <c r="T795" s="12">
        <v>73.414997249999999</v>
      </c>
      <c r="U795" s="12">
        <v>5.0749999999999993</v>
      </c>
      <c r="V795" s="12">
        <v>138200.75</v>
      </c>
      <c r="W795" s="12">
        <v>3.9571149999999999</v>
      </c>
      <c r="X795" s="12">
        <v>2.5274999999999999</v>
      </c>
      <c r="Y795" t="str">
        <f t="shared" si="129"/>
        <v>100-200</v>
      </c>
      <c r="Z795">
        <f t="shared" si="130"/>
        <v>-2.5640985627043977E-2</v>
      </c>
      <c r="AA795" s="12">
        <f>VLOOKUP(K795,GDP_Change!A:D,4,0)</f>
        <v>1.0822601485135266</v>
      </c>
      <c r="AB795" s="12">
        <f t="shared" si="122"/>
        <v>2.9804743373781244E-2</v>
      </c>
    </row>
    <row r="796" spans="1:28" x14ac:dyDescent="0.25">
      <c r="A796" s="1" t="str">
        <f t="shared" si="123"/>
        <v>04/14/2008</v>
      </c>
      <c r="B796" s="9">
        <v>133.19000244140599</v>
      </c>
      <c r="C796" s="9">
        <v>139.55999755859301</v>
      </c>
      <c r="D796" s="9">
        <v>132.33000183105401</v>
      </c>
      <c r="E796" s="9">
        <v>103.666053771972</v>
      </c>
      <c r="F796" s="9">
        <v>138.47999572753901</v>
      </c>
      <c r="G796" s="10">
        <v>920376400</v>
      </c>
      <c r="H796">
        <f t="shared" si="124"/>
        <v>4</v>
      </c>
      <c r="I796">
        <f t="shared" si="125"/>
        <v>14</v>
      </c>
      <c r="J796">
        <f t="shared" si="126"/>
        <v>2008</v>
      </c>
      <c r="K796" t="str">
        <f>VLOOKUP(N796,Convert!D:G,4,0)</f>
        <v>2008Q2</v>
      </c>
      <c r="L796" t="str">
        <f t="shared" si="127"/>
        <v>2008M4</v>
      </c>
      <c r="M796">
        <f>VLOOKUP(K796,GDP_CR!$E$9:$F$311,2,0)</f>
        <v>4.4000000000000004</v>
      </c>
      <c r="N796" s="1">
        <v>39552</v>
      </c>
      <c r="O796" s="18">
        <f t="shared" si="128"/>
        <v>5559</v>
      </c>
      <c r="P796" s="31">
        <f>VLOOKUP(K796,GDP!$A$2:$D$305,4,0)</f>
        <v>1.082514534389567E-2</v>
      </c>
      <c r="Q796" s="12">
        <v>14730.99230769231</v>
      </c>
      <c r="R796" s="12">
        <f>VLOOKUP(K796,RGDP!B:C,2,0)</f>
        <v>15792.772999999999</v>
      </c>
      <c r="S796" s="12">
        <f t="shared" si="131"/>
        <v>15717.883833333331</v>
      </c>
      <c r="T796" s="12">
        <v>73.129997500000002</v>
      </c>
      <c r="U796" s="12">
        <v>5.05</v>
      </c>
      <c r="V796" s="12">
        <v>138146.5</v>
      </c>
      <c r="W796" s="12">
        <v>3.93933</v>
      </c>
      <c r="X796" s="12">
        <v>2.4449999999999998</v>
      </c>
      <c r="Y796" t="str">
        <f t="shared" si="129"/>
        <v>100-200</v>
      </c>
      <c r="Z796">
        <f t="shared" si="130"/>
        <v>3.8236547143688293E-2</v>
      </c>
      <c r="AA796" s="12">
        <f>VLOOKUP(K796,GDP_Change!A:D,4,0)</f>
        <v>1.0822601485135266</v>
      </c>
      <c r="AB796" s="12">
        <f t="shared" si="122"/>
        <v>0.11750936046876002</v>
      </c>
    </row>
    <row r="797" spans="1:28" x14ac:dyDescent="0.25">
      <c r="A797" s="1" t="str">
        <f t="shared" si="123"/>
        <v>04/21/2008</v>
      </c>
      <c r="B797" s="9">
        <v>138.22999572753901</v>
      </c>
      <c r="C797" s="9">
        <v>139.88999938964801</v>
      </c>
      <c r="D797" s="9">
        <v>136.89999389648401</v>
      </c>
      <c r="E797" s="9">
        <v>104.504493713378</v>
      </c>
      <c r="F797" s="9">
        <v>139.600006103515</v>
      </c>
      <c r="G797" s="10">
        <v>894231800</v>
      </c>
      <c r="H797">
        <f t="shared" si="124"/>
        <v>4</v>
      </c>
      <c r="I797">
        <f t="shared" si="125"/>
        <v>21</v>
      </c>
      <c r="J797">
        <f t="shared" si="126"/>
        <v>2008</v>
      </c>
      <c r="K797" t="str">
        <f>VLOOKUP(N797,Convert!D:G,4,0)</f>
        <v>2008Q2</v>
      </c>
      <c r="L797" t="str">
        <f t="shared" si="127"/>
        <v>2008M4</v>
      </c>
      <c r="M797">
        <f>VLOOKUP(K797,GDP_CR!$E$9:$F$311,2,0)</f>
        <v>4.4000000000000004</v>
      </c>
      <c r="N797" s="1">
        <v>39559</v>
      </c>
      <c r="O797" s="18">
        <f t="shared" si="128"/>
        <v>5566</v>
      </c>
      <c r="P797" s="31">
        <f>VLOOKUP(K797,GDP!$A$2:$D$305,4,0)</f>
        <v>1.082514534389567E-2</v>
      </c>
      <c r="Q797" s="12">
        <v>14743.238461538464</v>
      </c>
      <c r="R797" s="12">
        <f>VLOOKUP(K797,RGDP!B:C,2,0)</f>
        <v>15792.772999999999</v>
      </c>
      <c r="S797" s="12">
        <f t="shared" si="131"/>
        <v>15725.372749999997</v>
      </c>
      <c r="T797" s="12">
        <v>72.844997750000005</v>
      </c>
      <c r="U797" s="12">
        <v>5.0250000000000004</v>
      </c>
      <c r="V797" s="12">
        <v>138092.25</v>
      </c>
      <c r="W797" s="12">
        <v>3.9215450000000001</v>
      </c>
      <c r="X797" s="12">
        <v>2.3624999999999998</v>
      </c>
      <c r="Y797" t="str">
        <f t="shared" si="129"/>
        <v>100-200</v>
      </c>
      <c r="Z797">
        <f t="shared" si="130"/>
        <v>8.08788569129959E-3</v>
      </c>
      <c r="AA797" s="12">
        <f>VLOOKUP(K797,GDP_Change!A:D,4,0)</f>
        <v>1.0822601485135266</v>
      </c>
      <c r="AB797" s="12">
        <f t="shared" si="122"/>
        <v>0.2052139775637388</v>
      </c>
    </row>
    <row r="798" spans="1:28" x14ac:dyDescent="0.25">
      <c r="A798" s="1" t="str">
        <f t="shared" si="123"/>
        <v>04/28/2008</v>
      </c>
      <c r="B798" s="9">
        <v>139.88000488281199</v>
      </c>
      <c r="C798" s="9">
        <v>142.36999511718699</v>
      </c>
      <c r="D798" s="9">
        <v>138.259994506835</v>
      </c>
      <c r="E798" s="9">
        <v>105.934310913085</v>
      </c>
      <c r="F798" s="9">
        <v>141.509994506835</v>
      </c>
      <c r="G798" s="10">
        <v>808385200</v>
      </c>
      <c r="H798">
        <f t="shared" si="124"/>
        <v>4</v>
      </c>
      <c r="I798">
        <f t="shared" si="125"/>
        <v>28</v>
      </c>
      <c r="J798">
        <f t="shared" si="126"/>
        <v>2008</v>
      </c>
      <c r="K798" t="str">
        <f>VLOOKUP(N798,Convert!D:G,4,0)</f>
        <v>2008Q2</v>
      </c>
      <c r="L798" t="str">
        <f t="shared" si="127"/>
        <v>2008M4</v>
      </c>
      <c r="M798">
        <f>VLOOKUP(K798,GDP_CR!$E$9:$F$311,2,0)</f>
        <v>4.4000000000000004</v>
      </c>
      <c r="N798" s="1">
        <v>39566</v>
      </c>
      <c r="O798" s="18">
        <f t="shared" si="128"/>
        <v>5573</v>
      </c>
      <c r="P798" s="31">
        <f>VLOOKUP(K798,GDP!$A$2:$D$305,4,0)</f>
        <v>1.082514534389567E-2</v>
      </c>
      <c r="Q798" s="12">
        <v>14755.484615384619</v>
      </c>
      <c r="R798" s="12">
        <f>VLOOKUP(K798,RGDP!B:C,2,0)</f>
        <v>15792.772999999999</v>
      </c>
      <c r="S798" s="12">
        <f t="shared" si="131"/>
        <v>15732.861666666664</v>
      </c>
      <c r="T798" s="12">
        <v>72.559997999999993</v>
      </c>
      <c r="U798" s="12">
        <v>5</v>
      </c>
      <c r="V798" s="12">
        <v>138038</v>
      </c>
      <c r="W798" s="12">
        <v>3.9037600000000001</v>
      </c>
      <c r="X798" s="12">
        <v>2.2799999999999998</v>
      </c>
      <c r="Y798" t="str">
        <f t="shared" si="129"/>
        <v>100-200</v>
      </c>
      <c r="Z798">
        <f t="shared" si="130"/>
        <v>1.3681864755104023E-2</v>
      </c>
      <c r="AA798" s="12">
        <f>VLOOKUP(K798,GDP_Change!A:D,4,0)</f>
        <v>1.0822601485135266</v>
      </c>
      <c r="AB798" s="12">
        <f t="shared" si="122"/>
        <v>0.29291859465871756</v>
      </c>
    </row>
    <row r="799" spans="1:28" x14ac:dyDescent="0.25">
      <c r="A799" s="1" t="str">
        <f t="shared" si="123"/>
        <v>05/05/2008</v>
      </c>
      <c r="B799" s="9">
        <v>141.05000305175699</v>
      </c>
      <c r="C799" s="9">
        <v>142.19999694824199</v>
      </c>
      <c r="D799" s="9">
        <v>138.44999694824199</v>
      </c>
      <c r="E799" s="9">
        <v>103.980514526367</v>
      </c>
      <c r="F799" s="9">
        <v>138.89999389648401</v>
      </c>
      <c r="G799" s="10">
        <v>828021000</v>
      </c>
      <c r="H799">
        <f t="shared" si="124"/>
        <v>5</v>
      </c>
      <c r="I799">
        <f t="shared" si="125"/>
        <v>5</v>
      </c>
      <c r="J799">
        <f t="shared" si="126"/>
        <v>2008</v>
      </c>
      <c r="K799" t="str">
        <f>VLOOKUP(N799,Convert!D:G,4,0)</f>
        <v>2008Q2</v>
      </c>
      <c r="L799" t="str">
        <f t="shared" si="127"/>
        <v>2008M5</v>
      </c>
      <c r="M799">
        <f>VLOOKUP(K799,GDP_CR!$E$9:$F$311,2,0)</f>
        <v>4.4000000000000004</v>
      </c>
      <c r="N799" s="1">
        <v>39573</v>
      </c>
      <c r="O799" s="18">
        <f t="shared" si="128"/>
        <v>5580</v>
      </c>
      <c r="P799" s="31">
        <f>VLOOKUP(K799,GDP!$A$2:$D$305,4,0)</f>
        <v>1.082514534389567E-2</v>
      </c>
      <c r="Q799" s="12">
        <v>14767.730769230773</v>
      </c>
      <c r="R799" s="12">
        <f>VLOOKUP(K799,RGDP!B:C,2,0)</f>
        <v>15792.772999999999</v>
      </c>
      <c r="S799" s="12">
        <f t="shared" si="131"/>
        <v>15740.350583333331</v>
      </c>
      <c r="T799" s="12">
        <v>72.739998249999985</v>
      </c>
      <c r="U799" s="12">
        <v>5.0999999999999996</v>
      </c>
      <c r="V799" s="12">
        <v>137990.25</v>
      </c>
      <c r="W799" s="12">
        <v>3.9499225</v>
      </c>
      <c r="X799" s="12">
        <v>2.2050000000000001</v>
      </c>
      <c r="Y799" t="str">
        <f t="shared" si="129"/>
        <v>100-200</v>
      </c>
      <c r="Z799">
        <f t="shared" si="130"/>
        <v>-1.8443931253385282E-2</v>
      </c>
      <c r="AA799" s="12">
        <f>VLOOKUP(K799,GDP_Change!A:D,4,0)</f>
        <v>1.0822601485135266</v>
      </c>
      <c r="AB799" s="12">
        <f t="shared" si="122"/>
        <v>0.38062321175369634</v>
      </c>
    </row>
    <row r="800" spans="1:28" x14ac:dyDescent="0.25">
      <c r="A800" s="1" t="str">
        <f t="shared" si="123"/>
        <v>05/12/2008</v>
      </c>
      <c r="B800" s="9">
        <v>139.25</v>
      </c>
      <c r="C800" s="9">
        <v>142.86999511718699</v>
      </c>
      <c r="D800" s="9">
        <v>138.72999572753901</v>
      </c>
      <c r="E800" s="9">
        <v>106.79524230957</v>
      </c>
      <c r="F800" s="9">
        <v>142.66000366210901</v>
      </c>
      <c r="G800" s="10">
        <v>860072700</v>
      </c>
      <c r="H800">
        <f t="shared" si="124"/>
        <v>5</v>
      </c>
      <c r="I800">
        <f t="shared" si="125"/>
        <v>12</v>
      </c>
      <c r="J800">
        <f t="shared" si="126"/>
        <v>2008</v>
      </c>
      <c r="K800" t="str">
        <f>VLOOKUP(N800,Convert!D:G,4,0)</f>
        <v>2008Q2</v>
      </c>
      <c r="L800" t="str">
        <f t="shared" si="127"/>
        <v>2008M5</v>
      </c>
      <c r="M800">
        <f>VLOOKUP(K800,GDP_CR!$E$9:$F$311,2,0)</f>
        <v>4.4000000000000004</v>
      </c>
      <c r="N800" s="1">
        <v>39580</v>
      </c>
      <c r="O800" s="18">
        <f t="shared" si="128"/>
        <v>5587</v>
      </c>
      <c r="P800" s="31">
        <f>VLOOKUP(K800,GDP!$A$2:$D$305,4,0)</f>
        <v>1.082514534389567E-2</v>
      </c>
      <c r="Q800" s="12">
        <v>14779.976923076927</v>
      </c>
      <c r="R800" s="12">
        <f>VLOOKUP(K800,RGDP!B:C,2,0)</f>
        <v>15792.772999999999</v>
      </c>
      <c r="S800" s="12">
        <f t="shared" si="131"/>
        <v>15747.839499999996</v>
      </c>
      <c r="T800" s="12">
        <v>72.919998499999991</v>
      </c>
      <c r="U800" s="12">
        <v>5.2</v>
      </c>
      <c r="V800" s="12">
        <v>137942.5</v>
      </c>
      <c r="W800" s="12">
        <v>3.9960849999999999</v>
      </c>
      <c r="X800" s="12">
        <v>2.13</v>
      </c>
      <c r="Y800" t="str">
        <f t="shared" si="129"/>
        <v>100-200</v>
      </c>
      <c r="Z800">
        <f t="shared" si="130"/>
        <v>2.7069905909622882E-2</v>
      </c>
      <c r="AA800" s="12">
        <f>VLOOKUP(K800,GDP_Change!A:D,4,0)</f>
        <v>1.0822601485135266</v>
      </c>
      <c r="AB800" s="12">
        <f t="shared" si="122"/>
        <v>0.46832782884867513</v>
      </c>
    </row>
    <row r="801" spans="1:28" x14ac:dyDescent="0.25">
      <c r="A801" s="1" t="str">
        <f t="shared" si="123"/>
        <v>05/19/2008</v>
      </c>
      <c r="B801" s="9">
        <v>142.80999755859301</v>
      </c>
      <c r="C801" s="9">
        <v>144.30000305175699</v>
      </c>
      <c r="D801" s="9">
        <v>137.52000427246</v>
      </c>
      <c r="E801" s="9">
        <v>103.037239074707</v>
      </c>
      <c r="F801" s="9">
        <v>137.63999938964801</v>
      </c>
      <c r="G801" s="10">
        <v>949138100</v>
      </c>
      <c r="H801">
        <f t="shared" si="124"/>
        <v>5</v>
      </c>
      <c r="I801">
        <f t="shared" si="125"/>
        <v>19</v>
      </c>
      <c r="J801">
        <f t="shared" si="126"/>
        <v>2008</v>
      </c>
      <c r="K801" t="str">
        <f>VLOOKUP(N801,Convert!D:G,4,0)</f>
        <v>2008Q2</v>
      </c>
      <c r="L801" t="str">
        <f t="shared" si="127"/>
        <v>2008M5</v>
      </c>
      <c r="M801">
        <f>VLOOKUP(K801,GDP_CR!$E$9:$F$311,2,0)</f>
        <v>4.4000000000000004</v>
      </c>
      <c r="N801" s="1">
        <v>39587</v>
      </c>
      <c r="O801" s="18">
        <f t="shared" si="128"/>
        <v>5594</v>
      </c>
      <c r="P801" s="31">
        <f>VLOOKUP(K801,GDP!$A$2:$D$305,4,0)</f>
        <v>1.082514534389567E-2</v>
      </c>
      <c r="Q801" s="12">
        <v>14792.223076923081</v>
      </c>
      <c r="R801" s="12">
        <f>VLOOKUP(K801,RGDP!B:C,2,0)</f>
        <v>15792.772999999999</v>
      </c>
      <c r="S801" s="12">
        <f t="shared" si="131"/>
        <v>15755.328416666664</v>
      </c>
      <c r="T801" s="12">
        <v>73.099998749999997</v>
      </c>
      <c r="U801" s="12">
        <v>5.3000000000000007</v>
      </c>
      <c r="V801" s="12">
        <v>137894.75</v>
      </c>
      <c r="W801" s="12">
        <v>4.0422475000000002</v>
      </c>
      <c r="X801" s="12">
        <v>2.0550000000000002</v>
      </c>
      <c r="Y801" t="str">
        <f t="shared" si="129"/>
        <v>100-200</v>
      </c>
      <c r="Z801">
        <f t="shared" si="130"/>
        <v>-3.5188589258352332E-2</v>
      </c>
      <c r="AA801" s="12">
        <f>VLOOKUP(K801,GDP_Change!A:D,4,0)</f>
        <v>1.0822601485135266</v>
      </c>
      <c r="AB801" s="12">
        <f t="shared" si="122"/>
        <v>0.55603244594365386</v>
      </c>
    </row>
    <row r="802" spans="1:28" x14ac:dyDescent="0.25">
      <c r="A802" s="1" t="str">
        <f t="shared" si="123"/>
        <v>05/26/2008</v>
      </c>
      <c r="B802" s="9">
        <v>137.80000305175699</v>
      </c>
      <c r="C802" s="9">
        <v>140.92999267578099</v>
      </c>
      <c r="D802" s="9">
        <v>137.52999877929599</v>
      </c>
      <c r="E802" s="9">
        <v>105.065963745117</v>
      </c>
      <c r="F802" s="9">
        <v>140.350006103515</v>
      </c>
      <c r="G802" s="10">
        <v>640900200</v>
      </c>
      <c r="H802">
        <f t="shared" si="124"/>
        <v>5</v>
      </c>
      <c r="I802">
        <f t="shared" si="125"/>
        <v>26</v>
      </c>
      <c r="J802">
        <f t="shared" si="126"/>
        <v>2008</v>
      </c>
      <c r="K802" t="str">
        <f>VLOOKUP(N802,Convert!D:G,4,0)</f>
        <v>2008Q2</v>
      </c>
      <c r="L802" t="str">
        <f t="shared" si="127"/>
        <v>2008M5</v>
      </c>
      <c r="M802">
        <f>VLOOKUP(K802,GDP_CR!$E$9:$F$311,2,0)</f>
        <v>4.4000000000000004</v>
      </c>
      <c r="N802" s="1">
        <v>39594</v>
      </c>
      <c r="O802" s="18">
        <f t="shared" si="128"/>
        <v>5601</v>
      </c>
      <c r="P802" s="31">
        <f>VLOOKUP(K802,GDP!$A$2:$D$305,4,0)</f>
        <v>1.082514534389567E-2</v>
      </c>
      <c r="Q802" s="12">
        <v>14804.469230769233</v>
      </c>
      <c r="R802" s="12">
        <f>VLOOKUP(K802,RGDP!B:C,2,0)</f>
        <v>15792.772999999999</v>
      </c>
      <c r="S802" s="12">
        <f t="shared" si="131"/>
        <v>15762.817333333331</v>
      </c>
      <c r="T802" s="12">
        <v>73.279999000000004</v>
      </c>
      <c r="U802" s="12">
        <v>5.4</v>
      </c>
      <c r="V802" s="12">
        <v>137847</v>
      </c>
      <c r="W802" s="12">
        <v>4.0884099999999997</v>
      </c>
      <c r="X802" s="12">
        <v>1.98</v>
      </c>
      <c r="Y802" t="str">
        <f t="shared" si="129"/>
        <v>100-200</v>
      </c>
      <c r="Z802">
        <f t="shared" si="130"/>
        <v>1.9689092748359949E-2</v>
      </c>
      <c r="AA802" s="12">
        <f>VLOOKUP(K802,GDP_Change!A:D,4,0)</f>
        <v>1.0822601485135266</v>
      </c>
      <c r="AB802" s="12">
        <f t="shared" si="122"/>
        <v>0.64373706303863265</v>
      </c>
    </row>
    <row r="803" spans="1:28" x14ac:dyDescent="0.25">
      <c r="A803" s="1" t="str">
        <f t="shared" si="123"/>
        <v>06/02/2008</v>
      </c>
      <c r="B803" s="9">
        <v>139.83000183105401</v>
      </c>
      <c r="C803" s="9">
        <v>140.88999938964801</v>
      </c>
      <c r="D803" s="9">
        <v>136.22000122070301</v>
      </c>
      <c r="E803" s="9">
        <v>102.026634216308</v>
      </c>
      <c r="F803" s="9">
        <v>136.28999328613199</v>
      </c>
      <c r="G803" s="10">
        <v>1321816700</v>
      </c>
      <c r="H803">
        <f t="shared" si="124"/>
        <v>6</v>
      </c>
      <c r="I803">
        <f t="shared" si="125"/>
        <v>2</v>
      </c>
      <c r="J803">
        <f t="shared" si="126"/>
        <v>2008</v>
      </c>
      <c r="K803" t="str">
        <f>VLOOKUP(N803,Convert!D:G,4,0)</f>
        <v>2008Q2</v>
      </c>
      <c r="L803" t="str">
        <f t="shared" si="127"/>
        <v>2008M6</v>
      </c>
      <c r="M803">
        <f>VLOOKUP(K803,GDP_CR!$E$9:$F$311,2,0)</f>
        <v>4.4000000000000004</v>
      </c>
      <c r="N803" s="1">
        <v>39601</v>
      </c>
      <c r="O803" s="18">
        <f t="shared" si="128"/>
        <v>5608</v>
      </c>
      <c r="P803" s="31">
        <f>VLOOKUP(K803,GDP!$A$2:$D$305,4,0)</f>
        <v>1.082514534389567E-2</v>
      </c>
      <c r="Q803" s="12">
        <v>14816.715384615389</v>
      </c>
      <c r="R803" s="12">
        <f>VLOOKUP(K803,RGDP!B:C,2,0)</f>
        <v>15792.772999999999</v>
      </c>
      <c r="S803" s="12">
        <f t="shared" si="131"/>
        <v>15770.306249999996</v>
      </c>
      <c r="T803" s="12">
        <v>73.192499249999997</v>
      </c>
      <c r="U803" s="12">
        <v>5.4500000000000011</v>
      </c>
      <c r="V803" s="12">
        <v>137807.5</v>
      </c>
      <c r="W803" s="12">
        <v>4.3003</v>
      </c>
      <c r="X803" s="12">
        <v>1.9849999999999999</v>
      </c>
      <c r="Y803" t="str">
        <f t="shared" si="129"/>
        <v>100-200</v>
      </c>
      <c r="Z803">
        <f t="shared" si="130"/>
        <v>-2.8927770864424107E-2</v>
      </c>
      <c r="AA803" s="12">
        <f>VLOOKUP(K803,GDP_Change!A:D,4,0)</f>
        <v>1.0822601485135266</v>
      </c>
      <c r="AB803" s="12">
        <f t="shared" si="122"/>
        <v>0.73144168013361144</v>
      </c>
    </row>
    <row r="804" spans="1:28" x14ac:dyDescent="0.25">
      <c r="A804" s="1" t="str">
        <f t="shared" si="123"/>
        <v>06/09/2008</v>
      </c>
      <c r="B804" s="9">
        <v>136.86000061035099</v>
      </c>
      <c r="C804" s="9">
        <v>137.5</v>
      </c>
      <c r="D804" s="9">
        <v>133.52000427246</v>
      </c>
      <c r="E804" s="9">
        <v>101.921836853027</v>
      </c>
      <c r="F804" s="9">
        <v>136.14999389648401</v>
      </c>
      <c r="G804" s="10">
        <v>1269907600</v>
      </c>
      <c r="H804">
        <f t="shared" si="124"/>
        <v>6</v>
      </c>
      <c r="I804">
        <f t="shared" si="125"/>
        <v>9</v>
      </c>
      <c r="J804">
        <f t="shared" si="126"/>
        <v>2008</v>
      </c>
      <c r="K804" t="str">
        <f>VLOOKUP(N804,Convert!D:G,4,0)</f>
        <v>2008Q2</v>
      </c>
      <c r="L804" t="str">
        <f t="shared" si="127"/>
        <v>2008M6</v>
      </c>
      <c r="M804">
        <f>VLOOKUP(K804,GDP_CR!$E$9:$F$311,2,0)</f>
        <v>4.4000000000000004</v>
      </c>
      <c r="N804" s="1">
        <v>39608</v>
      </c>
      <c r="O804" s="18">
        <f t="shared" si="128"/>
        <v>5615</v>
      </c>
      <c r="P804" s="31">
        <f>VLOOKUP(K804,GDP!$A$2:$D$305,4,0)</f>
        <v>1.082514534389567E-2</v>
      </c>
      <c r="Q804" s="12">
        <v>14828.961538461541</v>
      </c>
      <c r="R804" s="12">
        <f>VLOOKUP(K804,RGDP!B:C,2,0)</f>
        <v>15792.772999999999</v>
      </c>
      <c r="S804" s="12">
        <f t="shared" si="131"/>
        <v>15777.795166666663</v>
      </c>
      <c r="T804" s="12">
        <v>73.104999500000005</v>
      </c>
      <c r="U804" s="12">
        <v>5.5</v>
      </c>
      <c r="V804" s="12">
        <v>137768</v>
      </c>
      <c r="W804" s="12">
        <v>4.5121900000000004</v>
      </c>
      <c r="X804" s="12">
        <v>1.99</v>
      </c>
      <c r="Y804" t="str">
        <f t="shared" si="129"/>
        <v>100-200</v>
      </c>
      <c r="Z804">
        <f t="shared" si="130"/>
        <v>-1.0272169384737406E-3</v>
      </c>
      <c r="AA804" s="12">
        <f>VLOOKUP(K804,GDP_Change!A:D,4,0)</f>
        <v>1.0822601485135266</v>
      </c>
      <c r="AB804" s="12">
        <f t="shared" si="122"/>
        <v>0.81914629722859023</v>
      </c>
    </row>
    <row r="805" spans="1:28" x14ac:dyDescent="0.25">
      <c r="A805" s="1" t="str">
        <f t="shared" si="123"/>
        <v>06/16/2008</v>
      </c>
      <c r="B805" s="9">
        <v>135.55000305175699</v>
      </c>
      <c r="C805" s="9">
        <v>137.11999511718699</v>
      </c>
      <c r="D805" s="9">
        <v>131.22000122070301</v>
      </c>
      <c r="E805" s="9">
        <v>98.500762939453097</v>
      </c>
      <c r="F805" s="9">
        <v>131.58000183105401</v>
      </c>
      <c r="G805" s="10">
        <v>1236913800</v>
      </c>
      <c r="H805">
        <f t="shared" si="124"/>
        <v>6</v>
      </c>
      <c r="I805">
        <f t="shared" si="125"/>
        <v>16</v>
      </c>
      <c r="J805">
        <f t="shared" si="126"/>
        <v>2008</v>
      </c>
      <c r="K805" t="str">
        <f>VLOOKUP(N805,Convert!D:G,4,0)</f>
        <v>2008Q2</v>
      </c>
      <c r="L805" t="str">
        <f t="shared" si="127"/>
        <v>2008M6</v>
      </c>
      <c r="M805">
        <f>VLOOKUP(K805,GDP_CR!$E$9:$F$311,2,0)</f>
        <v>4.4000000000000004</v>
      </c>
      <c r="N805" s="1">
        <v>39615</v>
      </c>
      <c r="O805" s="18">
        <f t="shared" si="128"/>
        <v>5622</v>
      </c>
      <c r="P805" s="31">
        <f>VLOOKUP(K805,GDP!$A$2:$D$305,4,0)</f>
        <v>1.082514534389567E-2</v>
      </c>
      <c r="Q805" s="12">
        <v>14841.207692307695</v>
      </c>
      <c r="R805" s="12">
        <f>VLOOKUP(K805,RGDP!B:C,2,0)</f>
        <v>15792.772999999999</v>
      </c>
      <c r="S805" s="12">
        <f t="shared" si="131"/>
        <v>15785.28408333333</v>
      </c>
      <c r="T805" s="12">
        <v>73.017499750000013</v>
      </c>
      <c r="U805" s="12">
        <v>5.5500000000000007</v>
      </c>
      <c r="V805" s="12">
        <v>137728.5</v>
      </c>
      <c r="W805" s="12">
        <v>4.7240800000000007</v>
      </c>
      <c r="X805" s="12">
        <v>1.9950000000000001</v>
      </c>
      <c r="Y805" t="str">
        <f t="shared" si="129"/>
        <v>100-200</v>
      </c>
      <c r="Z805">
        <f t="shared" si="130"/>
        <v>-3.3565863167828058E-2</v>
      </c>
      <c r="AA805" s="12">
        <f>VLOOKUP(K805,GDP_Change!A:D,4,0)</f>
        <v>1.0822601485135266</v>
      </c>
      <c r="AB805" s="12">
        <f t="shared" si="122"/>
        <v>0.90685091432356901</v>
      </c>
    </row>
    <row r="806" spans="1:28" x14ac:dyDescent="0.25">
      <c r="A806" s="1" t="str">
        <f t="shared" si="123"/>
        <v>06/23/2008</v>
      </c>
      <c r="B806" s="9">
        <v>132.08999633789</v>
      </c>
      <c r="C806" s="9">
        <v>133.39999389648401</v>
      </c>
      <c r="D806" s="9">
        <v>127.040000915527</v>
      </c>
      <c r="E806" s="9">
        <v>95.946395874023395</v>
      </c>
      <c r="F806" s="9">
        <v>127.52999877929599</v>
      </c>
      <c r="G806" s="10">
        <v>1321449300</v>
      </c>
      <c r="H806">
        <f t="shared" si="124"/>
        <v>6</v>
      </c>
      <c r="I806">
        <f t="shared" si="125"/>
        <v>23</v>
      </c>
      <c r="J806">
        <f t="shared" si="126"/>
        <v>2008</v>
      </c>
      <c r="K806" t="str">
        <f>VLOOKUP(N806,Convert!D:G,4,0)</f>
        <v>2008Q2</v>
      </c>
      <c r="L806" t="str">
        <f t="shared" si="127"/>
        <v>2008M6</v>
      </c>
      <c r="M806">
        <f>VLOOKUP(K806,GDP_CR!$E$9:$F$311,2,0)</f>
        <v>4.4000000000000004</v>
      </c>
      <c r="N806" s="1">
        <v>39622</v>
      </c>
      <c r="O806" s="18">
        <f t="shared" si="128"/>
        <v>5629</v>
      </c>
      <c r="P806" s="31">
        <f>VLOOKUP(K806,GDP!$A$2:$D$305,4,0)</f>
        <v>1.082514534389567E-2</v>
      </c>
      <c r="Q806" s="12">
        <v>14853.45384615385</v>
      </c>
      <c r="R806" s="12">
        <f>VLOOKUP(K806,RGDP!B:C,2,0)</f>
        <v>15792.772999999999</v>
      </c>
      <c r="S806" s="12">
        <f t="shared" si="131"/>
        <v>15792.772999999996</v>
      </c>
      <c r="T806" s="12">
        <v>72.930000000000007</v>
      </c>
      <c r="U806" s="12">
        <v>5.6</v>
      </c>
      <c r="V806" s="12">
        <v>137689</v>
      </c>
      <c r="W806" s="12">
        <v>4.9359700000000002</v>
      </c>
      <c r="X806" s="12">
        <v>2</v>
      </c>
      <c r="Y806" t="str">
        <f t="shared" si="129"/>
        <v>100-200</v>
      </c>
      <c r="Z806">
        <f t="shared" si="130"/>
        <v>-3.077977652681696E-2</v>
      </c>
      <c r="AA806" s="12">
        <f>VLOOKUP(K806,GDP_Change!A:D,4,0)</f>
        <v>1.0822601485135266</v>
      </c>
      <c r="AB806" s="12">
        <f t="shared" ref="AB806:AB869" si="132">AVERAGE(AA794:AA806)</f>
        <v>0.9945555314185478</v>
      </c>
    </row>
    <row r="807" spans="1:28" x14ac:dyDescent="0.25">
      <c r="A807" s="1" t="str">
        <f t="shared" si="123"/>
        <v>06/30/2008</v>
      </c>
      <c r="B807" s="9">
        <v>127.889999389648</v>
      </c>
      <c r="C807" s="9">
        <v>129.16000366210901</v>
      </c>
      <c r="D807" s="9">
        <v>124.98999786376901</v>
      </c>
      <c r="E807" s="9">
        <v>95.028579711914006</v>
      </c>
      <c r="F807" s="9">
        <v>126.309997558593</v>
      </c>
      <c r="G807" s="10">
        <v>1174881700</v>
      </c>
      <c r="H807">
        <f t="shared" si="124"/>
        <v>6</v>
      </c>
      <c r="I807">
        <f t="shared" si="125"/>
        <v>30</v>
      </c>
      <c r="J807">
        <f t="shared" si="126"/>
        <v>2008</v>
      </c>
      <c r="K807" t="str">
        <f>VLOOKUP(N807,Convert!D:G,4,0)</f>
        <v>2008Q2</v>
      </c>
      <c r="L807" t="str">
        <f t="shared" si="127"/>
        <v>2008M6</v>
      </c>
      <c r="M807">
        <f>VLOOKUP(K807,GDP_CR!$E$9:$F$311,2,0)</f>
        <v>4.4000000000000004</v>
      </c>
      <c r="N807" s="1">
        <v>39629</v>
      </c>
      <c r="O807" s="18">
        <f t="shared" si="128"/>
        <v>5636</v>
      </c>
      <c r="P807" s="31">
        <f>VLOOKUP(K807,GDP!$A$2:$D$305,4,0)</f>
        <v>1.082514534389567E-2</v>
      </c>
      <c r="Q807" s="12">
        <v>14865.700000000003</v>
      </c>
      <c r="R807" s="12">
        <f>VLOOKUP(K807,RGDP!B:C,2,0)</f>
        <v>15792.772999999999</v>
      </c>
      <c r="S807" s="12">
        <f t="shared" si="131"/>
        <v>15792.772999999996</v>
      </c>
      <c r="T807" s="12">
        <v>72.930000000000007</v>
      </c>
      <c r="U807" s="12">
        <v>5.6</v>
      </c>
      <c r="V807" s="12">
        <v>137689</v>
      </c>
      <c r="W807" s="12">
        <v>4.9359700000000002</v>
      </c>
      <c r="X807" s="12">
        <v>2</v>
      </c>
      <c r="Y807" t="str">
        <f t="shared" si="129"/>
        <v>100-200</v>
      </c>
      <c r="Z807">
        <f t="shared" si="130"/>
        <v>-9.5663862023109836E-3</v>
      </c>
      <c r="AA807" s="12">
        <f>VLOOKUP(K807,GDP_Change!A:D,4,0)</f>
        <v>1.0822601485135266</v>
      </c>
      <c r="AB807" s="12">
        <f t="shared" si="132"/>
        <v>1.0822601485135266</v>
      </c>
    </row>
    <row r="808" spans="1:28" x14ac:dyDescent="0.25">
      <c r="A808" s="1" t="str">
        <f t="shared" si="123"/>
        <v>07/07/2008</v>
      </c>
      <c r="B808" s="9">
        <v>126.790000915527</v>
      </c>
      <c r="C808" s="9">
        <v>127.73999786376901</v>
      </c>
      <c r="D808" s="9">
        <v>122.48999786376901</v>
      </c>
      <c r="E808" s="9">
        <v>93.170265197753906</v>
      </c>
      <c r="F808" s="9">
        <v>123.83999633789</v>
      </c>
      <c r="G808" s="10">
        <v>2002730700</v>
      </c>
      <c r="H808">
        <f t="shared" si="124"/>
        <v>7</v>
      </c>
      <c r="I808">
        <f t="shared" si="125"/>
        <v>7</v>
      </c>
      <c r="J808">
        <f t="shared" si="126"/>
        <v>2008</v>
      </c>
      <c r="K808" t="str">
        <f>VLOOKUP(N808,Convert!D:G,4,0)</f>
        <v>2008Q3</v>
      </c>
      <c r="L808" t="str">
        <f t="shared" si="127"/>
        <v>2008M7</v>
      </c>
      <c r="M808">
        <f>VLOOKUP(K808,GDP_CR!$E$9:$F$311,2,0)</f>
        <v>0.9</v>
      </c>
      <c r="N808" s="1">
        <v>39636</v>
      </c>
      <c r="O808" s="18">
        <f t="shared" si="128"/>
        <v>5643</v>
      </c>
      <c r="P808" s="31">
        <f>VLOOKUP(K808,GDP!$A$2:$D$305,4,0)</f>
        <v>2.2400559677646648E-3</v>
      </c>
      <c r="Q808" s="12">
        <v>14868.26153846154</v>
      </c>
      <c r="R808" s="12">
        <f>VLOOKUP(K808,RGDP!B:C,2,0)</f>
        <v>15709.562</v>
      </c>
      <c r="S808" s="12">
        <f t="shared" si="131"/>
        <v>15785.838749999997</v>
      </c>
      <c r="T808" s="12">
        <v>72.790000750000004</v>
      </c>
      <c r="U808" s="12">
        <v>5.6499999999999995</v>
      </c>
      <c r="V808" s="12">
        <v>137639.75</v>
      </c>
      <c r="W808" s="12">
        <v>5.0763549999999995</v>
      </c>
      <c r="X808" s="12">
        <v>2.0024999999999999</v>
      </c>
      <c r="Y808" t="str">
        <f t="shared" si="129"/>
        <v>100-200</v>
      </c>
      <c r="Z808">
        <f t="shared" si="130"/>
        <v>-1.9555072982700428E-2</v>
      </c>
      <c r="AA808" s="12">
        <f>VLOOKUP(K808,GDP_Change!A:D,4,0)</f>
        <v>0.22399212791916057</v>
      </c>
      <c r="AB808" s="12">
        <f t="shared" si="132"/>
        <v>1.0162395315447292</v>
      </c>
    </row>
    <row r="809" spans="1:28" x14ac:dyDescent="0.25">
      <c r="A809" s="1" t="str">
        <f t="shared" si="123"/>
        <v>07/14/2008</v>
      </c>
      <c r="B809" s="9">
        <v>125.26000213623</v>
      </c>
      <c r="C809" s="9">
        <v>126.419998168945</v>
      </c>
      <c r="D809" s="9">
        <v>120.01999664306599</v>
      </c>
      <c r="E809" s="9">
        <v>94.780281066894503</v>
      </c>
      <c r="F809" s="9">
        <v>125.980003356933</v>
      </c>
      <c r="G809" s="10">
        <v>1839386900</v>
      </c>
      <c r="H809">
        <f t="shared" si="124"/>
        <v>7</v>
      </c>
      <c r="I809">
        <f t="shared" si="125"/>
        <v>14</v>
      </c>
      <c r="J809">
        <f t="shared" si="126"/>
        <v>2008</v>
      </c>
      <c r="K809" t="str">
        <f>VLOOKUP(N809,Convert!D:G,4,0)</f>
        <v>2008Q3</v>
      </c>
      <c r="L809" t="str">
        <f t="shared" si="127"/>
        <v>2008M7</v>
      </c>
      <c r="M809">
        <f>VLOOKUP(K809,GDP_CR!$E$9:$F$311,2,0)</f>
        <v>0.9</v>
      </c>
      <c r="N809" s="1">
        <v>39643</v>
      </c>
      <c r="O809" s="18">
        <f t="shared" si="128"/>
        <v>5650</v>
      </c>
      <c r="P809" s="31">
        <f>VLOOKUP(K809,GDP!$A$2:$D$305,4,0)</f>
        <v>2.2400559677646648E-3</v>
      </c>
      <c r="Q809" s="12">
        <v>14870.823076923078</v>
      </c>
      <c r="R809" s="12">
        <f>VLOOKUP(K809,RGDP!B:C,2,0)</f>
        <v>15709.562</v>
      </c>
      <c r="S809" s="12">
        <f t="shared" si="131"/>
        <v>15778.904499999999</v>
      </c>
      <c r="T809" s="12">
        <v>72.650001500000002</v>
      </c>
      <c r="U809" s="12">
        <v>5.7</v>
      </c>
      <c r="V809" s="12">
        <v>137590.5</v>
      </c>
      <c r="W809" s="12">
        <v>5.2167399999999997</v>
      </c>
      <c r="X809" s="12">
        <v>2.0049999999999999</v>
      </c>
      <c r="Y809" t="str">
        <f t="shared" si="129"/>
        <v>100-200</v>
      </c>
      <c r="Z809">
        <f t="shared" si="130"/>
        <v>1.7280418946429288E-2</v>
      </c>
      <c r="AA809" s="12">
        <f>VLOOKUP(K809,GDP_Change!A:D,4,0)</f>
        <v>0.22399212791916057</v>
      </c>
      <c r="AB809" s="12">
        <f t="shared" si="132"/>
        <v>0.95021891457593177</v>
      </c>
    </row>
    <row r="810" spans="1:28" x14ac:dyDescent="0.25">
      <c r="A810" s="1" t="str">
        <f t="shared" si="123"/>
        <v>07/21/2008</v>
      </c>
      <c r="B810" s="9">
        <v>126.51000213623</v>
      </c>
      <c r="C810" s="9">
        <v>129.14999389648401</v>
      </c>
      <c r="D810" s="9">
        <v>124.84999847412099</v>
      </c>
      <c r="E810" s="9">
        <v>94.404151916503906</v>
      </c>
      <c r="F810" s="9">
        <v>125.480003356933</v>
      </c>
      <c r="G810" s="10">
        <v>1299231100</v>
      </c>
      <c r="H810">
        <f t="shared" si="124"/>
        <v>7</v>
      </c>
      <c r="I810">
        <f t="shared" si="125"/>
        <v>21</v>
      </c>
      <c r="J810">
        <f t="shared" si="126"/>
        <v>2008</v>
      </c>
      <c r="K810" t="str">
        <f>VLOOKUP(N810,Convert!D:G,4,0)</f>
        <v>2008Q3</v>
      </c>
      <c r="L810" t="str">
        <f t="shared" si="127"/>
        <v>2008M7</v>
      </c>
      <c r="M810">
        <f>VLOOKUP(K810,GDP_CR!$E$9:$F$311,2,0)</f>
        <v>0.9</v>
      </c>
      <c r="N810" s="1">
        <v>39650</v>
      </c>
      <c r="O810" s="18">
        <f t="shared" si="128"/>
        <v>5657</v>
      </c>
      <c r="P810" s="31">
        <f>VLOOKUP(K810,GDP!$A$2:$D$305,4,0)</f>
        <v>2.2400559677646648E-3</v>
      </c>
      <c r="Q810" s="12">
        <v>14873.384615384615</v>
      </c>
      <c r="R810" s="12">
        <f>VLOOKUP(K810,RGDP!B:C,2,0)</f>
        <v>15709.562</v>
      </c>
      <c r="S810" s="12">
        <f t="shared" si="131"/>
        <v>15771.97025</v>
      </c>
      <c r="T810" s="12">
        <v>72.510002249999999</v>
      </c>
      <c r="U810" s="12">
        <v>5.75</v>
      </c>
      <c r="V810" s="12">
        <v>137541.25</v>
      </c>
      <c r="W810" s="12">
        <v>5.3571249999999999</v>
      </c>
      <c r="X810" s="12">
        <v>2.0074999999999998</v>
      </c>
      <c r="Y810" t="str">
        <f t="shared" si="129"/>
        <v>100-200</v>
      </c>
      <c r="Z810">
        <f t="shared" si="130"/>
        <v>-3.968883844076232E-3</v>
      </c>
      <c r="AA810" s="12">
        <f>VLOOKUP(K810,GDP_Change!A:D,4,0)</f>
        <v>0.22399212791916057</v>
      </c>
      <c r="AB810" s="12">
        <f t="shared" si="132"/>
        <v>0.88419829760713442</v>
      </c>
    </row>
    <row r="811" spans="1:28" x14ac:dyDescent="0.25">
      <c r="A811" s="1" t="str">
        <f t="shared" si="123"/>
        <v>07/28/2008</v>
      </c>
      <c r="B811" s="9">
        <v>125.51000213623</v>
      </c>
      <c r="C811" s="9">
        <v>128.600006103515</v>
      </c>
      <c r="D811" s="9">
        <v>123.419998168945</v>
      </c>
      <c r="E811" s="9">
        <v>94.915718078613196</v>
      </c>
      <c r="F811" s="9">
        <v>126.16000366210901</v>
      </c>
      <c r="G811" s="10">
        <v>1347509900</v>
      </c>
      <c r="H811">
        <f t="shared" si="124"/>
        <v>7</v>
      </c>
      <c r="I811">
        <f t="shared" si="125"/>
        <v>28</v>
      </c>
      <c r="J811">
        <f t="shared" si="126"/>
        <v>2008</v>
      </c>
      <c r="K811" t="str">
        <f>VLOOKUP(N811,Convert!D:G,4,0)</f>
        <v>2008Q3</v>
      </c>
      <c r="L811" t="str">
        <f t="shared" si="127"/>
        <v>2008M7</v>
      </c>
      <c r="M811">
        <f>VLOOKUP(K811,GDP_CR!$E$9:$F$311,2,0)</f>
        <v>0.9</v>
      </c>
      <c r="N811" s="1">
        <v>39657</v>
      </c>
      <c r="O811" s="18">
        <f t="shared" si="128"/>
        <v>5664</v>
      </c>
      <c r="P811" s="31">
        <f>VLOOKUP(K811,GDP!$A$2:$D$305,4,0)</f>
        <v>2.2400559677646648E-3</v>
      </c>
      <c r="Q811" s="12">
        <v>14875.946153846153</v>
      </c>
      <c r="R811" s="12">
        <f>VLOOKUP(K811,RGDP!B:C,2,0)</f>
        <v>15709.562</v>
      </c>
      <c r="S811" s="12">
        <f t="shared" si="131"/>
        <v>15765.036</v>
      </c>
      <c r="T811" s="12">
        <v>72.370002999999997</v>
      </c>
      <c r="U811" s="12">
        <v>5.8</v>
      </c>
      <c r="V811" s="12">
        <v>137492</v>
      </c>
      <c r="W811" s="12">
        <v>5.4975100000000001</v>
      </c>
      <c r="X811" s="12">
        <v>2.0099999999999998</v>
      </c>
      <c r="Y811" t="str">
        <f t="shared" si="129"/>
        <v>100-200</v>
      </c>
      <c r="Z811">
        <f t="shared" si="130"/>
        <v>5.4191925963034127E-3</v>
      </c>
      <c r="AA811" s="12">
        <f>VLOOKUP(K811,GDP_Change!A:D,4,0)</f>
        <v>0.22399212791916057</v>
      </c>
      <c r="AB811" s="12">
        <f t="shared" si="132"/>
        <v>0.81817768063833707</v>
      </c>
    </row>
    <row r="812" spans="1:28" x14ac:dyDescent="0.25">
      <c r="A812" s="1" t="str">
        <f t="shared" si="123"/>
        <v>08/04/2008</v>
      </c>
      <c r="B812" s="9">
        <v>126.040000915527</v>
      </c>
      <c r="C812" s="9">
        <v>129.92999267578099</v>
      </c>
      <c r="D812" s="9">
        <v>124.76000213623</v>
      </c>
      <c r="E812" s="9">
        <v>97.330741882324205</v>
      </c>
      <c r="F812" s="9">
        <v>129.36999511718699</v>
      </c>
      <c r="G812" s="10">
        <v>1156496800</v>
      </c>
      <c r="H812">
        <f t="shared" si="124"/>
        <v>8</v>
      </c>
      <c r="I812">
        <f t="shared" si="125"/>
        <v>4</v>
      </c>
      <c r="J812">
        <f t="shared" si="126"/>
        <v>2008</v>
      </c>
      <c r="K812" t="str">
        <f>VLOOKUP(N812,Convert!D:G,4,0)</f>
        <v>2008Q3</v>
      </c>
      <c r="L812" t="str">
        <f t="shared" si="127"/>
        <v>2008M8</v>
      </c>
      <c r="M812">
        <f>VLOOKUP(K812,GDP_CR!$E$9:$F$311,2,0)</f>
        <v>0.9</v>
      </c>
      <c r="N812" s="1">
        <v>39664</v>
      </c>
      <c r="O812" s="18">
        <f t="shared" si="128"/>
        <v>5671</v>
      </c>
      <c r="P812" s="31">
        <f>VLOOKUP(K812,GDP!$A$2:$D$305,4,0)</f>
        <v>2.2400559677646648E-3</v>
      </c>
      <c r="Q812" s="12">
        <v>14878.50769230769</v>
      </c>
      <c r="R812" s="12">
        <f>VLOOKUP(K812,RGDP!B:C,2,0)</f>
        <v>15709.562</v>
      </c>
      <c r="S812" s="12">
        <f t="shared" si="131"/>
        <v>15758.101750000002</v>
      </c>
      <c r="T812" s="12">
        <v>72.632501750000003</v>
      </c>
      <c r="U812" s="12">
        <v>5.875</v>
      </c>
      <c r="V812" s="12">
        <v>137421.25</v>
      </c>
      <c r="W812" s="12">
        <v>5.4501375000000003</v>
      </c>
      <c r="X812" s="12">
        <v>2.0074999999999998</v>
      </c>
      <c r="Y812" t="str">
        <f t="shared" si="129"/>
        <v>100-200</v>
      </c>
      <c r="Z812">
        <f t="shared" si="130"/>
        <v>2.5443812316898962E-2</v>
      </c>
      <c r="AA812" s="12">
        <f>VLOOKUP(K812,GDP_Change!A:D,4,0)</f>
        <v>0.22399212791916057</v>
      </c>
      <c r="AB812" s="12">
        <f t="shared" si="132"/>
        <v>0.75215706366953961</v>
      </c>
    </row>
    <row r="813" spans="1:28" x14ac:dyDescent="0.25">
      <c r="A813" s="1" t="str">
        <f t="shared" si="123"/>
        <v>08/11/2008</v>
      </c>
      <c r="B813" s="9">
        <v>129.47000122070301</v>
      </c>
      <c r="C813" s="9">
        <v>131.509994506835</v>
      </c>
      <c r="D813" s="9">
        <v>127.669998168945</v>
      </c>
      <c r="E813" s="9">
        <v>97.932594299316406</v>
      </c>
      <c r="F813" s="9">
        <v>130.169998168945</v>
      </c>
      <c r="G813" s="10">
        <v>1139575900</v>
      </c>
      <c r="H813">
        <f t="shared" si="124"/>
        <v>8</v>
      </c>
      <c r="I813">
        <f t="shared" si="125"/>
        <v>11</v>
      </c>
      <c r="J813">
        <f t="shared" si="126"/>
        <v>2008</v>
      </c>
      <c r="K813" t="str">
        <f>VLOOKUP(N813,Convert!D:G,4,0)</f>
        <v>2008Q3</v>
      </c>
      <c r="L813" t="str">
        <f t="shared" si="127"/>
        <v>2008M8</v>
      </c>
      <c r="M813">
        <f>VLOOKUP(K813,GDP_CR!$E$9:$F$311,2,0)</f>
        <v>0.9</v>
      </c>
      <c r="N813" s="1">
        <v>39671</v>
      </c>
      <c r="O813" s="18">
        <f t="shared" si="128"/>
        <v>5678</v>
      </c>
      <c r="P813" s="31">
        <f>VLOOKUP(K813,GDP!$A$2:$D$305,4,0)</f>
        <v>2.2400559677646648E-3</v>
      </c>
      <c r="Q813" s="12">
        <v>14881.06923076923</v>
      </c>
      <c r="R813" s="12">
        <f>VLOOKUP(K813,RGDP!B:C,2,0)</f>
        <v>15709.562</v>
      </c>
      <c r="S813" s="12">
        <f t="shared" si="131"/>
        <v>15751.167500000001</v>
      </c>
      <c r="T813" s="12">
        <v>72.895000500000009</v>
      </c>
      <c r="U813" s="12">
        <v>5.9499999999999993</v>
      </c>
      <c r="V813" s="12">
        <v>137350.5</v>
      </c>
      <c r="W813" s="12">
        <v>5.4027649999999996</v>
      </c>
      <c r="X813" s="12">
        <v>2.0049999999999999</v>
      </c>
      <c r="Y813" t="str">
        <f t="shared" si="129"/>
        <v>100-200</v>
      </c>
      <c r="Z813">
        <f t="shared" si="130"/>
        <v>6.1838376899785441E-3</v>
      </c>
      <c r="AA813" s="12">
        <f>VLOOKUP(K813,GDP_Change!A:D,4,0)</f>
        <v>0.22399212791916057</v>
      </c>
      <c r="AB813" s="12">
        <f t="shared" si="132"/>
        <v>0.68613644670074225</v>
      </c>
    </row>
    <row r="814" spans="1:28" x14ac:dyDescent="0.25">
      <c r="A814" s="1" t="str">
        <f t="shared" si="123"/>
        <v>08/18/2008</v>
      </c>
      <c r="B814" s="9">
        <v>130.42999267578099</v>
      </c>
      <c r="C814" s="9">
        <v>130.47999572753901</v>
      </c>
      <c r="D814" s="9">
        <v>126.33999633789</v>
      </c>
      <c r="E814" s="9">
        <v>97.541397094726506</v>
      </c>
      <c r="F814" s="9">
        <v>129.64999389648401</v>
      </c>
      <c r="G814" s="10">
        <v>940772100</v>
      </c>
      <c r="H814">
        <f t="shared" si="124"/>
        <v>8</v>
      </c>
      <c r="I814">
        <f t="shared" si="125"/>
        <v>18</v>
      </c>
      <c r="J814">
        <f t="shared" si="126"/>
        <v>2008</v>
      </c>
      <c r="K814" t="str">
        <f>VLOOKUP(N814,Convert!D:G,4,0)</f>
        <v>2008Q3</v>
      </c>
      <c r="L814" t="str">
        <f t="shared" si="127"/>
        <v>2008M8</v>
      </c>
      <c r="M814">
        <f>VLOOKUP(K814,GDP_CR!$E$9:$F$311,2,0)</f>
        <v>0.9</v>
      </c>
      <c r="N814" s="1">
        <v>39678</v>
      </c>
      <c r="O814" s="18">
        <f t="shared" si="128"/>
        <v>5685</v>
      </c>
      <c r="P814" s="31">
        <f>VLOOKUP(K814,GDP!$A$2:$D$305,4,0)</f>
        <v>2.2400559677646648E-3</v>
      </c>
      <c r="Q814" s="12">
        <v>14883.630769230771</v>
      </c>
      <c r="R814" s="12">
        <f>VLOOKUP(K814,RGDP!B:C,2,0)</f>
        <v>15709.562</v>
      </c>
      <c r="S814" s="12">
        <f t="shared" si="131"/>
        <v>15744.233250000003</v>
      </c>
      <c r="T814" s="12">
        <v>73.157499250000015</v>
      </c>
      <c r="U814" s="12">
        <v>6.0250000000000004</v>
      </c>
      <c r="V814" s="12">
        <v>137279.75</v>
      </c>
      <c r="W814" s="12">
        <v>5.3553924999999998</v>
      </c>
      <c r="X814" s="12">
        <v>2.0024999999999999</v>
      </c>
      <c r="Y814" t="str">
        <f t="shared" si="129"/>
        <v>100-200</v>
      </c>
      <c r="Z814">
        <f t="shared" si="130"/>
        <v>-3.9948089404294729E-3</v>
      </c>
      <c r="AA814" s="12">
        <f>VLOOKUP(K814,GDP_Change!A:D,4,0)</f>
        <v>0.22399212791916057</v>
      </c>
      <c r="AB814" s="12">
        <f t="shared" si="132"/>
        <v>0.6201158297319449</v>
      </c>
    </row>
    <row r="815" spans="1:28" x14ac:dyDescent="0.25">
      <c r="A815" s="1" t="str">
        <f t="shared" si="123"/>
        <v>08/25/2008</v>
      </c>
      <c r="B815" s="9">
        <v>128.80000305175699</v>
      </c>
      <c r="C815" s="9">
        <v>130.33999633789</v>
      </c>
      <c r="D815" s="9">
        <v>126.58000183105401</v>
      </c>
      <c r="E815" s="9">
        <v>96.894363403320298</v>
      </c>
      <c r="F815" s="9">
        <v>128.78999328613199</v>
      </c>
      <c r="G815" s="10">
        <v>858819800</v>
      </c>
      <c r="H815">
        <f t="shared" si="124"/>
        <v>8</v>
      </c>
      <c r="I815">
        <f t="shared" si="125"/>
        <v>25</v>
      </c>
      <c r="J815">
        <f t="shared" si="126"/>
        <v>2008</v>
      </c>
      <c r="K815" t="str">
        <f>VLOOKUP(N815,Convert!D:G,4,0)</f>
        <v>2008Q3</v>
      </c>
      <c r="L815" t="str">
        <f t="shared" si="127"/>
        <v>2008M8</v>
      </c>
      <c r="M815">
        <f>VLOOKUP(K815,GDP_CR!$E$9:$F$311,2,0)</f>
        <v>0.9</v>
      </c>
      <c r="N815" s="1">
        <v>39685</v>
      </c>
      <c r="O815" s="18">
        <f t="shared" si="128"/>
        <v>5692</v>
      </c>
      <c r="P815" s="31">
        <f>VLOOKUP(K815,GDP!$A$2:$D$305,4,0)</f>
        <v>2.2400559677646648E-3</v>
      </c>
      <c r="Q815" s="12">
        <v>14886.192307692309</v>
      </c>
      <c r="R815" s="12">
        <f>VLOOKUP(K815,RGDP!B:C,2,0)</f>
        <v>15709.562</v>
      </c>
      <c r="S815" s="12">
        <f t="shared" si="131"/>
        <v>15737.299000000001</v>
      </c>
      <c r="T815" s="12">
        <v>73.419998000000007</v>
      </c>
      <c r="U815" s="12">
        <v>6.1</v>
      </c>
      <c r="V815" s="12">
        <v>137209</v>
      </c>
      <c r="W815" s="12">
        <v>5.30802</v>
      </c>
      <c r="X815" s="12">
        <v>2</v>
      </c>
      <c r="Y815" t="str">
        <f t="shared" si="129"/>
        <v>100-200</v>
      </c>
      <c r="Z815">
        <f t="shared" si="130"/>
        <v>-6.6332483674366172E-3</v>
      </c>
      <c r="AA815" s="12">
        <f>VLOOKUP(K815,GDP_Change!A:D,4,0)</f>
        <v>0.22399212791916057</v>
      </c>
      <c r="AB815" s="12">
        <f t="shared" si="132"/>
        <v>0.55409521276314755</v>
      </c>
    </row>
    <row r="816" spans="1:28" x14ac:dyDescent="0.25">
      <c r="A816" s="1" t="str">
        <f t="shared" si="123"/>
        <v>09/01/2008</v>
      </c>
      <c r="B816" s="9">
        <v>130.02999877929599</v>
      </c>
      <c r="C816" s="9">
        <v>130.71000671386699</v>
      </c>
      <c r="D816" s="9">
        <v>122</v>
      </c>
      <c r="E816" s="9">
        <v>93.606666564941406</v>
      </c>
      <c r="F816" s="9">
        <v>124.419998168945</v>
      </c>
      <c r="G816" s="10">
        <v>1133857800</v>
      </c>
      <c r="H816">
        <f t="shared" si="124"/>
        <v>9</v>
      </c>
      <c r="I816">
        <f t="shared" si="125"/>
        <v>1</v>
      </c>
      <c r="J816">
        <f t="shared" si="126"/>
        <v>2008</v>
      </c>
      <c r="K816" t="str">
        <f>VLOOKUP(N816,Convert!D:G,4,0)</f>
        <v>2008Q3</v>
      </c>
      <c r="L816" t="str">
        <f t="shared" si="127"/>
        <v>2008M9</v>
      </c>
      <c r="M816">
        <f>VLOOKUP(K816,GDP_CR!$E$9:$F$311,2,0)</f>
        <v>0.9</v>
      </c>
      <c r="N816" s="1">
        <v>39692</v>
      </c>
      <c r="O816" s="18">
        <f t="shared" si="128"/>
        <v>5699</v>
      </c>
      <c r="P816" s="31">
        <f>VLOOKUP(K816,GDP!$A$2:$D$305,4,0)</f>
        <v>2.2400559677646648E-3</v>
      </c>
      <c r="Q816" s="12">
        <v>14888.753846153846</v>
      </c>
      <c r="R816" s="12">
        <f>VLOOKUP(K816,RGDP!B:C,2,0)</f>
        <v>15709.562</v>
      </c>
      <c r="S816" s="12">
        <f t="shared" si="131"/>
        <v>15730.364750000002</v>
      </c>
      <c r="T816" s="12">
        <v>74.579998000000003</v>
      </c>
      <c r="U816" s="12">
        <v>6.1</v>
      </c>
      <c r="V816" s="12">
        <v>137096.25</v>
      </c>
      <c r="W816" s="12">
        <v>5.2193450000000006</v>
      </c>
      <c r="X816" s="12">
        <v>1.9525000000000001</v>
      </c>
      <c r="Y816" t="str">
        <f t="shared" si="129"/>
        <v>100-200</v>
      </c>
      <c r="Z816">
        <f t="shared" si="130"/>
        <v>-3.3931169694824015E-2</v>
      </c>
      <c r="AA816" s="12">
        <f>VLOOKUP(K816,GDP_Change!A:D,4,0)</f>
        <v>0.22399212791916057</v>
      </c>
      <c r="AB816" s="12">
        <f t="shared" si="132"/>
        <v>0.48807459579435009</v>
      </c>
    </row>
    <row r="817" spans="1:28" x14ac:dyDescent="0.25">
      <c r="A817" s="1" t="str">
        <f t="shared" si="123"/>
        <v>09/08/2008</v>
      </c>
      <c r="B817" s="9">
        <v>128.03999328613199</v>
      </c>
      <c r="C817" s="9">
        <v>128.24000549316401</v>
      </c>
      <c r="D817" s="9">
        <v>121.59999847412099</v>
      </c>
      <c r="E817" s="9">
        <v>94.863067626953097</v>
      </c>
      <c r="F817" s="9">
        <v>126.08999633789</v>
      </c>
      <c r="G817" s="10">
        <v>1713539300</v>
      </c>
      <c r="H817">
        <f t="shared" si="124"/>
        <v>9</v>
      </c>
      <c r="I817">
        <f t="shared" si="125"/>
        <v>8</v>
      </c>
      <c r="J817">
        <f t="shared" si="126"/>
        <v>2008</v>
      </c>
      <c r="K817" t="str">
        <f>VLOOKUP(N817,Convert!D:G,4,0)</f>
        <v>2008Q3</v>
      </c>
      <c r="L817" t="str">
        <f t="shared" si="127"/>
        <v>2008M9</v>
      </c>
      <c r="M817">
        <f>VLOOKUP(K817,GDP_CR!$E$9:$F$311,2,0)</f>
        <v>0.9</v>
      </c>
      <c r="N817" s="1">
        <v>39699</v>
      </c>
      <c r="O817" s="18">
        <f t="shared" si="128"/>
        <v>5706</v>
      </c>
      <c r="P817" s="31">
        <f>VLOOKUP(K817,GDP!$A$2:$D$305,4,0)</f>
        <v>2.2400559677646648E-3</v>
      </c>
      <c r="Q817" s="12">
        <v>14891.315384615385</v>
      </c>
      <c r="R817" s="12">
        <f>VLOOKUP(K817,RGDP!B:C,2,0)</f>
        <v>15709.562</v>
      </c>
      <c r="S817" s="12">
        <f t="shared" si="131"/>
        <v>15723.430500000002</v>
      </c>
      <c r="T817" s="12">
        <v>75.739998</v>
      </c>
      <c r="U817" s="12">
        <v>6.1</v>
      </c>
      <c r="V817" s="12">
        <v>136983.5</v>
      </c>
      <c r="W817" s="12">
        <v>5.1306700000000003</v>
      </c>
      <c r="X817" s="12">
        <v>1.9050000000000002</v>
      </c>
      <c r="Y817" t="str">
        <f t="shared" si="129"/>
        <v>100-200</v>
      </c>
      <c r="Z817">
        <f t="shared" si="130"/>
        <v>1.3422264857112287E-2</v>
      </c>
      <c r="AA817" s="12">
        <f>VLOOKUP(K817,GDP_Change!A:D,4,0)</f>
        <v>0.22399212791916057</v>
      </c>
      <c r="AB817" s="12">
        <f t="shared" si="132"/>
        <v>0.42205397882555273</v>
      </c>
    </row>
    <row r="818" spans="1:28" x14ac:dyDescent="0.25">
      <c r="A818" s="1" t="str">
        <f t="shared" si="123"/>
        <v>09/15/2008</v>
      </c>
      <c r="B818" s="9">
        <v>121.629997253417</v>
      </c>
      <c r="C818" s="9">
        <v>128</v>
      </c>
      <c r="D818" s="9">
        <v>113.800003051757</v>
      </c>
      <c r="E818" s="9">
        <v>93.380912780761705</v>
      </c>
      <c r="F818" s="9">
        <v>124.120002746582</v>
      </c>
      <c r="G818" s="10">
        <v>2966649400</v>
      </c>
      <c r="H818">
        <f t="shared" si="124"/>
        <v>9</v>
      </c>
      <c r="I818">
        <f t="shared" si="125"/>
        <v>15</v>
      </c>
      <c r="J818">
        <f t="shared" si="126"/>
        <v>2008</v>
      </c>
      <c r="K818" t="str">
        <f>VLOOKUP(N818,Convert!D:G,4,0)</f>
        <v>2008Q3</v>
      </c>
      <c r="L818" t="str">
        <f t="shared" si="127"/>
        <v>2008M9</v>
      </c>
      <c r="M818">
        <f>VLOOKUP(K818,GDP_CR!$E$9:$F$311,2,0)</f>
        <v>0.9</v>
      </c>
      <c r="N818" s="1">
        <v>39706</v>
      </c>
      <c r="O818" s="18">
        <f t="shared" si="128"/>
        <v>5713</v>
      </c>
      <c r="P818" s="31">
        <f>VLOOKUP(K818,GDP!$A$2:$D$305,4,0)</f>
        <v>2.2400559677646648E-3</v>
      </c>
      <c r="Q818" s="12">
        <v>14893.876923076923</v>
      </c>
      <c r="R818" s="12">
        <f>VLOOKUP(K818,RGDP!B:C,2,0)</f>
        <v>15709.562</v>
      </c>
      <c r="S818" s="12">
        <f t="shared" si="131"/>
        <v>15716.496250000002</v>
      </c>
      <c r="T818" s="12">
        <v>76.899997999999997</v>
      </c>
      <c r="U818" s="12">
        <v>6.1</v>
      </c>
      <c r="V818" s="12">
        <v>136870.75</v>
      </c>
      <c r="W818" s="12">
        <v>5.041995</v>
      </c>
      <c r="X818" s="12">
        <v>1.8574999999999999</v>
      </c>
      <c r="Y818" t="str">
        <f t="shared" si="129"/>
        <v>100-200</v>
      </c>
      <c r="Z818">
        <f t="shared" si="130"/>
        <v>-1.5623710433212312E-2</v>
      </c>
      <c r="AA818" s="12">
        <f>VLOOKUP(K818,GDP_Change!A:D,4,0)</f>
        <v>0.22399212791916057</v>
      </c>
      <c r="AB818" s="12">
        <f t="shared" si="132"/>
        <v>0.35603336185675533</v>
      </c>
    </row>
    <row r="819" spans="1:28" x14ac:dyDescent="0.25">
      <c r="A819" s="1" t="str">
        <f t="shared" si="123"/>
        <v>09/22/2008</v>
      </c>
      <c r="B819" s="9">
        <v>124.449996948242</v>
      </c>
      <c r="C819" s="9">
        <v>124.75</v>
      </c>
      <c r="D819" s="9">
        <v>117.790000915527</v>
      </c>
      <c r="E819" s="9">
        <v>91.447052001953097</v>
      </c>
      <c r="F819" s="9">
        <v>120.84999847412099</v>
      </c>
      <c r="G819" s="10">
        <v>1503425700</v>
      </c>
      <c r="H819">
        <f t="shared" si="124"/>
        <v>9</v>
      </c>
      <c r="I819">
        <f t="shared" si="125"/>
        <v>22</v>
      </c>
      <c r="J819">
        <f t="shared" si="126"/>
        <v>2008</v>
      </c>
      <c r="K819" t="str">
        <f>VLOOKUP(N819,Convert!D:G,4,0)</f>
        <v>2008Q3</v>
      </c>
      <c r="L819" t="str">
        <f t="shared" si="127"/>
        <v>2008M9</v>
      </c>
      <c r="M819">
        <f>VLOOKUP(K819,GDP_CR!$E$9:$F$311,2,0)</f>
        <v>0.9</v>
      </c>
      <c r="N819" s="1">
        <v>39713</v>
      </c>
      <c r="O819" s="18">
        <f t="shared" si="128"/>
        <v>5720</v>
      </c>
      <c r="P819" s="31">
        <f>VLOOKUP(K819,GDP!$A$2:$D$305,4,0)</f>
        <v>2.2400559677646648E-3</v>
      </c>
      <c r="Q819" s="12">
        <v>14896.438461538462</v>
      </c>
      <c r="R819" s="12">
        <f>VLOOKUP(K819,RGDP!B:C,2,0)</f>
        <v>15709.562</v>
      </c>
      <c r="S819" s="12">
        <f t="shared" si="131"/>
        <v>15709.562000000004</v>
      </c>
      <c r="T819" s="12">
        <v>78.059997999999993</v>
      </c>
      <c r="U819" s="12">
        <v>6.1</v>
      </c>
      <c r="V819" s="12">
        <v>136758</v>
      </c>
      <c r="W819" s="12">
        <v>4.9533199999999997</v>
      </c>
      <c r="X819" s="12">
        <v>1.81</v>
      </c>
      <c r="Y819" t="str">
        <f t="shared" si="129"/>
        <v>100-200</v>
      </c>
      <c r="Z819">
        <f t="shared" si="130"/>
        <v>-2.6345505962785287E-2</v>
      </c>
      <c r="AA819" s="12">
        <f>VLOOKUP(K819,GDP_Change!A:D,4,0)</f>
        <v>0.22399212791916057</v>
      </c>
      <c r="AB819" s="12">
        <f t="shared" si="132"/>
        <v>0.29001274488795797</v>
      </c>
    </row>
    <row r="820" spans="1:28" x14ac:dyDescent="0.25">
      <c r="A820" s="1" t="str">
        <f t="shared" si="123"/>
        <v>09/29/2008</v>
      </c>
      <c r="B820" s="9">
        <v>119.139999389648</v>
      </c>
      <c r="C820" s="9">
        <v>119.33999633789</v>
      </c>
      <c r="D820" s="9">
        <v>109.680000305175</v>
      </c>
      <c r="E820" s="9">
        <v>83.494148254394503</v>
      </c>
      <c r="F820" s="9">
        <v>110.33999633789</v>
      </c>
      <c r="G820" s="10">
        <v>1947635500</v>
      </c>
      <c r="H820">
        <f t="shared" si="124"/>
        <v>9</v>
      </c>
      <c r="I820">
        <f t="shared" si="125"/>
        <v>29</v>
      </c>
      <c r="J820">
        <f t="shared" si="126"/>
        <v>2008</v>
      </c>
      <c r="K820" t="str">
        <f>VLOOKUP(N820,Convert!D:G,4,0)</f>
        <v>2008Q3</v>
      </c>
      <c r="L820" t="str">
        <f t="shared" si="127"/>
        <v>2008M9</v>
      </c>
      <c r="M820">
        <f>VLOOKUP(K820,GDP_CR!$E$9:$F$311,2,0)</f>
        <v>0.9</v>
      </c>
      <c r="N820" s="1">
        <v>39720</v>
      </c>
      <c r="O820" s="18">
        <f t="shared" si="128"/>
        <v>5727</v>
      </c>
      <c r="P820" s="31">
        <f>VLOOKUP(K820,GDP!$A$2:$D$305,4,0)</f>
        <v>2.2400559677646648E-3</v>
      </c>
      <c r="Q820" s="12">
        <v>14899</v>
      </c>
      <c r="R820" s="12">
        <f>VLOOKUP(K820,RGDP!B:C,2,0)</f>
        <v>15709.562</v>
      </c>
      <c r="S820" s="12">
        <f t="shared" si="131"/>
        <v>15709.562000000004</v>
      </c>
      <c r="T820" s="12">
        <v>78.059997999999993</v>
      </c>
      <c r="U820" s="12">
        <v>6.1</v>
      </c>
      <c r="V820" s="12">
        <v>136758</v>
      </c>
      <c r="W820" s="12">
        <v>4.9533199999999997</v>
      </c>
      <c r="X820" s="12">
        <v>1.81</v>
      </c>
      <c r="Y820" t="str">
        <f t="shared" si="129"/>
        <v>100-200</v>
      </c>
      <c r="Z820">
        <f t="shared" si="130"/>
        <v>-8.6967333627907539E-2</v>
      </c>
      <c r="AA820" s="12">
        <f>VLOOKUP(K820,GDP_Change!A:D,4,0)</f>
        <v>0.22399212791916057</v>
      </c>
      <c r="AB820" s="12">
        <f t="shared" si="132"/>
        <v>0.22399212791916057</v>
      </c>
    </row>
    <row r="821" spans="1:28" x14ac:dyDescent="0.25">
      <c r="A821" s="1" t="str">
        <f t="shared" si="123"/>
        <v>10/06/2008</v>
      </c>
      <c r="B821" s="9">
        <v>107.150001525878</v>
      </c>
      <c r="C821" s="9">
        <v>107.620002746582</v>
      </c>
      <c r="D821" s="9">
        <v>83.580001831054602</v>
      </c>
      <c r="E821" s="9">
        <v>66.967834472656193</v>
      </c>
      <c r="F821" s="9">
        <v>88.5</v>
      </c>
      <c r="G821" s="10">
        <v>3281575900</v>
      </c>
      <c r="H821">
        <f t="shared" si="124"/>
        <v>10</v>
      </c>
      <c r="I821">
        <f t="shared" si="125"/>
        <v>6</v>
      </c>
      <c r="J821">
        <f t="shared" si="126"/>
        <v>2008</v>
      </c>
      <c r="K821" t="str">
        <f>VLOOKUP(N821,Convert!D:G,4,0)</f>
        <v>2008Q4</v>
      </c>
      <c r="L821" t="str">
        <f t="shared" si="127"/>
        <v>2008M10</v>
      </c>
      <c r="M821">
        <f>VLOOKUP(K821,GDP_CR!$E$9:$F$311,2,0)</f>
        <v>-7.6</v>
      </c>
      <c r="N821" s="1">
        <v>39727</v>
      </c>
      <c r="O821" s="18">
        <f t="shared" si="128"/>
        <v>5734</v>
      </c>
      <c r="P821" s="31">
        <f>VLOOKUP(K821,GDP!$A$2:$D$305,4,0)</f>
        <v>-1.9518088462312844E-2</v>
      </c>
      <c r="Q821" s="12">
        <v>14876.630769230771</v>
      </c>
      <c r="R821" s="12">
        <f>VLOOKUP(K821,RGDP!B:C,2,0)</f>
        <v>15366.607</v>
      </c>
      <c r="S821" s="12">
        <f t="shared" si="131"/>
        <v>15680.982416666668</v>
      </c>
      <c r="T821" s="12">
        <v>78.409998249999987</v>
      </c>
      <c r="U821" s="12">
        <v>6.1999999999999993</v>
      </c>
      <c r="V821" s="12">
        <v>136642</v>
      </c>
      <c r="W821" s="12">
        <v>4.6477550000000001</v>
      </c>
      <c r="X821" s="12">
        <v>1.5999999999999999</v>
      </c>
      <c r="Y821" t="str">
        <f t="shared" si="129"/>
        <v>0-100</v>
      </c>
      <c r="Z821">
        <f t="shared" si="130"/>
        <v>-0.19793363297756694</v>
      </c>
      <c r="AA821" s="12">
        <f>VLOOKUP(K821,GDP_Change!A:D,4,0)</f>
        <v>-1.9517485704912048</v>
      </c>
      <c r="AB821" s="12">
        <f t="shared" si="132"/>
        <v>5.6627458810670925E-2</v>
      </c>
    </row>
    <row r="822" spans="1:28" x14ac:dyDescent="0.25">
      <c r="A822" s="1" t="str">
        <f t="shared" si="123"/>
        <v>10/13/2008</v>
      </c>
      <c r="B822" s="9">
        <v>93.870002746582003</v>
      </c>
      <c r="C822" s="9">
        <v>105.52999877929599</v>
      </c>
      <c r="D822" s="9">
        <v>86.540000915527301</v>
      </c>
      <c r="E822" s="9">
        <v>70.531883239746094</v>
      </c>
      <c r="F822" s="9">
        <v>93.209999084472599</v>
      </c>
      <c r="G822" s="10">
        <v>2671940000</v>
      </c>
      <c r="H822">
        <f t="shared" si="124"/>
        <v>10</v>
      </c>
      <c r="I822">
        <f t="shared" si="125"/>
        <v>13</v>
      </c>
      <c r="J822">
        <f t="shared" si="126"/>
        <v>2008</v>
      </c>
      <c r="K822" t="str">
        <f>VLOOKUP(N822,Convert!D:G,4,0)</f>
        <v>2008Q4</v>
      </c>
      <c r="L822" t="str">
        <f t="shared" si="127"/>
        <v>2008M10</v>
      </c>
      <c r="M822">
        <f>VLOOKUP(K822,GDP_CR!$E$9:$F$311,2,0)</f>
        <v>-7.6</v>
      </c>
      <c r="N822" s="1">
        <v>39734</v>
      </c>
      <c r="O822" s="18">
        <f t="shared" si="128"/>
        <v>5741</v>
      </c>
      <c r="P822" s="31">
        <f>VLOOKUP(K822,GDP!$A$2:$D$305,4,0)</f>
        <v>-1.9518088462312844E-2</v>
      </c>
      <c r="Q822" s="12">
        <v>14854.26153846154</v>
      </c>
      <c r="R822" s="12">
        <f>VLOOKUP(K822,RGDP!B:C,2,0)</f>
        <v>15366.607</v>
      </c>
      <c r="S822" s="12">
        <f t="shared" si="131"/>
        <v>15652.402833333334</v>
      </c>
      <c r="T822" s="12">
        <v>78.759998499999995</v>
      </c>
      <c r="U822" s="12">
        <v>6.3</v>
      </c>
      <c r="V822" s="12">
        <v>136526</v>
      </c>
      <c r="W822" s="12">
        <v>4.3421899999999996</v>
      </c>
      <c r="X822" s="12">
        <v>1.39</v>
      </c>
      <c r="Y822" t="str">
        <f t="shared" si="129"/>
        <v>0-100</v>
      </c>
      <c r="Z822">
        <f t="shared" si="130"/>
        <v>5.3220328638108549E-2</v>
      </c>
      <c r="AA822" s="12">
        <f>VLOOKUP(K822,GDP_Change!A:D,4,0)</f>
        <v>-1.9517485704912048</v>
      </c>
      <c r="AB822" s="12">
        <f t="shared" si="132"/>
        <v>-0.11073721029781872</v>
      </c>
    </row>
    <row r="823" spans="1:28" x14ac:dyDescent="0.25">
      <c r="A823" s="1" t="str">
        <f t="shared" si="123"/>
        <v>10/20/2008</v>
      </c>
      <c r="B823" s="9">
        <v>95.349998474121094</v>
      </c>
      <c r="C823" s="9">
        <v>99.099998474121094</v>
      </c>
      <c r="D823" s="9">
        <v>84</v>
      </c>
      <c r="E823" s="9">
        <v>65.863044738769503</v>
      </c>
      <c r="F823" s="9">
        <v>87.040000915527301</v>
      </c>
      <c r="G823" s="10">
        <v>2374443200</v>
      </c>
      <c r="H823">
        <f t="shared" si="124"/>
        <v>10</v>
      </c>
      <c r="I823">
        <f t="shared" si="125"/>
        <v>20</v>
      </c>
      <c r="J823">
        <f t="shared" si="126"/>
        <v>2008</v>
      </c>
      <c r="K823" t="str">
        <f>VLOOKUP(N823,Convert!D:G,4,0)</f>
        <v>2008Q4</v>
      </c>
      <c r="L823" t="str">
        <f t="shared" si="127"/>
        <v>2008M10</v>
      </c>
      <c r="M823">
        <f>VLOOKUP(K823,GDP_CR!$E$9:$F$311,2,0)</f>
        <v>-7.6</v>
      </c>
      <c r="N823" s="1">
        <v>39741</v>
      </c>
      <c r="O823" s="18">
        <f t="shared" si="128"/>
        <v>5748</v>
      </c>
      <c r="P823" s="31">
        <f>VLOOKUP(K823,GDP!$A$2:$D$305,4,0)</f>
        <v>-1.9518088462312844E-2</v>
      </c>
      <c r="Q823" s="12">
        <v>14831.892307692311</v>
      </c>
      <c r="R823" s="12">
        <f>VLOOKUP(K823,RGDP!B:C,2,0)</f>
        <v>15366.607</v>
      </c>
      <c r="S823" s="12">
        <f t="shared" si="131"/>
        <v>15623.823249999999</v>
      </c>
      <c r="T823" s="12">
        <v>79.109998749999988</v>
      </c>
      <c r="U823" s="12">
        <v>6.4</v>
      </c>
      <c r="V823" s="12">
        <v>136410</v>
      </c>
      <c r="W823" s="12">
        <v>4.0366249999999999</v>
      </c>
      <c r="X823" s="12">
        <v>1.18</v>
      </c>
      <c r="Y823" t="str">
        <f t="shared" si="129"/>
        <v>0-100</v>
      </c>
      <c r="Z823">
        <f t="shared" si="130"/>
        <v>-6.6194595317543903E-2</v>
      </c>
      <c r="AA823" s="12">
        <f>VLOOKUP(K823,GDP_Change!A:D,4,0)</f>
        <v>-1.9517485704912048</v>
      </c>
      <c r="AB823" s="12">
        <f t="shared" si="132"/>
        <v>-0.27810187940630837</v>
      </c>
    </row>
    <row r="824" spans="1:28" x14ac:dyDescent="0.25">
      <c r="A824" s="1" t="str">
        <f t="shared" si="123"/>
        <v>10/27/2008</v>
      </c>
      <c r="B824" s="9">
        <v>85.970001220703097</v>
      </c>
      <c r="C824" s="9">
        <v>98.569999694824205</v>
      </c>
      <c r="D824" s="9">
        <v>83.699996948242102</v>
      </c>
      <c r="E824" s="9">
        <v>73.271156311035099</v>
      </c>
      <c r="F824" s="9">
        <v>96.830001831054602</v>
      </c>
      <c r="G824" s="10">
        <v>2394474300</v>
      </c>
      <c r="H824">
        <f t="shared" si="124"/>
        <v>10</v>
      </c>
      <c r="I824">
        <f t="shared" si="125"/>
        <v>27</v>
      </c>
      <c r="J824">
        <f t="shared" si="126"/>
        <v>2008</v>
      </c>
      <c r="K824" t="str">
        <f>VLOOKUP(N824,Convert!D:G,4,0)</f>
        <v>2008Q4</v>
      </c>
      <c r="L824" t="str">
        <f t="shared" si="127"/>
        <v>2008M10</v>
      </c>
      <c r="M824">
        <f>VLOOKUP(K824,GDP_CR!$E$9:$F$311,2,0)</f>
        <v>-7.6</v>
      </c>
      <c r="N824" s="1">
        <v>39748</v>
      </c>
      <c r="O824" s="18">
        <f t="shared" si="128"/>
        <v>5755</v>
      </c>
      <c r="P824" s="31">
        <f>VLOOKUP(K824,GDP!$A$2:$D$305,4,0)</f>
        <v>-1.9518088462312844E-2</v>
      </c>
      <c r="Q824" s="12">
        <v>14809.52307692308</v>
      </c>
      <c r="R824" s="12">
        <f>VLOOKUP(K824,RGDP!B:C,2,0)</f>
        <v>15366.607</v>
      </c>
      <c r="S824" s="12">
        <f t="shared" si="131"/>
        <v>15595.243666666664</v>
      </c>
      <c r="T824" s="12">
        <v>79.459998999999996</v>
      </c>
      <c r="U824" s="12">
        <v>6.5</v>
      </c>
      <c r="V824" s="12">
        <v>136294</v>
      </c>
      <c r="W824" s="12">
        <v>3.7310599999999998</v>
      </c>
      <c r="X824" s="12">
        <v>0.97</v>
      </c>
      <c r="Y824" t="str">
        <f t="shared" si="129"/>
        <v>0-100</v>
      </c>
      <c r="Z824">
        <f t="shared" si="130"/>
        <v>0.11247703139420384</v>
      </c>
      <c r="AA824" s="12">
        <f>VLOOKUP(K824,GDP_Change!A:D,4,0)</f>
        <v>-1.9517485704912048</v>
      </c>
      <c r="AB824" s="12">
        <f t="shared" si="132"/>
        <v>-0.445466548514798</v>
      </c>
    </row>
    <row r="825" spans="1:28" x14ac:dyDescent="0.25">
      <c r="A825" s="1" t="str">
        <f t="shared" si="123"/>
        <v>11/03/2008</v>
      </c>
      <c r="B825" s="9">
        <v>96.779998779296804</v>
      </c>
      <c r="C825" s="9">
        <v>100.86000061035099</v>
      </c>
      <c r="D825" s="9">
        <v>90.059997558593693</v>
      </c>
      <c r="E825" s="9">
        <v>71.023742675781193</v>
      </c>
      <c r="F825" s="9">
        <v>93.860000610351506</v>
      </c>
      <c r="G825" s="10">
        <v>1798169800</v>
      </c>
      <c r="H825">
        <f t="shared" si="124"/>
        <v>11</v>
      </c>
      <c r="I825">
        <f t="shared" si="125"/>
        <v>3</v>
      </c>
      <c r="J825">
        <f t="shared" si="126"/>
        <v>2008</v>
      </c>
      <c r="K825" t="str">
        <f>VLOOKUP(N825,Convert!D:G,4,0)</f>
        <v>2008Q4</v>
      </c>
      <c r="L825" t="str">
        <f t="shared" si="127"/>
        <v>2008M11</v>
      </c>
      <c r="M825">
        <f>VLOOKUP(K825,GDP_CR!$E$9:$F$311,2,0)</f>
        <v>-7.6</v>
      </c>
      <c r="N825" s="1">
        <v>39755</v>
      </c>
      <c r="O825" s="18">
        <f t="shared" si="128"/>
        <v>5762</v>
      </c>
      <c r="P825" s="31">
        <f>VLOOKUP(K825,GDP!$A$2:$D$305,4,0)</f>
        <v>-1.9518088462312844E-2</v>
      </c>
      <c r="Q825" s="12">
        <v>14787.153846153851</v>
      </c>
      <c r="R825" s="12">
        <f>VLOOKUP(K825,RGDP!B:C,2,0)</f>
        <v>15366.607</v>
      </c>
      <c r="S825" s="12">
        <f t="shared" si="131"/>
        <v>15566.664083333331</v>
      </c>
      <c r="T825" s="12">
        <v>81.182498750000008</v>
      </c>
      <c r="U825" s="12">
        <v>6.5750000000000002</v>
      </c>
      <c r="V825" s="12">
        <v>136107</v>
      </c>
      <c r="W825" s="12">
        <v>3.0732749999999998</v>
      </c>
      <c r="X825" s="12">
        <v>0.82500000000000007</v>
      </c>
      <c r="Y825" t="str">
        <f t="shared" si="129"/>
        <v>0-100</v>
      </c>
      <c r="Z825">
        <f t="shared" si="130"/>
        <v>-3.0672324326555755E-2</v>
      </c>
      <c r="AA825" s="12">
        <f>VLOOKUP(K825,GDP_Change!A:D,4,0)</f>
        <v>-1.9517485704912048</v>
      </c>
      <c r="AB825" s="12">
        <f t="shared" si="132"/>
        <v>-0.61283121762328763</v>
      </c>
    </row>
    <row r="826" spans="1:28" x14ac:dyDescent="0.25">
      <c r="A826" s="1" t="str">
        <f t="shared" si="123"/>
        <v>11/10/2008</v>
      </c>
      <c r="B826" s="9">
        <v>95.209999084472599</v>
      </c>
      <c r="C826" s="9">
        <v>95.529998779296804</v>
      </c>
      <c r="D826" s="9">
        <v>82.089996337890597</v>
      </c>
      <c r="E826" s="9">
        <v>65.545272827148395</v>
      </c>
      <c r="F826" s="9">
        <v>86.620002746582003</v>
      </c>
      <c r="G826" s="10">
        <v>2468096000</v>
      </c>
      <c r="H826">
        <f t="shared" si="124"/>
        <v>11</v>
      </c>
      <c r="I826">
        <f t="shared" si="125"/>
        <v>10</v>
      </c>
      <c r="J826">
        <f t="shared" si="126"/>
        <v>2008</v>
      </c>
      <c r="K826" t="str">
        <f>VLOOKUP(N826,Convert!D:G,4,0)</f>
        <v>2008Q4</v>
      </c>
      <c r="L826" t="str">
        <f t="shared" si="127"/>
        <v>2008M11</v>
      </c>
      <c r="M826">
        <f>VLOOKUP(K826,GDP_CR!$E$9:$F$311,2,0)</f>
        <v>-7.6</v>
      </c>
      <c r="N826" s="1">
        <v>39762</v>
      </c>
      <c r="O826" s="18">
        <f t="shared" si="128"/>
        <v>5769</v>
      </c>
      <c r="P826" s="31">
        <f>VLOOKUP(K826,GDP!$A$2:$D$305,4,0)</f>
        <v>-1.9518088462312844E-2</v>
      </c>
      <c r="Q826" s="12">
        <v>14764.784615384619</v>
      </c>
      <c r="R826" s="12">
        <f>VLOOKUP(K826,RGDP!B:C,2,0)</f>
        <v>15366.607</v>
      </c>
      <c r="S826" s="12">
        <f t="shared" si="131"/>
        <v>15538.084499999997</v>
      </c>
      <c r="T826" s="12">
        <v>82.904998500000005</v>
      </c>
      <c r="U826" s="12">
        <v>6.65</v>
      </c>
      <c r="V826" s="12">
        <v>135920</v>
      </c>
      <c r="W826" s="12">
        <v>2.4154900000000001</v>
      </c>
      <c r="X826" s="12">
        <v>0.68</v>
      </c>
      <c r="Y826" t="str">
        <f t="shared" si="129"/>
        <v>0-100</v>
      </c>
      <c r="Z826">
        <f t="shared" si="130"/>
        <v>-7.7136136977299707E-2</v>
      </c>
      <c r="AA826" s="12">
        <f>VLOOKUP(K826,GDP_Change!A:D,4,0)</f>
        <v>-1.9517485704912048</v>
      </c>
      <c r="AB826" s="12">
        <f t="shared" si="132"/>
        <v>-0.78019588673177731</v>
      </c>
    </row>
    <row r="827" spans="1:28" x14ac:dyDescent="0.25">
      <c r="A827" s="1" t="str">
        <f t="shared" si="123"/>
        <v>11/17/2008</v>
      </c>
      <c r="B827" s="9">
        <v>86.379997253417898</v>
      </c>
      <c r="C827" s="9">
        <v>88.559997558593693</v>
      </c>
      <c r="D827" s="9">
        <v>74.339996337890597</v>
      </c>
      <c r="E827" s="9">
        <v>60.172683715820298</v>
      </c>
      <c r="F827" s="9">
        <v>79.519996643066406</v>
      </c>
      <c r="G827" s="10">
        <v>3030111200</v>
      </c>
      <c r="H827">
        <f t="shared" si="124"/>
        <v>11</v>
      </c>
      <c r="I827">
        <f t="shared" si="125"/>
        <v>17</v>
      </c>
      <c r="J827">
        <f t="shared" si="126"/>
        <v>2008</v>
      </c>
      <c r="K827" t="str">
        <f>VLOOKUP(N827,Convert!D:G,4,0)</f>
        <v>2008Q4</v>
      </c>
      <c r="L827" t="str">
        <f t="shared" si="127"/>
        <v>2008M11</v>
      </c>
      <c r="M827">
        <f>VLOOKUP(K827,GDP_CR!$E$9:$F$311,2,0)</f>
        <v>-7.6</v>
      </c>
      <c r="N827" s="1">
        <v>39769</v>
      </c>
      <c r="O827" s="18">
        <f t="shared" si="128"/>
        <v>5776</v>
      </c>
      <c r="P827" s="31">
        <f>VLOOKUP(K827,GDP!$A$2:$D$305,4,0)</f>
        <v>-1.9518088462312844E-2</v>
      </c>
      <c r="Q827" s="12">
        <v>14742.415384615389</v>
      </c>
      <c r="R827" s="12">
        <f>VLOOKUP(K827,RGDP!B:C,2,0)</f>
        <v>15366.607</v>
      </c>
      <c r="S827" s="12">
        <f t="shared" si="131"/>
        <v>15509.504916666665</v>
      </c>
      <c r="T827" s="12">
        <v>84.627498250000002</v>
      </c>
      <c r="U827" s="12">
        <v>6.7250000000000005</v>
      </c>
      <c r="V827" s="12">
        <v>135733</v>
      </c>
      <c r="W827" s="12">
        <v>1.7577050000000001</v>
      </c>
      <c r="X827" s="12">
        <v>0.53500000000000003</v>
      </c>
      <c r="Y827" t="str">
        <f t="shared" si="129"/>
        <v>0-100</v>
      </c>
      <c r="Z827">
        <f t="shared" si="130"/>
        <v>-8.1967280978823998E-2</v>
      </c>
      <c r="AA827" s="12">
        <f>VLOOKUP(K827,GDP_Change!A:D,4,0)</f>
        <v>-1.9517485704912048</v>
      </c>
      <c r="AB827" s="12">
        <f t="shared" si="132"/>
        <v>-0.94756055584026688</v>
      </c>
    </row>
    <row r="828" spans="1:28" x14ac:dyDescent="0.25">
      <c r="A828" s="1" t="str">
        <f t="shared" si="123"/>
        <v>11/24/2008</v>
      </c>
      <c r="B828" s="9">
        <v>81.919998168945298</v>
      </c>
      <c r="C828" s="9">
        <v>90.129997253417898</v>
      </c>
      <c r="D828" s="9">
        <v>80.360000610351506</v>
      </c>
      <c r="E828" s="9">
        <v>68.171005249023395</v>
      </c>
      <c r="F828" s="9">
        <v>90.089996337890597</v>
      </c>
      <c r="G828" s="10">
        <v>1465860000</v>
      </c>
      <c r="H828">
        <f t="shared" si="124"/>
        <v>11</v>
      </c>
      <c r="I828">
        <f t="shared" si="125"/>
        <v>24</v>
      </c>
      <c r="J828">
        <f t="shared" si="126"/>
        <v>2008</v>
      </c>
      <c r="K828" t="str">
        <f>VLOOKUP(N828,Convert!D:G,4,0)</f>
        <v>2008Q4</v>
      </c>
      <c r="L828" t="str">
        <f t="shared" si="127"/>
        <v>2008M11</v>
      </c>
      <c r="M828">
        <f>VLOOKUP(K828,GDP_CR!$E$9:$F$311,2,0)</f>
        <v>-7.6</v>
      </c>
      <c r="N828" s="1">
        <v>39776</v>
      </c>
      <c r="O828" s="18">
        <f t="shared" si="128"/>
        <v>5783</v>
      </c>
      <c r="P828" s="31">
        <f>VLOOKUP(K828,GDP!$A$2:$D$305,4,0)</f>
        <v>-1.9518088462312844E-2</v>
      </c>
      <c r="Q828" s="12">
        <v>14720.046153846157</v>
      </c>
      <c r="R828" s="12">
        <f>VLOOKUP(K828,RGDP!B:C,2,0)</f>
        <v>15366.607</v>
      </c>
      <c r="S828" s="12">
        <f t="shared" si="131"/>
        <v>15480.925333333331</v>
      </c>
      <c r="T828" s="12">
        <v>86.349997999999999</v>
      </c>
      <c r="U828" s="12">
        <v>6.8</v>
      </c>
      <c r="V828" s="12">
        <v>135546</v>
      </c>
      <c r="W828" s="12">
        <v>1.09992</v>
      </c>
      <c r="X828" s="12">
        <v>0.39</v>
      </c>
      <c r="Y828" t="str">
        <f t="shared" si="129"/>
        <v>0-100</v>
      </c>
      <c r="Z828">
        <f t="shared" si="130"/>
        <v>0.13292253698486323</v>
      </c>
      <c r="AA828" s="12">
        <f>VLOOKUP(K828,GDP_Change!A:D,4,0)</f>
        <v>-1.9517485704912048</v>
      </c>
      <c r="AB828" s="12">
        <f t="shared" si="132"/>
        <v>-1.1149252249487565</v>
      </c>
    </row>
    <row r="829" spans="1:28" x14ac:dyDescent="0.25">
      <c r="A829" s="1" t="str">
        <f t="shared" si="123"/>
        <v>12/01/2008</v>
      </c>
      <c r="B829" s="9">
        <v>87.510002136230398</v>
      </c>
      <c r="C829" s="9">
        <v>88.419998168945298</v>
      </c>
      <c r="D829" s="9">
        <v>81.860000610351506</v>
      </c>
      <c r="E829" s="9">
        <v>66.536514282226506</v>
      </c>
      <c r="F829" s="9">
        <v>87.930000305175696</v>
      </c>
      <c r="G829" s="10">
        <v>2275378100</v>
      </c>
      <c r="H829">
        <f t="shared" si="124"/>
        <v>12</v>
      </c>
      <c r="I829">
        <f t="shared" si="125"/>
        <v>1</v>
      </c>
      <c r="J829">
        <f t="shared" si="126"/>
        <v>2008</v>
      </c>
      <c r="K829" t="str">
        <f>VLOOKUP(N829,Convert!D:G,4,0)</f>
        <v>2008Q4</v>
      </c>
      <c r="L829" t="str">
        <f t="shared" si="127"/>
        <v>2008M12</v>
      </c>
      <c r="M829">
        <f>VLOOKUP(K829,GDP_CR!$E$9:$F$311,2,0)</f>
        <v>-7.6</v>
      </c>
      <c r="N829" s="1">
        <v>39783</v>
      </c>
      <c r="O829" s="18">
        <f t="shared" si="128"/>
        <v>5790</v>
      </c>
      <c r="P829" s="31">
        <f>VLOOKUP(K829,GDP!$A$2:$D$305,4,0)</f>
        <v>-1.9518088462312844E-2</v>
      </c>
      <c r="Q829" s="12">
        <v>14697.676923076926</v>
      </c>
      <c r="R829" s="12">
        <f>VLOOKUP(K829,RGDP!B:C,2,0)</f>
        <v>15366.607</v>
      </c>
      <c r="S829" s="12">
        <f t="shared" si="131"/>
        <v>15452.345749999999</v>
      </c>
      <c r="T829" s="12">
        <v>86.442498749999999</v>
      </c>
      <c r="U829" s="12">
        <v>6.9249999999999998</v>
      </c>
      <c r="V829" s="12">
        <v>135371.75</v>
      </c>
      <c r="W829" s="12">
        <v>0.81938250000000001</v>
      </c>
      <c r="X829" s="12">
        <v>0.33249999999999996</v>
      </c>
      <c r="Y829" t="str">
        <f t="shared" si="129"/>
        <v>0-100</v>
      </c>
      <c r="Z829">
        <f t="shared" si="130"/>
        <v>-2.3975980913725881E-2</v>
      </c>
      <c r="AA829" s="12">
        <f>VLOOKUP(K829,GDP_Change!A:D,4,0)</f>
        <v>-1.9517485704912048</v>
      </c>
      <c r="AB829" s="12">
        <f t="shared" si="132"/>
        <v>-1.2822898940572462</v>
      </c>
    </row>
    <row r="830" spans="1:28" x14ac:dyDescent="0.25">
      <c r="A830" s="1" t="str">
        <f t="shared" si="123"/>
        <v>12/08/2008</v>
      </c>
      <c r="B830" s="9">
        <v>90.339996337890597</v>
      </c>
      <c r="C830" s="9">
        <v>92.379997253417898</v>
      </c>
      <c r="D830" s="9">
        <v>85.199996948242102</v>
      </c>
      <c r="E830" s="9">
        <v>67.338607788085895</v>
      </c>
      <c r="F830" s="9">
        <v>88.989997863769503</v>
      </c>
      <c r="G830" s="10">
        <v>1959958100</v>
      </c>
      <c r="H830">
        <f t="shared" si="124"/>
        <v>12</v>
      </c>
      <c r="I830">
        <f t="shared" si="125"/>
        <v>8</v>
      </c>
      <c r="J830">
        <f t="shared" si="126"/>
        <v>2008</v>
      </c>
      <c r="K830" t="str">
        <f>VLOOKUP(N830,Convert!D:G,4,0)</f>
        <v>2008Q4</v>
      </c>
      <c r="L830" t="str">
        <f t="shared" si="127"/>
        <v>2008M12</v>
      </c>
      <c r="M830">
        <f>VLOOKUP(K830,GDP_CR!$E$9:$F$311,2,0)</f>
        <v>-7.6</v>
      </c>
      <c r="N830" s="1">
        <v>39790</v>
      </c>
      <c r="O830" s="18">
        <f t="shared" si="128"/>
        <v>5797</v>
      </c>
      <c r="P830" s="31">
        <f>VLOOKUP(K830,GDP!$A$2:$D$305,4,0)</f>
        <v>-1.9518088462312844E-2</v>
      </c>
      <c r="Q830" s="12">
        <v>14675.307692307695</v>
      </c>
      <c r="R830" s="12">
        <f>VLOOKUP(K830,RGDP!B:C,2,0)</f>
        <v>15366.607</v>
      </c>
      <c r="S830" s="12">
        <f t="shared" si="131"/>
        <v>15423.766166666666</v>
      </c>
      <c r="T830" s="12">
        <v>86.534999499999998</v>
      </c>
      <c r="U830" s="12">
        <v>7.05</v>
      </c>
      <c r="V830" s="12">
        <v>135197.5</v>
      </c>
      <c r="W830" s="12">
        <v>0.53884500000000002</v>
      </c>
      <c r="X830" s="12">
        <v>0.27500000000000002</v>
      </c>
      <c r="Y830" t="str">
        <f t="shared" si="129"/>
        <v>0-100</v>
      </c>
      <c r="Z830">
        <f t="shared" si="130"/>
        <v>1.2055015977651573E-2</v>
      </c>
      <c r="AA830" s="12">
        <f>VLOOKUP(K830,GDP_Change!A:D,4,0)</f>
        <v>-1.9517485704912048</v>
      </c>
      <c r="AB830" s="12">
        <f t="shared" si="132"/>
        <v>-1.4496545631657358</v>
      </c>
    </row>
    <row r="831" spans="1:28" x14ac:dyDescent="0.25">
      <c r="A831" s="1" t="str">
        <f t="shared" si="123"/>
        <v>12/15/2008</v>
      </c>
      <c r="B831" s="9">
        <v>89.019996643066406</v>
      </c>
      <c r="C831" s="9">
        <v>92.430000305175696</v>
      </c>
      <c r="D831" s="9">
        <v>86.290000915527301</v>
      </c>
      <c r="E831" s="9">
        <v>66.733261108398395</v>
      </c>
      <c r="F831" s="9">
        <v>88.190002441406193</v>
      </c>
      <c r="G831" s="10">
        <v>1592338100</v>
      </c>
      <c r="H831">
        <f t="shared" si="124"/>
        <v>12</v>
      </c>
      <c r="I831">
        <f t="shared" si="125"/>
        <v>15</v>
      </c>
      <c r="J831">
        <f t="shared" si="126"/>
        <v>2008</v>
      </c>
      <c r="K831" t="str">
        <f>VLOOKUP(N831,Convert!D:G,4,0)</f>
        <v>2008Q4</v>
      </c>
      <c r="L831" t="str">
        <f t="shared" si="127"/>
        <v>2008M12</v>
      </c>
      <c r="M831">
        <f>VLOOKUP(K831,GDP_CR!$E$9:$F$311,2,0)</f>
        <v>-7.6</v>
      </c>
      <c r="N831" s="1">
        <v>39797</v>
      </c>
      <c r="O831" s="18">
        <f t="shared" si="128"/>
        <v>5804</v>
      </c>
      <c r="P831" s="31">
        <f>VLOOKUP(K831,GDP!$A$2:$D$305,4,0)</f>
        <v>-1.9518088462312844E-2</v>
      </c>
      <c r="Q831" s="12">
        <v>14652.938461538464</v>
      </c>
      <c r="R831" s="12">
        <f>VLOOKUP(K831,RGDP!B:C,2,0)</f>
        <v>15366.607</v>
      </c>
      <c r="S831" s="12">
        <f t="shared" si="131"/>
        <v>15395.18658333333</v>
      </c>
      <c r="T831" s="12">
        <v>86.627500249999997</v>
      </c>
      <c r="U831" s="12">
        <v>7.1749999999999998</v>
      </c>
      <c r="V831" s="12">
        <v>135023.25</v>
      </c>
      <c r="W831" s="12">
        <v>0.25830750000000002</v>
      </c>
      <c r="X831" s="12">
        <v>0.21750000000000003</v>
      </c>
      <c r="Y831" t="str">
        <f t="shared" si="129"/>
        <v>0-100</v>
      </c>
      <c r="Z831">
        <f t="shared" si="130"/>
        <v>-8.9897229078259588E-3</v>
      </c>
      <c r="AA831" s="12">
        <f>VLOOKUP(K831,GDP_Change!A:D,4,0)</f>
        <v>-1.9517485704912048</v>
      </c>
      <c r="AB831" s="12">
        <f t="shared" si="132"/>
        <v>-1.6170192322742254</v>
      </c>
    </row>
    <row r="832" spans="1:28" x14ac:dyDescent="0.25">
      <c r="A832" s="1" t="str">
        <f t="shared" si="123"/>
        <v>12/22/2008</v>
      </c>
      <c r="B832" s="9">
        <v>88.580001831054602</v>
      </c>
      <c r="C832" s="9">
        <v>88.669998168945298</v>
      </c>
      <c r="D832" s="9">
        <v>85.489997863769503</v>
      </c>
      <c r="E832" s="9">
        <v>66.489273071289006</v>
      </c>
      <c r="F832" s="9">
        <v>87.160003662109304</v>
      </c>
      <c r="G832" s="10">
        <v>602214000</v>
      </c>
      <c r="H832">
        <f t="shared" si="124"/>
        <v>12</v>
      </c>
      <c r="I832">
        <f t="shared" si="125"/>
        <v>22</v>
      </c>
      <c r="J832">
        <f t="shared" si="126"/>
        <v>2008</v>
      </c>
      <c r="K832" t="str">
        <f>VLOOKUP(N832,Convert!D:G,4,0)</f>
        <v>2008Q4</v>
      </c>
      <c r="L832" t="str">
        <f t="shared" si="127"/>
        <v>2008M12</v>
      </c>
      <c r="M832">
        <f>VLOOKUP(K832,GDP_CR!$E$9:$F$311,2,0)</f>
        <v>-7.6</v>
      </c>
      <c r="N832" s="1">
        <v>39804</v>
      </c>
      <c r="O832" s="18">
        <f t="shared" si="128"/>
        <v>5811</v>
      </c>
      <c r="P832" s="31">
        <f>VLOOKUP(K832,GDP!$A$2:$D$305,4,0)</f>
        <v>-1.9518088462312844E-2</v>
      </c>
      <c r="Q832" s="12">
        <v>14630.569230769235</v>
      </c>
      <c r="R832" s="12">
        <f>VLOOKUP(K832,RGDP!B:C,2,0)</f>
        <v>15366.607</v>
      </c>
      <c r="S832" s="12">
        <f t="shared" si="131"/>
        <v>15366.606999999998</v>
      </c>
      <c r="T832" s="12">
        <v>86.720000999999996</v>
      </c>
      <c r="U832" s="12">
        <v>7.3</v>
      </c>
      <c r="V832" s="12">
        <v>134849</v>
      </c>
      <c r="W832" s="12">
        <v>-2.223E-2</v>
      </c>
      <c r="X832" s="12">
        <v>0.16</v>
      </c>
      <c r="Y832" t="str">
        <f t="shared" si="129"/>
        <v>0-100</v>
      </c>
      <c r="Z832">
        <f t="shared" si="130"/>
        <v>-1.1679314557012543E-2</v>
      </c>
      <c r="AA832" s="12">
        <f>VLOOKUP(K832,GDP_Change!A:D,4,0)</f>
        <v>-1.9517485704912048</v>
      </c>
      <c r="AB832" s="12">
        <f t="shared" si="132"/>
        <v>-1.7843839013827152</v>
      </c>
    </row>
    <row r="833" spans="1:28" x14ac:dyDescent="0.25">
      <c r="A833" s="1" t="str">
        <f t="shared" si="123"/>
        <v>12/29/2008</v>
      </c>
      <c r="B833" s="9">
        <v>87.239997863769503</v>
      </c>
      <c r="C833" s="9">
        <v>93.440002441406193</v>
      </c>
      <c r="D833" s="9">
        <v>85.599998474121094</v>
      </c>
      <c r="E833" s="9">
        <v>70.913757324218693</v>
      </c>
      <c r="F833" s="9">
        <v>92.959999084472599</v>
      </c>
      <c r="G833" s="10">
        <v>717605700</v>
      </c>
      <c r="H833">
        <f t="shared" si="124"/>
        <v>12</v>
      </c>
      <c r="I833">
        <f t="shared" si="125"/>
        <v>29</v>
      </c>
      <c r="J833">
        <f t="shared" si="126"/>
        <v>2008</v>
      </c>
      <c r="K833" t="str">
        <f>VLOOKUP(N833,Convert!D:G,4,0)</f>
        <v>2008Q4</v>
      </c>
      <c r="L833" t="str">
        <f t="shared" si="127"/>
        <v>2008M12</v>
      </c>
      <c r="M833">
        <f>VLOOKUP(K833,GDP_CR!$E$9:$F$311,2,0)</f>
        <v>-7.6</v>
      </c>
      <c r="N833" s="1">
        <v>39811</v>
      </c>
      <c r="O833" s="18">
        <f t="shared" si="128"/>
        <v>5818</v>
      </c>
      <c r="P833" s="31">
        <f>VLOOKUP(K833,GDP!$A$2:$D$305,4,0)</f>
        <v>-1.9518088462312844E-2</v>
      </c>
      <c r="Q833" s="12">
        <v>14608.200000000003</v>
      </c>
      <c r="R833" s="12">
        <f>VLOOKUP(K833,RGDP!B:C,2,0)</f>
        <v>15366.607</v>
      </c>
      <c r="S833" s="12">
        <f t="shared" si="131"/>
        <v>15366.606999999998</v>
      </c>
      <c r="T833" s="12">
        <v>86.720000999999996</v>
      </c>
      <c r="U833" s="12">
        <v>7.3</v>
      </c>
      <c r="V833" s="12">
        <v>134849</v>
      </c>
      <c r="W833" s="12">
        <v>-2.223E-2</v>
      </c>
      <c r="X833" s="12">
        <v>0.16</v>
      </c>
      <c r="Y833" t="str">
        <f t="shared" si="129"/>
        <v>0-100</v>
      </c>
      <c r="Z833">
        <f t="shared" si="130"/>
        <v>6.6544231054050496E-2</v>
      </c>
      <c r="AA833" s="12">
        <f>VLOOKUP(K833,GDP_Change!A:D,4,0)</f>
        <v>-1.9517485704912048</v>
      </c>
      <c r="AB833" s="12">
        <f t="shared" si="132"/>
        <v>-1.9517485704912048</v>
      </c>
    </row>
    <row r="834" spans="1:28" x14ac:dyDescent="0.25">
      <c r="A834" s="1" t="str">
        <f t="shared" ref="A834:A897" si="133">TEXT(N834,"MM/DD/YYYY")</f>
        <v>01/05/2009</v>
      </c>
      <c r="B834" s="9">
        <v>92.629997253417898</v>
      </c>
      <c r="C834" s="9">
        <v>94.449996948242102</v>
      </c>
      <c r="D834" s="9">
        <v>85.360000610351506</v>
      </c>
      <c r="E834" s="9">
        <v>67.961524963378906</v>
      </c>
      <c r="F834" s="9">
        <v>89.089996337890597</v>
      </c>
      <c r="G834" s="10">
        <v>1444297800</v>
      </c>
      <c r="H834">
        <f t="shared" ref="H834:H897" si="134">MONTH(N834)</f>
        <v>1</v>
      </c>
      <c r="I834">
        <f t="shared" ref="I834:I897" si="135">DAY(N834)</f>
        <v>5</v>
      </c>
      <c r="J834">
        <f t="shared" ref="J834:J897" si="136">YEAR(N834)</f>
        <v>2009</v>
      </c>
      <c r="K834" t="str">
        <f>VLOOKUP(N834,Convert!D:G,4,0)</f>
        <v>2009Q1</v>
      </c>
      <c r="L834" t="str">
        <f t="shared" si="127"/>
        <v>2009M1</v>
      </c>
      <c r="M834">
        <f>VLOOKUP(K834,GDP_CR!$E$9:$F$311,2,0)</f>
        <v>-4.8</v>
      </c>
      <c r="N834" s="1">
        <v>39818</v>
      </c>
      <c r="O834" s="18">
        <f t="shared" si="128"/>
        <v>5825</v>
      </c>
      <c r="P834" s="31">
        <f>VLOOKUP(K834,GDP!$A$2:$D$305,4,0)</f>
        <v>-1.2137018934571087E-2</v>
      </c>
      <c r="Q834" s="12">
        <v>14594.561538461539</v>
      </c>
      <c r="R834" s="12">
        <f>VLOOKUP(K834,RGDP!B:C,2,0)</f>
        <v>15187.475</v>
      </c>
      <c r="S834" s="12">
        <f t="shared" si="131"/>
        <v>15351.679333333333</v>
      </c>
      <c r="T834" s="12">
        <v>85.499999749999986</v>
      </c>
      <c r="U834" s="12">
        <v>7.4249999999999998</v>
      </c>
      <c r="V834" s="12">
        <v>134654</v>
      </c>
      <c r="W834" s="12">
        <v>-4.5069999999999999E-2</v>
      </c>
      <c r="X834" s="12">
        <v>0.1575</v>
      </c>
      <c r="Y834" t="str">
        <f t="shared" si="129"/>
        <v>0-100</v>
      </c>
      <c r="Z834">
        <f t="shared" si="130"/>
        <v>-4.1630838905939882E-2</v>
      </c>
      <c r="AA834" s="12">
        <f>VLOOKUP(K834,GDP_Change!A:D,4,0)</f>
        <v>-1.2137491470548554</v>
      </c>
      <c r="AB834" s="12">
        <f t="shared" si="132"/>
        <v>-1.894979384073024</v>
      </c>
    </row>
    <row r="835" spans="1:28" x14ac:dyDescent="0.25">
      <c r="A835" s="1" t="str">
        <f t="shared" si="133"/>
        <v>01/12/2009</v>
      </c>
      <c r="B835" s="9">
        <v>88.839996337890597</v>
      </c>
      <c r="C835" s="9">
        <v>88.910003662109304</v>
      </c>
      <c r="D835" s="9">
        <v>81.720001220703097</v>
      </c>
      <c r="E835" s="9">
        <v>64.887290954589801</v>
      </c>
      <c r="F835" s="9">
        <v>85.059997558593693</v>
      </c>
      <c r="G835" s="10">
        <v>2001666900</v>
      </c>
      <c r="H835">
        <f t="shared" si="134"/>
        <v>1</v>
      </c>
      <c r="I835">
        <f t="shared" si="135"/>
        <v>12</v>
      </c>
      <c r="J835">
        <f t="shared" si="136"/>
        <v>2009</v>
      </c>
      <c r="K835" t="str">
        <f>VLOOKUP(N835,Convert!D:G,4,0)</f>
        <v>2009Q1</v>
      </c>
      <c r="L835" t="str">
        <f t="shared" ref="L835:L898" si="137">YEAR(N835)&amp;"M"&amp;MONTH(N835)</f>
        <v>2009M1</v>
      </c>
      <c r="M835">
        <f>VLOOKUP(K835,GDP_CR!$E$9:$F$311,2,0)</f>
        <v>-4.8</v>
      </c>
      <c r="N835" s="1">
        <v>39825</v>
      </c>
      <c r="O835" s="18">
        <f t="shared" ref="O835:O898" si="138">A835-DATE(1993,1,24)</f>
        <v>5832</v>
      </c>
      <c r="P835" s="31">
        <f>VLOOKUP(K835,GDP!$A$2:$D$305,4,0)</f>
        <v>-1.2137018934571087E-2</v>
      </c>
      <c r="Q835" s="12">
        <v>14580.923076923076</v>
      </c>
      <c r="R835" s="12">
        <f>VLOOKUP(K835,RGDP!B:C,2,0)</f>
        <v>15187.475</v>
      </c>
      <c r="S835" s="12">
        <f t="shared" si="131"/>
        <v>15336.751666666669</v>
      </c>
      <c r="T835" s="12">
        <v>84.279998499999991</v>
      </c>
      <c r="U835" s="12">
        <v>7.55</v>
      </c>
      <c r="V835" s="12">
        <v>134459</v>
      </c>
      <c r="W835" s="12">
        <v>-6.7909999999999998E-2</v>
      </c>
      <c r="X835" s="12">
        <v>0.155</v>
      </c>
      <c r="Y835" t="str">
        <f t="shared" ref="Y835:Y898" si="139">IF(F835&gt;400,"&gt;400",IF(F835&gt;300,"300-400",IF(F835&gt;200,"200-300",IF(F835&gt;100,"100-200",IF(F835&gt;0,"0-100","NA")))))</f>
        <v>0-100</v>
      </c>
      <c r="Z835">
        <f t="shared" si="130"/>
        <v>-4.523514361828429E-2</v>
      </c>
      <c r="AA835" s="12">
        <f>VLOOKUP(K835,GDP_Change!A:D,4,0)</f>
        <v>-1.2137491470548554</v>
      </c>
      <c r="AB835" s="12">
        <f t="shared" si="132"/>
        <v>-1.8382101976548433</v>
      </c>
    </row>
    <row r="836" spans="1:28" x14ac:dyDescent="0.25">
      <c r="A836" s="1" t="str">
        <f t="shared" si="133"/>
        <v>01/19/2009</v>
      </c>
      <c r="B836" s="9">
        <v>84.230003356933594</v>
      </c>
      <c r="C836" s="9">
        <v>85.059997558593693</v>
      </c>
      <c r="D836" s="9">
        <v>80.050003051757798</v>
      </c>
      <c r="E836" s="9">
        <v>63.399742126464801</v>
      </c>
      <c r="F836" s="9">
        <v>83.110000610351506</v>
      </c>
      <c r="G836" s="10">
        <v>1598956800</v>
      </c>
      <c r="H836">
        <f t="shared" si="134"/>
        <v>1</v>
      </c>
      <c r="I836">
        <f t="shared" si="135"/>
        <v>19</v>
      </c>
      <c r="J836">
        <f t="shared" si="136"/>
        <v>2009</v>
      </c>
      <c r="K836" t="str">
        <f>VLOOKUP(N836,Convert!D:G,4,0)</f>
        <v>2009Q1</v>
      </c>
      <c r="L836" t="str">
        <f t="shared" si="137"/>
        <v>2009M1</v>
      </c>
      <c r="M836">
        <f>VLOOKUP(K836,GDP_CR!$E$9:$F$311,2,0)</f>
        <v>-4.8</v>
      </c>
      <c r="N836" s="1">
        <v>39832</v>
      </c>
      <c r="O836" s="18">
        <f t="shared" si="138"/>
        <v>5839</v>
      </c>
      <c r="P836" s="31">
        <f>VLOOKUP(K836,GDP!$A$2:$D$305,4,0)</f>
        <v>-1.2137018934571087E-2</v>
      </c>
      <c r="Q836" s="12">
        <v>14567.284615384615</v>
      </c>
      <c r="R836" s="12">
        <f>VLOOKUP(K836,RGDP!B:C,2,0)</f>
        <v>15187.475</v>
      </c>
      <c r="S836" s="12">
        <f t="shared" si="131"/>
        <v>15321.824000000002</v>
      </c>
      <c r="T836" s="12">
        <v>83.059997249999995</v>
      </c>
      <c r="U836" s="12">
        <v>7.6749999999999998</v>
      </c>
      <c r="V836" s="12">
        <v>134264</v>
      </c>
      <c r="W836" s="12">
        <v>-9.0749999999999997E-2</v>
      </c>
      <c r="X836" s="12">
        <v>0.1525</v>
      </c>
      <c r="Y836" t="str">
        <f t="shared" si="139"/>
        <v>0-100</v>
      </c>
      <c r="Z836">
        <f t="shared" ref="Z836:Z899" si="140">F836/F835-1</f>
        <v>-2.292495890208468E-2</v>
      </c>
      <c r="AA836" s="12">
        <f>VLOOKUP(K836,GDP_Change!A:D,4,0)</f>
        <v>-1.2137491470548554</v>
      </c>
      <c r="AB836" s="12">
        <f t="shared" si="132"/>
        <v>-1.7814410112366625</v>
      </c>
    </row>
    <row r="837" spans="1:28" x14ac:dyDescent="0.25">
      <c r="A837" s="1" t="str">
        <f t="shared" si="133"/>
        <v>01/26/2009</v>
      </c>
      <c r="B837" s="9">
        <v>83.589996337890597</v>
      </c>
      <c r="C837" s="9">
        <v>87.949996948242102</v>
      </c>
      <c r="D837" s="9">
        <v>82.209999084472599</v>
      </c>
      <c r="E837" s="9">
        <v>63.186164855957003</v>
      </c>
      <c r="F837" s="9">
        <v>82.830001831054602</v>
      </c>
      <c r="G837" s="10">
        <v>1599551600</v>
      </c>
      <c r="H837">
        <f t="shared" si="134"/>
        <v>1</v>
      </c>
      <c r="I837">
        <f t="shared" si="135"/>
        <v>26</v>
      </c>
      <c r="J837">
        <f t="shared" si="136"/>
        <v>2009</v>
      </c>
      <c r="K837" t="str">
        <f>VLOOKUP(N837,Convert!D:G,4,0)</f>
        <v>2009Q1</v>
      </c>
      <c r="L837" t="str">
        <f t="shared" si="137"/>
        <v>2009M1</v>
      </c>
      <c r="M837">
        <f>VLOOKUP(K837,GDP_CR!$E$9:$F$311,2,0)</f>
        <v>-4.8</v>
      </c>
      <c r="N837" s="1">
        <v>39839</v>
      </c>
      <c r="O837" s="18">
        <f t="shared" si="138"/>
        <v>5846</v>
      </c>
      <c r="P837" s="31">
        <f>VLOOKUP(K837,GDP!$A$2:$D$305,4,0)</f>
        <v>-1.2137018934571087E-2</v>
      </c>
      <c r="Q837" s="12">
        <v>14553.646153846152</v>
      </c>
      <c r="R837" s="12">
        <f>VLOOKUP(K837,RGDP!B:C,2,0)</f>
        <v>15187.475</v>
      </c>
      <c r="S837" s="12">
        <f t="shared" si="131"/>
        <v>15306.896333333336</v>
      </c>
      <c r="T837" s="12">
        <v>81.839995999999999</v>
      </c>
      <c r="U837" s="12">
        <v>7.8</v>
      </c>
      <c r="V837" s="12">
        <v>134069</v>
      </c>
      <c r="W837" s="12">
        <v>-0.11359</v>
      </c>
      <c r="X837" s="12">
        <v>0.15</v>
      </c>
      <c r="Y837" t="str">
        <f t="shared" si="139"/>
        <v>0-100</v>
      </c>
      <c r="Z837">
        <f t="shared" si="140"/>
        <v>-3.3690142851716676E-3</v>
      </c>
      <c r="AA837" s="12">
        <f>VLOOKUP(K837,GDP_Change!A:D,4,0)</f>
        <v>-1.2137491470548554</v>
      </c>
      <c r="AB837" s="12">
        <f t="shared" si="132"/>
        <v>-1.7246718248184818</v>
      </c>
    </row>
    <row r="838" spans="1:28" x14ac:dyDescent="0.25">
      <c r="A838" s="1" t="str">
        <f t="shared" si="133"/>
        <v>02/02/2009</v>
      </c>
      <c r="B838" s="9">
        <v>81.569999694824205</v>
      </c>
      <c r="C838" s="9">
        <v>87.339996337890597</v>
      </c>
      <c r="D838" s="9">
        <v>77.730003356933594</v>
      </c>
      <c r="E838" s="9">
        <v>66.351966857910099</v>
      </c>
      <c r="F838" s="9">
        <v>86.980003356933594</v>
      </c>
      <c r="G838" s="10">
        <v>1673389500</v>
      </c>
      <c r="H838">
        <f t="shared" si="134"/>
        <v>2</v>
      </c>
      <c r="I838">
        <f t="shared" si="135"/>
        <v>2</v>
      </c>
      <c r="J838">
        <f t="shared" si="136"/>
        <v>2009</v>
      </c>
      <c r="K838" t="str">
        <f>VLOOKUP(N838,Convert!D:G,4,0)</f>
        <v>2009Q1</v>
      </c>
      <c r="L838" t="str">
        <f t="shared" si="137"/>
        <v>2009M2</v>
      </c>
      <c r="M838">
        <f>VLOOKUP(K838,GDP_CR!$E$9:$F$311,2,0)</f>
        <v>-4.8</v>
      </c>
      <c r="N838" s="1">
        <v>39846</v>
      </c>
      <c r="O838" s="18">
        <f t="shared" si="138"/>
        <v>5853</v>
      </c>
      <c r="P838" s="31">
        <f>VLOOKUP(K838,GDP!$A$2:$D$305,4,0)</f>
        <v>-1.2137018934571087E-2</v>
      </c>
      <c r="Q838" s="12">
        <v>14540.00769230769</v>
      </c>
      <c r="R838" s="12">
        <f>VLOOKUP(K838,RGDP!B:C,2,0)</f>
        <v>15187.475</v>
      </c>
      <c r="S838" s="12">
        <f t="shared" si="131"/>
        <v>15291.968666666669</v>
      </c>
      <c r="T838" s="12">
        <v>82.897497000000001</v>
      </c>
      <c r="U838" s="12">
        <v>7.9249999999999998</v>
      </c>
      <c r="V838" s="12">
        <v>133879.5</v>
      </c>
      <c r="W838" s="12">
        <v>-8.3077499999999999E-2</v>
      </c>
      <c r="X838" s="12">
        <v>0.16749999999999998</v>
      </c>
      <c r="Y838" t="str">
        <f t="shared" si="139"/>
        <v>0-100</v>
      </c>
      <c r="Z838">
        <f t="shared" si="140"/>
        <v>5.010263713797336E-2</v>
      </c>
      <c r="AA838" s="12">
        <f>VLOOKUP(K838,GDP_Change!A:D,4,0)</f>
        <v>-1.2137491470548554</v>
      </c>
      <c r="AB838" s="12">
        <f t="shared" si="132"/>
        <v>-1.6679026384003011</v>
      </c>
    </row>
    <row r="839" spans="1:28" x14ac:dyDescent="0.25">
      <c r="A839" s="1" t="str">
        <f t="shared" si="133"/>
        <v>02/09/2009</v>
      </c>
      <c r="B839" s="9">
        <v>86.959999084472599</v>
      </c>
      <c r="C839" s="9">
        <v>87.739997863769503</v>
      </c>
      <c r="D839" s="9">
        <v>81.050003051757798</v>
      </c>
      <c r="E839" s="9">
        <v>63.132759094238203</v>
      </c>
      <c r="F839" s="9">
        <v>82.760002136230398</v>
      </c>
      <c r="G839" s="10">
        <v>1864031100</v>
      </c>
      <c r="H839">
        <f t="shared" si="134"/>
        <v>2</v>
      </c>
      <c r="I839">
        <f t="shared" si="135"/>
        <v>9</v>
      </c>
      <c r="J839">
        <f t="shared" si="136"/>
        <v>2009</v>
      </c>
      <c r="K839" t="str">
        <f>VLOOKUP(N839,Convert!D:G,4,0)</f>
        <v>2009Q1</v>
      </c>
      <c r="L839" t="str">
        <f t="shared" si="137"/>
        <v>2009M2</v>
      </c>
      <c r="M839">
        <f>VLOOKUP(K839,GDP_CR!$E$9:$F$311,2,0)</f>
        <v>-4.8</v>
      </c>
      <c r="N839" s="1">
        <v>39853</v>
      </c>
      <c r="O839" s="18">
        <f t="shared" si="138"/>
        <v>5860</v>
      </c>
      <c r="P839" s="31">
        <f>VLOOKUP(K839,GDP!$A$2:$D$305,4,0)</f>
        <v>-1.2137018934571087E-2</v>
      </c>
      <c r="Q839" s="12">
        <v>14526.369230769227</v>
      </c>
      <c r="R839" s="12">
        <f>VLOOKUP(K839,RGDP!B:C,2,0)</f>
        <v>15187.475</v>
      </c>
      <c r="S839" s="12">
        <f t="shared" si="131"/>
        <v>15277.041000000003</v>
      </c>
      <c r="T839" s="12">
        <v>83.954997999999989</v>
      </c>
      <c r="U839" s="12">
        <v>8.0500000000000007</v>
      </c>
      <c r="V839" s="12">
        <v>133690</v>
      </c>
      <c r="W839" s="12">
        <v>-5.2565000000000001E-2</v>
      </c>
      <c r="X839" s="12">
        <v>0.185</v>
      </c>
      <c r="Y839" t="str">
        <f t="shared" si="139"/>
        <v>0-100</v>
      </c>
      <c r="Z839">
        <f t="shared" si="140"/>
        <v>-4.85169125987025E-2</v>
      </c>
      <c r="AA839" s="12">
        <f>VLOOKUP(K839,GDP_Change!A:D,4,0)</f>
        <v>-1.2137491470548554</v>
      </c>
      <c r="AB839" s="12">
        <f t="shared" si="132"/>
        <v>-1.6111334519821203</v>
      </c>
    </row>
    <row r="840" spans="1:28" x14ac:dyDescent="0.25">
      <c r="A840" s="1" t="str">
        <f t="shared" si="133"/>
        <v>02/16/2009</v>
      </c>
      <c r="B840" s="9">
        <v>80.160003662109304</v>
      </c>
      <c r="C840" s="9">
        <v>82.959999084472599</v>
      </c>
      <c r="D840" s="9">
        <v>75.769996643066406</v>
      </c>
      <c r="E840" s="9">
        <v>59.0592231750488</v>
      </c>
      <c r="F840" s="9">
        <v>77.419998168945298</v>
      </c>
      <c r="G840" s="10">
        <v>1635919000</v>
      </c>
      <c r="H840">
        <f t="shared" si="134"/>
        <v>2</v>
      </c>
      <c r="I840">
        <f t="shared" si="135"/>
        <v>16</v>
      </c>
      <c r="J840">
        <f t="shared" si="136"/>
        <v>2009</v>
      </c>
      <c r="K840" t="str">
        <f>VLOOKUP(N840,Convert!D:G,4,0)</f>
        <v>2009Q1</v>
      </c>
      <c r="L840" t="str">
        <f t="shared" si="137"/>
        <v>2009M2</v>
      </c>
      <c r="M840">
        <f>VLOOKUP(K840,GDP_CR!$E$9:$F$311,2,0)</f>
        <v>-4.8</v>
      </c>
      <c r="N840" s="1">
        <v>39860</v>
      </c>
      <c r="O840" s="18">
        <f t="shared" si="138"/>
        <v>5867</v>
      </c>
      <c r="P840" s="31">
        <f>VLOOKUP(K840,GDP!$A$2:$D$305,4,0)</f>
        <v>-1.2137018934571087E-2</v>
      </c>
      <c r="Q840" s="12">
        <v>14512.730769230768</v>
      </c>
      <c r="R840" s="12">
        <f>VLOOKUP(K840,RGDP!B:C,2,0)</f>
        <v>15187.475</v>
      </c>
      <c r="S840" s="12">
        <f t="shared" si="131"/>
        <v>15262.113333333336</v>
      </c>
      <c r="T840" s="12">
        <v>85.012498999999991</v>
      </c>
      <c r="U840" s="12">
        <v>8.1750000000000007</v>
      </c>
      <c r="V840" s="12">
        <v>133500.5</v>
      </c>
      <c r="W840" s="12">
        <v>-2.2052500000000003E-2</v>
      </c>
      <c r="X840" s="12">
        <v>0.20249999999999999</v>
      </c>
      <c r="Y840" t="str">
        <f t="shared" si="139"/>
        <v>0-100</v>
      </c>
      <c r="Z840">
        <f t="shared" si="140"/>
        <v>-6.452397087297046E-2</v>
      </c>
      <c r="AA840" s="12">
        <f>VLOOKUP(K840,GDP_Change!A:D,4,0)</f>
        <v>-1.2137491470548554</v>
      </c>
      <c r="AB840" s="12">
        <f t="shared" si="132"/>
        <v>-1.5543642655639398</v>
      </c>
    </row>
    <row r="841" spans="1:28" x14ac:dyDescent="0.25">
      <c r="A841" s="1" t="str">
        <f t="shared" si="133"/>
        <v>02/23/2009</v>
      </c>
      <c r="B841" s="9">
        <v>78.269996643066406</v>
      </c>
      <c r="C841" s="9">
        <v>79.669998168945298</v>
      </c>
      <c r="D841" s="9">
        <v>73.809997558593693</v>
      </c>
      <c r="E841" s="9">
        <v>56.3968696594238</v>
      </c>
      <c r="F841" s="9">
        <v>73.930000305175696</v>
      </c>
      <c r="G841" s="10">
        <v>2101752900</v>
      </c>
      <c r="H841">
        <f t="shared" si="134"/>
        <v>2</v>
      </c>
      <c r="I841">
        <f t="shared" si="135"/>
        <v>23</v>
      </c>
      <c r="J841">
        <f t="shared" si="136"/>
        <v>2009</v>
      </c>
      <c r="K841" t="str">
        <f>VLOOKUP(N841,Convert!D:G,4,0)</f>
        <v>2009Q1</v>
      </c>
      <c r="L841" t="str">
        <f t="shared" si="137"/>
        <v>2009M2</v>
      </c>
      <c r="M841">
        <f>VLOOKUP(K841,GDP_CR!$E$9:$F$311,2,0)</f>
        <v>-4.8</v>
      </c>
      <c r="N841" s="1">
        <v>39867</v>
      </c>
      <c r="O841" s="18">
        <f t="shared" si="138"/>
        <v>5874</v>
      </c>
      <c r="P841" s="31">
        <f>VLOOKUP(K841,GDP!$A$2:$D$305,4,0)</f>
        <v>-1.2137018934571087E-2</v>
      </c>
      <c r="Q841" s="12">
        <v>14499.092307692305</v>
      </c>
      <c r="R841" s="12">
        <f>VLOOKUP(K841,RGDP!B:C,2,0)</f>
        <v>15187.475</v>
      </c>
      <c r="S841" s="12">
        <f t="shared" si="131"/>
        <v>15247.18566666667</v>
      </c>
      <c r="T841" s="12">
        <v>86.07</v>
      </c>
      <c r="U841" s="12">
        <v>8.3000000000000007</v>
      </c>
      <c r="V841" s="12">
        <v>133311</v>
      </c>
      <c r="W841" s="12">
        <v>8.4600000000000005E-3</v>
      </c>
      <c r="X841" s="12">
        <v>0.22</v>
      </c>
      <c r="Y841" t="str">
        <f t="shared" si="139"/>
        <v>0-100</v>
      </c>
      <c r="Z841">
        <f t="shared" si="140"/>
        <v>-4.5078764483483469E-2</v>
      </c>
      <c r="AA841" s="12">
        <f>VLOOKUP(K841,GDP_Change!A:D,4,0)</f>
        <v>-1.2137491470548554</v>
      </c>
      <c r="AB841" s="12">
        <f t="shared" si="132"/>
        <v>-1.4975950791457591</v>
      </c>
    </row>
    <row r="842" spans="1:28" x14ac:dyDescent="0.25">
      <c r="A842" s="1" t="str">
        <f t="shared" si="133"/>
        <v>03/02/2009</v>
      </c>
      <c r="B842" s="9">
        <v>72.519996643066406</v>
      </c>
      <c r="C842" s="9">
        <v>73.919998168945298</v>
      </c>
      <c r="D842" s="9">
        <v>67.099998474121094</v>
      </c>
      <c r="E842" s="9">
        <v>52.575023651122997</v>
      </c>
      <c r="F842" s="9">
        <v>68.919998168945298</v>
      </c>
      <c r="G842" s="10">
        <v>2308986100</v>
      </c>
      <c r="H842">
        <f t="shared" si="134"/>
        <v>3</v>
      </c>
      <c r="I842">
        <f t="shared" si="135"/>
        <v>2</v>
      </c>
      <c r="J842">
        <f t="shared" si="136"/>
        <v>2009</v>
      </c>
      <c r="K842" t="str">
        <f>VLOOKUP(N842,Convert!D:G,4,0)</f>
        <v>2009Q1</v>
      </c>
      <c r="L842" t="str">
        <f t="shared" si="137"/>
        <v>2009M3</v>
      </c>
      <c r="M842">
        <f>VLOOKUP(K842,GDP_CR!$E$9:$F$311,2,0)</f>
        <v>-4.8</v>
      </c>
      <c r="N842" s="1">
        <v>39874</v>
      </c>
      <c r="O842" s="18">
        <f t="shared" si="138"/>
        <v>5881</v>
      </c>
      <c r="P842" s="31">
        <f>VLOOKUP(K842,GDP!$A$2:$D$305,4,0)</f>
        <v>-1.2137018934571087E-2</v>
      </c>
      <c r="Q842" s="12">
        <v>14485.453846153843</v>
      </c>
      <c r="R842" s="12">
        <f>VLOOKUP(K842,RGDP!B:C,2,0)</f>
        <v>15187.475</v>
      </c>
      <c r="S842" s="12">
        <f t="shared" si="131"/>
        <v>15232.258000000002</v>
      </c>
      <c r="T842" s="12">
        <v>86.787500499999993</v>
      </c>
      <c r="U842" s="12">
        <v>8.4</v>
      </c>
      <c r="V842" s="12">
        <v>133106.5</v>
      </c>
      <c r="W842" s="12">
        <v>-0.10527499999999999</v>
      </c>
      <c r="X842" s="12">
        <v>0.21000000000000002</v>
      </c>
      <c r="Y842" t="str">
        <f t="shared" si="139"/>
        <v>0-100</v>
      </c>
      <c r="Z842">
        <f t="shared" si="140"/>
        <v>-6.7766835054099861E-2</v>
      </c>
      <c r="AA842" s="12">
        <f>VLOOKUP(K842,GDP_Change!A:D,4,0)</f>
        <v>-1.2137491470548554</v>
      </c>
      <c r="AB842" s="12">
        <f t="shared" si="132"/>
        <v>-1.4408258927275783</v>
      </c>
    </row>
    <row r="843" spans="1:28" x14ac:dyDescent="0.25">
      <c r="A843" s="1" t="str">
        <f t="shared" si="133"/>
        <v>03/09/2009</v>
      </c>
      <c r="B843" s="9">
        <v>67.949996948242102</v>
      </c>
      <c r="C843" s="9">
        <v>76.980003356933594</v>
      </c>
      <c r="D843" s="9">
        <v>67.730003356933594</v>
      </c>
      <c r="E843" s="9">
        <v>58.044586181640597</v>
      </c>
      <c r="F843" s="9">
        <v>76.089996337890597</v>
      </c>
      <c r="G843" s="10">
        <v>1889958900</v>
      </c>
      <c r="H843">
        <f t="shared" si="134"/>
        <v>3</v>
      </c>
      <c r="I843">
        <f t="shared" si="135"/>
        <v>9</v>
      </c>
      <c r="J843">
        <f t="shared" si="136"/>
        <v>2009</v>
      </c>
      <c r="K843" t="str">
        <f>VLOOKUP(N843,Convert!D:G,4,0)</f>
        <v>2009Q1</v>
      </c>
      <c r="L843" t="str">
        <f t="shared" si="137"/>
        <v>2009M3</v>
      </c>
      <c r="M843">
        <f>VLOOKUP(K843,GDP_CR!$E$9:$F$311,2,0)</f>
        <v>-4.8</v>
      </c>
      <c r="N843" s="1">
        <v>39881</v>
      </c>
      <c r="O843" s="18">
        <f t="shared" si="138"/>
        <v>5888</v>
      </c>
      <c r="P843" s="31">
        <f>VLOOKUP(K843,GDP!$A$2:$D$305,4,0)</f>
        <v>-1.2137018934571087E-2</v>
      </c>
      <c r="Q843" s="12">
        <v>14471.815384615384</v>
      </c>
      <c r="R843" s="12">
        <f>VLOOKUP(K843,RGDP!B:C,2,0)</f>
        <v>15187.475</v>
      </c>
      <c r="S843" s="12">
        <f t="shared" si="131"/>
        <v>15217.330333333337</v>
      </c>
      <c r="T843" s="12">
        <v>87.505000999999993</v>
      </c>
      <c r="U843" s="12">
        <v>8.5</v>
      </c>
      <c r="V843" s="12">
        <v>132902</v>
      </c>
      <c r="W843" s="12">
        <v>-0.21900999999999998</v>
      </c>
      <c r="X843" s="12">
        <v>0.2</v>
      </c>
      <c r="Y843" t="str">
        <f t="shared" si="139"/>
        <v>0-100</v>
      </c>
      <c r="Z843">
        <f t="shared" si="140"/>
        <v>0.10403363841318303</v>
      </c>
      <c r="AA843" s="12">
        <f>VLOOKUP(K843,GDP_Change!A:D,4,0)</f>
        <v>-1.2137491470548554</v>
      </c>
      <c r="AB843" s="12">
        <f t="shared" si="132"/>
        <v>-1.3840567063093976</v>
      </c>
    </row>
    <row r="844" spans="1:28" x14ac:dyDescent="0.25">
      <c r="A844" s="1" t="str">
        <f t="shared" si="133"/>
        <v>03/16/2009</v>
      </c>
      <c r="B844" s="9">
        <v>76.959999084472599</v>
      </c>
      <c r="C844" s="9">
        <v>81</v>
      </c>
      <c r="D844" s="9">
        <v>75.449996948242102</v>
      </c>
      <c r="E844" s="9">
        <v>58.517559051513601</v>
      </c>
      <c r="F844" s="9">
        <v>76.709999084472599</v>
      </c>
      <c r="G844" s="10">
        <v>1990331000</v>
      </c>
      <c r="H844">
        <f t="shared" si="134"/>
        <v>3</v>
      </c>
      <c r="I844">
        <f t="shared" si="135"/>
        <v>16</v>
      </c>
      <c r="J844">
        <f t="shared" si="136"/>
        <v>2009</v>
      </c>
      <c r="K844" t="str">
        <f>VLOOKUP(N844,Convert!D:G,4,0)</f>
        <v>2009Q1</v>
      </c>
      <c r="L844" t="str">
        <f t="shared" si="137"/>
        <v>2009M3</v>
      </c>
      <c r="M844">
        <f>VLOOKUP(K844,GDP_CR!$E$9:$F$311,2,0)</f>
        <v>-4.8</v>
      </c>
      <c r="N844" s="1">
        <v>39888</v>
      </c>
      <c r="O844" s="18">
        <f t="shared" si="138"/>
        <v>5895</v>
      </c>
      <c r="P844" s="31">
        <f>VLOOKUP(K844,GDP!$A$2:$D$305,4,0)</f>
        <v>-1.2137018934571087E-2</v>
      </c>
      <c r="Q844" s="12">
        <v>14458.176923076921</v>
      </c>
      <c r="R844" s="12">
        <f>VLOOKUP(K844,RGDP!B:C,2,0)</f>
        <v>15187.475</v>
      </c>
      <c r="S844" s="12">
        <f t="shared" si="131"/>
        <v>15202.402666666669</v>
      </c>
      <c r="T844" s="12">
        <v>88.222501499999993</v>
      </c>
      <c r="U844" s="12">
        <v>8.6</v>
      </c>
      <c r="V844" s="12">
        <v>132697.5</v>
      </c>
      <c r="W844" s="12">
        <v>-0.33274499999999996</v>
      </c>
      <c r="X844" s="12">
        <v>0.19</v>
      </c>
      <c r="Y844" t="str">
        <f t="shared" si="139"/>
        <v>0-100</v>
      </c>
      <c r="Z844">
        <f t="shared" si="140"/>
        <v>8.1482819874083567E-3</v>
      </c>
      <c r="AA844" s="12">
        <f>VLOOKUP(K844,GDP_Change!A:D,4,0)</f>
        <v>-1.2137491470548554</v>
      </c>
      <c r="AB844" s="12">
        <f t="shared" si="132"/>
        <v>-1.3272875198912168</v>
      </c>
    </row>
    <row r="845" spans="1:28" x14ac:dyDescent="0.25">
      <c r="A845" s="1" t="str">
        <f t="shared" si="133"/>
        <v>03/23/2009</v>
      </c>
      <c r="B845" s="9">
        <v>78.739997863769503</v>
      </c>
      <c r="C845" s="9">
        <v>83.300003051757798</v>
      </c>
      <c r="D845" s="9">
        <v>78.309997558593693</v>
      </c>
      <c r="E845" s="9">
        <v>62.701084136962798</v>
      </c>
      <c r="F845" s="9">
        <v>81.610000610351506</v>
      </c>
      <c r="G845" s="10">
        <v>1936336900</v>
      </c>
      <c r="H845">
        <f t="shared" si="134"/>
        <v>3</v>
      </c>
      <c r="I845">
        <f t="shared" si="135"/>
        <v>23</v>
      </c>
      <c r="J845">
        <f t="shared" si="136"/>
        <v>2009</v>
      </c>
      <c r="K845" t="str">
        <f>VLOOKUP(N845,Convert!D:G,4,0)</f>
        <v>2009Q1</v>
      </c>
      <c r="L845" t="str">
        <f t="shared" si="137"/>
        <v>2009M3</v>
      </c>
      <c r="M845">
        <f>VLOOKUP(K845,GDP_CR!$E$9:$F$311,2,0)</f>
        <v>-4.8</v>
      </c>
      <c r="N845" s="1">
        <v>39895</v>
      </c>
      <c r="O845" s="18">
        <f t="shared" si="138"/>
        <v>5902</v>
      </c>
      <c r="P845" s="31">
        <f>VLOOKUP(K845,GDP!$A$2:$D$305,4,0)</f>
        <v>-1.2137018934571087E-2</v>
      </c>
      <c r="Q845" s="12">
        <v>14444.538461538459</v>
      </c>
      <c r="R845" s="12">
        <f>VLOOKUP(K845,RGDP!B:C,2,0)</f>
        <v>15187.475</v>
      </c>
      <c r="S845" s="12">
        <f t="shared" si="131"/>
        <v>15187.475000000004</v>
      </c>
      <c r="T845" s="12">
        <v>88.940002000000007</v>
      </c>
      <c r="U845" s="12">
        <v>8.6999999999999993</v>
      </c>
      <c r="V845" s="12">
        <v>132493</v>
      </c>
      <c r="W845" s="12">
        <v>-0.44647999999999999</v>
      </c>
      <c r="X845" s="12">
        <v>0.18</v>
      </c>
      <c r="Y845" t="str">
        <f t="shared" si="139"/>
        <v>0-100</v>
      </c>
      <c r="Z845">
        <f t="shared" si="140"/>
        <v>6.3876959775257536E-2</v>
      </c>
      <c r="AA845" s="12">
        <f>VLOOKUP(K845,GDP_Change!A:D,4,0)</f>
        <v>-1.2137491470548554</v>
      </c>
      <c r="AB845" s="12">
        <f t="shared" si="132"/>
        <v>-1.2705183334730361</v>
      </c>
    </row>
    <row r="846" spans="1:28" x14ac:dyDescent="0.25">
      <c r="A846" s="1" t="str">
        <f t="shared" si="133"/>
        <v>03/30/2009</v>
      </c>
      <c r="B846" s="9">
        <v>79.800003051757798</v>
      </c>
      <c r="C846" s="9">
        <v>84.610000610351506</v>
      </c>
      <c r="D846" s="9">
        <v>77.959999084472599</v>
      </c>
      <c r="E846" s="9">
        <v>64.737098693847599</v>
      </c>
      <c r="F846" s="9">
        <v>84.260002136230398</v>
      </c>
      <c r="G846" s="10">
        <v>1826242100</v>
      </c>
      <c r="H846">
        <f t="shared" si="134"/>
        <v>3</v>
      </c>
      <c r="I846">
        <f t="shared" si="135"/>
        <v>30</v>
      </c>
      <c r="J846">
        <f t="shared" si="136"/>
        <v>2009</v>
      </c>
      <c r="K846" t="str">
        <f>VLOOKUP(N846,Convert!D:G,4,0)</f>
        <v>2009Q1</v>
      </c>
      <c r="L846" t="str">
        <f t="shared" si="137"/>
        <v>2009M3</v>
      </c>
      <c r="M846">
        <f>VLOOKUP(K846,GDP_CR!$E$9:$F$311,2,0)</f>
        <v>-4.8</v>
      </c>
      <c r="N846" s="1">
        <v>39902</v>
      </c>
      <c r="O846" s="18">
        <f t="shared" si="138"/>
        <v>5909</v>
      </c>
      <c r="P846" s="31">
        <f>VLOOKUP(K846,GDP!$A$2:$D$305,4,0)</f>
        <v>-1.2137018934571087E-2</v>
      </c>
      <c r="Q846" s="12">
        <v>14430.899999999996</v>
      </c>
      <c r="R846" s="12">
        <f>VLOOKUP(K846,RGDP!B:C,2,0)</f>
        <v>15187.475</v>
      </c>
      <c r="S846" s="12">
        <f t="shared" si="131"/>
        <v>15187.475000000004</v>
      </c>
      <c r="T846" s="12">
        <v>88.940002000000007</v>
      </c>
      <c r="U846" s="12">
        <v>8.6999999999999993</v>
      </c>
      <c r="V846" s="12">
        <v>132493</v>
      </c>
      <c r="W846" s="12">
        <v>-0.44647999999999999</v>
      </c>
      <c r="X846" s="12">
        <v>0.18</v>
      </c>
      <c r="Y846" t="str">
        <f t="shared" si="139"/>
        <v>0-100</v>
      </c>
      <c r="Z846">
        <f t="shared" si="140"/>
        <v>3.2471529298613522E-2</v>
      </c>
      <c r="AA846" s="12">
        <f>VLOOKUP(K846,GDP_Change!A:D,4,0)</f>
        <v>-1.2137491470548554</v>
      </c>
      <c r="AB846" s="12">
        <f t="shared" si="132"/>
        <v>-1.2137491470548554</v>
      </c>
    </row>
    <row r="847" spans="1:28" x14ac:dyDescent="0.25">
      <c r="A847" s="1" t="str">
        <f t="shared" si="133"/>
        <v>04/06/2009</v>
      </c>
      <c r="B847" s="9">
        <v>83.339996337890597</v>
      </c>
      <c r="C847" s="9">
        <v>85.819999694824205</v>
      </c>
      <c r="D847" s="9">
        <v>81.510002136230398</v>
      </c>
      <c r="E847" s="9">
        <v>65.927955627441406</v>
      </c>
      <c r="F847" s="9">
        <v>85.809997558593693</v>
      </c>
      <c r="G847" s="10">
        <v>1023870700</v>
      </c>
      <c r="H847">
        <f t="shared" si="134"/>
        <v>4</v>
      </c>
      <c r="I847">
        <f t="shared" si="135"/>
        <v>6</v>
      </c>
      <c r="J847">
        <f t="shared" si="136"/>
        <v>2009</v>
      </c>
      <c r="K847" t="str">
        <f>VLOOKUP(N847,Convert!D:G,4,0)</f>
        <v>2009Q2</v>
      </c>
      <c r="L847" t="str">
        <f t="shared" si="137"/>
        <v>2009M4</v>
      </c>
      <c r="M847">
        <f>VLOOKUP(K847,GDP_CR!$E$9:$F$311,2,0)</f>
        <v>-1.4</v>
      </c>
      <c r="N847" s="1">
        <v>39909</v>
      </c>
      <c r="O847" s="18">
        <f t="shared" si="138"/>
        <v>5916</v>
      </c>
      <c r="P847" s="31">
        <f>VLOOKUP(K847,GDP!$A$2:$D$305,4,0)</f>
        <v>-3.4439986418032253E-3</v>
      </c>
      <c r="Q847" s="12">
        <v>14427.07692307692</v>
      </c>
      <c r="R847" s="12">
        <f>VLOOKUP(K847,RGDP!B:C,2,0)</f>
        <v>15161.772000000001</v>
      </c>
      <c r="S847" s="12">
        <f t="shared" si="131"/>
        <v>15185.333083333337</v>
      </c>
      <c r="T847" s="12">
        <v>88.080001500000009</v>
      </c>
      <c r="U847" s="12">
        <v>8.7749999999999986</v>
      </c>
      <c r="V847" s="12">
        <v>132326</v>
      </c>
      <c r="W847" s="12">
        <v>-0.47894000000000003</v>
      </c>
      <c r="X847" s="12">
        <v>0.17250000000000001</v>
      </c>
      <c r="Y847" t="str">
        <f t="shared" si="139"/>
        <v>0-100</v>
      </c>
      <c r="Z847">
        <f t="shared" si="140"/>
        <v>1.8395387883533232E-2</v>
      </c>
      <c r="AA847" s="12">
        <f>VLOOKUP(K847,GDP_Change!A:D,4,0)</f>
        <v>-0.34415730521607202</v>
      </c>
      <c r="AB847" s="12">
        <f t="shared" si="132"/>
        <v>-1.1468574669134104</v>
      </c>
    </row>
    <row r="848" spans="1:28" x14ac:dyDescent="0.25">
      <c r="A848" s="1" t="str">
        <f t="shared" si="133"/>
        <v>04/13/2009</v>
      </c>
      <c r="B848" s="9">
        <v>84.919998168945298</v>
      </c>
      <c r="C848" s="9">
        <v>87.650001525878906</v>
      </c>
      <c r="D848" s="9">
        <v>83.610000610351506</v>
      </c>
      <c r="E848" s="9">
        <v>66.903694152832003</v>
      </c>
      <c r="F848" s="9">
        <v>87.080001831054602</v>
      </c>
      <c r="G848" s="10">
        <v>1350024300</v>
      </c>
      <c r="H848">
        <f t="shared" si="134"/>
        <v>4</v>
      </c>
      <c r="I848">
        <f t="shared" si="135"/>
        <v>13</v>
      </c>
      <c r="J848">
        <f t="shared" si="136"/>
        <v>2009</v>
      </c>
      <c r="K848" t="str">
        <f>VLOOKUP(N848,Convert!D:G,4,0)</f>
        <v>2009Q2</v>
      </c>
      <c r="L848" t="str">
        <f t="shared" si="137"/>
        <v>2009M4</v>
      </c>
      <c r="M848">
        <f>VLOOKUP(K848,GDP_CR!$E$9:$F$311,2,0)</f>
        <v>-1.4</v>
      </c>
      <c r="N848" s="1">
        <v>39916</v>
      </c>
      <c r="O848" s="18">
        <f t="shared" si="138"/>
        <v>5923</v>
      </c>
      <c r="P848" s="31">
        <f>VLOOKUP(K848,GDP!$A$2:$D$305,4,0)</f>
        <v>-3.4439986418032253E-3</v>
      </c>
      <c r="Q848" s="12">
        <v>14423.253846153846</v>
      </c>
      <c r="R848" s="12">
        <f>VLOOKUP(K848,RGDP!B:C,2,0)</f>
        <v>15161.772000000001</v>
      </c>
      <c r="S848" s="12">
        <f t="shared" si="131"/>
        <v>15183.191166666669</v>
      </c>
      <c r="T848" s="12">
        <v>87.220000999999996</v>
      </c>
      <c r="U848" s="12">
        <v>8.85</v>
      </c>
      <c r="V848" s="12">
        <v>132159</v>
      </c>
      <c r="W848" s="12">
        <v>-0.51139999999999997</v>
      </c>
      <c r="X848" s="12">
        <v>0.16500000000000001</v>
      </c>
      <c r="Y848" t="str">
        <f t="shared" si="139"/>
        <v>0-100</v>
      </c>
      <c r="Z848">
        <f t="shared" si="140"/>
        <v>1.4800190054704343E-2</v>
      </c>
      <c r="AA848" s="12">
        <f>VLOOKUP(K848,GDP_Change!A:D,4,0)</f>
        <v>-0.34415730521607202</v>
      </c>
      <c r="AB848" s="12">
        <f t="shared" si="132"/>
        <v>-1.0799657867719656</v>
      </c>
    </row>
    <row r="849" spans="1:28" x14ac:dyDescent="0.25">
      <c r="A849" s="1" t="str">
        <f t="shared" si="133"/>
        <v>04/20/2009</v>
      </c>
      <c r="B849" s="9">
        <v>85.540000915527301</v>
      </c>
      <c r="C849" s="9">
        <v>87.309997558593693</v>
      </c>
      <c r="D849" s="9">
        <v>82.75</v>
      </c>
      <c r="E849" s="9">
        <v>66.581008911132798</v>
      </c>
      <c r="F849" s="9">
        <v>86.660003662109304</v>
      </c>
      <c r="G849" s="10">
        <v>1360782900</v>
      </c>
      <c r="H849">
        <f t="shared" si="134"/>
        <v>4</v>
      </c>
      <c r="I849">
        <f t="shared" si="135"/>
        <v>20</v>
      </c>
      <c r="J849">
        <f t="shared" si="136"/>
        <v>2009</v>
      </c>
      <c r="K849" t="str">
        <f>VLOOKUP(N849,Convert!D:G,4,0)</f>
        <v>2009Q2</v>
      </c>
      <c r="L849" t="str">
        <f t="shared" si="137"/>
        <v>2009M4</v>
      </c>
      <c r="M849">
        <f>VLOOKUP(K849,GDP_CR!$E$9:$F$311,2,0)</f>
        <v>-1.4</v>
      </c>
      <c r="N849" s="1">
        <v>39923</v>
      </c>
      <c r="O849" s="18">
        <f t="shared" si="138"/>
        <v>5930</v>
      </c>
      <c r="P849" s="31">
        <f>VLOOKUP(K849,GDP!$A$2:$D$305,4,0)</f>
        <v>-3.4439986418032253E-3</v>
      </c>
      <c r="Q849" s="12">
        <v>14419.43076923077</v>
      </c>
      <c r="R849" s="12">
        <f>VLOOKUP(K849,RGDP!B:C,2,0)</f>
        <v>15161.772000000001</v>
      </c>
      <c r="S849" s="12">
        <f t="shared" si="131"/>
        <v>15181.049250000002</v>
      </c>
      <c r="T849" s="12">
        <v>86.360000499999998</v>
      </c>
      <c r="U849" s="12">
        <v>8.9250000000000007</v>
      </c>
      <c r="V849" s="12">
        <v>131992</v>
      </c>
      <c r="W849" s="12">
        <v>-0.54386000000000001</v>
      </c>
      <c r="X849" s="12">
        <v>0.1575</v>
      </c>
      <c r="Y849" t="str">
        <f t="shared" si="139"/>
        <v>0-100</v>
      </c>
      <c r="Z849">
        <f t="shared" si="140"/>
        <v>-4.8231299967143038E-3</v>
      </c>
      <c r="AA849" s="12">
        <f>VLOOKUP(K849,GDP_Change!A:D,4,0)</f>
        <v>-0.34415730521607202</v>
      </c>
      <c r="AB849" s="12">
        <f t="shared" si="132"/>
        <v>-1.0130741066305207</v>
      </c>
    </row>
    <row r="850" spans="1:28" x14ac:dyDescent="0.25">
      <c r="A850" s="1" t="str">
        <f t="shared" si="133"/>
        <v>04/27/2009</v>
      </c>
      <c r="B850" s="9">
        <v>85.680000305175696</v>
      </c>
      <c r="C850" s="9">
        <v>89.019996643066406</v>
      </c>
      <c r="D850" s="9">
        <v>84.760002136230398</v>
      </c>
      <c r="E850" s="9">
        <v>67.526008605957003</v>
      </c>
      <c r="F850" s="9">
        <v>87.889999389648395</v>
      </c>
      <c r="G850" s="10">
        <v>1386543700</v>
      </c>
      <c r="H850">
        <f t="shared" si="134"/>
        <v>4</v>
      </c>
      <c r="I850">
        <f t="shared" si="135"/>
        <v>27</v>
      </c>
      <c r="J850">
        <f t="shared" si="136"/>
        <v>2009</v>
      </c>
      <c r="K850" t="str">
        <f>VLOOKUP(N850,Convert!D:G,4,0)</f>
        <v>2009Q2</v>
      </c>
      <c r="L850" t="str">
        <f t="shared" si="137"/>
        <v>2009M4</v>
      </c>
      <c r="M850">
        <f>VLOOKUP(K850,GDP_CR!$E$9:$F$311,2,0)</f>
        <v>-1.4</v>
      </c>
      <c r="N850" s="1">
        <v>39930</v>
      </c>
      <c r="O850" s="18">
        <f t="shared" si="138"/>
        <v>5937</v>
      </c>
      <c r="P850" s="31">
        <f>VLOOKUP(K850,GDP!$A$2:$D$305,4,0)</f>
        <v>-3.4439986418032253E-3</v>
      </c>
      <c r="Q850" s="12">
        <v>14415.607692307694</v>
      </c>
      <c r="R850" s="12">
        <f>VLOOKUP(K850,RGDP!B:C,2,0)</f>
        <v>15161.772000000001</v>
      </c>
      <c r="S850" s="12">
        <f t="shared" si="131"/>
        <v>15178.907333333334</v>
      </c>
      <c r="T850" s="12">
        <v>85.5</v>
      </c>
      <c r="U850" s="12">
        <v>9</v>
      </c>
      <c r="V850" s="12">
        <v>131825</v>
      </c>
      <c r="W850" s="12">
        <v>-0.57632000000000005</v>
      </c>
      <c r="X850" s="12">
        <v>0.15</v>
      </c>
      <c r="Y850" t="str">
        <f t="shared" si="139"/>
        <v>0-100</v>
      </c>
      <c r="Z850">
        <f t="shared" si="140"/>
        <v>1.4193349591062665E-2</v>
      </c>
      <c r="AA850" s="12">
        <f>VLOOKUP(K850,GDP_Change!A:D,4,0)</f>
        <v>-0.34415730521607202</v>
      </c>
      <c r="AB850" s="12">
        <f t="shared" si="132"/>
        <v>-0.94618242648907591</v>
      </c>
    </row>
    <row r="851" spans="1:28" x14ac:dyDescent="0.25">
      <c r="A851" s="1" t="str">
        <f t="shared" si="133"/>
        <v>05/04/2009</v>
      </c>
      <c r="B851" s="9">
        <v>88.550003051757798</v>
      </c>
      <c r="C851" s="9">
        <v>93.220001220703097</v>
      </c>
      <c r="D851" s="9">
        <v>88.379997253417898</v>
      </c>
      <c r="E851" s="9">
        <v>71.436698913574205</v>
      </c>
      <c r="F851" s="9">
        <v>92.980003356933594</v>
      </c>
      <c r="G851" s="10">
        <v>1438907000</v>
      </c>
      <c r="H851">
        <f t="shared" si="134"/>
        <v>5</v>
      </c>
      <c r="I851">
        <f t="shared" si="135"/>
        <v>4</v>
      </c>
      <c r="J851">
        <f t="shared" si="136"/>
        <v>2009</v>
      </c>
      <c r="K851" t="str">
        <f>VLOOKUP(N851,Convert!D:G,4,0)</f>
        <v>2009Q2</v>
      </c>
      <c r="L851" t="str">
        <f t="shared" si="137"/>
        <v>2009M5</v>
      </c>
      <c r="M851">
        <f>VLOOKUP(K851,GDP_CR!$E$9:$F$311,2,0)</f>
        <v>-1.4</v>
      </c>
      <c r="N851" s="1">
        <v>39937</v>
      </c>
      <c r="O851" s="18">
        <f t="shared" si="138"/>
        <v>5944</v>
      </c>
      <c r="P851" s="31">
        <f>VLOOKUP(K851,GDP!$A$2:$D$305,4,0)</f>
        <v>-3.4439986418032253E-3</v>
      </c>
      <c r="Q851" s="12">
        <v>14411.784615384617</v>
      </c>
      <c r="R851" s="12">
        <f>VLOOKUP(K851,RGDP!B:C,2,0)</f>
        <v>15161.772000000001</v>
      </c>
      <c r="S851" s="12">
        <f t="shared" si="131"/>
        <v>15176.765416666667</v>
      </c>
      <c r="T851" s="12">
        <v>85.262500750000001</v>
      </c>
      <c r="U851" s="12">
        <v>9.1</v>
      </c>
      <c r="V851" s="12">
        <v>131736.25</v>
      </c>
      <c r="W851" s="12">
        <v>-0.68618000000000001</v>
      </c>
      <c r="X851" s="12">
        <v>0.15749999999999997</v>
      </c>
      <c r="Y851" t="str">
        <f t="shared" si="139"/>
        <v>0-100</v>
      </c>
      <c r="Z851">
        <f t="shared" si="140"/>
        <v>5.7913346258194442E-2</v>
      </c>
      <c r="AA851" s="12">
        <f>VLOOKUP(K851,GDP_Change!A:D,4,0)</f>
        <v>-0.34415730521607202</v>
      </c>
      <c r="AB851" s="12">
        <f t="shared" si="132"/>
        <v>-0.87929074634763105</v>
      </c>
    </row>
    <row r="852" spans="1:28" x14ac:dyDescent="0.25">
      <c r="A852" s="1" t="str">
        <f t="shared" si="133"/>
        <v>05/11/2009</v>
      </c>
      <c r="B852" s="9">
        <v>91.699996948242102</v>
      </c>
      <c r="C852" s="9">
        <v>92.110000610351506</v>
      </c>
      <c r="D852" s="9">
        <v>88.150001525878906</v>
      </c>
      <c r="E852" s="9">
        <v>68.156036376953097</v>
      </c>
      <c r="F852" s="9">
        <v>88.709999084472599</v>
      </c>
      <c r="G852" s="10">
        <v>1331575400</v>
      </c>
      <c r="H852">
        <f t="shared" si="134"/>
        <v>5</v>
      </c>
      <c r="I852">
        <f t="shared" si="135"/>
        <v>11</v>
      </c>
      <c r="J852">
        <f t="shared" si="136"/>
        <v>2009</v>
      </c>
      <c r="K852" t="str">
        <f>VLOOKUP(N852,Convert!D:G,4,0)</f>
        <v>2009Q2</v>
      </c>
      <c r="L852" t="str">
        <f t="shared" si="137"/>
        <v>2009M5</v>
      </c>
      <c r="M852">
        <f>VLOOKUP(K852,GDP_CR!$E$9:$F$311,2,0)</f>
        <v>-1.4</v>
      </c>
      <c r="N852" s="1">
        <v>39944</v>
      </c>
      <c r="O852" s="18">
        <f t="shared" si="138"/>
        <v>5951</v>
      </c>
      <c r="P852" s="31">
        <f>VLOOKUP(K852,GDP!$A$2:$D$305,4,0)</f>
        <v>-3.4439986418032253E-3</v>
      </c>
      <c r="Q852" s="12">
        <v>14407.961538461541</v>
      </c>
      <c r="R852" s="12">
        <f>VLOOKUP(K852,RGDP!B:C,2,0)</f>
        <v>15161.772000000001</v>
      </c>
      <c r="S852" s="12">
        <f t="shared" si="131"/>
        <v>15174.6235</v>
      </c>
      <c r="T852" s="12">
        <v>85.025001500000002</v>
      </c>
      <c r="U852" s="12">
        <v>9.1999999999999993</v>
      </c>
      <c r="V852" s="12">
        <v>131647.5</v>
      </c>
      <c r="W852" s="12">
        <v>-0.79604000000000008</v>
      </c>
      <c r="X852" s="12">
        <v>0.16499999999999998</v>
      </c>
      <c r="Y852" t="str">
        <f t="shared" si="139"/>
        <v>0-100</v>
      </c>
      <c r="Z852">
        <f t="shared" si="140"/>
        <v>-4.5923898884679626E-2</v>
      </c>
      <c r="AA852" s="12">
        <f>VLOOKUP(K852,GDP_Change!A:D,4,0)</f>
        <v>-0.34415730521607202</v>
      </c>
      <c r="AB852" s="12">
        <f t="shared" si="132"/>
        <v>-0.81239906620618618</v>
      </c>
    </row>
    <row r="853" spans="1:28" x14ac:dyDescent="0.25">
      <c r="A853" s="1" t="str">
        <f t="shared" si="133"/>
        <v>05/18/2009</v>
      </c>
      <c r="B853" s="9">
        <v>89.550003051757798</v>
      </c>
      <c r="C853" s="9">
        <v>92.800003051757798</v>
      </c>
      <c r="D853" s="9">
        <v>88.260002136230398</v>
      </c>
      <c r="E853" s="9">
        <v>68.394172668457003</v>
      </c>
      <c r="F853" s="9">
        <v>89.019996643066406</v>
      </c>
      <c r="G853" s="10">
        <v>1159072100</v>
      </c>
      <c r="H853">
        <f t="shared" si="134"/>
        <v>5</v>
      </c>
      <c r="I853">
        <f t="shared" si="135"/>
        <v>18</v>
      </c>
      <c r="J853">
        <f t="shared" si="136"/>
        <v>2009</v>
      </c>
      <c r="K853" t="str">
        <f>VLOOKUP(N853,Convert!D:G,4,0)</f>
        <v>2009Q2</v>
      </c>
      <c r="L853" t="str">
        <f t="shared" si="137"/>
        <v>2009M5</v>
      </c>
      <c r="M853">
        <f>VLOOKUP(K853,GDP_CR!$E$9:$F$311,2,0)</f>
        <v>-1.4</v>
      </c>
      <c r="N853" s="1">
        <v>39951</v>
      </c>
      <c r="O853" s="18">
        <f t="shared" si="138"/>
        <v>5958</v>
      </c>
      <c r="P853" s="31">
        <f>VLOOKUP(K853,GDP!$A$2:$D$305,4,0)</f>
        <v>-3.4439986418032253E-3</v>
      </c>
      <c r="Q853" s="12">
        <v>14404.138461538463</v>
      </c>
      <c r="R853" s="12">
        <f>VLOOKUP(K853,RGDP!B:C,2,0)</f>
        <v>15161.772000000001</v>
      </c>
      <c r="S853" s="12">
        <f t="shared" si="131"/>
        <v>15172.481583333332</v>
      </c>
      <c r="T853" s="12">
        <v>84.787502250000003</v>
      </c>
      <c r="U853" s="12">
        <v>9.2999999999999989</v>
      </c>
      <c r="V853" s="12">
        <v>131558.75</v>
      </c>
      <c r="W853" s="12">
        <v>-0.90590000000000015</v>
      </c>
      <c r="X853" s="12">
        <v>0.17249999999999999</v>
      </c>
      <c r="Y853" t="str">
        <f t="shared" si="139"/>
        <v>0-100</v>
      </c>
      <c r="Z853">
        <f t="shared" si="140"/>
        <v>3.4945052620123374E-3</v>
      </c>
      <c r="AA853" s="12">
        <f>VLOOKUP(K853,GDP_Change!A:D,4,0)</f>
        <v>-0.34415730521607202</v>
      </c>
      <c r="AB853" s="12">
        <f t="shared" si="132"/>
        <v>-0.74550738606474121</v>
      </c>
    </row>
    <row r="854" spans="1:28" x14ac:dyDescent="0.25">
      <c r="A854" s="1" t="str">
        <f t="shared" si="133"/>
        <v>05/25/2009</v>
      </c>
      <c r="B854" s="9">
        <v>88.360000610351506</v>
      </c>
      <c r="C854" s="9">
        <v>93.699996948242102</v>
      </c>
      <c r="D854" s="9">
        <v>88.319999694824205</v>
      </c>
      <c r="E854" s="9">
        <v>71.090919494628906</v>
      </c>
      <c r="F854" s="9">
        <v>92.529998779296804</v>
      </c>
      <c r="G854" s="10">
        <v>1030070800</v>
      </c>
      <c r="H854">
        <f t="shared" si="134"/>
        <v>5</v>
      </c>
      <c r="I854">
        <f t="shared" si="135"/>
        <v>25</v>
      </c>
      <c r="J854">
        <f t="shared" si="136"/>
        <v>2009</v>
      </c>
      <c r="K854" t="str">
        <f>VLOOKUP(N854,Convert!D:G,4,0)</f>
        <v>2009Q2</v>
      </c>
      <c r="L854" t="str">
        <f t="shared" si="137"/>
        <v>2009M5</v>
      </c>
      <c r="M854">
        <f>VLOOKUP(K854,GDP_CR!$E$9:$F$311,2,0)</f>
        <v>-1.4</v>
      </c>
      <c r="N854" s="1">
        <v>39958</v>
      </c>
      <c r="O854" s="18">
        <f t="shared" si="138"/>
        <v>5965</v>
      </c>
      <c r="P854" s="31">
        <f>VLOOKUP(K854,GDP!$A$2:$D$305,4,0)</f>
        <v>-3.4439986418032253E-3</v>
      </c>
      <c r="Q854" s="12">
        <v>14400.315384615387</v>
      </c>
      <c r="R854" s="12">
        <f>VLOOKUP(K854,RGDP!B:C,2,0)</f>
        <v>15161.772000000001</v>
      </c>
      <c r="S854" s="12">
        <f t="shared" si="131"/>
        <v>15170.339666666667</v>
      </c>
      <c r="T854" s="12">
        <v>84.550003000000004</v>
      </c>
      <c r="U854" s="12">
        <v>9.4</v>
      </c>
      <c r="V854" s="12">
        <v>131470</v>
      </c>
      <c r="W854" s="12">
        <v>-1.01576</v>
      </c>
      <c r="X854" s="12">
        <v>0.18</v>
      </c>
      <c r="Y854" t="str">
        <f t="shared" si="139"/>
        <v>0-100</v>
      </c>
      <c r="Z854">
        <f t="shared" si="140"/>
        <v>3.9429367205034538E-2</v>
      </c>
      <c r="AA854" s="12">
        <f>VLOOKUP(K854,GDP_Change!A:D,4,0)</f>
        <v>-0.34415730521607202</v>
      </c>
      <c r="AB854" s="12">
        <f t="shared" si="132"/>
        <v>-0.67861570592329634</v>
      </c>
    </row>
    <row r="855" spans="1:28" x14ac:dyDescent="0.25">
      <c r="A855" s="1" t="str">
        <f t="shared" si="133"/>
        <v>06/01/2009</v>
      </c>
      <c r="B855" s="9">
        <v>93.669998168945298</v>
      </c>
      <c r="C855" s="9">
        <v>95.669998168945298</v>
      </c>
      <c r="D855" s="9">
        <v>92.760002136230398</v>
      </c>
      <c r="E855" s="9">
        <v>72.642890930175696</v>
      </c>
      <c r="F855" s="9">
        <v>94.550003051757798</v>
      </c>
      <c r="G855" s="10">
        <v>1236792000</v>
      </c>
      <c r="H855">
        <f t="shared" si="134"/>
        <v>6</v>
      </c>
      <c r="I855">
        <f t="shared" si="135"/>
        <v>1</v>
      </c>
      <c r="J855">
        <f t="shared" si="136"/>
        <v>2009</v>
      </c>
      <c r="K855" t="str">
        <f>VLOOKUP(N855,Convert!D:G,4,0)</f>
        <v>2009Q2</v>
      </c>
      <c r="L855" t="str">
        <f t="shared" si="137"/>
        <v>2009M6</v>
      </c>
      <c r="M855">
        <f>VLOOKUP(K855,GDP_CR!$E$9:$F$311,2,0)</f>
        <v>-1.4</v>
      </c>
      <c r="N855" s="1">
        <v>39965</v>
      </c>
      <c r="O855" s="18">
        <f t="shared" si="138"/>
        <v>5972</v>
      </c>
      <c r="P855" s="31">
        <f>VLOOKUP(K855,GDP!$A$2:$D$305,4,0)</f>
        <v>-3.4439986418032253E-3</v>
      </c>
      <c r="Q855" s="12">
        <v>14396.49230769231</v>
      </c>
      <c r="R855" s="12">
        <f>VLOOKUP(K855,RGDP!B:C,2,0)</f>
        <v>15161.772000000001</v>
      </c>
      <c r="S855" s="12">
        <f t="shared" si="131"/>
        <v>15168.197749999999</v>
      </c>
      <c r="T855" s="12">
        <v>83.205001750000008</v>
      </c>
      <c r="U855" s="12">
        <v>9.4250000000000007</v>
      </c>
      <c r="V855" s="12">
        <v>131353</v>
      </c>
      <c r="W855" s="12">
        <v>-1.0691124999999999</v>
      </c>
      <c r="X855" s="12">
        <v>0.1875</v>
      </c>
      <c r="Y855" t="str">
        <f t="shared" si="139"/>
        <v>0-100</v>
      </c>
      <c r="Z855">
        <f t="shared" si="140"/>
        <v>2.1830804053927677E-2</v>
      </c>
      <c r="AA855" s="12">
        <f>VLOOKUP(K855,GDP_Change!A:D,4,0)</f>
        <v>-0.34415730521607202</v>
      </c>
      <c r="AB855" s="12">
        <f t="shared" si="132"/>
        <v>-0.61172402578185148</v>
      </c>
    </row>
    <row r="856" spans="1:28" x14ac:dyDescent="0.25">
      <c r="A856" s="1" t="str">
        <f t="shared" si="133"/>
        <v>06/08/2009</v>
      </c>
      <c r="B856" s="9">
        <v>93.839996337890597</v>
      </c>
      <c r="C856" s="9">
        <v>96.110000610351506</v>
      </c>
      <c r="D856" s="9">
        <v>93.040000915527301</v>
      </c>
      <c r="E856" s="9">
        <v>73.050094604492102</v>
      </c>
      <c r="F856" s="9">
        <v>95.080001831054602</v>
      </c>
      <c r="G856" s="10">
        <v>1219567000</v>
      </c>
      <c r="H856">
        <f t="shared" si="134"/>
        <v>6</v>
      </c>
      <c r="I856">
        <f t="shared" si="135"/>
        <v>8</v>
      </c>
      <c r="J856">
        <f t="shared" si="136"/>
        <v>2009</v>
      </c>
      <c r="K856" t="str">
        <f>VLOOKUP(N856,Convert!D:G,4,0)</f>
        <v>2009Q2</v>
      </c>
      <c r="L856" t="str">
        <f t="shared" si="137"/>
        <v>2009M6</v>
      </c>
      <c r="M856">
        <f>VLOOKUP(K856,GDP_CR!$E$9:$F$311,2,0)</f>
        <v>-1.4</v>
      </c>
      <c r="N856" s="1">
        <v>39972</v>
      </c>
      <c r="O856" s="18">
        <f t="shared" si="138"/>
        <v>5979</v>
      </c>
      <c r="P856" s="31">
        <f>VLOOKUP(K856,GDP!$A$2:$D$305,4,0)</f>
        <v>-3.4439986418032253E-3</v>
      </c>
      <c r="Q856" s="12">
        <v>14392.669230769232</v>
      </c>
      <c r="R856" s="12">
        <f>VLOOKUP(K856,RGDP!B:C,2,0)</f>
        <v>15161.772000000001</v>
      </c>
      <c r="S856" s="12">
        <f t="shared" si="131"/>
        <v>15166.055833333332</v>
      </c>
      <c r="T856" s="12">
        <v>81.860000500000012</v>
      </c>
      <c r="U856" s="12">
        <v>9.4499999999999993</v>
      </c>
      <c r="V856" s="12">
        <v>131236</v>
      </c>
      <c r="W856" s="12">
        <v>-1.122465</v>
      </c>
      <c r="X856" s="12">
        <v>0.19499999999999998</v>
      </c>
      <c r="Y856" t="str">
        <f t="shared" si="139"/>
        <v>0-100</v>
      </c>
      <c r="Z856">
        <f t="shared" si="140"/>
        <v>5.6054866440000684E-3</v>
      </c>
      <c r="AA856" s="12">
        <f>VLOOKUP(K856,GDP_Change!A:D,4,0)</f>
        <v>-0.34415730521607202</v>
      </c>
      <c r="AB856" s="12">
        <f t="shared" si="132"/>
        <v>-0.54483234564040661</v>
      </c>
    </row>
    <row r="857" spans="1:28" x14ac:dyDescent="0.25">
      <c r="A857" s="1" t="str">
        <f t="shared" si="133"/>
        <v>06/15/2009</v>
      </c>
      <c r="B857" s="9">
        <v>93.959999084472599</v>
      </c>
      <c r="C857" s="9">
        <v>94.019996643066406</v>
      </c>
      <c r="D857" s="9">
        <v>90.830001831054602</v>
      </c>
      <c r="E857" s="9">
        <v>70.714462280273395</v>
      </c>
      <c r="F857" s="9">
        <v>92.040000915527301</v>
      </c>
      <c r="G857" s="10">
        <v>1102335400</v>
      </c>
      <c r="H857">
        <f t="shared" si="134"/>
        <v>6</v>
      </c>
      <c r="I857">
        <f t="shared" si="135"/>
        <v>15</v>
      </c>
      <c r="J857">
        <f t="shared" si="136"/>
        <v>2009</v>
      </c>
      <c r="K857" t="str">
        <f>VLOOKUP(N857,Convert!D:G,4,0)</f>
        <v>2009Q2</v>
      </c>
      <c r="L857" t="str">
        <f t="shared" si="137"/>
        <v>2009M6</v>
      </c>
      <c r="M857">
        <f>VLOOKUP(K857,GDP_CR!$E$9:$F$311,2,0)</f>
        <v>-1.4</v>
      </c>
      <c r="N857" s="1">
        <v>39979</v>
      </c>
      <c r="O857" s="18">
        <f t="shared" si="138"/>
        <v>5986</v>
      </c>
      <c r="P857" s="31">
        <f>VLOOKUP(K857,GDP!$A$2:$D$305,4,0)</f>
        <v>-3.4439986418032253E-3</v>
      </c>
      <c r="Q857" s="12">
        <v>14388.846153846156</v>
      </c>
      <c r="R857" s="12">
        <f>VLOOKUP(K857,RGDP!B:C,2,0)</f>
        <v>15161.772000000001</v>
      </c>
      <c r="S857" s="12">
        <f t="shared" si="131"/>
        <v>15163.913916666665</v>
      </c>
      <c r="T857" s="12">
        <v>80.514999250000017</v>
      </c>
      <c r="U857" s="12">
        <v>9.4749999999999996</v>
      </c>
      <c r="V857" s="12">
        <v>131119</v>
      </c>
      <c r="W857" s="12">
        <v>-1.1758175</v>
      </c>
      <c r="X857" s="12">
        <v>0.20249999999999999</v>
      </c>
      <c r="Y857" t="str">
        <f t="shared" si="139"/>
        <v>0-100</v>
      </c>
      <c r="Z857">
        <f t="shared" si="140"/>
        <v>-3.1973084318288159E-2</v>
      </c>
      <c r="AA857" s="12">
        <f>VLOOKUP(K857,GDP_Change!A:D,4,0)</f>
        <v>-0.34415730521607202</v>
      </c>
      <c r="AB857" s="12">
        <f t="shared" si="132"/>
        <v>-0.47794066549896175</v>
      </c>
    </row>
    <row r="858" spans="1:28" x14ac:dyDescent="0.25">
      <c r="A858" s="1" t="str">
        <f t="shared" si="133"/>
        <v>06/22/2009</v>
      </c>
      <c r="B858" s="9">
        <v>91.139999389648395</v>
      </c>
      <c r="C858" s="9">
        <v>92.239997863769503</v>
      </c>
      <c r="D858" s="9">
        <v>88.849998474121094</v>
      </c>
      <c r="E858" s="9">
        <v>70.959388732910099</v>
      </c>
      <c r="F858" s="9">
        <v>91.839996337890597</v>
      </c>
      <c r="G858" s="10">
        <v>1098791100</v>
      </c>
      <c r="H858">
        <f t="shared" si="134"/>
        <v>6</v>
      </c>
      <c r="I858">
        <f t="shared" si="135"/>
        <v>22</v>
      </c>
      <c r="J858">
        <f t="shared" si="136"/>
        <v>2009</v>
      </c>
      <c r="K858" t="str">
        <f>VLOOKUP(N858,Convert!D:G,4,0)</f>
        <v>2009Q2</v>
      </c>
      <c r="L858" t="str">
        <f t="shared" si="137"/>
        <v>2009M6</v>
      </c>
      <c r="M858">
        <f>VLOOKUP(K858,GDP_CR!$E$9:$F$311,2,0)</f>
        <v>-1.4</v>
      </c>
      <c r="N858" s="1">
        <v>39986</v>
      </c>
      <c r="O858" s="18">
        <f t="shared" si="138"/>
        <v>5993</v>
      </c>
      <c r="P858" s="31">
        <f>VLOOKUP(K858,GDP!$A$2:$D$305,4,0)</f>
        <v>-3.4439986418032253E-3</v>
      </c>
      <c r="Q858" s="12">
        <v>14385.023076923078</v>
      </c>
      <c r="R858" s="12">
        <f>VLOOKUP(K858,RGDP!B:C,2,0)</f>
        <v>15161.772000000001</v>
      </c>
      <c r="S858" s="12">
        <f t="shared" ref="S858:S921" si="141">AVERAGE(R847:R858)</f>
        <v>15161.771999999999</v>
      </c>
      <c r="T858" s="12">
        <v>79.169998000000007</v>
      </c>
      <c r="U858" s="12">
        <v>9.5</v>
      </c>
      <c r="V858" s="12">
        <v>131002</v>
      </c>
      <c r="W858" s="12">
        <v>-1.2291700000000001</v>
      </c>
      <c r="X858" s="12">
        <v>0.21</v>
      </c>
      <c r="Y858" t="str">
        <f t="shared" si="139"/>
        <v>0-100</v>
      </c>
      <c r="Z858">
        <f t="shared" si="140"/>
        <v>-2.1730179883446832E-3</v>
      </c>
      <c r="AA858" s="12">
        <f>VLOOKUP(K858,GDP_Change!A:D,4,0)</f>
        <v>-0.34415730521607202</v>
      </c>
      <c r="AB858" s="12">
        <f t="shared" si="132"/>
        <v>-0.41104898535751688</v>
      </c>
    </row>
    <row r="859" spans="1:28" x14ac:dyDescent="0.25">
      <c r="A859" s="1" t="str">
        <f t="shared" si="133"/>
        <v>06/29/2009</v>
      </c>
      <c r="B859" s="9">
        <v>92.110000610351506</v>
      </c>
      <c r="C859" s="9">
        <v>93.230003356933594</v>
      </c>
      <c r="D859" s="9">
        <v>89.760002136230398</v>
      </c>
      <c r="E859" s="9">
        <v>69.390937805175696</v>
      </c>
      <c r="F859" s="9">
        <v>89.809997558593693</v>
      </c>
      <c r="G859" s="10">
        <v>782720500</v>
      </c>
      <c r="H859">
        <f t="shared" si="134"/>
        <v>6</v>
      </c>
      <c r="I859">
        <f t="shared" si="135"/>
        <v>29</v>
      </c>
      <c r="J859">
        <f t="shared" si="136"/>
        <v>2009</v>
      </c>
      <c r="K859" t="str">
        <f>VLOOKUP(N859,Convert!D:G,4,0)</f>
        <v>2009Q2</v>
      </c>
      <c r="L859" t="str">
        <f t="shared" si="137"/>
        <v>2009M6</v>
      </c>
      <c r="M859">
        <f>VLOOKUP(K859,GDP_CR!$E$9:$F$311,2,0)</f>
        <v>-1.4</v>
      </c>
      <c r="N859" s="1">
        <v>39993</v>
      </c>
      <c r="O859" s="18">
        <f t="shared" si="138"/>
        <v>6000</v>
      </c>
      <c r="P859" s="31">
        <f>VLOOKUP(K859,GDP!$A$2:$D$305,4,0)</f>
        <v>-3.4439986418032253E-3</v>
      </c>
      <c r="Q859" s="12">
        <v>14381.200000000003</v>
      </c>
      <c r="R859" s="12">
        <f>VLOOKUP(K859,RGDP!B:C,2,0)</f>
        <v>15161.772000000001</v>
      </c>
      <c r="S859" s="12">
        <f t="shared" si="141"/>
        <v>15161.771999999999</v>
      </c>
      <c r="T859" s="12">
        <v>79.169998000000007</v>
      </c>
      <c r="U859" s="12">
        <v>9.5</v>
      </c>
      <c r="V859" s="12">
        <v>131002</v>
      </c>
      <c r="W859" s="12">
        <v>-1.2291700000000001</v>
      </c>
      <c r="X859" s="12">
        <v>0.21</v>
      </c>
      <c r="Y859" t="str">
        <f t="shared" si="139"/>
        <v>0-100</v>
      </c>
      <c r="Z859">
        <f t="shared" si="140"/>
        <v>-2.2103646126337861E-2</v>
      </c>
      <c r="AA859" s="12">
        <f>VLOOKUP(K859,GDP_Change!A:D,4,0)</f>
        <v>-0.34415730521607202</v>
      </c>
      <c r="AB859" s="12">
        <f t="shared" si="132"/>
        <v>-0.34415730521607202</v>
      </c>
    </row>
    <row r="860" spans="1:28" x14ac:dyDescent="0.25">
      <c r="A860" s="1" t="str">
        <f t="shared" si="133"/>
        <v>07/06/2009</v>
      </c>
      <c r="B860" s="9">
        <v>88.940002441406193</v>
      </c>
      <c r="C860" s="9">
        <v>89.930000305175696</v>
      </c>
      <c r="D860" s="9">
        <v>87</v>
      </c>
      <c r="E860" s="9">
        <v>67.961532592773395</v>
      </c>
      <c r="F860" s="9">
        <v>87.959999084472599</v>
      </c>
      <c r="G860" s="10">
        <v>956936900</v>
      </c>
      <c r="H860">
        <f t="shared" si="134"/>
        <v>7</v>
      </c>
      <c r="I860">
        <f t="shared" si="135"/>
        <v>6</v>
      </c>
      <c r="J860">
        <f t="shared" si="136"/>
        <v>2009</v>
      </c>
      <c r="K860" t="str">
        <f>VLOOKUP(N860,Convert!D:G,4,0)</f>
        <v>2009Q3</v>
      </c>
      <c r="L860" t="str">
        <f t="shared" si="137"/>
        <v>2009M7</v>
      </c>
      <c r="M860">
        <f>VLOOKUP(K860,GDP_CR!$E$9:$F$311,2,0)</f>
        <v>1.9</v>
      </c>
      <c r="N860" s="1">
        <v>40000</v>
      </c>
      <c r="O860" s="18">
        <f t="shared" si="138"/>
        <v>6007</v>
      </c>
      <c r="P860" s="31">
        <f>VLOOKUP(K860,GDP!$A$2:$D$305,4,0)</f>
        <v>4.7075348371483638E-3</v>
      </c>
      <c r="Q860" s="12">
        <v>14386.407692307694</v>
      </c>
      <c r="R860" s="12">
        <f>VLOOKUP(K860,RGDP!B:C,2,0)</f>
        <v>15216.647000000001</v>
      </c>
      <c r="S860" s="12">
        <f t="shared" si="141"/>
        <v>15166.344916666667</v>
      </c>
      <c r="T860" s="12">
        <v>79.284997750000002</v>
      </c>
      <c r="U860" s="12">
        <v>9.5</v>
      </c>
      <c r="V860" s="12">
        <v>130916.75</v>
      </c>
      <c r="W860" s="12">
        <v>-1.4115675000000001</v>
      </c>
      <c r="X860" s="12">
        <v>0.19750000000000001</v>
      </c>
      <c r="Y860" t="str">
        <f t="shared" si="139"/>
        <v>0-100</v>
      </c>
      <c r="Z860">
        <f t="shared" si="140"/>
        <v>-2.0599025992781295E-2</v>
      </c>
      <c r="AA860" s="12">
        <f>VLOOKUP(K860,GDP_Change!A:D,4,0)</f>
        <v>0.47037681601219106</v>
      </c>
      <c r="AB860" s="12">
        <f t="shared" si="132"/>
        <v>-0.28150083435235945</v>
      </c>
    </row>
    <row r="861" spans="1:28" x14ac:dyDescent="0.25">
      <c r="A861" s="1" t="str">
        <f t="shared" si="133"/>
        <v>07/13/2009</v>
      </c>
      <c r="B861" s="9">
        <v>88.309997558593693</v>
      </c>
      <c r="C861" s="9">
        <v>94.510002136230398</v>
      </c>
      <c r="D861" s="9">
        <v>87.589996337890597</v>
      </c>
      <c r="E861" s="9">
        <v>72.728759765625</v>
      </c>
      <c r="F861" s="9">
        <v>94.129997253417898</v>
      </c>
      <c r="G861" s="10">
        <v>989515000</v>
      </c>
      <c r="H861">
        <f t="shared" si="134"/>
        <v>7</v>
      </c>
      <c r="I861">
        <f t="shared" si="135"/>
        <v>13</v>
      </c>
      <c r="J861">
        <f t="shared" si="136"/>
        <v>2009</v>
      </c>
      <c r="K861" t="str">
        <f>VLOOKUP(N861,Convert!D:G,4,0)</f>
        <v>2009Q3</v>
      </c>
      <c r="L861" t="str">
        <f t="shared" si="137"/>
        <v>2009M7</v>
      </c>
      <c r="M861">
        <f>VLOOKUP(K861,GDP_CR!$E$9:$F$311,2,0)</f>
        <v>1.9</v>
      </c>
      <c r="N861" s="1">
        <v>40007</v>
      </c>
      <c r="O861" s="18">
        <f t="shared" si="138"/>
        <v>6014</v>
      </c>
      <c r="P861" s="31">
        <f>VLOOKUP(K861,GDP!$A$2:$D$305,4,0)</f>
        <v>4.7075348371483638E-3</v>
      </c>
      <c r="Q861" s="12">
        <v>14391.615384615385</v>
      </c>
      <c r="R861" s="12">
        <f>VLOOKUP(K861,RGDP!B:C,2,0)</f>
        <v>15216.647000000001</v>
      </c>
      <c r="S861" s="12">
        <f t="shared" si="141"/>
        <v>15170.917833333333</v>
      </c>
      <c r="T861" s="12">
        <v>79.399997500000012</v>
      </c>
      <c r="U861" s="12">
        <v>9.5</v>
      </c>
      <c r="V861" s="12">
        <v>130831.5</v>
      </c>
      <c r="W861" s="12">
        <v>-1.5939650000000001</v>
      </c>
      <c r="X861" s="12">
        <v>0.185</v>
      </c>
      <c r="Y861" t="str">
        <f t="shared" si="139"/>
        <v>0-100</v>
      </c>
      <c r="Z861">
        <f t="shared" si="140"/>
        <v>7.0145500604427369E-2</v>
      </c>
      <c r="AA861" s="12">
        <f>VLOOKUP(K861,GDP_Change!A:D,4,0)</f>
        <v>0.47037681601219106</v>
      </c>
      <c r="AB861" s="12">
        <f t="shared" si="132"/>
        <v>-0.21884436348864694</v>
      </c>
    </row>
    <row r="862" spans="1:28" x14ac:dyDescent="0.25">
      <c r="A862" s="1" t="str">
        <f t="shared" si="133"/>
        <v>07/20/2009</v>
      </c>
      <c r="B862" s="9">
        <v>94.680000305175696</v>
      </c>
      <c r="C862" s="9">
        <v>98.139999389648395</v>
      </c>
      <c r="D862" s="9">
        <v>94.190002441406193</v>
      </c>
      <c r="E862" s="9">
        <v>75.765205383300696</v>
      </c>
      <c r="F862" s="9">
        <v>98.059997558593693</v>
      </c>
      <c r="G862" s="10">
        <v>990764400</v>
      </c>
      <c r="H862">
        <f t="shared" si="134"/>
        <v>7</v>
      </c>
      <c r="I862">
        <f t="shared" si="135"/>
        <v>20</v>
      </c>
      <c r="J862">
        <f t="shared" si="136"/>
        <v>2009</v>
      </c>
      <c r="K862" t="str">
        <f>VLOOKUP(N862,Convert!D:G,4,0)</f>
        <v>2009Q3</v>
      </c>
      <c r="L862" t="str">
        <f t="shared" si="137"/>
        <v>2009M7</v>
      </c>
      <c r="M862">
        <f>VLOOKUP(K862,GDP_CR!$E$9:$F$311,2,0)</f>
        <v>1.9</v>
      </c>
      <c r="N862" s="1">
        <v>40014</v>
      </c>
      <c r="O862" s="18">
        <f t="shared" si="138"/>
        <v>6021</v>
      </c>
      <c r="P862" s="31">
        <f>VLOOKUP(K862,GDP!$A$2:$D$305,4,0)</f>
        <v>4.7075348371483638E-3</v>
      </c>
      <c r="Q862" s="12">
        <v>14396.823076923076</v>
      </c>
      <c r="R862" s="12">
        <f>VLOOKUP(K862,RGDP!B:C,2,0)</f>
        <v>15216.647000000001</v>
      </c>
      <c r="S862" s="12">
        <f t="shared" si="141"/>
        <v>15175.490749999999</v>
      </c>
      <c r="T862" s="12">
        <v>79.514997250000008</v>
      </c>
      <c r="U862" s="12">
        <v>9.5</v>
      </c>
      <c r="V862" s="12">
        <v>130746.25</v>
      </c>
      <c r="W862" s="12">
        <v>-1.7763625000000001</v>
      </c>
      <c r="X862" s="12">
        <v>0.17250000000000001</v>
      </c>
      <c r="Y862" t="str">
        <f t="shared" si="139"/>
        <v>0-100</v>
      </c>
      <c r="Z862">
        <f t="shared" si="140"/>
        <v>4.1750774671706514E-2</v>
      </c>
      <c r="AA862" s="12">
        <f>VLOOKUP(K862,GDP_Change!A:D,4,0)</f>
        <v>0.47037681601219106</v>
      </c>
      <c r="AB862" s="12">
        <f t="shared" si="132"/>
        <v>-0.15618789262493438</v>
      </c>
    </row>
    <row r="863" spans="1:28" x14ac:dyDescent="0.25">
      <c r="A863" s="1" t="str">
        <f t="shared" si="133"/>
        <v>07/27/2009</v>
      </c>
      <c r="B863" s="9">
        <v>97.879997253417898</v>
      </c>
      <c r="C863" s="9">
        <v>99.830001831054602</v>
      </c>
      <c r="D863" s="9">
        <v>96.980003356933594</v>
      </c>
      <c r="E863" s="9">
        <v>76.344718933105398</v>
      </c>
      <c r="F863" s="9">
        <v>98.809997558593693</v>
      </c>
      <c r="G863" s="10">
        <v>973277300</v>
      </c>
      <c r="H863">
        <f t="shared" si="134"/>
        <v>7</v>
      </c>
      <c r="I863">
        <f t="shared" si="135"/>
        <v>27</v>
      </c>
      <c r="J863">
        <f t="shared" si="136"/>
        <v>2009</v>
      </c>
      <c r="K863" t="str">
        <f>VLOOKUP(N863,Convert!D:G,4,0)</f>
        <v>2009Q3</v>
      </c>
      <c r="L863" t="str">
        <f t="shared" si="137"/>
        <v>2009M7</v>
      </c>
      <c r="M863">
        <f>VLOOKUP(K863,GDP_CR!$E$9:$F$311,2,0)</f>
        <v>1.9</v>
      </c>
      <c r="N863" s="1">
        <v>40021</v>
      </c>
      <c r="O863" s="18">
        <f t="shared" si="138"/>
        <v>6028</v>
      </c>
      <c r="P863" s="31">
        <f>VLOOKUP(K863,GDP!$A$2:$D$305,4,0)</f>
        <v>4.7075348371483638E-3</v>
      </c>
      <c r="Q863" s="12">
        <v>14402.030769230767</v>
      </c>
      <c r="R863" s="12">
        <f>VLOOKUP(K863,RGDP!B:C,2,0)</f>
        <v>15216.647000000001</v>
      </c>
      <c r="S863" s="12">
        <f t="shared" si="141"/>
        <v>15180.063666666667</v>
      </c>
      <c r="T863" s="12">
        <v>79.629997000000003</v>
      </c>
      <c r="U863" s="12">
        <v>9.5</v>
      </c>
      <c r="V863" s="12">
        <v>130661</v>
      </c>
      <c r="W863" s="12">
        <v>-1.9587600000000001</v>
      </c>
      <c r="X863" s="12">
        <v>0.16</v>
      </c>
      <c r="Y863" t="str">
        <f t="shared" si="139"/>
        <v>0-100</v>
      </c>
      <c r="Z863">
        <f t="shared" si="140"/>
        <v>7.648378734171013E-3</v>
      </c>
      <c r="AA863" s="12">
        <f>VLOOKUP(K863,GDP_Change!A:D,4,0)</f>
        <v>0.47037681601219106</v>
      </c>
      <c r="AB863" s="12">
        <f t="shared" si="132"/>
        <v>-9.3531421761221839E-2</v>
      </c>
    </row>
    <row r="864" spans="1:28" x14ac:dyDescent="0.25">
      <c r="A864" s="1" t="str">
        <f t="shared" si="133"/>
        <v>08/03/2009</v>
      </c>
      <c r="B864" s="9">
        <v>99.849998474121094</v>
      </c>
      <c r="C864" s="9">
        <v>102.02999877929599</v>
      </c>
      <c r="D864" s="9">
        <v>99.309997558593693</v>
      </c>
      <c r="E864" s="9">
        <v>78.191322326660099</v>
      </c>
      <c r="F864" s="9">
        <v>101.199996948242</v>
      </c>
      <c r="G864" s="10">
        <v>951062600</v>
      </c>
      <c r="H864">
        <f t="shared" si="134"/>
        <v>8</v>
      </c>
      <c r="I864">
        <f t="shared" si="135"/>
        <v>3</v>
      </c>
      <c r="J864">
        <f t="shared" si="136"/>
        <v>2009</v>
      </c>
      <c r="K864" t="str">
        <f>VLOOKUP(N864,Convert!D:G,4,0)</f>
        <v>2009Q3</v>
      </c>
      <c r="L864" t="str">
        <f t="shared" si="137"/>
        <v>2009M8</v>
      </c>
      <c r="M864">
        <f>VLOOKUP(K864,GDP_CR!$E$9:$F$311,2,0)</f>
        <v>1.9</v>
      </c>
      <c r="N864" s="1">
        <v>40028</v>
      </c>
      <c r="O864" s="18">
        <f t="shared" si="138"/>
        <v>6035</v>
      </c>
      <c r="P864" s="31">
        <f>VLOOKUP(K864,GDP!$A$2:$D$305,4,0)</f>
        <v>4.7075348371483638E-3</v>
      </c>
      <c r="Q864" s="12">
        <v>14407.23846153846</v>
      </c>
      <c r="R864" s="12">
        <f>VLOOKUP(K864,RGDP!B:C,2,0)</f>
        <v>15216.647000000001</v>
      </c>
      <c r="S864" s="12">
        <f t="shared" si="141"/>
        <v>15184.636583333333</v>
      </c>
      <c r="T864" s="12">
        <v>79.132497499999999</v>
      </c>
      <c r="U864" s="12">
        <v>9.5250000000000004</v>
      </c>
      <c r="V864" s="12">
        <v>130615.75</v>
      </c>
      <c r="W864" s="12">
        <v>-1.8400300000000001</v>
      </c>
      <c r="X864" s="12">
        <v>0.16</v>
      </c>
      <c r="Y864" t="str">
        <f t="shared" si="139"/>
        <v>100-200</v>
      </c>
      <c r="Z864">
        <f t="shared" si="140"/>
        <v>2.4187829659959803E-2</v>
      </c>
      <c r="AA864" s="12">
        <f>VLOOKUP(K864,GDP_Change!A:D,4,0)</f>
        <v>0.47037681601219106</v>
      </c>
      <c r="AB864" s="12">
        <f t="shared" si="132"/>
        <v>-3.0874950897509298E-2</v>
      </c>
    </row>
    <row r="865" spans="1:28" x14ac:dyDescent="0.25">
      <c r="A865" s="1" t="str">
        <f t="shared" si="133"/>
        <v>08/10/2009</v>
      </c>
      <c r="B865" s="9">
        <v>100.73999786376901</v>
      </c>
      <c r="C865" s="9">
        <v>101.61000061035099</v>
      </c>
      <c r="D865" s="9">
        <v>99.459999084472599</v>
      </c>
      <c r="E865" s="9">
        <v>77.874534606933594</v>
      </c>
      <c r="F865" s="9">
        <v>100.790000915527</v>
      </c>
      <c r="G865" s="10">
        <v>883317700</v>
      </c>
      <c r="H865">
        <f t="shared" si="134"/>
        <v>8</v>
      </c>
      <c r="I865">
        <f t="shared" si="135"/>
        <v>10</v>
      </c>
      <c r="J865">
        <f t="shared" si="136"/>
        <v>2009</v>
      </c>
      <c r="K865" t="str">
        <f>VLOOKUP(N865,Convert!D:G,4,0)</f>
        <v>2009Q3</v>
      </c>
      <c r="L865" t="str">
        <f t="shared" si="137"/>
        <v>2009M8</v>
      </c>
      <c r="M865">
        <f>VLOOKUP(K865,GDP_CR!$E$9:$F$311,2,0)</f>
        <v>1.9</v>
      </c>
      <c r="N865" s="1">
        <v>40035</v>
      </c>
      <c r="O865" s="18">
        <f t="shared" si="138"/>
        <v>6042</v>
      </c>
      <c r="P865" s="31">
        <f>VLOOKUP(K865,GDP!$A$2:$D$305,4,0)</f>
        <v>4.7075348371483638E-3</v>
      </c>
      <c r="Q865" s="12">
        <v>14412.446153846151</v>
      </c>
      <c r="R865" s="12">
        <f>VLOOKUP(K865,RGDP!B:C,2,0)</f>
        <v>15216.647000000001</v>
      </c>
      <c r="S865" s="12">
        <f t="shared" si="141"/>
        <v>15189.209499999999</v>
      </c>
      <c r="T865" s="12">
        <v>78.634997999999996</v>
      </c>
      <c r="U865" s="12">
        <v>9.5500000000000007</v>
      </c>
      <c r="V865" s="12">
        <v>130570.5</v>
      </c>
      <c r="W865" s="12">
        <v>-1.7213000000000001</v>
      </c>
      <c r="X865" s="12">
        <v>0.16</v>
      </c>
      <c r="Y865" t="str">
        <f t="shared" si="139"/>
        <v>100-200</v>
      </c>
      <c r="Z865">
        <f t="shared" si="140"/>
        <v>-4.0513443189597043E-3</v>
      </c>
      <c r="AA865" s="12">
        <f>VLOOKUP(K865,GDP_Change!A:D,4,0)</f>
        <v>0.47037681601219106</v>
      </c>
      <c r="AB865" s="12">
        <f t="shared" si="132"/>
        <v>3.178151996620325E-2</v>
      </c>
    </row>
    <row r="866" spans="1:28" x14ac:dyDescent="0.25">
      <c r="A866" s="1" t="str">
        <f t="shared" si="133"/>
        <v>08/17/2009</v>
      </c>
      <c r="B866" s="9">
        <v>98.849998474121094</v>
      </c>
      <c r="C866" s="9">
        <v>103.129997253417</v>
      </c>
      <c r="D866" s="9">
        <v>98.110000610351506</v>
      </c>
      <c r="E866" s="9">
        <v>79.558914184570298</v>
      </c>
      <c r="F866" s="9">
        <v>102.970001220703</v>
      </c>
      <c r="G866" s="10">
        <v>1002678100</v>
      </c>
      <c r="H866">
        <f t="shared" si="134"/>
        <v>8</v>
      </c>
      <c r="I866">
        <f t="shared" si="135"/>
        <v>17</v>
      </c>
      <c r="J866">
        <f t="shared" si="136"/>
        <v>2009</v>
      </c>
      <c r="K866" t="str">
        <f>VLOOKUP(N866,Convert!D:G,4,0)</f>
        <v>2009Q3</v>
      </c>
      <c r="L866" t="str">
        <f t="shared" si="137"/>
        <v>2009M8</v>
      </c>
      <c r="M866">
        <f>VLOOKUP(K866,GDP_CR!$E$9:$F$311,2,0)</f>
        <v>1.9</v>
      </c>
      <c r="N866" s="1">
        <v>40042</v>
      </c>
      <c r="O866" s="18">
        <f t="shared" si="138"/>
        <v>6049</v>
      </c>
      <c r="P866" s="31">
        <f>VLOOKUP(K866,GDP!$A$2:$D$305,4,0)</f>
        <v>4.7075348371483638E-3</v>
      </c>
      <c r="Q866" s="12">
        <v>14417.653846153844</v>
      </c>
      <c r="R866" s="12">
        <f>VLOOKUP(K866,RGDP!B:C,2,0)</f>
        <v>15216.647000000001</v>
      </c>
      <c r="S866" s="12">
        <f t="shared" si="141"/>
        <v>15193.782416666667</v>
      </c>
      <c r="T866" s="12">
        <v>78.137498499999992</v>
      </c>
      <c r="U866" s="12">
        <v>9.5750000000000011</v>
      </c>
      <c r="V866" s="12">
        <v>130525.25</v>
      </c>
      <c r="W866" s="12">
        <v>-1.6025700000000001</v>
      </c>
      <c r="X866" s="12">
        <v>0.16</v>
      </c>
      <c r="Y866" t="str">
        <f t="shared" si="139"/>
        <v>100-200</v>
      </c>
      <c r="Z866">
        <f t="shared" si="140"/>
        <v>2.1629132705367038E-2</v>
      </c>
      <c r="AA866" s="12">
        <f>VLOOKUP(K866,GDP_Change!A:D,4,0)</f>
        <v>0.47037681601219106</v>
      </c>
      <c r="AB866" s="12">
        <f t="shared" si="132"/>
        <v>9.4437990829915788E-2</v>
      </c>
    </row>
    <row r="867" spans="1:28" x14ac:dyDescent="0.25">
      <c r="A867" s="1" t="str">
        <f t="shared" si="133"/>
        <v>08/24/2009</v>
      </c>
      <c r="B867" s="9">
        <v>103.389999389648</v>
      </c>
      <c r="C867" s="9">
        <v>104.34999847412099</v>
      </c>
      <c r="D867" s="9">
        <v>101.94000244140599</v>
      </c>
      <c r="E867" s="9">
        <v>79.875671386718693</v>
      </c>
      <c r="F867" s="9">
        <v>103.379997253417</v>
      </c>
      <c r="G867" s="10">
        <v>944464800</v>
      </c>
      <c r="H867">
        <f t="shared" si="134"/>
        <v>8</v>
      </c>
      <c r="I867">
        <f t="shared" si="135"/>
        <v>24</v>
      </c>
      <c r="J867">
        <f t="shared" si="136"/>
        <v>2009</v>
      </c>
      <c r="K867" t="str">
        <f>VLOOKUP(N867,Convert!D:G,4,0)</f>
        <v>2009Q3</v>
      </c>
      <c r="L867" t="str">
        <f t="shared" si="137"/>
        <v>2009M8</v>
      </c>
      <c r="M867">
        <f>VLOOKUP(K867,GDP_CR!$E$9:$F$311,2,0)</f>
        <v>1.9</v>
      </c>
      <c r="N867" s="1">
        <v>40049</v>
      </c>
      <c r="O867" s="18">
        <f t="shared" si="138"/>
        <v>6056</v>
      </c>
      <c r="P867" s="31">
        <f>VLOOKUP(K867,GDP!$A$2:$D$305,4,0)</f>
        <v>4.7075348371483638E-3</v>
      </c>
      <c r="Q867" s="12">
        <v>14422.861538461535</v>
      </c>
      <c r="R867" s="12">
        <f>VLOOKUP(K867,RGDP!B:C,2,0)</f>
        <v>15216.647000000001</v>
      </c>
      <c r="S867" s="12">
        <f t="shared" si="141"/>
        <v>15198.355333333333</v>
      </c>
      <c r="T867" s="12">
        <v>77.639999000000003</v>
      </c>
      <c r="U867" s="12">
        <v>9.6</v>
      </c>
      <c r="V867" s="12">
        <v>130480</v>
      </c>
      <c r="W867" s="12">
        <v>-1.48384</v>
      </c>
      <c r="X867" s="12">
        <v>0.16</v>
      </c>
      <c r="Y867" t="str">
        <f t="shared" si="139"/>
        <v>100-200</v>
      </c>
      <c r="Z867">
        <f t="shared" si="140"/>
        <v>3.981703679261317E-3</v>
      </c>
      <c r="AA867" s="12">
        <f>VLOOKUP(K867,GDP_Change!A:D,4,0)</f>
        <v>0.47037681601219106</v>
      </c>
      <c r="AB867" s="12">
        <f t="shared" si="132"/>
        <v>0.15709446169362834</v>
      </c>
    </row>
    <row r="868" spans="1:28" x14ac:dyDescent="0.25">
      <c r="A868" s="1" t="str">
        <f t="shared" si="133"/>
        <v>08/31/2009</v>
      </c>
      <c r="B868" s="9">
        <v>102.370002746582</v>
      </c>
      <c r="C868" s="9">
        <v>103.23999786376901</v>
      </c>
      <c r="D868" s="9">
        <v>99.569999694824205</v>
      </c>
      <c r="E868" s="9">
        <v>78.855773925781193</v>
      </c>
      <c r="F868" s="9">
        <v>102.059997558593</v>
      </c>
      <c r="G868" s="10">
        <v>955393600</v>
      </c>
      <c r="H868">
        <f t="shared" si="134"/>
        <v>8</v>
      </c>
      <c r="I868">
        <f t="shared" si="135"/>
        <v>31</v>
      </c>
      <c r="J868">
        <f t="shared" si="136"/>
        <v>2009</v>
      </c>
      <c r="K868" t="str">
        <f>VLOOKUP(N868,Convert!D:G,4,0)</f>
        <v>2009Q3</v>
      </c>
      <c r="L868" t="str">
        <f t="shared" si="137"/>
        <v>2009M8</v>
      </c>
      <c r="M868">
        <f>VLOOKUP(K868,GDP_CR!$E$9:$F$311,2,0)</f>
        <v>1.9</v>
      </c>
      <c r="N868" s="1">
        <v>40056</v>
      </c>
      <c r="O868" s="18">
        <f t="shared" si="138"/>
        <v>6063</v>
      </c>
      <c r="P868" s="31">
        <f>VLOOKUP(K868,GDP!$A$2:$D$305,4,0)</f>
        <v>4.7075348371483638E-3</v>
      </c>
      <c r="Q868" s="12">
        <v>14428.069230769228</v>
      </c>
      <c r="R868" s="12">
        <f>VLOOKUP(K868,RGDP!B:C,2,0)</f>
        <v>15216.647000000001</v>
      </c>
      <c r="S868" s="12">
        <f t="shared" si="141"/>
        <v>15202.928249999999</v>
      </c>
      <c r="T868" s="12">
        <v>77.639999000000003</v>
      </c>
      <c r="U868" s="12">
        <v>9.6</v>
      </c>
      <c r="V868" s="12">
        <v>130480</v>
      </c>
      <c r="W868" s="12">
        <v>-1.48384</v>
      </c>
      <c r="X868" s="12">
        <v>0.16</v>
      </c>
      <c r="Y868" t="str">
        <f t="shared" si="139"/>
        <v>100-200</v>
      </c>
      <c r="Z868">
        <f t="shared" si="140"/>
        <v>-1.2768424549173374E-2</v>
      </c>
      <c r="AA868" s="12">
        <f>VLOOKUP(K868,GDP_Change!A:D,4,0)</f>
        <v>0.47037681601219106</v>
      </c>
      <c r="AB868" s="12">
        <f t="shared" si="132"/>
        <v>0.21975093255734088</v>
      </c>
    </row>
    <row r="869" spans="1:28" x14ac:dyDescent="0.25">
      <c r="A869" s="1" t="str">
        <f t="shared" si="133"/>
        <v>09/07/2009</v>
      </c>
      <c r="B869" s="9">
        <v>103</v>
      </c>
      <c r="C869" s="9">
        <v>105.300003051757</v>
      </c>
      <c r="D869" s="9">
        <v>102.389999389648</v>
      </c>
      <c r="E869" s="9">
        <v>80.949630737304602</v>
      </c>
      <c r="F869" s="9">
        <v>104.76999664306599</v>
      </c>
      <c r="G869" s="10">
        <v>602784100</v>
      </c>
      <c r="H869">
        <f t="shared" si="134"/>
        <v>9</v>
      </c>
      <c r="I869">
        <f t="shared" si="135"/>
        <v>7</v>
      </c>
      <c r="J869">
        <f t="shared" si="136"/>
        <v>2009</v>
      </c>
      <c r="K869" t="str">
        <f>VLOOKUP(N869,Convert!D:G,4,0)</f>
        <v>2009Q3</v>
      </c>
      <c r="L869" t="str">
        <f t="shared" si="137"/>
        <v>2009M9</v>
      </c>
      <c r="M869">
        <f>VLOOKUP(K869,GDP_CR!$E$9:$F$311,2,0)</f>
        <v>1.9</v>
      </c>
      <c r="N869" s="1">
        <v>40063</v>
      </c>
      <c r="O869" s="18">
        <f t="shared" si="138"/>
        <v>6070</v>
      </c>
      <c r="P869" s="31">
        <f>VLOOKUP(K869,GDP!$A$2:$D$305,4,0)</f>
        <v>4.7075348371483638E-3</v>
      </c>
      <c r="Q869" s="12">
        <v>14433.276923076921</v>
      </c>
      <c r="R869" s="12">
        <f>VLOOKUP(K869,RGDP!B:C,2,0)</f>
        <v>15216.647000000001</v>
      </c>
      <c r="S869" s="12">
        <f t="shared" si="141"/>
        <v>15207.501166666667</v>
      </c>
      <c r="T869" s="12">
        <v>77.919999750000002</v>
      </c>
      <c r="U869" s="12">
        <v>9.6499999999999986</v>
      </c>
      <c r="V869" s="12">
        <v>130420</v>
      </c>
      <c r="W869" s="12">
        <v>-1.457365</v>
      </c>
      <c r="X869" s="12">
        <v>0.1575</v>
      </c>
      <c r="Y869" t="str">
        <f t="shared" si="139"/>
        <v>100-200</v>
      </c>
      <c r="Z869">
        <f t="shared" si="140"/>
        <v>2.6552999699193336E-2</v>
      </c>
      <c r="AA869" s="12">
        <f>VLOOKUP(K869,GDP_Change!A:D,4,0)</f>
        <v>0.47037681601219106</v>
      </c>
      <c r="AB869" s="12">
        <f t="shared" si="132"/>
        <v>0.28240740342105342</v>
      </c>
    </row>
    <row r="870" spans="1:28" x14ac:dyDescent="0.25">
      <c r="A870" s="1" t="str">
        <f t="shared" si="133"/>
        <v>09/14/2009</v>
      </c>
      <c r="B870" s="9">
        <v>103.879997253417</v>
      </c>
      <c r="C870" s="9">
        <v>108.059997558593</v>
      </c>
      <c r="D870" s="9">
        <v>103.150001525878</v>
      </c>
      <c r="E870" s="9">
        <v>82.456298828125</v>
      </c>
      <c r="F870" s="9">
        <v>106.720001220703</v>
      </c>
      <c r="G870" s="10">
        <v>935766000</v>
      </c>
      <c r="H870">
        <f t="shared" si="134"/>
        <v>9</v>
      </c>
      <c r="I870">
        <f t="shared" si="135"/>
        <v>14</v>
      </c>
      <c r="J870">
        <f t="shared" si="136"/>
        <v>2009</v>
      </c>
      <c r="K870" t="str">
        <f>VLOOKUP(N870,Convert!D:G,4,0)</f>
        <v>2009Q3</v>
      </c>
      <c r="L870" t="str">
        <f t="shared" si="137"/>
        <v>2009M9</v>
      </c>
      <c r="M870">
        <f>VLOOKUP(K870,GDP_CR!$E$9:$F$311,2,0)</f>
        <v>1.9</v>
      </c>
      <c r="N870" s="1">
        <v>40070</v>
      </c>
      <c r="O870" s="18">
        <f t="shared" si="138"/>
        <v>6077</v>
      </c>
      <c r="P870" s="31">
        <f>VLOOKUP(K870,GDP!$A$2:$D$305,4,0)</f>
        <v>4.7075348371483638E-3</v>
      </c>
      <c r="Q870" s="12">
        <v>14438.484615384612</v>
      </c>
      <c r="R870" s="12">
        <f>VLOOKUP(K870,RGDP!B:C,2,0)</f>
        <v>15216.647000000001</v>
      </c>
      <c r="S870" s="12">
        <f t="shared" si="141"/>
        <v>15212.074083333333</v>
      </c>
      <c r="T870" s="12">
        <v>78.200000500000002</v>
      </c>
      <c r="U870" s="12">
        <v>9.6999999999999993</v>
      </c>
      <c r="V870" s="12">
        <v>130360</v>
      </c>
      <c r="W870" s="12">
        <v>-1.43089</v>
      </c>
      <c r="X870" s="12">
        <v>0.155</v>
      </c>
      <c r="Y870" t="str">
        <f t="shared" si="139"/>
        <v>100-200</v>
      </c>
      <c r="Z870">
        <f t="shared" si="140"/>
        <v>1.8612242436929272E-2</v>
      </c>
      <c r="AA870" s="12">
        <f>VLOOKUP(K870,GDP_Change!A:D,4,0)</f>
        <v>0.47037681601219106</v>
      </c>
      <c r="AB870" s="12">
        <f t="shared" ref="AB870:AB933" si="142">AVERAGE(AA858:AA870)</f>
        <v>0.34506387428476598</v>
      </c>
    </row>
    <row r="871" spans="1:28" x14ac:dyDescent="0.25">
      <c r="A871" s="1" t="str">
        <f t="shared" si="133"/>
        <v>09/21/2009</v>
      </c>
      <c r="B871" s="9">
        <v>105.889999389648</v>
      </c>
      <c r="C871" s="9">
        <v>108.02999877929599</v>
      </c>
      <c r="D871" s="9">
        <v>104.08999633789</v>
      </c>
      <c r="E871" s="9">
        <v>81.086799621582003</v>
      </c>
      <c r="F871" s="9">
        <v>104.449996948242</v>
      </c>
      <c r="G871" s="10">
        <v>953661900</v>
      </c>
      <c r="H871">
        <f t="shared" si="134"/>
        <v>9</v>
      </c>
      <c r="I871">
        <f t="shared" si="135"/>
        <v>21</v>
      </c>
      <c r="J871">
        <f t="shared" si="136"/>
        <v>2009</v>
      </c>
      <c r="K871" t="str">
        <f>VLOOKUP(N871,Convert!D:G,4,0)</f>
        <v>2009Q3</v>
      </c>
      <c r="L871" t="str">
        <f t="shared" si="137"/>
        <v>2009M9</v>
      </c>
      <c r="M871">
        <f>VLOOKUP(K871,GDP_CR!$E$9:$F$311,2,0)</f>
        <v>1.9</v>
      </c>
      <c r="N871" s="1">
        <v>40077</v>
      </c>
      <c r="O871" s="18">
        <f t="shared" si="138"/>
        <v>6084</v>
      </c>
      <c r="P871" s="31">
        <f>VLOOKUP(K871,GDP!$A$2:$D$305,4,0)</f>
        <v>4.7075348371483638E-3</v>
      </c>
      <c r="Q871" s="12">
        <v>14443.692307692305</v>
      </c>
      <c r="R871" s="12">
        <f>VLOOKUP(K871,RGDP!B:C,2,0)</f>
        <v>15216.647000000001</v>
      </c>
      <c r="S871" s="12">
        <f t="shared" si="141"/>
        <v>15216.646999999999</v>
      </c>
      <c r="T871" s="12">
        <v>78.480001250000001</v>
      </c>
      <c r="U871" s="12">
        <v>9.75</v>
      </c>
      <c r="V871" s="12">
        <v>130300</v>
      </c>
      <c r="W871" s="12">
        <v>-1.404415</v>
      </c>
      <c r="X871" s="12">
        <v>0.1525</v>
      </c>
      <c r="Y871" t="str">
        <f t="shared" si="139"/>
        <v>100-200</v>
      </c>
      <c r="Z871">
        <f t="shared" si="140"/>
        <v>-2.1270654483656726E-2</v>
      </c>
      <c r="AA871" s="12">
        <f>VLOOKUP(K871,GDP_Change!A:D,4,0)</f>
        <v>0.47037681601219106</v>
      </c>
      <c r="AB871" s="12">
        <f t="shared" si="142"/>
        <v>0.40772034514847849</v>
      </c>
    </row>
    <row r="872" spans="1:28" x14ac:dyDescent="0.25">
      <c r="A872" s="1" t="str">
        <f t="shared" si="133"/>
        <v>09/28/2009</v>
      </c>
      <c r="B872" s="9">
        <v>104.84999847412099</v>
      </c>
      <c r="C872" s="9">
        <v>107.01999664306599</v>
      </c>
      <c r="D872" s="9">
        <v>101.98999786376901</v>
      </c>
      <c r="E872" s="9">
        <v>79.565193176269503</v>
      </c>
      <c r="F872" s="9">
        <v>102.48999786376901</v>
      </c>
      <c r="G872" s="10">
        <v>1012992100</v>
      </c>
      <c r="H872">
        <f t="shared" si="134"/>
        <v>9</v>
      </c>
      <c r="I872">
        <f t="shared" si="135"/>
        <v>28</v>
      </c>
      <c r="J872">
        <f t="shared" si="136"/>
        <v>2009</v>
      </c>
      <c r="K872" t="str">
        <f>VLOOKUP(N872,Convert!D:G,4,0)</f>
        <v>2009Q3</v>
      </c>
      <c r="L872" t="str">
        <f t="shared" si="137"/>
        <v>2009M9</v>
      </c>
      <c r="M872">
        <f>VLOOKUP(K872,GDP_CR!$E$9:$F$311,2,0)</f>
        <v>1.9</v>
      </c>
      <c r="N872" s="1">
        <v>40084</v>
      </c>
      <c r="O872" s="18">
        <f t="shared" si="138"/>
        <v>6091</v>
      </c>
      <c r="P872" s="31">
        <f>VLOOKUP(K872,GDP!$A$2:$D$305,4,0)</f>
        <v>4.7075348371483638E-3</v>
      </c>
      <c r="Q872" s="12">
        <v>14448.899999999996</v>
      </c>
      <c r="R872" s="12">
        <f>VLOOKUP(K872,RGDP!B:C,2,0)</f>
        <v>15216.647000000001</v>
      </c>
      <c r="S872" s="12">
        <f t="shared" si="141"/>
        <v>15216.646999999999</v>
      </c>
      <c r="T872" s="12">
        <v>78.760002</v>
      </c>
      <c r="U872" s="12">
        <v>9.8000000000000007</v>
      </c>
      <c r="V872" s="12">
        <v>130240</v>
      </c>
      <c r="W872" s="12">
        <v>-1.3779399999999999</v>
      </c>
      <c r="X872" s="12">
        <v>0.15</v>
      </c>
      <c r="Y872" t="str">
        <f t="shared" si="139"/>
        <v>100-200</v>
      </c>
      <c r="Z872">
        <f t="shared" si="140"/>
        <v>-1.8764951093720339E-2</v>
      </c>
      <c r="AA872" s="12">
        <f>VLOOKUP(K872,GDP_Change!A:D,4,0)</f>
        <v>0.47037681601219106</v>
      </c>
      <c r="AB872" s="12">
        <f t="shared" si="142"/>
        <v>0.47037681601219106</v>
      </c>
    </row>
    <row r="873" spans="1:28" x14ac:dyDescent="0.25">
      <c r="A873" s="1" t="str">
        <f t="shared" si="133"/>
        <v>10/05/2009</v>
      </c>
      <c r="B873" s="9">
        <v>102.900001525878</v>
      </c>
      <c r="C873" s="9">
        <v>107.26000213623</v>
      </c>
      <c r="D873" s="9">
        <v>102.59999847412099</v>
      </c>
      <c r="E873" s="9">
        <v>83.268257141113196</v>
      </c>
      <c r="F873" s="9">
        <v>107.26000213623</v>
      </c>
      <c r="G873" s="10">
        <v>829880500</v>
      </c>
      <c r="H873">
        <f t="shared" si="134"/>
        <v>10</v>
      </c>
      <c r="I873">
        <f t="shared" si="135"/>
        <v>5</v>
      </c>
      <c r="J873">
        <f t="shared" si="136"/>
        <v>2009</v>
      </c>
      <c r="K873" t="str">
        <f>VLOOKUP(N873,Convert!D:G,4,0)</f>
        <v>2009Q4</v>
      </c>
      <c r="L873" t="str">
        <f t="shared" si="137"/>
        <v>2009M10</v>
      </c>
      <c r="M873">
        <f>VLOOKUP(K873,GDP_CR!$E$9:$F$311,2,0)</f>
        <v>5.7</v>
      </c>
      <c r="N873" s="1">
        <v>40091</v>
      </c>
      <c r="O873" s="18">
        <f t="shared" si="138"/>
        <v>6098</v>
      </c>
      <c r="P873" s="31">
        <f>VLOOKUP(K873,GDP!$A$2:$D$305,4,0)</f>
        <v>1.4001065825080206E-2</v>
      </c>
      <c r="Q873" s="12">
        <v>14464.461538461535</v>
      </c>
      <c r="R873" s="12">
        <f>VLOOKUP(K873,RGDP!B:C,2,0)</f>
        <v>15379.155000000001</v>
      </c>
      <c r="S873" s="12">
        <f t="shared" si="141"/>
        <v>15230.189333333334</v>
      </c>
      <c r="T873" s="12">
        <v>78.367502000000002</v>
      </c>
      <c r="U873" s="12">
        <v>9.8500000000000014</v>
      </c>
      <c r="V873" s="12">
        <v>130195.5</v>
      </c>
      <c r="W873" s="12">
        <v>-1.0894474999999999</v>
      </c>
      <c r="X873" s="12">
        <v>0.14249999999999999</v>
      </c>
      <c r="Y873" t="str">
        <f t="shared" si="139"/>
        <v>100-200</v>
      </c>
      <c r="Z873">
        <f t="shared" si="140"/>
        <v>4.6541168620193973E-2</v>
      </c>
      <c r="AA873" s="12">
        <f>VLOOKUP(K873,GDP_Change!A:D,4,0)</f>
        <v>1.4005651094666121</v>
      </c>
      <c r="AB873" s="12">
        <f t="shared" si="142"/>
        <v>0.54192976166253115</v>
      </c>
    </row>
    <row r="874" spans="1:28" x14ac:dyDescent="0.25">
      <c r="A874" s="1" t="str">
        <f t="shared" si="133"/>
        <v>10/12/2009</v>
      </c>
      <c r="B874" s="9">
        <v>107.76000213623</v>
      </c>
      <c r="C874" s="9">
        <v>109.709999084472</v>
      </c>
      <c r="D874" s="9">
        <v>106.76000213623</v>
      </c>
      <c r="E874" s="9">
        <v>84.533676147460895</v>
      </c>
      <c r="F874" s="9">
        <v>108.889999389648</v>
      </c>
      <c r="G874" s="10">
        <v>833088300</v>
      </c>
      <c r="H874">
        <f t="shared" si="134"/>
        <v>10</v>
      </c>
      <c r="I874">
        <f t="shared" si="135"/>
        <v>12</v>
      </c>
      <c r="J874">
        <f t="shared" si="136"/>
        <v>2009</v>
      </c>
      <c r="K874" t="str">
        <f>VLOOKUP(N874,Convert!D:G,4,0)</f>
        <v>2009Q4</v>
      </c>
      <c r="L874" t="str">
        <f t="shared" si="137"/>
        <v>2009M10</v>
      </c>
      <c r="M874">
        <f>VLOOKUP(K874,GDP_CR!$E$9:$F$311,2,0)</f>
        <v>5.7</v>
      </c>
      <c r="N874" s="1">
        <v>40098</v>
      </c>
      <c r="O874" s="18">
        <f t="shared" si="138"/>
        <v>6105</v>
      </c>
      <c r="P874" s="31">
        <f>VLOOKUP(K874,GDP!$A$2:$D$305,4,0)</f>
        <v>1.4001065825080206E-2</v>
      </c>
      <c r="Q874" s="12">
        <v>14480.023076923077</v>
      </c>
      <c r="R874" s="12">
        <f>VLOOKUP(K874,RGDP!B:C,2,0)</f>
        <v>15379.155000000001</v>
      </c>
      <c r="S874" s="12">
        <f t="shared" si="141"/>
        <v>15243.731666666667</v>
      </c>
      <c r="T874" s="12">
        <v>77.975002000000003</v>
      </c>
      <c r="U874" s="12">
        <v>9.9</v>
      </c>
      <c r="V874" s="12">
        <v>130151</v>
      </c>
      <c r="W874" s="12">
        <v>-0.80095499999999997</v>
      </c>
      <c r="X874" s="12">
        <v>0.13500000000000001</v>
      </c>
      <c r="Y874" t="str">
        <f t="shared" si="139"/>
        <v>100-200</v>
      </c>
      <c r="Z874">
        <f t="shared" si="140"/>
        <v>1.5196692345276652E-2</v>
      </c>
      <c r="AA874" s="12">
        <f>VLOOKUP(K874,GDP_Change!A:D,4,0)</f>
        <v>1.4005651094666121</v>
      </c>
      <c r="AB874" s="12">
        <f t="shared" si="142"/>
        <v>0.61348270731287124</v>
      </c>
    </row>
    <row r="875" spans="1:28" x14ac:dyDescent="0.25">
      <c r="A875" s="1" t="str">
        <f t="shared" si="133"/>
        <v>10/19/2009</v>
      </c>
      <c r="B875" s="9">
        <v>109.06999969482401</v>
      </c>
      <c r="C875" s="9">
        <v>110.309997558593</v>
      </c>
      <c r="D875" s="9">
        <v>107.5</v>
      </c>
      <c r="E875" s="9">
        <v>83.904846191406193</v>
      </c>
      <c r="F875" s="9">
        <v>108.08000183105401</v>
      </c>
      <c r="G875" s="10">
        <v>1044308000</v>
      </c>
      <c r="H875">
        <f t="shared" si="134"/>
        <v>10</v>
      </c>
      <c r="I875">
        <f t="shared" si="135"/>
        <v>19</v>
      </c>
      <c r="J875">
        <f t="shared" si="136"/>
        <v>2009</v>
      </c>
      <c r="K875" t="str">
        <f>VLOOKUP(N875,Convert!D:G,4,0)</f>
        <v>2009Q4</v>
      </c>
      <c r="L875" t="str">
        <f t="shared" si="137"/>
        <v>2009M10</v>
      </c>
      <c r="M875">
        <f>VLOOKUP(K875,GDP_CR!$E$9:$F$311,2,0)</f>
        <v>5.7</v>
      </c>
      <c r="N875" s="1">
        <v>40105</v>
      </c>
      <c r="O875" s="18">
        <f t="shared" si="138"/>
        <v>6112</v>
      </c>
      <c r="P875" s="31">
        <f>VLOOKUP(K875,GDP!$A$2:$D$305,4,0)</f>
        <v>1.4001065825080206E-2</v>
      </c>
      <c r="Q875" s="12">
        <v>14495.584615384616</v>
      </c>
      <c r="R875" s="12">
        <f>VLOOKUP(K875,RGDP!B:C,2,0)</f>
        <v>15379.155000000001</v>
      </c>
      <c r="S875" s="12">
        <f t="shared" si="141"/>
        <v>15257.273999999999</v>
      </c>
      <c r="T875" s="12">
        <v>77.582502000000005</v>
      </c>
      <c r="U875" s="12">
        <v>9.9499999999999993</v>
      </c>
      <c r="V875" s="12">
        <v>130106.5</v>
      </c>
      <c r="W875" s="12">
        <v>-0.51246250000000004</v>
      </c>
      <c r="X875" s="12">
        <v>0.1275</v>
      </c>
      <c r="Y875" t="str">
        <f t="shared" si="139"/>
        <v>100-200</v>
      </c>
      <c r="Z875">
        <f t="shared" si="140"/>
        <v>-7.438677225954704E-3</v>
      </c>
      <c r="AA875" s="12">
        <f>VLOOKUP(K875,GDP_Change!A:D,4,0)</f>
        <v>1.4005651094666121</v>
      </c>
      <c r="AB875" s="12">
        <f t="shared" si="142"/>
        <v>0.68503565296321134</v>
      </c>
    </row>
    <row r="876" spans="1:28" x14ac:dyDescent="0.25">
      <c r="A876" s="1" t="str">
        <f t="shared" si="133"/>
        <v>10/26/2009</v>
      </c>
      <c r="B876" s="9">
        <v>108.199996948242</v>
      </c>
      <c r="C876" s="9">
        <v>109.309997558593</v>
      </c>
      <c r="D876" s="9">
        <v>103.44000244140599</v>
      </c>
      <c r="E876" s="9">
        <v>80.395881652832003</v>
      </c>
      <c r="F876" s="9">
        <v>103.559997558593</v>
      </c>
      <c r="G876" s="10">
        <v>1267834600</v>
      </c>
      <c r="H876">
        <f t="shared" si="134"/>
        <v>10</v>
      </c>
      <c r="I876">
        <f t="shared" si="135"/>
        <v>26</v>
      </c>
      <c r="J876">
        <f t="shared" si="136"/>
        <v>2009</v>
      </c>
      <c r="K876" t="str">
        <f>VLOOKUP(N876,Convert!D:G,4,0)</f>
        <v>2009Q4</v>
      </c>
      <c r="L876" t="str">
        <f t="shared" si="137"/>
        <v>2009M10</v>
      </c>
      <c r="M876">
        <f>VLOOKUP(K876,GDP_CR!$E$9:$F$311,2,0)</f>
        <v>5.7</v>
      </c>
      <c r="N876" s="1">
        <v>40112</v>
      </c>
      <c r="O876" s="18">
        <f t="shared" si="138"/>
        <v>6119</v>
      </c>
      <c r="P876" s="31">
        <f>VLOOKUP(K876,GDP!$A$2:$D$305,4,0)</f>
        <v>1.4001065825080206E-2</v>
      </c>
      <c r="Q876" s="12">
        <v>14511.146153846155</v>
      </c>
      <c r="R876" s="12">
        <f>VLOOKUP(K876,RGDP!B:C,2,0)</f>
        <v>15379.155000000001</v>
      </c>
      <c r="S876" s="12">
        <f t="shared" si="141"/>
        <v>15270.816333333334</v>
      </c>
      <c r="T876" s="12">
        <v>77.190002000000007</v>
      </c>
      <c r="U876" s="12">
        <v>10</v>
      </c>
      <c r="V876" s="12">
        <v>130062</v>
      </c>
      <c r="W876" s="12">
        <v>-0.22397</v>
      </c>
      <c r="X876" s="12">
        <v>0.12</v>
      </c>
      <c r="Y876" t="str">
        <f t="shared" si="139"/>
        <v>100-200</v>
      </c>
      <c r="Z876">
        <f t="shared" si="140"/>
        <v>-4.1820912249117881E-2</v>
      </c>
      <c r="AA876" s="12">
        <f>VLOOKUP(K876,GDP_Change!A:D,4,0)</f>
        <v>1.4005651094666121</v>
      </c>
      <c r="AB876" s="12">
        <f t="shared" si="142"/>
        <v>0.75658859861355132</v>
      </c>
    </row>
    <row r="877" spans="1:28" x14ac:dyDescent="0.25">
      <c r="A877" s="1" t="str">
        <f t="shared" si="133"/>
        <v>11/02/2009</v>
      </c>
      <c r="B877" s="9">
        <v>104.129997253417</v>
      </c>
      <c r="C877" s="9">
        <v>107.400001525878</v>
      </c>
      <c r="D877" s="9">
        <v>103.08000183105401</v>
      </c>
      <c r="E877" s="9">
        <v>83.167343139648395</v>
      </c>
      <c r="F877" s="9">
        <v>107.129997253417</v>
      </c>
      <c r="G877" s="10">
        <v>1081551600</v>
      </c>
      <c r="H877">
        <f t="shared" si="134"/>
        <v>11</v>
      </c>
      <c r="I877">
        <f t="shared" si="135"/>
        <v>2</v>
      </c>
      <c r="J877">
        <f t="shared" si="136"/>
        <v>2009</v>
      </c>
      <c r="K877" t="str">
        <f>VLOOKUP(N877,Convert!D:G,4,0)</f>
        <v>2009Q4</v>
      </c>
      <c r="L877" t="str">
        <f t="shared" si="137"/>
        <v>2009M11</v>
      </c>
      <c r="M877">
        <f>VLOOKUP(K877,GDP_CR!$E$9:$F$311,2,0)</f>
        <v>5.7</v>
      </c>
      <c r="N877" s="1">
        <v>40119</v>
      </c>
      <c r="O877" s="18">
        <f t="shared" si="138"/>
        <v>6126</v>
      </c>
      <c r="P877" s="31">
        <f>VLOOKUP(K877,GDP!$A$2:$D$305,4,0)</f>
        <v>1.4001065825080206E-2</v>
      </c>
      <c r="Q877" s="12">
        <v>14526.707692307693</v>
      </c>
      <c r="R877" s="12">
        <f>VLOOKUP(K877,RGDP!B:C,2,0)</f>
        <v>15379.155000000001</v>
      </c>
      <c r="S877" s="12">
        <f t="shared" si="141"/>
        <v>15284.358666666667</v>
      </c>
      <c r="T877" s="12">
        <v>76.965001750000013</v>
      </c>
      <c r="U877" s="12">
        <v>9.9749999999999996</v>
      </c>
      <c r="V877" s="12">
        <v>130061.25</v>
      </c>
      <c r="W877" s="12">
        <v>0.31067</v>
      </c>
      <c r="X877" s="12">
        <v>0.12</v>
      </c>
      <c r="Y877" t="str">
        <f t="shared" si="139"/>
        <v>100-200</v>
      </c>
      <c r="Z877">
        <f t="shared" si="140"/>
        <v>3.4472767274875027E-2</v>
      </c>
      <c r="AA877" s="12">
        <f>VLOOKUP(K877,GDP_Change!A:D,4,0)</f>
        <v>1.4005651094666121</v>
      </c>
      <c r="AB877" s="12">
        <f t="shared" si="142"/>
        <v>0.82814154426389142</v>
      </c>
    </row>
    <row r="878" spans="1:28" x14ac:dyDescent="0.25">
      <c r="A878" s="1" t="str">
        <f t="shared" si="133"/>
        <v>11/09/2009</v>
      </c>
      <c r="B878" s="9">
        <v>107.949996948242</v>
      </c>
      <c r="C878" s="9">
        <v>110.81999969482401</v>
      </c>
      <c r="D878" s="9">
        <v>107.870002746582</v>
      </c>
      <c r="E878" s="9">
        <v>85.100402832031193</v>
      </c>
      <c r="F878" s="9">
        <v>109.620002746582</v>
      </c>
      <c r="G878" s="10">
        <v>808969200</v>
      </c>
      <c r="H878">
        <f t="shared" si="134"/>
        <v>11</v>
      </c>
      <c r="I878">
        <f t="shared" si="135"/>
        <v>9</v>
      </c>
      <c r="J878">
        <f t="shared" si="136"/>
        <v>2009</v>
      </c>
      <c r="K878" t="str">
        <f>VLOOKUP(N878,Convert!D:G,4,0)</f>
        <v>2009Q4</v>
      </c>
      <c r="L878" t="str">
        <f t="shared" si="137"/>
        <v>2009M11</v>
      </c>
      <c r="M878">
        <f>VLOOKUP(K878,GDP_CR!$E$9:$F$311,2,0)</f>
        <v>5.7</v>
      </c>
      <c r="N878" s="1">
        <v>40126</v>
      </c>
      <c r="O878" s="18">
        <f t="shared" si="138"/>
        <v>6133</v>
      </c>
      <c r="P878" s="31">
        <f>VLOOKUP(K878,GDP!$A$2:$D$305,4,0)</f>
        <v>1.4001065825080206E-2</v>
      </c>
      <c r="Q878" s="12">
        <v>14542.269230769232</v>
      </c>
      <c r="R878" s="12">
        <f>VLOOKUP(K878,RGDP!B:C,2,0)</f>
        <v>15379.155000000001</v>
      </c>
      <c r="S878" s="12">
        <f t="shared" si="141"/>
        <v>15297.901</v>
      </c>
      <c r="T878" s="12">
        <v>76.740001500000005</v>
      </c>
      <c r="U878" s="12">
        <v>9.9499999999999993</v>
      </c>
      <c r="V878" s="12">
        <v>130060.5</v>
      </c>
      <c r="W878" s="12">
        <v>0.84531000000000001</v>
      </c>
      <c r="X878" s="12">
        <v>0.12</v>
      </c>
      <c r="Y878" t="str">
        <f t="shared" si="139"/>
        <v>100-200</v>
      </c>
      <c r="Z878">
        <f t="shared" si="140"/>
        <v>2.3242841006285708E-2</v>
      </c>
      <c r="AA878" s="12">
        <f>VLOOKUP(K878,GDP_Change!A:D,4,0)</f>
        <v>1.4005651094666121</v>
      </c>
      <c r="AB878" s="12">
        <f t="shared" si="142"/>
        <v>0.89969448991423151</v>
      </c>
    </row>
    <row r="879" spans="1:28" x14ac:dyDescent="0.25">
      <c r="A879" s="1" t="str">
        <f t="shared" si="133"/>
        <v>11/16/2009</v>
      </c>
      <c r="B879" s="9">
        <v>110.379997253417</v>
      </c>
      <c r="C879" s="9">
        <v>111.69000244140599</v>
      </c>
      <c r="D879" s="9">
        <v>109.01000213623</v>
      </c>
      <c r="E879" s="9">
        <v>84.952888488769503</v>
      </c>
      <c r="F879" s="9">
        <v>109.430000305175</v>
      </c>
      <c r="G879" s="10">
        <v>857473700</v>
      </c>
      <c r="H879">
        <f t="shared" si="134"/>
        <v>11</v>
      </c>
      <c r="I879">
        <f t="shared" si="135"/>
        <v>16</v>
      </c>
      <c r="J879">
        <f t="shared" si="136"/>
        <v>2009</v>
      </c>
      <c r="K879" t="str">
        <f>VLOOKUP(N879,Convert!D:G,4,0)</f>
        <v>2009Q4</v>
      </c>
      <c r="L879" t="str">
        <f t="shared" si="137"/>
        <v>2009M11</v>
      </c>
      <c r="M879">
        <f>VLOOKUP(K879,GDP_CR!$E$9:$F$311,2,0)</f>
        <v>5.7</v>
      </c>
      <c r="N879" s="1">
        <v>40133</v>
      </c>
      <c r="O879" s="18">
        <f t="shared" si="138"/>
        <v>6140</v>
      </c>
      <c r="P879" s="31">
        <f>VLOOKUP(K879,GDP!$A$2:$D$305,4,0)</f>
        <v>1.4001065825080206E-2</v>
      </c>
      <c r="Q879" s="12">
        <v>14557.83076923077</v>
      </c>
      <c r="R879" s="12">
        <f>VLOOKUP(K879,RGDP!B:C,2,0)</f>
        <v>15379.155000000001</v>
      </c>
      <c r="S879" s="12">
        <f t="shared" si="141"/>
        <v>15311.443333333335</v>
      </c>
      <c r="T879" s="12">
        <v>76.515001250000012</v>
      </c>
      <c r="U879" s="12">
        <v>9.9249999999999989</v>
      </c>
      <c r="V879" s="12">
        <v>130059.75</v>
      </c>
      <c r="W879" s="12">
        <v>1.37995</v>
      </c>
      <c r="X879" s="12">
        <v>0.12</v>
      </c>
      <c r="Y879" t="str">
        <f t="shared" si="139"/>
        <v>100-200</v>
      </c>
      <c r="Z879">
        <f t="shared" si="140"/>
        <v>-1.7332825820689512E-3</v>
      </c>
      <c r="AA879" s="12">
        <f>VLOOKUP(K879,GDP_Change!A:D,4,0)</f>
        <v>1.4005651094666121</v>
      </c>
      <c r="AB879" s="12">
        <f t="shared" si="142"/>
        <v>0.9712474355645716</v>
      </c>
    </row>
    <row r="880" spans="1:28" x14ac:dyDescent="0.25">
      <c r="A880" s="1" t="str">
        <f t="shared" si="133"/>
        <v>11/23/2009</v>
      </c>
      <c r="B880" s="9">
        <v>110.720001220703</v>
      </c>
      <c r="C880" s="9">
        <v>111.73999786376901</v>
      </c>
      <c r="D880" s="9">
        <v>108.290000915527</v>
      </c>
      <c r="E880" s="9">
        <v>85.061553955078097</v>
      </c>
      <c r="F880" s="9">
        <v>109.56999969482401</v>
      </c>
      <c r="G880" s="10">
        <v>521996900</v>
      </c>
      <c r="H880">
        <f t="shared" si="134"/>
        <v>11</v>
      </c>
      <c r="I880">
        <f t="shared" si="135"/>
        <v>23</v>
      </c>
      <c r="J880">
        <f t="shared" si="136"/>
        <v>2009</v>
      </c>
      <c r="K880" t="str">
        <f>VLOOKUP(N880,Convert!D:G,4,0)</f>
        <v>2009Q4</v>
      </c>
      <c r="L880" t="str">
        <f t="shared" si="137"/>
        <v>2009M11</v>
      </c>
      <c r="M880">
        <f>VLOOKUP(K880,GDP_CR!$E$9:$F$311,2,0)</f>
        <v>5.7</v>
      </c>
      <c r="N880" s="1">
        <v>40140</v>
      </c>
      <c r="O880" s="18">
        <f t="shared" si="138"/>
        <v>6147</v>
      </c>
      <c r="P880" s="31">
        <f>VLOOKUP(K880,GDP!$A$2:$D$305,4,0)</f>
        <v>1.4001065825080206E-2</v>
      </c>
      <c r="Q880" s="12">
        <v>14573.392307692311</v>
      </c>
      <c r="R880" s="12">
        <f>VLOOKUP(K880,RGDP!B:C,2,0)</f>
        <v>15379.155000000001</v>
      </c>
      <c r="S880" s="12">
        <f t="shared" si="141"/>
        <v>15324.985666666667</v>
      </c>
      <c r="T880" s="12">
        <v>76.290001000000004</v>
      </c>
      <c r="U880" s="12">
        <v>9.9</v>
      </c>
      <c r="V880" s="12">
        <v>130059</v>
      </c>
      <c r="W880" s="12">
        <v>1.91459</v>
      </c>
      <c r="X880" s="12">
        <v>0.12</v>
      </c>
      <c r="Y880" t="str">
        <f t="shared" si="139"/>
        <v>100-200</v>
      </c>
      <c r="Z880">
        <f t="shared" si="140"/>
        <v>1.2793510852469048E-3</v>
      </c>
      <c r="AA880" s="12">
        <f>VLOOKUP(K880,GDP_Change!A:D,4,0)</f>
        <v>1.4005651094666121</v>
      </c>
      <c r="AB880" s="12">
        <f t="shared" si="142"/>
        <v>1.0428003812149116</v>
      </c>
    </row>
    <row r="881" spans="1:28" x14ac:dyDescent="0.25">
      <c r="A881" s="1" t="str">
        <f t="shared" si="133"/>
        <v>11/30/2009</v>
      </c>
      <c r="B881" s="9">
        <v>109.480003356933</v>
      </c>
      <c r="C881" s="9">
        <v>112.379997253417</v>
      </c>
      <c r="D881" s="9">
        <v>108.120002746582</v>
      </c>
      <c r="E881" s="9">
        <v>86.179473876953097</v>
      </c>
      <c r="F881" s="9">
        <v>111.01000213623</v>
      </c>
      <c r="G881" s="10">
        <v>895036300</v>
      </c>
      <c r="H881">
        <f t="shared" si="134"/>
        <v>11</v>
      </c>
      <c r="I881">
        <f t="shared" si="135"/>
        <v>30</v>
      </c>
      <c r="J881">
        <f t="shared" si="136"/>
        <v>2009</v>
      </c>
      <c r="K881" t="str">
        <f>VLOOKUP(N881,Convert!D:G,4,0)</f>
        <v>2009Q4</v>
      </c>
      <c r="L881" t="str">
        <f t="shared" si="137"/>
        <v>2009M11</v>
      </c>
      <c r="M881">
        <f>VLOOKUP(K881,GDP_CR!$E$9:$F$311,2,0)</f>
        <v>5.7</v>
      </c>
      <c r="N881" s="1">
        <v>40147</v>
      </c>
      <c r="O881" s="18">
        <f t="shared" si="138"/>
        <v>6154</v>
      </c>
      <c r="P881" s="31">
        <f>VLOOKUP(K881,GDP!$A$2:$D$305,4,0)</f>
        <v>1.4001065825080206E-2</v>
      </c>
      <c r="Q881" s="12">
        <v>14588.953846153849</v>
      </c>
      <c r="R881" s="12">
        <f>VLOOKUP(K881,RGDP!B:C,2,0)</f>
        <v>15379.155000000001</v>
      </c>
      <c r="S881" s="12">
        <f t="shared" si="141"/>
        <v>15338.528</v>
      </c>
      <c r="T881" s="12">
        <v>76.290001000000004</v>
      </c>
      <c r="U881" s="12">
        <v>9.9</v>
      </c>
      <c r="V881" s="12">
        <v>130059</v>
      </c>
      <c r="W881" s="12">
        <v>1.91459</v>
      </c>
      <c r="X881" s="12">
        <v>0.12</v>
      </c>
      <c r="Y881" t="str">
        <f t="shared" si="139"/>
        <v>100-200</v>
      </c>
      <c r="Z881">
        <f t="shared" si="140"/>
        <v>1.3142305790058595E-2</v>
      </c>
      <c r="AA881" s="12">
        <f>VLOOKUP(K881,GDP_Change!A:D,4,0)</f>
        <v>1.4005651094666121</v>
      </c>
      <c r="AB881" s="12">
        <f t="shared" si="142"/>
        <v>1.1143533268652517</v>
      </c>
    </row>
    <row r="882" spans="1:28" x14ac:dyDescent="0.25">
      <c r="A882" s="1" t="str">
        <f t="shared" si="133"/>
        <v>12/07/2009</v>
      </c>
      <c r="B882" s="9">
        <v>110.91000366210901</v>
      </c>
      <c r="C882" s="9">
        <v>111.52999877929599</v>
      </c>
      <c r="D882" s="9">
        <v>109.01999664306599</v>
      </c>
      <c r="E882" s="9">
        <v>86.257102966308594</v>
      </c>
      <c r="F882" s="9">
        <v>111.11000061035099</v>
      </c>
      <c r="G882" s="10">
        <v>715769500</v>
      </c>
      <c r="H882">
        <f t="shared" si="134"/>
        <v>12</v>
      </c>
      <c r="I882">
        <f t="shared" si="135"/>
        <v>7</v>
      </c>
      <c r="J882">
        <f t="shared" si="136"/>
        <v>2009</v>
      </c>
      <c r="K882" t="str">
        <f>VLOOKUP(N882,Convert!D:G,4,0)</f>
        <v>2009Q4</v>
      </c>
      <c r="L882" t="str">
        <f t="shared" si="137"/>
        <v>2009M12</v>
      </c>
      <c r="M882">
        <f>VLOOKUP(K882,GDP_CR!$E$9:$F$311,2,0)</f>
        <v>5.7</v>
      </c>
      <c r="N882" s="1">
        <v>40154</v>
      </c>
      <c r="O882" s="18">
        <f t="shared" si="138"/>
        <v>6161</v>
      </c>
      <c r="P882" s="31">
        <f>VLOOKUP(K882,GDP!$A$2:$D$305,4,0)</f>
        <v>1.4001065825080206E-2</v>
      </c>
      <c r="Q882" s="12">
        <v>14604.515384615388</v>
      </c>
      <c r="R882" s="12">
        <f>VLOOKUP(K882,RGDP!B:C,2,0)</f>
        <v>15379.155000000001</v>
      </c>
      <c r="S882" s="12">
        <f t="shared" si="141"/>
        <v>15352.070333333335</v>
      </c>
      <c r="T882" s="12">
        <v>75.807501000000002</v>
      </c>
      <c r="U882" s="12">
        <v>9.9</v>
      </c>
      <c r="V882" s="12">
        <v>129996.25</v>
      </c>
      <c r="W882" s="12">
        <v>2.1394725000000001</v>
      </c>
      <c r="X882" s="12">
        <v>0.12</v>
      </c>
      <c r="Y882" t="str">
        <f t="shared" si="139"/>
        <v>100-200</v>
      </c>
      <c r="Z882">
        <f t="shared" si="140"/>
        <v>9.0080598321473637E-4</v>
      </c>
      <c r="AA882" s="12">
        <f>VLOOKUP(K882,GDP_Change!A:D,4,0)</f>
        <v>1.4005651094666121</v>
      </c>
      <c r="AB882" s="12">
        <f t="shared" si="142"/>
        <v>1.1859062725155918</v>
      </c>
    </row>
    <row r="883" spans="1:28" x14ac:dyDescent="0.25">
      <c r="A883" s="1" t="str">
        <f t="shared" si="133"/>
        <v>12/14/2009</v>
      </c>
      <c r="B883" s="9">
        <v>111.870002746582</v>
      </c>
      <c r="C883" s="9">
        <v>112.129997253417</v>
      </c>
      <c r="D883" s="9">
        <v>109.27999877929599</v>
      </c>
      <c r="E883" s="9">
        <v>85.558395385742102</v>
      </c>
      <c r="F883" s="9">
        <v>110.209999084472</v>
      </c>
      <c r="G883" s="10">
        <v>740889800</v>
      </c>
      <c r="H883">
        <f t="shared" si="134"/>
        <v>12</v>
      </c>
      <c r="I883">
        <f t="shared" si="135"/>
        <v>14</v>
      </c>
      <c r="J883">
        <f t="shared" si="136"/>
        <v>2009</v>
      </c>
      <c r="K883" t="str">
        <f>VLOOKUP(N883,Convert!D:G,4,0)</f>
        <v>2009Q4</v>
      </c>
      <c r="L883" t="str">
        <f t="shared" si="137"/>
        <v>2009M12</v>
      </c>
      <c r="M883">
        <f>VLOOKUP(K883,GDP_CR!$E$9:$F$311,2,0)</f>
        <v>5.7</v>
      </c>
      <c r="N883" s="1">
        <v>40161</v>
      </c>
      <c r="O883" s="18">
        <f t="shared" si="138"/>
        <v>6168</v>
      </c>
      <c r="P883" s="31">
        <f>VLOOKUP(K883,GDP!$A$2:$D$305,4,0)</f>
        <v>1.4001065825080206E-2</v>
      </c>
      <c r="Q883" s="12">
        <v>14620.076923076926</v>
      </c>
      <c r="R883" s="12">
        <f>VLOOKUP(K883,RGDP!B:C,2,0)</f>
        <v>15379.155000000001</v>
      </c>
      <c r="S883" s="12">
        <f t="shared" si="141"/>
        <v>15365.612666666668</v>
      </c>
      <c r="T883" s="12">
        <v>75.325001</v>
      </c>
      <c r="U883" s="12">
        <v>9.9</v>
      </c>
      <c r="V883" s="12">
        <v>129933.5</v>
      </c>
      <c r="W883" s="12">
        <v>2.3643549999999998</v>
      </c>
      <c r="X883" s="12">
        <v>0.12</v>
      </c>
      <c r="Y883" t="str">
        <f t="shared" si="139"/>
        <v>100-200</v>
      </c>
      <c r="Z883">
        <f t="shared" si="140"/>
        <v>-8.1000946893626802E-3</v>
      </c>
      <c r="AA883" s="12">
        <f>VLOOKUP(K883,GDP_Change!A:D,4,0)</f>
        <v>1.4005651094666121</v>
      </c>
      <c r="AB883" s="12">
        <f t="shared" si="142"/>
        <v>1.2574592181659319</v>
      </c>
    </row>
    <row r="884" spans="1:28" x14ac:dyDescent="0.25">
      <c r="A884" s="1" t="str">
        <f t="shared" si="133"/>
        <v>12/21/2009</v>
      </c>
      <c r="B884" s="9">
        <v>110.76000213623</v>
      </c>
      <c r="C884" s="9">
        <v>112.59999847412099</v>
      </c>
      <c r="D884" s="9">
        <v>110.76000213623</v>
      </c>
      <c r="E884" s="9">
        <v>87.790786743164006</v>
      </c>
      <c r="F884" s="9">
        <v>112.480003356933</v>
      </c>
      <c r="G884" s="10">
        <v>361207700</v>
      </c>
      <c r="H884">
        <f t="shared" si="134"/>
        <v>12</v>
      </c>
      <c r="I884">
        <f t="shared" si="135"/>
        <v>21</v>
      </c>
      <c r="J884">
        <f t="shared" si="136"/>
        <v>2009</v>
      </c>
      <c r="K884" t="str">
        <f>VLOOKUP(N884,Convert!D:G,4,0)</f>
        <v>2009Q4</v>
      </c>
      <c r="L884" t="str">
        <f t="shared" si="137"/>
        <v>2009M12</v>
      </c>
      <c r="M884">
        <f>VLOOKUP(K884,GDP_CR!$E$9:$F$311,2,0)</f>
        <v>5.7</v>
      </c>
      <c r="N884" s="1">
        <v>40168</v>
      </c>
      <c r="O884" s="18">
        <f t="shared" si="138"/>
        <v>6175</v>
      </c>
      <c r="P884" s="31">
        <f>VLOOKUP(K884,GDP!$A$2:$D$305,4,0)</f>
        <v>1.4001065825080206E-2</v>
      </c>
      <c r="Q884" s="12">
        <v>14635.638461538465</v>
      </c>
      <c r="R884" s="12">
        <f>VLOOKUP(K884,RGDP!B:C,2,0)</f>
        <v>15379.155000000001</v>
      </c>
      <c r="S884" s="12">
        <f t="shared" si="141"/>
        <v>15379.155000000001</v>
      </c>
      <c r="T884" s="12">
        <v>74.842500999999999</v>
      </c>
      <c r="U884" s="12">
        <v>9.9</v>
      </c>
      <c r="V884" s="12">
        <v>129870.75</v>
      </c>
      <c r="W884" s="12">
        <v>2.5892374999999999</v>
      </c>
      <c r="X884" s="12">
        <v>0.12</v>
      </c>
      <c r="Y884" t="str">
        <f t="shared" si="139"/>
        <v>100-200</v>
      </c>
      <c r="Z884">
        <f t="shared" si="140"/>
        <v>2.0597080948354884E-2</v>
      </c>
      <c r="AA884" s="12">
        <f>VLOOKUP(K884,GDP_Change!A:D,4,0)</f>
        <v>1.4005651094666121</v>
      </c>
      <c r="AB884" s="12">
        <f t="shared" si="142"/>
        <v>1.329012163816272</v>
      </c>
    </row>
    <row r="885" spans="1:28" x14ac:dyDescent="0.25">
      <c r="A885" s="1" t="str">
        <f t="shared" si="133"/>
        <v>12/28/2009</v>
      </c>
      <c r="B885" s="9">
        <v>112.900001525878</v>
      </c>
      <c r="C885" s="9">
        <v>113.02999877929599</v>
      </c>
      <c r="D885" s="9">
        <v>111.389999389648</v>
      </c>
      <c r="E885" s="9">
        <v>86.979049682617102</v>
      </c>
      <c r="F885" s="9">
        <v>111.44000244140599</v>
      </c>
      <c r="G885" s="10">
        <v>331857300</v>
      </c>
      <c r="H885">
        <f t="shared" si="134"/>
        <v>12</v>
      </c>
      <c r="I885">
        <f t="shared" si="135"/>
        <v>28</v>
      </c>
      <c r="J885">
        <f t="shared" si="136"/>
        <v>2009</v>
      </c>
      <c r="K885" t="str">
        <f>VLOOKUP(N885,Convert!D:G,4,0)</f>
        <v>2009Q4</v>
      </c>
      <c r="L885" t="str">
        <f t="shared" si="137"/>
        <v>2009M12</v>
      </c>
      <c r="M885">
        <f>VLOOKUP(K885,GDP_CR!$E$9:$F$311,2,0)</f>
        <v>5.7</v>
      </c>
      <c r="N885" s="1">
        <v>40175</v>
      </c>
      <c r="O885" s="18">
        <f t="shared" si="138"/>
        <v>6182</v>
      </c>
      <c r="P885" s="31">
        <f>VLOOKUP(K885,GDP!$A$2:$D$305,4,0)</f>
        <v>1.4001065825080206E-2</v>
      </c>
      <c r="Q885" s="12">
        <v>14651.200000000003</v>
      </c>
      <c r="R885" s="12">
        <f>VLOOKUP(K885,RGDP!B:C,2,0)</f>
        <v>15379.155000000001</v>
      </c>
      <c r="S885" s="12">
        <f t="shared" si="141"/>
        <v>15379.155000000001</v>
      </c>
      <c r="T885" s="12">
        <v>74.360000999999997</v>
      </c>
      <c r="U885" s="12">
        <v>9.9</v>
      </c>
      <c r="V885" s="12">
        <v>129808</v>
      </c>
      <c r="W885" s="12">
        <v>2.81412</v>
      </c>
      <c r="X885" s="12">
        <v>0.12</v>
      </c>
      <c r="Y885" t="str">
        <f t="shared" si="139"/>
        <v>100-200</v>
      </c>
      <c r="Z885">
        <f t="shared" si="140"/>
        <v>-9.2460960569743511E-3</v>
      </c>
      <c r="AA885" s="12">
        <f>VLOOKUP(K885,GDP_Change!A:D,4,0)</f>
        <v>1.4005651094666121</v>
      </c>
      <c r="AB885" s="12">
        <f t="shared" si="142"/>
        <v>1.4005651094666121</v>
      </c>
    </row>
    <row r="886" spans="1:28" x14ac:dyDescent="0.25">
      <c r="A886" s="1" t="str">
        <f t="shared" si="133"/>
        <v>01/04/2010</v>
      </c>
      <c r="B886" s="9">
        <v>112.370002746582</v>
      </c>
      <c r="C886" s="9">
        <v>114.620002746582</v>
      </c>
      <c r="D886" s="9">
        <v>111.51000213623</v>
      </c>
      <c r="E886" s="9">
        <v>89.422019958496094</v>
      </c>
      <c r="F886" s="9">
        <v>114.56999969482401</v>
      </c>
      <c r="G886" s="10">
        <v>604092800</v>
      </c>
      <c r="H886">
        <f t="shared" si="134"/>
        <v>1</v>
      </c>
      <c r="I886">
        <f t="shared" si="135"/>
        <v>4</v>
      </c>
      <c r="J886">
        <f t="shared" si="136"/>
        <v>2010</v>
      </c>
      <c r="K886" t="str">
        <f>VLOOKUP(N886,Convert!D:G,4,0)</f>
        <v>2010Q1</v>
      </c>
      <c r="L886" t="str">
        <f t="shared" si="137"/>
        <v>2010M1</v>
      </c>
      <c r="M886">
        <f>VLOOKUP(K886,GDP_CR!$E$9:$F$311,2,0)</f>
        <v>3.1</v>
      </c>
      <c r="N886" s="1">
        <v>40182</v>
      </c>
      <c r="O886" s="18">
        <f t="shared" si="138"/>
        <v>6189</v>
      </c>
      <c r="P886" s="31">
        <f>VLOOKUP(K886,GDP!$A$2:$D$305,4,0)</f>
        <v>7.7399803429070158E-3</v>
      </c>
      <c r="Q886" s="12">
        <v>14659.92307692308</v>
      </c>
      <c r="R886" s="12">
        <f>VLOOKUP(K886,RGDP!B:C,2,0)</f>
        <v>15456.058999999999</v>
      </c>
      <c r="S886" s="12">
        <f t="shared" si="141"/>
        <v>15385.563666666669</v>
      </c>
      <c r="T886" s="12">
        <v>75.152500500000002</v>
      </c>
      <c r="U886" s="12">
        <v>9.875</v>
      </c>
      <c r="V886" s="12">
        <v>129805.5</v>
      </c>
      <c r="W886" s="12">
        <v>2.7658675000000001</v>
      </c>
      <c r="X886" s="12">
        <v>0.11749999999999999</v>
      </c>
      <c r="Y886" t="str">
        <f t="shared" si="139"/>
        <v>100-200</v>
      </c>
      <c r="Z886">
        <f t="shared" si="140"/>
        <v>2.8086837624252015E-2</v>
      </c>
      <c r="AA886" s="12">
        <f>VLOOKUP(K886,GDP_Change!A:D,4,0)</f>
        <v>0.77374296032667189</v>
      </c>
      <c r="AB886" s="12">
        <f t="shared" si="142"/>
        <v>1.352348021071232</v>
      </c>
    </row>
    <row r="887" spans="1:28" x14ac:dyDescent="0.25">
      <c r="A887" s="1" t="str">
        <f t="shared" si="133"/>
        <v>01/11/2010</v>
      </c>
      <c r="B887" s="9">
        <v>115.08000183105401</v>
      </c>
      <c r="C887" s="9">
        <v>115.139999389648</v>
      </c>
      <c r="D887" s="9">
        <v>113.199996948242</v>
      </c>
      <c r="E887" s="9">
        <v>88.6961669921875</v>
      </c>
      <c r="F887" s="9">
        <v>113.639999389648</v>
      </c>
      <c r="G887" s="10">
        <v>759533100</v>
      </c>
      <c r="H887">
        <f t="shared" si="134"/>
        <v>1</v>
      </c>
      <c r="I887">
        <f t="shared" si="135"/>
        <v>11</v>
      </c>
      <c r="J887">
        <f t="shared" si="136"/>
        <v>2010</v>
      </c>
      <c r="K887" t="str">
        <f>VLOOKUP(N887,Convert!D:G,4,0)</f>
        <v>2010Q1</v>
      </c>
      <c r="L887" t="str">
        <f t="shared" si="137"/>
        <v>2010M1</v>
      </c>
      <c r="M887">
        <f>VLOOKUP(K887,GDP_CR!$E$9:$F$311,2,0)</f>
        <v>3.1</v>
      </c>
      <c r="N887" s="1">
        <v>40189</v>
      </c>
      <c r="O887" s="18">
        <f t="shared" si="138"/>
        <v>6196</v>
      </c>
      <c r="P887" s="31">
        <f>VLOOKUP(K887,GDP!$A$2:$D$305,4,0)</f>
        <v>7.7399803429070158E-3</v>
      </c>
      <c r="Q887" s="12">
        <v>14668.646153846155</v>
      </c>
      <c r="R887" s="12">
        <f>VLOOKUP(K887,RGDP!B:C,2,0)</f>
        <v>15456.058999999999</v>
      </c>
      <c r="S887" s="12">
        <f t="shared" si="141"/>
        <v>15391.972333333337</v>
      </c>
      <c r="T887" s="12">
        <v>75.944999999999993</v>
      </c>
      <c r="U887" s="12">
        <v>9.8500000000000014</v>
      </c>
      <c r="V887" s="12">
        <v>129803</v>
      </c>
      <c r="W887" s="12">
        <v>2.7176149999999999</v>
      </c>
      <c r="X887" s="12">
        <v>0.11499999999999999</v>
      </c>
      <c r="Y887" t="str">
        <f t="shared" si="139"/>
        <v>100-200</v>
      </c>
      <c r="Z887">
        <f t="shared" si="140"/>
        <v>-8.1173108811487538E-3</v>
      </c>
      <c r="AA887" s="12">
        <f>VLOOKUP(K887,GDP_Change!A:D,4,0)</f>
        <v>0.77374296032667189</v>
      </c>
      <c r="AB887" s="12">
        <f t="shared" si="142"/>
        <v>1.3041309326758521</v>
      </c>
    </row>
    <row r="888" spans="1:28" x14ac:dyDescent="0.25">
      <c r="A888" s="1" t="str">
        <f t="shared" si="133"/>
        <v>01/18/2010</v>
      </c>
      <c r="B888" s="9">
        <v>113.620002746582</v>
      </c>
      <c r="C888" s="9">
        <v>115.129997253417</v>
      </c>
      <c r="D888" s="9">
        <v>109.08999633789</v>
      </c>
      <c r="E888" s="9">
        <v>85.238533020019503</v>
      </c>
      <c r="F888" s="9">
        <v>109.209999084472</v>
      </c>
      <c r="G888" s="10">
        <v>1046464900</v>
      </c>
      <c r="H888">
        <f t="shared" si="134"/>
        <v>1</v>
      </c>
      <c r="I888">
        <f t="shared" si="135"/>
        <v>18</v>
      </c>
      <c r="J888">
        <f t="shared" si="136"/>
        <v>2010</v>
      </c>
      <c r="K888" t="str">
        <f>VLOOKUP(N888,Convert!D:G,4,0)</f>
        <v>2010Q1</v>
      </c>
      <c r="L888" t="str">
        <f t="shared" si="137"/>
        <v>2010M1</v>
      </c>
      <c r="M888">
        <f>VLOOKUP(K888,GDP_CR!$E$9:$F$311,2,0)</f>
        <v>3.1</v>
      </c>
      <c r="N888" s="1">
        <v>40196</v>
      </c>
      <c r="O888" s="18">
        <f t="shared" si="138"/>
        <v>6203</v>
      </c>
      <c r="P888" s="31">
        <f>VLOOKUP(K888,GDP!$A$2:$D$305,4,0)</f>
        <v>7.7399803429070158E-3</v>
      </c>
      <c r="Q888" s="12">
        <v>14677.369230769233</v>
      </c>
      <c r="R888" s="12">
        <f>VLOOKUP(K888,RGDP!B:C,2,0)</f>
        <v>15456.058999999999</v>
      </c>
      <c r="S888" s="12">
        <f t="shared" si="141"/>
        <v>15398.381000000003</v>
      </c>
      <c r="T888" s="12">
        <v>76.737499499999998</v>
      </c>
      <c r="U888" s="12">
        <v>9.8250000000000011</v>
      </c>
      <c r="V888" s="12">
        <v>129800.5</v>
      </c>
      <c r="W888" s="12">
        <v>2.6693624999999996</v>
      </c>
      <c r="X888" s="12">
        <v>0.11249999999999999</v>
      </c>
      <c r="Y888" t="str">
        <f t="shared" si="139"/>
        <v>100-200</v>
      </c>
      <c r="Z888">
        <f t="shared" si="140"/>
        <v>-3.8982755446754669E-2</v>
      </c>
      <c r="AA888" s="12">
        <f>VLOOKUP(K888,GDP_Change!A:D,4,0)</f>
        <v>0.77374296032667189</v>
      </c>
      <c r="AB888" s="12">
        <f t="shared" si="142"/>
        <v>1.255913844280472</v>
      </c>
    </row>
    <row r="889" spans="1:28" x14ac:dyDescent="0.25">
      <c r="A889" s="1" t="str">
        <f t="shared" si="133"/>
        <v>01/25/2010</v>
      </c>
      <c r="B889" s="9">
        <v>110.209999084472</v>
      </c>
      <c r="C889" s="9">
        <v>110.470001220703</v>
      </c>
      <c r="D889" s="9">
        <v>107.220001220703</v>
      </c>
      <c r="E889" s="9">
        <v>83.818023681640597</v>
      </c>
      <c r="F889" s="9">
        <v>107.389999389648</v>
      </c>
      <c r="G889" s="10">
        <v>1296751500</v>
      </c>
      <c r="H889">
        <f t="shared" si="134"/>
        <v>1</v>
      </c>
      <c r="I889">
        <f t="shared" si="135"/>
        <v>25</v>
      </c>
      <c r="J889">
        <f t="shared" si="136"/>
        <v>2010</v>
      </c>
      <c r="K889" t="str">
        <f>VLOOKUP(N889,Convert!D:G,4,0)</f>
        <v>2010Q1</v>
      </c>
      <c r="L889" t="str">
        <f t="shared" si="137"/>
        <v>2010M1</v>
      </c>
      <c r="M889">
        <f>VLOOKUP(K889,GDP_CR!$E$9:$F$311,2,0)</f>
        <v>3.1</v>
      </c>
      <c r="N889" s="1">
        <v>40203</v>
      </c>
      <c r="O889" s="18">
        <f t="shared" si="138"/>
        <v>6210</v>
      </c>
      <c r="P889" s="31">
        <f>VLOOKUP(K889,GDP!$A$2:$D$305,4,0)</f>
        <v>7.7399803429070158E-3</v>
      </c>
      <c r="Q889" s="12">
        <v>14686.092307692308</v>
      </c>
      <c r="R889" s="12">
        <f>VLOOKUP(K889,RGDP!B:C,2,0)</f>
        <v>15456.058999999999</v>
      </c>
      <c r="S889" s="12">
        <f t="shared" si="141"/>
        <v>15404.789666666669</v>
      </c>
      <c r="T889" s="12">
        <v>77.529999000000004</v>
      </c>
      <c r="U889" s="12">
        <v>9.8000000000000007</v>
      </c>
      <c r="V889" s="12">
        <v>129798</v>
      </c>
      <c r="W889" s="12">
        <v>2.6211099999999998</v>
      </c>
      <c r="X889" s="12">
        <v>0.11</v>
      </c>
      <c r="Y889" t="str">
        <f t="shared" si="139"/>
        <v>100-200</v>
      </c>
      <c r="Z889">
        <f t="shared" si="140"/>
        <v>-1.6665137900205185E-2</v>
      </c>
      <c r="AA889" s="12">
        <f>VLOOKUP(K889,GDP_Change!A:D,4,0)</f>
        <v>0.77374296032667189</v>
      </c>
      <c r="AB889" s="12">
        <f t="shared" si="142"/>
        <v>1.207696755885092</v>
      </c>
    </row>
    <row r="890" spans="1:28" x14ac:dyDescent="0.25">
      <c r="A890" s="1" t="str">
        <f t="shared" si="133"/>
        <v>02/01/2010</v>
      </c>
      <c r="B890" s="9">
        <v>108.150001525878</v>
      </c>
      <c r="C890" s="9">
        <v>110.58999633789</v>
      </c>
      <c r="D890" s="9">
        <v>104.58000183105401</v>
      </c>
      <c r="E890" s="9">
        <v>83.248260498046804</v>
      </c>
      <c r="F890" s="9">
        <v>106.66000366210901</v>
      </c>
      <c r="G890" s="10">
        <v>1427225100</v>
      </c>
      <c r="H890">
        <f t="shared" si="134"/>
        <v>2</v>
      </c>
      <c r="I890">
        <f t="shared" si="135"/>
        <v>1</v>
      </c>
      <c r="J890">
        <f t="shared" si="136"/>
        <v>2010</v>
      </c>
      <c r="K890" t="str">
        <f>VLOOKUP(N890,Convert!D:G,4,0)</f>
        <v>2010Q1</v>
      </c>
      <c r="L890" t="str">
        <f t="shared" si="137"/>
        <v>2010M2</v>
      </c>
      <c r="M890">
        <f>VLOOKUP(K890,GDP_CR!$E$9:$F$311,2,0)</f>
        <v>3.1</v>
      </c>
      <c r="N890" s="1">
        <v>40210</v>
      </c>
      <c r="O890" s="18">
        <f t="shared" si="138"/>
        <v>6217</v>
      </c>
      <c r="P890" s="31">
        <f>VLOOKUP(K890,GDP!$A$2:$D$305,4,0)</f>
        <v>7.7399803429070158E-3</v>
      </c>
      <c r="Q890" s="12">
        <v>14694.815384615385</v>
      </c>
      <c r="R890" s="12">
        <f>VLOOKUP(K890,RGDP!B:C,2,0)</f>
        <v>15456.058999999999</v>
      </c>
      <c r="S890" s="12">
        <f t="shared" si="141"/>
        <v>15411.198333333336</v>
      </c>
      <c r="T890" s="12">
        <v>77.957498749999999</v>
      </c>
      <c r="U890" s="12">
        <v>9.8000000000000007</v>
      </c>
      <c r="V890" s="12">
        <v>129773.5</v>
      </c>
      <c r="W890" s="12">
        <v>2.5036674999999997</v>
      </c>
      <c r="X890" s="12">
        <v>0.115</v>
      </c>
      <c r="Y890" t="str">
        <f t="shared" si="139"/>
        <v>100-200</v>
      </c>
      <c r="Z890">
        <f t="shared" si="140"/>
        <v>-6.7976136668956855E-3</v>
      </c>
      <c r="AA890" s="12">
        <f>VLOOKUP(K890,GDP_Change!A:D,4,0)</f>
        <v>0.77374296032667189</v>
      </c>
      <c r="AB890" s="12">
        <f t="shared" si="142"/>
        <v>1.1594796674897121</v>
      </c>
    </row>
    <row r="891" spans="1:28" x14ac:dyDescent="0.25">
      <c r="A891" s="1" t="str">
        <f t="shared" si="133"/>
        <v>02/08/2010</v>
      </c>
      <c r="B891" s="9">
        <v>106.73999786376901</v>
      </c>
      <c r="C891" s="9">
        <v>108.25</v>
      </c>
      <c r="D891" s="9">
        <v>105.809997558593</v>
      </c>
      <c r="E891" s="9">
        <v>84.325355529785099</v>
      </c>
      <c r="F891" s="9">
        <v>108.040000915527</v>
      </c>
      <c r="G891" s="10">
        <v>1330712600</v>
      </c>
      <c r="H891">
        <f t="shared" si="134"/>
        <v>2</v>
      </c>
      <c r="I891">
        <f t="shared" si="135"/>
        <v>8</v>
      </c>
      <c r="J891">
        <f t="shared" si="136"/>
        <v>2010</v>
      </c>
      <c r="K891" t="str">
        <f>VLOOKUP(N891,Convert!D:G,4,0)</f>
        <v>2010Q1</v>
      </c>
      <c r="L891" t="str">
        <f t="shared" si="137"/>
        <v>2010M2</v>
      </c>
      <c r="M891">
        <f>VLOOKUP(K891,GDP_CR!$E$9:$F$311,2,0)</f>
        <v>3.1</v>
      </c>
      <c r="N891" s="1">
        <v>40217</v>
      </c>
      <c r="O891" s="18">
        <f t="shared" si="138"/>
        <v>6224</v>
      </c>
      <c r="P891" s="31">
        <f>VLOOKUP(K891,GDP!$A$2:$D$305,4,0)</f>
        <v>7.7399803429070158E-3</v>
      </c>
      <c r="Q891" s="12">
        <v>14703.538461538465</v>
      </c>
      <c r="R891" s="12">
        <f>VLOOKUP(K891,RGDP!B:C,2,0)</f>
        <v>15456.058999999999</v>
      </c>
      <c r="S891" s="12">
        <f t="shared" si="141"/>
        <v>15417.607000000002</v>
      </c>
      <c r="T891" s="12">
        <v>78.384998500000009</v>
      </c>
      <c r="U891" s="12">
        <v>9.8000000000000007</v>
      </c>
      <c r="V891" s="12">
        <v>129749</v>
      </c>
      <c r="W891" s="12">
        <v>2.3862249999999996</v>
      </c>
      <c r="X891" s="12">
        <v>0.12</v>
      </c>
      <c r="Y891" t="str">
        <f t="shared" si="139"/>
        <v>100-200</v>
      </c>
      <c r="Z891">
        <f t="shared" si="140"/>
        <v>1.2938282449246108E-2</v>
      </c>
      <c r="AA891" s="12">
        <f>VLOOKUP(K891,GDP_Change!A:D,4,0)</f>
        <v>0.77374296032667189</v>
      </c>
      <c r="AB891" s="12">
        <f t="shared" si="142"/>
        <v>1.111262579094332</v>
      </c>
    </row>
    <row r="892" spans="1:28" x14ac:dyDescent="0.25">
      <c r="A892" s="1" t="str">
        <f t="shared" si="133"/>
        <v>02/15/2010</v>
      </c>
      <c r="B892" s="9">
        <v>108.86000061035099</v>
      </c>
      <c r="C892" s="9">
        <v>111.56999969482401</v>
      </c>
      <c r="D892" s="9">
        <v>107.81999969482401</v>
      </c>
      <c r="E892" s="9">
        <v>86.744880676269503</v>
      </c>
      <c r="F892" s="9">
        <v>111.139999389648</v>
      </c>
      <c r="G892" s="10">
        <v>744556100</v>
      </c>
      <c r="H892">
        <f t="shared" si="134"/>
        <v>2</v>
      </c>
      <c r="I892">
        <f t="shared" si="135"/>
        <v>15</v>
      </c>
      <c r="J892">
        <f t="shared" si="136"/>
        <v>2010</v>
      </c>
      <c r="K892" t="str">
        <f>VLOOKUP(N892,Convert!D:G,4,0)</f>
        <v>2010Q1</v>
      </c>
      <c r="L892" t="str">
        <f t="shared" si="137"/>
        <v>2010M2</v>
      </c>
      <c r="M892">
        <f>VLOOKUP(K892,GDP_CR!$E$9:$F$311,2,0)</f>
        <v>3.1</v>
      </c>
      <c r="N892" s="1">
        <v>40224</v>
      </c>
      <c r="O892" s="18">
        <f t="shared" si="138"/>
        <v>6231</v>
      </c>
      <c r="P892" s="31">
        <f>VLOOKUP(K892,GDP!$A$2:$D$305,4,0)</f>
        <v>7.7399803429070158E-3</v>
      </c>
      <c r="Q892" s="12">
        <v>14712.26153846154</v>
      </c>
      <c r="R892" s="12">
        <f>VLOOKUP(K892,RGDP!B:C,2,0)</f>
        <v>15456.058999999999</v>
      </c>
      <c r="S892" s="12">
        <f t="shared" si="141"/>
        <v>15424.015666666668</v>
      </c>
      <c r="T892" s="12">
        <v>78.812498250000004</v>
      </c>
      <c r="U892" s="12">
        <v>9.8000000000000007</v>
      </c>
      <c r="V892" s="12">
        <v>129724.5</v>
      </c>
      <c r="W892" s="12">
        <v>2.2687824999999995</v>
      </c>
      <c r="X892" s="12">
        <v>0.125</v>
      </c>
      <c r="Y892" t="str">
        <f t="shared" si="139"/>
        <v>100-200</v>
      </c>
      <c r="Z892">
        <f t="shared" si="140"/>
        <v>2.8693062271859748E-2</v>
      </c>
      <c r="AA892" s="12">
        <f>VLOOKUP(K892,GDP_Change!A:D,4,0)</f>
        <v>0.77374296032667189</v>
      </c>
      <c r="AB892" s="12">
        <f t="shared" si="142"/>
        <v>1.0630454906989519</v>
      </c>
    </row>
    <row r="893" spans="1:28" x14ac:dyDescent="0.25">
      <c r="A893" s="1" t="str">
        <f t="shared" si="133"/>
        <v>02/22/2010</v>
      </c>
      <c r="B893" s="9">
        <v>111.550003051757</v>
      </c>
      <c r="C893" s="9">
        <v>111.58000183105401</v>
      </c>
      <c r="D893" s="9">
        <v>108.94000244140599</v>
      </c>
      <c r="E893" s="9">
        <v>86.432685852050696</v>
      </c>
      <c r="F893" s="9">
        <v>110.73999786376901</v>
      </c>
      <c r="G893" s="10">
        <v>949418600</v>
      </c>
      <c r="H893">
        <f t="shared" si="134"/>
        <v>2</v>
      </c>
      <c r="I893">
        <f t="shared" si="135"/>
        <v>22</v>
      </c>
      <c r="J893">
        <f t="shared" si="136"/>
        <v>2010</v>
      </c>
      <c r="K893" t="str">
        <f>VLOOKUP(N893,Convert!D:G,4,0)</f>
        <v>2010Q1</v>
      </c>
      <c r="L893" t="str">
        <f t="shared" si="137"/>
        <v>2010M2</v>
      </c>
      <c r="M893">
        <f>VLOOKUP(K893,GDP_CR!$E$9:$F$311,2,0)</f>
        <v>3.1</v>
      </c>
      <c r="N893" s="1">
        <v>40231</v>
      </c>
      <c r="O893" s="18">
        <f t="shared" si="138"/>
        <v>6238</v>
      </c>
      <c r="P893" s="31">
        <f>VLOOKUP(K893,GDP!$A$2:$D$305,4,0)</f>
        <v>7.7399803429070158E-3</v>
      </c>
      <c r="Q893" s="12">
        <v>14720.984615384619</v>
      </c>
      <c r="R893" s="12">
        <f>VLOOKUP(K893,RGDP!B:C,2,0)</f>
        <v>15456.058999999999</v>
      </c>
      <c r="S893" s="12">
        <f t="shared" si="141"/>
        <v>15430.424333333334</v>
      </c>
      <c r="T893" s="12">
        <v>79.239998</v>
      </c>
      <c r="U893" s="12">
        <v>9.8000000000000007</v>
      </c>
      <c r="V893" s="12">
        <v>129700</v>
      </c>
      <c r="W893" s="12">
        <v>2.1513399999999998</v>
      </c>
      <c r="X893" s="12">
        <v>0.13</v>
      </c>
      <c r="Y893" t="str">
        <f t="shared" si="139"/>
        <v>100-200</v>
      </c>
      <c r="Z893">
        <f t="shared" si="140"/>
        <v>-3.5990779924032212E-3</v>
      </c>
      <c r="AA893" s="12">
        <f>VLOOKUP(K893,GDP_Change!A:D,4,0)</f>
        <v>0.77374296032667189</v>
      </c>
      <c r="AB893" s="12">
        <f t="shared" si="142"/>
        <v>1.0148284023035719</v>
      </c>
    </row>
    <row r="894" spans="1:28" x14ac:dyDescent="0.25">
      <c r="A894" s="1" t="str">
        <f t="shared" si="133"/>
        <v>03/01/2010</v>
      </c>
      <c r="B894" s="9">
        <v>111.199996948242</v>
      </c>
      <c r="C894" s="9">
        <v>114.33999633789</v>
      </c>
      <c r="D894" s="9">
        <v>111.169998168945</v>
      </c>
      <c r="E894" s="9">
        <v>89.172271728515597</v>
      </c>
      <c r="F894" s="9">
        <v>114.25</v>
      </c>
      <c r="G894" s="10">
        <v>771376300</v>
      </c>
      <c r="H894">
        <f t="shared" si="134"/>
        <v>3</v>
      </c>
      <c r="I894">
        <f t="shared" si="135"/>
        <v>1</v>
      </c>
      <c r="J894">
        <f t="shared" si="136"/>
        <v>2010</v>
      </c>
      <c r="K894" t="str">
        <f>VLOOKUP(N894,Convert!D:G,4,0)</f>
        <v>2010Q1</v>
      </c>
      <c r="L894" t="str">
        <f t="shared" si="137"/>
        <v>2010M3</v>
      </c>
      <c r="M894">
        <f>VLOOKUP(K894,GDP_CR!$E$9:$F$311,2,0)</f>
        <v>3.1</v>
      </c>
      <c r="N894" s="1">
        <v>40238</v>
      </c>
      <c r="O894" s="18">
        <f t="shared" si="138"/>
        <v>6245</v>
      </c>
      <c r="P894" s="31">
        <f>VLOOKUP(K894,GDP!$A$2:$D$305,4,0)</f>
        <v>7.7399803429070158E-3</v>
      </c>
      <c r="Q894" s="12">
        <v>14729.707692307695</v>
      </c>
      <c r="R894" s="12">
        <f>VLOOKUP(K894,RGDP!B:C,2,0)</f>
        <v>15456.058999999999</v>
      </c>
      <c r="S894" s="12">
        <f t="shared" si="141"/>
        <v>15436.833000000001</v>
      </c>
      <c r="T894" s="12">
        <v>79.5949995</v>
      </c>
      <c r="U894" s="12">
        <v>9.8250000000000011</v>
      </c>
      <c r="V894" s="12">
        <v>129741</v>
      </c>
      <c r="W894" s="12">
        <v>2.1850475</v>
      </c>
      <c r="X894" s="12">
        <v>0.13750000000000001</v>
      </c>
      <c r="Y894" t="str">
        <f t="shared" si="139"/>
        <v>100-200</v>
      </c>
      <c r="Z894">
        <f t="shared" si="140"/>
        <v>3.1695884088321469E-2</v>
      </c>
      <c r="AA894" s="12">
        <f>VLOOKUP(K894,GDP_Change!A:D,4,0)</f>
        <v>0.77374296032667189</v>
      </c>
      <c r="AB894" s="12">
        <f t="shared" si="142"/>
        <v>0.96661131390819199</v>
      </c>
    </row>
    <row r="895" spans="1:28" x14ac:dyDescent="0.25">
      <c r="A895" s="1" t="str">
        <f t="shared" si="133"/>
        <v>03/08/2010</v>
      </c>
      <c r="B895" s="9">
        <v>114.26000213623</v>
      </c>
      <c r="C895" s="9">
        <v>115.970001220703</v>
      </c>
      <c r="D895" s="9">
        <v>113.870002746582</v>
      </c>
      <c r="E895" s="9">
        <v>90.116683959960895</v>
      </c>
      <c r="F895" s="9">
        <v>115.459999084472</v>
      </c>
      <c r="G895" s="10">
        <v>778142600</v>
      </c>
      <c r="H895">
        <f t="shared" si="134"/>
        <v>3</v>
      </c>
      <c r="I895">
        <f t="shared" si="135"/>
        <v>8</v>
      </c>
      <c r="J895">
        <f t="shared" si="136"/>
        <v>2010</v>
      </c>
      <c r="K895" t="str">
        <f>VLOOKUP(N895,Convert!D:G,4,0)</f>
        <v>2010Q1</v>
      </c>
      <c r="L895" t="str">
        <f t="shared" si="137"/>
        <v>2010M3</v>
      </c>
      <c r="M895">
        <f>VLOOKUP(K895,GDP_CR!$E$9:$F$311,2,0)</f>
        <v>3.1</v>
      </c>
      <c r="N895" s="1">
        <v>40245</v>
      </c>
      <c r="O895" s="18">
        <f t="shared" si="138"/>
        <v>6252</v>
      </c>
      <c r="P895" s="31">
        <f>VLOOKUP(K895,GDP!$A$2:$D$305,4,0)</f>
        <v>7.7399803429070158E-3</v>
      </c>
      <c r="Q895" s="12">
        <v>14738.430769230772</v>
      </c>
      <c r="R895" s="12">
        <f>VLOOKUP(K895,RGDP!B:C,2,0)</f>
        <v>15456.058999999999</v>
      </c>
      <c r="S895" s="12">
        <f t="shared" si="141"/>
        <v>15443.241666666667</v>
      </c>
      <c r="T895" s="12">
        <v>79.950001</v>
      </c>
      <c r="U895" s="12">
        <v>9.85</v>
      </c>
      <c r="V895" s="12">
        <v>129782</v>
      </c>
      <c r="W895" s="12">
        <v>2.2187549999999998</v>
      </c>
      <c r="X895" s="12">
        <v>0.14500000000000002</v>
      </c>
      <c r="Y895" t="str">
        <f t="shared" si="139"/>
        <v>100-200</v>
      </c>
      <c r="Z895">
        <f t="shared" si="140"/>
        <v>1.0590801614634548E-2</v>
      </c>
      <c r="AA895" s="12">
        <f>VLOOKUP(K895,GDP_Change!A:D,4,0)</f>
        <v>0.77374296032667189</v>
      </c>
      <c r="AB895" s="12">
        <f t="shared" si="142"/>
        <v>0.91839422551281191</v>
      </c>
    </row>
    <row r="896" spans="1:28" x14ac:dyDescent="0.25">
      <c r="A896" s="1" t="str">
        <f t="shared" si="133"/>
        <v>03/15/2010</v>
      </c>
      <c r="B896" s="9">
        <v>115.26000213623</v>
      </c>
      <c r="C896" s="9">
        <v>117.480003356933</v>
      </c>
      <c r="D896" s="9">
        <v>114.59999847412099</v>
      </c>
      <c r="E896" s="9">
        <v>90.514717102050696</v>
      </c>
      <c r="F896" s="9">
        <v>115.970001220703</v>
      </c>
      <c r="G896" s="10">
        <v>916108100</v>
      </c>
      <c r="H896">
        <f t="shared" si="134"/>
        <v>3</v>
      </c>
      <c r="I896">
        <f t="shared" si="135"/>
        <v>15</v>
      </c>
      <c r="J896">
        <f t="shared" si="136"/>
        <v>2010</v>
      </c>
      <c r="K896" t="str">
        <f>VLOOKUP(N896,Convert!D:G,4,0)</f>
        <v>2010Q1</v>
      </c>
      <c r="L896" t="str">
        <f t="shared" si="137"/>
        <v>2010M3</v>
      </c>
      <c r="M896">
        <f>VLOOKUP(K896,GDP_CR!$E$9:$F$311,2,0)</f>
        <v>3.1</v>
      </c>
      <c r="N896" s="1">
        <v>40252</v>
      </c>
      <c r="O896" s="18">
        <f t="shared" si="138"/>
        <v>6259</v>
      </c>
      <c r="P896" s="31">
        <f>VLOOKUP(K896,GDP!$A$2:$D$305,4,0)</f>
        <v>7.7399803429070158E-3</v>
      </c>
      <c r="Q896" s="12">
        <v>14747.153846153848</v>
      </c>
      <c r="R896" s="12">
        <f>VLOOKUP(K896,RGDP!B:C,2,0)</f>
        <v>15456.058999999999</v>
      </c>
      <c r="S896" s="12">
        <f t="shared" si="141"/>
        <v>15449.650333333333</v>
      </c>
      <c r="T896" s="12">
        <v>80.305002500000001</v>
      </c>
      <c r="U896" s="12">
        <v>9.875</v>
      </c>
      <c r="V896" s="12">
        <v>129823</v>
      </c>
      <c r="W896" s="12">
        <v>2.2524625</v>
      </c>
      <c r="X896" s="12">
        <v>0.15250000000000002</v>
      </c>
      <c r="Y896" t="str">
        <f t="shared" si="139"/>
        <v>100-200</v>
      </c>
      <c r="Z896">
        <f t="shared" si="140"/>
        <v>4.4171326890265483E-3</v>
      </c>
      <c r="AA896" s="12">
        <f>VLOOKUP(K896,GDP_Change!A:D,4,0)</f>
        <v>0.77374296032667189</v>
      </c>
      <c r="AB896" s="12">
        <f t="shared" si="142"/>
        <v>0.87017713711743194</v>
      </c>
    </row>
    <row r="897" spans="1:28" x14ac:dyDescent="0.25">
      <c r="A897" s="1" t="str">
        <f t="shared" si="133"/>
        <v>03/22/2010</v>
      </c>
      <c r="B897" s="9">
        <v>115.309997558593</v>
      </c>
      <c r="C897" s="9">
        <v>118.169998168945</v>
      </c>
      <c r="D897" s="9">
        <v>115.23999786376901</v>
      </c>
      <c r="E897" s="9">
        <v>91.365539550781193</v>
      </c>
      <c r="F897" s="9">
        <v>116.58000183105401</v>
      </c>
      <c r="G897" s="10">
        <v>992696800</v>
      </c>
      <c r="H897">
        <f t="shared" si="134"/>
        <v>3</v>
      </c>
      <c r="I897">
        <f t="shared" si="135"/>
        <v>22</v>
      </c>
      <c r="J897">
        <f t="shared" si="136"/>
        <v>2010</v>
      </c>
      <c r="K897" t="str">
        <f>VLOOKUP(N897,Convert!D:G,4,0)</f>
        <v>2010Q1</v>
      </c>
      <c r="L897" t="str">
        <f t="shared" si="137"/>
        <v>2010M3</v>
      </c>
      <c r="M897">
        <f>VLOOKUP(K897,GDP_CR!$E$9:$F$311,2,0)</f>
        <v>3.1</v>
      </c>
      <c r="N897" s="1">
        <v>40259</v>
      </c>
      <c r="O897" s="18">
        <f t="shared" si="138"/>
        <v>6266</v>
      </c>
      <c r="P897" s="31">
        <f>VLOOKUP(K897,GDP!$A$2:$D$305,4,0)</f>
        <v>7.7399803429070158E-3</v>
      </c>
      <c r="Q897" s="12">
        <v>14755.876923076927</v>
      </c>
      <c r="R897" s="12">
        <f>VLOOKUP(K897,RGDP!B:C,2,0)</f>
        <v>15456.058999999999</v>
      </c>
      <c r="S897" s="12">
        <f t="shared" si="141"/>
        <v>15456.059000000001</v>
      </c>
      <c r="T897" s="12">
        <v>80.660004000000001</v>
      </c>
      <c r="U897" s="12">
        <v>9.9</v>
      </c>
      <c r="V897" s="12">
        <v>129864</v>
      </c>
      <c r="W897" s="12">
        <v>2.2861699999999998</v>
      </c>
      <c r="X897" s="12">
        <v>0.16</v>
      </c>
      <c r="Y897" t="str">
        <f t="shared" si="139"/>
        <v>100-200</v>
      </c>
      <c r="Z897">
        <f t="shared" si="140"/>
        <v>5.2599862372175732E-3</v>
      </c>
      <c r="AA897" s="12">
        <f>VLOOKUP(K897,GDP_Change!A:D,4,0)</f>
        <v>0.77374296032667189</v>
      </c>
      <c r="AB897" s="12">
        <f t="shared" si="142"/>
        <v>0.82196004872205186</v>
      </c>
    </row>
    <row r="898" spans="1:28" x14ac:dyDescent="0.25">
      <c r="A898" s="1" t="str">
        <f t="shared" ref="A898:A961" si="143">TEXT(N898,"MM/DD/YYYY")</f>
        <v>03/29/2010</v>
      </c>
      <c r="B898" s="9">
        <v>117.169998168945</v>
      </c>
      <c r="C898" s="9">
        <v>118.25</v>
      </c>
      <c r="D898" s="9">
        <v>116.61000061035099</v>
      </c>
      <c r="E898" s="9">
        <v>92.321670532226506</v>
      </c>
      <c r="F898" s="9">
        <v>117.800003051757</v>
      </c>
      <c r="G898" s="10">
        <v>602579900</v>
      </c>
      <c r="H898">
        <f t="shared" ref="H898:H961" si="144">MONTH(N898)</f>
        <v>3</v>
      </c>
      <c r="I898">
        <f t="shared" ref="I898:I961" si="145">DAY(N898)</f>
        <v>29</v>
      </c>
      <c r="J898">
        <f t="shared" ref="J898:J961" si="146">YEAR(N898)</f>
        <v>2010</v>
      </c>
      <c r="K898" t="str">
        <f>VLOOKUP(N898,Convert!D:G,4,0)</f>
        <v>2010Q1</v>
      </c>
      <c r="L898" t="str">
        <f t="shared" si="137"/>
        <v>2010M3</v>
      </c>
      <c r="M898">
        <f>VLOOKUP(K898,GDP_CR!$E$9:$F$311,2,0)</f>
        <v>3.1</v>
      </c>
      <c r="N898" s="1">
        <v>40266</v>
      </c>
      <c r="O898" s="18">
        <f t="shared" si="138"/>
        <v>6273</v>
      </c>
      <c r="P898" s="31">
        <f>VLOOKUP(K898,GDP!$A$2:$D$305,4,0)</f>
        <v>7.7399803429070158E-3</v>
      </c>
      <c r="Q898" s="12">
        <v>14764.600000000004</v>
      </c>
      <c r="R898" s="12">
        <f>VLOOKUP(K898,RGDP!B:C,2,0)</f>
        <v>15456.058999999999</v>
      </c>
      <c r="S898" s="12">
        <f t="shared" si="141"/>
        <v>15456.059000000001</v>
      </c>
      <c r="T898" s="12">
        <v>80.660004000000001</v>
      </c>
      <c r="U898" s="12">
        <v>9.9</v>
      </c>
      <c r="V898" s="12">
        <v>129864</v>
      </c>
      <c r="W898" s="12">
        <v>2.2861699999999998</v>
      </c>
      <c r="X898" s="12">
        <v>0.16</v>
      </c>
      <c r="Y898" t="str">
        <f t="shared" si="139"/>
        <v>100-200</v>
      </c>
      <c r="Z898">
        <f t="shared" si="140"/>
        <v>1.0464927101914157E-2</v>
      </c>
      <c r="AA898" s="12">
        <f>VLOOKUP(K898,GDP_Change!A:D,4,0)</f>
        <v>0.77374296032667189</v>
      </c>
      <c r="AB898" s="12">
        <f t="shared" si="142"/>
        <v>0.77374296032667189</v>
      </c>
    </row>
    <row r="899" spans="1:28" x14ac:dyDescent="0.25">
      <c r="A899" s="1" t="str">
        <f t="shared" si="143"/>
        <v>04/05/2010</v>
      </c>
      <c r="B899" s="9">
        <v>118.25</v>
      </c>
      <c r="C899" s="9">
        <v>119.59999847412099</v>
      </c>
      <c r="D899" s="9">
        <v>117.59999847412099</v>
      </c>
      <c r="E899" s="9">
        <v>93.693138122558594</v>
      </c>
      <c r="F899" s="9">
        <v>119.550003051757</v>
      </c>
      <c r="G899" s="10">
        <v>692518600</v>
      </c>
      <c r="H899">
        <f t="shared" si="144"/>
        <v>4</v>
      </c>
      <c r="I899">
        <f t="shared" si="145"/>
        <v>5</v>
      </c>
      <c r="J899">
        <f t="shared" si="146"/>
        <v>2010</v>
      </c>
      <c r="K899" t="str">
        <f>VLOOKUP(N899,Convert!D:G,4,0)</f>
        <v>2010Q2</v>
      </c>
      <c r="L899" t="str">
        <f t="shared" ref="L899:L962" si="147">YEAR(N899)&amp;"M"&amp;MONTH(N899)</f>
        <v>2010M4</v>
      </c>
      <c r="M899">
        <f>VLOOKUP(K899,GDP_CR!$E$9:$F$311,2,0)</f>
        <v>6</v>
      </c>
      <c r="N899" s="1">
        <v>40273</v>
      </c>
      <c r="O899" s="18">
        <f t="shared" ref="O899:O962" si="148">A899-DATE(1993,1,24)</f>
        <v>6280</v>
      </c>
      <c r="P899" s="31">
        <f>VLOOKUP(K899,GDP!$A$2:$D$305,4,0)</f>
        <v>1.4602495157335804E-2</v>
      </c>
      <c r="Q899" s="12">
        <v>14781.18461538462</v>
      </c>
      <c r="R899" s="12">
        <f>VLOOKUP(K899,RGDP!B:C,2,0)</f>
        <v>15605.628000000001</v>
      </c>
      <c r="S899" s="12">
        <f t="shared" si="141"/>
        <v>15468.523083333333</v>
      </c>
      <c r="T899" s="12">
        <v>80.690002749999991</v>
      </c>
      <c r="U899" s="12">
        <v>9.9</v>
      </c>
      <c r="V899" s="12">
        <v>129926.75</v>
      </c>
      <c r="W899" s="12">
        <v>2.2663199999999999</v>
      </c>
      <c r="X899" s="12">
        <v>0.16999999999999998</v>
      </c>
      <c r="Y899" t="str">
        <f t="shared" ref="Y899:Y962" si="149">IF(F899&gt;400,"&gt;400",IF(F899&gt;300,"300-400",IF(F899&gt;200,"200-300",IF(F899&gt;100,"100-200",IF(F899&gt;0,"0-100","NA")))))</f>
        <v>100-200</v>
      </c>
      <c r="Z899">
        <f t="shared" si="140"/>
        <v>1.4855687221256852E-2</v>
      </c>
      <c r="AA899" s="12">
        <f>VLOOKUP(K899,GDP_Change!A:D,4,0)</f>
        <v>1.4601265146775404</v>
      </c>
      <c r="AB899" s="12">
        <f t="shared" si="142"/>
        <v>0.82654169527673871</v>
      </c>
    </row>
    <row r="900" spans="1:28" x14ac:dyDescent="0.25">
      <c r="A900" s="1" t="str">
        <f t="shared" si="143"/>
        <v>04/12/2010</v>
      </c>
      <c r="B900" s="9">
        <v>119.699996948242</v>
      </c>
      <c r="C900" s="9">
        <v>121.56999969482401</v>
      </c>
      <c r="D900" s="9">
        <v>118.75</v>
      </c>
      <c r="E900" s="9">
        <v>93.544258117675696</v>
      </c>
      <c r="F900" s="9">
        <v>119.36000061035099</v>
      </c>
      <c r="G900" s="10">
        <v>908333600</v>
      </c>
      <c r="H900">
        <f t="shared" si="144"/>
        <v>4</v>
      </c>
      <c r="I900">
        <f t="shared" si="145"/>
        <v>12</v>
      </c>
      <c r="J900">
        <f t="shared" si="146"/>
        <v>2010</v>
      </c>
      <c r="K900" t="str">
        <f>VLOOKUP(N900,Convert!D:G,4,0)</f>
        <v>2010Q2</v>
      </c>
      <c r="L900" t="str">
        <f t="shared" si="147"/>
        <v>2010M4</v>
      </c>
      <c r="M900">
        <f>VLOOKUP(K900,GDP_CR!$E$9:$F$311,2,0)</f>
        <v>6</v>
      </c>
      <c r="N900" s="1">
        <v>40280</v>
      </c>
      <c r="O900" s="18">
        <f t="shared" si="148"/>
        <v>6287</v>
      </c>
      <c r="P900" s="31">
        <f>VLOOKUP(K900,GDP!$A$2:$D$305,4,0)</f>
        <v>1.4602495157335804E-2</v>
      </c>
      <c r="Q900" s="12">
        <v>14797.769230769236</v>
      </c>
      <c r="R900" s="12">
        <f>VLOOKUP(K900,RGDP!B:C,2,0)</f>
        <v>15605.628000000001</v>
      </c>
      <c r="S900" s="12">
        <f t="shared" si="141"/>
        <v>15480.987166666666</v>
      </c>
      <c r="T900" s="12">
        <v>80.720001499999995</v>
      </c>
      <c r="U900" s="12">
        <v>9.9</v>
      </c>
      <c r="V900" s="12">
        <v>129989.5</v>
      </c>
      <c r="W900" s="12">
        <v>2.24647</v>
      </c>
      <c r="X900" s="12">
        <v>0.18</v>
      </c>
      <c r="Y900" t="str">
        <f t="shared" si="149"/>
        <v>100-200</v>
      </c>
      <c r="Z900">
        <f t="shared" ref="Z900:Z963" si="150">F900/F899-1</f>
        <v>-1.5893135638294087E-3</v>
      </c>
      <c r="AA900" s="12">
        <f>VLOOKUP(K900,GDP_Change!A:D,4,0)</f>
        <v>1.4601265146775404</v>
      </c>
      <c r="AB900" s="12">
        <f t="shared" si="142"/>
        <v>0.87934043022680553</v>
      </c>
    </row>
    <row r="901" spans="1:28" x14ac:dyDescent="0.25">
      <c r="A901" s="1" t="str">
        <f t="shared" si="143"/>
        <v>04/19/2010</v>
      </c>
      <c r="B901" s="9">
        <v>119.01000213623</v>
      </c>
      <c r="C901" s="9">
        <v>121.86000061035099</v>
      </c>
      <c r="D901" s="9">
        <v>118.470001220703</v>
      </c>
      <c r="E901" s="9">
        <v>95.464347839355398</v>
      </c>
      <c r="F901" s="9">
        <v>121.809997558593</v>
      </c>
      <c r="G901" s="10">
        <v>861261700</v>
      </c>
      <c r="H901">
        <f t="shared" si="144"/>
        <v>4</v>
      </c>
      <c r="I901">
        <f t="shared" si="145"/>
        <v>19</v>
      </c>
      <c r="J901">
        <f t="shared" si="146"/>
        <v>2010</v>
      </c>
      <c r="K901" t="str">
        <f>VLOOKUP(N901,Convert!D:G,4,0)</f>
        <v>2010Q2</v>
      </c>
      <c r="L901" t="str">
        <f t="shared" si="147"/>
        <v>2010M4</v>
      </c>
      <c r="M901">
        <f>VLOOKUP(K901,GDP_CR!$E$9:$F$311,2,0)</f>
        <v>6</v>
      </c>
      <c r="N901" s="1">
        <v>40287</v>
      </c>
      <c r="O901" s="18">
        <f t="shared" si="148"/>
        <v>6294</v>
      </c>
      <c r="P901" s="31">
        <f>VLOOKUP(K901,GDP!$A$2:$D$305,4,0)</f>
        <v>1.4602495157335804E-2</v>
      </c>
      <c r="Q901" s="12">
        <v>14814.353846153852</v>
      </c>
      <c r="R901" s="12">
        <f>VLOOKUP(K901,RGDP!B:C,2,0)</f>
        <v>15605.628000000001</v>
      </c>
      <c r="S901" s="12">
        <f t="shared" si="141"/>
        <v>15493.451249999998</v>
      </c>
      <c r="T901" s="12">
        <v>80.750000249999999</v>
      </c>
      <c r="U901" s="12">
        <v>9.9</v>
      </c>
      <c r="V901" s="12">
        <v>130052.25</v>
      </c>
      <c r="W901" s="12">
        <v>2.22662</v>
      </c>
      <c r="X901" s="12">
        <v>0.19</v>
      </c>
      <c r="Y901" t="str">
        <f t="shared" si="149"/>
        <v>100-200</v>
      </c>
      <c r="Z901">
        <f t="shared" si="150"/>
        <v>2.0526113737549201E-2</v>
      </c>
      <c r="AA901" s="12">
        <f>VLOOKUP(K901,GDP_Change!A:D,4,0)</f>
        <v>1.4601265146775404</v>
      </c>
      <c r="AB901" s="12">
        <f t="shared" si="142"/>
        <v>0.93213916517687234</v>
      </c>
    </row>
    <row r="902" spans="1:28" x14ac:dyDescent="0.25">
      <c r="A902" s="1" t="str">
        <f t="shared" si="143"/>
        <v>04/26/2010</v>
      </c>
      <c r="B902" s="9">
        <v>121.84999847412099</v>
      </c>
      <c r="C902" s="9">
        <v>122.120002746582</v>
      </c>
      <c r="D902" s="9">
        <v>118.25</v>
      </c>
      <c r="E902" s="9">
        <v>93.113212585449205</v>
      </c>
      <c r="F902" s="9">
        <v>118.809997558593</v>
      </c>
      <c r="G902" s="10">
        <v>1263760600</v>
      </c>
      <c r="H902">
        <f t="shared" si="144"/>
        <v>4</v>
      </c>
      <c r="I902">
        <f t="shared" si="145"/>
        <v>26</v>
      </c>
      <c r="J902">
        <f t="shared" si="146"/>
        <v>2010</v>
      </c>
      <c r="K902" t="str">
        <f>VLOOKUP(N902,Convert!D:G,4,0)</f>
        <v>2010Q2</v>
      </c>
      <c r="L902" t="str">
        <f t="shared" si="147"/>
        <v>2010M4</v>
      </c>
      <c r="M902">
        <f>VLOOKUP(K902,GDP_CR!$E$9:$F$311,2,0)</f>
        <v>6</v>
      </c>
      <c r="N902" s="1">
        <v>40294</v>
      </c>
      <c r="O902" s="18">
        <f t="shared" si="148"/>
        <v>6301</v>
      </c>
      <c r="P902" s="31">
        <f>VLOOKUP(K902,GDP!$A$2:$D$305,4,0)</f>
        <v>1.4602495157335804E-2</v>
      </c>
      <c r="Q902" s="12">
        <v>14830.938461538466</v>
      </c>
      <c r="R902" s="12">
        <f>VLOOKUP(K902,RGDP!B:C,2,0)</f>
        <v>15605.628000000001</v>
      </c>
      <c r="S902" s="12">
        <f t="shared" si="141"/>
        <v>15505.915333333331</v>
      </c>
      <c r="T902" s="12">
        <v>80.779999000000004</v>
      </c>
      <c r="U902" s="12">
        <v>9.9</v>
      </c>
      <c r="V902" s="12">
        <v>130115</v>
      </c>
      <c r="W902" s="12">
        <v>2.2067700000000001</v>
      </c>
      <c r="X902" s="12">
        <v>0.2</v>
      </c>
      <c r="Y902" t="str">
        <f t="shared" si="149"/>
        <v>100-200</v>
      </c>
      <c r="Z902">
        <f t="shared" si="150"/>
        <v>-2.4628520319581626E-2</v>
      </c>
      <c r="AA902" s="12">
        <f>VLOOKUP(K902,GDP_Change!A:D,4,0)</f>
        <v>1.4601265146775404</v>
      </c>
      <c r="AB902" s="12">
        <f t="shared" si="142"/>
        <v>0.98493790012693916</v>
      </c>
    </row>
    <row r="903" spans="1:28" x14ac:dyDescent="0.25">
      <c r="A903" s="1" t="str">
        <f t="shared" si="143"/>
        <v>05/03/2010</v>
      </c>
      <c r="B903" s="9">
        <v>119.379997253417</v>
      </c>
      <c r="C903" s="9">
        <v>120.680000305175</v>
      </c>
      <c r="D903" s="9">
        <v>105</v>
      </c>
      <c r="E903" s="9">
        <v>87.196189880371094</v>
      </c>
      <c r="F903" s="9">
        <v>111.26000213623</v>
      </c>
      <c r="G903" s="10">
        <v>2156989900</v>
      </c>
      <c r="H903">
        <f t="shared" si="144"/>
        <v>5</v>
      </c>
      <c r="I903">
        <f t="shared" si="145"/>
        <v>3</v>
      </c>
      <c r="J903">
        <f t="shared" si="146"/>
        <v>2010</v>
      </c>
      <c r="K903" t="str">
        <f>VLOOKUP(N903,Convert!D:G,4,0)</f>
        <v>2010Q2</v>
      </c>
      <c r="L903" t="str">
        <f t="shared" si="147"/>
        <v>2010M5</v>
      </c>
      <c r="M903">
        <f>VLOOKUP(K903,GDP_CR!$E$9:$F$311,2,0)</f>
        <v>6</v>
      </c>
      <c r="N903" s="1">
        <v>40301</v>
      </c>
      <c r="O903" s="18">
        <f t="shared" si="148"/>
        <v>6308</v>
      </c>
      <c r="P903" s="31">
        <f>VLOOKUP(K903,GDP!$A$2:$D$305,4,0)</f>
        <v>1.4602495157335804E-2</v>
      </c>
      <c r="Q903" s="12">
        <v>14847.523076923082</v>
      </c>
      <c r="R903" s="12">
        <f>VLOOKUP(K903,RGDP!B:C,2,0)</f>
        <v>15605.628000000001</v>
      </c>
      <c r="S903" s="12">
        <f t="shared" si="141"/>
        <v>15518.379416666665</v>
      </c>
      <c r="T903" s="12">
        <v>81.152498500000007</v>
      </c>
      <c r="U903" s="12">
        <v>9.8250000000000011</v>
      </c>
      <c r="V903" s="12">
        <v>130247.5</v>
      </c>
      <c r="W903" s="12">
        <v>2.1559650000000001</v>
      </c>
      <c r="X903" s="12">
        <v>0.2</v>
      </c>
      <c r="Y903" t="str">
        <f t="shared" si="149"/>
        <v>100-200</v>
      </c>
      <c r="Z903">
        <f t="shared" si="150"/>
        <v>-6.3546802268383162E-2</v>
      </c>
      <c r="AA903" s="12">
        <f>VLOOKUP(K903,GDP_Change!A:D,4,0)</f>
        <v>1.4601265146775404</v>
      </c>
      <c r="AB903" s="12">
        <f t="shared" si="142"/>
        <v>1.0377366350770059</v>
      </c>
    </row>
    <row r="904" spans="1:28" x14ac:dyDescent="0.25">
      <c r="A904" s="1" t="str">
        <f t="shared" si="143"/>
        <v>05/10/2010</v>
      </c>
      <c r="B904" s="9">
        <v>115.809997558593</v>
      </c>
      <c r="C904" s="9">
        <v>117.680000305175</v>
      </c>
      <c r="D904" s="9">
        <v>112.870002746582</v>
      </c>
      <c r="E904" s="9">
        <v>89.257354736328097</v>
      </c>
      <c r="F904" s="9">
        <v>113.889999389648</v>
      </c>
      <c r="G904" s="10">
        <v>1529670400</v>
      </c>
      <c r="H904">
        <f t="shared" si="144"/>
        <v>5</v>
      </c>
      <c r="I904">
        <f t="shared" si="145"/>
        <v>10</v>
      </c>
      <c r="J904">
        <f t="shared" si="146"/>
        <v>2010</v>
      </c>
      <c r="K904" t="str">
        <f>VLOOKUP(N904,Convert!D:G,4,0)</f>
        <v>2010Q2</v>
      </c>
      <c r="L904" t="str">
        <f t="shared" si="147"/>
        <v>2010M5</v>
      </c>
      <c r="M904">
        <f>VLOOKUP(K904,GDP_CR!$E$9:$F$311,2,0)</f>
        <v>6</v>
      </c>
      <c r="N904" s="1">
        <v>40308</v>
      </c>
      <c r="O904" s="18">
        <f t="shared" si="148"/>
        <v>6315</v>
      </c>
      <c r="P904" s="31">
        <f>VLOOKUP(K904,GDP!$A$2:$D$305,4,0)</f>
        <v>1.4602495157335804E-2</v>
      </c>
      <c r="Q904" s="12">
        <v>14864.107692307696</v>
      </c>
      <c r="R904" s="12">
        <f>VLOOKUP(K904,RGDP!B:C,2,0)</f>
        <v>15605.628000000001</v>
      </c>
      <c r="S904" s="12">
        <f t="shared" si="141"/>
        <v>15530.843499999997</v>
      </c>
      <c r="T904" s="12">
        <v>81.524997999999997</v>
      </c>
      <c r="U904" s="12">
        <v>9.75</v>
      </c>
      <c r="V904" s="12">
        <v>130380</v>
      </c>
      <c r="W904" s="12">
        <v>2.1051600000000001</v>
      </c>
      <c r="X904" s="12">
        <v>0.2</v>
      </c>
      <c r="Y904" t="str">
        <f t="shared" si="149"/>
        <v>100-200</v>
      </c>
      <c r="Z904">
        <f t="shared" si="150"/>
        <v>2.3638299504953775E-2</v>
      </c>
      <c r="AA904" s="12">
        <f>VLOOKUP(K904,GDP_Change!A:D,4,0)</f>
        <v>1.4601265146775404</v>
      </c>
      <c r="AB904" s="12">
        <f t="shared" si="142"/>
        <v>1.0905353700270728</v>
      </c>
    </row>
    <row r="905" spans="1:28" x14ac:dyDescent="0.25">
      <c r="A905" s="1" t="str">
        <f t="shared" si="143"/>
        <v>05/17/2010</v>
      </c>
      <c r="B905" s="9">
        <v>114.199996948242</v>
      </c>
      <c r="C905" s="9">
        <v>115.220001220703</v>
      </c>
      <c r="D905" s="9">
        <v>105.36000061035099</v>
      </c>
      <c r="E905" s="9">
        <v>85.511192321777301</v>
      </c>
      <c r="F905" s="9">
        <v>109.11000061035099</v>
      </c>
      <c r="G905" s="10">
        <v>2112367000</v>
      </c>
      <c r="H905">
        <f t="shared" si="144"/>
        <v>5</v>
      </c>
      <c r="I905">
        <f t="shared" si="145"/>
        <v>17</v>
      </c>
      <c r="J905">
        <f t="shared" si="146"/>
        <v>2010</v>
      </c>
      <c r="K905" t="str">
        <f>VLOOKUP(N905,Convert!D:G,4,0)</f>
        <v>2010Q2</v>
      </c>
      <c r="L905" t="str">
        <f t="shared" si="147"/>
        <v>2010M5</v>
      </c>
      <c r="M905">
        <f>VLOOKUP(K905,GDP_CR!$E$9:$F$311,2,0)</f>
        <v>6</v>
      </c>
      <c r="N905" s="1">
        <v>40315</v>
      </c>
      <c r="O905" s="18">
        <f t="shared" si="148"/>
        <v>6322</v>
      </c>
      <c r="P905" s="31">
        <f>VLOOKUP(K905,GDP!$A$2:$D$305,4,0)</f>
        <v>1.4602495157335804E-2</v>
      </c>
      <c r="Q905" s="12">
        <v>14880.692307692312</v>
      </c>
      <c r="R905" s="12">
        <f>VLOOKUP(K905,RGDP!B:C,2,0)</f>
        <v>15605.628000000001</v>
      </c>
      <c r="S905" s="12">
        <f t="shared" si="141"/>
        <v>15543.307583333333</v>
      </c>
      <c r="T905" s="12">
        <v>81.8974975</v>
      </c>
      <c r="U905" s="12">
        <v>9.6750000000000007</v>
      </c>
      <c r="V905" s="12">
        <v>130512.5</v>
      </c>
      <c r="W905" s="12">
        <v>2.0543550000000002</v>
      </c>
      <c r="X905" s="12">
        <v>0.2</v>
      </c>
      <c r="Y905" t="str">
        <f t="shared" si="149"/>
        <v>100-200</v>
      </c>
      <c r="Z905">
        <f t="shared" si="150"/>
        <v>-4.1970311747420053E-2</v>
      </c>
      <c r="AA905" s="12">
        <f>VLOOKUP(K905,GDP_Change!A:D,4,0)</f>
        <v>1.4601265146775404</v>
      </c>
      <c r="AB905" s="12">
        <f t="shared" si="142"/>
        <v>1.1433341049771395</v>
      </c>
    </row>
    <row r="906" spans="1:28" x14ac:dyDescent="0.25">
      <c r="A906" s="1" t="str">
        <f t="shared" si="143"/>
        <v>05/24/2010</v>
      </c>
      <c r="B906" s="9">
        <v>108.51999664306599</v>
      </c>
      <c r="C906" s="9">
        <v>110.800003051757</v>
      </c>
      <c r="D906" s="9">
        <v>104.379997253417</v>
      </c>
      <c r="E906" s="9">
        <v>85.714958190917898</v>
      </c>
      <c r="F906" s="9">
        <v>109.370002746582</v>
      </c>
      <c r="G906" s="10">
        <v>1614851500</v>
      </c>
      <c r="H906">
        <f t="shared" si="144"/>
        <v>5</v>
      </c>
      <c r="I906">
        <f t="shared" si="145"/>
        <v>24</v>
      </c>
      <c r="J906">
        <f t="shared" si="146"/>
        <v>2010</v>
      </c>
      <c r="K906" t="str">
        <f>VLOOKUP(N906,Convert!D:G,4,0)</f>
        <v>2010Q2</v>
      </c>
      <c r="L906" t="str">
        <f t="shared" si="147"/>
        <v>2010M5</v>
      </c>
      <c r="M906">
        <f>VLOOKUP(K906,GDP_CR!$E$9:$F$311,2,0)</f>
        <v>6</v>
      </c>
      <c r="N906" s="1">
        <v>40322</v>
      </c>
      <c r="O906" s="18">
        <f t="shared" si="148"/>
        <v>6329</v>
      </c>
      <c r="P906" s="31">
        <f>VLOOKUP(K906,GDP!$A$2:$D$305,4,0)</f>
        <v>1.4602495157335804E-2</v>
      </c>
      <c r="Q906" s="12">
        <v>14897.276923076926</v>
      </c>
      <c r="R906" s="12">
        <f>VLOOKUP(K906,RGDP!B:C,2,0)</f>
        <v>15605.628000000001</v>
      </c>
      <c r="S906" s="12">
        <f t="shared" si="141"/>
        <v>15555.771666666666</v>
      </c>
      <c r="T906" s="12">
        <v>82.269997000000004</v>
      </c>
      <c r="U906" s="12">
        <v>9.6</v>
      </c>
      <c r="V906" s="12">
        <v>130645</v>
      </c>
      <c r="W906" s="12">
        <v>2.0035500000000002</v>
      </c>
      <c r="X906" s="12">
        <v>0.2</v>
      </c>
      <c r="Y906" t="str">
        <f t="shared" si="149"/>
        <v>100-200</v>
      </c>
      <c r="Z906">
        <f t="shared" si="150"/>
        <v>2.3829358883382667E-3</v>
      </c>
      <c r="AA906" s="12">
        <f>VLOOKUP(K906,GDP_Change!A:D,4,0)</f>
        <v>1.4601265146775404</v>
      </c>
      <c r="AB906" s="12">
        <f t="shared" si="142"/>
        <v>1.1961328399272064</v>
      </c>
    </row>
    <row r="907" spans="1:28" x14ac:dyDescent="0.25">
      <c r="A907" s="1" t="str">
        <f t="shared" si="143"/>
        <v>05/31/2010</v>
      </c>
      <c r="B907" s="9">
        <v>108.34999847412099</v>
      </c>
      <c r="C907" s="9">
        <v>111.059997558593</v>
      </c>
      <c r="D907" s="9">
        <v>106.459999084472</v>
      </c>
      <c r="E907" s="9">
        <v>83.716468811035099</v>
      </c>
      <c r="F907" s="9">
        <v>106.81999969482401</v>
      </c>
      <c r="G907" s="10">
        <v>1143247000</v>
      </c>
      <c r="H907">
        <f t="shared" si="144"/>
        <v>5</v>
      </c>
      <c r="I907">
        <f t="shared" si="145"/>
        <v>31</v>
      </c>
      <c r="J907">
        <f t="shared" si="146"/>
        <v>2010</v>
      </c>
      <c r="K907" t="str">
        <f>VLOOKUP(N907,Convert!D:G,4,0)</f>
        <v>2010Q2</v>
      </c>
      <c r="L907" t="str">
        <f t="shared" si="147"/>
        <v>2010M5</v>
      </c>
      <c r="M907">
        <f>VLOOKUP(K907,GDP_CR!$E$9:$F$311,2,0)</f>
        <v>6</v>
      </c>
      <c r="N907" s="1">
        <v>40329</v>
      </c>
      <c r="O907" s="18">
        <f t="shared" si="148"/>
        <v>6336</v>
      </c>
      <c r="P907" s="31">
        <f>VLOOKUP(K907,GDP!$A$2:$D$305,4,0)</f>
        <v>1.4602495157335804E-2</v>
      </c>
      <c r="Q907" s="12">
        <v>14913.861538461542</v>
      </c>
      <c r="R907" s="12">
        <f>VLOOKUP(K907,RGDP!B:C,2,0)</f>
        <v>15605.628000000001</v>
      </c>
      <c r="S907" s="12">
        <f t="shared" si="141"/>
        <v>15568.235749999998</v>
      </c>
      <c r="T907" s="12">
        <v>82.269997000000004</v>
      </c>
      <c r="U907" s="12">
        <v>9.6</v>
      </c>
      <c r="V907" s="12">
        <v>130645</v>
      </c>
      <c r="W907" s="12">
        <v>2.0035500000000002</v>
      </c>
      <c r="X907" s="12">
        <v>0.2</v>
      </c>
      <c r="Y907" t="str">
        <f t="shared" si="149"/>
        <v>100-200</v>
      </c>
      <c r="Z907">
        <f t="shared" si="150"/>
        <v>-2.3315378876477943E-2</v>
      </c>
      <c r="AA907" s="12">
        <f>VLOOKUP(K907,GDP_Change!A:D,4,0)</f>
        <v>1.4601265146775404</v>
      </c>
      <c r="AB907" s="12">
        <f t="shared" si="142"/>
        <v>1.2489315748772731</v>
      </c>
    </row>
    <row r="908" spans="1:28" x14ac:dyDescent="0.25">
      <c r="A908" s="1" t="str">
        <f t="shared" si="143"/>
        <v>06/07/2010</v>
      </c>
      <c r="B908" s="9">
        <v>107.199996948242</v>
      </c>
      <c r="C908" s="9">
        <v>109.75</v>
      </c>
      <c r="D908" s="9">
        <v>104.650001525878</v>
      </c>
      <c r="E908" s="9">
        <v>85.957908630371094</v>
      </c>
      <c r="F908" s="9">
        <v>109.680000305175</v>
      </c>
      <c r="G908" s="10">
        <v>1422425500</v>
      </c>
      <c r="H908">
        <f t="shared" si="144"/>
        <v>6</v>
      </c>
      <c r="I908">
        <f t="shared" si="145"/>
        <v>7</v>
      </c>
      <c r="J908">
        <f t="shared" si="146"/>
        <v>2010</v>
      </c>
      <c r="K908" t="str">
        <f>VLOOKUP(N908,Convert!D:G,4,0)</f>
        <v>2010Q2</v>
      </c>
      <c r="L908" t="str">
        <f t="shared" si="147"/>
        <v>2010M6</v>
      </c>
      <c r="M908">
        <f>VLOOKUP(K908,GDP_CR!$E$9:$F$311,2,0)</f>
        <v>6</v>
      </c>
      <c r="N908" s="1">
        <v>40336</v>
      </c>
      <c r="O908" s="18">
        <f t="shared" si="148"/>
        <v>6343</v>
      </c>
      <c r="P908" s="31">
        <f>VLOOKUP(K908,GDP!$A$2:$D$305,4,0)</f>
        <v>1.4602495157335804E-2</v>
      </c>
      <c r="Q908" s="12">
        <v>14930.446153846158</v>
      </c>
      <c r="R908" s="12">
        <f>VLOOKUP(K908,RGDP!B:C,2,0)</f>
        <v>15605.628000000001</v>
      </c>
      <c r="S908" s="12">
        <f t="shared" si="141"/>
        <v>15580.699833333332</v>
      </c>
      <c r="T908" s="12">
        <v>83.362497500000003</v>
      </c>
      <c r="U908" s="12">
        <v>9.5499999999999989</v>
      </c>
      <c r="V908" s="12">
        <v>130609</v>
      </c>
      <c r="W908" s="12">
        <v>1.7830524999999999</v>
      </c>
      <c r="X908" s="12">
        <v>0.19500000000000001</v>
      </c>
      <c r="Y908" t="str">
        <f t="shared" si="149"/>
        <v>100-200</v>
      </c>
      <c r="Z908">
        <f t="shared" si="150"/>
        <v>2.6774018147554646E-2</v>
      </c>
      <c r="AA908" s="12">
        <f>VLOOKUP(K908,GDP_Change!A:D,4,0)</f>
        <v>1.4601265146775404</v>
      </c>
      <c r="AB908" s="12">
        <f t="shared" si="142"/>
        <v>1.3017303098273401</v>
      </c>
    </row>
    <row r="909" spans="1:28" x14ac:dyDescent="0.25">
      <c r="A909" s="1" t="str">
        <f t="shared" si="143"/>
        <v>06/14/2010</v>
      </c>
      <c r="B909" s="9">
        <v>110.51999664306599</v>
      </c>
      <c r="C909" s="9">
        <v>112.419998168945</v>
      </c>
      <c r="D909" s="9">
        <v>109.400001525878</v>
      </c>
      <c r="E909" s="9">
        <v>87.564544677734304</v>
      </c>
      <c r="F909" s="9">
        <v>111.730003356933</v>
      </c>
      <c r="G909" s="10">
        <v>1099031200</v>
      </c>
      <c r="H909">
        <f t="shared" si="144"/>
        <v>6</v>
      </c>
      <c r="I909">
        <f t="shared" si="145"/>
        <v>14</v>
      </c>
      <c r="J909">
        <f t="shared" si="146"/>
        <v>2010</v>
      </c>
      <c r="K909" t="str">
        <f>VLOOKUP(N909,Convert!D:G,4,0)</f>
        <v>2010Q2</v>
      </c>
      <c r="L909" t="str">
        <f t="shared" si="147"/>
        <v>2010M6</v>
      </c>
      <c r="M909">
        <f>VLOOKUP(K909,GDP_CR!$E$9:$F$311,2,0)</f>
        <v>6</v>
      </c>
      <c r="N909" s="1">
        <v>40343</v>
      </c>
      <c r="O909" s="18">
        <f t="shared" si="148"/>
        <v>6350</v>
      </c>
      <c r="P909" s="31">
        <f>VLOOKUP(K909,GDP!$A$2:$D$305,4,0)</f>
        <v>1.4602495157335804E-2</v>
      </c>
      <c r="Q909" s="12">
        <v>14947.030769230772</v>
      </c>
      <c r="R909" s="12">
        <f>VLOOKUP(K909,RGDP!B:C,2,0)</f>
        <v>15605.628000000001</v>
      </c>
      <c r="S909" s="12">
        <f t="shared" si="141"/>
        <v>15593.163916666665</v>
      </c>
      <c r="T909" s="12">
        <v>84.454998000000003</v>
      </c>
      <c r="U909" s="12">
        <v>9.5</v>
      </c>
      <c r="V909" s="12">
        <v>130573</v>
      </c>
      <c r="W909" s="12">
        <v>1.5625549999999999</v>
      </c>
      <c r="X909" s="12">
        <v>0.19</v>
      </c>
      <c r="Y909" t="str">
        <f t="shared" si="149"/>
        <v>100-200</v>
      </c>
      <c r="Z909">
        <f t="shared" si="150"/>
        <v>1.8690764460740805E-2</v>
      </c>
      <c r="AA909" s="12">
        <f>VLOOKUP(K909,GDP_Change!A:D,4,0)</f>
        <v>1.4601265146775404</v>
      </c>
      <c r="AB909" s="12">
        <f t="shared" si="142"/>
        <v>1.3545290447774068</v>
      </c>
    </row>
    <row r="910" spans="1:28" x14ac:dyDescent="0.25">
      <c r="A910" s="1" t="str">
        <f t="shared" si="143"/>
        <v>06/21/2010</v>
      </c>
      <c r="B910" s="9">
        <v>113.120002746582</v>
      </c>
      <c r="C910" s="9">
        <v>113.199996948242</v>
      </c>
      <c r="D910" s="9">
        <v>106.76999664306599</v>
      </c>
      <c r="E910" s="9">
        <v>84.941612243652301</v>
      </c>
      <c r="F910" s="9">
        <v>107.870002746582</v>
      </c>
      <c r="G910" s="10">
        <v>1214386100</v>
      </c>
      <c r="H910">
        <f t="shared" si="144"/>
        <v>6</v>
      </c>
      <c r="I910">
        <f t="shared" si="145"/>
        <v>21</v>
      </c>
      <c r="J910">
        <f t="shared" si="146"/>
        <v>2010</v>
      </c>
      <c r="K910" t="str">
        <f>VLOOKUP(N910,Convert!D:G,4,0)</f>
        <v>2010Q2</v>
      </c>
      <c r="L910" t="str">
        <f t="shared" si="147"/>
        <v>2010M6</v>
      </c>
      <c r="M910">
        <f>VLOOKUP(K910,GDP_CR!$E$9:$F$311,2,0)</f>
        <v>6</v>
      </c>
      <c r="N910" s="1">
        <v>40350</v>
      </c>
      <c r="O910" s="18">
        <f t="shared" si="148"/>
        <v>6357</v>
      </c>
      <c r="P910" s="31">
        <f>VLOOKUP(K910,GDP!$A$2:$D$305,4,0)</f>
        <v>1.4602495157335804E-2</v>
      </c>
      <c r="Q910" s="12">
        <v>14963.615384615387</v>
      </c>
      <c r="R910" s="12">
        <f>VLOOKUP(K910,RGDP!B:C,2,0)</f>
        <v>15605.628000000001</v>
      </c>
      <c r="S910" s="12">
        <f t="shared" si="141"/>
        <v>15605.627999999999</v>
      </c>
      <c r="T910" s="12">
        <v>85.547498500000003</v>
      </c>
      <c r="U910" s="12">
        <v>9.4499999999999993</v>
      </c>
      <c r="V910" s="12">
        <v>130537</v>
      </c>
      <c r="W910" s="12">
        <v>1.3420574999999999</v>
      </c>
      <c r="X910" s="12">
        <v>0.185</v>
      </c>
      <c r="Y910" t="str">
        <f t="shared" si="149"/>
        <v>100-200</v>
      </c>
      <c r="Z910">
        <f t="shared" si="150"/>
        <v>-3.4547574459653618E-2</v>
      </c>
      <c r="AA910" s="12">
        <f>VLOOKUP(K910,GDP_Change!A:D,4,0)</f>
        <v>1.4601265146775404</v>
      </c>
      <c r="AB910" s="12">
        <f t="shared" si="142"/>
        <v>1.4073277797274737</v>
      </c>
    </row>
    <row r="911" spans="1:28" x14ac:dyDescent="0.25">
      <c r="A911" s="1" t="str">
        <f t="shared" si="143"/>
        <v>06/28/2010</v>
      </c>
      <c r="B911" s="9">
        <v>108.02999877929599</v>
      </c>
      <c r="C911" s="9">
        <v>108.31999969482401</v>
      </c>
      <c r="D911" s="9">
        <v>101.129997253417</v>
      </c>
      <c r="E911" s="9">
        <v>80.476783752441406</v>
      </c>
      <c r="F911" s="9">
        <v>102.199996948242</v>
      </c>
      <c r="G911" s="10">
        <v>1443279800</v>
      </c>
      <c r="H911">
        <f t="shared" si="144"/>
        <v>6</v>
      </c>
      <c r="I911">
        <f t="shared" si="145"/>
        <v>28</v>
      </c>
      <c r="J911">
        <f t="shared" si="146"/>
        <v>2010</v>
      </c>
      <c r="K911" t="str">
        <f>VLOOKUP(N911,Convert!D:G,4,0)</f>
        <v>2010Q2</v>
      </c>
      <c r="L911" t="str">
        <f t="shared" si="147"/>
        <v>2010M6</v>
      </c>
      <c r="M911">
        <f>VLOOKUP(K911,GDP_CR!$E$9:$F$311,2,0)</f>
        <v>6</v>
      </c>
      <c r="N911" s="1">
        <v>40357</v>
      </c>
      <c r="O911" s="18">
        <f t="shared" si="148"/>
        <v>6364</v>
      </c>
      <c r="P911" s="31">
        <f>VLOOKUP(K911,GDP!$A$2:$D$305,4,0)</f>
        <v>1.4602495157335804E-2</v>
      </c>
      <c r="Q911" s="12">
        <v>14980.200000000003</v>
      </c>
      <c r="R911" s="12">
        <f>VLOOKUP(K911,RGDP!B:C,2,0)</f>
        <v>15605.628000000001</v>
      </c>
      <c r="S911" s="12">
        <f t="shared" si="141"/>
        <v>15605.627999999999</v>
      </c>
      <c r="T911" s="12">
        <v>86.639999000000003</v>
      </c>
      <c r="U911" s="12">
        <v>9.4</v>
      </c>
      <c r="V911" s="12">
        <v>130501</v>
      </c>
      <c r="W911" s="12">
        <v>1.1215599999999999</v>
      </c>
      <c r="X911" s="12">
        <v>0.18</v>
      </c>
      <c r="Y911" t="str">
        <f t="shared" si="149"/>
        <v>100-200</v>
      </c>
      <c r="Z911">
        <f t="shared" si="150"/>
        <v>-5.2563323018174901E-2</v>
      </c>
      <c r="AA911" s="12">
        <f>VLOOKUP(K911,GDP_Change!A:D,4,0)</f>
        <v>1.4601265146775404</v>
      </c>
      <c r="AB911" s="12">
        <f t="shared" si="142"/>
        <v>1.4601265146775404</v>
      </c>
    </row>
    <row r="912" spans="1:28" x14ac:dyDescent="0.25">
      <c r="A912" s="1" t="str">
        <f t="shared" si="143"/>
        <v>07/05/2010</v>
      </c>
      <c r="B912" s="9">
        <v>103.639999389648</v>
      </c>
      <c r="C912" s="9">
        <v>107.970001220703</v>
      </c>
      <c r="D912" s="9">
        <v>101.879997253417</v>
      </c>
      <c r="E912" s="9">
        <v>85.012458801269503</v>
      </c>
      <c r="F912" s="9">
        <v>107.959999084472</v>
      </c>
      <c r="G912" s="10">
        <v>866546700</v>
      </c>
      <c r="H912">
        <f t="shared" si="144"/>
        <v>7</v>
      </c>
      <c r="I912">
        <f t="shared" si="145"/>
        <v>5</v>
      </c>
      <c r="J912">
        <f t="shared" si="146"/>
        <v>2010</v>
      </c>
      <c r="K912" t="str">
        <f>VLOOKUP(N912,Convert!D:G,4,0)</f>
        <v>2010Q3</v>
      </c>
      <c r="L912" t="str">
        <f t="shared" si="147"/>
        <v>2010M7</v>
      </c>
      <c r="M912">
        <f>VLOOKUP(K912,GDP_CR!$E$9:$F$311,2,0)</f>
        <v>4.4000000000000004</v>
      </c>
      <c r="N912" s="1">
        <v>40364</v>
      </c>
      <c r="O912" s="18">
        <f t="shared" si="148"/>
        <v>6371</v>
      </c>
      <c r="P912" s="31">
        <f>VLOOKUP(K912,GDP!$A$2:$D$305,4,0)</f>
        <v>1.0774221973004261E-2</v>
      </c>
      <c r="Q912" s="12">
        <v>14992.615384615387</v>
      </c>
      <c r="R912" s="12">
        <f>VLOOKUP(K912,RGDP!B:C,2,0)</f>
        <v>15726.281999999999</v>
      </c>
      <c r="S912" s="12">
        <f t="shared" si="141"/>
        <v>15615.682500000001</v>
      </c>
      <c r="T912" s="12">
        <v>86.159999499999998</v>
      </c>
      <c r="U912" s="12">
        <v>9.4</v>
      </c>
      <c r="V912" s="12">
        <v>130480.75</v>
      </c>
      <c r="W912" s="12">
        <v>1.1763650000000001</v>
      </c>
      <c r="X912" s="12">
        <v>0.18</v>
      </c>
      <c r="Y912" t="str">
        <f t="shared" si="149"/>
        <v>100-200</v>
      </c>
      <c r="Z912">
        <f t="shared" si="150"/>
        <v>5.6360100863281692E-2</v>
      </c>
      <c r="AA912" s="12">
        <f>VLOOKUP(K912,GDP_Change!A:D,4,0)</f>
        <v>1.077502806539286</v>
      </c>
      <c r="AB912" s="12">
        <f t="shared" si="142"/>
        <v>1.4306939217438286</v>
      </c>
    </row>
    <row r="913" spans="1:28" x14ac:dyDescent="0.25">
      <c r="A913" s="1" t="str">
        <f t="shared" si="143"/>
        <v>07/12/2010</v>
      </c>
      <c r="B913" s="9">
        <v>107.59999847412099</v>
      </c>
      <c r="C913" s="9">
        <v>110.08999633789</v>
      </c>
      <c r="D913" s="9">
        <v>106.449996948242</v>
      </c>
      <c r="E913" s="9">
        <v>83.988777160644503</v>
      </c>
      <c r="F913" s="9">
        <v>106.66000366210901</v>
      </c>
      <c r="G913" s="10">
        <v>1043767600</v>
      </c>
      <c r="H913">
        <f t="shared" si="144"/>
        <v>7</v>
      </c>
      <c r="I913">
        <f t="shared" si="145"/>
        <v>12</v>
      </c>
      <c r="J913">
        <f t="shared" si="146"/>
        <v>2010</v>
      </c>
      <c r="K913" t="str">
        <f>VLOOKUP(N913,Convert!D:G,4,0)</f>
        <v>2010Q3</v>
      </c>
      <c r="L913" t="str">
        <f t="shared" si="147"/>
        <v>2010M7</v>
      </c>
      <c r="M913">
        <f>VLOOKUP(K913,GDP_CR!$E$9:$F$311,2,0)</f>
        <v>4.4000000000000004</v>
      </c>
      <c r="N913" s="1">
        <v>40371</v>
      </c>
      <c r="O913" s="18">
        <f t="shared" si="148"/>
        <v>6378</v>
      </c>
      <c r="P913" s="31">
        <f>VLOOKUP(K913,GDP!$A$2:$D$305,4,0)</f>
        <v>1.0774221973004261E-2</v>
      </c>
      <c r="Q913" s="12">
        <v>15005.030769230771</v>
      </c>
      <c r="R913" s="12">
        <f>VLOOKUP(K913,RGDP!B:C,2,0)</f>
        <v>15726.281999999999</v>
      </c>
      <c r="S913" s="12">
        <f t="shared" si="141"/>
        <v>15625.737000000001</v>
      </c>
      <c r="T913" s="12">
        <v>85.68</v>
      </c>
      <c r="U913" s="12">
        <v>9.4</v>
      </c>
      <c r="V913" s="12">
        <v>130460.5</v>
      </c>
      <c r="W913" s="12">
        <v>1.2311700000000001</v>
      </c>
      <c r="X913" s="12">
        <v>0.18</v>
      </c>
      <c r="Y913" t="str">
        <f t="shared" si="149"/>
        <v>100-200</v>
      </c>
      <c r="Z913">
        <f t="shared" si="150"/>
        <v>-1.204145455156802E-2</v>
      </c>
      <c r="AA913" s="12">
        <f>VLOOKUP(K913,GDP_Change!A:D,4,0)</f>
        <v>1.077502806539286</v>
      </c>
      <c r="AB913" s="12">
        <f t="shared" si="142"/>
        <v>1.4012613288101166</v>
      </c>
    </row>
    <row r="914" spans="1:28" x14ac:dyDescent="0.25">
      <c r="A914" s="1" t="str">
        <f t="shared" si="143"/>
        <v>07/19/2010</v>
      </c>
      <c r="B914" s="9">
        <v>107.050003051757</v>
      </c>
      <c r="C914" s="9">
        <v>110.56999969482401</v>
      </c>
      <c r="D914" s="9">
        <v>105.81999969482401</v>
      </c>
      <c r="E914" s="9">
        <v>86.941703796386705</v>
      </c>
      <c r="F914" s="9">
        <v>110.41000366210901</v>
      </c>
      <c r="G914" s="10">
        <v>1206200500</v>
      </c>
      <c r="H914">
        <f t="shared" si="144"/>
        <v>7</v>
      </c>
      <c r="I914">
        <f t="shared" si="145"/>
        <v>19</v>
      </c>
      <c r="J914">
        <f t="shared" si="146"/>
        <v>2010</v>
      </c>
      <c r="K914" t="str">
        <f>VLOOKUP(N914,Convert!D:G,4,0)</f>
        <v>2010Q3</v>
      </c>
      <c r="L914" t="str">
        <f t="shared" si="147"/>
        <v>2010M7</v>
      </c>
      <c r="M914">
        <f>VLOOKUP(K914,GDP_CR!$E$9:$F$311,2,0)</f>
        <v>4.4000000000000004</v>
      </c>
      <c r="N914" s="1">
        <v>40378</v>
      </c>
      <c r="O914" s="18">
        <f t="shared" si="148"/>
        <v>6385</v>
      </c>
      <c r="P914" s="31">
        <f>VLOOKUP(K914,GDP!$A$2:$D$305,4,0)</f>
        <v>1.0774221973004261E-2</v>
      </c>
      <c r="Q914" s="12">
        <v>15017.446153846155</v>
      </c>
      <c r="R914" s="12">
        <f>VLOOKUP(K914,RGDP!B:C,2,0)</f>
        <v>15726.281999999999</v>
      </c>
      <c r="S914" s="12">
        <f t="shared" si="141"/>
        <v>15635.791500000001</v>
      </c>
      <c r="T914" s="12">
        <v>85.200000500000016</v>
      </c>
      <c r="U914" s="12">
        <v>9.4</v>
      </c>
      <c r="V914" s="12">
        <v>130440.25</v>
      </c>
      <c r="W914" s="12">
        <v>1.2859750000000001</v>
      </c>
      <c r="X914" s="12">
        <v>0.18</v>
      </c>
      <c r="Y914" t="str">
        <f t="shared" si="149"/>
        <v>100-200</v>
      </c>
      <c r="Z914">
        <f t="shared" si="150"/>
        <v>3.5158446195817872E-2</v>
      </c>
      <c r="AA914" s="12">
        <f>VLOOKUP(K914,GDP_Change!A:D,4,0)</f>
        <v>1.077502806539286</v>
      </c>
      <c r="AB914" s="12">
        <f t="shared" si="142"/>
        <v>1.3718287358764047</v>
      </c>
    </row>
    <row r="915" spans="1:28" x14ac:dyDescent="0.25">
      <c r="A915" s="1" t="str">
        <f t="shared" si="143"/>
        <v>07/26/2010</v>
      </c>
      <c r="B915" s="9">
        <v>110.59999847412099</v>
      </c>
      <c r="C915" s="9">
        <v>112.290000915527</v>
      </c>
      <c r="D915" s="9">
        <v>108.980003356933</v>
      </c>
      <c r="E915" s="9">
        <v>86.831428527832003</v>
      </c>
      <c r="F915" s="9">
        <v>110.26999664306599</v>
      </c>
      <c r="G915" s="10">
        <v>992577200</v>
      </c>
      <c r="H915">
        <f t="shared" si="144"/>
        <v>7</v>
      </c>
      <c r="I915">
        <f t="shared" si="145"/>
        <v>26</v>
      </c>
      <c r="J915">
        <f t="shared" si="146"/>
        <v>2010</v>
      </c>
      <c r="K915" t="str">
        <f>VLOOKUP(N915,Convert!D:G,4,0)</f>
        <v>2010Q3</v>
      </c>
      <c r="L915" t="str">
        <f t="shared" si="147"/>
        <v>2010M7</v>
      </c>
      <c r="M915">
        <f>VLOOKUP(K915,GDP_CR!$E$9:$F$311,2,0)</f>
        <v>4.4000000000000004</v>
      </c>
      <c r="N915" s="1">
        <v>40385</v>
      </c>
      <c r="O915" s="18">
        <f t="shared" si="148"/>
        <v>6392</v>
      </c>
      <c r="P915" s="31">
        <f>VLOOKUP(K915,GDP!$A$2:$D$305,4,0)</f>
        <v>1.0774221973004261E-2</v>
      </c>
      <c r="Q915" s="12">
        <v>15029.861538461539</v>
      </c>
      <c r="R915" s="12">
        <f>VLOOKUP(K915,RGDP!B:C,2,0)</f>
        <v>15726.281999999999</v>
      </c>
      <c r="S915" s="12">
        <f t="shared" si="141"/>
        <v>15645.846</v>
      </c>
      <c r="T915" s="12">
        <v>84.720000999999996</v>
      </c>
      <c r="U915" s="12">
        <v>9.4</v>
      </c>
      <c r="V915" s="12">
        <v>130420</v>
      </c>
      <c r="W915" s="12">
        <v>1.3407800000000001</v>
      </c>
      <c r="X915" s="12">
        <v>0.18</v>
      </c>
      <c r="Y915" t="str">
        <f t="shared" si="149"/>
        <v>100-200</v>
      </c>
      <c r="Z915">
        <f t="shared" si="150"/>
        <v>-1.2680646173283128E-3</v>
      </c>
      <c r="AA915" s="12">
        <f>VLOOKUP(K915,GDP_Change!A:D,4,0)</f>
        <v>1.077502806539286</v>
      </c>
      <c r="AB915" s="12">
        <f t="shared" si="142"/>
        <v>1.3423961429426929</v>
      </c>
    </row>
    <row r="916" spans="1:28" x14ac:dyDescent="0.25">
      <c r="A916" s="1" t="str">
        <f t="shared" si="143"/>
        <v>08/02/2010</v>
      </c>
      <c r="B916" s="9">
        <v>111.98999786376901</v>
      </c>
      <c r="C916" s="9">
        <v>113.11000061035099</v>
      </c>
      <c r="D916" s="9">
        <v>110.919998168945</v>
      </c>
      <c r="E916" s="9">
        <v>88.500801086425696</v>
      </c>
      <c r="F916" s="9">
        <v>112.389999389648</v>
      </c>
      <c r="G916" s="10">
        <v>873294300</v>
      </c>
      <c r="H916">
        <f t="shared" si="144"/>
        <v>8</v>
      </c>
      <c r="I916">
        <f t="shared" si="145"/>
        <v>2</v>
      </c>
      <c r="J916">
        <f t="shared" si="146"/>
        <v>2010</v>
      </c>
      <c r="K916" t="str">
        <f>VLOOKUP(N916,Convert!D:G,4,0)</f>
        <v>2010Q3</v>
      </c>
      <c r="L916" t="str">
        <f t="shared" si="147"/>
        <v>2010M8</v>
      </c>
      <c r="M916">
        <f>VLOOKUP(K916,GDP_CR!$E$9:$F$311,2,0)</f>
        <v>4.4000000000000004</v>
      </c>
      <c r="N916" s="1">
        <v>40392</v>
      </c>
      <c r="O916" s="18">
        <f t="shared" si="148"/>
        <v>6399</v>
      </c>
      <c r="P916" s="31">
        <f>VLOOKUP(K916,GDP!$A$2:$D$305,4,0)</f>
        <v>1.0774221973004261E-2</v>
      </c>
      <c r="Q916" s="12">
        <v>15042.276923076923</v>
      </c>
      <c r="R916" s="12">
        <f>VLOOKUP(K916,RGDP!B:C,2,0)</f>
        <v>15726.281999999999</v>
      </c>
      <c r="S916" s="12">
        <f t="shared" si="141"/>
        <v>15655.900500000002</v>
      </c>
      <c r="T916" s="12">
        <v>83.775001250000003</v>
      </c>
      <c r="U916" s="12">
        <v>9.4250000000000007</v>
      </c>
      <c r="V916" s="12">
        <v>130421</v>
      </c>
      <c r="W916" s="12">
        <v>1.2931299999999999</v>
      </c>
      <c r="X916" s="12">
        <v>0.1825</v>
      </c>
      <c r="Y916" t="str">
        <f t="shared" si="149"/>
        <v>100-200</v>
      </c>
      <c r="Z916">
        <f t="shared" si="150"/>
        <v>1.9225562810564423E-2</v>
      </c>
      <c r="AA916" s="12">
        <f>VLOOKUP(K916,GDP_Change!A:D,4,0)</f>
        <v>1.077502806539286</v>
      </c>
      <c r="AB916" s="12">
        <f t="shared" si="142"/>
        <v>1.3129635500089809</v>
      </c>
    </row>
    <row r="917" spans="1:28" x14ac:dyDescent="0.25">
      <c r="A917" s="1" t="str">
        <f t="shared" si="143"/>
        <v>08/09/2010</v>
      </c>
      <c r="B917" s="9">
        <v>112.919998168945</v>
      </c>
      <c r="C917" s="9">
        <v>113.180000305175</v>
      </c>
      <c r="D917" s="9">
        <v>107.59999847412099</v>
      </c>
      <c r="E917" s="9">
        <v>85.288055419921804</v>
      </c>
      <c r="F917" s="9">
        <v>108.309997558593</v>
      </c>
      <c r="G917" s="10">
        <v>1035364700</v>
      </c>
      <c r="H917">
        <f t="shared" si="144"/>
        <v>8</v>
      </c>
      <c r="I917">
        <f t="shared" si="145"/>
        <v>9</v>
      </c>
      <c r="J917">
        <f t="shared" si="146"/>
        <v>2010</v>
      </c>
      <c r="K917" t="str">
        <f>VLOOKUP(N917,Convert!D:G,4,0)</f>
        <v>2010Q3</v>
      </c>
      <c r="L917" t="str">
        <f t="shared" si="147"/>
        <v>2010M8</v>
      </c>
      <c r="M917">
        <f>VLOOKUP(K917,GDP_CR!$E$9:$F$311,2,0)</f>
        <v>4.4000000000000004</v>
      </c>
      <c r="N917" s="1">
        <v>40399</v>
      </c>
      <c r="O917" s="18">
        <f t="shared" si="148"/>
        <v>6406</v>
      </c>
      <c r="P917" s="31">
        <f>VLOOKUP(K917,GDP!$A$2:$D$305,4,0)</f>
        <v>1.0774221973004261E-2</v>
      </c>
      <c r="Q917" s="12">
        <v>15054.69230769231</v>
      </c>
      <c r="R917" s="12">
        <f>VLOOKUP(K917,RGDP!B:C,2,0)</f>
        <v>15726.281999999999</v>
      </c>
      <c r="S917" s="12">
        <f t="shared" si="141"/>
        <v>15665.955000000002</v>
      </c>
      <c r="T917" s="12">
        <v>82.830001499999995</v>
      </c>
      <c r="U917" s="12">
        <v>9.4499999999999993</v>
      </c>
      <c r="V917" s="12">
        <v>130422</v>
      </c>
      <c r="W917" s="12">
        <v>1.2454799999999999</v>
      </c>
      <c r="X917" s="12">
        <v>0.185</v>
      </c>
      <c r="Y917" t="str">
        <f t="shared" si="149"/>
        <v>100-200</v>
      </c>
      <c r="Z917">
        <f t="shared" si="150"/>
        <v>-3.6302178603186297E-2</v>
      </c>
      <c r="AA917" s="12">
        <f>VLOOKUP(K917,GDP_Change!A:D,4,0)</f>
        <v>1.077502806539286</v>
      </c>
      <c r="AB917" s="12">
        <f t="shared" si="142"/>
        <v>1.2835309570752691</v>
      </c>
    </row>
    <row r="918" spans="1:28" x14ac:dyDescent="0.25">
      <c r="A918" s="1" t="str">
        <f t="shared" si="143"/>
        <v>08/16/2010</v>
      </c>
      <c r="B918" s="9">
        <v>107.56999969482401</v>
      </c>
      <c r="C918" s="9">
        <v>110.389999389648</v>
      </c>
      <c r="D918" s="9">
        <v>106.75</v>
      </c>
      <c r="E918" s="9">
        <v>84.673858642578097</v>
      </c>
      <c r="F918" s="9">
        <v>107.52999877929599</v>
      </c>
      <c r="G918" s="10">
        <v>978649500</v>
      </c>
      <c r="H918">
        <f t="shared" si="144"/>
        <v>8</v>
      </c>
      <c r="I918">
        <f t="shared" si="145"/>
        <v>16</v>
      </c>
      <c r="J918">
        <f t="shared" si="146"/>
        <v>2010</v>
      </c>
      <c r="K918" t="str">
        <f>VLOOKUP(N918,Convert!D:G,4,0)</f>
        <v>2010Q3</v>
      </c>
      <c r="L918" t="str">
        <f t="shared" si="147"/>
        <v>2010M8</v>
      </c>
      <c r="M918">
        <f>VLOOKUP(K918,GDP_CR!$E$9:$F$311,2,0)</f>
        <v>4.4000000000000004</v>
      </c>
      <c r="N918" s="1">
        <v>40406</v>
      </c>
      <c r="O918" s="18">
        <f t="shared" si="148"/>
        <v>6413</v>
      </c>
      <c r="P918" s="31">
        <f>VLOOKUP(K918,GDP!$A$2:$D$305,4,0)</f>
        <v>1.0774221973004261E-2</v>
      </c>
      <c r="Q918" s="12">
        <v>15067.107692307694</v>
      </c>
      <c r="R918" s="12">
        <f>VLOOKUP(K918,RGDP!B:C,2,0)</f>
        <v>15726.281999999999</v>
      </c>
      <c r="S918" s="12">
        <f t="shared" si="141"/>
        <v>15676.009500000002</v>
      </c>
      <c r="T918" s="12">
        <v>81.885001750000001</v>
      </c>
      <c r="U918" s="12">
        <v>9.4749999999999996</v>
      </c>
      <c r="V918" s="12">
        <v>130423</v>
      </c>
      <c r="W918" s="12">
        <v>1.19783</v>
      </c>
      <c r="X918" s="12">
        <v>0.1875</v>
      </c>
      <c r="Y918" t="str">
        <f t="shared" si="149"/>
        <v>100-200</v>
      </c>
      <c r="Z918">
        <f t="shared" si="150"/>
        <v>-7.2015399951887993E-3</v>
      </c>
      <c r="AA918" s="12">
        <f>VLOOKUP(K918,GDP_Change!A:D,4,0)</f>
        <v>1.077502806539286</v>
      </c>
      <c r="AB918" s="12">
        <f t="shared" si="142"/>
        <v>1.2540983641415573</v>
      </c>
    </row>
    <row r="919" spans="1:28" x14ac:dyDescent="0.25">
      <c r="A919" s="1" t="str">
        <f t="shared" si="143"/>
        <v>08/23/2010</v>
      </c>
      <c r="B919" s="9">
        <v>108.040000915527</v>
      </c>
      <c r="C919" s="9">
        <v>108.56999969482401</v>
      </c>
      <c r="D919" s="9">
        <v>104.290000915527</v>
      </c>
      <c r="E919" s="9">
        <v>84.146301269531193</v>
      </c>
      <c r="F919" s="9">
        <v>106.86000061035099</v>
      </c>
      <c r="G919" s="10">
        <v>1213491400</v>
      </c>
      <c r="H919">
        <f t="shared" si="144"/>
        <v>8</v>
      </c>
      <c r="I919">
        <f t="shared" si="145"/>
        <v>23</v>
      </c>
      <c r="J919">
        <f t="shared" si="146"/>
        <v>2010</v>
      </c>
      <c r="K919" t="str">
        <f>VLOOKUP(N919,Convert!D:G,4,0)</f>
        <v>2010Q3</v>
      </c>
      <c r="L919" t="str">
        <f t="shared" si="147"/>
        <v>2010M8</v>
      </c>
      <c r="M919">
        <f>VLOOKUP(K919,GDP_CR!$E$9:$F$311,2,0)</f>
        <v>4.4000000000000004</v>
      </c>
      <c r="N919" s="1">
        <v>40413</v>
      </c>
      <c r="O919" s="18">
        <f t="shared" si="148"/>
        <v>6420</v>
      </c>
      <c r="P919" s="31">
        <f>VLOOKUP(K919,GDP!$A$2:$D$305,4,0)</f>
        <v>1.0774221973004261E-2</v>
      </c>
      <c r="Q919" s="12">
        <v>15079.52307692308</v>
      </c>
      <c r="R919" s="12">
        <f>VLOOKUP(K919,RGDP!B:C,2,0)</f>
        <v>15726.281999999999</v>
      </c>
      <c r="S919" s="12">
        <f t="shared" si="141"/>
        <v>15686.064000000004</v>
      </c>
      <c r="T919" s="12">
        <v>80.940002000000007</v>
      </c>
      <c r="U919" s="12">
        <v>9.5</v>
      </c>
      <c r="V919" s="12">
        <v>130424</v>
      </c>
      <c r="W919" s="12">
        <v>1.15018</v>
      </c>
      <c r="X919" s="12">
        <v>0.19</v>
      </c>
      <c r="Y919" t="str">
        <f t="shared" si="149"/>
        <v>100-200</v>
      </c>
      <c r="Z919">
        <f t="shared" si="150"/>
        <v>-6.2308023486559172E-3</v>
      </c>
      <c r="AA919" s="12">
        <f>VLOOKUP(K919,GDP_Change!A:D,4,0)</f>
        <v>1.077502806539286</v>
      </c>
      <c r="AB919" s="12">
        <f t="shared" si="142"/>
        <v>1.2246657712078455</v>
      </c>
    </row>
    <row r="920" spans="1:28" x14ac:dyDescent="0.25">
      <c r="A920" s="1" t="str">
        <f t="shared" si="143"/>
        <v>08/30/2010</v>
      </c>
      <c r="B920" s="9">
        <v>106.58000183105401</v>
      </c>
      <c r="C920" s="9">
        <v>110.98999786376901</v>
      </c>
      <c r="D920" s="9">
        <v>104.48999786376901</v>
      </c>
      <c r="E920" s="9">
        <v>87.319648742675696</v>
      </c>
      <c r="F920" s="9">
        <v>110.889999389648</v>
      </c>
      <c r="G920" s="10">
        <v>1066309300</v>
      </c>
      <c r="H920">
        <f t="shared" si="144"/>
        <v>8</v>
      </c>
      <c r="I920">
        <f t="shared" si="145"/>
        <v>30</v>
      </c>
      <c r="J920">
        <f t="shared" si="146"/>
        <v>2010</v>
      </c>
      <c r="K920" t="str">
        <f>VLOOKUP(N920,Convert!D:G,4,0)</f>
        <v>2010Q3</v>
      </c>
      <c r="L920" t="str">
        <f t="shared" si="147"/>
        <v>2010M8</v>
      </c>
      <c r="M920">
        <f>VLOOKUP(K920,GDP_CR!$E$9:$F$311,2,0)</f>
        <v>4.4000000000000004</v>
      </c>
      <c r="N920" s="1">
        <v>40420</v>
      </c>
      <c r="O920" s="18">
        <f t="shared" si="148"/>
        <v>6427</v>
      </c>
      <c r="P920" s="31">
        <f>VLOOKUP(K920,GDP!$A$2:$D$305,4,0)</f>
        <v>1.0774221973004261E-2</v>
      </c>
      <c r="Q920" s="12">
        <v>15091.938461538464</v>
      </c>
      <c r="R920" s="12">
        <f>VLOOKUP(K920,RGDP!B:C,2,0)</f>
        <v>15726.281999999999</v>
      </c>
      <c r="S920" s="12">
        <f t="shared" si="141"/>
        <v>15696.118500000004</v>
      </c>
      <c r="T920" s="12">
        <v>80.940002000000007</v>
      </c>
      <c r="U920" s="12">
        <v>9.5</v>
      </c>
      <c r="V920" s="12">
        <v>130424</v>
      </c>
      <c r="W920" s="12">
        <v>1.15018</v>
      </c>
      <c r="X920" s="12">
        <v>0.19</v>
      </c>
      <c r="Y920" t="str">
        <f t="shared" si="149"/>
        <v>100-200</v>
      </c>
      <c r="Z920">
        <f t="shared" si="150"/>
        <v>3.771288373833892E-2</v>
      </c>
      <c r="AA920" s="12">
        <f>VLOOKUP(K920,GDP_Change!A:D,4,0)</f>
        <v>1.077502806539286</v>
      </c>
      <c r="AB920" s="12">
        <f t="shared" si="142"/>
        <v>1.1952331782741334</v>
      </c>
    </row>
    <row r="921" spans="1:28" x14ac:dyDescent="0.25">
      <c r="A921" s="1" t="str">
        <f t="shared" si="143"/>
        <v>09/06/2010</v>
      </c>
      <c r="B921" s="9">
        <v>110.370002746582</v>
      </c>
      <c r="C921" s="9">
        <v>111.680000305175</v>
      </c>
      <c r="D921" s="9">
        <v>109.550003051757</v>
      </c>
      <c r="E921" s="9">
        <v>87.784271240234304</v>
      </c>
      <c r="F921" s="9">
        <v>111.480003356933</v>
      </c>
      <c r="G921" s="10">
        <v>566735000</v>
      </c>
      <c r="H921">
        <f t="shared" si="144"/>
        <v>9</v>
      </c>
      <c r="I921">
        <f t="shared" si="145"/>
        <v>6</v>
      </c>
      <c r="J921">
        <f t="shared" si="146"/>
        <v>2010</v>
      </c>
      <c r="K921" t="str">
        <f>VLOOKUP(N921,Convert!D:G,4,0)</f>
        <v>2010Q3</v>
      </c>
      <c r="L921" t="str">
        <f t="shared" si="147"/>
        <v>2010M9</v>
      </c>
      <c r="M921">
        <f>VLOOKUP(K921,GDP_CR!$E$9:$F$311,2,0)</f>
        <v>4.4000000000000004</v>
      </c>
      <c r="N921" s="1">
        <v>40427</v>
      </c>
      <c r="O921" s="18">
        <f t="shared" si="148"/>
        <v>6434</v>
      </c>
      <c r="P921" s="31">
        <f>VLOOKUP(K921,GDP!$A$2:$D$305,4,0)</f>
        <v>1.0774221973004261E-2</v>
      </c>
      <c r="Q921" s="12">
        <v>15104.353846153848</v>
      </c>
      <c r="R921" s="12">
        <f>VLOOKUP(K921,RGDP!B:C,2,0)</f>
        <v>15726.281999999999</v>
      </c>
      <c r="S921" s="12">
        <f t="shared" si="141"/>
        <v>15706.173000000003</v>
      </c>
      <c r="T921" s="12">
        <v>81.335000750000006</v>
      </c>
      <c r="U921" s="12">
        <v>9.5</v>
      </c>
      <c r="V921" s="12">
        <v>130402.75</v>
      </c>
      <c r="W921" s="12">
        <v>1.1422125000000001</v>
      </c>
      <c r="X921" s="12">
        <v>0.19</v>
      </c>
      <c r="Y921" t="str">
        <f t="shared" si="149"/>
        <v>100-200</v>
      </c>
      <c r="Z921">
        <f t="shared" si="150"/>
        <v>5.3206237761065367E-3</v>
      </c>
      <c r="AA921" s="12">
        <f>VLOOKUP(K921,GDP_Change!A:D,4,0)</f>
        <v>1.077502806539286</v>
      </c>
      <c r="AB921" s="12">
        <f t="shared" si="142"/>
        <v>1.1658005853404216</v>
      </c>
    </row>
    <row r="922" spans="1:28" x14ac:dyDescent="0.25">
      <c r="A922" s="1" t="str">
        <f t="shared" si="143"/>
        <v>09/13/2010</v>
      </c>
      <c r="B922" s="9">
        <v>112.58000183105401</v>
      </c>
      <c r="C922" s="9">
        <v>113.290000915527</v>
      </c>
      <c r="D922" s="9">
        <v>111.980003356933</v>
      </c>
      <c r="E922" s="9">
        <v>88.579559326171804</v>
      </c>
      <c r="F922" s="9">
        <v>112.48999786376901</v>
      </c>
      <c r="G922" s="10">
        <v>952735300</v>
      </c>
      <c r="H922">
        <f t="shared" si="144"/>
        <v>9</v>
      </c>
      <c r="I922">
        <f t="shared" si="145"/>
        <v>13</v>
      </c>
      <c r="J922">
        <f t="shared" si="146"/>
        <v>2010</v>
      </c>
      <c r="K922" t="str">
        <f>VLOOKUP(N922,Convert!D:G,4,0)</f>
        <v>2010Q3</v>
      </c>
      <c r="L922" t="str">
        <f t="shared" si="147"/>
        <v>2010M9</v>
      </c>
      <c r="M922">
        <f>VLOOKUP(K922,GDP_CR!$E$9:$F$311,2,0)</f>
        <v>4.4000000000000004</v>
      </c>
      <c r="N922" s="1">
        <v>40434</v>
      </c>
      <c r="O922" s="18">
        <f t="shared" si="148"/>
        <v>6441</v>
      </c>
      <c r="P922" s="31">
        <f>VLOOKUP(K922,GDP!$A$2:$D$305,4,0)</f>
        <v>1.0774221973004261E-2</v>
      </c>
      <c r="Q922" s="12">
        <v>15116.769230769232</v>
      </c>
      <c r="R922" s="12">
        <f>VLOOKUP(K922,RGDP!B:C,2,0)</f>
        <v>15726.281999999999</v>
      </c>
      <c r="S922" s="12">
        <f t="shared" ref="S922:S985" si="151">AVERAGE(R911:R922)</f>
        <v>15716.227500000003</v>
      </c>
      <c r="T922" s="12">
        <v>81.729999500000005</v>
      </c>
      <c r="U922" s="12">
        <v>9.5</v>
      </c>
      <c r="V922" s="12">
        <v>130381.5</v>
      </c>
      <c r="W922" s="12">
        <v>1.1342449999999999</v>
      </c>
      <c r="X922" s="12">
        <v>0.19</v>
      </c>
      <c r="Y922" t="str">
        <f t="shared" si="149"/>
        <v>100-200</v>
      </c>
      <c r="Z922">
        <f t="shared" si="150"/>
        <v>9.0598715143759279E-3</v>
      </c>
      <c r="AA922" s="12">
        <f>VLOOKUP(K922,GDP_Change!A:D,4,0)</f>
        <v>1.077502806539286</v>
      </c>
      <c r="AB922" s="12">
        <f t="shared" si="142"/>
        <v>1.1363679924067098</v>
      </c>
    </row>
    <row r="923" spans="1:28" x14ac:dyDescent="0.25">
      <c r="A923" s="1" t="str">
        <f t="shared" si="143"/>
        <v>09/20/2010</v>
      </c>
      <c r="B923" s="9">
        <v>112.879997253417</v>
      </c>
      <c r="C923" s="9">
        <v>114.900001525878</v>
      </c>
      <c r="D923" s="9">
        <v>112.180000305175</v>
      </c>
      <c r="E923" s="9">
        <v>90.898345947265597</v>
      </c>
      <c r="F923" s="9">
        <v>114.81999969482401</v>
      </c>
      <c r="G923" s="10">
        <v>1086292800</v>
      </c>
      <c r="H923">
        <f t="shared" si="144"/>
        <v>9</v>
      </c>
      <c r="I923">
        <f t="shared" si="145"/>
        <v>20</v>
      </c>
      <c r="J923">
        <f t="shared" si="146"/>
        <v>2010</v>
      </c>
      <c r="K923" t="str">
        <f>VLOOKUP(N923,Convert!D:G,4,0)</f>
        <v>2010Q3</v>
      </c>
      <c r="L923" t="str">
        <f t="shared" si="147"/>
        <v>2010M9</v>
      </c>
      <c r="M923">
        <f>VLOOKUP(K923,GDP_CR!$E$9:$F$311,2,0)</f>
        <v>4.4000000000000004</v>
      </c>
      <c r="N923" s="1">
        <v>40441</v>
      </c>
      <c r="O923" s="18">
        <f t="shared" si="148"/>
        <v>6448</v>
      </c>
      <c r="P923" s="31">
        <f>VLOOKUP(K923,GDP!$A$2:$D$305,4,0)</f>
        <v>1.0774221973004261E-2</v>
      </c>
      <c r="Q923" s="12">
        <v>15129.18461538462</v>
      </c>
      <c r="R923" s="12">
        <f>VLOOKUP(K923,RGDP!B:C,2,0)</f>
        <v>15726.281999999999</v>
      </c>
      <c r="S923" s="12">
        <f t="shared" si="151"/>
        <v>15726.282000000005</v>
      </c>
      <c r="T923" s="12">
        <v>82.124998250000004</v>
      </c>
      <c r="U923" s="12">
        <v>9.5</v>
      </c>
      <c r="V923" s="12">
        <v>130360.25</v>
      </c>
      <c r="W923" s="12">
        <v>1.1262775</v>
      </c>
      <c r="X923" s="12">
        <v>0.19</v>
      </c>
      <c r="Y923" t="str">
        <f t="shared" si="149"/>
        <v>100-200</v>
      </c>
      <c r="Z923">
        <f t="shared" si="150"/>
        <v>2.0712968933262355E-2</v>
      </c>
      <c r="AA923" s="12">
        <f>VLOOKUP(K923,GDP_Change!A:D,4,0)</f>
        <v>1.077502806539286</v>
      </c>
      <c r="AB923" s="12">
        <f t="shared" si="142"/>
        <v>1.1069353994729978</v>
      </c>
    </row>
    <row r="924" spans="1:28" x14ac:dyDescent="0.25">
      <c r="A924" s="1" t="str">
        <f t="shared" si="143"/>
        <v>09/27/2010</v>
      </c>
      <c r="B924" s="9">
        <v>114.86000061035099</v>
      </c>
      <c r="C924" s="9">
        <v>115.790000915527</v>
      </c>
      <c r="D924" s="9">
        <v>113.180000305175</v>
      </c>
      <c r="E924" s="9">
        <v>90.732101440429602</v>
      </c>
      <c r="F924" s="9">
        <v>114.61000061035099</v>
      </c>
      <c r="G924" s="10">
        <v>979380500</v>
      </c>
      <c r="H924">
        <f t="shared" si="144"/>
        <v>9</v>
      </c>
      <c r="I924">
        <f t="shared" si="145"/>
        <v>27</v>
      </c>
      <c r="J924">
        <f t="shared" si="146"/>
        <v>2010</v>
      </c>
      <c r="K924" t="str">
        <f>VLOOKUP(N924,Convert!D:G,4,0)</f>
        <v>2010Q3</v>
      </c>
      <c r="L924" t="str">
        <f t="shared" si="147"/>
        <v>2010M9</v>
      </c>
      <c r="M924">
        <f>VLOOKUP(K924,GDP_CR!$E$9:$F$311,2,0)</f>
        <v>4.4000000000000004</v>
      </c>
      <c r="N924" s="1">
        <v>40448</v>
      </c>
      <c r="O924" s="18">
        <f t="shared" si="148"/>
        <v>6455</v>
      </c>
      <c r="P924" s="31">
        <f>VLOOKUP(K924,GDP!$A$2:$D$305,4,0)</f>
        <v>1.0774221973004261E-2</v>
      </c>
      <c r="Q924" s="12">
        <v>15141.600000000004</v>
      </c>
      <c r="R924" s="12">
        <f>VLOOKUP(K924,RGDP!B:C,2,0)</f>
        <v>15726.281999999999</v>
      </c>
      <c r="S924" s="12">
        <f t="shared" si="151"/>
        <v>15726.282000000005</v>
      </c>
      <c r="T924" s="12">
        <v>82.519997000000004</v>
      </c>
      <c r="U924" s="12">
        <v>9.5</v>
      </c>
      <c r="V924" s="12">
        <v>130339</v>
      </c>
      <c r="W924" s="12">
        <v>1.1183099999999999</v>
      </c>
      <c r="X924" s="12">
        <v>0.19</v>
      </c>
      <c r="Y924" t="str">
        <f t="shared" si="149"/>
        <v>100-200</v>
      </c>
      <c r="Z924">
        <f t="shared" si="150"/>
        <v>-1.8289416916144052E-3</v>
      </c>
      <c r="AA924" s="12">
        <f>VLOOKUP(K924,GDP_Change!A:D,4,0)</f>
        <v>1.077502806539286</v>
      </c>
      <c r="AB924" s="12">
        <f t="shared" si="142"/>
        <v>1.077502806539286</v>
      </c>
    </row>
    <row r="925" spans="1:28" x14ac:dyDescent="0.25">
      <c r="A925" s="1" t="str">
        <f t="shared" si="143"/>
        <v>10/04/2010</v>
      </c>
      <c r="B925" s="9">
        <v>114.370002746582</v>
      </c>
      <c r="C925" s="9">
        <v>116.86000061035099</v>
      </c>
      <c r="D925" s="9">
        <v>113.180000305175</v>
      </c>
      <c r="E925" s="9">
        <v>92.260025024414006</v>
      </c>
      <c r="F925" s="9">
        <v>116.540000915527</v>
      </c>
      <c r="G925" s="10">
        <v>887034000</v>
      </c>
      <c r="H925">
        <f t="shared" si="144"/>
        <v>10</v>
      </c>
      <c r="I925">
        <f t="shared" si="145"/>
        <v>4</v>
      </c>
      <c r="J925">
        <f t="shared" si="146"/>
        <v>2010</v>
      </c>
      <c r="K925" t="str">
        <f>VLOOKUP(N925,Convert!D:G,4,0)</f>
        <v>2010Q4</v>
      </c>
      <c r="L925" t="str">
        <f t="shared" si="147"/>
        <v>2010M10</v>
      </c>
      <c r="M925">
        <f>VLOOKUP(K925,GDP_CR!$E$9:$F$311,2,0)</f>
        <v>4.5</v>
      </c>
      <c r="N925" s="1">
        <v>40455</v>
      </c>
      <c r="O925" s="18">
        <f t="shared" si="148"/>
        <v>6462</v>
      </c>
      <c r="P925" s="31">
        <f>VLOOKUP(K925,GDP!$A$2:$D$305,4,0)</f>
        <v>1.1088656416759157E-2</v>
      </c>
      <c r="Q925" s="12">
        <v>15154.515384615388</v>
      </c>
      <c r="R925" s="12">
        <f>VLOOKUP(K925,RGDP!B:C,2,0)</f>
        <v>15807.995000000001</v>
      </c>
      <c r="S925" s="12">
        <f t="shared" si="151"/>
        <v>15733.09141666667</v>
      </c>
      <c r="T925" s="12">
        <v>81.412496750000003</v>
      </c>
      <c r="U925" s="12">
        <v>9.4749999999999996</v>
      </c>
      <c r="V925" s="12">
        <v>130409.25</v>
      </c>
      <c r="W925" s="12">
        <v>1.1304075</v>
      </c>
      <c r="X925" s="12">
        <v>0.19</v>
      </c>
      <c r="Y925" t="str">
        <f t="shared" si="149"/>
        <v>100-200</v>
      </c>
      <c r="Z925">
        <f t="shared" si="150"/>
        <v>1.6839719875210379E-2</v>
      </c>
      <c r="AA925" s="12">
        <f>VLOOKUP(K925,GDP_Change!A:D,4,0)</f>
        <v>1.108640728641376</v>
      </c>
      <c r="AB925" s="12">
        <f t="shared" si="142"/>
        <v>1.0798980313163697</v>
      </c>
    </row>
    <row r="926" spans="1:28" x14ac:dyDescent="0.25">
      <c r="A926" s="1" t="str">
        <f t="shared" si="143"/>
        <v>10/11/2010</v>
      </c>
      <c r="B926" s="9">
        <v>116.720001220703</v>
      </c>
      <c r="C926" s="9">
        <v>118.550003051757</v>
      </c>
      <c r="D926" s="9">
        <v>115.650001525878</v>
      </c>
      <c r="E926" s="9">
        <v>93.1783447265625</v>
      </c>
      <c r="F926" s="9">
        <v>117.699996948242</v>
      </c>
      <c r="G926" s="10">
        <v>941124800</v>
      </c>
      <c r="H926">
        <f t="shared" si="144"/>
        <v>10</v>
      </c>
      <c r="I926">
        <f t="shared" si="145"/>
        <v>11</v>
      </c>
      <c r="J926">
        <f t="shared" si="146"/>
        <v>2010</v>
      </c>
      <c r="K926" t="str">
        <f>VLOOKUP(N926,Convert!D:G,4,0)</f>
        <v>2010Q4</v>
      </c>
      <c r="L926" t="str">
        <f t="shared" si="147"/>
        <v>2010M10</v>
      </c>
      <c r="M926">
        <f>VLOOKUP(K926,GDP_CR!$E$9:$F$311,2,0)</f>
        <v>4.5</v>
      </c>
      <c r="N926" s="1">
        <v>40462</v>
      </c>
      <c r="O926" s="18">
        <f t="shared" si="148"/>
        <v>6469</v>
      </c>
      <c r="P926" s="31">
        <f>VLOOKUP(K926,GDP!$A$2:$D$305,4,0)</f>
        <v>1.1088656416759157E-2</v>
      </c>
      <c r="Q926" s="12">
        <v>15167.430769230772</v>
      </c>
      <c r="R926" s="12">
        <f>VLOOKUP(K926,RGDP!B:C,2,0)</f>
        <v>15807.995000000001</v>
      </c>
      <c r="S926" s="12">
        <f t="shared" si="151"/>
        <v>15739.900833333335</v>
      </c>
      <c r="T926" s="12">
        <v>80.304996500000001</v>
      </c>
      <c r="U926" s="12">
        <v>9.4499999999999993</v>
      </c>
      <c r="V926" s="12">
        <v>130479.5</v>
      </c>
      <c r="W926" s="12">
        <v>1.1425049999999999</v>
      </c>
      <c r="X926" s="12">
        <v>0.19</v>
      </c>
      <c r="Y926" t="str">
        <f t="shared" si="149"/>
        <v>100-200</v>
      </c>
      <c r="Z926">
        <f t="shared" si="150"/>
        <v>9.9536298575784166E-3</v>
      </c>
      <c r="AA926" s="12">
        <f>VLOOKUP(K926,GDP_Change!A:D,4,0)</f>
        <v>1.108640728641376</v>
      </c>
      <c r="AB926" s="12">
        <f t="shared" si="142"/>
        <v>1.0822932560934537</v>
      </c>
    </row>
    <row r="927" spans="1:28" x14ac:dyDescent="0.25">
      <c r="A927" s="1" t="str">
        <f t="shared" si="143"/>
        <v>10/18/2010</v>
      </c>
      <c r="B927" s="9">
        <v>117.73999786376901</v>
      </c>
      <c r="C927" s="9">
        <v>119.08999633789</v>
      </c>
      <c r="D927" s="9">
        <v>116.01999664306599</v>
      </c>
      <c r="E927" s="9">
        <v>93.692878723144503</v>
      </c>
      <c r="F927" s="9">
        <v>118.34999847412099</v>
      </c>
      <c r="G927" s="10">
        <v>951659200</v>
      </c>
      <c r="H927">
        <f t="shared" si="144"/>
        <v>10</v>
      </c>
      <c r="I927">
        <f t="shared" si="145"/>
        <v>18</v>
      </c>
      <c r="J927">
        <f t="shared" si="146"/>
        <v>2010</v>
      </c>
      <c r="K927" t="str">
        <f>VLOOKUP(N927,Convert!D:G,4,0)</f>
        <v>2010Q4</v>
      </c>
      <c r="L927" t="str">
        <f t="shared" si="147"/>
        <v>2010M10</v>
      </c>
      <c r="M927">
        <f>VLOOKUP(K927,GDP_CR!$E$9:$F$311,2,0)</f>
        <v>4.5</v>
      </c>
      <c r="N927" s="1">
        <v>40469</v>
      </c>
      <c r="O927" s="18">
        <f t="shared" si="148"/>
        <v>6476</v>
      </c>
      <c r="P927" s="31">
        <f>VLOOKUP(K927,GDP!$A$2:$D$305,4,0)</f>
        <v>1.1088656416759157E-2</v>
      </c>
      <c r="Q927" s="12">
        <v>15180.346153846156</v>
      </c>
      <c r="R927" s="12">
        <f>VLOOKUP(K927,RGDP!B:C,2,0)</f>
        <v>15807.995000000001</v>
      </c>
      <c r="S927" s="12">
        <f t="shared" si="151"/>
        <v>15746.710250000002</v>
      </c>
      <c r="T927" s="12">
        <v>79.19749625</v>
      </c>
      <c r="U927" s="12">
        <v>9.4249999999999989</v>
      </c>
      <c r="V927" s="12">
        <v>130549.75</v>
      </c>
      <c r="W927" s="12">
        <v>1.1546025</v>
      </c>
      <c r="X927" s="12">
        <v>0.19</v>
      </c>
      <c r="Y927" t="str">
        <f t="shared" si="149"/>
        <v>100-200</v>
      </c>
      <c r="Z927">
        <f t="shared" si="150"/>
        <v>5.5225279756363488E-3</v>
      </c>
      <c r="AA927" s="12">
        <f>VLOOKUP(K927,GDP_Change!A:D,4,0)</f>
        <v>1.108640728641376</v>
      </c>
      <c r="AB927" s="12">
        <f t="shared" si="142"/>
        <v>1.0846884808705375</v>
      </c>
    </row>
    <row r="928" spans="1:28" x14ac:dyDescent="0.25">
      <c r="A928" s="1" t="str">
        <f t="shared" si="143"/>
        <v>10/25/2010</v>
      </c>
      <c r="B928" s="9">
        <v>119.139999389648</v>
      </c>
      <c r="C928" s="9">
        <v>119.76000213623</v>
      </c>
      <c r="D928" s="9">
        <v>117.26000213623</v>
      </c>
      <c r="E928" s="9">
        <v>93.803741455078097</v>
      </c>
      <c r="F928" s="9">
        <v>118.48999786376901</v>
      </c>
      <c r="G928" s="10">
        <v>813034100</v>
      </c>
      <c r="H928">
        <f t="shared" si="144"/>
        <v>10</v>
      </c>
      <c r="I928">
        <f t="shared" si="145"/>
        <v>25</v>
      </c>
      <c r="J928">
        <f t="shared" si="146"/>
        <v>2010</v>
      </c>
      <c r="K928" t="str">
        <f>VLOOKUP(N928,Convert!D:G,4,0)</f>
        <v>2010Q4</v>
      </c>
      <c r="L928" t="str">
        <f t="shared" si="147"/>
        <v>2010M10</v>
      </c>
      <c r="M928">
        <f>VLOOKUP(K928,GDP_CR!$E$9:$F$311,2,0)</f>
        <v>4.5</v>
      </c>
      <c r="N928" s="1">
        <v>40476</v>
      </c>
      <c r="O928" s="18">
        <f t="shared" si="148"/>
        <v>6483</v>
      </c>
      <c r="P928" s="31">
        <f>VLOOKUP(K928,GDP!$A$2:$D$305,4,0)</f>
        <v>1.1088656416759157E-2</v>
      </c>
      <c r="Q928" s="12">
        <v>15193.26153846154</v>
      </c>
      <c r="R928" s="12">
        <f>VLOOKUP(K928,RGDP!B:C,2,0)</f>
        <v>15807.995000000001</v>
      </c>
      <c r="S928" s="12">
        <f t="shared" si="151"/>
        <v>15753.519666666667</v>
      </c>
      <c r="T928" s="12">
        <v>78.089995999999999</v>
      </c>
      <c r="U928" s="12">
        <v>9.4</v>
      </c>
      <c r="V928" s="12">
        <v>130620</v>
      </c>
      <c r="W928" s="12">
        <v>1.1667000000000001</v>
      </c>
      <c r="X928" s="12">
        <v>0.19</v>
      </c>
      <c r="Y928" t="str">
        <f t="shared" si="149"/>
        <v>100-200</v>
      </c>
      <c r="Z928">
        <f t="shared" si="150"/>
        <v>1.1829268394847325E-3</v>
      </c>
      <c r="AA928" s="12">
        <f>VLOOKUP(K928,GDP_Change!A:D,4,0)</f>
        <v>1.108640728641376</v>
      </c>
      <c r="AB928" s="12">
        <f t="shared" si="142"/>
        <v>1.0870837056476215</v>
      </c>
    </row>
    <row r="929" spans="1:28" x14ac:dyDescent="0.25">
      <c r="A929" s="1" t="str">
        <f t="shared" si="143"/>
        <v>11/01/2010</v>
      </c>
      <c r="B929" s="9">
        <v>119.06999969482401</v>
      </c>
      <c r="C929" s="9">
        <v>122.919998168945</v>
      </c>
      <c r="D929" s="9">
        <v>117.84999847412099</v>
      </c>
      <c r="E929" s="9">
        <v>97.152488708496094</v>
      </c>
      <c r="F929" s="9">
        <v>122.720001220703</v>
      </c>
      <c r="G929" s="10">
        <v>954817000</v>
      </c>
      <c r="H929">
        <f t="shared" si="144"/>
        <v>11</v>
      </c>
      <c r="I929">
        <f t="shared" si="145"/>
        <v>1</v>
      </c>
      <c r="J929">
        <f t="shared" si="146"/>
        <v>2010</v>
      </c>
      <c r="K929" t="str">
        <f>VLOOKUP(N929,Convert!D:G,4,0)</f>
        <v>2010Q4</v>
      </c>
      <c r="L929" t="str">
        <f t="shared" si="147"/>
        <v>2010M11</v>
      </c>
      <c r="M929">
        <f>VLOOKUP(K929,GDP_CR!$E$9:$F$311,2,0)</f>
        <v>4.5</v>
      </c>
      <c r="N929" s="1">
        <v>40483</v>
      </c>
      <c r="O929" s="18">
        <f t="shared" si="148"/>
        <v>6490</v>
      </c>
      <c r="P929" s="31">
        <f>VLOOKUP(K929,GDP!$A$2:$D$305,4,0)</f>
        <v>1.1088656416759157E-2</v>
      </c>
      <c r="Q929" s="12">
        <v>15206.176923076924</v>
      </c>
      <c r="R929" s="12">
        <f>VLOOKUP(K929,RGDP!B:C,2,0)</f>
        <v>15807.995000000001</v>
      </c>
      <c r="S929" s="12">
        <f t="shared" si="151"/>
        <v>15760.329083333332</v>
      </c>
      <c r="T929" s="12">
        <v>77.892497750000004</v>
      </c>
      <c r="U929" s="12">
        <v>9.5</v>
      </c>
      <c r="V929" s="12">
        <v>130653.5</v>
      </c>
      <c r="W929" s="12">
        <v>1.1461600000000001</v>
      </c>
      <c r="X929" s="12">
        <v>0.19</v>
      </c>
      <c r="Y929" t="str">
        <f t="shared" si="149"/>
        <v>100-200</v>
      </c>
      <c r="Z929">
        <f t="shared" si="150"/>
        <v>3.5699244098200911E-2</v>
      </c>
      <c r="AA929" s="12">
        <f>VLOOKUP(K929,GDP_Change!A:D,4,0)</f>
        <v>1.108640728641376</v>
      </c>
      <c r="AB929" s="12">
        <f t="shared" si="142"/>
        <v>1.0894789304247052</v>
      </c>
    </row>
    <row r="930" spans="1:28" x14ac:dyDescent="0.25">
      <c r="A930" s="1" t="str">
        <f t="shared" si="143"/>
        <v>11/08/2010</v>
      </c>
      <c r="B930" s="9">
        <v>122.33999633789</v>
      </c>
      <c r="C930" s="9">
        <v>122.949996948242</v>
      </c>
      <c r="D930" s="9">
        <v>119.650001525878</v>
      </c>
      <c r="E930" s="9">
        <v>95.157501220703097</v>
      </c>
      <c r="F930" s="9">
        <v>120.199996948242</v>
      </c>
      <c r="G930" s="10">
        <v>961202500</v>
      </c>
      <c r="H930">
        <f t="shared" si="144"/>
        <v>11</v>
      </c>
      <c r="I930">
        <f t="shared" si="145"/>
        <v>8</v>
      </c>
      <c r="J930">
        <f t="shared" si="146"/>
        <v>2010</v>
      </c>
      <c r="K930" t="str">
        <f>VLOOKUP(N930,Convert!D:G,4,0)</f>
        <v>2010Q4</v>
      </c>
      <c r="L930" t="str">
        <f t="shared" si="147"/>
        <v>2010M11</v>
      </c>
      <c r="M930">
        <f>VLOOKUP(K930,GDP_CR!$E$9:$F$311,2,0)</f>
        <v>4.5</v>
      </c>
      <c r="N930" s="1">
        <v>40490</v>
      </c>
      <c r="O930" s="18">
        <f t="shared" si="148"/>
        <v>6497</v>
      </c>
      <c r="P930" s="31">
        <f>VLOOKUP(K930,GDP!$A$2:$D$305,4,0)</f>
        <v>1.1088656416759157E-2</v>
      </c>
      <c r="Q930" s="12">
        <v>15219.092307692308</v>
      </c>
      <c r="R930" s="12">
        <f>VLOOKUP(K930,RGDP!B:C,2,0)</f>
        <v>15807.995000000001</v>
      </c>
      <c r="S930" s="12">
        <f t="shared" si="151"/>
        <v>15767.138499999999</v>
      </c>
      <c r="T930" s="12">
        <v>77.694999499999994</v>
      </c>
      <c r="U930" s="12">
        <v>9.6000000000000014</v>
      </c>
      <c r="V930" s="12">
        <v>130687</v>
      </c>
      <c r="W930" s="12">
        <v>1.1256200000000001</v>
      </c>
      <c r="X930" s="12">
        <v>0.19</v>
      </c>
      <c r="Y930" t="str">
        <f t="shared" si="149"/>
        <v>100-200</v>
      </c>
      <c r="Z930">
        <f t="shared" si="150"/>
        <v>-2.0534584806016665E-2</v>
      </c>
      <c r="AA930" s="12">
        <f>VLOOKUP(K930,GDP_Change!A:D,4,0)</f>
        <v>1.108640728641376</v>
      </c>
      <c r="AB930" s="12">
        <f t="shared" si="142"/>
        <v>1.091874155201789</v>
      </c>
    </row>
    <row r="931" spans="1:28" x14ac:dyDescent="0.25">
      <c r="A931" s="1" t="str">
        <f t="shared" si="143"/>
        <v>11/15/2010</v>
      </c>
      <c r="B931" s="9">
        <v>120.58000183105401</v>
      </c>
      <c r="C931" s="9">
        <v>121.050003051757</v>
      </c>
      <c r="D931" s="9">
        <v>117.58999633789</v>
      </c>
      <c r="E931" s="9">
        <v>95.228744506835895</v>
      </c>
      <c r="F931" s="9">
        <v>120.290000915527</v>
      </c>
      <c r="G931" s="10">
        <v>990392500</v>
      </c>
      <c r="H931">
        <f t="shared" si="144"/>
        <v>11</v>
      </c>
      <c r="I931">
        <f t="shared" si="145"/>
        <v>15</v>
      </c>
      <c r="J931">
        <f t="shared" si="146"/>
        <v>2010</v>
      </c>
      <c r="K931" t="str">
        <f>VLOOKUP(N931,Convert!D:G,4,0)</f>
        <v>2010Q4</v>
      </c>
      <c r="L931" t="str">
        <f t="shared" si="147"/>
        <v>2010M11</v>
      </c>
      <c r="M931">
        <f>VLOOKUP(K931,GDP_CR!$E$9:$F$311,2,0)</f>
        <v>4.5</v>
      </c>
      <c r="N931" s="1">
        <v>40497</v>
      </c>
      <c r="O931" s="18">
        <f t="shared" si="148"/>
        <v>6504</v>
      </c>
      <c r="P931" s="31">
        <f>VLOOKUP(K931,GDP!$A$2:$D$305,4,0)</f>
        <v>1.1088656416759157E-2</v>
      </c>
      <c r="Q931" s="12">
        <v>15232.007692307692</v>
      </c>
      <c r="R931" s="12">
        <f>VLOOKUP(K931,RGDP!B:C,2,0)</f>
        <v>15807.995000000001</v>
      </c>
      <c r="S931" s="12">
        <f t="shared" si="151"/>
        <v>15773.947916666664</v>
      </c>
      <c r="T931" s="12">
        <v>77.497501249999999</v>
      </c>
      <c r="U931" s="12">
        <v>9.7000000000000011</v>
      </c>
      <c r="V931" s="12">
        <v>130720.5</v>
      </c>
      <c r="W931" s="12">
        <v>1.1050800000000001</v>
      </c>
      <c r="X931" s="12">
        <v>0.19</v>
      </c>
      <c r="Y931" t="str">
        <f t="shared" si="149"/>
        <v>100-200</v>
      </c>
      <c r="Z931">
        <f t="shared" si="150"/>
        <v>7.487851045766547E-4</v>
      </c>
      <c r="AA931" s="12">
        <f>VLOOKUP(K931,GDP_Change!A:D,4,0)</f>
        <v>1.108640728641376</v>
      </c>
      <c r="AB931" s="12">
        <f t="shared" si="142"/>
        <v>1.094269379978873</v>
      </c>
    </row>
    <row r="932" spans="1:28" x14ac:dyDescent="0.25">
      <c r="A932" s="1" t="str">
        <f t="shared" si="143"/>
        <v>11/22/2010</v>
      </c>
      <c r="B932" s="9">
        <v>119.69000244140599</v>
      </c>
      <c r="C932" s="9">
        <v>120.23999786376901</v>
      </c>
      <c r="D932" s="9">
        <v>117.98999786376901</v>
      </c>
      <c r="E932" s="9">
        <v>94.0491943359375</v>
      </c>
      <c r="F932" s="9">
        <v>118.800003051757</v>
      </c>
      <c r="G932" s="10">
        <v>619723900</v>
      </c>
      <c r="H932">
        <f t="shared" si="144"/>
        <v>11</v>
      </c>
      <c r="I932">
        <f t="shared" si="145"/>
        <v>22</v>
      </c>
      <c r="J932">
        <f t="shared" si="146"/>
        <v>2010</v>
      </c>
      <c r="K932" t="str">
        <f>VLOOKUP(N932,Convert!D:G,4,0)</f>
        <v>2010Q4</v>
      </c>
      <c r="L932" t="str">
        <f t="shared" si="147"/>
        <v>2010M11</v>
      </c>
      <c r="M932">
        <f>VLOOKUP(K932,GDP_CR!$E$9:$F$311,2,0)</f>
        <v>4.5</v>
      </c>
      <c r="N932" s="1">
        <v>40504</v>
      </c>
      <c r="O932" s="18">
        <f t="shared" si="148"/>
        <v>6511</v>
      </c>
      <c r="P932" s="31">
        <f>VLOOKUP(K932,GDP!$A$2:$D$305,4,0)</f>
        <v>1.1088656416759157E-2</v>
      </c>
      <c r="Q932" s="12">
        <v>15244.923076923076</v>
      </c>
      <c r="R932" s="12">
        <f>VLOOKUP(K932,RGDP!B:C,2,0)</f>
        <v>15807.995000000001</v>
      </c>
      <c r="S932" s="12">
        <f t="shared" si="151"/>
        <v>15780.757333333329</v>
      </c>
      <c r="T932" s="12">
        <v>77.300003000000004</v>
      </c>
      <c r="U932" s="12">
        <v>9.8000000000000007</v>
      </c>
      <c r="V932" s="12">
        <v>130754</v>
      </c>
      <c r="W932" s="12">
        <v>1.0845400000000001</v>
      </c>
      <c r="X932" s="12">
        <v>0.19</v>
      </c>
      <c r="Y932" t="str">
        <f t="shared" si="149"/>
        <v>100-200</v>
      </c>
      <c r="Z932">
        <f t="shared" si="150"/>
        <v>-1.2386714210903871E-2</v>
      </c>
      <c r="AA932" s="12">
        <f>VLOOKUP(K932,GDP_Change!A:D,4,0)</f>
        <v>1.108640728641376</v>
      </c>
      <c r="AB932" s="12">
        <f t="shared" si="142"/>
        <v>1.0966646047559567</v>
      </c>
    </row>
    <row r="933" spans="1:28" x14ac:dyDescent="0.25">
      <c r="A933" s="1" t="str">
        <f t="shared" si="143"/>
        <v>11/29/2010</v>
      </c>
      <c r="B933" s="9">
        <v>118.5</v>
      </c>
      <c r="C933" s="9">
        <v>123.02999877929599</v>
      </c>
      <c r="D933" s="9">
        <v>117.73999786376901</v>
      </c>
      <c r="E933" s="9">
        <v>97.287048339843693</v>
      </c>
      <c r="F933" s="9">
        <v>122.889999389648</v>
      </c>
      <c r="G933" s="10">
        <v>1021112700</v>
      </c>
      <c r="H933">
        <f t="shared" si="144"/>
        <v>11</v>
      </c>
      <c r="I933">
        <f t="shared" si="145"/>
        <v>29</v>
      </c>
      <c r="J933">
        <f t="shared" si="146"/>
        <v>2010</v>
      </c>
      <c r="K933" t="str">
        <f>VLOOKUP(N933,Convert!D:G,4,0)</f>
        <v>2010Q4</v>
      </c>
      <c r="L933" t="str">
        <f t="shared" si="147"/>
        <v>2010M11</v>
      </c>
      <c r="M933">
        <f>VLOOKUP(K933,GDP_CR!$E$9:$F$311,2,0)</f>
        <v>4.5</v>
      </c>
      <c r="N933" s="1">
        <v>40511</v>
      </c>
      <c r="O933" s="18">
        <f t="shared" si="148"/>
        <v>6518</v>
      </c>
      <c r="P933" s="31">
        <f>VLOOKUP(K933,GDP!$A$2:$D$305,4,0)</f>
        <v>1.1088656416759157E-2</v>
      </c>
      <c r="Q933" s="12">
        <v>15257.83846153846</v>
      </c>
      <c r="R933" s="12">
        <f>VLOOKUP(K933,RGDP!B:C,2,0)</f>
        <v>15807.995000000001</v>
      </c>
      <c r="S933" s="12">
        <f t="shared" si="151"/>
        <v>15787.566749999998</v>
      </c>
      <c r="T933" s="12">
        <v>77.300003000000004</v>
      </c>
      <c r="U933" s="12">
        <v>9.8000000000000007</v>
      </c>
      <c r="V933" s="12">
        <v>130754</v>
      </c>
      <c r="W933" s="12">
        <v>1.0845400000000001</v>
      </c>
      <c r="X933" s="12">
        <v>0.19</v>
      </c>
      <c r="Y933" t="str">
        <f t="shared" si="149"/>
        <v>100-200</v>
      </c>
      <c r="Z933">
        <f t="shared" si="150"/>
        <v>3.4427577717393909E-2</v>
      </c>
      <c r="AA933" s="12">
        <f>VLOOKUP(K933,GDP_Change!A:D,4,0)</f>
        <v>1.108640728641376</v>
      </c>
      <c r="AB933" s="12">
        <f t="shared" si="142"/>
        <v>1.0990598295330405</v>
      </c>
    </row>
    <row r="934" spans="1:28" x14ac:dyDescent="0.25">
      <c r="A934" s="1" t="str">
        <f t="shared" si="143"/>
        <v>12/06/2010</v>
      </c>
      <c r="B934" s="9">
        <v>122.629997253417</v>
      </c>
      <c r="C934" s="9">
        <v>124.59999847412099</v>
      </c>
      <c r="D934" s="9">
        <v>122.41000366210901</v>
      </c>
      <c r="E934" s="9">
        <v>98.545799255371094</v>
      </c>
      <c r="F934" s="9">
        <v>124.480003356933</v>
      </c>
      <c r="G934" s="10">
        <v>688927500</v>
      </c>
      <c r="H934">
        <f t="shared" si="144"/>
        <v>12</v>
      </c>
      <c r="I934">
        <f t="shared" si="145"/>
        <v>6</v>
      </c>
      <c r="J934">
        <f t="shared" si="146"/>
        <v>2010</v>
      </c>
      <c r="K934" t="str">
        <f>VLOOKUP(N934,Convert!D:G,4,0)</f>
        <v>2010Q4</v>
      </c>
      <c r="L934" t="str">
        <f t="shared" si="147"/>
        <v>2010M12</v>
      </c>
      <c r="M934">
        <f>VLOOKUP(K934,GDP_CR!$E$9:$F$311,2,0)</f>
        <v>4.5</v>
      </c>
      <c r="N934" s="1">
        <v>40518</v>
      </c>
      <c r="O934" s="18">
        <f t="shared" si="148"/>
        <v>6525</v>
      </c>
      <c r="P934" s="31">
        <f>VLOOKUP(K934,GDP!$A$2:$D$305,4,0)</f>
        <v>1.1088656416759157E-2</v>
      </c>
      <c r="Q934" s="12">
        <v>15270.753846153846</v>
      </c>
      <c r="R934" s="12">
        <f>VLOOKUP(K934,RGDP!B:C,2,0)</f>
        <v>15807.995000000001</v>
      </c>
      <c r="S934" s="12">
        <f t="shared" si="151"/>
        <v>15794.376166666663</v>
      </c>
      <c r="T934" s="12">
        <v>78.152501999999998</v>
      </c>
      <c r="U934" s="12">
        <v>9.6750000000000007</v>
      </c>
      <c r="V934" s="12">
        <v>130774.25</v>
      </c>
      <c r="W934" s="12">
        <v>1.1728525000000001</v>
      </c>
      <c r="X934" s="12">
        <v>0.1875</v>
      </c>
      <c r="Y934" t="str">
        <f t="shared" si="149"/>
        <v>100-200</v>
      </c>
      <c r="Z934">
        <f t="shared" si="150"/>
        <v>1.2938432542778155E-2</v>
      </c>
      <c r="AA934" s="12">
        <f>VLOOKUP(K934,GDP_Change!A:D,4,0)</f>
        <v>1.108640728641376</v>
      </c>
      <c r="AB934" s="12">
        <f t="shared" ref="AB934:AB997" si="152">AVERAGE(AA922:AA934)</f>
        <v>1.1014550543101245</v>
      </c>
    </row>
    <row r="935" spans="1:28" x14ac:dyDescent="0.25">
      <c r="A935" s="1" t="str">
        <f t="shared" si="143"/>
        <v>12/13/2010</v>
      </c>
      <c r="B935" s="9">
        <v>125.050003051757</v>
      </c>
      <c r="C935" s="9">
        <v>125.230003356933</v>
      </c>
      <c r="D935" s="9">
        <v>123.75</v>
      </c>
      <c r="E935" s="9">
        <v>98.403289794921804</v>
      </c>
      <c r="F935" s="9">
        <v>124.300003051757</v>
      </c>
      <c r="G935" s="10">
        <v>767995900</v>
      </c>
      <c r="H935">
        <f t="shared" si="144"/>
        <v>12</v>
      </c>
      <c r="I935">
        <f t="shared" si="145"/>
        <v>13</v>
      </c>
      <c r="J935">
        <f t="shared" si="146"/>
        <v>2010</v>
      </c>
      <c r="K935" t="str">
        <f>VLOOKUP(N935,Convert!D:G,4,0)</f>
        <v>2010Q4</v>
      </c>
      <c r="L935" t="str">
        <f t="shared" si="147"/>
        <v>2010M12</v>
      </c>
      <c r="M935">
        <f>VLOOKUP(K935,GDP_CR!$E$9:$F$311,2,0)</f>
        <v>4.5</v>
      </c>
      <c r="N935" s="1">
        <v>40525</v>
      </c>
      <c r="O935" s="18">
        <f t="shared" si="148"/>
        <v>6532</v>
      </c>
      <c r="P935" s="31">
        <f>VLOOKUP(K935,GDP!$A$2:$D$305,4,0)</f>
        <v>1.1088656416759157E-2</v>
      </c>
      <c r="Q935" s="12">
        <v>15283.669230769232</v>
      </c>
      <c r="R935" s="12">
        <f>VLOOKUP(K935,RGDP!B:C,2,0)</f>
        <v>15807.995000000001</v>
      </c>
      <c r="S935" s="12">
        <f t="shared" si="151"/>
        <v>15801.185583333332</v>
      </c>
      <c r="T935" s="12">
        <v>79.005000999999993</v>
      </c>
      <c r="U935" s="12">
        <v>9.5500000000000007</v>
      </c>
      <c r="V935" s="12">
        <v>130794.5</v>
      </c>
      <c r="W935" s="12">
        <v>1.2611649999999999</v>
      </c>
      <c r="X935" s="12">
        <v>0.185</v>
      </c>
      <c r="Y935" t="str">
        <f t="shared" si="149"/>
        <v>100-200</v>
      </c>
      <c r="Z935">
        <f t="shared" si="150"/>
        <v>-1.4460178367754484E-3</v>
      </c>
      <c r="AA935" s="12">
        <f>VLOOKUP(K935,GDP_Change!A:D,4,0)</f>
        <v>1.108640728641376</v>
      </c>
      <c r="AB935" s="12">
        <f t="shared" si="152"/>
        <v>1.1038502790872082</v>
      </c>
    </row>
    <row r="936" spans="1:28" x14ac:dyDescent="0.25">
      <c r="A936" s="1" t="str">
        <f t="shared" si="143"/>
        <v>12/20/2010</v>
      </c>
      <c r="B936" s="9">
        <v>124.639999389648</v>
      </c>
      <c r="C936" s="9">
        <v>125.81999969482401</v>
      </c>
      <c r="D936" s="9">
        <v>123.980003356933</v>
      </c>
      <c r="E936" s="9">
        <v>99.955360412597599</v>
      </c>
      <c r="F936" s="9">
        <v>125.59999847412099</v>
      </c>
      <c r="G936" s="10">
        <v>362982800</v>
      </c>
      <c r="H936">
        <f t="shared" si="144"/>
        <v>12</v>
      </c>
      <c r="I936">
        <f t="shared" si="145"/>
        <v>20</v>
      </c>
      <c r="J936">
        <f t="shared" si="146"/>
        <v>2010</v>
      </c>
      <c r="K936" t="str">
        <f>VLOOKUP(N936,Convert!D:G,4,0)</f>
        <v>2010Q4</v>
      </c>
      <c r="L936" t="str">
        <f t="shared" si="147"/>
        <v>2010M12</v>
      </c>
      <c r="M936">
        <f>VLOOKUP(K936,GDP_CR!$E$9:$F$311,2,0)</f>
        <v>4.5</v>
      </c>
      <c r="N936" s="1">
        <v>40532</v>
      </c>
      <c r="O936" s="18">
        <f t="shared" si="148"/>
        <v>6539</v>
      </c>
      <c r="P936" s="31">
        <f>VLOOKUP(K936,GDP!$A$2:$D$305,4,0)</f>
        <v>1.1088656416759157E-2</v>
      </c>
      <c r="Q936" s="12">
        <v>15296.584615384616</v>
      </c>
      <c r="R936" s="12">
        <f>VLOOKUP(K936,RGDP!B:C,2,0)</f>
        <v>15807.995000000001</v>
      </c>
      <c r="S936" s="12">
        <f t="shared" si="151"/>
        <v>15807.994999999997</v>
      </c>
      <c r="T936" s="12">
        <v>79.857499999999987</v>
      </c>
      <c r="U936" s="12">
        <v>9.4250000000000007</v>
      </c>
      <c r="V936" s="12">
        <v>130814.75</v>
      </c>
      <c r="W936" s="12">
        <v>1.3494774999999999</v>
      </c>
      <c r="X936" s="12">
        <v>0.1825</v>
      </c>
      <c r="Y936" t="str">
        <f t="shared" si="149"/>
        <v>100-200</v>
      </c>
      <c r="Z936">
        <f t="shared" si="150"/>
        <v>1.0458530896597651E-2</v>
      </c>
      <c r="AA936" s="12">
        <f>VLOOKUP(K936,GDP_Change!A:D,4,0)</f>
        <v>1.108640728641376</v>
      </c>
      <c r="AB936" s="12">
        <f t="shared" si="152"/>
        <v>1.1062455038642922</v>
      </c>
    </row>
    <row r="937" spans="1:28" x14ac:dyDescent="0.25">
      <c r="A937" s="1" t="str">
        <f t="shared" si="143"/>
        <v>12/27/2010</v>
      </c>
      <c r="B937" s="9">
        <v>125.129997253417</v>
      </c>
      <c r="C937" s="9">
        <v>126.199996948242</v>
      </c>
      <c r="D937" s="9">
        <v>125.040000915527</v>
      </c>
      <c r="E937" s="9">
        <v>100.074752807617</v>
      </c>
      <c r="F937" s="9">
        <v>125.75</v>
      </c>
      <c r="G937" s="10">
        <v>339304000</v>
      </c>
      <c r="H937">
        <f t="shared" si="144"/>
        <v>12</v>
      </c>
      <c r="I937">
        <f t="shared" si="145"/>
        <v>27</v>
      </c>
      <c r="J937">
        <f t="shared" si="146"/>
        <v>2010</v>
      </c>
      <c r="K937" t="str">
        <f>VLOOKUP(N937,Convert!D:G,4,0)</f>
        <v>2010Q4</v>
      </c>
      <c r="L937" t="str">
        <f t="shared" si="147"/>
        <v>2010M12</v>
      </c>
      <c r="M937">
        <f>VLOOKUP(K937,GDP_CR!$E$9:$F$311,2,0)</f>
        <v>4.5</v>
      </c>
      <c r="N937" s="1">
        <v>40539</v>
      </c>
      <c r="O937" s="18">
        <f t="shared" si="148"/>
        <v>6546</v>
      </c>
      <c r="P937" s="31">
        <f>VLOOKUP(K937,GDP!$A$2:$D$305,4,0)</f>
        <v>1.1088656416759157E-2</v>
      </c>
      <c r="Q937" s="12">
        <v>15309.5</v>
      </c>
      <c r="R937" s="12">
        <f>VLOOKUP(K937,RGDP!B:C,2,0)</f>
        <v>15807.995000000001</v>
      </c>
      <c r="S937" s="12">
        <f t="shared" si="151"/>
        <v>15807.994999999997</v>
      </c>
      <c r="T937" s="12">
        <v>80.709998999999996</v>
      </c>
      <c r="U937" s="12">
        <v>9.3000000000000007</v>
      </c>
      <c r="V937" s="12">
        <v>130835</v>
      </c>
      <c r="W937" s="12">
        <v>1.4377899999999999</v>
      </c>
      <c r="X937" s="12">
        <v>0.18</v>
      </c>
      <c r="Y937" t="str">
        <f t="shared" si="149"/>
        <v>100-200</v>
      </c>
      <c r="Z937">
        <f t="shared" si="150"/>
        <v>1.1942796791506449E-3</v>
      </c>
      <c r="AA937" s="12">
        <f>VLOOKUP(K937,GDP_Change!A:D,4,0)</f>
        <v>1.108640728641376</v>
      </c>
      <c r="AB937" s="12">
        <f t="shared" si="152"/>
        <v>1.108640728641376</v>
      </c>
    </row>
    <row r="938" spans="1:28" x14ac:dyDescent="0.25">
      <c r="A938" s="1" t="str">
        <f t="shared" si="143"/>
        <v>01/03/2011</v>
      </c>
      <c r="B938" s="9">
        <v>126.709999084472</v>
      </c>
      <c r="C938" s="9">
        <v>127.83000183105401</v>
      </c>
      <c r="D938" s="9">
        <v>125.699996948242</v>
      </c>
      <c r="E938" s="9">
        <v>101.180931091308</v>
      </c>
      <c r="F938" s="9">
        <v>127.139999389648</v>
      </c>
      <c r="G938" s="10">
        <v>688663800</v>
      </c>
      <c r="H938">
        <f t="shared" si="144"/>
        <v>1</v>
      </c>
      <c r="I938">
        <f t="shared" si="145"/>
        <v>3</v>
      </c>
      <c r="J938">
        <f t="shared" si="146"/>
        <v>2011</v>
      </c>
      <c r="K938" t="str">
        <f>VLOOKUP(N938,Convert!D:G,4,0)</f>
        <v>2011Q1</v>
      </c>
      <c r="L938" t="str">
        <f t="shared" si="147"/>
        <v>2011M1</v>
      </c>
      <c r="M938">
        <f>VLOOKUP(K938,GDP_CR!$E$9:$F$311,2,0)</f>
        <v>1.1000000000000001</v>
      </c>
      <c r="N938" s="1">
        <v>40546</v>
      </c>
      <c r="O938" s="18">
        <f t="shared" si="148"/>
        <v>6553</v>
      </c>
      <c r="P938" s="31">
        <f>VLOOKUP(K938,GDP!$A$2:$D$305,4,0)</f>
        <v>2.736862732290346E-3</v>
      </c>
      <c r="Q938" s="12">
        <v>15312.723076923077</v>
      </c>
      <c r="R938" s="12">
        <f>VLOOKUP(K938,RGDP!B:C,2,0)</f>
        <v>15769.911</v>
      </c>
      <c r="S938" s="12">
        <f t="shared" si="151"/>
        <v>15804.821333333331</v>
      </c>
      <c r="T938" s="12">
        <v>80.314998500000002</v>
      </c>
      <c r="U938" s="12">
        <v>9.25</v>
      </c>
      <c r="V938" s="12">
        <v>130836.75</v>
      </c>
      <c r="W938" s="12">
        <v>1.5035375</v>
      </c>
      <c r="X938" s="12">
        <v>0.17750000000000002</v>
      </c>
      <c r="Y938" t="str">
        <f t="shared" si="149"/>
        <v>100-200</v>
      </c>
      <c r="Z938">
        <f t="shared" si="150"/>
        <v>1.1053673078711634E-2</v>
      </c>
      <c r="AA938" s="12">
        <f>VLOOKUP(K938,GDP_Change!A:D,4,0)</f>
        <v>0.27416362067637579</v>
      </c>
      <c r="AB938" s="12">
        <f t="shared" si="152"/>
        <v>1.0444501818748375</v>
      </c>
    </row>
    <row r="939" spans="1:28" x14ac:dyDescent="0.25">
      <c r="A939" s="1" t="str">
        <f t="shared" si="143"/>
        <v>01/10/2011</v>
      </c>
      <c r="B939" s="9">
        <v>126.58000183105401</v>
      </c>
      <c r="C939" s="9">
        <v>129.33000183105401</v>
      </c>
      <c r="D939" s="9">
        <v>126.199996948242</v>
      </c>
      <c r="E939" s="9">
        <v>102.899940490722</v>
      </c>
      <c r="F939" s="9">
        <v>129.30000305175699</v>
      </c>
      <c r="G939" s="10">
        <v>587344200</v>
      </c>
      <c r="H939">
        <f t="shared" si="144"/>
        <v>1</v>
      </c>
      <c r="I939">
        <f t="shared" si="145"/>
        <v>10</v>
      </c>
      <c r="J939">
        <f t="shared" si="146"/>
        <v>2011</v>
      </c>
      <c r="K939" t="str">
        <f>VLOOKUP(N939,Convert!D:G,4,0)</f>
        <v>2011Q1</v>
      </c>
      <c r="L939" t="str">
        <f t="shared" si="147"/>
        <v>2011M1</v>
      </c>
      <c r="M939">
        <f>VLOOKUP(K939,GDP_CR!$E$9:$F$311,2,0)</f>
        <v>1.1000000000000001</v>
      </c>
      <c r="N939" s="1">
        <v>40553</v>
      </c>
      <c r="O939" s="18">
        <f t="shared" si="148"/>
        <v>6560</v>
      </c>
      <c r="P939" s="31">
        <f>VLOOKUP(K939,GDP!$A$2:$D$305,4,0)</f>
        <v>2.736862732290346E-3</v>
      </c>
      <c r="Q939" s="12">
        <v>15315.946153846153</v>
      </c>
      <c r="R939" s="12">
        <f>VLOOKUP(K939,RGDP!B:C,2,0)</f>
        <v>15769.911</v>
      </c>
      <c r="S939" s="12">
        <f t="shared" si="151"/>
        <v>15801.647666666664</v>
      </c>
      <c r="T939" s="12">
        <v>79.919997999999993</v>
      </c>
      <c r="U939" s="12">
        <v>9.2000000000000011</v>
      </c>
      <c r="V939" s="12">
        <v>130838.5</v>
      </c>
      <c r="W939" s="12">
        <v>1.5692849999999998</v>
      </c>
      <c r="X939" s="12">
        <v>0.17500000000000002</v>
      </c>
      <c r="Y939" t="str">
        <f t="shared" si="149"/>
        <v>100-200</v>
      </c>
      <c r="Z939">
        <f t="shared" si="150"/>
        <v>1.6989174708812005E-2</v>
      </c>
      <c r="AA939" s="12">
        <f>VLOOKUP(K939,GDP_Change!A:D,4,0)</f>
        <v>0.27416362067637579</v>
      </c>
      <c r="AB939" s="12">
        <f t="shared" si="152"/>
        <v>0.98025963510829905</v>
      </c>
    </row>
    <row r="940" spans="1:28" x14ac:dyDescent="0.25">
      <c r="A940" s="1" t="str">
        <f t="shared" si="143"/>
        <v>01/17/2011</v>
      </c>
      <c r="B940" s="9">
        <v>129.17999267578099</v>
      </c>
      <c r="C940" s="9">
        <v>129.63999938964801</v>
      </c>
      <c r="D940" s="9">
        <v>127.129997253417</v>
      </c>
      <c r="E940" s="9">
        <v>102.15980529785099</v>
      </c>
      <c r="F940" s="9">
        <v>128.36999511718699</v>
      </c>
      <c r="G940" s="10">
        <v>593568300</v>
      </c>
      <c r="H940">
        <f t="shared" si="144"/>
        <v>1</v>
      </c>
      <c r="I940">
        <f t="shared" si="145"/>
        <v>17</v>
      </c>
      <c r="J940">
        <f t="shared" si="146"/>
        <v>2011</v>
      </c>
      <c r="K940" t="str">
        <f>VLOOKUP(N940,Convert!D:G,4,0)</f>
        <v>2011Q1</v>
      </c>
      <c r="L940" t="str">
        <f t="shared" si="147"/>
        <v>2011M1</v>
      </c>
      <c r="M940">
        <f>VLOOKUP(K940,GDP_CR!$E$9:$F$311,2,0)</f>
        <v>1.1000000000000001</v>
      </c>
      <c r="N940" s="1">
        <v>40560</v>
      </c>
      <c r="O940" s="18">
        <f t="shared" si="148"/>
        <v>6567</v>
      </c>
      <c r="P940" s="31">
        <f>VLOOKUP(K940,GDP!$A$2:$D$305,4,0)</f>
        <v>2.736862732290346E-3</v>
      </c>
      <c r="Q940" s="12">
        <v>15319.16923076923</v>
      </c>
      <c r="R940" s="12">
        <f>VLOOKUP(K940,RGDP!B:C,2,0)</f>
        <v>15769.911</v>
      </c>
      <c r="S940" s="12">
        <f t="shared" si="151"/>
        <v>15798.473999999997</v>
      </c>
      <c r="T940" s="12">
        <v>79.524997499999998</v>
      </c>
      <c r="U940" s="12">
        <v>9.15</v>
      </c>
      <c r="V940" s="12">
        <v>130840.25</v>
      </c>
      <c r="W940" s="12">
        <v>1.6350324999999999</v>
      </c>
      <c r="X940" s="12">
        <v>0.17250000000000001</v>
      </c>
      <c r="Y940" t="str">
        <f t="shared" si="149"/>
        <v>100-200</v>
      </c>
      <c r="Z940">
        <f t="shared" si="150"/>
        <v>-7.1926366018547627E-3</v>
      </c>
      <c r="AA940" s="12">
        <f>VLOOKUP(K940,GDP_Change!A:D,4,0)</f>
        <v>0.27416362067637579</v>
      </c>
      <c r="AB940" s="12">
        <f t="shared" si="152"/>
        <v>0.9160690883417606</v>
      </c>
    </row>
    <row r="941" spans="1:28" x14ac:dyDescent="0.25">
      <c r="A941" s="1" t="str">
        <f t="shared" si="143"/>
        <v>01/24/2011</v>
      </c>
      <c r="B941" s="9">
        <v>128.28999328613199</v>
      </c>
      <c r="C941" s="9">
        <v>130.350006103515</v>
      </c>
      <c r="D941" s="9">
        <v>127.51000213623</v>
      </c>
      <c r="E941" s="9">
        <v>101.642524719238</v>
      </c>
      <c r="F941" s="9">
        <v>127.720001220703</v>
      </c>
      <c r="G941" s="10">
        <v>841489200</v>
      </c>
      <c r="H941">
        <f t="shared" si="144"/>
        <v>1</v>
      </c>
      <c r="I941">
        <f t="shared" si="145"/>
        <v>24</v>
      </c>
      <c r="J941">
        <f t="shared" si="146"/>
        <v>2011</v>
      </c>
      <c r="K941" t="str">
        <f>VLOOKUP(N941,Convert!D:G,4,0)</f>
        <v>2011Q1</v>
      </c>
      <c r="L941" t="str">
        <f t="shared" si="147"/>
        <v>2011M1</v>
      </c>
      <c r="M941">
        <f>VLOOKUP(K941,GDP_CR!$E$9:$F$311,2,0)</f>
        <v>1.1000000000000001</v>
      </c>
      <c r="N941" s="1">
        <v>40567</v>
      </c>
      <c r="O941" s="18">
        <f t="shared" si="148"/>
        <v>6574</v>
      </c>
      <c r="P941" s="31">
        <f>VLOOKUP(K941,GDP!$A$2:$D$305,4,0)</f>
        <v>2.736862732290346E-3</v>
      </c>
      <c r="Q941" s="12">
        <v>15322.392307692306</v>
      </c>
      <c r="R941" s="12">
        <f>VLOOKUP(K941,RGDP!B:C,2,0)</f>
        <v>15769.911</v>
      </c>
      <c r="S941" s="12">
        <f t="shared" si="151"/>
        <v>15795.300333333331</v>
      </c>
      <c r="T941" s="12">
        <v>79.129997000000003</v>
      </c>
      <c r="U941" s="12">
        <v>9.1</v>
      </c>
      <c r="V941" s="12">
        <v>130842</v>
      </c>
      <c r="W941" s="12">
        <v>1.70078</v>
      </c>
      <c r="X941" s="12">
        <v>0.17</v>
      </c>
      <c r="Y941" t="str">
        <f t="shared" si="149"/>
        <v>100-200</v>
      </c>
      <c r="Z941">
        <f t="shared" si="150"/>
        <v>-5.063441000294655E-3</v>
      </c>
      <c r="AA941" s="12">
        <f>VLOOKUP(K941,GDP_Change!A:D,4,0)</f>
        <v>0.27416362067637579</v>
      </c>
      <c r="AB941" s="12">
        <f t="shared" si="152"/>
        <v>0.85187854157522203</v>
      </c>
    </row>
    <row r="942" spans="1:28" x14ac:dyDescent="0.25">
      <c r="A942" s="1" t="str">
        <f t="shared" si="143"/>
        <v>01/31/2011</v>
      </c>
      <c r="B942" s="9">
        <v>128.07000732421801</v>
      </c>
      <c r="C942" s="9">
        <v>131.19999694824199</v>
      </c>
      <c r="D942" s="9">
        <v>127.75</v>
      </c>
      <c r="E942" s="9">
        <v>104.372192382812</v>
      </c>
      <c r="F942" s="9">
        <v>131.14999389648401</v>
      </c>
      <c r="G942" s="10">
        <v>715288600</v>
      </c>
      <c r="H942">
        <f t="shared" si="144"/>
        <v>1</v>
      </c>
      <c r="I942">
        <f t="shared" si="145"/>
        <v>31</v>
      </c>
      <c r="J942">
        <f t="shared" si="146"/>
        <v>2011</v>
      </c>
      <c r="K942" t="str">
        <f>VLOOKUP(N942,Convert!D:G,4,0)</f>
        <v>2011Q1</v>
      </c>
      <c r="L942" t="str">
        <f t="shared" si="147"/>
        <v>2011M1</v>
      </c>
      <c r="M942">
        <f>VLOOKUP(K942,GDP_CR!$E$9:$F$311,2,0)</f>
        <v>1.1000000000000001</v>
      </c>
      <c r="N942" s="1">
        <v>40574</v>
      </c>
      <c r="O942" s="18">
        <f t="shared" si="148"/>
        <v>6581</v>
      </c>
      <c r="P942" s="31">
        <f>VLOOKUP(K942,GDP!$A$2:$D$305,4,0)</f>
        <v>2.736862732290346E-3</v>
      </c>
      <c r="Q942" s="12">
        <v>15325.615384615383</v>
      </c>
      <c r="R942" s="12">
        <f>VLOOKUP(K942,RGDP!B:C,2,0)</f>
        <v>15769.911</v>
      </c>
      <c r="S942" s="12">
        <f t="shared" si="151"/>
        <v>15792.126666666663</v>
      </c>
      <c r="T942" s="12">
        <v>79.129997000000003</v>
      </c>
      <c r="U942" s="12">
        <v>9.1</v>
      </c>
      <c r="V942" s="12">
        <v>130842</v>
      </c>
      <c r="W942" s="12">
        <v>1.70078</v>
      </c>
      <c r="X942" s="12">
        <v>0.17</v>
      </c>
      <c r="Y942" t="str">
        <f t="shared" si="149"/>
        <v>100-200</v>
      </c>
      <c r="Z942">
        <f t="shared" si="150"/>
        <v>2.6855564069827365E-2</v>
      </c>
      <c r="AA942" s="12">
        <f>VLOOKUP(K942,GDP_Change!A:D,4,0)</f>
        <v>0.27416362067637579</v>
      </c>
      <c r="AB942" s="12">
        <f t="shared" si="152"/>
        <v>0.78768799480868357</v>
      </c>
    </row>
    <row r="943" spans="1:28" x14ac:dyDescent="0.25">
      <c r="A943" s="1" t="str">
        <f t="shared" si="143"/>
        <v>02/07/2011</v>
      </c>
      <c r="B943" s="9">
        <v>131.44000244140599</v>
      </c>
      <c r="C943" s="9">
        <v>133.27999877929599</v>
      </c>
      <c r="D943" s="9">
        <v>131.30000305175699</v>
      </c>
      <c r="E943" s="9">
        <v>105.931991577148</v>
      </c>
      <c r="F943" s="9">
        <v>133.11000061035099</v>
      </c>
      <c r="G943" s="10">
        <v>658367400</v>
      </c>
      <c r="H943">
        <f t="shared" si="144"/>
        <v>2</v>
      </c>
      <c r="I943">
        <f t="shared" si="145"/>
        <v>7</v>
      </c>
      <c r="J943">
        <f t="shared" si="146"/>
        <v>2011</v>
      </c>
      <c r="K943" t="str">
        <f>VLOOKUP(N943,Convert!D:G,4,0)</f>
        <v>2011Q1</v>
      </c>
      <c r="L943" t="str">
        <f t="shared" si="147"/>
        <v>2011M2</v>
      </c>
      <c r="M943">
        <f>VLOOKUP(K943,GDP_CR!$E$9:$F$311,2,0)</f>
        <v>1.1000000000000001</v>
      </c>
      <c r="N943" s="1">
        <v>40581</v>
      </c>
      <c r="O943" s="18">
        <f t="shared" si="148"/>
        <v>6588</v>
      </c>
      <c r="P943" s="31">
        <f>VLOOKUP(K943,GDP!$A$2:$D$305,4,0)</f>
        <v>2.736862732290346E-3</v>
      </c>
      <c r="Q943" s="12">
        <v>15328.838461538458</v>
      </c>
      <c r="R943" s="12">
        <f>VLOOKUP(K943,RGDP!B:C,2,0)</f>
        <v>15769.911</v>
      </c>
      <c r="S943" s="12">
        <f t="shared" si="151"/>
        <v>15788.952999999996</v>
      </c>
      <c r="T943" s="12">
        <v>78.614997750000001</v>
      </c>
      <c r="U943" s="12">
        <v>9.0749999999999993</v>
      </c>
      <c r="V943" s="12">
        <v>130894.5</v>
      </c>
      <c r="W943" s="12">
        <v>1.80681</v>
      </c>
      <c r="X943" s="12">
        <v>0.16750000000000001</v>
      </c>
      <c r="Y943" t="str">
        <f t="shared" si="149"/>
        <v>100-200</v>
      </c>
      <c r="Z943">
        <f t="shared" si="150"/>
        <v>1.4944771674286317E-2</v>
      </c>
      <c r="AA943" s="12">
        <f>VLOOKUP(K943,GDP_Change!A:D,4,0)</f>
        <v>0.27416362067637579</v>
      </c>
      <c r="AB943" s="12">
        <f t="shared" si="152"/>
        <v>0.72349744804214511</v>
      </c>
    </row>
    <row r="944" spans="1:28" x14ac:dyDescent="0.25">
      <c r="A944" s="1" t="str">
        <f t="shared" si="143"/>
        <v>02/14/2011</v>
      </c>
      <c r="B944" s="9">
        <v>133.02999877929599</v>
      </c>
      <c r="C944" s="9">
        <v>134.69000244140599</v>
      </c>
      <c r="D944" s="9">
        <v>132.32000732421801</v>
      </c>
      <c r="E944" s="9">
        <v>107.06209564208901</v>
      </c>
      <c r="F944" s="9">
        <v>134.52999877929599</v>
      </c>
      <c r="G944" s="10">
        <v>591262500</v>
      </c>
      <c r="H944">
        <f t="shared" si="144"/>
        <v>2</v>
      </c>
      <c r="I944">
        <f t="shared" si="145"/>
        <v>14</v>
      </c>
      <c r="J944">
        <f t="shared" si="146"/>
        <v>2011</v>
      </c>
      <c r="K944" t="str">
        <f>VLOOKUP(N944,Convert!D:G,4,0)</f>
        <v>2011Q1</v>
      </c>
      <c r="L944" t="str">
        <f t="shared" si="147"/>
        <v>2011M2</v>
      </c>
      <c r="M944">
        <f>VLOOKUP(K944,GDP_CR!$E$9:$F$311,2,0)</f>
        <v>1.1000000000000001</v>
      </c>
      <c r="N944" s="1">
        <v>40588</v>
      </c>
      <c r="O944" s="18">
        <f t="shared" si="148"/>
        <v>6595</v>
      </c>
      <c r="P944" s="31">
        <f>VLOOKUP(K944,GDP!$A$2:$D$305,4,0)</f>
        <v>2.736862732290346E-3</v>
      </c>
      <c r="Q944" s="12">
        <v>15332.061538461536</v>
      </c>
      <c r="R944" s="12">
        <f>VLOOKUP(K944,RGDP!B:C,2,0)</f>
        <v>15769.911</v>
      </c>
      <c r="S944" s="12">
        <f t="shared" si="151"/>
        <v>15785.77933333333</v>
      </c>
      <c r="T944" s="12">
        <v>78.099998499999998</v>
      </c>
      <c r="U944" s="12">
        <v>9.0500000000000007</v>
      </c>
      <c r="V944" s="12">
        <v>130947</v>
      </c>
      <c r="W944" s="12">
        <v>1.9128400000000001</v>
      </c>
      <c r="X944" s="12">
        <v>0.16500000000000001</v>
      </c>
      <c r="Y944" t="str">
        <f t="shared" si="149"/>
        <v>100-200</v>
      </c>
      <c r="Z944">
        <f t="shared" si="150"/>
        <v>1.0667854875169969E-2</v>
      </c>
      <c r="AA944" s="12">
        <f>VLOOKUP(K944,GDP_Change!A:D,4,0)</f>
        <v>0.27416362067637579</v>
      </c>
      <c r="AB944" s="12">
        <f t="shared" si="152"/>
        <v>0.65930690127560665</v>
      </c>
    </row>
    <row r="945" spans="1:28" x14ac:dyDescent="0.25">
      <c r="A945" s="1" t="str">
        <f t="shared" si="143"/>
        <v>02/21/2011</v>
      </c>
      <c r="B945" s="9">
        <v>133.11999511718699</v>
      </c>
      <c r="C945" s="9">
        <v>134.55999755859301</v>
      </c>
      <c r="D945" s="9">
        <v>129.69999694824199</v>
      </c>
      <c r="E945" s="9">
        <v>105.31125640869099</v>
      </c>
      <c r="F945" s="9">
        <v>132.33000183105401</v>
      </c>
      <c r="G945" s="10">
        <v>862818700</v>
      </c>
      <c r="H945">
        <f t="shared" si="144"/>
        <v>2</v>
      </c>
      <c r="I945">
        <f t="shared" si="145"/>
        <v>21</v>
      </c>
      <c r="J945">
        <f t="shared" si="146"/>
        <v>2011</v>
      </c>
      <c r="K945" t="str">
        <f>VLOOKUP(N945,Convert!D:G,4,0)</f>
        <v>2011Q1</v>
      </c>
      <c r="L945" t="str">
        <f t="shared" si="147"/>
        <v>2011M2</v>
      </c>
      <c r="M945">
        <f>VLOOKUP(K945,GDP_CR!$E$9:$F$311,2,0)</f>
        <v>1.1000000000000001</v>
      </c>
      <c r="N945" s="1">
        <v>40595</v>
      </c>
      <c r="O945" s="18">
        <f t="shared" si="148"/>
        <v>6602</v>
      </c>
      <c r="P945" s="31">
        <f>VLOOKUP(K945,GDP!$A$2:$D$305,4,0)</f>
        <v>2.736862732290346E-3</v>
      </c>
      <c r="Q945" s="12">
        <v>15335.284615384611</v>
      </c>
      <c r="R945" s="12">
        <f>VLOOKUP(K945,RGDP!B:C,2,0)</f>
        <v>15769.911</v>
      </c>
      <c r="S945" s="12">
        <f t="shared" si="151"/>
        <v>15782.605666666663</v>
      </c>
      <c r="T945" s="12">
        <v>77.584999249999996</v>
      </c>
      <c r="U945" s="12">
        <v>9.0250000000000004</v>
      </c>
      <c r="V945" s="12">
        <v>130999.5</v>
      </c>
      <c r="W945" s="12">
        <v>2.0188699999999997</v>
      </c>
      <c r="X945" s="12">
        <v>0.16250000000000001</v>
      </c>
      <c r="Y945" t="str">
        <f t="shared" si="149"/>
        <v>100-200</v>
      </c>
      <c r="Z945">
        <f t="shared" si="150"/>
        <v>-1.6353207226673661E-2</v>
      </c>
      <c r="AA945" s="12">
        <f>VLOOKUP(K945,GDP_Change!A:D,4,0)</f>
        <v>0.27416362067637579</v>
      </c>
      <c r="AB945" s="12">
        <f t="shared" si="152"/>
        <v>0.59511635450906819</v>
      </c>
    </row>
    <row r="946" spans="1:28" x14ac:dyDescent="0.25">
      <c r="A946" s="1" t="str">
        <f t="shared" si="143"/>
        <v>02/28/2011</v>
      </c>
      <c r="B946" s="9">
        <v>132.82000732421801</v>
      </c>
      <c r="C946" s="9">
        <v>133.69000244140599</v>
      </c>
      <c r="D946" s="9">
        <v>130.350006103515</v>
      </c>
      <c r="E946" s="9">
        <v>105.42266082763599</v>
      </c>
      <c r="F946" s="9">
        <v>132.47000122070301</v>
      </c>
      <c r="G946" s="10">
        <v>1054110800</v>
      </c>
      <c r="H946">
        <f t="shared" si="144"/>
        <v>2</v>
      </c>
      <c r="I946">
        <f t="shared" si="145"/>
        <v>28</v>
      </c>
      <c r="J946">
        <f t="shared" si="146"/>
        <v>2011</v>
      </c>
      <c r="K946" t="str">
        <f>VLOOKUP(N946,Convert!D:G,4,0)</f>
        <v>2011Q1</v>
      </c>
      <c r="L946" t="str">
        <f t="shared" si="147"/>
        <v>2011M2</v>
      </c>
      <c r="M946">
        <f>VLOOKUP(K946,GDP_CR!$E$9:$F$311,2,0)</f>
        <v>1.1000000000000001</v>
      </c>
      <c r="N946" s="1">
        <v>40602</v>
      </c>
      <c r="O946" s="18">
        <f t="shared" si="148"/>
        <v>6609</v>
      </c>
      <c r="P946" s="31">
        <f>VLOOKUP(K946,GDP!$A$2:$D$305,4,0)</f>
        <v>2.736862732290346E-3</v>
      </c>
      <c r="Q946" s="12">
        <v>15338.507692307689</v>
      </c>
      <c r="R946" s="12">
        <f>VLOOKUP(K946,RGDP!B:C,2,0)</f>
        <v>15769.911</v>
      </c>
      <c r="S946" s="12">
        <f t="shared" si="151"/>
        <v>15779.431999999995</v>
      </c>
      <c r="T946" s="12">
        <v>77.069999999999993</v>
      </c>
      <c r="U946" s="12">
        <v>9</v>
      </c>
      <c r="V946" s="12">
        <v>131052</v>
      </c>
      <c r="W946" s="12">
        <v>2.1248999999999998</v>
      </c>
      <c r="X946" s="12">
        <v>0.16</v>
      </c>
      <c r="Y946" t="str">
        <f t="shared" si="149"/>
        <v>100-200</v>
      </c>
      <c r="Z946">
        <f t="shared" si="150"/>
        <v>1.0579565307324845E-3</v>
      </c>
      <c r="AA946" s="12">
        <f>VLOOKUP(K946,GDP_Change!A:D,4,0)</f>
        <v>0.27416362067637579</v>
      </c>
      <c r="AB946" s="12">
        <f t="shared" si="152"/>
        <v>0.53092580774252973</v>
      </c>
    </row>
    <row r="947" spans="1:28" x14ac:dyDescent="0.25">
      <c r="A947" s="1" t="str">
        <f t="shared" si="143"/>
        <v>03/07/2011</v>
      </c>
      <c r="B947" s="9">
        <v>132.86000061035099</v>
      </c>
      <c r="C947" s="9">
        <v>133.16000366210901</v>
      </c>
      <c r="D947" s="9">
        <v>129.49000549316401</v>
      </c>
      <c r="E947" s="9">
        <v>104.12547302246</v>
      </c>
      <c r="F947" s="9">
        <v>130.83999633789</v>
      </c>
      <c r="G947" s="10">
        <v>1072125000</v>
      </c>
      <c r="H947">
        <f t="shared" si="144"/>
        <v>3</v>
      </c>
      <c r="I947">
        <f t="shared" si="145"/>
        <v>7</v>
      </c>
      <c r="J947">
        <f t="shared" si="146"/>
        <v>2011</v>
      </c>
      <c r="K947" t="str">
        <f>VLOOKUP(N947,Convert!D:G,4,0)</f>
        <v>2011Q1</v>
      </c>
      <c r="L947" t="str">
        <f t="shared" si="147"/>
        <v>2011M3</v>
      </c>
      <c r="M947">
        <f>VLOOKUP(K947,GDP_CR!$E$9:$F$311,2,0)</f>
        <v>1.1000000000000001</v>
      </c>
      <c r="N947" s="1">
        <v>40609</v>
      </c>
      <c r="O947" s="18">
        <f t="shared" si="148"/>
        <v>6616</v>
      </c>
      <c r="P947" s="31">
        <f>VLOOKUP(K947,GDP!$A$2:$D$305,4,0)</f>
        <v>2.736862732290346E-3</v>
      </c>
      <c r="Q947" s="12">
        <v>15341.730769230768</v>
      </c>
      <c r="R947" s="12">
        <f>VLOOKUP(K947,RGDP!B:C,2,0)</f>
        <v>15769.911</v>
      </c>
      <c r="S947" s="12">
        <f t="shared" si="151"/>
        <v>15776.25833333333</v>
      </c>
      <c r="T947" s="12">
        <v>77.065000749999996</v>
      </c>
      <c r="U947" s="12">
        <v>9</v>
      </c>
      <c r="V947" s="12">
        <v>131108.25</v>
      </c>
      <c r="W947" s="12">
        <v>2.2484849999999996</v>
      </c>
      <c r="X947" s="12">
        <v>0.155</v>
      </c>
      <c r="Y947" t="str">
        <f t="shared" si="149"/>
        <v>100-200</v>
      </c>
      <c r="Z947">
        <f t="shared" si="150"/>
        <v>-1.2304709502473088E-2</v>
      </c>
      <c r="AA947" s="12">
        <f>VLOOKUP(K947,GDP_Change!A:D,4,0)</f>
        <v>0.27416362067637579</v>
      </c>
      <c r="AB947" s="12">
        <f t="shared" si="152"/>
        <v>0.46673526097599122</v>
      </c>
    </row>
    <row r="948" spans="1:28" x14ac:dyDescent="0.25">
      <c r="A948" s="1" t="str">
        <f t="shared" si="143"/>
        <v>03/14/2011</v>
      </c>
      <c r="B948" s="9">
        <v>129.99000549316401</v>
      </c>
      <c r="C948" s="9">
        <v>130.47999572753901</v>
      </c>
      <c r="D948" s="9">
        <v>125.27999877929599</v>
      </c>
      <c r="E948" s="9">
        <v>101.674339294433</v>
      </c>
      <c r="F948" s="9">
        <v>127.76000213623</v>
      </c>
      <c r="G948" s="10">
        <v>1547968900</v>
      </c>
      <c r="H948">
        <f t="shared" si="144"/>
        <v>3</v>
      </c>
      <c r="I948">
        <f t="shared" si="145"/>
        <v>14</v>
      </c>
      <c r="J948">
        <f t="shared" si="146"/>
        <v>2011</v>
      </c>
      <c r="K948" t="str">
        <f>VLOOKUP(N948,Convert!D:G,4,0)</f>
        <v>2011Q1</v>
      </c>
      <c r="L948" t="str">
        <f t="shared" si="147"/>
        <v>2011M3</v>
      </c>
      <c r="M948">
        <f>VLOOKUP(K948,GDP_CR!$E$9:$F$311,2,0)</f>
        <v>1.1000000000000001</v>
      </c>
      <c r="N948" s="1">
        <v>40616</v>
      </c>
      <c r="O948" s="18">
        <f t="shared" si="148"/>
        <v>6623</v>
      </c>
      <c r="P948" s="31">
        <f>VLOOKUP(K948,GDP!$A$2:$D$305,4,0)</f>
        <v>2.736862732290346E-3</v>
      </c>
      <c r="Q948" s="12">
        <v>15344.953846153843</v>
      </c>
      <c r="R948" s="12">
        <f>VLOOKUP(K948,RGDP!B:C,2,0)</f>
        <v>15769.911</v>
      </c>
      <c r="S948" s="12">
        <f t="shared" si="151"/>
        <v>15773.084666666662</v>
      </c>
      <c r="T948" s="12">
        <v>77.060001499999998</v>
      </c>
      <c r="U948" s="12">
        <v>9</v>
      </c>
      <c r="V948" s="12">
        <v>131164.5</v>
      </c>
      <c r="W948" s="12">
        <v>2.3720699999999999</v>
      </c>
      <c r="X948" s="12">
        <v>0.15000000000000002</v>
      </c>
      <c r="Y948" t="str">
        <f t="shared" si="149"/>
        <v>100-200</v>
      </c>
      <c r="Z948">
        <f t="shared" si="150"/>
        <v>-2.3540158115764709E-2</v>
      </c>
      <c r="AA948" s="12">
        <f>VLOOKUP(K948,GDP_Change!A:D,4,0)</f>
        <v>0.27416362067637579</v>
      </c>
      <c r="AB948" s="12">
        <f t="shared" si="152"/>
        <v>0.40254471420945276</v>
      </c>
    </row>
    <row r="949" spans="1:28" x14ac:dyDescent="0.25">
      <c r="A949" s="1" t="str">
        <f t="shared" si="143"/>
        <v>03/21/2011</v>
      </c>
      <c r="B949" s="9">
        <v>129.350006103515</v>
      </c>
      <c r="C949" s="9">
        <v>131.86999511718699</v>
      </c>
      <c r="D949" s="9">
        <v>128.32000732421801</v>
      </c>
      <c r="E949" s="9">
        <v>104.945510864257</v>
      </c>
      <c r="F949" s="9">
        <v>131.30000305175699</v>
      </c>
      <c r="G949" s="10">
        <v>746906900</v>
      </c>
      <c r="H949">
        <f t="shared" si="144"/>
        <v>3</v>
      </c>
      <c r="I949">
        <f t="shared" si="145"/>
        <v>21</v>
      </c>
      <c r="J949">
        <f t="shared" si="146"/>
        <v>2011</v>
      </c>
      <c r="K949" t="str">
        <f>VLOOKUP(N949,Convert!D:G,4,0)</f>
        <v>2011Q1</v>
      </c>
      <c r="L949" t="str">
        <f t="shared" si="147"/>
        <v>2011M3</v>
      </c>
      <c r="M949">
        <f>VLOOKUP(K949,GDP_CR!$E$9:$F$311,2,0)</f>
        <v>1.1000000000000001</v>
      </c>
      <c r="N949" s="1">
        <v>40623</v>
      </c>
      <c r="O949" s="18">
        <f t="shared" si="148"/>
        <v>6630</v>
      </c>
      <c r="P949" s="31">
        <f>VLOOKUP(K949,GDP!$A$2:$D$305,4,0)</f>
        <v>2.736862732290346E-3</v>
      </c>
      <c r="Q949" s="12">
        <v>15348.176923076921</v>
      </c>
      <c r="R949" s="12">
        <f>VLOOKUP(K949,RGDP!B:C,2,0)</f>
        <v>15769.911</v>
      </c>
      <c r="S949" s="12">
        <f t="shared" si="151"/>
        <v>15769.910999999995</v>
      </c>
      <c r="T949" s="12">
        <v>77.055002250000001</v>
      </c>
      <c r="U949" s="12">
        <v>9</v>
      </c>
      <c r="V949" s="12">
        <v>131220.75</v>
      </c>
      <c r="W949" s="12">
        <v>2.4956549999999997</v>
      </c>
      <c r="X949" s="12">
        <v>0.14500000000000002</v>
      </c>
      <c r="Y949" t="str">
        <f t="shared" si="149"/>
        <v>100-200</v>
      </c>
      <c r="Z949">
        <f t="shared" si="150"/>
        <v>2.770820958309228E-2</v>
      </c>
      <c r="AA949" s="12">
        <f>VLOOKUP(K949,GDP_Change!A:D,4,0)</f>
        <v>0.27416362067637579</v>
      </c>
      <c r="AB949" s="12">
        <f t="shared" si="152"/>
        <v>0.33835416744291424</v>
      </c>
    </row>
    <row r="950" spans="1:28" x14ac:dyDescent="0.25">
      <c r="A950" s="1" t="str">
        <f t="shared" si="143"/>
        <v>03/28/2011</v>
      </c>
      <c r="B950" s="9">
        <v>131.58000183105401</v>
      </c>
      <c r="C950" s="9">
        <v>133.77000427246</v>
      </c>
      <c r="D950" s="9">
        <v>130.44000244140599</v>
      </c>
      <c r="E950" s="9">
        <v>106.424194335937</v>
      </c>
      <c r="F950" s="9">
        <v>133.14999389648401</v>
      </c>
      <c r="G950" s="10">
        <v>661783400</v>
      </c>
      <c r="H950">
        <f t="shared" si="144"/>
        <v>3</v>
      </c>
      <c r="I950">
        <f t="shared" si="145"/>
        <v>28</v>
      </c>
      <c r="J950">
        <f t="shared" si="146"/>
        <v>2011</v>
      </c>
      <c r="K950" t="str">
        <f>VLOOKUP(N950,Convert!D:G,4,0)</f>
        <v>2011Q1</v>
      </c>
      <c r="L950" t="str">
        <f t="shared" si="147"/>
        <v>2011M3</v>
      </c>
      <c r="M950">
        <f>VLOOKUP(K950,GDP_CR!$E$9:$F$311,2,0)</f>
        <v>1.1000000000000001</v>
      </c>
      <c r="N950" s="1">
        <v>40630</v>
      </c>
      <c r="O950" s="18">
        <f t="shared" si="148"/>
        <v>6637</v>
      </c>
      <c r="P950" s="31">
        <f>VLOOKUP(K950,GDP!$A$2:$D$305,4,0)</f>
        <v>2.736862732290346E-3</v>
      </c>
      <c r="Q950" s="12">
        <v>15351.399999999996</v>
      </c>
      <c r="R950" s="12">
        <f>VLOOKUP(K950,RGDP!B:C,2,0)</f>
        <v>15769.911</v>
      </c>
      <c r="S950" s="12">
        <f t="shared" si="151"/>
        <v>15769.910999999995</v>
      </c>
      <c r="T950" s="12">
        <v>77.050003000000004</v>
      </c>
      <c r="U950" s="12">
        <v>9</v>
      </c>
      <c r="V950" s="12">
        <v>131277</v>
      </c>
      <c r="W950" s="12">
        <v>2.61924</v>
      </c>
      <c r="X950" s="12">
        <v>0.14000000000000001</v>
      </c>
      <c r="Y950" t="str">
        <f t="shared" si="149"/>
        <v>100-200</v>
      </c>
      <c r="Z950">
        <f t="shared" si="150"/>
        <v>1.4089800470132197E-2</v>
      </c>
      <c r="AA950" s="12">
        <f>VLOOKUP(K950,GDP_Change!A:D,4,0)</f>
        <v>0.27416362067637579</v>
      </c>
      <c r="AB950" s="12">
        <f t="shared" si="152"/>
        <v>0.27416362067637579</v>
      </c>
    </row>
    <row r="951" spans="1:28" x14ac:dyDescent="0.25">
      <c r="A951" s="1" t="str">
        <f t="shared" si="143"/>
        <v>04/04/2011</v>
      </c>
      <c r="B951" s="9">
        <v>133.42999267578099</v>
      </c>
      <c r="C951" s="9">
        <v>134</v>
      </c>
      <c r="D951" s="9">
        <v>132.30999755859301</v>
      </c>
      <c r="E951" s="9">
        <v>106.192375183105</v>
      </c>
      <c r="F951" s="9">
        <v>132.86000061035099</v>
      </c>
      <c r="G951" s="10">
        <v>660648900</v>
      </c>
      <c r="H951">
        <f t="shared" si="144"/>
        <v>4</v>
      </c>
      <c r="I951">
        <f t="shared" si="145"/>
        <v>4</v>
      </c>
      <c r="J951">
        <f t="shared" si="146"/>
        <v>2011</v>
      </c>
      <c r="K951" t="str">
        <f>VLOOKUP(N951,Convert!D:G,4,0)</f>
        <v>2011Q2</v>
      </c>
      <c r="L951" t="str">
        <f t="shared" si="147"/>
        <v>2011M4</v>
      </c>
      <c r="M951">
        <f>VLOOKUP(K951,GDP_CR!$E$9:$F$311,2,0)</f>
        <v>5.5</v>
      </c>
      <c r="N951" s="1">
        <v>40637</v>
      </c>
      <c r="O951" s="18">
        <f t="shared" si="148"/>
        <v>6644</v>
      </c>
      <c r="P951" s="31">
        <f>VLOOKUP(K951,GDP!$A$2:$D$305,4,0)</f>
        <v>1.342548562346102E-2</v>
      </c>
      <c r="Q951" s="12">
        <v>15367.253846153842</v>
      </c>
      <c r="R951" s="12">
        <f>VLOOKUP(K951,RGDP!B:C,2,0)</f>
        <v>15876.839</v>
      </c>
      <c r="S951" s="12">
        <f t="shared" si="151"/>
        <v>15778.821666666663</v>
      </c>
      <c r="T951" s="12">
        <v>76.745002749999998</v>
      </c>
      <c r="U951" s="12">
        <v>9.0250000000000004</v>
      </c>
      <c r="V951" s="12">
        <v>131358.75</v>
      </c>
      <c r="W951" s="12">
        <v>2.7337375000000002</v>
      </c>
      <c r="X951" s="12">
        <v>0.13</v>
      </c>
      <c r="Y951" t="str">
        <f t="shared" si="149"/>
        <v>100-200</v>
      </c>
      <c r="Z951">
        <f t="shared" si="150"/>
        <v>-2.1779444192724373E-3</v>
      </c>
      <c r="AA951" s="12">
        <f>VLOOKUP(K951,GDP_Change!A:D,4,0)</f>
        <v>1.342486087953688</v>
      </c>
      <c r="AB951" s="12">
        <f t="shared" si="152"/>
        <v>0.35634227200539981</v>
      </c>
    </row>
    <row r="952" spans="1:28" x14ac:dyDescent="0.25">
      <c r="A952" s="1" t="str">
        <f t="shared" si="143"/>
        <v>04/11/2011</v>
      </c>
      <c r="B952" s="9">
        <v>133</v>
      </c>
      <c r="C952" s="9">
        <v>133.44999694824199</v>
      </c>
      <c r="D952" s="9">
        <v>130.27000427246</v>
      </c>
      <c r="E952" s="9">
        <v>105.53694915771401</v>
      </c>
      <c r="F952" s="9">
        <v>132.03999328613199</v>
      </c>
      <c r="G952" s="10">
        <v>775858900</v>
      </c>
      <c r="H952">
        <f t="shared" si="144"/>
        <v>4</v>
      </c>
      <c r="I952">
        <f t="shared" si="145"/>
        <v>11</v>
      </c>
      <c r="J952">
        <f t="shared" si="146"/>
        <v>2011</v>
      </c>
      <c r="K952" t="str">
        <f>VLOOKUP(N952,Convert!D:G,4,0)</f>
        <v>2011Q2</v>
      </c>
      <c r="L952" t="str">
        <f t="shared" si="147"/>
        <v>2011M4</v>
      </c>
      <c r="M952">
        <f>VLOOKUP(K952,GDP_CR!$E$9:$F$311,2,0)</f>
        <v>5.5</v>
      </c>
      <c r="N952" s="1">
        <v>40644</v>
      </c>
      <c r="O952" s="18">
        <f t="shared" si="148"/>
        <v>6651</v>
      </c>
      <c r="P952" s="31">
        <f>VLOOKUP(K952,GDP!$A$2:$D$305,4,0)</f>
        <v>1.342548562346102E-2</v>
      </c>
      <c r="Q952" s="12">
        <v>15383.107692307689</v>
      </c>
      <c r="R952" s="12">
        <f>VLOOKUP(K952,RGDP!B:C,2,0)</f>
        <v>15876.839</v>
      </c>
      <c r="S952" s="12">
        <f t="shared" si="151"/>
        <v>15787.732333333332</v>
      </c>
      <c r="T952" s="12">
        <v>76.440002499999991</v>
      </c>
      <c r="U952" s="12">
        <v>9.0500000000000007</v>
      </c>
      <c r="V952" s="12">
        <v>131440.5</v>
      </c>
      <c r="W952" s="12">
        <v>2.8482349999999999</v>
      </c>
      <c r="X952" s="12">
        <v>0.12</v>
      </c>
      <c r="Y952" t="str">
        <f t="shared" si="149"/>
        <v>100-200</v>
      </c>
      <c r="Z952">
        <f t="shared" si="150"/>
        <v>-6.1719653804902519E-3</v>
      </c>
      <c r="AA952" s="12">
        <f>VLOOKUP(K952,GDP_Change!A:D,4,0)</f>
        <v>1.342486087953688</v>
      </c>
      <c r="AB952" s="12">
        <f t="shared" si="152"/>
        <v>0.43852092333442383</v>
      </c>
    </row>
    <row r="953" spans="1:28" x14ac:dyDescent="0.25">
      <c r="A953" s="1" t="str">
        <f t="shared" si="143"/>
        <v>04/18/2011</v>
      </c>
      <c r="B953" s="9">
        <v>130.58999633789</v>
      </c>
      <c r="C953" s="9">
        <v>133.83999633789</v>
      </c>
      <c r="D953" s="9">
        <v>129.509994506835</v>
      </c>
      <c r="E953" s="9">
        <v>106.927673339843</v>
      </c>
      <c r="F953" s="9">
        <v>133.77999877929599</v>
      </c>
      <c r="G953" s="10">
        <v>627087300</v>
      </c>
      <c r="H953">
        <f t="shared" si="144"/>
        <v>4</v>
      </c>
      <c r="I953">
        <f t="shared" si="145"/>
        <v>18</v>
      </c>
      <c r="J953">
        <f t="shared" si="146"/>
        <v>2011</v>
      </c>
      <c r="K953" t="str">
        <f>VLOOKUP(N953,Convert!D:G,4,0)</f>
        <v>2011Q2</v>
      </c>
      <c r="L953" t="str">
        <f t="shared" si="147"/>
        <v>2011M4</v>
      </c>
      <c r="M953">
        <f>VLOOKUP(K953,GDP_CR!$E$9:$F$311,2,0)</f>
        <v>5.5</v>
      </c>
      <c r="N953" s="1">
        <v>40651</v>
      </c>
      <c r="O953" s="18">
        <f t="shared" si="148"/>
        <v>6658</v>
      </c>
      <c r="P953" s="31">
        <f>VLOOKUP(K953,GDP!$A$2:$D$305,4,0)</f>
        <v>1.342548562346102E-2</v>
      </c>
      <c r="Q953" s="12">
        <v>15398.961538461535</v>
      </c>
      <c r="R953" s="12">
        <f>VLOOKUP(K953,RGDP!B:C,2,0)</f>
        <v>15876.839</v>
      </c>
      <c r="S953" s="12">
        <f t="shared" si="151"/>
        <v>15796.642999999998</v>
      </c>
      <c r="T953" s="12">
        <v>76.135002249999985</v>
      </c>
      <c r="U953" s="12">
        <v>9.0750000000000011</v>
      </c>
      <c r="V953" s="12">
        <v>131522.25</v>
      </c>
      <c r="W953" s="12">
        <v>2.9627325</v>
      </c>
      <c r="X953" s="12">
        <v>0.11000000000000001</v>
      </c>
      <c r="Y953" t="str">
        <f t="shared" si="149"/>
        <v>100-200</v>
      </c>
      <c r="Z953">
        <f t="shared" si="150"/>
        <v>1.3177867173875146E-2</v>
      </c>
      <c r="AA953" s="12">
        <f>VLOOKUP(K953,GDP_Change!A:D,4,0)</f>
        <v>1.342486087953688</v>
      </c>
      <c r="AB953" s="12">
        <f t="shared" si="152"/>
        <v>0.52069957466344785</v>
      </c>
    </row>
    <row r="954" spans="1:28" x14ac:dyDescent="0.25">
      <c r="A954" s="1" t="str">
        <f t="shared" si="143"/>
        <v>04/25/2011</v>
      </c>
      <c r="B954" s="9">
        <v>133.67999267578099</v>
      </c>
      <c r="C954" s="9">
        <v>136.57000732421801</v>
      </c>
      <c r="D954" s="9">
        <v>133.19999694824199</v>
      </c>
      <c r="E954" s="9">
        <v>109.04579162597599</v>
      </c>
      <c r="F954" s="9">
        <v>136.42999267578099</v>
      </c>
      <c r="G954" s="10">
        <v>595273300</v>
      </c>
      <c r="H954">
        <f t="shared" si="144"/>
        <v>4</v>
      </c>
      <c r="I954">
        <f t="shared" si="145"/>
        <v>25</v>
      </c>
      <c r="J954">
        <f t="shared" si="146"/>
        <v>2011</v>
      </c>
      <c r="K954" t="str">
        <f>VLOOKUP(N954,Convert!D:G,4,0)</f>
        <v>2011Q2</v>
      </c>
      <c r="L954" t="str">
        <f t="shared" si="147"/>
        <v>2011M4</v>
      </c>
      <c r="M954">
        <f>VLOOKUP(K954,GDP_CR!$E$9:$F$311,2,0)</f>
        <v>5.5</v>
      </c>
      <c r="N954" s="1">
        <v>40658</v>
      </c>
      <c r="O954" s="18">
        <f t="shared" si="148"/>
        <v>6665</v>
      </c>
      <c r="P954" s="31">
        <f>VLOOKUP(K954,GDP!$A$2:$D$305,4,0)</f>
        <v>1.342548562346102E-2</v>
      </c>
      <c r="Q954" s="12">
        <v>15414.815384615384</v>
      </c>
      <c r="R954" s="12">
        <f>VLOOKUP(K954,RGDP!B:C,2,0)</f>
        <v>15876.839</v>
      </c>
      <c r="S954" s="12">
        <f t="shared" si="151"/>
        <v>15805.553666666667</v>
      </c>
      <c r="T954" s="12">
        <v>75.830001999999993</v>
      </c>
      <c r="U954" s="12">
        <v>9.1</v>
      </c>
      <c r="V954" s="12">
        <v>131604</v>
      </c>
      <c r="W954" s="12">
        <v>3.0772300000000001</v>
      </c>
      <c r="X954" s="12">
        <v>0.1</v>
      </c>
      <c r="Y954" t="str">
        <f t="shared" si="149"/>
        <v>100-200</v>
      </c>
      <c r="Z954">
        <f t="shared" si="150"/>
        <v>1.9808595609698276E-2</v>
      </c>
      <c r="AA954" s="12">
        <f>VLOOKUP(K954,GDP_Change!A:D,4,0)</f>
        <v>1.342486087953688</v>
      </c>
      <c r="AB954" s="12">
        <f t="shared" si="152"/>
        <v>0.60287822599247187</v>
      </c>
    </row>
    <row r="955" spans="1:28" x14ac:dyDescent="0.25">
      <c r="A955" s="1" t="str">
        <f t="shared" si="143"/>
        <v>05/02/2011</v>
      </c>
      <c r="B955" s="9">
        <v>137.07000732421801</v>
      </c>
      <c r="C955" s="9">
        <v>137.17999267578099</v>
      </c>
      <c r="D955" s="9">
        <v>133.02000427246</v>
      </c>
      <c r="E955" s="9">
        <v>107.26339721679599</v>
      </c>
      <c r="F955" s="9">
        <v>134.19999694824199</v>
      </c>
      <c r="G955" s="10">
        <v>897019400</v>
      </c>
      <c r="H955">
        <f t="shared" si="144"/>
        <v>5</v>
      </c>
      <c r="I955">
        <f t="shared" si="145"/>
        <v>2</v>
      </c>
      <c r="J955">
        <f t="shared" si="146"/>
        <v>2011</v>
      </c>
      <c r="K955" t="str">
        <f>VLOOKUP(N955,Convert!D:G,4,0)</f>
        <v>2011Q2</v>
      </c>
      <c r="L955" t="str">
        <f t="shared" si="147"/>
        <v>2011M5</v>
      </c>
      <c r="M955">
        <f>VLOOKUP(K955,GDP_CR!$E$9:$F$311,2,0)</f>
        <v>5.5</v>
      </c>
      <c r="N955" s="1">
        <v>40665</v>
      </c>
      <c r="O955" s="18">
        <f t="shared" si="148"/>
        <v>6672</v>
      </c>
      <c r="P955" s="31">
        <f>VLOOKUP(K955,GDP!$A$2:$D$305,4,0)</f>
        <v>1.342548562346102E-2</v>
      </c>
      <c r="Q955" s="12">
        <v>15430.66923076923</v>
      </c>
      <c r="R955" s="12">
        <f>VLOOKUP(K955,RGDP!B:C,2,0)</f>
        <v>15876.839</v>
      </c>
      <c r="S955" s="12">
        <f t="shared" si="151"/>
        <v>15814.464333333335</v>
      </c>
      <c r="T955" s="12">
        <v>75.110000749999998</v>
      </c>
      <c r="U955" s="12">
        <v>9.0749999999999993</v>
      </c>
      <c r="V955" s="12">
        <v>131629</v>
      </c>
      <c r="W955" s="12">
        <v>3.1726650000000003</v>
      </c>
      <c r="X955" s="12">
        <v>9.7500000000000003E-2</v>
      </c>
      <c r="Y955" t="str">
        <f t="shared" si="149"/>
        <v>100-200</v>
      </c>
      <c r="Z955">
        <f t="shared" si="150"/>
        <v>-1.6345348143780081E-2</v>
      </c>
      <c r="AA955" s="12">
        <f>VLOOKUP(K955,GDP_Change!A:D,4,0)</f>
        <v>1.342486087953688</v>
      </c>
      <c r="AB955" s="12">
        <f t="shared" si="152"/>
        <v>0.68505687732149589</v>
      </c>
    </row>
    <row r="956" spans="1:28" x14ac:dyDescent="0.25">
      <c r="A956" s="1" t="str">
        <f t="shared" si="143"/>
        <v>05/09/2011</v>
      </c>
      <c r="B956" s="9">
        <v>134.19000244140599</v>
      </c>
      <c r="C956" s="9">
        <v>136.11000061035099</v>
      </c>
      <c r="D956" s="9">
        <v>133.38999938964801</v>
      </c>
      <c r="E956" s="9">
        <v>107.135528564453</v>
      </c>
      <c r="F956" s="9">
        <v>134.03999328613199</v>
      </c>
      <c r="G956" s="10">
        <v>751471200</v>
      </c>
      <c r="H956">
        <f t="shared" si="144"/>
        <v>5</v>
      </c>
      <c r="I956">
        <f t="shared" si="145"/>
        <v>9</v>
      </c>
      <c r="J956">
        <f t="shared" si="146"/>
        <v>2011</v>
      </c>
      <c r="K956" t="str">
        <f>VLOOKUP(N956,Convert!D:G,4,0)</f>
        <v>2011Q2</v>
      </c>
      <c r="L956" t="str">
        <f t="shared" si="147"/>
        <v>2011M5</v>
      </c>
      <c r="M956">
        <f>VLOOKUP(K956,GDP_CR!$E$9:$F$311,2,0)</f>
        <v>5.5</v>
      </c>
      <c r="N956" s="1">
        <v>40672</v>
      </c>
      <c r="O956" s="18">
        <f t="shared" si="148"/>
        <v>6679</v>
      </c>
      <c r="P956" s="31">
        <f>VLOOKUP(K956,GDP!$A$2:$D$305,4,0)</f>
        <v>1.342548562346102E-2</v>
      </c>
      <c r="Q956" s="12">
        <v>15446.523076923077</v>
      </c>
      <c r="R956" s="12">
        <f>VLOOKUP(K956,RGDP!B:C,2,0)</f>
        <v>15876.839</v>
      </c>
      <c r="S956" s="12">
        <f t="shared" si="151"/>
        <v>15823.375000000002</v>
      </c>
      <c r="T956" s="12">
        <v>74.389999499999988</v>
      </c>
      <c r="U956" s="12">
        <v>9.0500000000000007</v>
      </c>
      <c r="V956" s="12">
        <v>131654</v>
      </c>
      <c r="W956" s="12">
        <v>3.2681000000000004</v>
      </c>
      <c r="X956" s="12">
        <v>9.5000000000000001E-2</v>
      </c>
      <c r="Y956" t="str">
        <f t="shared" si="149"/>
        <v>100-200</v>
      </c>
      <c r="Z956">
        <f t="shared" si="150"/>
        <v>-1.192277688141119E-3</v>
      </c>
      <c r="AA956" s="12">
        <f>VLOOKUP(K956,GDP_Change!A:D,4,0)</f>
        <v>1.342486087953688</v>
      </c>
      <c r="AB956" s="12">
        <f t="shared" si="152"/>
        <v>0.76723552865051992</v>
      </c>
    </row>
    <row r="957" spans="1:28" x14ac:dyDescent="0.25">
      <c r="A957" s="1" t="str">
        <f t="shared" si="143"/>
        <v>05/16/2011</v>
      </c>
      <c r="B957" s="9">
        <v>133.55999755859301</v>
      </c>
      <c r="C957" s="9">
        <v>135.02999877929599</v>
      </c>
      <c r="D957" s="9">
        <v>132.11999511718699</v>
      </c>
      <c r="E957" s="9">
        <v>106.79183959960901</v>
      </c>
      <c r="F957" s="9">
        <v>133.61000061035099</v>
      </c>
      <c r="G957" s="10">
        <v>771663900</v>
      </c>
      <c r="H957">
        <f t="shared" si="144"/>
        <v>5</v>
      </c>
      <c r="I957">
        <f t="shared" si="145"/>
        <v>16</v>
      </c>
      <c r="J957">
        <f t="shared" si="146"/>
        <v>2011</v>
      </c>
      <c r="K957" t="str">
        <f>VLOOKUP(N957,Convert!D:G,4,0)</f>
        <v>2011Q2</v>
      </c>
      <c r="L957" t="str">
        <f t="shared" si="147"/>
        <v>2011M5</v>
      </c>
      <c r="M957">
        <f>VLOOKUP(K957,GDP_CR!$E$9:$F$311,2,0)</f>
        <v>5.5</v>
      </c>
      <c r="N957" s="1">
        <v>40679</v>
      </c>
      <c r="O957" s="18">
        <f t="shared" si="148"/>
        <v>6686</v>
      </c>
      <c r="P957" s="31">
        <f>VLOOKUP(K957,GDP!$A$2:$D$305,4,0)</f>
        <v>1.342548562346102E-2</v>
      </c>
      <c r="Q957" s="12">
        <v>15462.376923076923</v>
      </c>
      <c r="R957" s="12">
        <f>VLOOKUP(K957,RGDP!B:C,2,0)</f>
        <v>15876.839</v>
      </c>
      <c r="S957" s="12">
        <f t="shared" si="151"/>
        <v>15832.28566666667</v>
      </c>
      <c r="T957" s="12">
        <v>73.669998249999992</v>
      </c>
      <c r="U957" s="12">
        <v>9.0250000000000004</v>
      </c>
      <c r="V957" s="12">
        <v>131679</v>
      </c>
      <c r="W957" s="12">
        <v>3.3635349999999997</v>
      </c>
      <c r="X957" s="12">
        <v>9.2499999999999999E-2</v>
      </c>
      <c r="Y957" t="str">
        <f t="shared" si="149"/>
        <v>100-200</v>
      </c>
      <c r="Z957">
        <f t="shared" si="150"/>
        <v>-3.2079431312943552E-3</v>
      </c>
      <c r="AA957" s="12">
        <f>VLOOKUP(K957,GDP_Change!A:D,4,0)</f>
        <v>1.342486087953688</v>
      </c>
      <c r="AB957" s="12">
        <f t="shared" si="152"/>
        <v>0.84941417997954383</v>
      </c>
    </row>
    <row r="958" spans="1:28" x14ac:dyDescent="0.25">
      <c r="A958" s="1" t="str">
        <f t="shared" si="143"/>
        <v>05/23/2011</v>
      </c>
      <c r="B958" s="9">
        <v>131.97999572753901</v>
      </c>
      <c r="C958" s="9">
        <v>133.86999511718699</v>
      </c>
      <c r="D958" s="9">
        <v>131.38000488281199</v>
      </c>
      <c r="E958" s="9">
        <v>106.7119140625</v>
      </c>
      <c r="F958" s="9">
        <v>133.509994506835</v>
      </c>
      <c r="G958" s="10">
        <v>752721600</v>
      </c>
      <c r="H958">
        <f t="shared" si="144"/>
        <v>5</v>
      </c>
      <c r="I958">
        <f t="shared" si="145"/>
        <v>23</v>
      </c>
      <c r="J958">
        <f t="shared" si="146"/>
        <v>2011</v>
      </c>
      <c r="K958" t="str">
        <f>VLOOKUP(N958,Convert!D:G,4,0)</f>
        <v>2011Q2</v>
      </c>
      <c r="L958" t="str">
        <f t="shared" si="147"/>
        <v>2011M5</v>
      </c>
      <c r="M958">
        <f>VLOOKUP(K958,GDP_CR!$E$9:$F$311,2,0)</f>
        <v>5.5</v>
      </c>
      <c r="N958" s="1">
        <v>40686</v>
      </c>
      <c r="O958" s="18">
        <f t="shared" si="148"/>
        <v>6693</v>
      </c>
      <c r="P958" s="31">
        <f>VLOOKUP(K958,GDP!$A$2:$D$305,4,0)</f>
        <v>1.342548562346102E-2</v>
      </c>
      <c r="Q958" s="12">
        <v>15478.23076923077</v>
      </c>
      <c r="R958" s="12">
        <f>VLOOKUP(K958,RGDP!B:C,2,0)</f>
        <v>15876.839</v>
      </c>
      <c r="S958" s="12">
        <f t="shared" si="151"/>
        <v>15841.196333333339</v>
      </c>
      <c r="T958" s="12">
        <v>72.949996999999996</v>
      </c>
      <c r="U958" s="12">
        <v>9</v>
      </c>
      <c r="V958" s="12">
        <v>131704</v>
      </c>
      <c r="W958" s="12">
        <v>3.4589699999999999</v>
      </c>
      <c r="X958" s="12">
        <v>0.09</v>
      </c>
      <c r="Y958" t="str">
        <f t="shared" si="149"/>
        <v>100-200</v>
      </c>
      <c r="Z958">
        <f t="shared" si="150"/>
        <v>-7.4849265069343307E-4</v>
      </c>
      <c r="AA958" s="12">
        <f>VLOOKUP(K958,GDP_Change!A:D,4,0)</f>
        <v>1.342486087953688</v>
      </c>
      <c r="AB958" s="12">
        <f t="shared" si="152"/>
        <v>0.93159283130856785</v>
      </c>
    </row>
    <row r="959" spans="1:28" x14ac:dyDescent="0.25">
      <c r="A959" s="1" t="str">
        <f t="shared" si="143"/>
        <v>05/30/2011</v>
      </c>
      <c r="B959" s="9">
        <v>134.77000427246</v>
      </c>
      <c r="C959" s="9">
        <v>134.919998168945</v>
      </c>
      <c r="D959" s="9">
        <v>130.08000183105401</v>
      </c>
      <c r="E959" s="9">
        <v>104.242149353027</v>
      </c>
      <c r="F959" s="9">
        <v>130.419998168945</v>
      </c>
      <c r="G959" s="10">
        <v>832982500</v>
      </c>
      <c r="H959">
        <f t="shared" si="144"/>
        <v>5</v>
      </c>
      <c r="I959">
        <f t="shared" si="145"/>
        <v>30</v>
      </c>
      <c r="J959">
        <f t="shared" si="146"/>
        <v>2011</v>
      </c>
      <c r="K959" t="str">
        <f>VLOOKUP(N959,Convert!D:G,4,0)</f>
        <v>2011Q2</v>
      </c>
      <c r="L959" t="str">
        <f t="shared" si="147"/>
        <v>2011M5</v>
      </c>
      <c r="M959">
        <f>VLOOKUP(K959,GDP_CR!$E$9:$F$311,2,0)</f>
        <v>5.5</v>
      </c>
      <c r="N959" s="1">
        <v>40693</v>
      </c>
      <c r="O959" s="18">
        <f t="shared" si="148"/>
        <v>6700</v>
      </c>
      <c r="P959" s="31">
        <f>VLOOKUP(K959,GDP!$A$2:$D$305,4,0)</f>
        <v>1.342548562346102E-2</v>
      </c>
      <c r="Q959" s="12">
        <v>15494.084615384616</v>
      </c>
      <c r="R959" s="12">
        <f>VLOOKUP(K959,RGDP!B:C,2,0)</f>
        <v>15876.839</v>
      </c>
      <c r="S959" s="12">
        <f t="shared" si="151"/>
        <v>15850.107000000004</v>
      </c>
      <c r="T959" s="12">
        <v>72.949996999999996</v>
      </c>
      <c r="U959" s="12">
        <v>9</v>
      </c>
      <c r="V959" s="12">
        <v>131704</v>
      </c>
      <c r="W959" s="12">
        <v>3.4589699999999999</v>
      </c>
      <c r="X959" s="12">
        <v>0.09</v>
      </c>
      <c r="Y959" t="str">
        <f t="shared" si="149"/>
        <v>100-200</v>
      </c>
      <c r="Z959">
        <f t="shared" si="150"/>
        <v>-2.3144307280544507E-2</v>
      </c>
      <c r="AA959" s="12">
        <f>VLOOKUP(K959,GDP_Change!A:D,4,0)</f>
        <v>1.342486087953688</v>
      </c>
      <c r="AB959" s="12">
        <f t="shared" si="152"/>
        <v>1.0137714826375919</v>
      </c>
    </row>
    <row r="960" spans="1:28" x14ac:dyDescent="0.25">
      <c r="A960" s="1" t="str">
        <f t="shared" si="143"/>
        <v>06/06/2011</v>
      </c>
      <c r="B960" s="9">
        <v>130.08999633789</v>
      </c>
      <c r="C960" s="9">
        <v>130.36000061035099</v>
      </c>
      <c r="D960" s="9">
        <v>127.26000213623</v>
      </c>
      <c r="E960" s="9">
        <v>101.988151550292</v>
      </c>
      <c r="F960" s="9">
        <v>127.59999847412099</v>
      </c>
      <c r="G960" s="10">
        <v>939901900</v>
      </c>
      <c r="H960">
        <f t="shared" si="144"/>
        <v>6</v>
      </c>
      <c r="I960">
        <f t="shared" si="145"/>
        <v>6</v>
      </c>
      <c r="J960">
        <f t="shared" si="146"/>
        <v>2011</v>
      </c>
      <c r="K960" t="str">
        <f>VLOOKUP(N960,Convert!D:G,4,0)</f>
        <v>2011Q2</v>
      </c>
      <c r="L960" t="str">
        <f t="shared" si="147"/>
        <v>2011M6</v>
      </c>
      <c r="M960">
        <f>VLOOKUP(K960,GDP_CR!$E$9:$F$311,2,0)</f>
        <v>5.5</v>
      </c>
      <c r="N960" s="1">
        <v>40700</v>
      </c>
      <c r="O960" s="18">
        <f t="shared" si="148"/>
        <v>6707</v>
      </c>
      <c r="P960" s="31">
        <f>VLOOKUP(K960,GDP!$A$2:$D$305,4,0)</f>
        <v>1.342548562346102E-2</v>
      </c>
      <c r="Q960" s="12">
        <v>15509.938461538462</v>
      </c>
      <c r="R960" s="12">
        <f>VLOOKUP(K960,RGDP!B:C,2,0)</f>
        <v>15876.839</v>
      </c>
      <c r="S960" s="12">
        <f t="shared" si="151"/>
        <v>15859.017666666672</v>
      </c>
      <c r="T960" s="12">
        <v>73.382497749999999</v>
      </c>
      <c r="U960" s="12">
        <v>9.0250000000000004</v>
      </c>
      <c r="V960" s="12">
        <v>131762</v>
      </c>
      <c r="W960" s="12">
        <v>3.4698074999999999</v>
      </c>
      <c r="X960" s="12">
        <v>0.09</v>
      </c>
      <c r="Y960" t="str">
        <f t="shared" si="149"/>
        <v>100-200</v>
      </c>
      <c r="Z960">
        <f t="shared" si="150"/>
        <v>-2.1622448508019421E-2</v>
      </c>
      <c r="AA960" s="12">
        <f>VLOOKUP(K960,GDP_Change!A:D,4,0)</f>
        <v>1.342486087953688</v>
      </c>
      <c r="AB960" s="12">
        <f t="shared" si="152"/>
        <v>1.095950133966616</v>
      </c>
    </row>
    <row r="961" spans="1:28" x14ac:dyDescent="0.25">
      <c r="A961" s="1" t="str">
        <f t="shared" si="143"/>
        <v>06/13/2011</v>
      </c>
      <c r="B961" s="9">
        <v>127.889999389648</v>
      </c>
      <c r="C961" s="9">
        <v>129.77000427246</v>
      </c>
      <c r="D961" s="9">
        <v>126.31999969482401</v>
      </c>
      <c r="E961" s="9">
        <v>101.54855346679599</v>
      </c>
      <c r="F961" s="9">
        <v>127.050003051757</v>
      </c>
      <c r="G961" s="10">
        <v>1210445900</v>
      </c>
      <c r="H961">
        <f t="shared" si="144"/>
        <v>6</v>
      </c>
      <c r="I961">
        <f t="shared" si="145"/>
        <v>13</v>
      </c>
      <c r="J961">
        <f t="shared" si="146"/>
        <v>2011</v>
      </c>
      <c r="K961" t="str">
        <f>VLOOKUP(N961,Convert!D:G,4,0)</f>
        <v>2011Q2</v>
      </c>
      <c r="L961" t="str">
        <f t="shared" si="147"/>
        <v>2011M6</v>
      </c>
      <c r="M961">
        <f>VLOOKUP(K961,GDP_CR!$E$9:$F$311,2,0)</f>
        <v>5.5</v>
      </c>
      <c r="N961" s="1">
        <v>40707</v>
      </c>
      <c r="O961" s="18">
        <f t="shared" si="148"/>
        <v>6714</v>
      </c>
      <c r="P961" s="31">
        <f>VLOOKUP(K961,GDP!$A$2:$D$305,4,0)</f>
        <v>1.342548562346102E-2</v>
      </c>
      <c r="Q961" s="12">
        <v>15525.792307692307</v>
      </c>
      <c r="R961" s="12">
        <f>VLOOKUP(K961,RGDP!B:C,2,0)</f>
        <v>15876.839</v>
      </c>
      <c r="S961" s="12">
        <f t="shared" si="151"/>
        <v>15867.928333333337</v>
      </c>
      <c r="T961" s="12">
        <v>73.814998500000002</v>
      </c>
      <c r="U961" s="12">
        <v>9.0500000000000007</v>
      </c>
      <c r="V961" s="12">
        <v>131820</v>
      </c>
      <c r="W961" s="12">
        <v>3.480645</v>
      </c>
      <c r="X961" s="12">
        <v>0.09</v>
      </c>
      <c r="Y961" t="str">
        <f t="shared" si="149"/>
        <v>100-200</v>
      </c>
      <c r="Z961">
        <f t="shared" si="150"/>
        <v>-4.3103090042397874E-3</v>
      </c>
      <c r="AA961" s="12">
        <f>VLOOKUP(K961,GDP_Change!A:D,4,0)</f>
        <v>1.342486087953688</v>
      </c>
      <c r="AB961" s="12">
        <f t="shared" si="152"/>
        <v>1.1781287852956399</v>
      </c>
    </row>
    <row r="962" spans="1:28" x14ac:dyDescent="0.25">
      <c r="A962" s="1" t="str">
        <f t="shared" ref="A962:A1025" si="153">TEXT(N962,"MM/DD/YYYY")</f>
        <v>06/20/2011</v>
      </c>
      <c r="B962" s="9">
        <v>126.620002746582</v>
      </c>
      <c r="C962" s="9">
        <v>129.80999755859301</v>
      </c>
      <c r="D962" s="9">
        <v>126.19000244140599</v>
      </c>
      <c r="E962" s="9">
        <v>101.859199523925</v>
      </c>
      <c r="F962" s="9">
        <v>126.809997558593</v>
      </c>
      <c r="G962" s="10">
        <v>1089755100</v>
      </c>
      <c r="H962">
        <f t="shared" ref="H962:H1025" si="154">MONTH(N962)</f>
        <v>6</v>
      </c>
      <c r="I962">
        <f t="shared" ref="I962:I1025" si="155">DAY(N962)</f>
        <v>20</v>
      </c>
      <c r="J962">
        <f t="shared" ref="J962:J1025" si="156">YEAR(N962)</f>
        <v>2011</v>
      </c>
      <c r="K962" t="str">
        <f>VLOOKUP(N962,Convert!D:G,4,0)</f>
        <v>2011Q2</v>
      </c>
      <c r="L962" t="str">
        <f t="shared" si="147"/>
        <v>2011M6</v>
      </c>
      <c r="M962">
        <f>VLOOKUP(K962,GDP_CR!$E$9:$F$311,2,0)</f>
        <v>5.5</v>
      </c>
      <c r="N962" s="1">
        <v>40714</v>
      </c>
      <c r="O962" s="18">
        <f t="shared" si="148"/>
        <v>6721</v>
      </c>
      <c r="P962" s="31">
        <f>VLOOKUP(K962,GDP!$A$2:$D$305,4,0)</f>
        <v>1.342548562346102E-2</v>
      </c>
      <c r="Q962" s="12">
        <v>15541.646153846154</v>
      </c>
      <c r="R962" s="12">
        <f>VLOOKUP(K962,RGDP!B:C,2,0)</f>
        <v>15876.839</v>
      </c>
      <c r="S962" s="12">
        <f t="shared" si="151"/>
        <v>15876.839000000005</v>
      </c>
      <c r="T962" s="12">
        <v>74.247499250000004</v>
      </c>
      <c r="U962" s="12">
        <v>9.0750000000000011</v>
      </c>
      <c r="V962" s="12">
        <v>131878</v>
      </c>
      <c r="W962" s="12">
        <v>3.4914825</v>
      </c>
      <c r="X962" s="12">
        <v>0.09</v>
      </c>
      <c r="Y962" t="str">
        <f t="shared" si="149"/>
        <v>100-200</v>
      </c>
      <c r="Z962">
        <f t="shared" si="150"/>
        <v>-1.8890632617004632E-3</v>
      </c>
      <c r="AA962" s="12">
        <f>VLOOKUP(K962,GDP_Change!A:D,4,0)</f>
        <v>1.342486087953688</v>
      </c>
      <c r="AB962" s="12">
        <f t="shared" si="152"/>
        <v>1.260307436624664</v>
      </c>
    </row>
    <row r="963" spans="1:28" x14ac:dyDescent="0.25">
      <c r="A963" s="1" t="str">
        <f t="shared" si="153"/>
        <v>06/27/2011</v>
      </c>
      <c r="B963" s="9">
        <v>126.889999389648</v>
      </c>
      <c r="C963" s="9">
        <v>134.100006103515</v>
      </c>
      <c r="D963" s="9">
        <v>126.639999389648</v>
      </c>
      <c r="E963" s="9">
        <v>107.57029724121</v>
      </c>
      <c r="F963" s="9">
        <v>133.919998168945</v>
      </c>
      <c r="G963" s="10">
        <v>1004464900</v>
      </c>
      <c r="H963">
        <f t="shared" si="154"/>
        <v>6</v>
      </c>
      <c r="I963">
        <f t="shared" si="155"/>
        <v>27</v>
      </c>
      <c r="J963">
        <f t="shared" si="156"/>
        <v>2011</v>
      </c>
      <c r="K963" t="str">
        <f>VLOOKUP(N963,Convert!D:G,4,0)</f>
        <v>2011Q2</v>
      </c>
      <c r="L963" t="str">
        <f t="shared" ref="L963:L1026" si="157">YEAR(N963)&amp;"M"&amp;MONTH(N963)</f>
        <v>2011M6</v>
      </c>
      <c r="M963">
        <f>VLOOKUP(K963,GDP_CR!$E$9:$F$311,2,0)</f>
        <v>5.5</v>
      </c>
      <c r="N963" s="1">
        <v>40721</v>
      </c>
      <c r="O963" s="18">
        <f t="shared" ref="O963:O1026" si="158">A963-DATE(1993,1,24)</f>
        <v>6728</v>
      </c>
      <c r="P963" s="31">
        <f>VLOOKUP(K963,GDP!$A$2:$D$305,4,0)</f>
        <v>1.342548562346102E-2</v>
      </c>
      <c r="Q963" s="12">
        <v>15557.5</v>
      </c>
      <c r="R963" s="12">
        <f>VLOOKUP(K963,RGDP!B:C,2,0)</f>
        <v>15876.839</v>
      </c>
      <c r="S963" s="12">
        <f t="shared" si="151"/>
        <v>15876.839000000005</v>
      </c>
      <c r="T963" s="12">
        <v>74.680000000000007</v>
      </c>
      <c r="U963" s="12">
        <v>9.1</v>
      </c>
      <c r="V963" s="12">
        <v>131936</v>
      </c>
      <c r="W963" s="12">
        <v>3.5023200000000001</v>
      </c>
      <c r="X963" s="12">
        <v>0.09</v>
      </c>
      <c r="Y963" t="str">
        <f t="shared" ref="Y963:Y1026" si="159">IF(F963&gt;400,"&gt;400",IF(F963&gt;300,"300-400",IF(F963&gt;200,"200-300",IF(F963&gt;100,"100-200",IF(F963&gt;0,"0-100","NA")))))</f>
        <v>100-200</v>
      </c>
      <c r="Z963">
        <f t="shared" si="150"/>
        <v>5.6068139320535781E-2</v>
      </c>
      <c r="AA963" s="12">
        <f>VLOOKUP(K963,GDP_Change!A:D,4,0)</f>
        <v>1.342486087953688</v>
      </c>
      <c r="AB963" s="12">
        <f t="shared" si="152"/>
        <v>1.342486087953688</v>
      </c>
    </row>
    <row r="964" spans="1:28" x14ac:dyDescent="0.25">
      <c r="A964" s="1" t="str">
        <f t="shared" si="153"/>
        <v>07/04/2011</v>
      </c>
      <c r="B964" s="9">
        <v>133.77999877929599</v>
      </c>
      <c r="C964" s="9">
        <v>135.69999694824199</v>
      </c>
      <c r="D964" s="9">
        <v>133.11000061035099</v>
      </c>
      <c r="E964" s="9">
        <v>107.955833435058</v>
      </c>
      <c r="F964" s="9">
        <v>134.39999389648401</v>
      </c>
      <c r="G964" s="10">
        <v>673832300</v>
      </c>
      <c r="H964">
        <f t="shared" si="154"/>
        <v>7</v>
      </c>
      <c r="I964">
        <f t="shared" si="155"/>
        <v>4</v>
      </c>
      <c r="J964">
        <f t="shared" si="156"/>
        <v>2011</v>
      </c>
      <c r="K964" t="str">
        <f>VLOOKUP(N964,Convert!D:G,4,0)</f>
        <v>2011Q3</v>
      </c>
      <c r="L964" t="str">
        <f t="shared" si="157"/>
        <v>2011M7</v>
      </c>
      <c r="M964">
        <f>VLOOKUP(K964,GDP_CR!$E$9:$F$311,2,0)</f>
        <v>2.2999999999999998</v>
      </c>
      <c r="N964" s="1">
        <v>40728</v>
      </c>
      <c r="O964" s="18">
        <f t="shared" si="158"/>
        <v>6735</v>
      </c>
      <c r="P964" s="31">
        <f>VLOOKUP(K964,GDP!$A$2:$D$305,4,0)</f>
        <v>5.7978466977341991E-3</v>
      </c>
      <c r="Q964" s="12">
        <v>15564.438461538462</v>
      </c>
      <c r="R964" s="12">
        <f>VLOOKUP(K964,RGDP!B:C,2,0)</f>
        <v>15870.683999999999</v>
      </c>
      <c r="S964" s="12">
        <f t="shared" si="151"/>
        <v>15876.326083333339</v>
      </c>
      <c r="T964" s="12">
        <v>74.597499499999998</v>
      </c>
      <c r="U964" s="12">
        <v>9.0749999999999993</v>
      </c>
      <c r="V964" s="12">
        <v>131949.75</v>
      </c>
      <c r="W964" s="12">
        <v>3.5217099999999997</v>
      </c>
      <c r="X964" s="12">
        <v>8.5000000000000006E-2</v>
      </c>
      <c r="Y964" t="str">
        <f t="shared" si="159"/>
        <v>100-200</v>
      </c>
      <c r="Z964">
        <f t="shared" ref="Z964:Z1027" si="160">F964/F963-1</f>
        <v>3.5841975366028844E-3</v>
      </c>
      <c r="AA964" s="12">
        <f>VLOOKUP(K964,GDP_Change!A:D,4,0)</f>
        <v>0.57943626673505833</v>
      </c>
      <c r="AB964" s="12">
        <f t="shared" si="152"/>
        <v>1.2837899478599473</v>
      </c>
    </row>
    <row r="965" spans="1:28" x14ac:dyDescent="0.25">
      <c r="A965" s="1" t="str">
        <f t="shared" si="153"/>
        <v>07/11/2011</v>
      </c>
      <c r="B965" s="9">
        <v>132.75</v>
      </c>
      <c r="C965" s="9">
        <v>133.22000122070301</v>
      </c>
      <c r="D965" s="9">
        <v>130.67999267578099</v>
      </c>
      <c r="E965" s="9">
        <v>105.779052734375</v>
      </c>
      <c r="F965" s="9">
        <v>131.69000244140599</v>
      </c>
      <c r="G965" s="10">
        <v>1060781500</v>
      </c>
      <c r="H965">
        <f t="shared" si="154"/>
        <v>7</v>
      </c>
      <c r="I965">
        <f t="shared" si="155"/>
        <v>11</v>
      </c>
      <c r="J965">
        <f t="shared" si="156"/>
        <v>2011</v>
      </c>
      <c r="K965" t="str">
        <f>VLOOKUP(N965,Convert!D:G,4,0)</f>
        <v>2011Q3</v>
      </c>
      <c r="L965" t="str">
        <f t="shared" si="157"/>
        <v>2011M7</v>
      </c>
      <c r="M965">
        <f>VLOOKUP(K965,GDP_CR!$E$9:$F$311,2,0)</f>
        <v>2.2999999999999998</v>
      </c>
      <c r="N965" s="1">
        <v>40735</v>
      </c>
      <c r="O965" s="18">
        <f t="shared" si="158"/>
        <v>6742</v>
      </c>
      <c r="P965" s="31">
        <f>VLOOKUP(K965,GDP!$A$2:$D$305,4,0)</f>
        <v>5.7978466977341991E-3</v>
      </c>
      <c r="Q965" s="12">
        <v>15571.376923076925</v>
      </c>
      <c r="R965" s="12">
        <f>VLOOKUP(K965,RGDP!B:C,2,0)</f>
        <v>15870.683999999999</v>
      </c>
      <c r="S965" s="12">
        <f t="shared" si="151"/>
        <v>15875.813166666672</v>
      </c>
      <c r="T965" s="12">
        <v>74.514999000000003</v>
      </c>
      <c r="U965" s="12">
        <v>9.0500000000000007</v>
      </c>
      <c r="V965" s="12">
        <v>131963.5</v>
      </c>
      <c r="W965" s="12">
        <v>3.5411000000000001</v>
      </c>
      <c r="X965" s="12">
        <v>0.08</v>
      </c>
      <c r="Y965" t="str">
        <f t="shared" si="159"/>
        <v>100-200</v>
      </c>
      <c r="Z965">
        <f t="shared" si="160"/>
        <v>-2.0163627813594043E-2</v>
      </c>
      <c r="AA965" s="12">
        <f>VLOOKUP(K965,GDP_Change!A:D,4,0)</f>
        <v>0.57943626673505833</v>
      </c>
      <c r="AB965" s="12">
        <f t="shared" si="152"/>
        <v>1.2250938077662066</v>
      </c>
    </row>
    <row r="966" spans="1:28" x14ac:dyDescent="0.25">
      <c r="A966" s="1" t="str">
        <f t="shared" si="153"/>
        <v>07/18/2011</v>
      </c>
      <c r="B966" s="9">
        <v>131.08000183105401</v>
      </c>
      <c r="C966" s="9">
        <v>134.82000732421801</v>
      </c>
      <c r="D966" s="9">
        <v>129.63000488281199</v>
      </c>
      <c r="E966" s="9">
        <v>108.100410461425</v>
      </c>
      <c r="F966" s="9">
        <v>134.58000183105401</v>
      </c>
      <c r="G966" s="10">
        <v>871838100</v>
      </c>
      <c r="H966">
        <f t="shared" si="154"/>
        <v>7</v>
      </c>
      <c r="I966">
        <f t="shared" si="155"/>
        <v>18</v>
      </c>
      <c r="J966">
        <f t="shared" si="156"/>
        <v>2011</v>
      </c>
      <c r="K966" t="str">
        <f>VLOOKUP(N966,Convert!D:G,4,0)</f>
        <v>2011Q3</v>
      </c>
      <c r="L966" t="str">
        <f t="shared" si="157"/>
        <v>2011M7</v>
      </c>
      <c r="M966">
        <f>VLOOKUP(K966,GDP_CR!$E$9:$F$311,2,0)</f>
        <v>2.2999999999999998</v>
      </c>
      <c r="N966" s="1">
        <v>40742</v>
      </c>
      <c r="O966" s="18">
        <f t="shared" si="158"/>
        <v>6749</v>
      </c>
      <c r="P966" s="31">
        <f>VLOOKUP(K966,GDP!$A$2:$D$305,4,0)</f>
        <v>5.7978466977341991E-3</v>
      </c>
      <c r="Q966" s="12">
        <v>15578.315384615387</v>
      </c>
      <c r="R966" s="12">
        <f>VLOOKUP(K966,RGDP!B:C,2,0)</f>
        <v>15870.683999999999</v>
      </c>
      <c r="S966" s="12">
        <f t="shared" si="151"/>
        <v>15875.300250000006</v>
      </c>
      <c r="T966" s="12">
        <v>74.432498500000008</v>
      </c>
      <c r="U966" s="12">
        <v>9.0250000000000004</v>
      </c>
      <c r="V966" s="12">
        <v>131977.25</v>
      </c>
      <c r="W966" s="12">
        <v>3.5604899999999997</v>
      </c>
      <c r="X966" s="12">
        <v>7.5000000000000011E-2</v>
      </c>
      <c r="Y966" t="str">
        <f t="shared" si="159"/>
        <v>100-200</v>
      </c>
      <c r="Z966">
        <f t="shared" si="160"/>
        <v>2.1945472974942648E-2</v>
      </c>
      <c r="AA966" s="12">
        <f>VLOOKUP(K966,GDP_Change!A:D,4,0)</f>
        <v>0.57943626673505833</v>
      </c>
      <c r="AB966" s="12">
        <f t="shared" si="152"/>
        <v>1.1663976676724657</v>
      </c>
    </row>
    <row r="967" spans="1:28" x14ac:dyDescent="0.25">
      <c r="A967" s="1" t="str">
        <f t="shared" si="153"/>
        <v>07/25/2011</v>
      </c>
      <c r="B967" s="9">
        <v>133.30000305175699</v>
      </c>
      <c r="C967" s="9">
        <v>134.49000549316401</v>
      </c>
      <c r="D967" s="9">
        <v>127.970001220703</v>
      </c>
      <c r="E967" s="9">
        <v>103.883407592773</v>
      </c>
      <c r="F967" s="9">
        <v>129.33000183105401</v>
      </c>
      <c r="G967" s="10">
        <v>1031930400</v>
      </c>
      <c r="H967">
        <f t="shared" si="154"/>
        <v>7</v>
      </c>
      <c r="I967">
        <f t="shared" si="155"/>
        <v>25</v>
      </c>
      <c r="J967">
        <f t="shared" si="156"/>
        <v>2011</v>
      </c>
      <c r="K967" t="str">
        <f>VLOOKUP(N967,Convert!D:G,4,0)</f>
        <v>2011Q3</v>
      </c>
      <c r="L967" t="str">
        <f t="shared" si="157"/>
        <v>2011M7</v>
      </c>
      <c r="M967">
        <f>VLOOKUP(K967,GDP_CR!$E$9:$F$311,2,0)</f>
        <v>2.2999999999999998</v>
      </c>
      <c r="N967" s="1">
        <v>40749</v>
      </c>
      <c r="O967" s="18">
        <f t="shared" si="158"/>
        <v>6756</v>
      </c>
      <c r="P967" s="31">
        <f>VLOOKUP(K967,GDP!$A$2:$D$305,4,0)</f>
        <v>5.7978466977341991E-3</v>
      </c>
      <c r="Q967" s="12">
        <v>15585.25384615385</v>
      </c>
      <c r="R967" s="12">
        <f>VLOOKUP(K967,RGDP!B:C,2,0)</f>
        <v>15870.683999999999</v>
      </c>
      <c r="S967" s="12">
        <f t="shared" si="151"/>
        <v>15874.787333333339</v>
      </c>
      <c r="T967" s="12">
        <v>74.349997999999999</v>
      </c>
      <c r="U967" s="12">
        <v>9</v>
      </c>
      <c r="V967" s="12">
        <v>131991</v>
      </c>
      <c r="W967" s="12">
        <v>3.5798800000000002</v>
      </c>
      <c r="X967" s="12">
        <v>7.0000000000000007E-2</v>
      </c>
      <c r="Y967" t="str">
        <f t="shared" si="159"/>
        <v>100-200</v>
      </c>
      <c r="Z967">
        <f t="shared" si="160"/>
        <v>-3.9010253593179667E-2</v>
      </c>
      <c r="AA967" s="12">
        <f>VLOOKUP(K967,GDP_Change!A:D,4,0)</f>
        <v>0.57943626673505833</v>
      </c>
      <c r="AB967" s="12">
        <f t="shared" si="152"/>
        <v>1.107701527578725</v>
      </c>
    </row>
    <row r="968" spans="1:28" x14ac:dyDescent="0.25">
      <c r="A968" s="1" t="str">
        <f t="shared" si="153"/>
        <v>08/01/2011</v>
      </c>
      <c r="B968" s="9">
        <v>130.83999633789</v>
      </c>
      <c r="C968" s="9">
        <v>130.96000671386699</v>
      </c>
      <c r="D968" s="9">
        <v>116.86000061035099</v>
      </c>
      <c r="E968" s="9">
        <v>96.453399658203097</v>
      </c>
      <c r="F968" s="9">
        <v>120.08000183105401</v>
      </c>
      <c r="G968" s="10">
        <v>2219616500</v>
      </c>
      <c r="H968">
        <f t="shared" si="154"/>
        <v>8</v>
      </c>
      <c r="I968">
        <f t="shared" si="155"/>
        <v>1</v>
      </c>
      <c r="J968">
        <f t="shared" si="156"/>
        <v>2011</v>
      </c>
      <c r="K968" t="str">
        <f>VLOOKUP(N968,Convert!D:G,4,0)</f>
        <v>2011Q3</v>
      </c>
      <c r="L968" t="str">
        <f t="shared" si="157"/>
        <v>2011M8</v>
      </c>
      <c r="M968">
        <f>VLOOKUP(K968,GDP_CR!$E$9:$F$311,2,0)</f>
        <v>2.2999999999999998</v>
      </c>
      <c r="N968" s="1">
        <v>40756</v>
      </c>
      <c r="O968" s="18">
        <f t="shared" si="158"/>
        <v>6763</v>
      </c>
      <c r="P968" s="31">
        <f>VLOOKUP(K968,GDP!$A$2:$D$305,4,0)</f>
        <v>5.7978466977341991E-3</v>
      </c>
      <c r="Q968" s="12">
        <v>15592.192307692312</v>
      </c>
      <c r="R968" s="12">
        <f>VLOOKUP(K968,RGDP!B:C,2,0)</f>
        <v>15870.683999999999</v>
      </c>
      <c r="S968" s="12">
        <f t="shared" si="151"/>
        <v>15874.274416666669</v>
      </c>
      <c r="T968" s="12">
        <v>74.327499000000003</v>
      </c>
      <c r="U968" s="12">
        <v>9</v>
      </c>
      <c r="V968" s="12">
        <v>132024.25</v>
      </c>
      <c r="W968" s="12">
        <v>3.6236600000000001</v>
      </c>
      <c r="X968" s="12">
        <v>7.7500000000000013E-2</v>
      </c>
      <c r="Y968" t="str">
        <f t="shared" si="159"/>
        <v>100-200</v>
      </c>
      <c r="Z968">
        <f t="shared" si="160"/>
        <v>-7.1522460906506713E-2</v>
      </c>
      <c r="AA968" s="12">
        <f>VLOOKUP(K968,GDP_Change!A:D,4,0)</f>
        <v>0.57943626673505833</v>
      </c>
      <c r="AB968" s="12">
        <f t="shared" si="152"/>
        <v>1.0490053874849843</v>
      </c>
    </row>
    <row r="969" spans="1:28" x14ac:dyDescent="0.25">
      <c r="A969" s="1" t="str">
        <f t="shared" si="153"/>
        <v>08/08/2011</v>
      </c>
      <c r="B969" s="9">
        <v>116.91000366210901</v>
      </c>
      <c r="C969" s="9">
        <v>120.120002746582</v>
      </c>
      <c r="D969" s="9">
        <v>110.26999664306599</v>
      </c>
      <c r="E969" s="9">
        <v>94.879043579101506</v>
      </c>
      <c r="F969" s="9">
        <v>118.120002746582</v>
      </c>
      <c r="G969" s="10">
        <v>2884411300</v>
      </c>
      <c r="H969">
        <f t="shared" si="154"/>
        <v>8</v>
      </c>
      <c r="I969">
        <f t="shared" si="155"/>
        <v>8</v>
      </c>
      <c r="J969">
        <f t="shared" si="156"/>
        <v>2011</v>
      </c>
      <c r="K969" t="str">
        <f>VLOOKUP(N969,Convert!D:G,4,0)</f>
        <v>2011Q3</v>
      </c>
      <c r="L969" t="str">
        <f t="shared" si="157"/>
        <v>2011M8</v>
      </c>
      <c r="M969">
        <f>VLOOKUP(K969,GDP_CR!$E$9:$F$311,2,0)</f>
        <v>2.2999999999999998</v>
      </c>
      <c r="N969" s="1">
        <v>40763</v>
      </c>
      <c r="O969" s="18">
        <f t="shared" si="158"/>
        <v>6770</v>
      </c>
      <c r="P969" s="31">
        <f>VLOOKUP(K969,GDP!$A$2:$D$305,4,0)</f>
        <v>5.7978466977341991E-3</v>
      </c>
      <c r="Q969" s="12">
        <v>15599.130769230773</v>
      </c>
      <c r="R969" s="12">
        <f>VLOOKUP(K969,RGDP!B:C,2,0)</f>
        <v>15870.683999999999</v>
      </c>
      <c r="S969" s="12">
        <f t="shared" si="151"/>
        <v>15873.761500000002</v>
      </c>
      <c r="T969" s="12">
        <v>74.304999999999993</v>
      </c>
      <c r="U969" s="12">
        <v>9</v>
      </c>
      <c r="V969" s="12">
        <v>132057.5</v>
      </c>
      <c r="W969" s="12">
        <v>3.66744</v>
      </c>
      <c r="X969" s="12">
        <v>8.5000000000000006E-2</v>
      </c>
      <c r="Y969" t="str">
        <f t="shared" si="159"/>
        <v>100-200</v>
      </c>
      <c r="Z969">
        <f t="shared" si="160"/>
        <v>-1.6322443825655619E-2</v>
      </c>
      <c r="AA969" s="12">
        <f>VLOOKUP(K969,GDP_Change!A:D,4,0)</f>
        <v>0.57943626673505833</v>
      </c>
      <c r="AB969" s="12">
        <f t="shared" si="152"/>
        <v>0.99030924739124349</v>
      </c>
    </row>
    <row r="970" spans="1:28" x14ac:dyDescent="0.25">
      <c r="A970" s="1" t="str">
        <f t="shared" si="153"/>
        <v>08/15/2011</v>
      </c>
      <c r="B970" s="9">
        <v>119.19000244140599</v>
      </c>
      <c r="C970" s="9">
        <v>121.199996948242</v>
      </c>
      <c r="D970" s="9">
        <v>112.5</v>
      </c>
      <c r="E970" s="9">
        <v>90.477294921875</v>
      </c>
      <c r="F970" s="9">
        <v>112.639999389648</v>
      </c>
      <c r="G970" s="10">
        <v>1732344500</v>
      </c>
      <c r="H970">
        <f t="shared" si="154"/>
        <v>8</v>
      </c>
      <c r="I970">
        <f t="shared" si="155"/>
        <v>15</v>
      </c>
      <c r="J970">
        <f t="shared" si="156"/>
        <v>2011</v>
      </c>
      <c r="K970" t="str">
        <f>VLOOKUP(N970,Convert!D:G,4,0)</f>
        <v>2011Q3</v>
      </c>
      <c r="L970" t="str">
        <f t="shared" si="157"/>
        <v>2011M8</v>
      </c>
      <c r="M970">
        <f>VLOOKUP(K970,GDP_CR!$E$9:$F$311,2,0)</f>
        <v>2.2999999999999998</v>
      </c>
      <c r="N970" s="1">
        <v>40770</v>
      </c>
      <c r="O970" s="18">
        <f t="shared" si="158"/>
        <v>6777</v>
      </c>
      <c r="P970" s="31">
        <f>VLOOKUP(K970,GDP!$A$2:$D$305,4,0)</f>
        <v>5.7978466977341991E-3</v>
      </c>
      <c r="Q970" s="12">
        <v>15606.069230769235</v>
      </c>
      <c r="R970" s="12">
        <f>VLOOKUP(K970,RGDP!B:C,2,0)</f>
        <v>15870.683999999999</v>
      </c>
      <c r="S970" s="12">
        <f t="shared" si="151"/>
        <v>15873.248583333334</v>
      </c>
      <c r="T970" s="12">
        <v>74.282500999999996</v>
      </c>
      <c r="U970" s="12">
        <v>9</v>
      </c>
      <c r="V970" s="12">
        <v>132090.75</v>
      </c>
      <c r="W970" s="12">
        <v>3.71122</v>
      </c>
      <c r="X970" s="12">
        <v>9.2499999999999999E-2</v>
      </c>
      <c r="Y970" t="str">
        <f t="shared" si="159"/>
        <v>100-200</v>
      </c>
      <c r="Z970">
        <f t="shared" si="160"/>
        <v>-4.6393525478415021E-2</v>
      </c>
      <c r="AA970" s="12">
        <f>VLOOKUP(K970,GDP_Change!A:D,4,0)</f>
        <v>0.57943626673505833</v>
      </c>
      <c r="AB970" s="12">
        <f t="shared" si="152"/>
        <v>0.9316131072975028</v>
      </c>
    </row>
    <row r="971" spans="1:28" x14ac:dyDescent="0.25">
      <c r="A971" s="1" t="str">
        <f t="shared" si="153"/>
        <v>08/22/2011</v>
      </c>
      <c r="B971" s="9">
        <v>115.169998168945</v>
      </c>
      <c r="C971" s="9">
        <v>119.400001525878</v>
      </c>
      <c r="D971" s="9">
        <v>112.41000366210901</v>
      </c>
      <c r="E971" s="9">
        <v>94.758560180664006</v>
      </c>
      <c r="F971" s="9">
        <v>117.970001220703</v>
      </c>
      <c r="G971" s="10">
        <v>1479958200</v>
      </c>
      <c r="H971">
        <f t="shared" si="154"/>
        <v>8</v>
      </c>
      <c r="I971">
        <f t="shared" si="155"/>
        <v>22</v>
      </c>
      <c r="J971">
        <f t="shared" si="156"/>
        <v>2011</v>
      </c>
      <c r="K971" t="str">
        <f>VLOOKUP(N971,Convert!D:G,4,0)</f>
        <v>2011Q3</v>
      </c>
      <c r="L971" t="str">
        <f t="shared" si="157"/>
        <v>2011M8</v>
      </c>
      <c r="M971">
        <f>VLOOKUP(K971,GDP_CR!$E$9:$F$311,2,0)</f>
        <v>2.2999999999999998</v>
      </c>
      <c r="N971" s="1">
        <v>40777</v>
      </c>
      <c r="O971" s="18">
        <f t="shared" si="158"/>
        <v>6784</v>
      </c>
      <c r="P971" s="31">
        <f>VLOOKUP(K971,GDP!$A$2:$D$305,4,0)</f>
        <v>5.7978466977341991E-3</v>
      </c>
      <c r="Q971" s="12">
        <v>15613.007692307696</v>
      </c>
      <c r="R971" s="12">
        <f>VLOOKUP(K971,RGDP!B:C,2,0)</f>
        <v>15870.683999999999</v>
      </c>
      <c r="S971" s="12">
        <f t="shared" si="151"/>
        <v>15872.735666666667</v>
      </c>
      <c r="T971" s="12">
        <v>74.260002</v>
      </c>
      <c r="U971" s="12">
        <v>9</v>
      </c>
      <c r="V971" s="12">
        <v>132124</v>
      </c>
      <c r="W971" s="12">
        <v>3.7549999999999999</v>
      </c>
      <c r="X971" s="12">
        <v>0.1</v>
      </c>
      <c r="Y971" t="str">
        <f t="shared" si="159"/>
        <v>100-200</v>
      </c>
      <c r="Z971">
        <f t="shared" si="160"/>
        <v>4.7318908557672179E-2</v>
      </c>
      <c r="AA971" s="12">
        <f>VLOOKUP(K971,GDP_Change!A:D,4,0)</f>
        <v>0.57943626673505833</v>
      </c>
      <c r="AB971" s="12">
        <f t="shared" si="152"/>
        <v>0.872916967203762</v>
      </c>
    </row>
    <row r="972" spans="1:28" x14ac:dyDescent="0.25">
      <c r="A972" s="1" t="str">
        <f t="shared" si="153"/>
        <v>08/29/2011</v>
      </c>
      <c r="B972" s="9">
        <v>119.559997558593</v>
      </c>
      <c r="C972" s="9">
        <v>123.51000213623</v>
      </c>
      <c r="D972" s="9">
        <v>117.430000305175</v>
      </c>
      <c r="E972" s="9">
        <v>94.662170410156193</v>
      </c>
      <c r="F972" s="9">
        <v>117.84999847412099</v>
      </c>
      <c r="G972" s="10">
        <v>1244224400</v>
      </c>
      <c r="H972">
        <f t="shared" si="154"/>
        <v>8</v>
      </c>
      <c r="I972">
        <f t="shared" si="155"/>
        <v>29</v>
      </c>
      <c r="J972">
        <f t="shared" si="156"/>
        <v>2011</v>
      </c>
      <c r="K972" t="str">
        <f>VLOOKUP(N972,Convert!D:G,4,0)</f>
        <v>2011Q3</v>
      </c>
      <c r="L972" t="str">
        <f t="shared" si="157"/>
        <v>2011M8</v>
      </c>
      <c r="M972">
        <f>VLOOKUP(K972,GDP_CR!$E$9:$F$311,2,0)</f>
        <v>2.2999999999999998</v>
      </c>
      <c r="N972" s="1">
        <v>40784</v>
      </c>
      <c r="O972" s="18">
        <f t="shared" si="158"/>
        <v>6791</v>
      </c>
      <c r="P972" s="31">
        <f>VLOOKUP(K972,GDP!$A$2:$D$305,4,0)</f>
        <v>5.7978466977341991E-3</v>
      </c>
      <c r="Q972" s="12">
        <v>15619.946153846158</v>
      </c>
      <c r="R972" s="12">
        <f>VLOOKUP(K972,RGDP!B:C,2,0)</f>
        <v>15870.683999999999</v>
      </c>
      <c r="S972" s="12">
        <f t="shared" si="151"/>
        <v>15872.222750000001</v>
      </c>
      <c r="T972" s="12">
        <v>74.260002</v>
      </c>
      <c r="U972" s="12">
        <v>9</v>
      </c>
      <c r="V972" s="12">
        <v>132124</v>
      </c>
      <c r="W972" s="12">
        <v>3.7549999999999999</v>
      </c>
      <c r="X972" s="12">
        <v>0.1</v>
      </c>
      <c r="Y972" t="str">
        <f t="shared" si="159"/>
        <v>100-200</v>
      </c>
      <c r="Z972">
        <f t="shared" si="160"/>
        <v>-1.0172310361978854E-3</v>
      </c>
      <c r="AA972" s="12">
        <f>VLOOKUP(K972,GDP_Change!A:D,4,0)</f>
        <v>0.57943626673505833</v>
      </c>
      <c r="AB972" s="12">
        <f t="shared" si="152"/>
        <v>0.81422082711002131</v>
      </c>
    </row>
    <row r="973" spans="1:28" x14ac:dyDescent="0.25">
      <c r="A973" s="1" t="str">
        <f t="shared" si="153"/>
        <v>09/05/2011</v>
      </c>
      <c r="B973" s="9">
        <v>114.389999389648</v>
      </c>
      <c r="C973" s="9">
        <v>120.94000244140599</v>
      </c>
      <c r="D973" s="9">
        <v>114.379997253417</v>
      </c>
      <c r="E973" s="9">
        <v>93.111907958984304</v>
      </c>
      <c r="F973" s="9">
        <v>115.919998168945</v>
      </c>
      <c r="G973" s="10">
        <v>1125697000</v>
      </c>
      <c r="H973">
        <f t="shared" si="154"/>
        <v>9</v>
      </c>
      <c r="I973">
        <f t="shared" si="155"/>
        <v>5</v>
      </c>
      <c r="J973">
        <f t="shared" si="156"/>
        <v>2011</v>
      </c>
      <c r="K973" t="str">
        <f>VLOOKUP(N973,Convert!D:G,4,0)</f>
        <v>2011Q3</v>
      </c>
      <c r="L973" t="str">
        <f t="shared" si="157"/>
        <v>2011M9</v>
      </c>
      <c r="M973">
        <f>VLOOKUP(K973,GDP_CR!$E$9:$F$311,2,0)</f>
        <v>2.2999999999999998</v>
      </c>
      <c r="N973" s="1">
        <v>40791</v>
      </c>
      <c r="O973" s="18">
        <f t="shared" si="158"/>
        <v>6798</v>
      </c>
      <c r="P973" s="31">
        <f>VLOOKUP(K973,GDP!$A$2:$D$305,4,0)</f>
        <v>5.7978466977341991E-3</v>
      </c>
      <c r="Q973" s="12">
        <v>15626.884615384617</v>
      </c>
      <c r="R973" s="12">
        <f>VLOOKUP(K973,RGDP!B:C,2,0)</f>
        <v>15870.683999999999</v>
      </c>
      <c r="S973" s="12">
        <f t="shared" si="151"/>
        <v>15871.709833333334</v>
      </c>
      <c r="T973" s="12">
        <v>74.315002250000006</v>
      </c>
      <c r="U973" s="12">
        <v>9</v>
      </c>
      <c r="V973" s="12">
        <v>132179.25</v>
      </c>
      <c r="W973" s="12">
        <v>3.7694049999999999</v>
      </c>
      <c r="X973" s="12">
        <v>9.5000000000000015E-2</v>
      </c>
      <c r="Y973" t="str">
        <f t="shared" si="159"/>
        <v>100-200</v>
      </c>
      <c r="Z973">
        <f t="shared" si="160"/>
        <v>-1.6376752907636294E-2</v>
      </c>
      <c r="AA973" s="12">
        <f>VLOOKUP(K973,GDP_Change!A:D,4,0)</f>
        <v>0.57943626673505833</v>
      </c>
      <c r="AB973" s="12">
        <f t="shared" si="152"/>
        <v>0.75552468701628051</v>
      </c>
    </row>
    <row r="974" spans="1:28" x14ac:dyDescent="0.25">
      <c r="A974" s="1" t="str">
        <f t="shared" si="153"/>
        <v>09/12/2011</v>
      </c>
      <c r="B974" s="9">
        <v>114.470001220703</v>
      </c>
      <c r="C974" s="9">
        <v>121.970001220703</v>
      </c>
      <c r="D974" s="9">
        <v>114.050003051757</v>
      </c>
      <c r="E974" s="9">
        <v>97.610054016113196</v>
      </c>
      <c r="F974" s="9">
        <v>121.51999664306599</v>
      </c>
      <c r="G974" s="10">
        <v>1509003200</v>
      </c>
      <c r="H974">
        <f t="shared" si="154"/>
        <v>9</v>
      </c>
      <c r="I974">
        <f t="shared" si="155"/>
        <v>12</v>
      </c>
      <c r="J974">
        <f t="shared" si="156"/>
        <v>2011</v>
      </c>
      <c r="K974" t="str">
        <f>VLOOKUP(N974,Convert!D:G,4,0)</f>
        <v>2011Q3</v>
      </c>
      <c r="L974" t="str">
        <f t="shared" si="157"/>
        <v>2011M9</v>
      </c>
      <c r="M974">
        <f>VLOOKUP(K974,GDP_CR!$E$9:$F$311,2,0)</f>
        <v>2.2999999999999998</v>
      </c>
      <c r="N974" s="1">
        <v>40798</v>
      </c>
      <c r="O974" s="18">
        <f t="shared" si="158"/>
        <v>6805</v>
      </c>
      <c r="P974" s="31">
        <f>VLOOKUP(K974,GDP!$A$2:$D$305,4,0)</f>
        <v>5.7978466977341991E-3</v>
      </c>
      <c r="Q974" s="12">
        <v>15633.823076923079</v>
      </c>
      <c r="R974" s="12">
        <f>VLOOKUP(K974,RGDP!B:C,2,0)</f>
        <v>15870.683999999999</v>
      </c>
      <c r="S974" s="12">
        <f t="shared" si="151"/>
        <v>15871.196916666668</v>
      </c>
      <c r="T974" s="12">
        <v>74.370002499999998</v>
      </c>
      <c r="U974" s="12">
        <v>9</v>
      </c>
      <c r="V974" s="12">
        <v>132234.5</v>
      </c>
      <c r="W974" s="12">
        <v>3.7838099999999999</v>
      </c>
      <c r="X974" s="12">
        <v>9.0000000000000011E-2</v>
      </c>
      <c r="Y974" t="str">
        <f t="shared" si="159"/>
        <v>100-200</v>
      </c>
      <c r="Z974">
        <f t="shared" si="160"/>
        <v>4.8309166343838195E-2</v>
      </c>
      <c r="AA974" s="12">
        <f>VLOOKUP(K974,GDP_Change!A:D,4,0)</f>
        <v>0.57943626673505833</v>
      </c>
      <c r="AB974" s="12">
        <f t="shared" si="152"/>
        <v>0.69682854692253982</v>
      </c>
    </row>
    <row r="975" spans="1:28" x14ac:dyDescent="0.25">
      <c r="A975" s="1" t="str">
        <f t="shared" si="153"/>
        <v>09/19/2011</v>
      </c>
      <c r="B975" s="9">
        <v>119.52999877929599</v>
      </c>
      <c r="C975" s="9">
        <v>121.98999786376901</v>
      </c>
      <c r="D975" s="9">
        <v>111.300003051757</v>
      </c>
      <c r="E975" s="9">
        <v>91.672042846679602</v>
      </c>
      <c r="F975" s="9">
        <v>113.540000915527</v>
      </c>
      <c r="G975" s="10">
        <v>1597854300</v>
      </c>
      <c r="H975">
        <f t="shared" si="154"/>
        <v>9</v>
      </c>
      <c r="I975">
        <f t="shared" si="155"/>
        <v>19</v>
      </c>
      <c r="J975">
        <f t="shared" si="156"/>
        <v>2011</v>
      </c>
      <c r="K975" t="str">
        <f>VLOOKUP(N975,Convert!D:G,4,0)</f>
        <v>2011Q3</v>
      </c>
      <c r="L975" t="str">
        <f t="shared" si="157"/>
        <v>2011M9</v>
      </c>
      <c r="M975">
        <f>VLOOKUP(K975,GDP_CR!$E$9:$F$311,2,0)</f>
        <v>2.2999999999999998</v>
      </c>
      <c r="N975" s="1">
        <v>40805</v>
      </c>
      <c r="O975" s="18">
        <f t="shared" si="158"/>
        <v>6812</v>
      </c>
      <c r="P975" s="31">
        <f>VLOOKUP(K975,GDP!$A$2:$D$305,4,0)</f>
        <v>5.7978466977341991E-3</v>
      </c>
      <c r="Q975" s="12">
        <v>15640.761538461542</v>
      </c>
      <c r="R975" s="12">
        <f>VLOOKUP(K975,RGDP!B:C,2,0)</f>
        <v>15870.683999999999</v>
      </c>
      <c r="S975" s="12">
        <f t="shared" si="151"/>
        <v>15870.684000000001</v>
      </c>
      <c r="T975" s="12">
        <v>74.425002750000004</v>
      </c>
      <c r="U975" s="12">
        <v>9</v>
      </c>
      <c r="V975" s="12">
        <v>132289.75</v>
      </c>
      <c r="W975" s="12">
        <v>3.7982149999999999</v>
      </c>
      <c r="X975" s="12">
        <v>8.5000000000000006E-2</v>
      </c>
      <c r="Y975" t="str">
        <f t="shared" si="159"/>
        <v>100-200</v>
      </c>
      <c r="Z975">
        <f t="shared" si="160"/>
        <v>-6.566816942052911E-2</v>
      </c>
      <c r="AA975" s="12">
        <f>VLOOKUP(K975,GDP_Change!A:D,4,0)</f>
        <v>0.57943626673505833</v>
      </c>
      <c r="AB975" s="12">
        <f t="shared" si="152"/>
        <v>0.63813240682879901</v>
      </c>
    </row>
    <row r="976" spans="1:28" x14ac:dyDescent="0.25">
      <c r="A976" s="1" t="str">
        <f t="shared" si="153"/>
        <v>09/26/2011</v>
      </c>
      <c r="B976" s="9">
        <v>114.61000061035099</v>
      </c>
      <c r="C976" s="9">
        <v>119.559997558593</v>
      </c>
      <c r="D976" s="9">
        <v>112.980003356933</v>
      </c>
      <c r="E976" s="9">
        <v>91.357124328613196</v>
      </c>
      <c r="F976" s="9">
        <v>113.150001525878</v>
      </c>
      <c r="G976" s="10">
        <v>1445625600</v>
      </c>
      <c r="H976">
        <f t="shared" si="154"/>
        <v>9</v>
      </c>
      <c r="I976">
        <f t="shared" si="155"/>
        <v>26</v>
      </c>
      <c r="J976">
        <f t="shared" si="156"/>
        <v>2011</v>
      </c>
      <c r="K976" t="str">
        <f>VLOOKUP(N976,Convert!D:G,4,0)</f>
        <v>2011Q3</v>
      </c>
      <c r="L976" t="str">
        <f t="shared" si="157"/>
        <v>2011M9</v>
      </c>
      <c r="M976">
        <f>VLOOKUP(K976,GDP_CR!$E$9:$F$311,2,0)</f>
        <v>2.2999999999999998</v>
      </c>
      <c r="N976" s="1">
        <v>40812</v>
      </c>
      <c r="O976" s="18">
        <f t="shared" si="158"/>
        <v>6819</v>
      </c>
      <c r="P976" s="31">
        <f>VLOOKUP(K976,GDP!$A$2:$D$305,4,0)</f>
        <v>5.7978466977341991E-3</v>
      </c>
      <c r="Q976" s="12">
        <v>15647.700000000003</v>
      </c>
      <c r="R976" s="12">
        <f>VLOOKUP(K976,RGDP!B:C,2,0)</f>
        <v>15870.683999999999</v>
      </c>
      <c r="S976" s="12">
        <f t="shared" si="151"/>
        <v>15870.684000000001</v>
      </c>
      <c r="T976" s="12">
        <v>74.480002999999996</v>
      </c>
      <c r="U976" s="12">
        <v>9</v>
      </c>
      <c r="V976" s="12">
        <v>132345</v>
      </c>
      <c r="W976" s="12">
        <v>3.8126199999999999</v>
      </c>
      <c r="X976" s="12">
        <v>0.08</v>
      </c>
      <c r="Y976" t="str">
        <f t="shared" si="159"/>
        <v>100-200</v>
      </c>
      <c r="Z976">
        <f t="shared" si="160"/>
        <v>-3.434907402714904E-3</v>
      </c>
      <c r="AA976" s="12">
        <f>VLOOKUP(K976,GDP_Change!A:D,4,0)</f>
        <v>0.57943626673505833</v>
      </c>
      <c r="AB976" s="12">
        <f t="shared" si="152"/>
        <v>0.57943626673505833</v>
      </c>
    </row>
    <row r="977" spans="1:28" x14ac:dyDescent="0.25">
      <c r="A977" s="1" t="str">
        <f t="shared" si="153"/>
        <v>10/03/2011</v>
      </c>
      <c r="B977" s="9">
        <v>112.48999786376901</v>
      </c>
      <c r="C977" s="9">
        <v>117.25</v>
      </c>
      <c r="D977" s="9">
        <v>107.430000305175</v>
      </c>
      <c r="E977" s="9">
        <v>93.424087524414006</v>
      </c>
      <c r="F977" s="9">
        <v>115.709999084472</v>
      </c>
      <c r="G977" s="10">
        <v>1678881000</v>
      </c>
      <c r="H977">
        <f t="shared" si="154"/>
        <v>10</v>
      </c>
      <c r="I977">
        <f t="shared" si="155"/>
        <v>3</v>
      </c>
      <c r="J977">
        <f t="shared" si="156"/>
        <v>2011</v>
      </c>
      <c r="K977" t="str">
        <f>VLOOKUP(N977,Convert!D:G,4,0)</f>
        <v>2011Q4</v>
      </c>
      <c r="L977" t="str">
        <f t="shared" si="157"/>
        <v>2011M10</v>
      </c>
      <c r="M977">
        <f>VLOOKUP(K977,GDP_CR!$E$9:$F$311,2,0)</f>
        <v>5.0999999999999996</v>
      </c>
      <c r="N977" s="1">
        <v>40819</v>
      </c>
      <c r="O977" s="18">
        <f t="shared" si="158"/>
        <v>6826</v>
      </c>
      <c r="P977" s="31">
        <f>VLOOKUP(K977,GDP!$A$2:$D$305,4,0)</f>
        <v>1.2436332496149394E-2</v>
      </c>
      <c r="Q977" s="12">
        <v>15662.669230769232</v>
      </c>
      <c r="R977" s="12">
        <f>VLOOKUP(K977,RGDP!B:C,2,0)</f>
        <v>16048.701999999999</v>
      </c>
      <c r="S977" s="12">
        <f t="shared" si="151"/>
        <v>15885.518833333334</v>
      </c>
      <c r="T977" s="12">
        <v>75.722501499999993</v>
      </c>
      <c r="U977" s="12">
        <v>8.9499999999999993</v>
      </c>
      <c r="V977" s="12">
        <v>132398</v>
      </c>
      <c r="W977" s="12">
        <v>3.7400324999999999</v>
      </c>
      <c r="X977" s="12">
        <v>7.7499999999999999E-2</v>
      </c>
      <c r="Y977" t="str">
        <f t="shared" si="159"/>
        <v>100-200</v>
      </c>
      <c r="Z977">
        <f t="shared" si="160"/>
        <v>2.2624812408937656E-2</v>
      </c>
      <c r="AA977" s="12">
        <f>VLOOKUP(K977,GDP_Change!A:D,4,0)</f>
        <v>1.2435452895544046</v>
      </c>
      <c r="AB977" s="12">
        <f t="shared" si="152"/>
        <v>0.63052157618270033</v>
      </c>
    </row>
    <row r="978" spans="1:28" x14ac:dyDescent="0.25">
      <c r="A978" s="1" t="str">
        <f t="shared" si="153"/>
        <v>10/10/2011</v>
      </c>
      <c r="B978" s="9">
        <v>117.680000305175</v>
      </c>
      <c r="C978" s="9">
        <v>122.59999847412099</v>
      </c>
      <c r="D978" s="9">
        <v>117.669998168945</v>
      </c>
      <c r="E978" s="9">
        <v>98.962844848632798</v>
      </c>
      <c r="F978" s="9">
        <v>122.56999969482401</v>
      </c>
      <c r="G978" s="10">
        <v>1145235600</v>
      </c>
      <c r="H978">
        <f t="shared" si="154"/>
        <v>10</v>
      </c>
      <c r="I978">
        <f t="shared" si="155"/>
        <v>10</v>
      </c>
      <c r="J978">
        <f t="shared" si="156"/>
        <v>2011</v>
      </c>
      <c r="K978" t="str">
        <f>VLOOKUP(N978,Convert!D:G,4,0)</f>
        <v>2011Q4</v>
      </c>
      <c r="L978" t="str">
        <f t="shared" si="157"/>
        <v>2011M10</v>
      </c>
      <c r="M978">
        <f>VLOOKUP(K978,GDP_CR!$E$9:$F$311,2,0)</f>
        <v>5.0999999999999996</v>
      </c>
      <c r="N978" s="1">
        <v>40826</v>
      </c>
      <c r="O978" s="18">
        <f t="shared" si="158"/>
        <v>6833</v>
      </c>
      <c r="P978" s="31">
        <f>VLOOKUP(K978,GDP!$A$2:$D$305,4,0)</f>
        <v>1.2436332496149394E-2</v>
      </c>
      <c r="Q978" s="12">
        <v>15677.638461538461</v>
      </c>
      <c r="R978" s="12">
        <f>VLOOKUP(K978,RGDP!B:C,2,0)</f>
        <v>16048.701999999999</v>
      </c>
      <c r="S978" s="12">
        <f t="shared" si="151"/>
        <v>15900.353666666664</v>
      </c>
      <c r="T978" s="12">
        <v>76.965000000000003</v>
      </c>
      <c r="U978" s="12">
        <v>8.9</v>
      </c>
      <c r="V978" s="12">
        <v>132451</v>
      </c>
      <c r="W978" s="12">
        <v>3.6674449999999998</v>
      </c>
      <c r="X978" s="12">
        <v>7.5000000000000011E-2</v>
      </c>
      <c r="Y978" t="str">
        <f t="shared" si="159"/>
        <v>100-200</v>
      </c>
      <c r="Z978">
        <f t="shared" si="160"/>
        <v>5.9286152144413906E-2</v>
      </c>
      <c r="AA978" s="12">
        <f>VLOOKUP(K978,GDP_Change!A:D,4,0)</f>
        <v>1.2435452895544046</v>
      </c>
      <c r="AB978" s="12">
        <f t="shared" si="152"/>
        <v>0.68160688563034233</v>
      </c>
    </row>
    <row r="979" spans="1:28" x14ac:dyDescent="0.25">
      <c r="A979" s="1" t="str">
        <f t="shared" si="153"/>
        <v>10/17/2011</v>
      </c>
      <c r="B979" s="9">
        <v>121.98999786376901</v>
      </c>
      <c r="C979" s="9">
        <v>124.120002746582</v>
      </c>
      <c r="D979" s="9">
        <v>119.199996948242</v>
      </c>
      <c r="E979" s="9">
        <v>100.09319305419901</v>
      </c>
      <c r="F979" s="9">
        <v>123.970001220703</v>
      </c>
      <c r="G979" s="10">
        <v>1288845800</v>
      </c>
      <c r="H979">
        <f t="shared" si="154"/>
        <v>10</v>
      </c>
      <c r="I979">
        <f t="shared" si="155"/>
        <v>17</v>
      </c>
      <c r="J979">
        <f t="shared" si="156"/>
        <v>2011</v>
      </c>
      <c r="K979" t="str">
        <f>VLOOKUP(N979,Convert!D:G,4,0)</f>
        <v>2011Q4</v>
      </c>
      <c r="L979" t="str">
        <f t="shared" si="157"/>
        <v>2011M10</v>
      </c>
      <c r="M979">
        <f>VLOOKUP(K979,GDP_CR!$E$9:$F$311,2,0)</f>
        <v>5.0999999999999996</v>
      </c>
      <c r="N979" s="1">
        <v>40833</v>
      </c>
      <c r="O979" s="18">
        <f t="shared" si="158"/>
        <v>6840</v>
      </c>
      <c r="P979" s="31">
        <f>VLOOKUP(K979,GDP!$A$2:$D$305,4,0)</f>
        <v>1.2436332496149394E-2</v>
      </c>
      <c r="Q979" s="12">
        <v>15692.607692307689</v>
      </c>
      <c r="R979" s="12">
        <f>VLOOKUP(K979,RGDP!B:C,2,0)</f>
        <v>16048.701999999999</v>
      </c>
      <c r="S979" s="12">
        <f t="shared" si="151"/>
        <v>15915.188499999997</v>
      </c>
      <c r="T979" s="12">
        <v>78.2074985</v>
      </c>
      <c r="U979" s="12">
        <v>8.8500000000000014</v>
      </c>
      <c r="V979" s="12">
        <v>132504</v>
      </c>
      <c r="W979" s="12">
        <v>3.5948574999999998</v>
      </c>
      <c r="X979" s="12">
        <v>7.2500000000000009E-2</v>
      </c>
      <c r="Y979" t="str">
        <f t="shared" si="159"/>
        <v>100-200</v>
      </c>
      <c r="Z979">
        <f t="shared" si="160"/>
        <v>1.142205702345378E-2</v>
      </c>
      <c r="AA979" s="12">
        <f>VLOOKUP(K979,GDP_Change!A:D,4,0)</f>
        <v>1.2435452895544046</v>
      </c>
      <c r="AB979" s="12">
        <f t="shared" si="152"/>
        <v>0.73269219507798433</v>
      </c>
    </row>
    <row r="980" spans="1:28" x14ac:dyDescent="0.25">
      <c r="A980" s="1" t="str">
        <f t="shared" si="153"/>
        <v>10/24/2011</v>
      </c>
      <c r="B980" s="9">
        <v>124.169998168945</v>
      </c>
      <c r="C980" s="9">
        <v>129.419998168945</v>
      </c>
      <c r="D980" s="9">
        <v>122.209999084472</v>
      </c>
      <c r="E980" s="9">
        <v>103.831451416015</v>
      </c>
      <c r="F980" s="9">
        <v>128.600006103515</v>
      </c>
      <c r="G980" s="10">
        <v>1379992900</v>
      </c>
      <c r="H980">
        <f t="shared" si="154"/>
        <v>10</v>
      </c>
      <c r="I980">
        <f t="shared" si="155"/>
        <v>24</v>
      </c>
      <c r="J980">
        <f t="shared" si="156"/>
        <v>2011</v>
      </c>
      <c r="K980" t="str">
        <f>VLOOKUP(N980,Convert!D:G,4,0)</f>
        <v>2011Q4</v>
      </c>
      <c r="L980" t="str">
        <f t="shared" si="157"/>
        <v>2011M10</v>
      </c>
      <c r="M980">
        <f>VLOOKUP(K980,GDP_CR!$E$9:$F$311,2,0)</f>
        <v>5.0999999999999996</v>
      </c>
      <c r="N980" s="1">
        <v>40840</v>
      </c>
      <c r="O980" s="18">
        <f t="shared" si="158"/>
        <v>6847</v>
      </c>
      <c r="P980" s="31">
        <f>VLOOKUP(K980,GDP!$A$2:$D$305,4,0)</f>
        <v>1.2436332496149394E-2</v>
      </c>
      <c r="Q980" s="12">
        <v>15707.576923076918</v>
      </c>
      <c r="R980" s="12">
        <f>VLOOKUP(K980,RGDP!B:C,2,0)</f>
        <v>16048.701999999999</v>
      </c>
      <c r="S980" s="12">
        <f t="shared" si="151"/>
        <v>15930.023333333329</v>
      </c>
      <c r="T980" s="12">
        <v>79.449996999999996</v>
      </c>
      <c r="U980" s="12">
        <v>8.8000000000000007</v>
      </c>
      <c r="V980" s="12">
        <v>132557</v>
      </c>
      <c r="W980" s="12">
        <v>3.5222699999999998</v>
      </c>
      <c r="X980" s="12">
        <v>7.0000000000000007E-2</v>
      </c>
      <c r="Y980" t="str">
        <f t="shared" si="159"/>
        <v>100-200</v>
      </c>
      <c r="Z980">
        <f t="shared" si="160"/>
        <v>3.7347784441570164E-2</v>
      </c>
      <c r="AA980" s="12">
        <f>VLOOKUP(K980,GDP_Change!A:D,4,0)</f>
        <v>1.2435452895544046</v>
      </c>
      <c r="AB980" s="12">
        <f t="shared" si="152"/>
        <v>0.78377750452562645</v>
      </c>
    </row>
    <row r="981" spans="1:28" x14ac:dyDescent="0.25">
      <c r="A981" s="1" t="str">
        <f t="shared" si="153"/>
        <v>10/31/2011</v>
      </c>
      <c r="B981" s="9">
        <v>127.16000366210901</v>
      </c>
      <c r="C981" s="9">
        <v>128.61999511718699</v>
      </c>
      <c r="D981" s="9">
        <v>121.51999664306599</v>
      </c>
      <c r="E981" s="9">
        <v>101.312370300292</v>
      </c>
      <c r="F981" s="9">
        <v>125.480003356933</v>
      </c>
      <c r="G981" s="10">
        <v>1430006500</v>
      </c>
      <c r="H981">
        <f t="shared" si="154"/>
        <v>10</v>
      </c>
      <c r="I981">
        <f t="shared" si="155"/>
        <v>31</v>
      </c>
      <c r="J981">
        <f t="shared" si="156"/>
        <v>2011</v>
      </c>
      <c r="K981" t="str">
        <f>VLOOKUP(N981,Convert!D:G,4,0)</f>
        <v>2011Q4</v>
      </c>
      <c r="L981" t="str">
        <f t="shared" si="157"/>
        <v>2011M10</v>
      </c>
      <c r="M981">
        <f>VLOOKUP(K981,GDP_CR!$E$9:$F$311,2,0)</f>
        <v>5.0999999999999996</v>
      </c>
      <c r="N981" s="1">
        <v>40847</v>
      </c>
      <c r="O981" s="18">
        <f t="shared" si="158"/>
        <v>6854</v>
      </c>
      <c r="P981" s="31">
        <f>VLOOKUP(K981,GDP!$A$2:$D$305,4,0)</f>
        <v>1.2436332496149394E-2</v>
      </c>
      <c r="Q981" s="12">
        <v>15722.54615384615</v>
      </c>
      <c r="R981" s="12">
        <f>VLOOKUP(K981,RGDP!B:C,2,0)</f>
        <v>16048.701999999999</v>
      </c>
      <c r="S981" s="12">
        <f t="shared" si="151"/>
        <v>15944.858166666663</v>
      </c>
      <c r="T981" s="12">
        <v>79.449996999999996</v>
      </c>
      <c r="U981" s="12">
        <v>8.8000000000000007</v>
      </c>
      <c r="V981" s="12">
        <v>132557</v>
      </c>
      <c r="W981" s="12">
        <v>3.5222699999999998</v>
      </c>
      <c r="X981" s="12">
        <v>7.0000000000000007E-2</v>
      </c>
      <c r="Y981" t="str">
        <f t="shared" si="159"/>
        <v>100-200</v>
      </c>
      <c r="Z981">
        <f t="shared" si="160"/>
        <v>-2.4261295478248956E-2</v>
      </c>
      <c r="AA981" s="12">
        <f>VLOOKUP(K981,GDP_Change!A:D,4,0)</f>
        <v>1.2435452895544046</v>
      </c>
      <c r="AB981" s="12">
        <f t="shared" si="152"/>
        <v>0.83486281397326845</v>
      </c>
    </row>
    <row r="982" spans="1:28" x14ac:dyDescent="0.25">
      <c r="A982" s="1" t="str">
        <f t="shared" si="153"/>
        <v>11/07/2011</v>
      </c>
      <c r="B982" s="9">
        <v>125.389999389648</v>
      </c>
      <c r="C982" s="9">
        <v>128.02000427246</v>
      </c>
      <c r="D982" s="9">
        <v>122.86000061035099</v>
      </c>
      <c r="E982" s="9">
        <v>102.265090942382</v>
      </c>
      <c r="F982" s="9">
        <v>126.66000366210901</v>
      </c>
      <c r="G982" s="10">
        <v>1180816400</v>
      </c>
      <c r="H982">
        <f t="shared" si="154"/>
        <v>11</v>
      </c>
      <c r="I982">
        <f t="shared" si="155"/>
        <v>7</v>
      </c>
      <c r="J982">
        <f t="shared" si="156"/>
        <v>2011</v>
      </c>
      <c r="K982" t="str">
        <f>VLOOKUP(N982,Convert!D:G,4,0)</f>
        <v>2011Q4</v>
      </c>
      <c r="L982" t="str">
        <f t="shared" si="157"/>
        <v>2011M11</v>
      </c>
      <c r="M982">
        <f>VLOOKUP(K982,GDP_CR!$E$9:$F$311,2,0)</f>
        <v>5.0999999999999996</v>
      </c>
      <c r="N982" s="1">
        <v>40854</v>
      </c>
      <c r="O982" s="18">
        <f t="shared" si="158"/>
        <v>6861</v>
      </c>
      <c r="P982" s="31">
        <f>VLOOKUP(K982,GDP!$A$2:$D$305,4,0)</f>
        <v>1.2436332496149394E-2</v>
      </c>
      <c r="Q982" s="12">
        <v>15737.515384615381</v>
      </c>
      <c r="R982" s="12">
        <f>VLOOKUP(K982,RGDP!B:C,2,0)</f>
        <v>16048.701999999999</v>
      </c>
      <c r="S982" s="12">
        <f t="shared" si="151"/>
        <v>15959.692999999997</v>
      </c>
      <c r="T982" s="12">
        <v>78.902498249999994</v>
      </c>
      <c r="U982" s="12">
        <v>8.75</v>
      </c>
      <c r="V982" s="12">
        <v>132593</v>
      </c>
      <c r="W982" s="12">
        <v>3.5045600000000001</v>
      </c>
      <c r="X982" s="12">
        <v>7.2500000000000009E-2</v>
      </c>
      <c r="Y982" t="str">
        <f t="shared" si="159"/>
        <v>100-200</v>
      </c>
      <c r="Z982">
        <f t="shared" si="160"/>
        <v>9.4038912464757818E-3</v>
      </c>
      <c r="AA982" s="12">
        <f>VLOOKUP(K982,GDP_Change!A:D,4,0)</f>
        <v>1.2435452895544046</v>
      </c>
      <c r="AB982" s="12">
        <f t="shared" si="152"/>
        <v>0.88594812342091045</v>
      </c>
    </row>
    <row r="983" spans="1:28" x14ac:dyDescent="0.25">
      <c r="A983" s="1" t="str">
        <f t="shared" si="153"/>
        <v>11/14/2011</v>
      </c>
      <c r="B983" s="9">
        <v>126.19000244140599</v>
      </c>
      <c r="C983" s="9">
        <v>127.449996948242</v>
      </c>
      <c r="D983" s="9">
        <v>121.230003356933</v>
      </c>
      <c r="E983" s="9">
        <v>98.486465454101506</v>
      </c>
      <c r="F983" s="9">
        <v>121.980003356933</v>
      </c>
      <c r="G983" s="10">
        <v>1126550200</v>
      </c>
      <c r="H983">
        <f t="shared" si="154"/>
        <v>11</v>
      </c>
      <c r="I983">
        <f t="shared" si="155"/>
        <v>14</v>
      </c>
      <c r="J983">
        <f t="shared" si="156"/>
        <v>2011</v>
      </c>
      <c r="K983" t="str">
        <f>VLOOKUP(N983,Convert!D:G,4,0)</f>
        <v>2011Q4</v>
      </c>
      <c r="L983" t="str">
        <f t="shared" si="157"/>
        <v>2011M11</v>
      </c>
      <c r="M983">
        <f>VLOOKUP(K983,GDP_CR!$E$9:$F$311,2,0)</f>
        <v>5.0999999999999996</v>
      </c>
      <c r="N983" s="1">
        <v>40861</v>
      </c>
      <c r="O983" s="18">
        <f t="shared" si="158"/>
        <v>6868</v>
      </c>
      <c r="P983" s="31">
        <f>VLOOKUP(K983,GDP!$A$2:$D$305,4,0)</f>
        <v>1.2436332496149394E-2</v>
      </c>
      <c r="Q983" s="12">
        <v>15752.484615384612</v>
      </c>
      <c r="R983" s="12">
        <f>VLOOKUP(K983,RGDP!B:C,2,0)</f>
        <v>16048.701999999999</v>
      </c>
      <c r="S983" s="12">
        <f t="shared" si="151"/>
        <v>15974.527833333332</v>
      </c>
      <c r="T983" s="12">
        <v>78.354999499999991</v>
      </c>
      <c r="U983" s="12">
        <v>8.7000000000000011</v>
      </c>
      <c r="V983" s="12">
        <v>132629</v>
      </c>
      <c r="W983" s="12">
        <v>3.48685</v>
      </c>
      <c r="X983" s="12">
        <v>7.5000000000000011E-2</v>
      </c>
      <c r="Y983" t="str">
        <f t="shared" si="159"/>
        <v>100-200</v>
      </c>
      <c r="Z983">
        <f t="shared" si="160"/>
        <v>-3.694931446284222E-2</v>
      </c>
      <c r="AA983" s="12">
        <f>VLOOKUP(K983,GDP_Change!A:D,4,0)</f>
        <v>1.2435452895544046</v>
      </c>
      <c r="AB983" s="12">
        <f t="shared" si="152"/>
        <v>0.93703343286855245</v>
      </c>
    </row>
    <row r="984" spans="1:28" x14ac:dyDescent="0.25">
      <c r="A984" s="1" t="str">
        <f t="shared" si="153"/>
        <v>11/21/2011</v>
      </c>
      <c r="B984" s="9">
        <v>120.199996948242</v>
      </c>
      <c r="C984" s="9">
        <v>120.34999847412099</v>
      </c>
      <c r="D984" s="9">
        <v>116.199996948242</v>
      </c>
      <c r="E984" s="9">
        <v>93.932723999023395</v>
      </c>
      <c r="F984" s="9">
        <v>116.33999633789</v>
      </c>
      <c r="G984" s="10">
        <v>769992600</v>
      </c>
      <c r="H984">
        <f t="shared" si="154"/>
        <v>11</v>
      </c>
      <c r="I984">
        <f t="shared" si="155"/>
        <v>21</v>
      </c>
      <c r="J984">
        <f t="shared" si="156"/>
        <v>2011</v>
      </c>
      <c r="K984" t="str">
        <f>VLOOKUP(N984,Convert!D:G,4,0)</f>
        <v>2011Q4</v>
      </c>
      <c r="L984" t="str">
        <f t="shared" si="157"/>
        <v>2011M11</v>
      </c>
      <c r="M984">
        <f>VLOOKUP(K984,GDP_CR!$E$9:$F$311,2,0)</f>
        <v>5.0999999999999996</v>
      </c>
      <c r="N984" s="1">
        <v>40868</v>
      </c>
      <c r="O984" s="18">
        <f t="shared" si="158"/>
        <v>6875</v>
      </c>
      <c r="P984" s="31">
        <f>VLOOKUP(K984,GDP!$A$2:$D$305,4,0)</f>
        <v>1.2436332496149394E-2</v>
      </c>
      <c r="Q984" s="12">
        <v>15767.453846153843</v>
      </c>
      <c r="R984" s="12">
        <f>VLOOKUP(K984,RGDP!B:C,2,0)</f>
        <v>16048.701999999999</v>
      </c>
      <c r="S984" s="12">
        <f t="shared" si="151"/>
        <v>15989.362666666666</v>
      </c>
      <c r="T984" s="12">
        <v>77.807500749999988</v>
      </c>
      <c r="U984" s="12">
        <v>8.65</v>
      </c>
      <c r="V984" s="12">
        <v>132665</v>
      </c>
      <c r="W984" s="12">
        <v>3.4691399999999999</v>
      </c>
      <c r="X984" s="12">
        <v>7.7500000000000013E-2</v>
      </c>
      <c r="Y984" t="str">
        <f t="shared" si="159"/>
        <v>100-200</v>
      </c>
      <c r="Z984">
        <f t="shared" si="160"/>
        <v>-4.6237144317330725E-2</v>
      </c>
      <c r="AA984" s="12">
        <f>VLOOKUP(K984,GDP_Change!A:D,4,0)</f>
        <v>1.2435452895544046</v>
      </c>
      <c r="AB984" s="12">
        <f t="shared" si="152"/>
        <v>0.98811874231619445</v>
      </c>
    </row>
    <row r="985" spans="1:28" x14ac:dyDescent="0.25">
      <c r="A985" s="1" t="str">
        <f t="shared" si="153"/>
        <v>11/28/2011</v>
      </c>
      <c r="B985" s="9">
        <v>119.540000915527</v>
      </c>
      <c r="C985" s="9">
        <v>126.5</v>
      </c>
      <c r="D985" s="9">
        <v>118.81999969482401</v>
      </c>
      <c r="E985" s="9">
        <v>100.811767578125</v>
      </c>
      <c r="F985" s="9">
        <v>124.86000061035099</v>
      </c>
      <c r="G985" s="10">
        <v>1132431500</v>
      </c>
      <c r="H985">
        <f t="shared" si="154"/>
        <v>11</v>
      </c>
      <c r="I985">
        <f t="shared" si="155"/>
        <v>28</v>
      </c>
      <c r="J985">
        <f t="shared" si="156"/>
        <v>2011</v>
      </c>
      <c r="K985" t="str">
        <f>VLOOKUP(N985,Convert!D:G,4,0)</f>
        <v>2011Q4</v>
      </c>
      <c r="L985" t="str">
        <f t="shared" si="157"/>
        <v>2011M11</v>
      </c>
      <c r="M985">
        <f>VLOOKUP(K985,GDP_CR!$E$9:$F$311,2,0)</f>
        <v>5.0999999999999996</v>
      </c>
      <c r="N985" s="1">
        <v>40875</v>
      </c>
      <c r="O985" s="18">
        <f t="shared" si="158"/>
        <v>6882</v>
      </c>
      <c r="P985" s="31">
        <f>VLOOKUP(K985,GDP!$A$2:$D$305,4,0)</f>
        <v>1.2436332496149394E-2</v>
      </c>
      <c r="Q985" s="12">
        <v>15782.423076923074</v>
      </c>
      <c r="R985" s="12">
        <f>VLOOKUP(K985,RGDP!B:C,2,0)</f>
        <v>16048.701999999999</v>
      </c>
      <c r="S985" s="12">
        <f t="shared" si="151"/>
        <v>16004.197499999997</v>
      </c>
      <c r="T985" s="12">
        <v>77.260002</v>
      </c>
      <c r="U985" s="12">
        <v>8.6</v>
      </c>
      <c r="V985" s="12">
        <v>132701</v>
      </c>
      <c r="W985" s="12">
        <v>3.4514300000000002</v>
      </c>
      <c r="X985" s="12">
        <v>0.08</v>
      </c>
      <c r="Y985" t="str">
        <f t="shared" si="159"/>
        <v>100-200</v>
      </c>
      <c r="Z985">
        <f t="shared" si="160"/>
        <v>7.3233664609340998E-2</v>
      </c>
      <c r="AA985" s="12">
        <f>VLOOKUP(K985,GDP_Change!A:D,4,0)</f>
        <v>1.2435452895544046</v>
      </c>
      <c r="AB985" s="12">
        <f t="shared" si="152"/>
        <v>1.0392040517638366</v>
      </c>
    </row>
    <row r="986" spans="1:28" x14ac:dyDescent="0.25">
      <c r="A986" s="1" t="str">
        <f t="shared" si="153"/>
        <v>12/05/2011</v>
      </c>
      <c r="B986" s="9">
        <v>126.83999633789</v>
      </c>
      <c r="C986" s="9">
        <v>127.26000213623</v>
      </c>
      <c r="D986" s="9">
        <v>123.650001525878</v>
      </c>
      <c r="E986" s="9">
        <v>101.77260589599599</v>
      </c>
      <c r="F986" s="9">
        <v>126.050003051757</v>
      </c>
      <c r="G986" s="10">
        <v>1091882700</v>
      </c>
      <c r="H986">
        <f t="shared" si="154"/>
        <v>12</v>
      </c>
      <c r="I986">
        <f t="shared" si="155"/>
        <v>5</v>
      </c>
      <c r="J986">
        <f t="shared" si="156"/>
        <v>2011</v>
      </c>
      <c r="K986" t="str">
        <f>VLOOKUP(N986,Convert!D:G,4,0)</f>
        <v>2011Q4</v>
      </c>
      <c r="L986" t="str">
        <f t="shared" si="157"/>
        <v>2011M12</v>
      </c>
      <c r="M986">
        <f>VLOOKUP(K986,GDP_CR!$E$9:$F$311,2,0)</f>
        <v>5.0999999999999996</v>
      </c>
      <c r="N986" s="1">
        <v>40882</v>
      </c>
      <c r="O986" s="18">
        <f t="shared" si="158"/>
        <v>6889</v>
      </c>
      <c r="P986" s="31">
        <f>VLOOKUP(K986,GDP!$A$2:$D$305,4,0)</f>
        <v>1.2436332496149394E-2</v>
      </c>
      <c r="Q986" s="12">
        <v>15797.392307692306</v>
      </c>
      <c r="R986" s="12">
        <f>VLOOKUP(K986,RGDP!B:C,2,0)</f>
        <v>16048.701999999999</v>
      </c>
      <c r="S986" s="12">
        <f t="shared" ref="S986:S1049" si="161">AVERAGE(R975:R986)</f>
        <v>16019.032333333331</v>
      </c>
      <c r="T986" s="12">
        <v>77.525001500000002</v>
      </c>
      <c r="U986" s="12">
        <v>8.5749999999999993</v>
      </c>
      <c r="V986" s="12">
        <v>132751</v>
      </c>
      <c r="W986" s="12">
        <v>3.3540900000000002</v>
      </c>
      <c r="X986" s="12">
        <v>7.7499999999999999E-2</v>
      </c>
      <c r="Y986" t="str">
        <f t="shared" si="159"/>
        <v>100-200</v>
      </c>
      <c r="Z986">
        <f t="shared" si="160"/>
        <v>9.5306938618366921E-3</v>
      </c>
      <c r="AA986" s="12">
        <f>VLOOKUP(K986,GDP_Change!A:D,4,0)</f>
        <v>1.2435452895544046</v>
      </c>
      <c r="AB986" s="12">
        <f t="shared" si="152"/>
        <v>1.0902893612114786</v>
      </c>
    </row>
    <row r="987" spans="1:28" x14ac:dyDescent="0.25">
      <c r="A987" s="1" t="str">
        <f t="shared" si="153"/>
        <v>12/12/2011</v>
      </c>
      <c r="B987" s="9">
        <v>124.949996948242</v>
      </c>
      <c r="C987" s="9">
        <v>125.56999969482401</v>
      </c>
      <c r="D987" s="9">
        <v>121.300003051757</v>
      </c>
      <c r="E987" s="9">
        <v>98.171592712402301</v>
      </c>
      <c r="F987" s="9">
        <v>121.58999633789</v>
      </c>
      <c r="G987" s="10">
        <v>1119195300</v>
      </c>
      <c r="H987">
        <f t="shared" si="154"/>
        <v>12</v>
      </c>
      <c r="I987">
        <f t="shared" si="155"/>
        <v>12</v>
      </c>
      <c r="J987">
        <f t="shared" si="156"/>
        <v>2011</v>
      </c>
      <c r="K987" t="str">
        <f>VLOOKUP(N987,Convert!D:G,4,0)</f>
        <v>2011Q4</v>
      </c>
      <c r="L987" t="str">
        <f t="shared" si="157"/>
        <v>2011M12</v>
      </c>
      <c r="M987">
        <f>VLOOKUP(K987,GDP_CR!$E$9:$F$311,2,0)</f>
        <v>5.0999999999999996</v>
      </c>
      <c r="N987" s="1">
        <v>40889</v>
      </c>
      <c r="O987" s="18">
        <f t="shared" si="158"/>
        <v>6896</v>
      </c>
      <c r="P987" s="31">
        <f>VLOOKUP(K987,GDP!$A$2:$D$305,4,0)</f>
        <v>1.2436332496149394E-2</v>
      </c>
      <c r="Q987" s="12">
        <v>15812.361538461535</v>
      </c>
      <c r="R987" s="12">
        <f>VLOOKUP(K987,RGDP!B:C,2,0)</f>
        <v>16048.701999999999</v>
      </c>
      <c r="S987" s="12">
        <f t="shared" si="161"/>
        <v>16033.867166666665</v>
      </c>
      <c r="T987" s="12">
        <v>77.79000099999999</v>
      </c>
      <c r="U987" s="12">
        <v>8.5500000000000007</v>
      </c>
      <c r="V987" s="12">
        <v>132801</v>
      </c>
      <c r="W987" s="12">
        <v>3.2567500000000003</v>
      </c>
      <c r="X987" s="12">
        <v>7.5000000000000011E-2</v>
      </c>
      <c r="Y987" t="str">
        <f t="shared" si="159"/>
        <v>100-200</v>
      </c>
      <c r="Z987">
        <f t="shared" si="160"/>
        <v>-3.5382837016161739E-2</v>
      </c>
      <c r="AA987" s="12">
        <f>VLOOKUP(K987,GDP_Change!A:D,4,0)</f>
        <v>1.2435452895544046</v>
      </c>
      <c r="AB987" s="12">
        <f t="shared" si="152"/>
        <v>1.1413746706591206</v>
      </c>
    </row>
    <row r="988" spans="1:28" x14ac:dyDescent="0.25">
      <c r="A988" s="1" t="str">
        <f t="shared" si="153"/>
        <v>12/19/2011</v>
      </c>
      <c r="B988" s="9">
        <v>122.059997558593</v>
      </c>
      <c r="C988" s="9">
        <v>126.430000305175</v>
      </c>
      <c r="D988" s="9">
        <v>120.02999877929599</v>
      </c>
      <c r="E988" s="9">
        <v>102.694290161132</v>
      </c>
      <c r="F988" s="9">
        <v>126.389999389648</v>
      </c>
      <c r="G988" s="10">
        <v>815204600</v>
      </c>
      <c r="H988">
        <f t="shared" si="154"/>
        <v>12</v>
      </c>
      <c r="I988">
        <f t="shared" si="155"/>
        <v>19</v>
      </c>
      <c r="J988">
        <f t="shared" si="156"/>
        <v>2011</v>
      </c>
      <c r="K988" t="str">
        <f>VLOOKUP(N988,Convert!D:G,4,0)</f>
        <v>2011Q4</v>
      </c>
      <c r="L988" t="str">
        <f t="shared" si="157"/>
        <v>2011M12</v>
      </c>
      <c r="M988">
        <f>VLOOKUP(K988,GDP_CR!$E$9:$F$311,2,0)</f>
        <v>5.0999999999999996</v>
      </c>
      <c r="N988" s="1">
        <v>40896</v>
      </c>
      <c r="O988" s="18">
        <f t="shared" si="158"/>
        <v>6903</v>
      </c>
      <c r="P988" s="31">
        <f>VLOOKUP(K988,GDP!$A$2:$D$305,4,0)</f>
        <v>1.2436332496149394E-2</v>
      </c>
      <c r="Q988" s="12">
        <v>15827.330769230766</v>
      </c>
      <c r="R988" s="12">
        <f>VLOOKUP(K988,RGDP!B:C,2,0)</f>
        <v>16048.701999999999</v>
      </c>
      <c r="S988" s="12">
        <f t="shared" si="161"/>
        <v>16048.701999999997</v>
      </c>
      <c r="T988" s="12">
        <v>78.055000499999991</v>
      </c>
      <c r="U988" s="12">
        <v>8.5250000000000004</v>
      </c>
      <c r="V988" s="12">
        <v>132851</v>
      </c>
      <c r="W988" s="12">
        <v>3.1594100000000003</v>
      </c>
      <c r="X988" s="12">
        <v>7.2500000000000009E-2</v>
      </c>
      <c r="Y988" t="str">
        <f t="shared" si="159"/>
        <v>100-200</v>
      </c>
      <c r="Z988">
        <f t="shared" si="160"/>
        <v>3.9476956956385756E-2</v>
      </c>
      <c r="AA988" s="12">
        <f>VLOOKUP(K988,GDP_Change!A:D,4,0)</f>
        <v>1.2435452895544046</v>
      </c>
      <c r="AB988" s="12">
        <f t="shared" si="152"/>
        <v>1.1924599801067626</v>
      </c>
    </row>
    <row r="989" spans="1:28" x14ac:dyDescent="0.25">
      <c r="A989" s="1" t="str">
        <f t="shared" si="153"/>
        <v>12/26/2011</v>
      </c>
      <c r="B989" s="9">
        <v>126.169998168945</v>
      </c>
      <c r="C989" s="9">
        <v>126.81999969482401</v>
      </c>
      <c r="D989" s="9">
        <v>124.730003356933</v>
      </c>
      <c r="E989" s="9">
        <v>101.971145629882</v>
      </c>
      <c r="F989" s="9">
        <v>125.5</v>
      </c>
      <c r="G989" s="10">
        <v>424289000</v>
      </c>
      <c r="H989">
        <f t="shared" si="154"/>
        <v>12</v>
      </c>
      <c r="I989">
        <f t="shared" si="155"/>
        <v>26</v>
      </c>
      <c r="J989">
        <f t="shared" si="156"/>
        <v>2011</v>
      </c>
      <c r="K989" t="str">
        <f>VLOOKUP(N989,Convert!D:G,4,0)</f>
        <v>2011Q4</v>
      </c>
      <c r="L989" t="str">
        <f t="shared" si="157"/>
        <v>2011M12</v>
      </c>
      <c r="M989">
        <f>VLOOKUP(K989,GDP_CR!$E$9:$F$311,2,0)</f>
        <v>5.0999999999999996</v>
      </c>
      <c r="N989" s="1">
        <v>40903</v>
      </c>
      <c r="O989" s="18">
        <f t="shared" si="158"/>
        <v>6910</v>
      </c>
      <c r="P989" s="31">
        <f>VLOOKUP(K989,GDP!$A$2:$D$305,4,0)</f>
        <v>1.2436332496149394E-2</v>
      </c>
      <c r="Q989" s="12">
        <v>15842.299999999997</v>
      </c>
      <c r="R989" s="12">
        <f>VLOOKUP(K989,RGDP!B:C,2,0)</f>
        <v>16048.701999999999</v>
      </c>
      <c r="S989" s="12">
        <f t="shared" si="161"/>
        <v>16048.701999999997</v>
      </c>
      <c r="T989" s="12">
        <v>78.319999999999993</v>
      </c>
      <c r="U989" s="12">
        <v>8.5</v>
      </c>
      <c r="V989" s="12">
        <v>132901</v>
      </c>
      <c r="W989" s="12">
        <v>3.0620699999999998</v>
      </c>
      <c r="X989" s="12">
        <v>7.0000000000000007E-2</v>
      </c>
      <c r="Y989" t="str">
        <f t="shared" si="159"/>
        <v>100-200</v>
      </c>
      <c r="Z989">
        <f t="shared" si="160"/>
        <v>-7.0416915416243731E-3</v>
      </c>
      <c r="AA989" s="12">
        <f>VLOOKUP(K989,GDP_Change!A:D,4,0)</f>
        <v>1.2435452895544046</v>
      </c>
      <c r="AB989" s="12">
        <f t="shared" si="152"/>
        <v>1.2435452895544046</v>
      </c>
    </row>
    <row r="990" spans="1:28" x14ac:dyDescent="0.25">
      <c r="A990" s="1" t="str">
        <f t="shared" si="153"/>
        <v>01/02/2012</v>
      </c>
      <c r="B990" s="9">
        <v>127.76000213623</v>
      </c>
      <c r="C990" s="9">
        <v>128.38000488281199</v>
      </c>
      <c r="D990" s="9">
        <v>126.430000305175</v>
      </c>
      <c r="E990" s="9">
        <v>103.766807556152</v>
      </c>
      <c r="F990" s="9">
        <v>127.709999084472</v>
      </c>
      <c r="G990" s="10">
        <v>642829400</v>
      </c>
      <c r="H990">
        <f t="shared" si="154"/>
        <v>1</v>
      </c>
      <c r="I990">
        <f t="shared" si="155"/>
        <v>2</v>
      </c>
      <c r="J990">
        <f t="shared" si="156"/>
        <v>2012</v>
      </c>
      <c r="K990" t="str">
        <f>VLOOKUP(N990,Convert!D:G,4,0)</f>
        <v>2012Q1</v>
      </c>
      <c r="L990" t="str">
        <f t="shared" si="157"/>
        <v>2012M1</v>
      </c>
      <c r="M990">
        <f>VLOOKUP(K990,GDP_CR!$E$9:$F$311,2,0)</f>
        <v>5.8</v>
      </c>
      <c r="N990" s="1">
        <v>40910</v>
      </c>
      <c r="O990" s="18">
        <f t="shared" si="158"/>
        <v>6917</v>
      </c>
      <c r="P990" s="31">
        <f>VLOOKUP(K990,GDP!$A$2:$D$305,4,0)</f>
        <v>1.4297166446791243E-2</v>
      </c>
      <c r="Q990" s="12">
        <v>15859.723076923074</v>
      </c>
      <c r="R990" s="12">
        <f>VLOOKUP(K990,RGDP!B:C,2,0)</f>
        <v>16179.968000000001</v>
      </c>
      <c r="S990" s="12">
        <f t="shared" si="161"/>
        <v>16059.640833333331</v>
      </c>
      <c r="T990" s="12">
        <v>78.642500249999998</v>
      </c>
      <c r="U990" s="12">
        <v>8.4499999999999993</v>
      </c>
      <c r="V990" s="12">
        <v>132987.25</v>
      </c>
      <c r="W990" s="12">
        <v>3.0487449999999998</v>
      </c>
      <c r="X990" s="12">
        <v>7.2500000000000009E-2</v>
      </c>
      <c r="Y990" t="str">
        <f t="shared" si="159"/>
        <v>100-200</v>
      </c>
      <c r="Z990">
        <f t="shared" si="160"/>
        <v>1.760955445794421E-2</v>
      </c>
      <c r="AA990" s="12">
        <f>VLOOKUP(K990,GDP_Change!A:D,4,0)</f>
        <v>1.4300794198204159</v>
      </c>
      <c r="AB990" s="12">
        <f t="shared" si="152"/>
        <v>1.2578940688056361</v>
      </c>
    </row>
    <row r="991" spans="1:28" x14ac:dyDescent="0.25">
      <c r="A991" s="1" t="str">
        <f t="shared" si="153"/>
        <v>01/09/2012</v>
      </c>
      <c r="B991" s="9">
        <v>128</v>
      </c>
      <c r="C991" s="9">
        <v>129.69999694824199</v>
      </c>
      <c r="D991" s="9">
        <v>127.41000366210901</v>
      </c>
      <c r="E991" s="9">
        <v>104.68495178222599</v>
      </c>
      <c r="F991" s="9">
        <v>128.83999633789</v>
      </c>
      <c r="G991" s="10">
        <v>625172800</v>
      </c>
      <c r="H991">
        <f t="shared" si="154"/>
        <v>1</v>
      </c>
      <c r="I991">
        <f t="shared" si="155"/>
        <v>9</v>
      </c>
      <c r="J991">
        <f t="shared" si="156"/>
        <v>2012</v>
      </c>
      <c r="K991" t="str">
        <f>VLOOKUP(N991,Convert!D:G,4,0)</f>
        <v>2012Q1</v>
      </c>
      <c r="L991" t="str">
        <f t="shared" si="157"/>
        <v>2012M1</v>
      </c>
      <c r="M991">
        <f>VLOOKUP(K991,GDP_CR!$E$9:$F$311,2,0)</f>
        <v>5.8</v>
      </c>
      <c r="N991" s="1">
        <v>40917</v>
      </c>
      <c r="O991" s="18">
        <f t="shared" si="158"/>
        <v>6924</v>
      </c>
      <c r="P991" s="31">
        <f>VLOOKUP(K991,GDP!$A$2:$D$305,4,0)</f>
        <v>1.4297166446791243E-2</v>
      </c>
      <c r="Q991" s="12">
        <v>15877.146153846152</v>
      </c>
      <c r="R991" s="12">
        <f>VLOOKUP(K991,RGDP!B:C,2,0)</f>
        <v>16179.968000000001</v>
      </c>
      <c r="S991" s="12">
        <f t="shared" si="161"/>
        <v>16070.579666666665</v>
      </c>
      <c r="T991" s="12">
        <v>78.965000500000002</v>
      </c>
      <c r="U991" s="12">
        <v>8.4</v>
      </c>
      <c r="V991" s="12">
        <v>133073.5</v>
      </c>
      <c r="W991" s="12">
        <v>3.0354199999999998</v>
      </c>
      <c r="X991" s="12">
        <v>7.5000000000000011E-2</v>
      </c>
      <c r="Y991" t="str">
        <f t="shared" si="159"/>
        <v>100-200</v>
      </c>
      <c r="Z991">
        <f t="shared" si="160"/>
        <v>8.848150195902571E-3</v>
      </c>
      <c r="AA991" s="12">
        <f>VLOOKUP(K991,GDP_Change!A:D,4,0)</f>
        <v>1.4300794198204159</v>
      </c>
      <c r="AB991" s="12">
        <f t="shared" si="152"/>
        <v>1.2722428480568679</v>
      </c>
    </row>
    <row r="992" spans="1:28" x14ac:dyDescent="0.25">
      <c r="A992" s="1" t="str">
        <f t="shared" si="153"/>
        <v>01/16/2012</v>
      </c>
      <c r="B992" s="9">
        <v>130.08000183105401</v>
      </c>
      <c r="C992" s="9">
        <v>131.94999694824199</v>
      </c>
      <c r="D992" s="9">
        <v>128.89999389648401</v>
      </c>
      <c r="E992" s="9">
        <v>107.21188354492099</v>
      </c>
      <c r="F992" s="9">
        <v>131.94999694824199</v>
      </c>
      <c r="G992" s="10">
        <v>560163500</v>
      </c>
      <c r="H992">
        <f t="shared" si="154"/>
        <v>1</v>
      </c>
      <c r="I992">
        <f t="shared" si="155"/>
        <v>16</v>
      </c>
      <c r="J992">
        <f t="shared" si="156"/>
        <v>2012</v>
      </c>
      <c r="K992" t="str">
        <f>VLOOKUP(N992,Convert!D:G,4,0)</f>
        <v>2012Q1</v>
      </c>
      <c r="L992" t="str">
        <f t="shared" si="157"/>
        <v>2012M1</v>
      </c>
      <c r="M992">
        <f>VLOOKUP(K992,GDP_CR!$E$9:$F$311,2,0)</f>
        <v>5.8</v>
      </c>
      <c r="N992" s="1">
        <v>40924</v>
      </c>
      <c r="O992" s="18">
        <f t="shared" si="158"/>
        <v>6931</v>
      </c>
      <c r="P992" s="31">
        <f>VLOOKUP(K992,GDP!$A$2:$D$305,4,0)</f>
        <v>1.4297166446791243E-2</v>
      </c>
      <c r="Q992" s="12">
        <v>15894.569230769228</v>
      </c>
      <c r="R992" s="12">
        <f>VLOOKUP(K992,RGDP!B:C,2,0)</f>
        <v>16179.968000000001</v>
      </c>
      <c r="S992" s="12">
        <f t="shared" si="161"/>
        <v>16081.518499999998</v>
      </c>
      <c r="T992" s="12">
        <v>79.287500750000007</v>
      </c>
      <c r="U992" s="12">
        <v>8.3500000000000014</v>
      </c>
      <c r="V992" s="12">
        <v>133159.75</v>
      </c>
      <c r="W992" s="12">
        <v>3.0220950000000002</v>
      </c>
      <c r="X992" s="12">
        <v>7.7500000000000013E-2</v>
      </c>
      <c r="Y992" t="str">
        <f t="shared" si="159"/>
        <v>100-200</v>
      </c>
      <c r="Z992">
        <f t="shared" si="160"/>
        <v>2.4138471738200273E-2</v>
      </c>
      <c r="AA992" s="12">
        <f>VLOOKUP(K992,GDP_Change!A:D,4,0)</f>
        <v>1.4300794198204159</v>
      </c>
      <c r="AB992" s="12">
        <f t="shared" si="152"/>
        <v>1.2865916273080995</v>
      </c>
    </row>
    <row r="993" spans="1:28" x14ac:dyDescent="0.25">
      <c r="A993" s="1" t="str">
        <f t="shared" si="153"/>
        <v>01/23/2012</v>
      </c>
      <c r="B993" s="9">
        <v>131.509994506835</v>
      </c>
      <c r="C993" s="9">
        <v>133.39999389648401</v>
      </c>
      <c r="D993" s="9">
        <v>130.600006103515</v>
      </c>
      <c r="E993" s="9">
        <v>107.10628509521401</v>
      </c>
      <c r="F993" s="9">
        <v>131.82000732421801</v>
      </c>
      <c r="G993" s="10">
        <v>751131900</v>
      </c>
      <c r="H993">
        <f t="shared" si="154"/>
        <v>1</v>
      </c>
      <c r="I993">
        <f t="shared" si="155"/>
        <v>23</v>
      </c>
      <c r="J993">
        <f t="shared" si="156"/>
        <v>2012</v>
      </c>
      <c r="K993" t="str">
        <f>VLOOKUP(N993,Convert!D:G,4,0)</f>
        <v>2012Q1</v>
      </c>
      <c r="L993" t="str">
        <f t="shared" si="157"/>
        <v>2012M1</v>
      </c>
      <c r="M993">
        <f>VLOOKUP(K993,GDP_CR!$E$9:$F$311,2,0)</f>
        <v>5.8</v>
      </c>
      <c r="N993" s="1">
        <v>40931</v>
      </c>
      <c r="O993" s="18">
        <f t="shared" si="158"/>
        <v>6938</v>
      </c>
      <c r="P993" s="31">
        <f>VLOOKUP(K993,GDP!$A$2:$D$305,4,0)</f>
        <v>1.4297166446791243E-2</v>
      </c>
      <c r="Q993" s="12">
        <v>15911.992307692304</v>
      </c>
      <c r="R993" s="12">
        <f>VLOOKUP(K993,RGDP!B:C,2,0)</f>
        <v>16179.968000000001</v>
      </c>
      <c r="S993" s="12">
        <f t="shared" si="161"/>
        <v>16092.457333333332</v>
      </c>
      <c r="T993" s="12">
        <v>79.610000999999997</v>
      </c>
      <c r="U993" s="12">
        <v>8.3000000000000007</v>
      </c>
      <c r="V993" s="12">
        <v>133246</v>
      </c>
      <c r="W993" s="12">
        <v>3.0087700000000002</v>
      </c>
      <c r="X993" s="12">
        <v>0.08</v>
      </c>
      <c r="Y993" t="str">
        <f t="shared" si="159"/>
        <v>100-200</v>
      </c>
      <c r="Z993">
        <f t="shared" si="160"/>
        <v>-9.8514306199615209E-4</v>
      </c>
      <c r="AA993" s="12">
        <f>VLOOKUP(K993,GDP_Change!A:D,4,0)</f>
        <v>1.4300794198204159</v>
      </c>
      <c r="AB993" s="12">
        <f t="shared" si="152"/>
        <v>1.3009404065593311</v>
      </c>
    </row>
    <row r="994" spans="1:28" x14ac:dyDescent="0.25">
      <c r="A994" s="1" t="str">
        <f t="shared" si="153"/>
        <v>01/30/2012</v>
      </c>
      <c r="B994" s="9">
        <v>130.509994506835</v>
      </c>
      <c r="C994" s="9">
        <v>134.61999511718699</v>
      </c>
      <c r="D994" s="9">
        <v>130.05999755859301</v>
      </c>
      <c r="E994" s="9">
        <v>109.31629943847599</v>
      </c>
      <c r="F994" s="9">
        <v>134.53999328613199</v>
      </c>
      <c r="G994" s="10">
        <v>744447200</v>
      </c>
      <c r="H994">
        <f t="shared" si="154"/>
        <v>1</v>
      </c>
      <c r="I994">
        <f t="shared" si="155"/>
        <v>30</v>
      </c>
      <c r="J994">
        <f t="shared" si="156"/>
        <v>2012</v>
      </c>
      <c r="K994" t="str">
        <f>VLOOKUP(N994,Convert!D:G,4,0)</f>
        <v>2012Q1</v>
      </c>
      <c r="L994" t="str">
        <f t="shared" si="157"/>
        <v>2012M1</v>
      </c>
      <c r="M994">
        <f>VLOOKUP(K994,GDP_CR!$E$9:$F$311,2,0)</f>
        <v>5.8</v>
      </c>
      <c r="N994" s="1">
        <v>40938</v>
      </c>
      <c r="O994" s="18">
        <f t="shared" si="158"/>
        <v>6945</v>
      </c>
      <c r="P994" s="31">
        <f>VLOOKUP(K994,GDP!$A$2:$D$305,4,0)</f>
        <v>1.4297166446791243E-2</v>
      </c>
      <c r="Q994" s="12">
        <v>15929.415384615382</v>
      </c>
      <c r="R994" s="12">
        <f>VLOOKUP(K994,RGDP!B:C,2,0)</f>
        <v>16179.968000000001</v>
      </c>
      <c r="S994" s="12">
        <f t="shared" si="161"/>
        <v>16103.396166666666</v>
      </c>
      <c r="T994" s="12">
        <v>79.610000999999997</v>
      </c>
      <c r="U994" s="12">
        <v>8.3000000000000007</v>
      </c>
      <c r="V994" s="12">
        <v>133246</v>
      </c>
      <c r="W994" s="12">
        <v>3.0087700000000002</v>
      </c>
      <c r="X994" s="12">
        <v>0.08</v>
      </c>
      <c r="Y994" t="str">
        <f t="shared" si="159"/>
        <v>100-200</v>
      </c>
      <c r="Z994">
        <f t="shared" si="160"/>
        <v>2.0634090508158121E-2</v>
      </c>
      <c r="AA994" s="12">
        <f>VLOOKUP(K994,GDP_Change!A:D,4,0)</f>
        <v>1.4300794198204159</v>
      </c>
      <c r="AB994" s="12">
        <f t="shared" si="152"/>
        <v>1.3152891858105629</v>
      </c>
    </row>
    <row r="995" spans="1:28" x14ac:dyDescent="0.25">
      <c r="A995" s="1" t="str">
        <f t="shared" si="153"/>
        <v>02/06/2012</v>
      </c>
      <c r="B995" s="9">
        <v>133.97999572753901</v>
      </c>
      <c r="C995" s="9">
        <v>135.58999633789</v>
      </c>
      <c r="D995" s="9">
        <v>133.63999938964801</v>
      </c>
      <c r="E995" s="9">
        <v>109.170104980468</v>
      </c>
      <c r="F995" s="9">
        <v>134.36000061035099</v>
      </c>
      <c r="G995" s="10">
        <v>699094400</v>
      </c>
      <c r="H995">
        <f t="shared" si="154"/>
        <v>2</v>
      </c>
      <c r="I995">
        <f t="shared" si="155"/>
        <v>6</v>
      </c>
      <c r="J995">
        <f t="shared" si="156"/>
        <v>2012</v>
      </c>
      <c r="K995" t="str">
        <f>VLOOKUP(N995,Convert!D:G,4,0)</f>
        <v>2012Q1</v>
      </c>
      <c r="L995" t="str">
        <f t="shared" si="157"/>
        <v>2012M2</v>
      </c>
      <c r="M995">
        <f>VLOOKUP(K995,GDP_CR!$E$9:$F$311,2,0)</f>
        <v>5.8</v>
      </c>
      <c r="N995" s="1">
        <v>40945</v>
      </c>
      <c r="O995" s="18">
        <f t="shared" si="158"/>
        <v>6952</v>
      </c>
      <c r="P995" s="31">
        <f>VLOOKUP(K995,GDP!$A$2:$D$305,4,0)</f>
        <v>1.4297166446791243E-2</v>
      </c>
      <c r="Q995" s="12">
        <v>15946.838461538458</v>
      </c>
      <c r="R995" s="12">
        <f>VLOOKUP(K995,RGDP!B:C,2,0)</f>
        <v>16179.968000000001</v>
      </c>
      <c r="S995" s="12">
        <f t="shared" si="161"/>
        <v>16114.334999999997</v>
      </c>
      <c r="T995" s="12">
        <v>79.437500249999999</v>
      </c>
      <c r="U995" s="12">
        <v>8.3000000000000007</v>
      </c>
      <c r="V995" s="12">
        <v>133314</v>
      </c>
      <c r="W995" s="12">
        <v>2.9811225000000001</v>
      </c>
      <c r="X995" s="12">
        <v>8.4999999999999992E-2</v>
      </c>
      <c r="Y995" t="str">
        <f t="shared" si="159"/>
        <v>100-200</v>
      </c>
      <c r="Z995">
        <f t="shared" si="160"/>
        <v>-1.3378377044972467E-3</v>
      </c>
      <c r="AA995" s="12">
        <f>VLOOKUP(K995,GDP_Change!A:D,4,0)</f>
        <v>1.4300794198204159</v>
      </c>
      <c r="AB995" s="12">
        <f t="shared" si="152"/>
        <v>1.3296379650617944</v>
      </c>
    </row>
    <row r="996" spans="1:28" x14ac:dyDescent="0.25">
      <c r="A996" s="1" t="str">
        <f t="shared" si="153"/>
        <v>02/13/2012</v>
      </c>
      <c r="B996" s="9">
        <v>135.32000732421801</v>
      </c>
      <c r="C996" s="9">
        <v>136.63000488281199</v>
      </c>
      <c r="D996" s="9">
        <v>134.25</v>
      </c>
      <c r="E996" s="9">
        <v>110.835731506347</v>
      </c>
      <c r="F996" s="9">
        <v>136.41000366210901</v>
      </c>
      <c r="G996" s="10">
        <v>792803700</v>
      </c>
      <c r="H996">
        <f t="shared" si="154"/>
        <v>2</v>
      </c>
      <c r="I996">
        <f t="shared" si="155"/>
        <v>13</v>
      </c>
      <c r="J996">
        <f t="shared" si="156"/>
        <v>2012</v>
      </c>
      <c r="K996" t="str">
        <f>VLOOKUP(N996,Convert!D:G,4,0)</f>
        <v>2012Q1</v>
      </c>
      <c r="L996" t="str">
        <f t="shared" si="157"/>
        <v>2012M2</v>
      </c>
      <c r="M996">
        <f>VLOOKUP(K996,GDP_CR!$E$9:$F$311,2,0)</f>
        <v>5.8</v>
      </c>
      <c r="N996" s="1">
        <v>40952</v>
      </c>
      <c r="O996" s="18">
        <f t="shared" si="158"/>
        <v>6959</v>
      </c>
      <c r="P996" s="31">
        <f>VLOOKUP(K996,GDP!$A$2:$D$305,4,0)</f>
        <v>1.4297166446791243E-2</v>
      </c>
      <c r="Q996" s="12">
        <v>15964.261538461536</v>
      </c>
      <c r="R996" s="12">
        <f>VLOOKUP(K996,RGDP!B:C,2,0)</f>
        <v>16179.968000000001</v>
      </c>
      <c r="S996" s="12">
        <f t="shared" si="161"/>
        <v>16125.273833333331</v>
      </c>
      <c r="T996" s="12">
        <v>79.264999500000002</v>
      </c>
      <c r="U996" s="12">
        <v>8.3000000000000007</v>
      </c>
      <c r="V996" s="12">
        <v>133382</v>
      </c>
      <c r="W996" s="12">
        <v>2.9534750000000001</v>
      </c>
      <c r="X996" s="12">
        <v>0.09</v>
      </c>
      <c r="Y996" t="str">
        <f t="shared" si="159"/>
        <v>100-200</v>
      </c>
      <c r="Z996">
        <f t="shared" si="160"/>
        <v>1.5257539762173034E-2</v>
      </c>
      <c r="AA996" s="12">
        <f>VLOOKUP(K996,GDP_Change!A:D,4,0)</f>
        <v>1.4300794198204159</v>
      </c>
      <c r="AB996" s="12">
        <f t="shared" si="152"/>
        <v>1.343986744313026</v>
      </c>
    </row>
    <row r="997" spans="1:28" x14ac:dyDescent="0.25">
      <c r="A997" s="1" t="str">
        <f t="shared" si="153"/>
        <v>02/20/2012</v>
      </c>
      <c r="B997" s="9">
        <v>136.72999572753901</v>
      </c>
      <c r="C997" s="9">
        <v>137.19999694824199</v>
      </c>
      <c r="D997" s="9">
        <v>135.5</v>
      </c>
      <c r="E997" s="9">
        <v>111.25827026367099</v>
      </c>
      <c r="F997" s="9">
        <v>136.92999267578099</v>
      </c>
      <c r="G997" s="10">
        <v>501741000</v>
      </c>
      <c r="H997">
        <f t="shared" si="154"/>
        <v>2</v>
      </c>
      <c r="I997">
        <f t="shared" si="155"/>
        <v>20</v>
      </c>
      <c r="J997">
        <f t="shared" si="156"/>
        <v>2012</v>
      </c>
      <c r="K997" t="str">
        <f>VLOOKUP(N997,Convert!D:G,4,0)</f>
        <v>2012Q1</v>
      </c>
      <c r="L997" t="str">
        <f t="shared" si="157"/>
        <v>2012M2</v>
      </c>
      <c r="M997">
        <f>VLOOKUP(K997,GDP_CR!$E$9:$F$311,2,0)</f>
        <v>5.8</v>
      </c>
      <c r="N997" s="1">
        <v>40959</v>
      </c>
      <c r="O997" s="18">
        <f t="shared" si="158"/>
        <v>6966</v>
      </c>
      <c r="P997" s="31">
        <f>VLOOKUP(K997,GDP!$A$2:$D$305,4,0)</f>
        <v>1.4297166446791243E-2</v>
      </c>
      <c r="Q997" s="12">
        <v>15981.684615384613</v>
      </c>
      <c r="R997" s="12">
        <f>VLOOKUP(K997,RGDP!B:C,2,0)</f>
        <v>16179.968000000001</v>
      </c>
      <c r="S997" s="12">
        <f t="shared" si="161"/>
        <v>16136.212666666665</v>
      </c>
      <c r="T997" s="12">
        <v>79.092498750000004</v>
      </c>
      <c r="U997" s="12">
        <v>8.3000000000000007</v>
      </c>
      <c r="V997" s="12">
        <v>133450</v>
      </c>
      <c r="W997" s="12">
        <v>2.9258275</v>
      </c>
      <c r="X997" s="12">
        <v>9.5000000000000001E-2</v>
      </c>
      <c r="Y997" t="str">
        <f t="shared" si="159"/>
        <v>100-200</v>
      </c>
      <c r="Z997">
        <f t="shared" si="160"/>
        <v>3.8119565993122162E-3</v>
      </c>
      <c r="AA997" s="12">
        <f>VLOOKUP(K997,GDP_Change!A:D,4,0)</f>
        <v>1.4300794198204159</v>
      </c>
      <c r="AB997" s="12">
        <f t="shared" si="152"/>
        <v>1.3583355235642576</v>
      </c>
    </row>
    <row r="998" spans="1:28" x14ac:dyDescent="0.25">
      <c r="A998" s="1" t="str">
        <f t="shared" si="153"/>
        <v>02/27/2012</v>
      </c>
      <c r="B998" s="9">
        <v>136.02000427246</v>
      </c>
      <c r="C998" s="9">
        <v>138.19000244140599</v>
      </c>
      <c r="D998" s="9">
        <v>135.80000305175699</v>
      </c>
      <c r="E998" s="9">
        <v>111.566993713378</v>
      </c>
      <c r="F998" s="9">
        <v>137.30999755859301</v>
      </c>
      <c r="G998" s="10">
        <v>726681300</v>
      </c>
      <c r="H998">
        <f t="shared" si="154"/>
        <v>2</v>
      </c>
      <c r="I998">
        <f t="shared" si="155"/>
        <v>27</v>
      </c>
      <c r="J998">
        <f t="shared" si="156"/>
        <v>2012</v>
      </c>
      <c r="K998" t="str">
        <f>VLOOKUP(N998,Convert!D:G,4,0)</f>
        <v>2012Q1</v>
      </c>
      <c r="L998" t="str">
        <f t="shared" si="157"/>
        <v>2012M2</v>
      </c>
      <c r="M998">
        <f>VLOOKUP(K998,GDP_CR!$E$9:$F$311,2,0)</f>
        <v>5.8</v>
      </c>
      <c r="N998" s="1">
        <v>40966</v>
      </c>
      <c r="O998" s="18">
        <f t="shared" si="158"/>
        <v>6973</v>
      </c>
      <c r="P998" s="31">
        <f>VLOOKUP(K998,GDP!$A$2:$D$305,4,0)</f>
        <v>1.4297166446791243E-2</v>
      </c>
      <c r="Q998" s="12">
        <v>15999.107692307689</v>
      </c>
      <c r="R998" s="12">
        <f>VLOOKUP(K998,RGDP!B:C,2,0)</f>
        <v>16179.968000000001</v>
      </c>
      <c r="S998" s="12">
        <f t="shared" si="161"/>
        <v>16147.151499999998</v>
      </c>
      <c r="T998" s="12">
        <v>78.919998000000007</v>
      </c>
      <c r="U998" s="12">
        <v>8.3000000000000007</v>
      </c>
      <c r="V998" s="12">
        <v>133518</v>
      </c>
      <c r="W998" s="12">
        <v>2.89818</v>
      </c>
      <c r="X998" s="12">
        <v>0.1</v>
      </c>
      <c r="Y998" t="str">
        <f t="shared" si="159"/>
        <v>100-200</v>
      </c>
      <c r="Z998">
        <f t="shared" si="160"/>
        <v>2.7751763904040327E-3</v>
      </c>
      <c r="AA998" s="12">
        <f>VLOOKUP(K998,GDP_Change!A:D,4,0)</f>
        <v>1.4300794198204159</v>
      </c>
      <c r="AB998" s="12">
        <f t="shared" ref="AB998:AB1061" si="162">AVERAGE(AA986:AA998)</f>
        <v>1.3726843028154894</v>
      </c>
    </row>
    <row r="999" spans="1:28" x14ac:dyDescent="0.25">
      <c r="A999" s="1" t="str">
        <f t="shared" si="153"/>
        <v>03/05/2012</v>
      </c>
      <c r="B999" s="9">
        <v>137.100006103515</v>
      </c>
      <c r="C999" s="9">
        <v>137.92999267578099</v>
      </c>
      <c r="D999" s="9">
        <v>134.36000061035099</v>
      </c>
      <c r="E999" s="9">
        <v>111.778228759765</v>
      </c>
      <c r="F999" s="9">
        <v>137.57000732421801</v>
      </c>
      <c r="G999" s="10">
        <v>726392800</v>
      </c>
      <c r="H999">
        <f t="shared" si="154"/>
        <v>3</v>
      </c>
      <c r="I999">
        <f t="shared" si="155"/>
        <v>5</v>
      </c>
      <c r="J999">
        <f t="shared" si="156"/>
        <v>2012</v>
      </c>
      <c r="K999" t="str">
        <f>VLOOKUP(N999,Convert!D:G,4,0)</f>
        <v>2012Q1</v>
      </c>
      <c r="L999" t="str">
        <f t="shared" si="157"/>
        <v>2012M3</v>
      </c>
      <c r="M999">
        <f>VLOOKUP(K999,GDP_CR!$E$9:$F$311,2,0)</f>
        <v>5.8</v>
      </c>
      <c r="N999" s="1">
        <v>40973</v>
      </c>
      <c r="O999" s="18">
        <f t="shared" si="158"/>
        <v>6980</v>
      </c>
      <c r="P999" s="31">
        <f>VLOOKUP(K999,GDP!$A$2:$D$305,4,0)</f>
        <v>1.4297166446791243E-2</v>
      </c>
      <c r="Q999" s="12">
        <v>16016.530769230767</v>
      </c>
      <c r="R999" s="12">
        <f>VLOOKUP(K999,RGDP!B:C,2,0)</f>
        <v>16179.968000000001</v>
      </c>
      <c r="S999" s="12">
        <f t="shared" si="161"/>
        <v>16158.090333333332</v>
      </c>
      <c r="T999" s="12">
        <v>78.884998249999995</v>
      </c>
      <c r="U999" s="12">
        <v>8.2750000000000004</v>
      </c>
      <c r="V999" s="12">
        <v>133574.5</v>
      </c>
      <c r="W999" s="12">
        <v>2.8193549999999998</v>
      </c>
      <c r="X999" s="12">
        <v>0.10750000000000001</v>
      </c>
      <c r="Y999" t="str">
        <f t="shared" si="159"/>
        <v>100-200</v>
      </c>
      <c r="Z999">
        <f t="shared" si="160"/>
        <v>1.8935967536817255E-3</v>
      </c>
      <c r="AA999" s="12">
        <f>VLOOKUP(K999,GDP_Change!A:D,4,0)</f>
        <v>1.4300794198204159</v>
      </c>
      <c r="AB999" s="12">
        <f t="shared" si="162"/>
        <v>1.3870330820667209</v>
      </c>
    </row>
    <row r="1000" spans="1:28" x14ac:dyDescent="0.25">
      <c r="A1000" s="1" t="str">
        <f t="shared" si="153"/>
        <v>03/12/2012</v>
      </c>
      <c r="B1000" s="9">
        <v>137.55000305175699</v>
      </c>
      <c r="C1000" s="9">
        <v>140.77999877929599</v>
      </c>
      <c r="D1000" s="9">
        <v>137.08999633789</v>
      </c>
      <c r="E1000" s="9">
        <v>113.996437072753</v>
      </c>
      <c r="F1000" s="9">
        <v>140.30000305175699</v>
      </c>
      <c r="G1000" s="10">
        <v>751269600</v>
      </c>
      <c r="H1000">
        <f t="shared" si="154"/>
        <v>3</v>
      </c>
      <c r="I1000">
        <f t="shared" si="155"/>
        <v>12</v>
      </c>
      <c r="J1000">
        <f t="shared" si="156"/>
        <v>2012</v>
      </c>
      <c r="K1000" t="str">
        <f>VLOOKUP(N1000,Convert!D:G,4,0)</f>
        <v>2012Q1</v>
      </c>
      <c r="L1000" t="str">
        <f t="shared" si="157"/>
        <v>2012M3</v>
      </c>
      <c r="M1000">
        <f>VLOOKUP(K1000,GDP_CR!$E$9:$F$311,2,0)</f>
        <v>5.8</v>
      </c>
      <c r="N1000" s="1">
        <v>40980</v>
      </c>
      <c r="O1000" s="18">
        <f t="shared" si="158"/>
        <v>6987</v>
      </c>
      <c r="P1000" s="31">
        <f>VLOOKUP(K1000,GDP!$A$2:$D$305,4,0)</f>
        <v>1.4297166446791243E-2</v>
      </c>
      <c r="Q1000" s="12">
        <v>16033.953846153843</v>
      </c>
      <c r="R1000" s="12">
        <f>VLOOKUP(K1000,RGDP!B:C,2,0)</f>
        <v>16179.968000000001</v>
      </c>
      <c r="S1000" s="12">
        <f t="shared" si="161"/>
        <v>16169.029166666662</v>
      </c>
      <c r="T1000" s="12">
        <v>78.849998499999998</v>
      </c>
      <c r="U1000" s="12">
        <v>8.25</v>
      </c>
      <c r="V1000" s="12">
        <v>133631</v>
      </c>
      <c r="W1000" s="12">
        <v>2.7405299999999997</v>
      </c>
      <c r="X1000" s="12">
        <v>0.115</v>
      </c>
      <c r="Y1000" t="str">
        <f t="shared" si="159"/>
        <v>100-200</v>
      </c>
      <c r="Z1000">
        <f t="shared" si="160"/>
        <v>1.9844410715956773E-2</v>
      </c>
      <c r="AA1000" s="12">
        <f>VLOOKUP(K1000,GDP_Change!A:D,4,0)</f>
        <v>1.4300794198204159</v>
      </c>
      <c r="AB1000" s="12">
        <f t="shared" si="162"/>
        <v>1.4013818613179525</v>
      </c>
    </row>
    <row r="1001" spans="1:28" x14ac:dyDescent="0.25">
      <c r="A1001" s="1" t="str">
        <f t="shared" si="153"/>
        <v>03/19/2012</v>
      </c>
      <c r="B1001" s="9">
        <v>140.21000671386699</v>
      </c>
      <c r="C1001" s="9">
        <v>141.27999877929599</v>
      </c>
      <c r="D1001" s="9">
        <v>138.55000305175699</v>
      </c>
      <c r="E1001" s="9">
        <v>113.965560913085</v>
      </c>
      <c r="F1001" s="9">
        <v>139.64999389648401</v>
      </c>
      <c r="G1001" s="10">
        <v>625146900</v>
      </c>
      <c r="H1001">
        <f t="shared" si="154"/>
        <v>3</v>
      </c>
      <c r="I1001">
        <f t="shared" si="155"/>
        <v>19</v>
      </c>
      <c r="J1001">
        <f t="shared" si="156"/>
        <v>2012</v>
      </c>
      <c r="K1001" t="str">
        <f>VLOOKUP(N1001,Convert!D:G,4,0)</f>
        <v>2012Q1</v>
      </c>
      <c r="L1001" t="str">
        <f t="shared" si="157"/>
        <v>2012M3</v>
      </c>
      <c r="M1001">
        <f>VLOOKUP(K1001,GDP_CR!$E$9:$F$311,2,0)</f>
        <v>5.8</v>
      </c>
      <c r="N1001" s="1">
        <v>40987</v>
      </c>
      <c r="O1001" s="18">
        <f t="shared" si="158"/>
        <v>6994</v>
      </c>
      <c r="P1001" s="31">
        <f>VLOOKUP(K1001,GDP!$A$2:$D$305,4,0)</f>
        <v>1.4297166446791243E-2</v>
      </c>
      <c r="Q1001" s="12">
        <v>16051.376923076921</v>
      </c>
      <c r="R1001" s="12">
        <f>VLOOKUP(K1001,RGDP!B:C,2,0)</f>
        <v>16179.968000000001</v>
      </c>
      <c r="S1001" s="12">
        <f t="shared" si="161"/>
        <v>16179.967999999995</v>
      </c>
      <c r="T1001" s="12">
        <v>78.814998750000001</v>
      </c>
      <c r="U1001" s="12">
        <v>8.2249999999999996</v>
      </c>
      <c r="V1001" s="12">
        <v>133687.5</v>
      </c>
      <c r="W1001" s="12">
        <v>2.6617049999999995</v>
      </c>
      <c r="X1001" s="12">
        <v>0.1225</v>
      </c>
      <c r="Y1001" t="str">
        <f t="shared" si="159"/>
        <v>100-200</v>
      </c>
      <c r="Z1001">
        <f t="shared" si="160"/>
        <v>-4.6329945911205428E-3</v>
      </c>
      <c r="AA1001" s="12">
        <f>VLOOKUP(K1001,GDP_Change!A:D,4,0)</f>
        <v>1.4300794198204159</v>
      </c>
      <c r="AB1001" s="12">
        <f t="shared" si="162"/>
        <v>1.4157306405691843</v>
      </c>
    </row>
    <row r="1002" spans="1:28" x14ac:dyDescent="0.25">
      <c r="A1002" s="1" t="str">
        <f t="shared" si="153"/>
        <v>03/26/2012</v>
      </c>
      <c r="B1002" s="9">
        <v>140.64999389648401</v>
      </c>
      <c r="C1002" s="9">
        <v>141.83000183105401</v>
      </c>
      <c r="D1002" s="9">
        <v>139.08999633789</v>
      </c>
      <c r="E1002" s="9">
        <v>114.912239074707</v>
      </c>
      <c r="F1002" s="9">
        <v>140.80999755859301</v>
      </c>
      <c r="G1002" s="10">
        <v>689045100</v>
      </c>
      <c r="H1002">
        <f t="shared" si="154"/>
        <v>3</v>
      </c>
      <c r="I1002">
        <f t="shared" si="155"/>
        <v>26</v>
      </c>
      <c r="J1002">
        <f t="shared" si="156"/>
        <v>2012</v>
      </c>
      <c r="K1002" t="str">
        <f>VLOOKUP(N1002,Convert!D:G,4,0)</f>
        <v>2012Q1</v>
      </c>
      <c r="L1002" t="str">
        <f t="shared" si="157"/>
        <v>2012M3</v>
      </c>
      <c r="M1002">
        <f>VLOOKUP(K1002,GDP_CR!$E$9:$F$311,2,0)</f>
        <v>5.8</v>
      </c>
      <c r="N1002" s="1">
        <v>40994</v>
      </c>
      <c r="O1002" s="18">
        <f t="shared" si="158"/>
        <v>7001</v>
      </c>
      <c r="P1002" s="31">
        <f>VLOOKUP(K1002,GDP!$A$2:$D$305,4,0)</f>
        <v>1.4297166446791243E-2</v>
      </c>
      <c r="Q1002" s="12">
        <v>16068.799999999997</v>
      </c>
      <c r="R1002" s="12">
        <f>VLOOKUP(K1002,RGDP!B:C,2,0)</f>
        <v>16179.968000000001</v>
      </c>
      <c r="S1002" s="12">
        <f t="shared" si="161"/>
        <v>16179.967999999995</v>
      </c>
      <c r="T1002" s="12">
        <v>78.779999000000004</v>
      </c>
      <c r="U1002" s="12">
        <v>8.1999999999999993</v>
      </c>
      <c r="V1002" s="12">
        <v>133744</v>
      </c>
      <c r="W1002" s="12">
        <v>2.5828799999999998</v>
      </c>
      <c r="X1002" s="12">
        <v>0.13</v>
      </c>
      <c r="Y1002" t="str">
        <f t="shared" si="159"/>
        <v>100-200</v>
      </c>
      <c r="Z1002">
        <f t="shared" si="160"/>
        <v>8.3065070734544832E-3</v>
      </c>
      <c r="AA1002" s="12">
        <f>VLOOKUP(K1002,GDP_Change!A:D,4,0)</f>
        <v>1.4300794198204159</v>
      </c>
      <c r="AB1002" s="12">
        <f t="shared" si="162"/>
        <v>1.4300794198204159</v>
      </c>
    </row>
    <row r="1003" spans="1:28" x14ac:dyDescent="0.25">
      <c r="A1003" s="1" t="str">
        <f t="shared" si="153"/>
        <v>04/02/2012</v>
      </c>
      <c r="B1003" s="9">
        <v>140.63999938964801</v>
      </c>
      <c r="C1003" s="9">
        <v>142.21000671386699</v>
      </c>
      <c r="D1003" s="9">
        <v>139.259994506835</v>
      </c>
      <c r="E1003" s="9">
        <v>114.07981109619099</v>
      </c>
      <c r="F1003" s="9">
        <v>139.78999328613199</v>
      </c>
      <c r="G1003" s="10">
        <v>591883200</v>
      </c>
      <c r="H1003">
        <f t="shared" si="154"/>
        <v>4</v>
      </c>
      <c r="I1003">
        <f t="shared" si="155"/>
        <v>2</v>
      </c>
      <c r="J1003">
        <f t="shared" si="156"/>
        <v>2012</v>
      </c>
      <c r="K1003" t="str">
        <f>VLOOKUP(N1003,Convert!D:G,4,0)</f>
        <v>2012Q2</v>
      </c>
      <c r="L1003" t="str">
        <f t="shared" si="157"/>
        <v>2012M4</v>
      </c>
      <c r="M1003">
        <f>VLOOKUP(K1003,GDP_CR!$E$9:$F$311,2,0)</f>
        <v>3.5</v>
      </c>
      <c r="N1003" s="1">
        <v>41001</v>
      </c>
      <c r="O1003" s="18">
        <f t="shared" si="158"/>
        <v>7008</v>
      </c>
      <c r="P1003" s="31">
        <f>VLOOKUP(K1003,GDP!$A$2:$D$305,4,0)</f>
        <v>8.6067410136414502E-3</v>
      </c>
      <c r="Q1003" s="12">
        <v>16079.438461538461</v>
      </c>
      <c r="R1003" s="12">
        <f>VLOOKUP(K1003,RGDP!B:C,2,0)</f>
        <v>16253.726000000001</v>
      </c>
      <c r="S1003" s="12">
        <f t="shared" si="161"/>
        <v>16186.114499999996</v>
      </c>
      <c r="T1003" s="12">
        <v>78.789999249999994</v>
      </c>
      <c r="U1003" s="12">
        <v>8.1999999999999993</v>
      </c>
      <c r="V1003" s="12">
        <v>133764.75</v>
      </c>
      <c r="W1003" s="12">
        <v>2.5054499999999997</v>
      </c>
      <c r="X1003" s="12">
        <v>0.13250000000000001</v>
      </c>
      <c r="Y1003" t="str">
        <f t="shared" si="159"/>
        <v>100-200</v>
      </c>
      <c r="Z1003">
        <f t="shared" si="160"/>
        <v>-7.2438341747472768E-3</v>
      </c>
      <c r="AA1003" s="12">
        <f>VLOOKUP(K1003,GDP_Change!A:D,4,0)</f>
        <v>0.86071015526711392</v>
      </c>
      <c r="AB1003" s="12">
        <f t="shared" si="162"/>
        <v>1.3862817840855466</v>
      </c>
    </row>
    <row r="1004" spans="1:28" x14ac:dyDescent="0.25">
      <c r="A1004" s="1" t="str">
        <f t="shared" si="153"/>
        <v>04/09/2012</v>
      </c>
      <c r="B1004" s="9">
        <v>138.02999877929599</v>
      </c>
      <c r="C1004" s="9">
        <v>139.83999633789</v>
      </c>
      <c r="D1004" s="9">
        <v>135.759994506835</v>
      </c>
      <c r="E1004" s="9">
        <v>111.91721343994099</v>
      </c>
      <c r="F1004" s="9">
        <v>137.13999938964801</v>
      </c>
      <c r="G1004" s="10">
        <v>840617400</v>
      </c>
      <c r="H1004">
        <f t="shared" si="154"/>
        <v>4</v>
      </c>
      <c r="I1004">
        <f t="shared" si="155"/>
        <v>9</v>
      </c>
      <c r="J1004">
        <f t="shared" si="156"/>
        <v>2012</v>
      </c>
      <c r="K1004" t="str">
        <f>VLOOKUP(N1004,Convert!D:G,4,0)</f>
        <v>2012Q2</v>
      </c>
      <c r="L1004" t="str">
        <f t="shared" si="157"/>
        <v>2012M4</v>
      </c>
      <c r="M1004">
        <f>VLOOKUP(K1004,GDP_CR!$E$9:$F$311,2,0)</f>
        <v>3.5</v>
      </c>
      <c r="N1004" s="1">
        <v>41008</v>
      </c>
      <c r="O1004" s="18">
        <f t="shared" si="158"/>
        <v>7015</v>
      </c>
      <c r="P1004" s="31">
        <f>VLOOKUP(K1004,GDP!$A$2:$D$305,4,0)</f>
        <v>8.6067410136414502E-3</v>
      </c>
      <c r="Q1004" s="12">
        <v>16090.076923076924</v>
      </c>
      <c r="R1004" s="12">
        <f>VLOOKUP(K1004,RGDP!B:C,2,0)</f>
        <v>16253.726000000001</v>
      </c>
      <c r="S1004" s="12">
        <f t="shared" si="161"/>
        <v>16192.260999999997</v>
      </c>
      <c r="T1004" s="12">
        <v>78.799999499999998</v>
      </c>
      <c r="U1004" s="12">
        <v>8.1999999999999993</v>
      </c>
      <c r="V1004" s="12">
        <v>133785.5</v>
      </c>
      <c r="W1004" s="12">
        <v>2.4280200000000001</v>
      </c>
      <c r="X1004" s="12">
        <v>0.13500000000000001</v>
      </c>
      <c r="Y1004" t="str">
        <f t="shared" si="159"/>
        <v>100-200</v>
      </c>
      <c r="Z1004">
        <f t="shared" si="160"/>
        <v>-1.895696418741355E-2</v>
      </c>
      <c r="AA1004" s="12">
        <f>VLOOKUP(K1004,GDP_Change!A:D,4,0)</f>
        <v>0.86071015526711392</v>
      </c>
      <c r="AB1004" s="12">
        <f t="shared" si="162"/>
        <v>1.3424841483506771</v>
      </c>
    </row>
    <row r="1005" spans="1:28" x14ac:dyDescent="0.25">
      <c r="A1005" s="1" t="str">
        <f t="shared" si="153"/>
        <v>04/16/2012</v>
      </c>
      <c r="B1005" s="9">
        <v>137.83999633789</v>
      </c>
      <c r="C1005" s="9">
        <v>139.36000061035099</v>
      </c>
      <c r="D1005" s="9">
        <v>136.58000183105401</v>
      </c>
      <c r="E1005" s="9">
        <v>112.578231811523</v>
      </c>
      <c r="F1005" s="9">
        <v>137.94999694824199</v>
      </c>
      <c r="G1005" s="10">
        <v>761453400</v>
      </c>
      <c r="H1005">
        <f t="shared" si="154"/>
        <v>4</v>
      </c>
      <c r="I1005">
        <f t="shared" si="155"/>
        <v>16</v>
      </c>
      <c r="J1005">
        <f t="shared" si="156"/>
        <v>2012</v>
      </c>
      <c r="K1005" t="str">
        <f>VLOOKUP(N1005,Convert!D:G,4,0)</f>
        <v>2012Q2</v>
      </c>
      <c r="L1005" t="str">
        <f t="shared" si="157"/>
        <v>2012M4</v>
      </c>
      <c r="M1005">
        <f>VLOOKUP(K1005,GDP_CR!$E$9:$F$311,2,0)</f>
        <v>3.5</v>
      </c>
      <c r="N1005" s="1">
        <v>41015</v>
      </c>
      <c r="O1005" s="18">
        <f t="shared" si="158"/>
        <v>7022</v>
      </c>
      <c r="P1005" s="31">
        <f>VLOOKUP(K1005,GDP!$A$2:$D$305,4,0)</f>
        <v>8.6067410136414502E-3</v>
      </c>
      <c r="Q1005" s="12">
        <v>16100.715384615385</v>
      </c>
      <c r="R1005" s="12">
        <f>VLOOKUP(K1005,RGDP!B:C,2,0)</f>
        <v>16253.726000000001</v>
      </c>
      <c r="S1005" s="12">
        <f t="shared" si="161"/>
        <v>16198.407499999996</v>
      </c>
      <c r="T1005" s="12">
        <v>78.809999750000003</v>
      </c>
      <c r="U1005" s="12">
        <v>8.1999999999999993</v>
      </c>
      <c r="V1005" s="12">
        <v>133806.25</v>
      </c>
      <c r="W1005" s="12">
        <v>2.35059</v>
      </c>
      <c r="X1005" s="12">
        <v>0.13750000000000001</v>
      </c>
      <c r="Y1005" t="str">
        <f t="shared" si="159"/>
        <v>100-200</v>
      </c>
      <c r="Z1005">
        <f t="shared" si="160"/>
        <v>5.9063552734355262E-3</v>
      </c>
      <c r="AA1005" s="12">
        <f>VLOOKUP(K1005,GDP_Change!A:D,4,0)</f>
        <v>0.86071015526711392</v>
      </c>
      <c r="AB1005" s="12">
        <f t="shared" si="162"/>
        <v>1.2986865126158078</v>
      </c>
    </row>
    <row r="1006" spans="1:28" x14ac:dyDescent="0.25">
      <c r="A1006" s="1" t="str">
        <f t="shared" si="153"/>
        <v>04/23/2012</v>
      </c>
      <c r="B1006" s="9">
        <v>136.53999328613199</v>
      </c>
      <c r="C1006" s="9">
        <v>140.78999328613199</v>
      </c>
      <c r="D1006" s="9">
        <v>135.94000244140599</v>
      </c>
      <c r="E1006" s="9">
        <v>114.56947326660099</v>
      </c>
      <c r="F1006" s="9">
        <v>140.38999938964801</v>
      </c>
      <c r="G1006" s="10">
        <v>726597900</v>
      </c>
      <c r="H1006">
        <f t="shared" si="154"/>
        <v>4</v>
      </c>
      <c r="I1006">
        <f t="shared" si="155"/>
        <v>23</v>
      </c>
      <c r="J1006">
        <f t="shared" si="156"/>
        <v>2012</v>
      </c>
      <c r="K1006" t="str">
        <f>VLOOKUP(N1006,Convert!D:G,4,0)</f>
        <v>2012Q2</v>
      </c>
      <c r="L1006" t="str">
        <f t="shared" si="157"/>
        <v>2012M4</v>
      </c>
      <c r="M1006">
        <f>VLOOKUP(K1006,GDP_CR!$E$9:$F$311,2,0)</f>
        <v>3.5</v>
      </c>
      <c r="N1006" s="1">
        <v>41022</v>
      </c>
      <c r="O1006" s="18">
        <f t="shared" si="158"/>
        <v>7029</v>
      </c>
      <c r="P1006" s="31">
        <f>VLOOKUP(K1006,GDP!$A$2:$D$305,4,0)</f>
        <v>8.6067410136414502E-3</v>
      </c>
      <c r="Q1006" s="12">
        <v>16111.353846153848</v>
      </c>
      <c r="R1006" s="12">
        <f>VLOOKUP(K1006,RGDP!B:C,2,0)</f>
        <v>16253.726000000001</v>
      </c>
      <c r="S1006" s="12">
        <f t="shared" si="161"/>
        <v>16204.553999999996</v>
      </c>
      <c r="T1006" s="12">
        <v>78.819999999999993</v>
      </c>
      <c r="U1006" s="12">
        <v>8.1999999999999993</v>
      </c>
      <c r="V1006" s="12">
        <v>133827</v>
      </c>
      <c r="W1006" s="12">
        <v>2.2731599999999998</v>
      </c>
      <c r="X1006" s="12">
        <v>0.14000000000000001</v>
      </c>
      <c r="Y1006" t="str">
        <f t="shared" si="159"/>
        <v>100-200</v>
      </c>
      <c r="Z1006">
        <f t="shared" si="160"/>
        <v>1.7687586048454218E-2</v>
      </c>
      <c r="AA1006" s="12">
        <f>VLOOKUP(K1006,GDP_Change!A:D,4,0)</f>
        <v>0.86071015526711392</v>
      </c>
      <c r="AB1006" s="12">
        <f t="shared" si="162"/>
        <v>1.2548888768809383</v>
      </c>
    </row>
    <row r="1007" spans="1:28" x14ac:dyDescent="0.25">
      <c r="A1007" s="1" t="str">
        <f t="shared" si="153"/>
        <v>04/30/2012</v>
      </c>
      <c r="B1007" s="9">
        <v>140.11000061035099</v>
      </c>
      <c r="C1007" s="9">
        <v>141.66000366210901</v>
      </c>
      <c r="D1007" s="9">
        <v>136.919998168945</v>
      </c>
      <c r="E1007" s="9">
        <v>111.80294799804599</v>
      </c>
      <c r="F1007" s="9">
        <v>137</v>
      </c>
      <c r="G1007" s="10">
        <v>712692400</v>
      </c>
      <c r="H1007">
        <f t="shared" si="154"/>
        <v>4</v>
      </c>
      <c r="I1007">
        <f t="shared" si="155"/>
        <v>30</v>
      </c>
      <c r="J1007">
        <f t="shared" si="156"/>
        <v>2012</v>
      </c>
      <c r="K1007" t="str">
        <f>VLOOKUP(N1007,Convert!D:G,4,0)</f>
        <v>2012Q2</v>
      </c>
      <c r="L1007" t="str">
        <f t="shared" si="157"/>
        <v>2012M4</v>
      </c>
      <c r="M1007">
        <f>VLOOKUP(K1007,GDP_CR!$E$9:$F$311,2,0)</f>
        <v>3.5</v>
      </c>
      <c r="N1007" s="1">
        <v>41029</v>
      </c>
      <c r="O1007" s="18">
        <f t="shared" si="158"/>
        <v>7036</v>
      </c>
      <c r="P1007" s="31">
        <f>VLOOKUP(K1007,GDP!$A$2:$D$305,4,0)</f>
        <v>8.6067410136414502E-3</v>
      </c>
      <c r="Q1007" s="12">
        <v>16121.99230769231</v>
      </c>
      <c r="R1007" s="12">
        <f>VLOOKUP(K1007,RGDP!B:C,2,0)</f>
        <v>16253.726000000001</v>
      </c>
      <c r="S1007" s="12">
        <f t="shared" si="161"/>
        <v>16210.700499999997</v>
      </c>
      <c r="T1007" s="12">
        <v>78.819999999999993</v>
      </c>
      <c r="U1007" s="12">
        <v>8.1999999999999993</v>
      </c>
      <c r="V1007" s="12">
        <v>133827</v>
      </c>
      <c r="W1007" s="12">
        <v>2.2731599999999998</v>
      </c>
      <c r="X1007" s="12">
        <v>0.14000000000000001</v>
      </c>
      <c r="Y1007" t="str">
        <f t="shared" si="159"/>
        <v>100-200</v>
      </c>
      <c r="Z1007">
        <f t="shared" si="160"/>
        <v>-2.4147014775882769E-2</v>
      </c>
      <c r="AA1007" s="12">
        <f>VLOOKUP(K1007,GDP_Change!A:D,4,0)</f>
        <v>0.86071015526711392</v>
      </c>
      <c r="AB1007" s="12">
        <f t="shared" si="162"/>
        <v>1.211091241146069</v>
      </c>
    </row>
    <row r="1008" spans="1:28" x14ac:dyDescent="0.25">
      <c r="A1008" s="1" t="str">
        <f t="shared" si="153"/>
        <v>05/07/2012</v>
      </c>
      <c r="B1008" s="9">
        <v>136.509994506835</v>
      </c>
      <c r="C1008" s="9">
        <v>137.55999755859301</v>
      </c>
      <c r="D1008" s="9">
        <v>134.49000549316401</v>
      </c>
      <c r="E1008" s="9">
        <v>110.668586730957</v>
      </c>
      <c r="F1008" s="9">
        <v>135.61000061035099</v>
      </c>
      <c r="G1008" s="10">
        <v>865528500</v>
      </c>
      <c r="H1008">
        <f t="shared" si="154"/>
        <v>5</v>
      </c>
      <c r="I1008">
        <f t="shared" si="155"/>
        <v>7</v>
      </c>
      <c r="J1008">
        <f t="shared" si="156"/>
        <v>2012</v>
      </c>
      <c r="K1008" t="str">
        <f>VLOOKUP(N1008,Convert!D:G,4,0)</f>
        <v>2012Q2</v>
      </c>
      <c r="L1008" t="str">
        <f t="shared" si="157"/>
        <v>2012M5</v>
      </c>
      <c r="M1008">
        <f>VLOOKUP(K1008,GDP_CR!$E$9:$F$311,2,0)</f>
        <v>3.5</v>
      </c>
      <c r="N1008" s="1">
        <v>41036</v>
      </c>
      <c r="O1008" s="18">
        <f t="shared" si="158"/>
        <v>7043</v>
      </c>
      <c r="P1008" s="31">
        <f>VLOOKUP(K1008,GDP!$A$2:$D$305,4,0)</f>
        <v>8.6067410136414502E-3</v>
      </c>
      <c r="Q1008" s="12">
        <v>16132.630769230773</v>
      </c>
      <c r="R1008" s="12">
        <f>VLOOKUP(K1008,RGDP!B:C,2,0)</f>
        <v>16253.726000000001</v>
      </c>
      <c r="S1008" s="12">
        <f t="shared" si="161"/>
        <v>16216.846999999996</v>
      </c>
      <c r="T1008" s="12">
        <v>78.830000249999998</v>
      </c>
      <c r="U1008" s="12">
        <v>8.1999999999999993</v>
      </c>
      <c r="V1008" s="12">
        <v>133854</v>
      </c>
      <c r="W1008" s="12">
        <v>2.1393550000000001</v>
      </c>
      <c r="X1008" s="12">
        <v>0.14500000000000002</v>
      </c>
      <c r="Y1008" t="str">
        <f t="shared" si="159"/>
        <v>100-200</v>
      </c>
      <c r="Z1008">
        <f t="shared" si="160"/>
        <v>-1.0145980946343114E-2</v>
      </c>
      <c r="AA1008" s="12">
        <f>VLOOKUP(K1008,GDP_Change!A:D,4,0)</f>
        <v>0.86071015526711392</v>
      </c>
      <c r="AB1008" s="12">
        <f t="shared" si="162"/>
        <v>1.1672936054111995</v>
      </c>
    </row>
    <row r="1009" spans="1:28" x14ac:dyDescent="0.25">
      <c r="A1009" s="1" t="str">
        <f t="shared" si="153"/>
        <v>05/14/2012</v>
      </c>
      <c r="B1009" s="9">
        <v>134.30999755859301</v>
      </c>
      <c r="C1009" s="9">
        <v>135.61000061035099</v>
      </c>
      <c r="D1009" s="9">
        <v>129.55000305175699</v>
      </c>
      <c r="E1009" s="9">
        <v>105.878219604492</v>
      </c>
      <c r="F1009" s="9">
        <v>129.74000549316401</v>
      </c>
      <c r="G1009" s="10">
        <v>1146413600</v>
      </c>
      <c r="H1009">
        <f t="shared" si="154"/>
        <v>5</v>
      </c>
      <c r="I1009">
        <f t="shared" si="155"/>
        <v>14</v>
      </c>
      <c r="J1009">
        <f t="shared" si="156"/>
        <v>2012</v>
      </c>
      <c r="K1009" t="str">
        <f>VLOOKUP(N1009,Convert!D:G,4,0)</f>
        <v>2012Q2</v>
      </c>
      <c r="L1009" t="str">
        <f t="shared" si="157"/>
        <v>2012M5</v>
      </c>
      <c r="M1009">
        <f>VLOOKUP(K1009,GDP_CR!$E$9:$F$311,2,0)</f>
        <v>3.5</v>
      </c>
      <c r="N1009" s="1">
        <v>41043</v>
      </c>
      <c r="O1009" s="18">
        <f t="shared" si="158"/>
        <v>7050</v>
      </c>
      <c r="P1009" s="31">
        <f>VLOOKUP(K1009,GDP!$A$2:$D$305,4,0)</f>
        <v>8.6067410136414502E-3</v>
      </c>
      <c r="Q1009" s="12">
        <v>16143.269230769232</v>
      </c>
      <c r="R1009" s="12">
        <f>VLOOKUP(K1009,RGDP!B:C,2,0)</f>
        <v>16253.726000000001</v>
      </c>
      <c r="S1009" s="12">
        <f t="shared" si="161"/>
        <v>16222.993499999997</v>
      </c>
      <c r="T1009" s="12">
        <v>78.840000500000002</v>
      </c>
      <c r="U1009" s="12">
        <v>8.1999999999999993</v>
      </c>
      <c r="V1009" s="12">
        <v>133881</v>
      </c>
      <c r="W1009" s="12">
        <v>2.0055499999999999</v>
      </c>
      <c r="X1009" s="12">
        <v>0.15000000000000002</v>
      </c>
      <c r="Y1009" t="str">
        <f t="shared" si="159"/>
        <v>100-200</v>
      </c>
      <c r="Z1009">
        <f t="shared" si="160"/>
        <v>-4.3285857169584996E-2</v>
      </c>
      <c r="AA1009" s="12">
        <f>VLOOKUP(K1009,GDP_Change!A:D,4,0)</f>
        <v>0.86071015526711392</v>
      </c>
      <c r="AB1009" s="12">
        <f t="shared" si="162"/>
        <v>1.1234959696763303</v>
      </c>
    </row>
    <row r="1010" spans="1:28" x14ac:dyDescent="0.25">
      <c r="A1010" s="1" t="str">
        <f t="shared" si="153"/>
        <v>05/21/2012</v>
      </c>
      <c r="B1010" s="9">
        <v>130.16000366210901</v>
      </c>
      <c r="C1010" s="9">
        <v>133.22999572753901</v>
      </c>
      <c r="D1010" s="9">
        <v>129.94999694824199</v>
      </c>
      <c r="E1010" s="9">
        <v>107.804161071777</v>
      </c>
      <c r="F1010" s="9">
        <v>132.100006103515</v>
      </c>
      <c r="G1010" s="10">
        <v>883173900</v>
      </c>
      <c r="H1010">
        <f t="shared" si="154"/>
        <v>5</v>
      </c>
      <c r="I1010">
        <f t="shared" si="155"/>
        <v>21</v>
      </c>
      <c r="J1010">
        <f t="shared" si="156"/>
        <v>2012</v>
      </c>
      <c r="K1010" t="str">
        <f>VLOOKUP(N1010,Convert!D:G,4,0)</f>
        <v>2012Q2</v>
      </c>
      <c r="L1010" t="str">
        <f t="shared" si="157"/>
        <v>2012M5</v>
      </c>
      <c r="M1010">
        <f>VLOOKUP(K1010,GDP_CR!$E$9:$F$311,2,0)</f>
        <v>3.5</v>
      </c>
      <c r="N1010" s="1">
        <v>41050</v>
      </c>
      <c r="O1010" s="18">
        <f t="shared" si="158"/>
        <v>7057</v>
      </c>
      <c r="P1010" s="31">
        <f>VLOOKUP(K1010,GDP!$A$2:$D$305,4,0)</f>
        <v>8.6067410136414502E-3</v>
      </c>
      <c r="Q1010" s="12">
        <v>16153.907692307695</v>
      </c>
      <c r="R1010" s="12">
        <f>VLOOKUP(K1010,RGDP!B:C,2,0)</f>
        <v>16253.726000000001</v>
      </c>
      <c r="S1010" s="12">
        <f t="shared" si="161"/>
        <v>16229.139999999998</v>
      </c>
      <c r="T1010" s="12">
        <v>78.850000750000007</v>
      </c>
      <c r="U1010" s="12">
        <v>8.1999999999999993</v>
      </c>
      <c r="V1010" s="12">
        <v>133908</v>
      </c>
      <c r="W1010" s="12">
        <v>1.871745</v>
      </c>
      <c r="X1010" s="12">
        <v>0.15500000000000003</v>
      </c>
      <c r="Y1010" t="str">
        <f t="shared" si="159"/>
        <v>100-200</v>
      </c>
      <c r="Z1010">
        <f t="shared" si="160"/>
        <v>1.8190230541306196E-2</v>
      </c>
      <c r="AA1010" s="12">
        <f>VLOOKUP(K1010,GDP_Change!A:D,4,0)</f>
        <v>0.86071015526711392</v>
      </c>
      <c r="AB1010" s="12">
        <f t="shared" si="162"/>
        <v>1.0796983339414608</v>
      </c>
    </row>
    <row r="1011" spans="1:28" x14ac:dyDescent="0.25">
      <c r="A1011" s="1" t="str">
        <f t="shared" si="153"/>
        <v>05/28/2012</v>
      </c>
      <c r="B1011" s="9">
        <v>133.16000366210901</v>
      </c>
      <c r="C1011" s="9">
        <v>133.92999267578099</v>
      </c>
      <c r="D1011" s="9">
        <v>128.16000366210901</v>
      </c>
      <c r="E1011" s="9">
        <v>104.58879852294901</v>
      </c>
      <c r="F1011" s="9">
        <v>128.16000366210901</v>
      </c>
      <c r="G1011" s="10">
        <v>764680800</v>
      </c>
      <c r="H1011">
        <f t="shared" si="154"/>
        <v>5</v>
      </c>
      <c r="I1011">
        <f t="shared" si="155"/>
        <v>28</v>
      </c>
      <c r="J1011">
        <f t="shared" si="156"/>
        <v>2012</v>
      </c>
      <c r="K1011" t="str">
        <f>VLOOKUP(N1011,Convert!D:G,4,0)</f>
        <v>2012Q2</v>
      </c>
      <c r="L1011" t="str">
        <f t="shared" si="157"/>
        <v>2012M5</v>
      </c>
      <c r="M1011">
        <f>VLOOKUP(K1011,GDP_CR!$E$9:$F$311,2,0)</f>
        <v>3.5</v>
      </c>
      <c r="N1011" s="1">
        <v>41057</v>
      </c>
      <c r="O1011" s="18">
        <f t="shared" si="158"/>
        <v>7064</v>
      </c>
      <c r="P1011" s="31">
        <f>VLOOKUP(K1011,GDP!$A$2:$D$305,4,0)</f>
        <v>8.6067410136414502E-3</v>
      </c>
      <c r="Q1011" s="12">
        <v>16164.546153846157</v>
      </c>
      <c r="R1011" s="12">
        <f>VLOOKUP(K1011,RGDP!B:C,2,0)</f>
        <v>16253.726000000001</v>
      </c>
      <c r="S1011" s="12">
        <f t="shared" si="161"/>
        <v>16235.286499999997</v>
      </c>
      <c r="T1011" s="12">
        <v>78.860000999999997</v>
      </c>
      <c r="U1011" s="12">
        <v>8.1999999999999993</v>
      </c>
      <c r="V1011" s="12">
        <v>133935</v>
      </c>
      <c r="W1011" s="12">
        <v>1.73794</v>
      </c>
      <c r="X1011" s="12">
        <v>0.16</v>
      </c>
      <c r="Y1011" t="str">
        <f t="shared" si="159"/>
        <v>100-200</v>
      </c>
      <c r="Z1011">
        <f t="shared" si="160"/>
        <v>-2.9825906581098627E-2</v>
      </c>
      <c r="AA1011" s="12">
        <f>VLOOKUP(K1011,GDP_Change!A:D,4,0)</f>
        <v>0.86071015526711392</v>
      </c>
      <c r="AB1011" s="12">
        <f t="shared" si="162"/>
        <v>1.0359006982065915</v>
      </c>
    </row>
    <row r="1012" spans="1:28" x14ac:dyDescent="0.25">
      <c r="A1012" s="1" t="str">
        <f t="shared" si="153"/>
        <v>06/04/2012</v>
      </c>
      <c r="B1012" s="9">
        <v>128.38999938964801</v>
      </c>
      <c r="C1012" s="9">
        <v>133.52999877929599</v>
      </c>
      <c r="D1012" s="9">
        <v>127.139999389648</v>
      </c>
      <c r="E1012" s="9">
        <v>108.62026214599599</v>
      </c>
      <c r="F1012" s="9">
        <v>133.100006103515</v>
      </c>
      <c r="G1012" s="10">
        <v>879586100</v>
      </c>
      <c r="H1012">
        <f t="shared" si="154"/>
        <v>6</v>
      </c>
      <c r="I1012">
        <f t="shared" si="155"/>
        <v>4</v>
      </c>
      <c r="J1012">
        <f t="shared" si="156"/>
        <v>2012</v>
      </c>
      <c r="K1012" t="str">
        <f>VLOOKUP(N1012,Convert!D:G,4,0)</f>
        <v>2012Q2</v>
      </c>
      <c r="L1012" t="str">
        <f t="shared" si="157"/>
        <v>2012M6</v>
      </c>
      <c r="M1012">
        <f>VLOOKUP(K1012,GDP_CR!$E$9:$F$311,2,0)</f>
        <v>3.5</v>
      </c>
      <c r="N1012" s="1">
        <v>41064</v>
      </c>
      <c r="O1012" s="18">
        <f t="shared" si="158"/>
        <v>7071</v>
      </c>
      <c r="P1012" s="31">
        <f>VLOOKUP(K1012,GDP!$A$2:$D$305,4,0)</f>
        <v>8.6067410136414502E-3</v>
      </c>
      <c r="Q1012" s="12">
        <v>16175.184615384616</v>
      </c>
      <c r="R1012" s="12">
        <f>VLOOKUP(K1012,RGDP!B:C,2,0)</f>
        <v>16253.726000000001</v>
      </c>
      <c r="S1012" s="12">
        <f t="shared" si="161"/>
        <v>16241.432999999997</v>
      </c>
      <c r="T1012" s="12">
        <v>79.867500499999991</v>
      </c>
      <c r="U1012" s="12">
        <v>8.1999999999999993</v>
      </c>
      <c r="V1012" s="12">
        <v>133953</v>
      </c>
      <c r="W1012" s="12">
        <v>1.7169224999999999</v>
      </c>
      <c r="X1012" s="12">
        <v>0.16</v>
      </c>
      <c r="Y1012" t="str">
        <f t="shared" si="159"/>
        <v>100-200</v>
      </c>
      <c r="Z1012">
        <f t="shared" si="160"/>
        <v>3.8545585988201125E-2</v>
      </c>
      <c r="AA1012" s="12">
        <f>VLOOKUP(K1012,GDP_Change!A:D,4,0)</f>
        <v>0.86071015526711392</v>
      </c>
      <c r="AB1012" s="12">
        <f t="shared" si="162"/>
        <v>0.99210306247172209</v>
      </c>
    </row>
    <row r="1013" spans="1:28" x14ac:dyDescent="0.25">
      <c r="A1013" s="1" t="str">
        <f t="shared" si="153"/>
        <v>06/11/2012</v>
      </c>
      <c r="B1013" s="9">
        <v>134.169998168945</v>
      </c>
      <c r="C1013" s="9">
        <v>134.259994506835</v>
      </c>
      <c r="D1013" s="9">
        <v>131.16000366210901</v>
      </c>
      <c r="E1013" s="9">
        <v>109.46896362304599</v>
      </c>
      <c r="F1013" s="9">
        <v>134.13999938964801</v>
      </c>
      <c r="G1013" s="10">
        <v>923971800</v>
      </c>
      <c r="H1013">
        <f t="shared" si="154"/>
        <v>6</v>
      </c>
      <c r="I1013">
        <f t="shared" si="155"/>
        <v>11</v>
      </c>
      <c r="J1013">
        <f t="shared" si="156"/>
        <v>2012</v>
      </c>
      <c r="K1013" t="str">
        <f>VLOOKUP(N1013,Convert!D:G,4,0)</f>
        <v>2012Q2</v>
      </c>
      <c r="L1013" t="str">
        <f t="shared" si="157"/>
        <v>2012M6</v>
      </c>
      <c r="M1013">
        <f>VLOOKUP(K1013,GDP_CR!$E$9:$F$311,2,0)</f>
        <v>3.5</v>
      </c>
      <c r="N1013" s="1">
        <v>41071</v>
      </c>
      <c r="O1013" s="18">
        <f t="shared" si="158"/>
        <v>7078</v>
      </c>
      <c r="P1013" s="31">
        <f>VLOOKUP(K1013,GDP!$A$2:$D$305,4,0)</f>
        <v>8.6067410136414502E-3</v>
      </c>
      <c r="Q1013" s="12">
        <v>16185.823076923079</v>
      </c>
      <c r="R1013" s="12">
        <f>VLOOKUP(K1013,RGDP!B:C,2,0)</f>
        <v>16253.726000000001</v>
      </c>
      <c r="S1013" s="12">
        <f t="shared" si="161"/>
        <v>16247.579499999998</v>
      </c>
      <c r="T1013" s="12">
        <v>80.875</v>
      </c>
      <c r="U1013" s="12">
        <v>8.1999999999999993</v>
      </c>
      <c r="V1013" s="12">
        <v>133971</v>
      </c>
      <c r="W1013" s="12">
        <v>1.6959049999999998</v>
      </c>
      <c r="X1013" s="12">
        <v>0.16</v>
      </c>
      <c r="Y1013" t="str">
        <f t="shared" si="159"/>
        <v>100-200</v>
      </c>
      <c r="Z1013">
        <f t="shared" si="160"/>
        <v>7.8136231287937452E-3</v>
      </c>
      <c r="AA1013" s="12">
        <f>VLOOKUP(K1013,GDP_Change!A:D,4,0)</f>
        <v>0.86071015526711392</v>
      </c>
      <c r="AB1013" s="12">
        <f t="shared" si="162"/>
        <v>0.9483054267368527</v>
      </c>
    </row>
    <row r="1014" spans="1:28" x14ac:dyDescent="0.25">
      <c r="A1014" s="1" t="str">
        <f t="shared" si="153"/>
        <v>06/18/2012</v>
      </c>
      <c r="B1014" s="9">
        <v>133.58000183105401</v>
      </c>
      <c r="C1014" s="9">
        <v>136.25</v>
      </c>
      <c r="D1014" s="9">
        <v>132.33000183105401</v>
      </c>
      <c r="E1014" s="9">
        <v>109.47836303710901</v>
      </c>
      <c r="F1014" s="9">
        <v>133.46000671386699</v>
      </c>
      <c r="G1014" s="10">
        <v>810496700</v>
      </c>
      <c r="H1014">
        <f t="shared" si="154"/>
        <v>6</v>
      </c>
      <c r="I1014">
        <f t="shared" si="155"/>
        <v>18</v>
      </c>
      <c r="J1014">
        <f t="shared" si="156"/>
        <v>2012</v>
      </c>
      <c r="K1014" t="str">
        <f>VLOOKUP(N1014,Convert!D:G,4,0)</f>
        <v>2012Q2</v>
      </c>
      <c r="L1014" t="str">
        <f t="shared" si="157"/>
        <v>2012M6</v>
      </c>
      <c r="M1014">
        <f>VLOOKUP(K1014,GDP_CR!$E$9:$F$311,2,0)</f>
        <v>3.5</v>
      </c>
      <c r="N1014" s="1">
        <v>41078</v>
      </c>
      <c r="O1014" s="18">
        <f t="shared" si="158"/>
        <v>7085</v>
      </c>
      <c r="P1014" s="31">
        <f>VLOOKUP(K1014,GDP!$A$2:$D$305,4,0)</f>
        <v>8.6067410136414502E-3</v>
      </c>
      <c r="Q1014" s="12">
        <v>16196.461538461541</v>
      </c>
      <c r="R1014" s="12">
        <f>VLOOKUP(K1014,RGDP!B:C,2,0)</f>
        <v>16253.726000000001</v>
      </c>
      <c r="S1014" s="12">
        <f t="shared" si="161"/>
        <v>16253.725999999997</v>
      </c>
      <c r="T1014" s="12">
        <v>81.882499499999994</v>
      </c>
      <c r="U1014" s="12">
        <v>8.1999999999999993</v>
      </c>
      <c r="V1014" s="12">
        <v>133989</v>
      </c>
      <c r="W1014" s="12">
        <v>1.6748875000000001</v>
      </c>
      <c r="X1014" s="12">
        <v>0.16</v>
      </c>
      <c r="Y1014" t="str">
        <f t="shared" si="159"/>
        <v>100-200</v>
      </c>
      <c r="Z1014">
        <f t="shared" si="160"/>
        <v>-5.0692759719328517E-3</v>
      </c>
      <c r="AA1014" s="12">
        <f>VLOOKUP(K1014,GDP_Change!A:D,4,0)</f>
        <v>0.86071015526711392</v>
      </c>
      <c r="AB1014" s="12">
        <f t="shared" si="162"/>
        <v>0.90450779100198331</v>
      </c>
    </row>
    <row r="1015" spans="1:28" x14ac:dyDescent="0.25">
      <c r="A1015" s="1" t="str">
        <f t="shared" si="153"/>
        <v>06/25/2012</v>
      </c>
      <c r="B1015" s="9">
        <v>132.05000305175699</v>
      </c>
      <c r="C1015" s="9">
        <v>136.27000427246</v>
      </c>
      <c r="D1015" s="9">
        <v>130.850006103515</v>
      </c>
      <c r="E1015" s="9">
        <v>111.643989562988</v>
      </c>
      <c r="F1015" s="9">
        <v>136.100006103515</v>
      </c>
      <c r="G1015" s="10">
        <v>777590700</v>
      </c>
      <c r="H1015">
        <f t="shared" si="154"/>
        <v>6</v>
      </c>
      <c r="I1015">
        <f t="shared" si="155"/>
        <v>25</v>
      </c>
      <c r="J1015">
        <f t="shared" si="156"/>
        <v>2012</v>
      </c>
      <c r="K1015" t="str">
        <f>VLOOKUP(N1015,Convert!D:G,4,0)</f>
        <v>2012Q2</v>
      </c>
      <c r="L1015" t="str">
        <f t="shared" si="157"/>
        <v>2012M6</v>
      </c>
      <c r="M1015">
        <f>VLOOKUP(K1015,GDP_CR!$E$9:$F$311,2,0)</f>
        <v>3.5</v>
      </c>
      <c r="N1015" s="1">
        <v>41085</v>
      </c>
      <c r="O1015" s="18">
        <f t="shared" si="158"/>
        <v>7092</v>
      </c>
      <c r="P1015" s="31">
        <f>VLOOKUP(K1015,GDP!$A$2:$D$305,4,0)</f>
        <v>8.6067410136414502E-3</v>
      </c>
      <c r="Q1015" s="12">
        <v>16207.100000000004</v>
      </c>
      <c r="R1015" s="12">
        <f>VLOOKUP(K1015,RGDP!B:C,2,0)</f>
        <v>16253.726000000001</v>
      </c>
      <c r="S1015" s="12">
        <f t="shared" si="161"/>
        <v>16253.725999999997</v>
      </c>
      <c r="T1015" s="12">
        <v>82.889999000000003</v>
      </c>
      <c r="U1015" s="12">
        <v>8.1999999999999993</v>
      </c>
      <c r="V1015" s="12">
        <v>134007</v>
      </c>
      <c r="W1015" s="12">
        <v>1.65387</v>
      </c>
      <c r="X1015" s="12">
        <v>0.16</v>
      </c>
      <c r="Y1015" t="str">
        <f t="shared" si="159"/>
        <v>100-200</v>
      </c>
      <c r="Z1015">
        <f t="shared" si="160"/>
        <v>1.9781202284127497E-2</v>
      </c>
      <c r="AA1015" s="12">
        <f>VLOOKUP(K1015,GDP_Change!A:D,4,0)</f>
        <v>0.86071015526711392</v>
      </c>
      <c r="AB1015" s="12">
        <f t="shared" si="162"/>
        <v>0.86071015526711392</v>
      </c>
    </row>
    <row r="1016" spans="1:28" x14ac:dyDescent="0.25">
      <c r="A1016" s="1" t="str">
        <f t="shared" si="153"/>
        <v>07/02/2012</v>
      </c>
      <c r="B1016" s="9">
        <v>136.47999572753901</v>
      </c>
      <c r="C1016" s="9">
        <v>137.80000305175699</v>
      </c>
      <c r="D1016" s="9">
        <v>134.850006103515</v>
      </c>
      <c r="E1016" s="9">
        <v>111.14356994628901</v>
      </c>
      <c r="F1016" s="9">
        <v>135.49000549316401</v>
      </c>
      <c r="G1016" s="10">
        <v>487344100</v>
      </c>
      <c r="H1016">
        <f t="shared" si="154"/>
        <v>7</v>
      </c>
      <c r="I1016">
        <f t="shared" si="155"/>
        <v>2</v>
      </c>
      <c r="J1016">
        <f t="shared" si="156"/>
        <v>2012</v>
      </c>
      <c r="K1016" t="str">
        <f>VLOOKUP(N1016,Convert!D:G,4,0)</f>
        <v>2012Q3</v>
      </c>
      <c r="L1016" t="str">
        <f t="shared" si="157"/>
        <v>2012M7</v>
      </c>
      <c r="M1016">
        <f>VLOOKUP(K1016,GDP_CR!$E$9:$F$311,2,0)</f>
        <v>2.8</v>
      </c>
      <c r="N1016" s="1">
        <v>41092</v>
      </c>
      <c r="O1016" s="18">
        <f t="shared" si="158"/>
        <v>7099</v>
      </c>
      <c r="P1016" s="31">
        <f>VLOOKUP(K1016,GDP!$A$2:$D$305,4,0)</f>
        <v>6.9352320896396424E-3</v>
      </c>
      <c r="Q1016" s="12">
        <v>16215.746153846158</v>
      </c>
      <c r="R1016" s="12">
        <f>VLOOKUP(K1016,RGDP!B:C,2,0)</f>
        <v>16282.151</v>
      </c>
      <c r="S1016" s="12">
        <f t="shared" si="161"/>
        <v>16256.094749999998</v>
      </c>
      <c r="T1016" s="12">
        <v>82.635000000000005</v>
      </c>
      <c r="U1016" s="12">
        <v>8.1999999999999993</v>
      </c>
      <c r="V1016" s="12">
        <v>134043.5</v>
      </c>
      <c r="W1016" s="12">
        <v>1.5947800000000001</v>
      </c>
      <c r="X1016" s="12">
        <v>0.16</v>
      </c>
      <c r="Y1016" t="str">
        <f t="shared" si="159"/>
        <v>100-200</v>
      </c>
      <c r="Z1016">
        <f t="shared" si="160"/>
        <v>-4.4820028140707402E-3</v>
      </c>
      <c r="AA1016" s="12">
        <f>VLOOKUP(K1016,GDP_Change!A:D,4,0)</f>
        <v>0.69358362646563876</v>
      </c>
      <c r="AB1016" s="12">
        <f t="shared" si="162"/>
        <v>0.84785426843623124</v>
      </c>
    </row>
    <row r="1017" spans="1:28" x14ac:dyDescent="0.25">
      <c r="A1017" s="1" t="str">
        <f t="shared" si="153"/>
        <v>07/09/2012</v>
      </c>
      <c r="B1017" s="9">
        <v>135.38000488281199</v>
      </c>
      <c r="C1017" s="9">
        <v>136.22999572753901</v>
      </c>
      <c r="D1017" s="9">
        <v>132.600006103515</v>
      </c>
      <c r="E1017" s="9">
        <v>111.35684967041</v>
      </c>
      <c r="F1017" s="9">
        <v>135.75</v>
      </c>
      <c r="G1017" s="10">
        <v>686624500</v>
      </c>
      <c r="H1017">
        <f t="shared" si="154"/>
        <v>7</v>
      </c>
      <c r="I1017">
        <f t="shared" si="155"/>
        <v>9</v>
      </c>
      <c r="J1017">
        <f t="shared" si="156"/>
        <v>2012</v>
      </c>
      <c r="K1017" t="str">
        <f>VLOOKUP(N1017,Convert!D:G,4,0)</f>
        <v>2012Q3</v>
      </c>
      <c r="L1017" t="str">
        <f t="shared" si="157"/>
        <v>2012M7</v>
      </c>
      <c r="M1017">
        <f>VLOOKUP(K1017,GDP_CR!$E$9:$F$311,2,0)</f>
        <v>2.8</v>
      </c>
      <c r="N1017" s="1">
        <v>41099</v>
      </c>
      <c r="O1017" s="18">
        <f t="shared" si="158"/>
        <v>7106</v>
      </c>
      <c r="P1017" s="31">
        <f>VLOOKUP(K1017,GDP!$A$2:$D$305,4,0)</f>
        <v>6.9352320896396424E-3</v>
      </c>
      <c r="Q1017" s="12">
        <v>16224.392307692311</v>
      </c>
      <c r="R1017" s="12">
        <f>VLOOKUP(K1017,RGDP!B:C,2,0)</f>
        <v>16282.151</v>
      </c>
      <c r="S1017" s="12">
        <f t="shared" si="161"/>
        <v>16258.4635</v>
      </c>
      <c r="T1017" s="12">
        <v>82.380000999999993</v>
      </c>
      <c r="U1017" s="12">
        <v>8.1999999999999993</v>
      </c>
      <c r="V1017" s="12">
        <v>134080</v>
      </c>
      <c r="W1017" s="12">
        <v>1.53569</v>
      </c>
      <c r="X1017" s="12">
        <v>0.16</v>
      </c>
      <c r="Y1017" t="str">
        <f t="shared" si="159"/>
        <v>100-200</v>
      </c>
      <c r="Z1017">
        <f t="shared" si="160"/>
        <v>1.9189201881693041E-3</v>
      </c>
      <c r="AA1017" s="12">
        <f>VLOOKUP(K1017,GDP_Change!A:D,4,0)</f>
        <v>0.69358362646563876</v>
      </c>
      <c r="AB1017" s="12">
        <f t="shared" si="162"/>
        <v>0.83499838160534856</v>
      </c>
    </row>
    <row r="1018" spans="1:28" x14ac:dyDescent="0.25">
      <c r="A1018" s="1" t="str">
        <f t="shared" si="153"/>
        <v>07/16/2012</v>
      </c>
      <c r="B1018" s="9">
        <v>135.44000244140599</v>
      </c>
      <c r="C1018" s="9">
        <v>138.17999267578099</v>
      </c>
      <c r="D1018" s="9">
        <v>134.55000305175699</v>
      </c>
      <c r="E1018" s="9">
        <v>111.947494506835</v>
      </c>
      <c r="F1018" s="9">
        <v>136.47000122070301</v>
      </c>
      <c r="G1018" s="10">
        <v>622487000</v>
      </c>
      <c r="H1018">
        <f t="shared" si="154"/>
        <v>7</v>
      </c>
      <c r="I1018">
        <f t="shared" si="155"/>
        <v>16</v>
      </c>
      <c r="J1018">
        <f t="shared" si="156"/>
        <v>2012</v>
      </c>
      <c r="K1018" t="str">
        <f>VLOOKUP(N1018,Convert!D:G,4,0)</f>
        <v>2012Q3</v>
      </c>
      <c r="L1018" t="str">
        <f t="shared" si="157"/>
        <v>2012M7</v>
      </c>
      <c r="M1018">
        <f>VLOOKUP(K1018,GDP_CR!$E$9:$F$311,2,0)</f>
        <v>2.8</v>
      </c>
      <c r="N1018" s="1">
        <v>41106</v>
      </c>
      <c r="O1018" s="18">
        <f t="shared" si="158"/>
        <v>7113</v>
      </c>
      <c r="P1018" s="31">
        <f>VLOOKUP(K1018,GDP!$A$2:$D$305,4,0)</f>
        <v>6.9352320896396424E-3</v>
      </c>
      <c r="Q1018" s="12">
        <v>16233.038461538465</v>
      </c>
      <c r="R1018" s="12">
        <f>VLOOKUP(K1018,RGDP!B:C,2,0)</f>
        <v>16282.151</v>
      </c>
      <c r="S1018" s="12">
        <f t="shared" si="161"/>
        <v>16260.832250000001</v>
      </c>
      <c r="T1018" s="12">
        <v>82.125001999999995</v>
      </c>
      <c r="U1018" s="12">
        <v>8.1999999999999993</v>
      </c>
      <c r="V1018" s="12">
        <v>134116.5</v>
      </c>
      <c r="W1018" s="12">
        <v>1.4765999999999999</v>
      </c>
      <c r="X1018" s="12">
        <v>0.16</v>
      </c>
      <c r="Y1018" t="str">
        <f t="shared" si="159"/>
        <v>100-200</v>
      </c>
      <c r="Z1018">
        <f t="shared" si="160"/>
        <v>5.3038763956023693E-3</v>
      </c>
      <c r="AA1018" s="12">
        <f>VLOOKUP(K1018,GDP_Change!A:D,4,0)</f>
        <v>0.69358362646563876</v>
      </c>
      <c r="AB1018" s="12">
        <f t="shared" si="162"/>
        <v>0.82214249477446577</v>
      </c>
    </row>
    <row r="1019" spans="1:28" x14ac:dyDescent="0.25">
      <c r="A1019" s="1" t="str">
        <f t="shared" si="153"/>
        <v>07/23/2012</v>
      </c>
      <c r="B1019" s="9">
        <v>134.47000122070301</v>
      </c>
      <c r="C1019" s="9">
        <v>139.07000732421801</v>
      </c>
      <c r="D1019" s="9">
        <v>133.02999877929599</v>
      </c>
      <c r="E1019" s="9">
        <v>113.760353088378</v>
      </c>
      <c r="F1019" s="9">
        <v>138.67999267578099</v>
      </c>
      <c r="G1019" s="10">
        <v>840929800</v>
      </c>
      <c r="H1019">
        <f t="shared" si="154"/>
        <v>7</v>
      </c>
      <c r="I1019">
        <f t="shared" si="155"/>
        <v>23</v>
      </c>
      <c r="J1019">
        <f t="shared" si="156"/>
        <v>2012</v>
      </c>
      <c r="K1019" t="str">
        <f>VLOOKUP(N1019,Convert!D:G,4,0)</f>
        <v>2012Q3</v>
      </c>
      <c r="L1019" t="str">
        <f t="shared" si="157"/>
        <v>2012M7</v>
      </c>
      <c r="M1019">
        <f>VLOOKUP(K1019,GDP_CR!$E$9:$F$311,2,0)</f>
        <v>2.8</v>
      </c>
      <c r="N1019" s="1">
        <v>41113</v>
      </c>
      <c r="O1019" s="18">
        <f t="shared" si="158"/>
        <v>7120</v>
      </c>
      <c r="P1019" s="31">
        <f>VLOOKUP(K1019,GDP!$A$2:$D$305,4,0)</f>
        <v>6.9352320896396424E-3</v>
      </c>
      <c r="Q1019" s="12">
        <v>16241.684615384616</v>
      </c>
      <c r="R1019" s="12">
        <f>VLOOKUP(K1019,RGDP!B:C,2,0)</f>
        <v>16282.151</v>
      </c>
      <c r="S1019" s="12">
        <f t="shared" si="161"/>
        <v>16263.201000000003</v>
      </c>
      <c r="T1019" s="12">
        <v>81.870002999999997</v>
      </c>
      <c r="U1019" s="12">
        <v>8.1999999999999993</v>
      </c>
      <c r="V1019" s="12">
        <v>134153</v>
      </c>
      <c r="W1019" s="12">
        <v>1.41751</v>
      </c>
      <c r="X1019" s="12">
        <v>0.16</v>
      </c>
      <c r="Y1019" t="str">
        <f t="shared" si="159"/>
        <v>100-200</v>
      </c>
      <c r="Z1019">
        <f t="shared" si="160"/>
        <v>1.6193972560342607E-2</v>
      </c>
      <c r="AA1019" s="12">
        <f>VLOOKUP(K1019,GDP_Change!A:D,4,0)</f>
        <v>0.69358362646563876</v>
      </c>
      <c r="AB1019" s="12">
        <f t="shared" si="162"/>
        <v>0.80928660794358309</v>
      </c>
    </row>
    <row r="1020" spans="1:28" x14ac:dyDescent="0.25">
      <c r="A1020" s="1" t="str">
        <f t="shared" si="153"/>
        <v>07/30/2012</v>
      </c>
      <c r="B1020" s="9">
        <v>138.52000427246</v>
      </c>
      <c r="C1020" s="9">
        <v>139.63999938964801</v>
      </c>
      <c r="D1020" s="9">
        <v>135.58000183105401</v>
      </c>
      <c r="E1020" s="9">
        <v>114.30997467041</v>
      </c>
      <c r="F1020" s="9">
        <v>139.350006103515</v>
      </c>
      <c r="G1020" s="10">
        <v>723033300</v>
      </c>
      <c r="H1020">
        <f t="shared" si="154"/>
        <v>7</v>
      </c>
      <c r="I1020">
        <f t="shared" si="155"/>
        <v>30</v>
      </c>
      <c r="J1020">
        <f t="shared" si="156"/>
        <v>2012</v>
      </c>
      <c r="K1020" t="str">
        <f>VLOOKUP(N1020,Convert!D:G,4,0)</f>
        <v>2012Q3</v>
      </c>
      <c r="L1020" t="str">
        <f t="shared" si="157"/>
        <v>2012M7</v>
      </c>
      <c r="M1020">
        <f>VLOOKUP(K1020,GDP_CR!$E$9:$F$311,2,0)</f>
        <v>2.8</v>
      </c>
      <c r="N1020" s="1">
        <v>41120</v>
      </c>
      <c r="O1020" s="18">
        <f t="shared" si="158"/>
        <v>7127</v>
      </c>
      <c r="P1020" s="31">
        <f>VLOOKUP(K1020,GDP!$A$2:$D$305,4,0)</f>
        <v>6.9352320896396424E-3</v>
      </c>
      <c r="Q1020" s="12">
        <v>16250.33076923077</v>
      </c>
      <c r="R1020" s="12">
        <f>VLOOKUP(K1020,RGDP!B:C,2,0)</f>
        <v>16282.151</v>
      </c>
      <c r="S1020" s="12">
        <f t="shared" si="161"/>
        <v>16265.569750000002</v>
      </c>
      <c r="T1020" s="12">
        <v>81.870002999999997</v>
      </c>
      <c r="U1020" s="12">
        <v>8.1999999999999993</v>
      </c>
      <c r="V1020" s="12">
        <v>134153</v>
      </c>
      <c r="W1020" s="12">
        <v>1.41751</v>
      </c>
      <c r="X1020" s="12">
        <v>0.16</v>
      </c>
      <c r="Y1020" t="str">
        <f t="shared" si="159"/>
        <v>100-200</v>
      </c>
      <c r="Z1020">
        <f t="shared" si="160"/>
        <v>4.8313633048742144E-3</v>
      </c>
      <c r="AA1020" s="12">
        <f>VLOOKUP(K1020,GDP_Change!A:D,4,0)</f>
        <v>0.69358362646563876</v>
      </c>
      <c r="AB1020" s="12">
        <f t="shared" si="162"/>
        <v>0.79643072111270041</v>
      </c>
    </row>
    <row r="1021" spans="1:28" x14ac:dyDescent="0.25">
      <c r="A1021" s="1" t="str">
        <f t="shared" si="153"/>
        <v>08/06/2012</v>
      </c>
      <c r="B1021" s="9">
        <v>139.72000122070301</v>
      </c>
      <c r="C1021" s="9">
        <v>140.919998168945</v>
      </c>
      <c r="D1021" s="9">
        <v>139.55999755859301</v>
      </c>
      <c r="E1021" s="9">
        <v>115.532249450683</v>
      </c>
      <c r="F1021" s="9">
        <v>140.83999633789</v>
      </c>
      <c r="G1021" s="10">
        <v>475710400</v>
      </c>
      <c r="H1021">
        <f t="shared" si="154"/>
        <v>8</v>
      </c>
      <c r="I1021">
        <f t="shared" si="155"/>
        <v>6</v>
      </c>
      <c r="J1021">
        <f t="shared" si="156"/>
        <v>2012</v>
      </c>
      <c r="K1021" t="str">
        <f>VLOOKUP(N1021,Convert!D:G,4,0)</f>
        <v>2012Q3</v>
      </c>
      <c r="L1021" t="str">
        <f t="shared" si="157"/>
        <v>2012M8</v>
      </c>
      <c r="M1021">
        <f>VLOOKUP(K1021,GDP_CR!$E$9:$F$311,2,0)</f>
        <v>2.8</v>
      </c>
      <c r="N1021" s="1">
        <v>41127</v>
      </c>
      <c r="O1021" s="18">
        <f t="shared" si="158"/>
        <v>7134</v>
      </c>
      <c r="P1021" s="31">
        <f>VLOOKUP(K1021,GDP!$A$2:$D$305,4,0)</f>
        <v>6.9352320896396424E-3</v>
      </c>
      <c r="Q1021" s="12">
        <v>16258.976923076923</v>
      </c>
      <c r="R1021" s="12">
        <f>VLOOKUP(K1021,RGDP!B:C,2,0)</f>
        <v>16282.151</v>
      </c>
      <c r="S1021" s="12">
        <f t="shared" si="161"/>
        <v>16267.938500000004</v>
      </c>
      <c r="T1021" s="12">
        <v>82.16750175</v>
      </c>
      <c r="U1021" s="12">
        <v>8.1749999999999989</v>
      </c>
      <c r="V1021" s="12">
        <v>134197.25</v>
      </c>
      <c r="W1021" s="12">
        <v>1.484615</v>
      </c>
      <c r="X1021" s="12">
        <v>0.1525</v>
      </c>
      <c r="Y1021" t="str">
        <f t="shared" si="159"/>
        <v>100-200</v>
      </c>
      <c r="Z1021">
        <f t="shared" si="160"/>
        <v>1.0692430348859583E-2</v>
      </c>
      <c r="AA1021" s="12">
        <f>VLOOKUP(K1021,GDP_Change!A:D,4,0)</f>
        <v>0.69358362646563876</v>
      </c>
      <c r="AB1021" s="12">
        <f t="shared" si="162"/>
        <v>0.78357483428181773</v>
      </c>
    </row>
    <row r="1022" spans="1:28" x14ac:dyDescent="0.25">
      <c r="A1022" s="1" t="str">
        <f t="shared" si="153"/>
        <v>08/13/2012</v>
      </c>
      <c r="B1022" s="9">
        <v>140.600006103515</v>
      </c>
      <c r="C1022" s="9">
        <v>142.30000305175699</v>
      </c>
      <c r="D1022" s="9">
        <v>140.03999328613199</v>
      </c>
      <c r="E1022" s="9">
        <v>116.63140869140599</v>
      </c>
      <c r="F1022" s="9">
        <v>142.17999267578099</v>
      </c>
      <c r="G1022" s="10">
        <v>455720100</v>
      </c>
      <c r="H1022">
        <f t="shared" si="154"/>
        <v>8</v>
      </c>
      <c r="I1022">
        <f t="shared" si="155"/>
        <v>13</v>
      </c>
      <c r="J1022">
        <f t="shared" si="156"/>
        <v>2012</v>
      </c>
      <c r="K1022" t="str">
        <f>VLOOKUP(N1022,Convert!D:G,4,0)</f>
        <v>2012Q3</v>
      </c>
      <c r="L1022" t="str">
        <f t="shared" si="157"/>
        <v>2012M8</v>
      </c>
      <c r="M1022">
        <f>VLOOKUP(K1022,GDP_CR!$E$9:$F$311,2,0)</f>
        <v>2.8</v>
      </c>
      <c r="N1022" s="1">
        <v>41134</v>
      </c>
      <c r="O1022" s="18">
        <f t="shared" si="158"/>
        <v>7141</v>
      </c>
      <c r="P1022" s="31">
        <f>VLOOKUP(K1022,GDP!$A$2:$D$305,4,0)</f>
        <v>6.9352320896396424E-3</v>
      </c>
      <c r="Q1022" s="12">
        <v>16267.623076923077</v>
      </c>
      <c r="R1022" s="12">
        <f>VLOOKUP(K1022,RGDP!B:C,2,0)</f>
        <v>16282.151</v>
      </c>
      <c r="S1022" s="12">
        <f t="shared" si="161"/>
        <v>16270.307250000003</v>
      </c>
      <c r="T1022" s="12">
        <v>82.465000500000002</v>
      </c>
      <c r="U1022" s="12">
        <v>8.15</v>
      </c>
      <c r="V1022" s="12">
        <v>134241.5</v>
      </c>
      <c r="W1022" s="12">
        <v>1.55172</v>
      </c>
      <c r="X1022" s="12">
        <v>0.14500000000000002</v>
      </c>
      <c r="Y1022" t="str">
        <f t="shared" si="159"/>
        <v>100-200</v>
      </c>
      <c r="Z1022">
        <f t="shared" si="160"/>
        <v>9.5143167618110258E-3</v>
      </c>
      <c r="AA1022" s="12">
        <f>VLOOKUP(K1022,GDP_Change!A:D,4,0)</f>
        <v>0.69358362646563876</v>
      </c>
      <c r="AB1022" s="12">
        <f t="shared" si="162"/>
        <v>0.77071894745093494</v>
      </c>
    </row>
    <row r="1023" spans="1:28" x14ac:dyDescent="0.25">
      <c r="A1023" s="1" t="str">
        <f t="shared" si="153"/>
        <v>08/20/2012</v>
      </c>
      <c r="B1023" s="9">
        <v>141.97999572753901</v>
      </c>
      <c r="C1023" s="9">
        <v>143.08999633789</v>
      </c>
      <c r="D1023" s="9">
        <v>140.22000122070301</v>
      </c>
      <c r="E1023" s="9">
        <v>116.081825256347</v>
      </c>
      <c r="F1023" s="9">
        <v>141.509994506835</v>
      </c>
      <c r="G1023" s="10">
        <v>528027900</v>
      </c>
      <c r="H1023">
        <f t="shared" si="154"/>
        <v>8</v>
      </c>
      <c r="I1023">
        <f t="shared" si="155"/>
        <v>20</v>
      </c>
      <c r="J1023">
        <f t="shared" si="156"/>
        <v>2012</v>
      </c>
      <c r="K1023" t="str">
        <f>VLOOKUP(N1023,Convert!D:G,4,0)</f>
        <v>2012Q3</v>
      </c>
      <c r="L1023" t="str">
        <f t="shared" si="157"/>
        <v>2012M8</v>
      </c>
      <c r="M1023">
        <f>VLOOKUP(K1023,GDP_CR!$E$9:$F$311,2,0)</f>
        <v>2.8</v>
      </c>
      <c r="N1023" s="1">
        <v>41141</v>
      </c>
      <c r="O1023" s="18">
        <f t="shared" si="158"/>
        <v>7148</v>
      </c>
      <c r="P1023" s="31">
        <f>VLOOKUP(K1023,GDP!$A$2:$D$305,4,0)</f>
        <v>6.9352320896396424E-3</v>
      </c>
      <c r="Q1023" s="12">
        <v>16276.26923076923</v>
      </c>
      <c r="R1023" s="12">
        <f>VLOOKUP(K1023,RGDP!B:C,2,0)</f>
        <v>16282.151</v>
      </c>
      <c r="S1023" s="12">
        <f t="shared" si="161"/>
        <v>16272.676000000005</v>
      </c>
      <c r="T1023" s="12">
        <v>82.762499250000005</v>
      </c>
      <c r="U1023" s="12">
        <v>8.125</v>
      </c>
      <c r="V1023" s="12">
        <v>134285.75</v>
      </c>
      <c r="W1023" s="12">
        <v>1.618825</v>
      </c>
      <c r="X1023" s="12">
        <v>0.13750000000000001</v>
      </c>
      <c r="Y1023" t="str">
        <f t="shared" si="159"/>
        <v>100-200</v>
      </c>
      <c r="Z1023">
        <f t="shared" si="160"/>
        <v>-4.7123238392184907E-3</v>
      </c>
      <c r="AA1023" s="12">
        <f>VLOOKUP(K1023,GDP_Change!A:D,4,0)</f>
        <v>0.69358362646563876</v>
      </c>
      <c r="AB1023" s="12">
        <f t="shared" si="162"/>
        <v>0.75786306062005226</v>
      </c>
    </row>
    <row r="1024" spans="1:28" x14ac:dyDescent="0.25">
      <c r="A1024" s="1" t="str">
        <f t="shared" si="153"/>
        <v>08/27/2012</v>
      </c>
      <c r="B1024" s="9">
        <v>141.88999938964801</v>
      </c>
      <c r="C1024" s="9">
        <v>142.08000183105401</v>
      </c>
      <c r="D1024" s="9">
        <v>140.19000244140599</v>
      </c>
      <c r="E1024" s="9">
        <v>115.794715881347</v>
      </c>
      <c r="F1024" s="9">
        <v>141.16000366210901</v>
      </c>
      <c r="G1024" s="10">
        <v>458457100</v>
      </c>
      <c r="H1024">
        <f t="shared" si="154"/>
        <v>8</v>
      </c>
      <c r="I1024">
        <f t="shared" si="155"/>
        <v>27</v>
      </c>
      <c r="J1024">
        <f t="shared" si="156"/>
        <v>2012</v>
      </c>
      <c r="K1024" t="str">
        <f>VLOOKUP(N1024,Convert!D:G,4,0)</f>
        <v>2012Q3</v>
      </c>
      <c r="L1024" t="str">
        <f t="shared" si="157"/>
        <v>2012M8</v>
      </c>
      <c r="M1024">
        <f>VLOOKUP(K1024,GDP_CR!$E$9:$F$311,2,0)</f>
        <v>2.8</v>
      </c>
      <c r="N1024" s="1">
        <v>41148</v>
      </c>
      <c r="O1024" s="18">
        <f t="shared" si="158"/>
        <v>7155</v>
      </c>
      <c r="P1024" s="31">
        <f>VLOOKUP(K1024,GDP!$A$2:$D$305,4,0)</f>
        <v>6.9352320896396424E-3</v>
      </c>
      <c r="Q1024" s="12">
        <v>16284.915384615384</v>
      </c>
      <c r="R1024" s="12">
        <f>VLOOKUP(K1024,RGDP!B:C,2,0)</f>
        <v>16282.151</v>
      </c>
      <c r="S1024" s="12">
        <f t="shared" si="161"/>
        <v>16275.044750000003</v>
      </c>
      <c r="T1024" s="12">
        <v>83.059997999999993</v>
      </c>
      <c r="U1024" s="12">
        <v>8.1</v>
      </c>
      <c r="V1024" s="12">
        <v>134330</v>
      </c>
      <c r="W1024" s="12">
        <v>1.6859299999999999</v>
      </c>
      <c r="X1024" s="12">
        <v>0.13</v>
      </c>
      <c r="Y1024" t="str">
        <f t="shared" si="159"/>
        <v>100-200</v>
      </c>
      <c r="Z1024">
        <f t="shared" si="160"/>
        <v>-2.4732588390361521E-3</v>
      </c>
      <c r="AA1024" s="12">
        <f>VLOOKUP(K1024,GDP_Change!A:D,4,0)</f>
        <v>0.69358362646563876</v>
      </c>
      <c r="AB1024" s="12">
        <f t="shared" si="162"/>
        <v>0.74500717378916959</v>
      </c>
    </row>
    <row r="1025" spans="1:28" x14ac:dyDescent="0.25">
      <c r="A1025" s="1" t="str">
        <f t="shared" si="153"/>
        <v>09/03/2012</v>
      </c>
      <c r="B1025" s="9">
        <v>141.03999328613199</v>
      </c>
      <c r="C1025" s="9">
        <v>144.38999938964801</v>
      </c>
      <c r="D1025" s="9">
        <v>140.13000488281199</v>
      </c>
      <c r="E1025" s="9">
        <v>118.395095825195</v>
      </c>
      <c r="F1025" s="9">
        <v>144.33000183105401</v>
      </c>
      <c r="G1025" s="10">
        <v>486431100</v>
      </c>
      <c r="H1025">
        <f t="shared" si="154"/>
        <v>9</v>
      </c>
      <c r="I1025">
        <f t="shared" si="155"/>
        <v>3</v>
      </c>
      <c r="J1025">
        <f t="shared" si="156"/>
        <v>2012</v>
      </c>
      <c r="K1025" t="str">
        <f>VLOOKUP(N1025,Convert!D:G,4,0)</f>
        <v>2012Q3</v>
      </c>
      <c r="L1025" t="str">
        <f t="shared" si="157"/>
        <v>2012M9</v>
      </c>
      <c r="M1025">
        <f>VLOOKUP(K1025,GDP_CR!$E$9:$F$311,2,0)</f>
        <v>2.8</v>
      </c>
      <c r="N1025" s="1">
        <v>41155</v>
      </c>
      <c r="O1025" s="18">
        <f t="shared" si="158"/>
        <v>7162</v>
      </c>
      <c r="P1025" s="31">
        <f>VLOOKUP(K1025,GDP!$A$2:$D$305,4,0)</f>
        <v>6.9352320896396424E-3</v>
      </c>
      <c r="Q1025" s="12">
        <v>16293.561538461538</v>
      </c>
      <c r="R1025" s="12">
        <f>VLOOKUP(K1025,RGDP!B:C,2,0)</f>
        <v>16282.151</v>
      </c>
      <c r="S1025" s="12">
        <f t="shared" si="161"/>
        <v>16277.413500000002</v>
      </c>
      <c r="T1025" s="12">
        <v>82.62499849999999</v>
      </c>
      <c r="U1025" s="12">
        <v>8.0249999999999986</v>
      </c>
      <c r="V1025" s="12">
        <v>134375.5</v>
      </c>
      <c r="W1025" s="12">
        <v>1.7518775</v>
      </c>
      <c r="X1025" s="12">
        <v>0.13250000000000001</v>
      </c>
      <c r="Y1025" t="str">
        <f t="shared" si="159"/>
        <v>100-200</v>
      </c>
      <c r="Z1025">
        <f t="shared" si="160"/>
        <v>2.2456773071024783E-2</v>
      </c>
      <c r="AA1025" s="12">
        <f>VLOOKUP(K1025,GDP_Change!A:D,4,0)</f>
        <v>0.69358362646563876</v>
      </c>
      <c r="AB1025" s="12">
        <f t="shared" si="162"/>
        <v>0.73215128695828691</v>
      </c>
    </row>
    <row r="1026" spans="1:28" x14ac:dyDescent="0.25">
      <c r="A1026" s="1" t="str">
        <f t="shared" ref="A1026:A1089" si="163">TEXT(N1026,"MM/DD/YYYY")</f>
        <v>09/10/2012</v>
      </c>
      <c r="B1026" s="9">
        <v>144.19000244140599</v>
      </c>
      <c r="C1026" s="9">
        <v>148.11000061035099</v>
      </c>
      <c r="D1026" s="9">
        <v>143.46000671386699</v>
      </c>
      <c r="E1026" s="9">
        <v>120.78219604492099</v>
      </c>
      <c r="F1026" s="9">
        <v>147.24000549316401</v>
      </c>
      <c r="G1026" s="10">
        <v>658106600</v>
      </c>
      <c r="H1026">
        <f t="shared" ref="H1026:H1089" si="164">MONTH(N1026)</f>
        <v>9</v>
      </c>
      <c r="I1026">
        <f t="shared" ref="I1026:I1089" si="165">DAY(N1026)</f>
        <v>10</v>
      </c>
      <c r="J1026">
        <f t="shared" ref="J1026:J1089" si="166">YEAR(N1026)</f>
        <v>2012</v>
      </c>
      <c r="K1026" t="str">
        <f>VLOOKUP(N1026,Convert!D:G,4,0)</f>
        <v>2012Q3</v>
      </c>
      <c r="L1026" t="str">
        <f t="shared" si="157"/>
        <v>2012M9</v>
      </c>
      <c r="M1026">
        <f>VLOOKUP(K1026,GDP_CR!$E$9:$F$311,2,0)</f>
        <v>2.8</v>
      </c>
      <c r="N1026" s="1">
        <v>41162</v>
      </c>
      <c r="O1026" s="18">
        <f t="shared" si="158"/>
        <v>7169</v>
      </c>
      <c r="P1026" s="31">
        <f>VLOOKUP(K1026,GDP!$A$2:$D$305,4,0)</f>
        <v>6.9352320896396424E-3</v>
      </c>
      <c r="Q1026" s="12">
        <v>16302.207692307693</v>
      </c>
      <c r="R1026" s="12">
        <f>VLOOKUP(K1026,RGDP!B:C,2,0)</f>
        <v>16282.151</v>
      </c>
      <c r="S1026" s="12">
        <f t="shared" si="161"/>
        <v>16279.782250000004</v>
      </c>
      <c r="T1026" s="12">
        <v>82.189999</v>
      </c>
      <c r="U1026" s="12">
        <v>7.95</v>
      </c>
      <c r="V1026" s="12">
        <v>134421</v>
      </c>
      <c r="W1026" s="12">
        <v>1.817825</v>
      </c>
      <c r="X1026" s="12">
        <v>0.13500000000000001</v>
      </c>
      <c r="Y1026" t="str">
        <f t="shared" si="159"/>
        <v>100-200</v>
      </c>
      <c r="Z1026">
        <f t="shared" si="160"/>
        <v>2.0162153573006325E-2</v>
      </c>
      <c r="AA1026" s="12">
        <f>VLOOKUP(K1026,GDP_Change!A:D,4,0)</f>
        <v>0.69358362646563876</v>
      </c>
      <c r="AB1026" s="12">
        <f t="shared" si="162"/>
        <v>0.71929540012740412</v>
      </c>
    </row>
    <row r="1027" spans="1:28" x14ac:dyDescent="0.25">
      <c r="A1027" s="1" t="str">
        <f t="shared" si="163"/>
        <v>09/17/2012</v>
      </c>
      <c r="B1027" s="9">
        <v>146.94000244140599</v>
      </c>
      <c r="C1027" s="9">
        <v>147.19000244140599</v>
      </c>
      <c r="D1027" s="9">
        <v>145.63000488281199</v>
      </c>
      <c r="E1027" s="9">
        <v>119.65837097167901</v>
      </c>
      <c r="F1027" s="9">
        <v>145.86999511718699</v>
      </c>
      <c r="G1027" s="10">
        <v>608820000</v>
      </c>
      <c r="H1027">
        <f t="shared" si="164"/>
        <v>9</v>
      </c>
      <c r="I1027">
        <f t="shared" si="165"/>
        <v>17</v>
      </c>
      <c r="J1027">
        <f t="shared" si="166"/>
        <v>2012</v>
      </c>
      <c r="K1027" t="str">
        <f>VLOOKUP(N1027,Convert!D:G,4,0)</f>
        <v>2012Q3</v>
      </c>
      <c r="L1027" t="str">
        <f t="shared" ref="L1027:L1090" si="167">YEAR(N1027)&amp;"M"&amp;MONTH(N1027)</f>
        <v>2012M9</v>
      </c>
      <c r="M1027">
        <f>VLOOKUP(K1027,GDP_CR!$E$9:$F$311,2,0)</f>
        <v>2.8</v>
      </c>
      <c r="N1027" s="1">
        <v>41169</v>
      </c>
      <c r="O1027" s="18">
        <f t="shared" ref="O1027:O1090" si="168">A1027-DATE(1993,1,24)</f>
        <v>7176</v>
      </c>
      <c r="P1027" s="31">
        <f>VLOOKUP(K1027,GDP!$A$2:$D$305,4,0)</f>
        <v>6.9352320896396424E-3</v>
      </c>
      <c r="Q1027" s="12">
        <v>16310.853846153846</v>
      </c>
      <c r="R1027" s="12">
        <f>VLOOKUP(K1027,RGDP!B:C,2,0)</f>
        <v>16282.151</v>
      </c>
      <c r="S1027" s="12">
        <f t="shared" si="161"/>
        <v>16282.151000000003</v>
      </c>
      <c r="T1027" s="12">
        <v>81.754999499999997</v>
      </c>
      <c r="U1027" s="12">
        <v>7.875</v>
      </c>
      <c r="V1027" s="12">
        <v>134466.5</v>
      </c>
      <c r="W1027" s="12">
        <v>1.8837725000000001</v>
      </c>
      <c r="X1027" s="12">
        <v>0.13750000000000001</v>
      </c>
      <c r="Y1027" t="str">
        <f t="shared" ref="Y1027:Y1090" si="169">IF(F1027&gt;400,"&gt;400",IF(F1027&gt;300,"300-400",IF(F1027&gt;200,"200-300",IF(F1027&gt;100,"100-200",IF(F1027&gt;0,"0-100","NA")))))</f>
        <v>100-200</v>
      </c>
      <c r="Z1027">
        <f t="shared" si="160"/>
        <v>-9.3046069333420078E-3</v>
      </c>
      <c r="AA1027" s="12">
        <f>VLOOKUP(K1027,GDP_Change!A:D,4,0)</f>
        <v>0.69358362646563876</v>
      </c>
      <c r="AB1027" s="12">
        <f t="shared" si="162"/>
        <v>0.70643951329652144</v>
      </c>
    </row>
    <row r="1028" spans="1:28" x14ac:dyDescent="0.25">
      <c r="A1028" s="1" t="str">
        <f t="shared" si="163"/>
        <v>09/24/2012</v>
      </c>
      <c r="B1028" s="9">
        <v>145.14999389648401</v>
      </c>
      <c r="C1028" s="9">
        <v>146.24000549316401</v>
      </c>
      <c r="D1028" s="9">
        <v>142.94999694824199</v>
      </c>
      <c r="E1028" s="9">
        <v>118.73020172119099</v>
      </c>
      <c r="F1028" s="9">
        <v>143.97000122070301</v>
      </c>
      <c r="G1028" s="10">
        <v>637875800</v>
      </c>
      <c r="H1028">
        <f t="shared" si="164"/>
        <v>9</v>
      </c>
      <c r="I1028">
        <f t="shared" si="165"/>
        <v>24</v>
      </c>
      <c r="J1028">
        <f t="shared" si="166"/>
        <v>2012</v>
      </c>
      <c r="K1028" t="str">
        <f>VLOOKUP(N1028,Convert!D:G,4,0)</f>
        <v>2012Q3</v>
      </c>
      <c r="L1028" t="str">
        <f t="shared" si="167"/>
        <v>2012M9</v>
      </c>
      <c r="M1028">
        <f>VLOOKUP(K1028,GDP_CR!$E$9:$F$311,2,0)</f>
        <v>2.8</v>
      </c>
      <c r="N1028" s="1">
        <v>41176</v>
      </c>
      <c r="O1028" s="18">
        <f t="shared" si="168"/>
        <v>7183</v>
      </c>
      <c r="P1028" s="31">
        <f>VLOOKUP(K1028,GDP!$A$2:$D$305,4,0)</f>
        <v>6.9352320896396424E-3</v>
      </c>
      <c r="Q1028" s="12">
        <v>16319.5</v>
      </c>
      <c r="R1028" s="12">
        <f>VLOOKUP(K1028,RGDP!B:C,2,0)</f>
        <v>16282.151</v>
      </c>
      <c r="S1028" s="12">
        <f t="shared" si="161"/>
        <v>16282.151000000003</v>
      </c>
      <c r="T1028" s="12">
        <v>81.319999999999993</v>
      </c>
      <c r="U1028" s="12">
        <v>7.8</v>
      </c>
      <c r="V1028" s="12">
        <v>134512</v>
      </c>
      <c r="W1028" s="12">
        <v>1.9497199999999999</v>
      </c>
      <c r="X1028" s="12">
        <v>0.14000000000000001</v>
      </c>
      <c r="Y1028" t="str">
        <f t="shared" si="169"/>
        <v>100-200</v>
      </c>
      <c r="Z1028">
        <f t="shared" ref="Z1028:Z1091" si="170">F1028/F1027-1</f>
        <v>-1.302525509072372E-2</v>
      </c>
      <c r="AA1028" s="12">
        <f>VLOOKUP(K1028,GDP_Change!A:D,4,0)</f>
        <v>0.69358362646563876</v>
      </c>
      <c r="AB1028" s="12">
        <f t="shared" si="162"/>
        <v>0.69358362646563876</v>
      </c>
    </row>
    <row r="1029" spans="1:28" x14ac:dyDescent="0.25">
      <c r="A1029" s="1" t="str">
        <f t="shared" si="163"/>
        <v>10/01/2012</v>
      </c>
      <c r="B1029" s="9">
        <v>144.52000427246</v>
      </c>
      <c r="C1029" s="9">
        <v>147.16000366210901</v>
      </c>
      <c r="D1029" s="9">
        <v>143.83000183105401</v>
      </c>
      <c r="E1029" s="9">
        <v>120.519813537597</v>
      </c>
      <c r="F1029" s="9">
        <v>146.13999938964801</v>
      </c>
      <c r="G1029" s="10">
        <v>619770200</v>
      </c>
      <c r="H1029">
        <f t="shared" si="164"/>
        <v>10</v>
      </c>
      <c r="I1029">
        <f t="shared" si="165"/>
        <v>1</v>
      </c>
      <c r="J1029">
        <f t="shared" si="166"/>
        <v>2012</v>
      </c>
      <c r="K1029" t="str">
        <f>VLOOKUP(N1029,Convert!D:G,4,0)</f>
        <v>2012Q4</v>
      </c>
      <c r="L1029" t="str">
        <f t="shared" si="167"/>
        <v>2012M10</v>
      </c>
      <c r="M1029">
        <f>VLOOKUP(K1029,GDP_CR!$E$9:$F$311,2,0)</f>
        <v>2.5</v>
      </c>
      <c r="N1029" s="1">
        <v>41183</v>
      </c>
      <c r="O1029" s="18">
        <f t="shared" si="168"/>
        <v>7190</v>
      </c>
      <c r="P1029" s="31">
        <f>VLOOKUP(K1029,GDP!$A$2:$D$305,4,0)</f>
        <v>6.1827874628512802E-3</v>
      </c>
      <c r="Q1029" s="12">
        <v>16327.261538461538</v>
      </c>
      <c r="R1029" s="12">
        <f>VLOOKUP(K1029,RGDP!B:C,2,0)</f>
        <v>16300.035</v>
      </c>
      <c r="S1029" s="12">
        <f t="shared" si="161"/>
        <v>16283.641333333335</v>
      </c>
      <c r="T1029" s="12">
        <v>80.944999999999993</v>
      </c>
      <c r="U1029" s="12">
        <v>7.8</v>
      </c>
      <c r="V1029" s="12">
        <v>134551.75</v>
      </c>
      <c r="W1029" s="12">
        <v>2.0012099999999999</v>
      </c>
      <c r="X1029" s="12">
        <v>0.14500000000000002</v>
      </c>
      <c r="Y1029" t="str">
        <f t="shared" si="169"/>
        <v>100-200</v>
      </c>
      <c r="Z1029">
        <f t="shared" si="170"/>
        <v>1.5072571720121219E-2</v>
      </c>
      <c r="AA1029" s="12">
        <f>VLOOKUP(K1029,GDP_Change!A:D,4,0)</f>
        <v>0.61794633917375563</v>
      </c>
      <c r="AB1029" s="12">
        <f t="shared" si="162"/>
        <v>0.68776537359703238</v>
      </c>
    </row>
    <row r="1030" spans="1:28" x14ac:dyDescent="0.25">
      <c r="A1030" s="1" t="str">
        <f t="shared" si="163"/>
        <v>10/08/2012</v>
      </c>
      <c r="B1030" s="9">
        <v>145.600006103515</v>
      </c>
      <c r="C1030" s="9">
        <v>146.11999511718699</v>
      </c>
      <c r="D1030" s="9">
        <v>142.58000183105401</v>
      </c>
      <c r="E1030" s="9">
        <v>117.83959197998</v>
      </c>
      <c r="F1030" s="9">
        <v>142.88999938964801</v>
      </c>
      <c r="G1030" s="10">
        <v>599319200</v>
      </c>
      <c r="H1030">
        <f t="shared" si="164"/>
        <v>10</v>
      </c>
      <c r="I1030">
        <f t="shared" si="165"/>
        <v>8</v>
      </c>
      <c r="J1030">
        <f t="shared" si="166"/>
        <v>2012</v>
      </c>
      <c r="K1030" t="str">
        <f>VLOOKUP(N1030,Convert!D:G,4,0)</f>
        <v>2012Q4</v>
      </c>
      <c r="L1030" t="str">
        <f t="shared" si="167"/>
        <v>2012M10</v>
      </c>
      <c r="M1030">
        <f>VLOOKUP(K1030,GDP_CR!$E$9:$F$311,2,0)</f>
        <v>2.5</v>
      </c>
      <c r="N1030" s="1">
        <v>41190</v>
      </c>
      <c r="O1030" s="18">
        <f t="shared" si="168"/>
        <v>7197</v>
      </c>
      <c r="P1030" s="31">
        <f>VLOOKUP(K1030,GDP!$A$2:$D$305,4,0)</f>
        <v>6.1827874628512802E-3</v>
      </c>
      <c r="Q1030" s="12">
        <v>16335.023076923077</v>
      </c>
      <c r="R1030" s="12">
        <f>VLOOKUP(K1030,RGDP!B:C,2,0)</f>
        <v>16300.035</v>
      </c>
      <c r="S1030" s="12">
        <f t="shared" si="161"/>
        <v>16285.131666666668</v>
      </c>
      <c r="T1030" s="12">
        <v>80.569999999999993</v>
      </c>
      <c r="U1030" s="12">
        <v>7.8</v>
      </c>
      <c r="V1030" s="12">
        <v>134591.5</v>
      </c>
      <c r="W1030" s="12">
        <v>2.0526999999999997</v>
      </c>
      <c r="X1030" s="12">
        <v>0.15000000000000002</v>
      </c>
      <c r="Y1030" t="str">
        <f t="shared" si="169"/>
        <v>100-200</v>
      </c>
      <c r="Z1030">
        <f t="shared" si="170"/>
        <v>-2.2238949045939371E-2</v>
      </c>
      <c r="AA1030" s="12">
        <f>VLOOKUP(K1030,GDP_Change!A:D,4,0)</f>
        <v>0.61794633917375563</v>
      </c>
      <c r="AB1030" s="12">
        <f t="shared" si="162"/>
        <v>0.681947120728426</v>
      </c>
    </row>
    <row r="1031" spans="1:28" x14ac:dyDescent="0.25">
      <c r="A1031" s="1" t="str">
        <f t="shared" si="163"/>
        <v>10/15/2012</v>
      </c>
      <c r="B1031" s="9">
        <v>143.22999572753901</v>
      </c>
      <c r="C1031" s="9">
        <v>146.52000427246</v>
      </c>
      <c r="D1031" s="9">
        <v>142.77000427246</v>
      </c>
      <c r="E1031" s="9">
        <v>118.25192260742099</v>
      </c>
      <c r="F1031" s="9">
        <v>143.38999938964801</v>
      </c>
      <c r="G1031" s="10">
        <v>679092400</v>
      </c>
      <c r="H1031">
        <f t="shared" si="164"/>
        <v>10</v>
      </c>
      <c r="I1031">
        <f t="shared" si="165"/>
        <v>15</v>
      </c>
      <c r="J1031">
        <f t="shared" si="166"/>
        <v>2012</v>
      </c>
      <c r="K1031" t="str">
        <f>VLOOKUP(N1031,Convert!D:G,4,0)</f>
        <v>2012Q4</v>
      </c>
      <c r="L1031" t="str">
        <f t="shared" si="167"/>
        <v>2012M10</v>
      </c>
      <c r="M1031">
        <f>VLOOKUP(K1031,GDP_CR!$E$9:$F$311,2,0)</f>
        <v>2.5</v>
      </c>
      <c r="N1031" s="1">
        <v>41197</v>
      </c>
      <c r="O1031" s="18">
        <f t="shared" si="168"/>
        <v>7204</v>
      </c>
      <c r="P1031" s="31">
        <f>VLOOKUP(K1031,GDP!$A$2:$D$305,4,0)</f>
        <v>6.1827874628512802E-3</v>
      </c>
      <c r="Q1031" s="12">
        <v>16342.784615384615</v>
      </c>
      <c r="R1031" s="12">
        <f>VLOOKUP(K1031,RGDP!B:C,2,0)</f>
        <v>16300.035</v>
      </c>
      <c r="S1031" s="12">
        <f t="shared" si="161"/>
        <v>16286.622000000001</v>
      </c>
      <c r="T1031" s="12">
        <v>80.194999999999993</v>
      </c>
      <c r="U1031" s="12">
        <v>7.8</v>
      </c>
      <c r="V1031" s="12">
        <v>134631.25</v>
      </c>
      <c r="W1031" s="12">
        <v>2.10419</v>
      </c>
      <c r="X1031" s="12">
        <v>0.15500000000000003</v>
      </c>
      <c r="Y1031" t="str">
        <f t="shared" si="169"/>
        <v>100-200</v>
      </c>
      <c r="Z1031">
        <f t="shared" si="170"/>
        <v>3.4991952000542614E-3</v>
      </c>
      <c r="AA1031" s="12">
        <f>VLOOKUP(K1031,GDP_Change!A:D,4,0)</f>
        <v>0.61794633917375563</v>
      </c>
      <c r="AB1031" s="12">
        <f t="shared" si="162"/>
        <v>0.67612886785981963</v>
      </c>
    </row>
    <row r="1032" spans="1:28" x14ac:dyDescent="0.25">
      <c r="A1032" s="1" t="str">
        <f t="shared" si="163"/>
        <v>10/22/2012</v>
      </c>
      <c r="B1032" s="9">
        <v>143.14999389648401</v>
      </c>
      <c r="C1032" s="9">
        <v>143.669998168945</v>
      </c>
      <c r="D1032" s="9">
        <v>140.38999938964801</v>
      </c>
      <c r="E1032" s="9">
        <v>116.569580078125</v>
      </c>
      <c r="F1032" s="9">
        <v>141.350006103515</v>
      </c>
      <c r="G1032" s="10">
        <v>718295200</v>
      </c>
      <c r="H1032">
        <f t="shared" si="164"/>
        <v>10</v>
      </c>
      <c r="I1032">
        <f t="shared" si="165"/>
        <v>22</v>
      </c>
      <c r="J1032">
        <f t="shared" si="166"/>
        <v>2012</v>
      </c>
      <c r="K1032" t="str">
        <f>VLOOKUP(N1032,Convert!D:G,4,0)</f>
        <v>2012Q4</v>
      </c>
      <c r="L1032" t="str">
        <f t="shared" si="167"/>
        <v>2012M10</v>
      </c>
      <c r="M1032">
        <f>VLOOKUP(K1032,GDP_CR!$E$9:$F$311,2,0)</f>
        <v>2.5</v>
      </c>
      <c r="N1032" s="1">
        <v>41204</v>
      </c>
      <c r="O1032" s="18">
        <f t="shared" si="168"/>
        <v>7211</v>
      </c>
      <c r="P1032" s="31">
        <f>VLOOKUP(K1032,GDP!$A$2:$D$305,4,0)</f>
        <v>6.1827874628512802E-3</v>
      </c>
      <c r="Q1032" s="12">
        <v>16350.546153846151</v>
      </c>
      <c r="R1032" s="12">
        <f>VLOOKUP(K1032,RGDP!B:C,2,0)</f>
        <v>16300.035</v>
      </c>
      <c r="S1032" s="12">
        <f t="shared" si="161"/>
        <v>16288.112333333333</v>
      </c>
      <c r="T1032" s="12">
        <v>79.819999999999993</v>
      </c>
      <c r="U1032" s="12">
        <v>7.8</v>
      </c>
      <c r="V1032" s="12">
        <v>134671</v>
      </c>
      <c r="W1032" s="12">
        <v>2.1556799999999998</v>
      </c>
      <c r="X1032" s="12">
        <v>0.16</v>
      </c>
      <c r="Y1032" t="str">
        <f t="shared" si="169"/>
        <v>100-200</v>
      </c>
      <c r="Z1032">
        <f t="shared" si="170"/>
        <v>-1.4226886776040337E-2</v>
      </c>
      <c r="AA1032" s="12">
        <f>VLOOKUP(K1032,GDP_Change!A:D,4,0)</f>
        <v>0.61794633917375563</v>
      </c>
      <c r="AB1032" s="12">
        <f t="shared" si="162"/>
        <v>0.67031061499121314</v>
      </c>
    </row>
    <row r="1033" spans="1:28" x14ac:dyDescent="0.25">
      <c r="A1033" s="1" t="str">
        <f t="shared" si="163"/>
        <v>10/29/2012</v>
      </c>
      <c r="B1033" s="9">
        <v>141.850006103515</v>
      </c>
      <c r="C1033" s="9">
        <v>143.72000122070301</v>
      </c>
      <c r="D1033" s="9">
        <v>140.67999267578099</v>
      </c>
      <c r="E1033" s="9">
        <v>116.742713928222</v>
      </c>
      <c r="F1033" s="9">
        <v>141.55999755859301</v>
      </c>
      <c r="G1033" s="10">
        <v>342136300</v>
      </c>
      <c r="H1033">
        <f t="shared" si="164"/>
        <v>10</v>
      </c>
      <c r="I1033">
        <f t="shared" si="165"/>
        <v>29</v>
      </c>
      <c r="J1033">
        <f t="shared" si="166"/>
        <v>2012</v>
      </c>
      <c r="K1033" t="str">
        <f>VLOOKUP(N1033,Convert!D:G,4,0)</f>
        <v>2012Q4</v>
      </c>
      <c r="L1033" t="str">
        <f t="shared" si="167"/>
        <v>2012M10</v>
      </c>
      <c r="M1033">
        <f>VLOOKUP(K1033,GDP_CR!$E$9:$F$311,2,0)</f>
        <v>2.5</v>
      </c>
      <c r="N1033" s="1">
        <v>41211</v>
      </c>
      <c r="O1033" s="18">
        <f t="shared" si="168"/>
        <v>7218</v>
      </c>
      <c r="P1033" s="31">
        <f>VLOOKUP(K1033,GDP!$A$2:$D$305,4,0)</f>
        <v>6.1827874628512802E-3</v>
      </c>
      <c r="Q1033" s="12">
        <v>16358.30769230769</v>
      </c>
      <c r="R1033" s="12">
        <f>VLOOKUP(K1033,RGDP!B:C,2,0)</f>
        <v>16300.035</v>
      </c>
      <c r="S1033" s="12">
        <f t="shared" si="161"/>
        <v>16289.602666666668</v>
      </c>
      <c r="T1033" s="12">
        <v>79.819999999999993</v>
      </c>
      <c r="U1033" s="12">
        <v>7.8</v>
      </c>
      <c r="V1033" s="12">
        <v>134671</v>
      </c>
      <c r="W1033" s="12">
        <v>2.1556799999999998</v>
      </c>
      <c r="X1033" s="12">
        <v>0.16</v>
      </c>
      <c r="Y1033" t="str">
        <f t="shared" si="169"/>
        <v>100-200</v>
      </c>
      <c r="Z1033">
        <f t="shared" si="170"/>
        <v>1.485613342840697E-3</v>
      </c>
      <c r="AA1033" s="12">
        <f>VLOOKUP(K1033,GDP_Change!A:D,4,0)</f>
        <v>0.61794633917375563</v>
      </c>
      <c r="AB1033" s="12">
        <f t="shared" si="162"/>
        <v>0.66449236212260676</v>
      </c>
    </row>
    <row r="1034" spans="1:28" x14ac:dyDescent="0.25">
      <c r="A1034" s="1" t="str">
        <f t="shared" si="163"/>
        <v>11/05/2012</v>
      </c>
      <c r="B1034" s="9">
        <v>141.350006103515</v>
      </c>
      <c r="C1034" s="9">
        <v>143.52000427246</v>
      </c>
      <c r="D1034" s="9">
        <v>137.55000305175699</v>
      </c>
      <c r="E1034" s="9">
        <v>113.938850402832</v>
      </c>
      <c r="F1034" s="9">
        <v>138.16000366210901</v>
      </c>
      <c r="G1034" s="10">
        <v>852323700</v>
      </c>
      <c r="H1034">
        <f t="shared" si="164"/>
        <v>11</v>
      </c>
      <c r="I1034">
        <f t="shared" si="165"/>
        <v>5</v>
      </c>
      <c r="J1034">
        <f t="shared" si="166"/>
        <v>2012</v>
      </c>
      <c r="K1034" t="str">
        <f>VLOOKUP(N1034,Convert!D:G,4,0)</f>
        <v>2012Q4</v>
      </c>
      <c r="L1034" t="str">
        <f t="shared" si="167"/>
        <v>2012M11</v>
      </c>
      <c r="M1034">
        <f>VLOOKUP(K1034,GDP_CR!$E$9:$F$311,2,0)</f>
        <v>2.5</v>
      </c>
      <c r="N1034" s="1">
        <v>41218</v>
      </c>
      <c r="O1034" s="18">
        <f t="shared" si="168"/>
        <v>7225</v>
      </c>
      <c r="P1034" s="31">
        <f>VLOOKUP(K1034,GDP!$A$2:$D$305,4,0)</f>
        <v>6.1827874628512802E-3</v>
      </c>
      <c r="Q1034" s="12">
        <v>16366.069230769228</v>
      </c>
      <c r="R1034" s="12">
        <f>VLOOKUP(K1034,RGDP!B:C,2,0)</f>
        <v>16300.035</v>
      </c>
      <c r="S1034" s="12">
        <f t="shared" si="161"/>
        <v>16291.093000000001</v>
      </c>
      <c r="T1034" s="12">
        <v>79.877500749999996</v>
      </c>
      <c r="U1034" s="12">
        <v>7.7749999999999995</v>
      </c>
      <c r="V1034" s="12">
        <v>134711.75</v>
      </c>
      <c r="W1034" s="12">
        <v>2.0657649999999999</v>
      </c>
      <c r="X1034" s="12">
        <v>0.16</v>
      </c>
      <c r="Y1034" t="str">
        <f t="shared" si="169"/>
        <v>100-200</v>
      </c>
      <c r="Z1034">
        <f t="shared" si="170"/>
        <v>-2.4018041502697263E-2</v>
      </c>
      <c r="AA1034" s="12">
        <f>VLOOKUP(K1034,GDP_Change!A:D,4,0)</f>
        <v>0.61794633917375563</v>
      </c>
      <c r="AB1034" s="12">
        <f t="shared" si="162"/>
        <v>0.65867410925400038</v>
      </c>
    </row>
    <row r="1035" spans="1:28" x14ac:dyDescent="0.25">
      <c r="A1035" s="1" t="str">
        <f t="shared" si="163"/>
        <v>11/12/2012</v>
      </c>
      <c r="B1035" s="9">
        <v>138.58999633789</v>
      </c>
      <c r="C1035" s="9">
        <v>139.25</v>
      </c>
      <c r="D1035" s="9">
        <v>134.69999694824199</v>
      </c>
      <c r="E1035" s="9">
        <v>112.462593078613</v>
      </c>
      <c r="F1035" s="9">
        <v>136.36999511718699</v>
      </c>
      <c r="G1035" s="10">
        <v>829813100</v>
      </c>
      <c r="H1035">
        <f t="shared" si="164"/>
        <v>11</v>
      </c>
      <c r="I1035">
        <f t="shared" si="165"/>
        <v>12</v>
      </c>
      <c r="J1035">
        <f t="shared" si="166"/>
        <v>2012</v>
      </c>
      <c r="K1035" t="str">
        <f>VLOOKUP(N1035,Convert!D:G,4,0)</f>
        <v>2012Q4</v>
      </c>
      <c r="L1035" t="str">
        <f t="shared" si="167"/>
        <v>2012M11</v>
      </c>
      <c r="M1035">
        <f>VLOOKUP(K1035,GDP_CR!$E$9:$F$311,2,0)</f>
        <v>2.5</v>
      </c>
      <c r="N1035" s="1">
        <v>41225</v>
      </c>
      <c r="O1035" s="18">
        <f t="shared" si="168"/>
        <v>7232</v>
      </c>
      <c r="P1035" s="31">
        <f>VLOOKUP(K1035,GDP!$A$2:$D$305,4,0)</f>
        <v>6.1827874628512802E-3</v>
      </c>
      <c r="Q1035" s="12">
        <v>16373.830769230766</v>
      </c>
      <c r="R1035" s="12">
        <f>VLOOKUP(K1035,RGDP!B:C,2,0)</f>
        <v>16300.035</v>
      </c>
      <c r="S1035" s="12">
        <f t="shared" si="161"/>
        <v>16292.583333333336</v>
      </c>
      <c r="T1035" s="12">
        <v>79.935001499999998</v>
      </c>
      <c r="U1035" s="12">
        <v>7.75</v>
      </c>
      <c r="V1035" s="12">
        <v>134752.5</v>
      </c>
      <c r="W1035" s="12">
        <v>1.9758499999999999</v>
      </c>
      <c r="X1035" s="12">
        <v>0.16</v>
      </c>
      <c r="Y1035" t="str">
        <f t="shared" si="169"/>
        <v>100-200</v>
      </c>
      <c r="Z1035">
        <f t="shared" si="170"/>
        <v>-1.2956054556134466E-2</v>
      </c>
      <c r="AA1035" s="12">
        <f>VLOOKUP(K1035,GDP_Change!A:D,4,0)</f>
        <v>0.61794633917375563</v>
      </c>
      <c r="AB1035" s="12">
        <f t="shared" si="162"/>
        <v>0.65285585638539401</v>
      </c>
    </row>
    <row r="1036" spans="1:28" x14ac:dyDescent="0.25">
      <c r="A1036" s="1" t="str">
        <f t="shared" si="163"/>
        <v>11/19/2012</v>
      </c>
      <c r="B1036" s="9">
        <v>137.89999389648401</v>
      </c>
      <c r="C1036" s="9">
        <v>141.39999389648401</v>
      </c>
      <c r="D1036" s="9">
        <v>136.41000366210901</v>
      </c>
      <c r="E1036" s="9">
        <v>116.569580078125</v>
      </c>
      <c r="F1036" s="9">
        <v>141.350006103515</v>
      </c>
      <c r="G1036" s="10">
        <v>418423200</v>
      </c>
      <c r="H1036">
        <f t="shared" si="164"/>
        <v>11</v>
      </c>
      <c r="I1036">
        <f t="shared" si="165"/>
        <v>19</v>
      </c>
      <c r="J1036">
        <f t="shared" si="166"/>
        <v>2012</v>
      </c>
      <c r="K1036" t="str">
        <f>VLOOKUP(N1036,Convert!D:G,4,0)</f>
        <v>2012Q4</v>
      </c>
      <c r="L1036" t="str">
        <f t="shared" si="167"/>
        <v>2012M11</v>
      </c>
      <c r="M1036">
        <f>VLOOKUP(K1036,GDP_CR!$E$9:$F$311,2,0)</f>
        <v>2.5</v>
      </c>
      <c r="N1036" s="1">
        <v>41232</v>
      </c>
      <c r="O1036" s="18">
        <f t="shared" si="168"/>
        <v>7239</v>
      </c>
      <c r="P1036" s="31">
        <f>VLOOKUP(K1036,GDP!$A$2:$D$305,4,0)</f>
        <v>6.1827874628512802E-3</v>
      </c>
      <c r="Q1036" s="12">
        <v>16381.592307692305</v>
      </c>
      <c r="R1036" s="12">
        <f>VLOOKUP(K1036,RGDP!B:C,2,0)</f>
        <v>16300.035</v>
      </c>
      <c r="S1036" s="12">
        <f t="shared" si="161"/>
        <v>16294.073666666669</v>
      </c>
      <c r="T1036" s="12">
        <v>79.992502250000001</v>
      </c>
      <c r="U1036" s="12">
        <v>7.7249999999999996</v>
      </c>
      <c r="V1036" s="12">
        <v>134793.25</v>
      </c>
      <c r="W1036" s="12">
        <v>1.8859349999999999</v>
      </c>
      <c r="X1036" s="12">
        <v>0.16</v>
      </c>
      <c r="Y1036" t="str">
        <f t="shared" si="169"/>
        <v>100-200</v>
      </c>
      <c r="Z1036">
        <f t="shared" si="170"/>
        <v>3.6518377683071312E-2</v>
      </c>
      <c r="AA1036" s="12">
        <f>VLOOKUP(K1036,GDP_Change!A:D,4,0)</f>
        <v>0.61794633917375563</v>
      </c>
      <c r="AB1036" s="12">
        <f t="shared" si="162"/>
        <v>0.64703760351678763</v>
      </c>
    </row>
    <row r="1037" spans="1:28" x14ac:dyDescent="0.25">
      <c r="A1037" s="1" t="str">
        <f t="shared" si="163"/>
        <v>11/26/2012</v>
      </c>
      <c r="B1037" s="9">
        <v>140.64999389648401</v>
      </c>
      <c r="C1037" s="9">
        <v>142.509994506835</v>
      </c>
      <c r="D1037" s="9">
        <v>139</v>
      </c>
      <c r="E1037" s="9">
        <v>117.22932434082</v>
      </c>
      <c r="F1037" s="9">
        <v>142.14999389648401</v>
      </c>
      <c r="G1037" s="10">
        <v>693511300</v>
      </c>
      <c r="H1037">
        <f t="shared" si="164"/>
        <v>11</v>
      </c>
      <c r="I1037">
        <f t="shared" si="165"/>
        <v>26</v>
      </c>
      <c r="J1037">
        <f t="shared" si="166"/>
        <v>2012</v>
      </c>
      <c r="K1037" t="str">
        <f>VLOOKUP(N1037,Convert!D:G,4,0)</f>
        <v>2012Q4</v>
      </c>
      <c r="L1037" t="str">
        <f t="shared" si="167"/>
        <v>2012M11</v>
      </c>
      <c r="M1037">
        <f>VLOOKUP(K1037,GDP_CR!$E$9:$F$311,2,0)</f>
        <v>2.5</v>
      </c>
      <c r="N1037" s="1">
        <v>41239</v>
      </c>
      <c r="O1037" s="18">
        <f t="shared" si="168"/>
        <v>7246</v>
      </c>
      <c r="P1037" s="31">
        <f>VLOOKUP(K1037,GDP!$A$2:$D$305,4,0)</f>
        <v>6.1827874628512802E-3</v>
      </c>
      <c r="Q1037" s="12">
        <v>16389.353846153841</v>
      </c>
      <c r="R1037" s="12">
        <f>VLOOKUP(K1037,RGDP!B:C,2,0)</f>
        <v>16300.035</v>
      </c>
      <c r="S1037" s="12">
        <f t="shared" si="161"/>
        <v>16295.564</v>
      </c>
      <c r="T1037" s="12">
        <v>80.050003000000004</v>
      </c>
      <c r="U1037" s="12">
        <v>7.7</v>
      </c>
      <c r="V1037" s="12">
        <v>134834</v>
      </c>
      <c r="W1037" s="12">
        <v>1.7960199999999999</v>
      </c>
      <c r="X1037" s="12">
        <v>0.16</v>
      </c>
      <c r="Y1037" t="str">
        <f t="shared" si="169"/>
        <v>100-200</v>
      </c>
      <c r="Z1037">
        <f t="shared" si="170"/>
        <v>5.6596233351637881E-3</v>
      </c>
      <c r="AA1037" s="12">
        <f>VLOOKUP(K1037,GDP_Change!A:D,4,0)</f>
        <v>0.61794633917375563</v>
      </c>
      <c r="AB1037" s="12">
        <f t="shared" si="162"/>
        <v>0.64121935064818125</v>
      </c>
    </row>
    <row r="1038" spans="1:28" x14ac:dyDescent="0.25">
      <c r="A1038" s="1" t="str">
        <f t="shared" si="163"/>
        <v>12/03/2012</v>
      </c>
      <c r="B1038" s="9">
        <v>142.80000305175699</v>
      </c>
      <c r="C1038" s="9">
        <v>142.919998168945</v>
      </c>
      <c r="D1038" s="9">
        <v>140.36999511718699</v>
      </c>
      <c r="E1038" s="9">
        <v>117.44374084472599</v>
      </c>
      <c r="F1038" s="9">
        <v>142.41000366210901</v>
      </c>
      <c r="G1038" s="10">
        <v>611416000</v>
      </c>
      <c r="H1038">
        <f t="shared" si="164"/>
        <v>12</v>
      </c>
      <c r="I1038">
        <f t="shared" si="165"/>
        <v>3</v>
      </c>
      <c r="J1038">
        <f t="shared" si="166"/>
        <v>2012</v>
      </c>
      <c r="K1038" t="str">
        <f>VLOOKUP(N1038,Convert!D:G,4,0)</f>
        <v>2012Q4</v>
      </c>
      <c r="L1038" t="str">
        <f t="shared" si="167"/>
        <v>2012M12</v>
      </c>
      <c r="M1038">
        <f>VLOOKUP(K1038,GDP_CR!$E$9:$F$311,2,0)</f>
        <v>2.5</v>
      </c>
      <c r="N1038" s="1">
        <v>41246</v>
      </c>
      <c r="O1038" s="18">
        <f t="shared" si="168"/>
        <v>7253</v>
      </c>
      <c r="P1038" s="31">
        <f>VLOOKUP(K1038,GDP!$A$2:$D$305,4,0)</f>
        <v>6.1827874628512802E-3</v>
      </c>
      <c r="Q1038" s="12">
        <v>16397.115384615383</v>
      </c>
      <c r="R1038" s="12">
        <f>VLOOKUP(K1038,RGDP!B:C,2,0)</f>
        <v>16300.035</v>
      </c>
      <c r="S1038" s="12">
        <f t="shared" si="161"/>
        <v>16297.054333333335</v>
      </c>
      <c r="T1038" s="12">
        <v>80.007501500000004</v>
      </c>
      <c r="U1038" s="12">
        <v>7.75</v>
      </c>
      <c r="V1038" s="12">
        <v>134894.25</v>
      </c>
      <c r="W1038" s="12">
        <v>1.7868899999999999</v>
      </c>
      <c r="X1038" s="12">
        <v>0.16</v>
      </c>
      <c r="Y1038" t="str">
        <f t="shared" si="169"/>
        <v>100-200</v>
      </c>
      <c r="Z1038">
        <f t="shared" si="170"/>
        <v>1.8291225943656286E-3</v>
      </c>
      <c r="AA1038" s="12">
        <f>VLOOKUP(K1038,GDP_Change!A:D,4,0)</f>
        <v>0.61794633917375563</v>
      </c>
      <c r="AB1038" s="12">
        <f t="shared" si="162"/>
        <v>0.63540109777957476</v>
      </c>
    </row>
    <row r="1039" spans="1:28" x14ac:dyDescent="0.25">
      <c r="A1039" s="1" t="str">
        <f t="shared" si="163"/>
        <v>12/10/2012</v>
      </c>
      <c r="B1039" s="9">
        <v>142.21000671386699</v>
      </c>
      <c r="C1039" s="9">
        <v>144.55000305175699</v>
      </c>
      <c r="D1039" s="9">
        <v>141.88000488281199</v>
      </c>
      <c r="E1039" s="9">
        <v>117.18804931640599</v>
      </c>
      <c r="F1039" s="9">
        <v>142.100006103515</v>
      </c>
      <c r="G1039" s="10">
        <v>670707900</v>
      </c>
      <c r="H1039">
        <f t="shared" si="164"/>
        <v>12</v>
      </c>
      <c r="I1039">
        <f t="shared" si="165"/>
        <v>10</v>
      </c>
      <c r="J1039">
        <f t="shared" si="166"/>
        <v>2012</v>
      </c>
      <c r="K1039" t="str">
        <f>VLOOKUP(N1039,Convert!D:G,4,0)</f>
        <v>2012Q4</v>
      </c>
      <c r="L1039" t="str">
        <f t="shared" si="167"/>
        <v>2012M12</v>
      </c>
      <c r="M1039">
        <f>VLOOKUP(K1039,GDP_CR!$E$9:$F$311,2,0)</f>
        <v>2.5</v>
      </c>
      <c r="N1039" s="1">
        <v>41253</v>
      </c>
      <c r="O1039" s="18">
        <f t="shared" si="168"/>
        <v>7260</v>
      </c>
      <c r="P1039" s="31">
        <f>VLOOKUP(K1039,GDP!$A$2:$D$305,4,0)</f>
        <v>6.1827874628512802E-3</v>
      </c>
      <c r="Q1039" s="12">
        <v>16404.876923076921</v>
      </c>
      <c r="R1039" s="12">
        <f>VLOOKUP(K1039,RGDP!B:C,2,0)</f>
        <v>16300.035</v>
      </c>
      <c r="S1039" s="12">
        <f t="shared" si="161"/>
        <v>16298.544666666668</v>
      </c>
      <c r="T1039" s="12">
        <v>79.965000000000003</v>
      </c>
      <c r="U1039" s="12">
        <v>7.8000000000000007</v>
      </c>
      <c r="V1039" s="12">
        <v>134954.5</v>
      </c>
      <c r="W1039" s="12">
        <v>1.77776</v>
      </c>
      <c r="X1039" s="12">
        <v>0.16</v>
      </c>
      <c r="Y1039" t="str">
        <f t="shared" si="169"/>
        <v>100-200</v>
      </c>
      <c r="Z1039">
        <f t="shared" si="170"/>
        <v>-2.1767962265454299E-3</v>
      </c>
      <c r="AA1039" s="12">
        <f>VLOOKUP(K1039,GDP_Change!A:D,4,0)</f>
        <v>0.61794633917375563</v>
      </c>
      <c r="AB1039" s="12">
        <f t="shared" si="162"/>
        <v>0.62958284491096839</v>
      </c>
    </row>
    <row r="1040" spans="1:28" x14ac:dyDescent="0.25">
      <c r="A1040" s="1" t="str">
        <f t="shared" si="163"/>
        <v>12/17/2012</v>
      </c>
      <c r="B1040" s="9">
        <v>142.47000122070301</v>
      </c>
      <c r="C1040" s="9">
        <v>145.58000183105401</v>
      </c>
      <c r="D1040" s="9">
        <v>141.94000244140599</v>
      </c>
      <c r="E1040" s="9">
        <v>117.757102966308</v>
      </c>
      <c r="F1040" s="9">
        <v>142.78999328613199</v>
      </c>
      <c r="G1040" s="10">
        <v>886267200</v>
      </c>
      <c r="H1040">
        <f t="shared" si="164"/>
        <v>12</v>
      </c>
      <c r="I1040">
        <f t="shared" si="165"/>
        <v>17</v>
      </c>
      <c r="J1040">
        <f t="shared" si="166"/>
        <v>2012</v>
      </c>
      <c r="K1040" t="str">
        <f>VLOOKUP(N1040,Convert!D:G,4,0)</f>
        <v>2012Q4</v>
      </c>
      <c r="L1040" t="str">
        <f t="shared" si="167"/>
        <v>2012M12</v>
      </c>
      <c r="M1040">
        <f>VLOOKUP(K1040,GDP_CR!$E$9:$F$311,2,0)</f>
        <v>2.5</v>
      </c>
      <c r="N1040" s="1">
        <v>41260</v>
      </c>
      <c r="O1040" s="18">
        <f t="shared" si="168"/>
        <v>7267</v>
      </c>
      <c r="P1040" s="31">
        <f>VLOOKUP(K1040,GDP!$A$2:$D$305,4,0)</f>
        <v>6.1827874628512802E-3</v>
      </c>
      <c r="Q1040" s="12">
        <v>16412.63846153846</v>
      </c>
      <c r="R1040" s="12">
        <f>VLOOKUP(K1040,RGDP!B:C,2,0)</f>
        <v>16300.035</v>
      </c>
      <c r="S1040" s="12">
        <f t="shared" si="161"/>
        <v>16300.035000000002</v>
      </c>
      <c r="T1040" s="12">
        <v>79.922498500000003</v>
      </c>
      <c r="U1040" s="12">
        <v>7.85</v>
      </c>
      <c r="V1040" s="12">
        <v>135014.75</v>
      </c>
      <c r="W1040" s="12">
        <v>1.7686300000000001</v>
      </c>
      <c r="X1040" s="12">
        <v>0.16</v>
      </c>
      <c r="Y1040" t="str">
        <f t="shared" si="169"/>
        <v>100-200</v>
      </c>
      <c r="Z1040">
        <f t="shared" si="170"/>
        <v>4.8556449893066844E-3</v>
      </c>
      <c r="AA1040" s="12">
        <f>VLOOKUP(K1040,GDP_Change!A:D,4,0)</f>
        <v>0.61794633917375563</v>
      </c>
      <c r="AB1040" s="12">
        <f t="shared" si="162"/>
        <v>0.62376459204236201</v>
      </c>
    </row>
    <row r="1041" spans="1:28" x14ac:dyDescent="0.25">
      <c r="A1041" s="1" t="str">
        <f t="shared" si="163"/>
        <v>12/24/2012</v>
      </c>
      <c r="B1041" s="9">
        <v>142.47999572753901</v>
      </c>
      <c r="C1041" s="9">
        <v>142.71000671386699</v>
      </c>
      <c r="D1041" s="9">
        <v>139.86999511718699</v>
      </c>
      <c r="E1041" s="9">
        <v>116.30005645751901</v>
      </c>
      <c r="F1041" s="9">
        <v>140.02999877929599</v>
      </c>
      <c r="G1041" s="10">
        <v>477549600</v>
      </c>
      <c r="H1041">
        <f t="shared" si="164"/>
        <v>12</v>
      </c>
      <c r="I1041">
        <f t="shared" si="165"/>
        <v>24</v>
      </c>
      <c r="J1041">
        <f t="shared" si="166"/>
        <v>2012</v>
      </c>
      <c r="K1041" t="str">
        <f>VLOOKUP(N1041,Convert!D:G,4,0)</f>
        <v>2012Q4</v>
      </c>
      <c r="L1041" t="str">
        <f t="shared" si="167"/>
        <v>2012M12</v>
      </c>
      <c r="M1041">
        <f>VLOOKUP(K1041,GDP_CR!$E$9:$F$311,2,0)</f>
        <v>2.5</v>
      </c>
      <c r="N1041" s="1">
        <v>41267</v>
      </c>
      <c r="O1041" s="18">
        <f t="shared" si="168"/>
        <v>7274</v>
      </c>
      <c r="P1041" s="31">
        <f>VLOOKUP(K1041,GDP!$A$2:$D$305,4,0)</f>
        <v>6.1827874628512802E-3</v>
      </c>
      <c r="Q1041" s="12">
        <v>16420.399999999998</v>
      </c>
      <c r="R1041" s="12">
        <f>VLOOKUP(K1041,RGDP!B:C,2,0)</f>
        <v>16300.035</v>
      </c>
      <c r="S1041" s="12">
        <f t="shared" si="161"/>
        <v>16300.035000000002</v>
      </c>
      <c r="T1041" s="12">
        <v>79.879997000000003</v>
      </c>
      <c r="U1041" s="12">
        <v>7.9</v>
      </c>
      <c r="V1041" s="12">
        <v>135075</v>
      </c>
      <c r="W1041" s="12">
        <v>1.7595000000000001</v>
      </c>
      <c r="X1041" s="12">
        <v>0.16</v>
      </c>
      <c r="Y1041" t="str">
        <f t="shared" si="169"/>
        <v>100-200</v>
      </c>
      <c r="Z1041">
        <f t="shared" si="170"/>
        <v>-1.9329047108401554E-2</v>
      </c>
      <c r="AA1041" s="12">
        <f>VLOOKUP(K1041,GDP_Change!A:D,4,0)</f>
        <v>0.61794633917375563</v>
      </c>
      <c r="AB1041" s="12">
        <f t="shared" si="162"/>
        <v>0.61794633917375563</v>
      </c>
    </row>
    <row r="1042" spans="1:28" x14ac:dyDescent="0.25">
      <c r="A1042" s="1" t="str">
        <f t="shared" si="163"/>
        <v>12/31/2012</v>
      </c>
      <c r="B1042" s="9">
        <v>139.66000366210901</v>
      </c>
      <c r="C1042" s="9">
        <v>146.61000061035099</v>
      </c>
      <c r="D1042" s="9">
        <v>139.53999328613199</v>
      </c>
      <c r="E1042" s="9">
        <v>121.56559753417901</v>
      </c>
      <c r="F1042" s="9">
        <v>146.36999511718699</v>
      </c>
      <c r="G1042" s="10">
        <v>697573700</v>
      </c>
      <c r="H1042">
        <f t="shared" si="164"/>
        <v>12</v>
      </c>
      <c r="I1042">
        <f t="shared" si="165"/>
        <v>31</v>
      </c>
      <c r="J1042">
        <f t="shared" si="166"/>
        <v>2012</v>
      </c>
      <c r="K1042" t="str">
        <f>VLOOKUP(N1042,Convert!D:G,4,0)</f>
        <v>2012Q4</v>
      </c>
      <c r="L1042" t="str">
        <f t="shared" si="167"/>
        <v>2012M12</v>
      </c>
      <c r="M1042">
        <f>VLOOKUP(K1042,GDP_CR!$E$9:$F$311,2,0)</f>
        <v>2.5</v>
      </c>
      <c r="N1042" s="1">
        <v>41274</v>
      </c>
      <c r="O1042" s="18">
        <f t="shared" si="168"/>
        <v>7281</v>
      </c>
      <c r="P1042" s="31">
        <f>VLOOKUP(K1042,GDP!$A$2:$D$305,4,0)</f>
        <v>6.1827874628512802E-3</v>
      </c>
      <c r="Q1042" s="12">
        <v>16420.399999999998</v>
      </c>
      <c r="R1042" s="12">
        <f>VLOOKUP(K1042,RGDP!B:C,2,0)</f>
        <v>16300.035</v>
      </c>
      <c r="S1042" s="12">
        <f t="shared" si="161"/>
        <v>16300.035000000002</v>
      </c>
      <c r="T1042" s="12">
        <v>79.879997000000003</v>
      </c>
      <c r="U1042" s="12">
        <v>7.9</v>
      </c>
      <c r="V1042" s="12">
        <v>135075</v>
      </c>
      <c r="W1042" s="12">
        <v>1.7595000000000001</v>
      </c>
      <c r="X1042" s="12">
        <v>0.16</v>
      </c>
      <c r="Y1042" t="str">
        <f t="shared" si="169"/>
        <v>100-200</v>
      </c>
      <c r="Z1042">
        <f t="shared" si="170"/>
        <v>4.5275986525455725E-2</v>
      </c>
      <c r="AA1042" s="12">
        <f>VLOOKUP(K1042,GDP_Change!A:D,4,0)</f>
        <v>0.61794633917375563</v>
      </c>
      <c r="AB1042" s="12">
        <f t="shared" si="162"/>
        <v>0.61794633917375563</v>
      </c>
    </row>
    <row r="1043" spans="1:28" x14ac:dyDescent="0.25">
      <c r="A1043" s="1" t="str">
        <f t="shared" si="163"/>
        <v>01/07/2013</v>
      </c>
      <c r="B1043" s="9">
        <v>145.850006103515</v>
      </c>
      <c r="C1043" s="9">
        <v>147.14999389648401</v>
      </c>
      <c r="D1043" s="9">
        <v>144.97999572753901</v>
      </c>
      <c r="E1043" s="9">
        <v>122.14695739746</v>
      </c>
      <c r="F1043" s="9">
        <v>147.07000732421801</v>
      </c>
      <c r="G1043" s="10">
        <v>566665900</v>
      </c>
      <c r="H1043">
        <f t="shared" si="164"/>
        <v>1</v>
      </c>
      <c r="I1043">
        <f t="shared" si="165"/>
        <v>7</v>
      </c>
      <c r="J1043">
        <f t="shared" si="166"/>
        <v>2013</v>
      </c>
      <c r="K1043" t="str">
        <f>VLOOKUP(N1043,Convert!D:G,4,0)</f>
        <v>2013Q1</v>
      </c>
      <c r="L1043" t="str">
        <f t="shared" si="167"/>
        <v>2013M1</v>
      </c>
      <c r="M1043">
        <f>VLOOKUP(K1043,GDP_CR!$E$9:$F$311,2,0)</f>
        <v>5.2</v>
      </c>
      <c r="N1043" s="1">
        <v>41281</v>
      </c>
      <c r="O1043" s="18">
        <f t="shared" si="168"/>
        <v>7288</v>
      </c>
      <c r="P1043" s="31">
        <f>VLOOKUP(K1043,GDP!$A$2:$D$305,4,0)</f>
        <v>1.2709800004871763E-2</v>
      </c>
      <c r="Q1043" s="12">
        <v>16436.453846153843</v>
      </c>
      <c r="R1043" s="12">
        <f>VLOOKUP(K1043,RGDP!B:C,2,0)</f>
        <v>16441.485000000001</v>
      </c>
      <c r="S1043" s="12">
        <f t="shared" si="161"/>
        <v>16311.8225</v>
      </c>
      <c r="T1043" s="12">
        <v>79.872497250000009</v>
      </c>
      <c r="U1043" s="12">
        <v>7.9250000000000007</v>
      </c>
      <c r="V1043" s="12">
        <v>135122.5</v>
      </c>
      <c r="W1043" s="12">
        <v>1.74064</v>
      </c>
      <c r="X1043" s="12">
        <v>0.155</v>
      </c>
      <c r="Y1043" t="str">
        <f t="shared" si="169"/>
        <v>100-200</v>
      </c>
      <c r="Z1043">
        <f t="shared" si="170"/>
        <v>4.7824843231740743E-3</v>
      </c>
      <c r="AA1043" s="12">
        <f>VLOOKUP(K1043,GDP_Change!A:D,4,0)</f>
        <v>1.2707618444536024</v>
      </c>
      <c r="AB1043" s="12">
        <f t="shared" si="162"/>
        <v>0.66816291650297466</v>
      </c>
    </row>
    <row r="1044" spans="1:28" x14ac:dyDescent="0.25">
      <c r="A1044" s="1" t="str">
        <f t="shared" si="163"/>
        <v>01/14/2013</v>
      </c>
      <c r="B1044" s="9">
        <v>146.88999938964801</v>
      </c>
      <c r="C1044" s="9">
        <v>148.49000549316401</v>
      </c>
      <c r="D1044" s="9">
        <v>146.19999694824199</v>
      </c>
      <c r="E1044" s="9">
        <v>123.193466186523</v>
      </c>
      <c r="F1044" s="9">
        <v>148.33000183105401</v>
      </c>
      <c r="G1044" s="10">
        <v>591328800</v>
      </c>
      <c r="H1044">
        <f t="shared" si="164"/>
        <v>1</v>
      </c>
      <c r="I1044">
        <f t="shared" si="165"/>
        <v>14</v>
      </c>
      <c r="J1044">
        <f t="shared" si="166"/>
        <v>2013</v>
      </c>
      <c r="K1044" t="str">
        <f>VLOOKUP(N1044,Convert!D:G,4,0)</f>
        <v>2013Q1</v>
      </c>
      <c r="L1044" t="str">
        <f t="shared" si="167"/>
        <v>2013M1</v>
      </c>
      <c r="M1044">
        <f>VLOOKUP(K1044,GDP_CR!$E$9:$F$311,2,0)</f>
        <v>5.2</v>
      </c>
      <c r="N1044" s="1">
        <v>41288</v>
      </c>
      <c r="O1044" s="18">
        <f t="shared" si="168"/>
        <v>7295</v>
      </c>
      <c r="P1044" s="31">
        <f>VLOOKUP(K1044,GDP!$A$2:$D$305,4,0)</f>
        <v>1.2709800004871763E-2</v>
      </c>
      <c r="Q1044" s="12">
        <v>16452.507692307692</v>
      </c>
      <c r="R1044" s="12">
        <f>VLOOKUP(K1044,RGDP!B:C,2,0)</f>
        <v>16441.485000000001</v>
      </c>
      <c r="S1044" s="12">
        <f t="shared" si="161"/>
        <v>16323.61</v>
      </c>
      <c r="T1044" s="12">
        <v>79.864997500000001</v>
      </c>
      <c r="U1044" s="12">
        <v>7.95</v>
      </c>
      <c r="V1044" s="12">
        <v>135170</v>
      </c>
      <c r="W1044" s="12">
        <v>1.7217799999999999</v>
      </c>
      <c r="X1044" s="12">
        <v>0.15000000000000002</v>
      </c>
      <c r="Y1044" t="str">
        <f t="shared" si="169"/>
        <v>100-200</v>
      </c>
      <c r="Z1044">
        <f t="shared" si="170"/>
        <v>8.567311104148656E-3</v>
      </c>
      <c r="AA1044" s="12">
        <f>VLOOKUP(K1044,GDP_Change!A:D,4,0)</f>
        <v>1.2707618444536024</v>
      </c>
      <c r="AB1044" s="12">
        <f t="shared" si="162"/>
        <v>0.71837949383219357</v>
      </c>
    </row>
    <row r="1045" spans="1:28" x14ac:dyDescent="0.25">
      <c r="A1045" s="1" t="str">
        <f t="shared" si="163"/>
        <v>01/21/2013</v>
      </c>
      <c r="B1045" s="9">
        <v>148.33000183105401</v>
      </c>
      <c r="C1045" s="9">
        <v>150.25</v>
      </c>
      <c r="D1045" s="9">
        <v>147.97999572753901</v>
      </c>
      <c r="E1045" s="9">
        <v>124.78805541992099</v>
      </c>
      <c r="F1045" s="9">
        <v>150.25</v>
      </c>
      <c r="G1045" s="10">
        <v>510031400</v>
      </c>
      <c r="H1045">
        <f t="shared" si="164"/>
        <v>1</v>
      </c>
      <c r="I1045">
        <f t="shared" si="165"/>
        <v>21</v>
      </c>
      <c r="J1045">
        <f t="shared" si="166"/>
        <v>2013</v>
      </c>
      <c r="K1045" t="str">
        <f>VLOOKUP(N1045,Convert!D:G,4,0)</f>
        <v>2013Q1</v>
      </c>
      <c r="L1045" t="str">
        <f t="shared" si="167"/>
        <v>2013M1</v>
      </c>
      <c r="M1045">
        <f>VLOOKUP(K1045,GDP_CR!$E$9:$F$311,2,0)</f>
        <v>5.2</v>
      </c>
      <c r="N1045" s="1">
        <v>41295</v>
      </c>
      <c r="O1045" s="18">
        <f t="shared" si="168"/>
        <v>7302</v>
      </c>
      <c r="P1045" s="31">
        <f>VLOOKUP(K1045,GDP!$A$2:$D$305,4,0)</f>
        <v>1.2709800004871763E-2</v>
      </c>
      <c r="Q1045" s="12">
        <v>16468.561538461538</v>
      </c>
      <c r="R1045" s="12">
        <f>VLOOKUP(K1045,RGDP!B:C,2,0)</f>
        <v>16441.485000000001</v>
      </c>
      <c r="S1045" s="12">
        <f t="shared" si="161"/>
        <v>16335.397499999997</v>
      </c>
      <c r="T1045" s="12">
        <v>79.857497749999993</v>
      </c>
      <c r="U1045" s="12">
        <v>7.9749999999999996</v>
      </c>
      <c r="V1045" s="12">
        <v>135217.5</v>
      </c>
      <c r="W1045" s="12">
        <v>1.7029199999999998</v>
      </c>
      <c r="X1045" s="12">
        <v>0.14500000000000002</v>
      </c>
      <c r="Y1045" t="str">
        <f t="shared" si="169"/>
        <v>100-200</v>
      </c>
      <c r="Z1045">
        <f t="shared" si="170"/>
        <v>1.2944098599370735E-2</v>
      </c>
      <c r="AA1045" s="12">
        <f>VLOOKUP(K1045,GDP_Change!A:D,4,0)</f>
        <v>1.2707618444536024</v>
      </c>
      <c r="AB1045" s="12">
        <f t="shared" si="162"/>
        <v>0.7685960711614126</v>
      </c>
    </row>
    <row r="1046" spans="1:28" x14ac:dyDescent="0.25">
      <c r="A1046" s="1" t="str">
        <f t="shared" si="163"/>
        <v>01/28/2013</v>
      </c>
      <c r="B1046" s="9">
        <v>150.28999328613199</v>
      </c>
      <c r="C1046" s="9">
        <v>151.419998168945</v>
      </c>
      <c r="D1046" s="9">
        <v>149.509994506835</v>
      </c>
      <c r="E1046" s="9">
        <v>125.6103515625</v>
      </c>
      <c r="F1046" s="9">
        <v>151.24000549316401</v>
      </c>
      <c r="G1046" s="10">
        <v>596648600</v>
      </c>
      <c r="H1046">
        <f t="shared" si="164"/>
        <v>1</v>
      </c>
      <c r="I1046">
        <f t="shared" si="165"/>
        <v>28</v>
      </c>
      <c r="J1046">
        <f t="shared" si="166"/>
        <v>2013</v>
      </c>
      <c r="K1046" t="str">
        <f>VLOOKUP(N1046,Convert!D:G,4,0)</f>
        <v>2013Q1</v>
      </c>
      <c r="L1046" t="str">
        <f t="shared" si="167"/>
        <v>2013M1</v>
      </c>
      <c r="M1046">
        <f>VLOOKUP(K1046,GDP_CR!$E$9:$F$311,2,0)</f>
        <v>5.2</v>
      </c>
      <c r="N1046" s="1">
        <v>41302</v>
      </c>
      <c r="O1046" s="18">
        <f t="shared" si="168"/>
        <v>7309</v>
      </c>
      <c r="P1046" s="31">
        <f>VLOOKUP(K1046,GDP!$A$2:$D$305,4,0)</f>
        <v>1.2709800004871763E-2</v>
      </c>
      <c r="Q1046" s="12">
        <v>16484.615384615383</v>
      </c>
      <c r="R1046" s="12">
        <f>VLOOKUP(K1046,RGDP!B:C,2,0)</f>
        <v>16441.485000000001</v>
      </c>
      <c r="S1046" s="12">
        <f t="shared" si="161"/>
        <v>16347.184999999998</v>
      </c>
      <c r="T1046" s="12">
        <v>79.849997999999999</v>
      </c>
      <c r="U1046" s="12">
        <v>8</v>
      </c>
      <c r="V1046" s="12">
        <v>135265</v>
      </c>
      <c r="W1046" s="12">
        <v>1.6840599999999999</v>
      </c>
      <c r="X1046" s="12">
        <v>0.14000000000000001</v>
      </c>
      <c r="Y1046" t="str">
        <f t="shared" si="169"/>
        <v>100-200</v>
      </c>
      <c r="Z1046">
        <f t="shared" si="170"/>
        <v>6.5890548629883305E-3</v>
      </c>
      <c r="AA1046" s="12">
        <f>VLOOKUP(K1046,GDP_Change!A:D,4,0)</f>
        <v>1.2707618444536024</v>
      </c>
      <c r="AB1046" s="12">
        <f t="shared" si="162"/>
        <v>0.81881264849063151</v>
      </c>
    </row>
    <row r="1047" spans="1:28" x14ac:dyDescent="0.25">
      <c r="A1047" s="1" t="str">
        <f t="shared" si="163"/>
        <v>02/04/2013</v>
      </c>
      <c r="B1047" s="9">
        <v>150.32000732421801</v>
      </c>
      <c r="C1047" s="9">
        <v>151.88999938964801</v>
      </c>
      <c r="D1047" s="9">
        <v>149.42999267578099</v>
      </c>
      <c r="E1047" s="9">
        <v>126.075424194335</v>
      </c>
      <c r="F1047" s="9">
        <v>151.80000305175699</v>
      </c>
      <c r="G1047" s="10">
        <v>677372500</v>
      </c>
      <c r="H1047">
        <f t="shared" si="164"/>
        <v>2</v>
      </c>
      <c r="I1047">
        <f t="shared" si="165"/>
        <v>4</v>
      </c>
      <c r="J1047">
        <f t="shared" si="166"/>
        <v>2013</v>
      </c>
      <c r="K1047" t="str">
        <f>VLOOKUP(N1047,Convert!D:G,4,0)</f>
        <v>2013Q1</v>
      </c>
      <c r="L1047" t="str">
        <f t="shared" si="167"/>
        <v>2013M2</v>
      </c>
      <c r="M1047">
        <f>VLOOKUP(K1047,GDP_CR!$E$9:$F$311,2,0)</f>
        <v>5.2</v>
      </c>
      <c r="N1047" s="1">
        <v>41309</v>
      </c>
      <c r="O1047" s="18">
        <f t="shared" si="168"/>
        <v>7316</v>
      </c>
      <c r="P1047" s="31">
        <f>VLOOKUP(K1047,GDP!$A$2:$D$305,4,0)</f>
        <v>1.2709800004871763E-2</v>
      </c>
      <c r="Q1047" s="12">
        <v>16500.669230769232</v>
      </c>
      <c r="R1047" s="12">
        <f>VLOOKUP(K1047,RGDP!B:C,2,0)</f>
        <v>16441.485000000001</v>
      </c>
      <c r="S1047" s="12">
        <f t="shared" si="161"/>
        <v>16358.972499999998</v>
      </c>
      <c r="T1047" s="12">
        <v>79.669997749999993</v>
      </c>
      <c r="U1047" s="12">
        <v>7.9249999999999998</v>
      </c>
      <c r="V1047" s="12">
        <v>135334.75</v>
      </c>
      <c r="W1047" s="12">
        <v>1.7675799999999999</v>
      </c>
      <c r="X1047" s="12">
        <v>0.14250000000000002</v>
      </c>
      <c r="Y1047" t="str">
        <f t="shared" si="169"/>
        <v>100-200</v>
      </c>
      <c r="Z1047">
        <f t="shared" si="170"/>
        <v>3.7027078699642946E-3</v>
      </c>
      <c r="AA1047" s="12">
        <f>VLOOKUP(K1047,GDP_Change!A:D,4,0)</f>
        <v>1.2707618444536024</v>
      </c>
      <c r="AB1047" s="12">
        <f t="shared" si="162"/>
        <v>0.86902922581985054</v>
      </c>
    </row>
    <row r="1048" spans="1:28" x14ac:dyDescent="0.25">
      <c r="A1048" s="1" t="str">
        <f t="shared" si="163"/>
        <v>02/11/2013</v>
      </c>
      <c r="B1048" s="9">
        <v>151.74000549316401</v>
      </c>
      <c r="C1048" s="9">
        <v>152.61000061035099</v>
      </c>
      <c r="D1048" s="9">
        <v>151.38999938964801</v>
      </c>
      <c r="E1048" s="9">
        <v>126.33290100097599</v>
      </c>
      <c r="F1048" s="9">
        <v>152.11000061035099</v>
      </c>
      <c r="G1048" s="10">
        <v>517551100</v>
      </c>
      <c r="H1048">
        <f t="shared" si="164"/>
        <v>2</v>
      </c>
      <c r="I1048">
        <f t="shared" si="165"/>
        <v>11</v>
      </c>
      <c r="J1048">
        <f t="shared" si="166"/>
        <v>2013</v>
      </c>
      <c r="K1048" t="str">
        <f>VLOOKUP(N1048,Convert!D:G,4,0)</f>
        <v>2013Q1</v>
      </c>
      <c r="L1048" t="str">
        <f t="shared" si="167"/>
        <v>2013M2</v>
      </c>
      <c r="M1048">
        <f>VLOOKUP(K1048,GDP_CR!$E$9:$F$311,2,0)</f>
        <v>5.2</v>
      </c>
      <c r="N1048" s="1">
        <v>41316</v>
      </c>
      <c r="O1048" s="18">
        <f t="shared" si="168"/>
        <v>7323</v>
      </c>
      <c r="P1048" s="31">
        <f>VLOOKUP(K1048,GDP!$A$2:$D$305,4,0)</f>
        <v>1.2709800004871763E-2</v>
      </c>
      <c r="Q1048" s="12">
        <v>16516.723076923077</v>
      </c>
      <c r="R1048" s="12">
        <f>VLOOKUP(K1048,RGDP!B:C,2,0)</f>
        <v>16441.485000000001</v>
      </c>
      <c r="S1048" s="12">
        <f t="shared" si="161"/>
        <v>16370.76</v>
      </c>
      <c r="T1048" s="12">
        <v>79.489997500000001</v>
      </c>
      <c r="U1048" s="12">
        <v>7.85</v>
      </c>
      <c r="V1048" s="12">
        <v>135404.5</v>
      </c>
      <c r="W1048" s="12">
        <v>1.8511</v>
      </c>
      <c r="X1048" s="12">
        <v>0.14500000000000002</v>
      </c>
      <c r="Y1048" t="str">
        <f t="shared" si="169"/>
        <v>100-200</v>
      </c>
      <c r="Z1048">
        <f t="shared" si="170"/>
        <v>2.0421446137146582E-3</v>
      </c>
      <c r="AA1048" s="12">
        <f>VLOOKUP(K1048,GDP_Change!A:D,4,0)</f>
        <v>1.2707618444536024</v>
      </c>
      <c r="AB1048" s="12">
        <f t="shared" si="162"/>
        <v>0.91924580314906956</v>
      </c>
    </row>
    <row r="1049" spans="1:28" x14ac:dyDescent="0.25">
      <c r="A1049" s="1" t="str">
        <f t="shared" si="163"/>
        <v>02/18/2013</v>
      </c>
      <c r="B1049" s="9">
        <v>152.36999511718699</v>
      </c>
      <c r="C1049" s="9">
        <v>153.27999877929599</v>
      </c>
      <c r="D1049" s="9">
        <v>149.94000244140599</v>
      </c>
      <c r="E1049" s="9">
        <v>126.150192260742</v>
      </c>
      <c r="F1049" s="9">
        <v>151.88999938964801</v>
      </c>
      <c r="G1049" s="10">
        <v>545293800</v>
      </c>
      <c r="H1049">
        <f t="shared" si="164"/>
        <v>2</v>
      </c>
      <c r="I1049">
        <f t="shared" si="165"/>
        <v>18</v>
      </c>
      <c r="J1049">
        <f t="shared" si="166"/>
        <v>2013</v>
      </c>
      <c r="K1049" t="str">
        <f>VLOOKUP(N1049,Convert!D:G,4,0)</f>
        <v>2013Q1</v>
      </c>
      <c r="L1049" t="str">
        <f t="shared" si="167"/>
        <v>2013M2</v>
      </c>
      <c r="M1049">
        <f>VLOOKUP(K1049,GDP_CR!$E$9:$F$311,2,0)</f>
        <v>5.2</v>
      </c>
      <c r="N1049" s="1">
        <v>41323</v>
      </c>
      <c r="O1049" s="18">
        <f t="shared" si="168"/>
        <v>7330</v>
      </c>
      <c r="P1049" s="31">
        <f>VLOOKUP(K1049,GDP!$A$2:$D$305,4,0)</f>
        <v>1.2709800004871763E-2</v>
      </c>
      <c r="Q1049" s="12">
        <v>16532.776923076926</v>
      </c>
      <c r="R1049" s="12">
        <f>VLOOKUP(K1049,RGDP!B:C,2,0)</f>
        <v>16441.485000000001</v>
      </c>
      <c r="S1049" s="12">
        <f t="shared" si="161"/>
        <v>16382.547499999995</v>
      </c>
      <c r="T1049" s="12">
        <v>79.309997250000009</v>
      </c>
      <c r="U1049" s="12">
        <v>7.7749999999999995</v>
      </c>
      <c r="V1049" s="12">
        <v>135474.25</v>
      </c>
      <c r="W1049" s="12">
        <v>1.9346199999999998</v>
      </c>
      <c r="X1049" s="12">
        <v>0.14750000000000002</v>
      </c>
      <c r="Y1049" t="str">
        <f t="shared" si="169"/>
        <v>100-200</v>
      </c>
      <c r="Z1049">
        <f t="shared" si="170"/>
        <v>-1.4463297601750025E-3</v>
      </c>
      <c r="AA1049" s="12">
        <f>VLOOKUP(K1049,GDP_Change!A:D,4,0)</f>
        <v>1.2707618444536024</v>
      </c>
      <c r="AB1049" s="12">
        <f t="shared" si="162"/>
        <v>0.96946238047828848</v>
      </c>
    </row>
    <row r="1050" spans="1:28" x14ac:dyDescent="0.25">
      <c r="A1050" s="1" t="str">
        <f t="shared" si="163"/>
        <v>02/25/2013</v>
      </c>
      <c r="B1050" s="9">
        <v>152.63000488281199</v>
      </c>
      <c r="C1050" s="9">
        <v>152.86999511718699</v>
      </c>
      <c r="D1050" s="9">
        <v>148.72999572753901</v>
      </c>
      <c r="E1050" s="9">
        <v>126.33290100097599</v>
      </c>
      <c r="F1050" s="9">
        <v>152.11000061035099</v>
      </c>
      <c r="G1050" s="10">
        <v>880703700</v>
      </c>
      <c r="H1050">
        <f t="shared" si="164"/>
        <v>2</v>
      </c>
      <c r="I1050">
        <f t="shared" si="165"/>
        <v>25</v>
      </c>
      <c r="J1050">
        <f t="shared" si="166"/>
        <v>2013</v>
      </c>
      <c r="K1050" t="str">
        <f>VLOOKUP(N1050,Convert!D:G,4,0)</f>
        <v>2013Q1</v>
      </c>
      <c r="L1050" t="str">
        <f t="shared" si="167"/>
        <v>2013M2</v>
      </c>
      <c r="M1050">
        <f>VLOOKUP(K1050,GDP_CR!$E$9:$F$311,2,0)</f>
        <v>5.2</v>
      </c>
      <c r="N1050" s="1">
        <v>41330</v>
      </c>
      <c r="O1050" s="18">
        <f t="shared" si="168"/>
        <v>7337</v>
      </c>
      <c r="P1050" s="31">
        <f>VLOOKUP(K1050,GDP!$A$2:$D$305,4,0)</f>
        <v>1.2709800004871763E-2</v>
      </c>
      <c r="Q1050" s="12">
        <v>16548.830769230772</v>
      </c>
      <c r="R1050" s="12">
        <f>VLOOKUP(K1050,RGDP!B:C,2,0)</f>
        <v>16441.485000000001</v>
      </c>
      <c r="S1050" s="12">
        <f t="shared" ref="S1050:S1113" si="171">AVERAGE(R1039:R1050)</f>
        <v>16394.334999999995</v>
      </c>
      <c r="T1050" s="12">
        <v>79.129997000000003</v>
      </c>
      <c r="U1050" s="12">
        <v>7.7</v>
      </c>
      <c r="V1050" s="12">
        <v>135544</v>
      </c>
      <c r="W1050" s="12">
        <v>2.0181399999999998</v>
      </c>
      <c r="X1050" s="12">
        <v>0.15</v>
      </c>
      <c r="Y1050" t="str">
        <f t="shared" si="169"/>
        <v>100-200</v>
      </c>
      <c r="Z1050">
        <f t="shared" si="170"/>
        <v>1.4484246598658324E-3</v>
      </c>
      <c r="AA1050" s="12">
        <f>VLOOKUP(K1050,GDP_Change!A:D,4,0)</f>
        <v>1.2707618444536024</v>
      </c>
      <c r="AB1050" s="12">
        <f t="shared" si="162"/>
        <v>1.0196789578075074</v>
      </c>
    </row>
    <row r="1051" spans="1:28" x14ac:dyDescent="0.25">
      <c r="A1051" s="1" t="str">
        <f t="shared" si="163"/>
        <v>03/04/2013</v>
      </c>
      <c r="B1051" s="9">
        <v>151.759994506835</v>
      </c>
      <c r="C1051" s="9">
        <v>155.64999389648401</v>
      </c>
      <c r="D1051" s="9">
        <v>151.52000427246</v>
      </c>
      <c r="E1051" s="9">
        <v>129.09858703613199</v>
      </c>
      <c r="F1051" s="9">
        <v>155.44000244140599</v>
      </c>
      <c r="G1051" s="10">
        <v>524491200</v>
      </c>
      <c r="H1051">
        <f t="shared" si="164"/>
        <v>3</v>
      </c>
      <c r="I1051">
        <f t="shared" si="165"/>
        <v>4</v>
      </c>
      <c r="J1051">
        <f t="shared" si="166"/>
        <v>2013</v>
      </c>
      <c r="K1051" t="str">
        <f>VLOOKUP(N1051,Convert!D:G,4,0)</f>
        <v>2013Q1</v>
      </c>
      <c r="L1051" t="str">
        <f t="shared" si="167"/>
        <v>2013M3</v>
      </c>
      <c r="M1051">
        <f>VLOOKUP(K1051,GDP_CR!$E$9:$F$311,2,0)</f>
        <v>5.2</v>
      </c>
      <c r="N1051" s="1">
        <v>41337</v>
      </c>
      <c r="O1051" s="18">
        <f t="shared" si="168"/>
        <v>7344</v>
      </c>
      <c r="P1051" s="31">
        <f>VLOOKUP(K1051,GDP!$A$2:$D$305,4,0)</f>
        <v>1.2709800004871763E-2</v>
      </c>
      <c r="Q1051" s="12">
        <v>16564.884615384621</v>
      </c>
      <c r="R1051" s="12">
        <f>VLOOKUP(K1051,RGDP!B:C,2,0)</f>
        <v>16441.485000000001</v>
      </c>
      <c r="S1051" s="12">
        <f t="shared" si="171"/>
        <v>16406.122499999998</v>
      </c>
      <c r="T1051" s="12">
        <v>79.924997250000004</v>
      </c>
      <c r="U1051" s="12">
        <v>7.65</v>
      </c>
      <c r="V1051" s="12">
        <v>135580.25</v>
      </c>
      <c r="W1051" s="12">
        <v>1.8932924999999998</v>
      </c>
      <c r="X1051" s="12">
        <v>0.14749999999999999</v>
      </c>
      <c r="Y1051" t="str">
        <f t="shared" si="169"/>
        <v>100-200</v>
      </c>
      <c r="Z1051">
        <f t="shared" si="170"/>
        <v>2.1892063754474833E-2</v>
      </c>
      <c r="AA1051" s="12">
        <f>VLOOKUP(K1051,GDP_Change!A:D,4,0)</f>
        <v>1.2707618444536024</v>
      </c>
      <c r="AB1051" s="12">
        <f t="shared" si="162"/>
        <v>1.0698955351367265</v>
      </c>
    </row>
    <row r="1052" spans="1:28" x14ac:dyDescent="0.25">
      <c r="A1052" s="1" t="str">
        <f t="shared" si="163"/>
        <v>03/11/2013</v>
      </c>
      <c r="B1052" s="9">
        <v>155.32000732421801</v>
      </c>
      <c r="C1052" s="9">
        <v>156.80000305175699</v>
      </c>
      <c r="D1052" s="9">
        <v>155.13000488281199</v>
      </c>
      <c r="E1052" s="9">
        <v>129.42253112792901</v>
      </c>
      <c r="F1052" s="9">
        <v>155.83000183105401</v>
      </c>
      <c r="G1052" s="10">
        <v>546984500</v>
      </c>
      <c r="H1052">
        <f t="shared" si="164"/>
        <v>3</v>
      </c>
      <c r="I1052">
        <f t="shared" si="165"/>
        <v>11</v>
      </c>
      <c r="J1052">
        <f t="shared" si="166"/>
        <v>2013</v>
      </c>
      <c r="K1052" t="str">
        <f>VLOOKUP(N1052,Convert!D:G,4,0)</f>
        <v>2013Q1</v>
      </c>
      <c r="L1052" t="str">
        <f t="shared" si="167"/>
        <v>2013M3</v>
      </c>
      <c r="M1052">
        <f>VLOOKUP(K1052,GDP_CR!$E$9:$F$311,2,0)</f>
        <v>5.2</v>
      </c>
      <c r="N1052" s="1">
        <v>41344</v>
      </c>
      <c r="O1052" s="18">
        <f t="shared" si="168"/>
        <v>7351</v>
      </c>
      <c r="P1052" s="31">
        <f>VLOOKUP(K1052,GDP!$A$2:$D$305,4,0)</f>
        <v>1.2709800004871763E-2</v>
      </c>
      <c r="Q1052" s="12">
        <v>16580.938461538466</v>
      </c>
      <c r="R1052" s="12">
        <f>VLOOKUP(K1052,RGDP!B:C,2,0)</f>
        <v>16441.485000000001</v>
      </c>
      <c r="S1052" s="12">
        <f t="shared" si="171"/>
        <v>16417.909999999993</v>
      </c>
      <c r="T1052" s="12">
        <v>80.719997500000005</v>
      </c>
      <c r="U1052" s="12">
        <v>7.6</v>
      </c>
      <c r="V1052" s="12">
        <v>135616.5</v>
      </c>
      <c r="W1052" s="12">
        <v>1.7684449999999998</v>
      </c>
      <c r="X1052" s="12">
        <v>0.14500000000000002</v>
      </c>
      <c r="Y1052" t="str">
        <f t="shared" si="169"/>
        <v>100-200</v>
      </c>
      <c r="Z1052">
        <f t="shared" si="170"/>
        <v>2.5090027246688074E-3</v>
      </c>
      <c r="AA1052" s="12">
        <f>VLOOKUP(K1052,GDP_Change!A:D,4,0)</f>
        <v>1.2707618444536024</v>
      </c>
      <c r="AB1052" s="12">
        <f t="shared" si="162"/>
        <v>1.1201121124659454</v>
      </c>
    </row>
    <row r="1053" spans="1:28" x14ac:dyDescent="0.25">
      <c r="A1053" s="1" t="str">
        <f t="shared" si="163"/>
        <v>03/18/2013</v>
      </c>
      <c r="B1053" s="9">
        <v>154.33999633789</v>
      </c>
      <c r="C1053" s="9">
        <v>155.94999694824199</v>
      </c>
      <c r="D1053" s="9">
        <v>153.58999633789</v>
      </c>
      <c r="E1053" s="9">
        <v>129.80621337890599</v>
      </c>
      <c r="F1053" s="9">
        <v>155.600006103515</v>
      </c>
      <c r="G1053" s="10">
        <v>647799500</v>
      </c>
      <c r="H1053">
        <f t="shared" si="164"/>
        <v>3</v>
      </c>
      <c r="I1053">
        <f t="shared" si="165"/>
        <v>18</v>
      </c>
      <c r="J1053">
        <f t="shared" si="166"/>
        <v>2013</v>
      </c>
      <c r="K1053" t="str">
        <f>VLOOKUP(N1053,Convert!D:G,4,0)</f>
        <v>2013Q1</v>
      </c>
      <c r="L1053" t="str">
        <f t="shared" si="167"/>
        <v>2013M3</v>
      </c>
      <c r="M1053">
        <f>VLOOKUP(K1053,GDP_CR!$E$9:$F$311,2,0)</f>
        <v>5.2</v>
      </c>
      <c r="N1053" s="1">
        <v>41351</v>
      </c>
      <c r="O1053" s="18">
        <f t="shared" si="168"/>
        <v>7358</v>
      </c>
      <c r="P1053" s="31">
        <f>VLOOKUP(K1053,GDP!$A$2:$D$305,4,0)</f>
        <v>1.2709800004871763E-2</v>
      </c>
      <c r="Q1053" s="12">
        <v>16596.992307692311</v>
      </c>
      <c r="R1053" s="12">
        <f>VLOOKUP(K1053,RGDP!B:C,2,0)</f>
        <v>16441.485000000001</v>
      </c>
      <c r="S1053" s="12">
        <f t="shared" si="171"/>
        <v>16429.697499999995</v>
      </c>
      <c r="T1053" s="12">
        <v>81.514997750000006</v>
      </c>
      <c r="U1053" s="12">
        <v>7.55</v>
      </c>
      <c r="V1053" s="12">
        <v>135652.75</v>
      </c>
      <c r="W1053" s="12">
        <v>1.6435974999999998</v>
      </c>
      <c r="X1053" s="12">
        <v>0.14250000000000002</v>
      </c>
      <c r="Y1053" t="str">
        <f t="shared" si="169"/>
        <v>100-200</v>
      </c>
      <c r="Z1053">
        <f t="shared" si="170"/>
        <v>-1.4759399655809302E-3</v>
      </c>
      <c r="AA1053" s="12">
        <f>VLOOKUP(K1053,GDP_Change!A:D,4,0)</f>
        <v>1.2707618444536024</v>
      </c>
      <c r="AB1053" s="12">
        <f t="shared" si="162"/>
        <v>1.1703286897951644</v>
      </c>
    </row>
    <row r="1054" spans="1:28" x14ac:dyDescent="0.25">
      <c r="A1054" s="1" t="str">
        <f t="shared" si="163"/>
        <v>03/25/2013</v>
      </c>
      <c r="B1054" s="9">
        <v>156.009994506835</v>
      </c>
      <c r="C1054" s="9">
        <v>156.850006103515</v>
      </c>
      <c r="D1054" s="9">
        <v>154.350006103515</v>
      </c>
      <c r="E1054" s="9">
        <v>130.69889831542901</v>
      </c>
      <c r="F1054" s="9">
        <v>156.669998168945</v>
      </c>
      <c r="G1054" s="10">
        <v>441062300</v>
      </c>
      <c r="H1054">
        <f t="shared" si="164"/>
        <v>3</v>
      </c>
      <c r="I1054">
        <f t="shared" si="165"/>
        <v>25</v>
      </c>
      <c r="J1054">
        <f t="shared" si="166"/>
        <v>2013</v>
      </c>
      <c r="K1054" t="str">
        <f>VLOOKUP(N1054,Convert!D:G,4,0)</f>
        <v>2013Q1</v>
      </c>
      <c r="L1054" t="str">
        <f t="shared" si="167"/>
        <v>2013M3</v>
      </c>
      <c r="M1054">
        <f>VLOOKUP(K1054,GDP_CR!$E$9:$F$311,2,0)</f>
        <v>5.2</v>
      </c>
      <c r="N1054" s="1">
        <v>41358</v>
      </c>
      <c r="O1054" s="18">
        <f t="shared" si="168"/>
        <v>7365</v>
      </c>
      <c r="P1054" s="31">
        <f>VLOOKUP(K1054,GDP!$A$2:$D$305,4,0)</f>
        <v>1.2709800004871763E-2</v>
      </c>
      <c r="Q1054" s="12">
        <v>16613.046153846157</v>
      </c>
      <c r="R1054" s="12">
        <f>VLOOKUP(K1054,RGDP!B:C,2,0)</f>
        <v>16441.485000000001</v>
      </c>
      <c r="S1054" s="12">
        <f t="shared" si="171"/>
        <v>16441.484999999997</v>
      </c>
      <c r="T1054" s="12">
        <v>82.309997999999993</v>
      </c>
      <c r="U1054" s="12">
        <v>7.5</v>
      </c>
      <c r="V1054" s="12">
        <v>135689</v>
      </c>
      <c r="W1054" s="12">
        <v>1.51875</v>
      </c>
      <c r="X1054" s="12">
        <v>0.14000000000000001</v>
      </c>
      <c r="Y1054" t="str">
        <f t="shared" si="169"/>
        <v>100-200</v>
      </c>
      <c r="Z1054">
        <f t="shared" si="170"/>
        <v>6.8765554206866586E-3</v>
      </c>
      <c r="AA1054" s="12">
        <f>VLOOKUP(K1054,GDP_Change!A:D,4,0)</f>
        <v>1.2707618444536024</v>
      </c>
      <c r="AB1054" s="12">
        <f t="shared" si="162"/>
        <v>1.2205452671243835</v>
      </c>
    </row>
    <row r="1055" spans="1:28" x14ac:dyDescent="0.25">
      <c r="A1055" s="1" t="str">
        <f t="shared" si="163"/>
        <v>04/01/2013</v>
      </c>
      <c r="B1055" s="9">
        <v>156.58999633789</v>
      </c>
      <c r="C1055" s="9">
        <v>157.21000671386699</v>
      </c>
      <c r="D1055" s="9">
        <v>153.77000427246</v>
      </c>
      <c r="E1055" s="9">
        <v>129.43914794921801</v>
      </c>
      <c r="F1055" s="9">
        <v>155.16000366210901</v>
      </c>
      <c r="G1055" s="10">
        <v>646416800</v>
      </c>
      <c r="H1055">
        <f t="shared" si="164"/>
        <v>4</v>
      </c>
      <c r="I1055">
        <f t="shared" si="165"/>
        <v>1</v>
      </c>
      <c r="J1055">
        <f t="shared" si="166"/>
        <v>2013</v>
      </c>
      <c r="K1055" t="str">
        <f>VLOOKUP(N1055,Convert!D:G,4,0)</f>
        <v>2013Q2</v>
      </c>
      <c r="L1055" t="str">
        <f t="shared" si="167"/>
        <v>2013M4</v>
      </c>
      <c r="M1055">
        <f>VLOOKUP(K1055,GDP_CR!$E$9:$F$311,2,0)</f>
        <v>1.7</v>
      </c>
      <c r="N1055" s="1">
        <v>41365</v>
      </c>
      <c r="O1055" s="18">
        <f t="shared" si="168"/>
        <v>7372</v>
      </c>
      <c r="P1055" s="31">
        <f>VLOOKUP(K1055,GDP!$A$2:$D$305,4,0)</f>
        <v>4.2395559591319465E-3</v>
      </c>
      <c r="Q1055" s="12">
        <v>16634.52307692308</v>
      </c>
      <c r="R1055" s="12">
        <f>VLOOKUP(K1055,RGDP!B:C,2,0)</f>
        <v>16464.401999999998</v>
      </c>
      <c r="S1055" s="12">
        <f t="shared" si="171"/>
        <v>16443.394749999996</v>
      </c>
      <c r="T1055" s="12">
        <v>82.414999249999994</v>
      </c>
      <c r="U1055" s="12">
        <v>7.5250000000000004</v>
      </c>
      <c r="V1055" s="12">
        <v>135735.75</v>
      </c>
      <c r="W1055" s="12">
        <v>1.4237650000000002</v>
      </c>
      <c r="X1055" s="12">
        <v>0.14250000000000002</v>
      </c>
      <c r="Y1055" t="str">
        <f t="shared" si="169"/>
        <v>100-200</v>
      </c>
      <c r="Z1055">
        <f t="shared" si="170"/>
        <v>-9.6380578571763076E-3</v>
      </c>
      <c r="AA1055" s="12">
        <f>VLOOKUP(K1055,GDP_Change!A:D,4,0)</f>
        <v>0.4239628842297094</v>
      </c>
      <c r="AB1055" s="12">
        <f t="shared" si="162"/>
        <v>1.2056234628979183</v>
      </c>
    </row>
    <row r="1056" spans="1:28" x14ac:dyDescent="0.25">
      <c r="A1056" s="1" t="str">
        <f t="shared" si="163"/>
        <v>04/08/2013</v>
      </c>
      <c r="B1056" s="9">
        <v>155.27000427246</v>
      </c>
      <c r="C1056" s="9">
        <v>159.71000671386699</v>
      </c>
      <c r="D1056" s="9">
        <v>154.75</v>
      </c>
      <c r="E1056" s="9">
        <v>132.47575378417901</v>
      </c>
      <c r="F1056" s="9">
        <v>158.80000305175699</v>
      </c>
      <c r="G1056" s="10">
        <v>550706900</v>
      </c>
      <c r="H1056">
        <f t="shared" si="164"/>
        <v>4</v>
      </c>
      <c r="I1056">
        <f t="shared" si="165"/>
        <v>8</v>
      </c>
      <c r="J1056">
        <f t="shared" si="166"/>
        <v>2013</v>
      </c>
      <c r="K1056" t="str">
        <f>VLOOKUP(N1056,Convert!D:G,4,0)</f>
        <v>2013Q2</v>
      </c>
      <c r="L1056" t="str">
        <f t="shared" si="167"/>
        <v>2013M4</v>
      </c>
      <c r="M1056">
        <f>VLOOKUP(K1056,GDP_CR!$E$9:$F$311,2,0)</f>
        <v>1.7</v>
      </c>
      <c r="N1056" s="1">
        <v>41372</v>
      </c>
      <c r="O1056" s="18">
        <f t="shared" si="168"/>
        <v>7379</v>
      </c>
      <c r="P1056" s="31">
        <f>VLOOKUP(K1056,GDP!$A$2:$D$305,4,0)</f>
        <v>4.2395559591319465E-3</v>
      </c>
      <c r="Q1056" s="12">
        <v>16639.946153846158</v>
      </c>
      <c r="R1056" s="12">
        <f>VLOOKUP(K1056,RGDP!B:C,2,0)</f>
        <v>16464.401999999998</v>
      </c>
      <c r="S1056" s="12">
        <f t="shared" si="171"/>
        <v>16445.304499999998</v>
      </c>
      <c r="T1056" s="12">
        <v>82.520000499999995</v>
      </c>
      <c r="U1056" s="12">
        <v>7.5500000000000007</v>
      </c>
      <c r="V1056" s="12">
        <v>135782.5</v>
      </c>
      <c r="W1056" s="12">
        <v>1.3287800000000001</v>
      </c>
      <c r="X1056" s="12">
        <v>0.14500000000000002</v>
      </c>
      <c r="Y1056" t="str">
        <f t="shared" si="169"/>
        <v>100-200</v>
      </c>
      <c r="Z1056">
        <f t="shared" si="170"/>
        <v>2.3459650062749304E-2</v>
      </c>
      <c r="AA1056" s="12">
        <f>VLOOKUP(K1056,GDP_Change!A:D,4,0)</f>
        <v>0.4239628842297094</v>
      </c>
      <c r="AB1056" s="12">
        <f t="shared" si="162"/>
        <v>1.1404850813422343</v>
      </c>
    </row>
    <row r="1057" spans="1:28" x14ac:dyDescent="0.25">
      <c r="A1057" s="1" t="str">
        <f t="shared" si="163"/>
        <v>04/15/2013</v>
      </c>
      <c r="B1057" s="9">
        <v>158</v>
      </c>
      <c r="C1057" s="9">
        <v>158.13000488281199</v>
      </c>
      <c r="D1057" s="9">
        <v>153.55000305175699</v>
      </c>
      <c r="E1057" s="9">
        <v>129.70610046386699</v>
      </c>
      <c r="F1057" s="9">
        <v>155.47999572753901</v>
      </c>
      <c r="G1057" s="10">
        <v>908872400</v>
      </c>
      <c r="H1057">
        <f t="shared" si="164"/>
        <v>4</v>
      </c>
      <c r="I1057">
        <f t="shared" si="165"/>
        <v>15</v>
      </c>
      <c r="J1057">
        <f t="shared" si="166"/>
        <v>2013</v>
      </c>
      <c r="K1057" t="str">
        <f>VLOOKUP(N1057,Convert!D:G,4,0)</f>
        <v>2013Q2</v>
      </c>
      <c r="L1057" t="str">
        <f t="shared" si="167"/>
        <v>2013M4</v>
      </c>
      <c r="M1057">
        <f>VLOOKUP(K1057,GDP_CR!$E$9:$F$311,2,0)</f>
        <v>1.7</v>
      </c>
      <c r="N1057" s="1">
        <v>41379</v>
      </c>
      <c r="O1057" s="18">
        <f t="shared" si="168"/>
        <v>7386</v>
      </c>
      <c r="P1057" s="31">
        <f>VLOOKUP(K1057,GDP!$A$2:$D$305,4,0)</f>
        <v>4.2395559591319465E-3</v>
      </c>
      <c r="Q1057" s="12">
        <v>16645.369230769233</v>
      </c>
      <c r="R1057" s="12">
        <f>VLOOKUP(K1057,RGDP!B:C,2,0)</f>
        <v>16464.401999999998</v>
      </c>
      <c r="S1057" s="12">
        <f t="shared" si="171"/>
        <v>16447.214250000001</v>
      </c>
      <c r="T1057" s="12">
        <v>82.625001749999996</v>
      </c>
      <c r="U1057" s="12">
        <v>7.5749999999999993</v>
      </c>
      <c r="V1057" s="12">
        <v>135829.25</v>
      </c>
      <c r="W1057" s="12">
        <v>1.2337950000000002</v>
      </c>
      <c r="X1057" s="12">
        <v>0.14750000000000002</v>
      </c>
      <c r="Y1057" t="str">
        <f t="shared" si="169"/>
        <v>100-200</v>
      </c>
      <c r="Z1057">
        <f t="shared" si="170"/>
        <v>-2.0906846728056427E-2</v>
      </c>
      <c r="AA1057" s="12">
        <f>VLOOKUP(K1057,GDP_Change!A:D,4,0)</f>
        <v>0.4239628842297094</v>
      </c>
      <c r="AB1057" s="12">
        <f t="shared" si="162"/>
        <v>1.0753466997865502</v>
      </c>
    </row>
    <row r="1058" spans="1:28" x14ac:dyDescent="0.25">
      <c r="A1058" s="1" t="str">
        <f t="shared" si="163"/>
        <v>04/22/2013</v>
      </c>
      <c r="B1058" s="9">
        <v>155.77999877929599</v>
      </c>
      <c r="C1058" s="9">
        <v>159.27000427246</v>
      </c>
      <c r="D1058" s="9">
        <v>154.75</v>
      </c>
      <c r="E1058" s="9">
        <v>132.00860595703099</v>
      </c>
      <c r="F1058" s="9">
        <v>158.24000549316401</v>
      </c>
      <c r="G1058" s="10">
        <v>596455400</v>
      </c>
      <c r="H1058">
        <f t="shared" si="164"/>
        <v>4</v>
      </c>
      <c r="I1058">
        <f t="shared" si="165"/>
        <v>22</v>
      </c>
      <c r="J1058">
        <f t="shared" si="166"/>
        <v>2013</v>
      </c>
      <c r="K1058" t="str">
        <f>VLOOKUP(N1058,Convert!D:G,4,0)</f>
        <v>2013Q2</v>
      </c>
      <c r="L1058" t="str">
        <f t="shared" si="167"/>
        <v>2013M4</v>
      </c>
      <c r="M1058">
        <f>VLOOKUP(K1058,GDP_CR!$E$9:$F$311,2,0)</f>
        <v>1.7</v>
      </c>
      <c r="N1058" s="1">
        <v>41386</v>
      </c>
      <c r="O1058" s="18">
        <f t="shared" si="168"/>
        <v>7393</v>
      </c>
      <c r="P1058" s="31">
        <f>VLOOKUP(K1058,GDP!$A$2:$D$305,4,0)</f>
        <v>4.2395559591319465E-3</v>
      </c>
      <c r="Q1058" s="12">
        <v>16650.792307692311</v>
      </c>
      <c r="R1058" s="12">
        <f>VLOOKUP(K1058,RGDP!B:C,2,0)</f>
        <v>16464.401999999998</v>
      </c>
      <c r="S1058" s="12">
        <f t="shared" si="171"/>
        <v>16449.124</v>
      </c>
      <c r="T1058" s="12">
        <v>82.730002999999996</v>
      </c>
      <c r="U1058" s="12">
        <v>7.6</v>
      </c>
      <c r="V1058" s="12">
        <v>135876</v>
      </c>
      <c r="W1058" s="12">
        <v>1.1388100000000001</v>
      </c>
      <c r="X1058" s="12">
        <v>0.15</v>
      </c>
      <c r="Y1058" t="str">
        <f t="shared" si="169"/>
        <v>100-200</v>
      </c>
      <c r="Z1058">
        <f t="shared" si="170"/>
        <v>1.7751542587263858E-2</v>
      </c>
      <c r="AA1058" s="12">
        <f>VLOOKUP(K1058,GDP_Change!A:D,4,0)</f>
        <v>0.4239628842297094</v>
      </c>
      <c r="AB1058" s="12">
        <f t="shared" si="162"/>
        <v>1.0102083182308661</v>
      </c>
    </row>
    <row r="1059" spans="1:28" x14ac:dyDescent="0.25">
      <c r="A1059" s="1" t="str">
        <f t="shared" si="163"/>
        <v>04/29/2013</v>
      </c>
      <c r="B1059" s="9">
        <v>158.669998168945</v>
      </c>
      <c r="C1059" s="9">
        <v>161.88000488281199</v>
      </c>
      <c r="D1059" s="9">
        <v>158.100006103515</v>
      </c>
      <c r="E1059" s="9">
        <v>134.61979675292901</v>
      </c>
      <c r="F1059" s="9">
        <v>161.36999511718699</v>
      </c>
      <c r="G1059" s="10">
        <v>584067600</v>
      </c>
      <c r="H1059">
        <f t="shared" si="164"/>
        <v>4</v>
      </c>
      <c r="I1059">
        <f t="shared" si="165"/>
        <v>29</v>
      </c>
      <c r="J1059">
        <f t="shared" si="166"/>
        <v>2013</v>
      </c>
      <c r="K1059" t="str">
        <f>VLOOKUP(N1059,Convert!D:G,4,0)</f>
        <v>2013Q2</v>
      </c>
      <c r="L1059" t="str">
        <f t="shared" si="167"/>
        <v>2013M4</v>
      </c>
      <c r="M1059">
        <f>VLOOKUP(K1059,GDP_CR!$E$9:$F$311,2,0)</f>
        <v>1.7</v>
      </c>
      <c r="N1059" s="1">
        <v>41393</v>
      </c>
      <c r="O1059" s="18">
        <f t="shared" si="168"/>
        <v>7400</v>
      </c>
      <c r="P1059" s="31">
        <f>VLOOKUP(K1059,GDP!$A$2:$D$305,4,0)</f>
        <v>4.2395559591319465E-3</v>
      </c>
      <c r="Q1059" s="12">
        <v>16656.215384615389</v>
      </c>
      <c r="R1059" s="12">
        <f>VLOOKUP(K1059,RGDP!B:C,2,0)</f>
        <v>16464.401999999998</v>
      </c>
      <c r="S1059" s="12">
        <f t="shared" si="171"/>
        <v>16451.033749999999</v>
      </c>
      <c r="T1059" s="12">
        <v>82.730002999999996</v>
      </c>
      <c r="U1059" s="12">
        <v>7.6</v>
      </c>
      <c r="V1059" s="12">
        <v>135876</v>
      </c>
      <c r="W1059" s="12">
        <v>1.1388100000000001</v>
      </c>
      <c r="X1059" s="12">
        <v>0.15</v>
      </c>
      <c r="Y1059" t="str">
        <f t="shared" si="169"/>
        <v>100-200</v>
      </c>
      <c r="Z1059">
        <f t="shared" si="170"/>
        <v>1.9780014632002851E-2</v>
      </c>
      <c r="AA1059" s="12">
        <f>VLOOKUP(K1059,GDP_Change!A:D,4,0)</f>
        <v>0.4239628842297094</v>
      </c>
      <c r="AB1059" s="12">
        <f t="shared" si="162"/>
        <v>0.94506993667518202</v>
      </c>
    </row>
    <row r="1060" spans="1:28" x14ac:dyDescent="0.25">
      <c r="A1060" s="1" t="str">
        <f t="shared" si="163"/>
        <v>05/06/2013</v>
      </c>
      <c r="B1060" s="9">
        <v>161.49000549316401</v>
      </c>
      <c r="C1060" s="9">
        <v>163.69999694824199</v>
      </c>
      <c r="D1060" s="9">
        <v>161.419998168945</v>
      </c>
      <c r="E1060" s="9">
        <v>136.32157897949199</v>
      </c>
      <c r="F1060" s="9">
        <v>163.41000366210901</v>
      </c>
      <c r="G1060" s="10">
        <v>464602100</v>
      </c>
      <c r="H1060">
        <f t="shared" si="164"/>
        <v>5</v>
      </c>
      <c r="I1060">
        <f t="shared" si="165"/>
        <v>6</v>
      </c>
      <c r="J1060">
        <f t="shared" si="166"/>
        <v>2013</v>
      </c>
      <c r="K1060" t="str">
        <f>VLOOKUP(N1060,Convert!D:G,4,0)</f>
        <v>2013Q2</v>
      </c>
      <c r="L1060" t="str">
        <f t="shared" si="167"/>
        <v>2013M5</v>
      </c>
      <c r="M1060">
        <f>VLOOKUP(K1060,GDP_CR!$E$9:$F$311,2,0)</f>
        <v>1.7</v>
      </c>
      <c r="N1060" s="1">
        <v>41400</v>
      </c>
      <c r="O1060" s="18">
        <f t="shared" si="168"/>
        <v>7407</v>
      </c>
      <c r="P1060" s="31">
        <f>VLOOKUP(K1060,GDP!$A$2:$D$305,4,0)</f>
        <v>4.2395559591319465E-3</v>
      </c>
      <c r="Q1060" s="12">
        <v>16661.638461538467</v>
      </c>
      <c r="R1060" s="12">
        <f>VLOOKUP(K1060,RGDP!B:C,2,0)</f>
        <v>16464.401999999998</v>
      </c>
      <c r="S1060" s="12">
        <f t="shared" si="171"/>
        <v>16452.943500000001</v>
      </c>
      <c r="T1060" s="12">
        <v>82.457501999999991</v>
      </c>
      <c r="U1060" s="12">
        <v>7.5749999999999993</v>
      </c>
      <c r="V1060" s="12">
        <v>135929.75</v>
      </c>
      <c r="W1060" s="12">
        <v>1.201705</v>
      </c>
      <c r="X1060" s="12">
        <v>0.13999999999999999</v>
      </c>
      <c r="Y1060" t="str">
        <f t="shared" si="169"/>
        <v>100-200</v>
      </c>
      <c r="Z1060">
        <f t="shared" si="170"/>
        <v>1.2641808307923386E-2</v>
      </c>
      <c r="AA1060" s="12">
        <f>VLOOKUP(K1060,GDP_Change!A:D,4,0)</f>
        <v>0.4239628842297094</v>
      </c>
      <c r="AB1060" s="12">
        <f t="shared" si="162"/>
        <v>0.87993155511949794</v>
      </c>
    </row>
    <row r="1061" spans="1:28" x14ac:dyDescent="0.25">
      <c r="A1061" s="1" t="str">
        <f t="shared" si="163"/>
        <v>05/13/2013</v>
      </c>
      <c r="B1061" s="9">
        <v>163.19999694824199</v>
      </c>
      <c r="C1061" s="9">
        <v>167.03999328613199</v>
      </c>
      <c r="D1061" s="9">
        <v>162.82000732421801</v>
      </c>
      <c r="E1061" s="9">
        <v>139.26641845703099</v>
      </c>
      <c r="F1061" s="9">
        <v>166.94000244140599</v>
      </c>
      <c r="G1061" s="10">
        <v>561277200</v>
      </c>
      <c r="H1061">
        <f t="shared" si="164"/>
        <v>5</v>
      </c>
      <c r="I1061">
        <f t="shared" si="165"/>
        <v>13</v>
      </c>
      <c r="J1061">
        <f t="shared" si="166"/>
        <v>2013</v>
      </c>
      <c r="K1061" t="str">
        <f>VLOOKUP(N1061,Convert!D:G,4,0)</f>
        <v>2013Q2</v>
      </c>
      <c r="L1061" t="str">
        <f t="shared" si="167"/>
        <v>2013M5</v>
      </c>
      <c r="M1061">
        <f>VLOOKUP(K1061,GDP_CR!$E$9:$F$311,2,0)</f>
        <v>1.7</v>
      </c>
      <c r="N1061" s="1">
        <v>41407</v>
      </c>
      <c r="O1061" s="18">
        <f t="shared" si="168"/>
        <v>7414</v>
      </c>
      <c r="P1061" s="31">
        <f>VLOOKUP(K1061,GDP!$A$2:$D$305,4,0)</f>
        <v>4.2395559591319465E-3</v>
      </c>
      <c r="Q1061" s="12">
        <v>16667.061538461541</v>
      </c>
      <c r="R1061" s="12">
        <f>VLOOKUP(K1061,RGDP!B:C,2,0)</f>
        <v>16464.401999999998</v>
      </c>
      <c r="S1061" s="12">
        <f t="shared" si="171"/>
        <v>16454.85325</v>
      </c>
      <c r="T1061" s="12">
        <v>82.185001</v>
      </c>
      <c r="U1061" s="12">
        <v>7.55</v>
      </c>
      <c r="V1061" s="12">
        <v>135983.5</v>
      </c>
      <c r="W1061" s="12">
        <v>1.2646000000000002</v>
      </c>
      <c r="X1061" s="12">
        <v>0.13</v>
      </c>
      <c r="Y1061" t="str">
        <f t="shared" si="169"/>
        <v>100-200</v>
      </c>
      <c r="Z1061">
        <f t="shared" si="170"/>
        <v>2.1602097180024149E-2</v>
      </c>
      <c r="AA1061" s="12">
        <f>VLOOKUP(K1061,GDP_Change!A:D,4,0)</f>
        <v>0.4239628842297094</v>
      </c>
      <c r="AB1061" s="12">
        <f t="shared" si="162"/>
        <v>0.81479317356381387</v>
      </c>
    </row>
    <row r="1062" spans="1:28" x14ac:dyDescent="0.25">
      <c r="A1062" s="1" t="str">
        <f t="shared" si="163"/>
        <v>05/20/2013</v>
      </c>
      <c r="B1062" s="9">
        <v>166.77999877929599</v>
      </c>
      <c r="C1062" s="9">
        <v>169.07000732421801</v>
      </c>
      <c r="D1062" s="9">
        <v>163.94000244140599</v>
      </c>
      <c r="E1062" s="9">
        <v>137.90663146972599</v>
      </c>
      <c r="F1062" s="9">
        <v>165.30999755859301</v>
      </c>
      <c r="G1062" s="10">
        <v>787545500</v>
      </c>
      <c r="H1062">
        <f t="shared" si="164"/>
        <v>5</v>
      </c>
      <c r="I1062">
        <f t="shared" si="165"/>
        <v>20</v>
      </c>
      <c r="J1062">
        <f t="shared" si="166"/>
        <v>2013</v>
      </c>
      <c r="K1062" t="str">
        <f>VLOOKUP(N1062,Convert!D:G,4,0)</f>
        <v>2013Q2</v>
      </c>
      <c r="L1062" t="str">
        <f t="shared" si="167"/>
        <v>2013M5</v>
      </c>
      <c r="M1062">
        <f>VLOOKUP(K1062,GDP_CR!$E$9:$F$311,2,0)</f>
        <v>1.7</v>
      </c>
      <c r="N1062" s="1">
        <v>41414</v>
      </c>
      <c r="O1062" s="18">
        <f t="shared" si="168"/>
        <v>7421</v>
      </c>
      <c r="P1062" s="31">
        <f>VLOOKUP(K1062,GDP!$A$2:$D$305,4,0)</f>
        <v>4.2395559591319465E-3</v>
      </c>
      <c r="Q1062" s="12">
        <v>16672.484615384619</v>
      </c>
      <c r="R1062" s="12">
        <f>VLOOKUP(K1062,RGDP!B:C,2,0)</f>
        <v>16464.401999999998</v>
      </c>
      <c r="S1062" s="12">
        <f t="shared" si="171"/>
        <v>16456.763000000003</v>
      </c>
      <c r="T1062" s="12">
        <v>81.912499999999994</v>
      </c>
      <c r="U1062" s="12">
        <v>7.5250000000000004</v>
      </c>
      <c r="V1062" s="12">
        <v>136037.25</v>
      </c>
      <c r="W1062" s="12">
        <v>1.3274950000000001</v>
      </c>
      <c r="X1062" s="12">
        <v>0.12</v>
      </c>
      <c r="Y1062" t="str">
        <f t="shared" si="169"/>
        <v>100-200</v>
      </c>
      <c r="Z1062">
        <f t="shared" si="170"/>
        <v>-9.7640161673359094E-3</v>
      </c>
      <c r="AA1062" s="12">
        <f>VLOOKUP(K1062,GDP_Change!A:D,4,0)</f>
        <v>0.4239628842297094</v>
      </c>
      <c r="AB1062" s="12">
        <f t="shared" ref="AB1062:AB1125" si="172">AVERAGE(AA1050:AA1062)</f>
        <v>0.74965479200812979</v>
      </c>
    </row>
    <row r="1063" spans="1:28" x14ac:dyDescent="0.25">
      <c r="A1063" s="1" t="str">
        <f t="shared" si="163"/>
        <v>05/27/2013</v>
      </c>
      <c r="B1063" s="9">
        <v>167.03999328613199</v>
      </c>
      <c r="C1063" s="9">
        <v>167.77999877929599</v>
      </c>
      <c r="D1063" s="9">
        <v>163.13000488281199</v>
      </c>
      <c r="E1063" s="9">
        <v>136.35494995117099</v>
      </c>
      <c r="F1063" s="9">
        <v>163.44999694824199</v>
      </c>
      <c r="G1063" s="10">
        <v>588687100</v>
      </c>
      <c r="H1063">
        <f t="shared" si="164"/>
        <v>5</v>
      </c>
      <c r="I1063">
        <f t="shared" si="165"/>
        <v>27</v>
      </c>
      <c r="J1063">
        <f t="shared" si="166"/>
        <v>2013</v>
      </c>
      <c r="K1063" t="str">
        <f>VLOOKUP(N1063,Convert!D:G,4,0)</f>
        <v>2013Q2</v>
      </c>
      <c r="L1063" t="str">
        <f t="shared" si="167"/>
        <v>2013M5</v>
      </c>
      <c r="M1063">
        <f>VLOOKUP(K1063,GDP_CR!$E$9:$F$311,2,0)</f>
        <v>1.7</v>
      </c>
      <c r="N1063" s="1">
        <v>41421</v>
      </c>
      <c r="O1063" s="18">
        <f t="shared" si="168"/>
        <v>7428</v>
      </c>
      <c r="P1063" s="31">
        <f>VLOOKUP(K1063,GDP!$A$2:$D$305,4,0)</f>
        <v>4.2395559591319465E-3</v>
      </c>
      <c r="Q1063" s="12">
        <v>16677.907692307697</v>
      </c>
      <c r="R1063" s="12">
        <f>VLOOKUP(K1063,RGDP!B:C,2,0)</f>
        <v>16464.401999999998</v>
      </c>
      <c r="S1063" s="12">
        <f t="shared" si="171"/>
        <v>16458.672750000002</v>
      </c>
      <c r="T1063" s="12">
        <v>81.639999000000003</v>
      </c>
      <c r="U1063" s="12">
        <v>7.5</v>
      </c>
      <c r="V1063" s="12">
        <v>136091</v>
      </c>
      <c r="W1063" s="12">
        <v>1.39039</v>
      </c>
      <c r="X1063" s="12">
        <v>0.11</v>
      </c>
      <c r="Y1063" t="str">
        <f t="shared" si="169"/>
        <v>100-200</v>
      </c>
      <c r="Z1063">
        <f t="shared" si="170"/>
        <v>-1.1251591784046555E-2</v>
      </c>
      <c r="AA1063" s="12">
        <f>VLOOKUP(K1063,GDP_Change!A:D,4,0)</f>
        <v>0.4239628842297094</v>
      </c>
      <c r="AB1063" s="12">
        <f t="shared" si="172"/>
        <v>0.68451641045244571</v>
      </c>
    </row>
    <row r="1064" spans="1:28" x14ac:dyDescent="0.25">
      <c r="A1064" s="1" t="str">
        <f t="shared" si="163"/>
        <v>06/03/2013</v>
      </c>
      <c r="B1064" s="9">
        <v>163.83000183105401</v>
      </c>
      <c r="C1064" s="9">
        <v>165.100006103515</v>
      </c>
      <c r="D1064" s="9">
        <v>160.25</v>
      </c>
      <c r="E1064" s="9">
        <v>137.481201171875</v>
      </c>
      <c r="F1064" s="9">
        <v>164.80000305175699</v>
      </c>
      <c r="G1064" s="10">
        <v>926323300</v>
      </c>
      <c r="H1064">
        <f t="shared" si="164"/>
        <v>6</v>
      </c>
      <c r="I1064">
        <f t="shared" si="165"/>
        <v>3</v>
      </c>
      <c r="J1064">
        <f t="shared" si="166"/>
        <v>2013</v>
      </c>
      <c r="K1064" t="str">
        <f>VLOOKUP(N1064,Convert!D:G,4,0)</f>
        <v>2013Q2</v>
      </c>
      <c r="L1064" t="str">
        <f t="shared" si="167"/>
        <v>2013M6</v>
      </c>
      <c r="M1064">
        <f>VLOOKUP(K1064,GDP_CR!$E$9:$F$311,2,0)</f>
        <v>1.7</v>
      </c>
      <c r="N1064" s="1">
        <v>41428</v>
      </c>
      <c r="O1064" s="18">
        <f t="shared" si="168"/>
        <v>7435</v>
      </c>
      <c r="P1064" s="31">
        <f>VLOOKUP(K1064,GDP!$A$2:$D$305,4,0)</f>
        <v>4.2395559591319465E-3</v>
      </c>
      <c r="Q1064" s="12">
        <v>16683.330769230772</v>
      </c>
      <c r="R1064" s="12">
        <f>VLOOKUP(K1064,RGDP!B:C,2,0)</f>
        <v>16464.401999999998</v>
      </c>
      <c r="S1064" s="12">
        <f t="shared" si="171"/>
        <v>16460.5825</v>
      </c>
      <c r="T1064" s="12">
        <v>81.899999250000008</v>
      </c>
      <c r="U1064" s="12">
        <v>7.5</v>
      </c>
      <c r="V1064" s="12">
        <v>136135.5</v>
      </c>
      <c r="W1064" s="12">
        <v>1.47174</v>
      </c>
      <c r="X1064" s="12">
        <v>0.10500000000000001</v>
      </c>
      <c r="Y1064" t="str">
        <f t="shared" si="169"/>
        <v>100-200</v>
      </c>
      <c r="Z1064">
        <f t="shared" si="170"/>
        <v>8.2594440423422455E-3</v>
      </c>
      <c r="AA1064" s="12">
        <f>VLOOKUP(K1064,GDP_Change!A:D,4,0)</f>
        <v>0.4239628842297094</v>
      </c>
      <c r="AB1064" s="12">
        <f t="shared" si="172"/>
        <v>0.61937802889676163</v>
      </c>
    </row>
    <row r="1065" spans="1:28" x14ac:dyDescent="0.25">
      <c r="A1065" s="1" t="str">
        <f t="shared" si="163"/>
        <v>06/10/2013</v>
      </c>
      <c r="B1065" s="9">
        <v>165.30999755859301</v>
      </c>
      <c r="C1065" s="9">
        <v>165.39999389648401</v>
      </c>
      <c r="D1065" s="9">
        <v>161.30000305175699</v>
      </c>
      <c r="E1065" s="9">
        <v>136.12968444824199</v>
      </c>
      <c r="F1065" s="9">
        <v>163.17999267578099</v>
      </c>
      <c r="G1065" s="10">
        <v>747319300</v>
      </c>
      <c r="H1065">
        <f t="shared" si="164"/>
        <v>6</v>
      </c>
      <c r="I1065">
        <f t="shared" si="165"/>
        <v>10</v>
      </c>
      <c r="J1065">
        <f t="shared" si="166"/>
        <v>2013</v>
      </c>
      <c r="K1065" t="str">
        <f>VLOOKUP(N1065,Convert!D:G,4,0)</f>
        <v>2013Q2</v>
      </c>
      <c r="L1065" t="str">
        <f t="shared" si="167"/>
        <v>2013M6</v>
      </c>
      <c r="M1065">
        <f>VLOOKUP(K1065,GDP_CR!$E$9:$F$311,2,0)</f>
        <v>1.7</v>
      </c>
      <c r="N1065" s="1">
        <v>41435</v>
      </c>
      <c r="O1065" s="18">
        <f t="shared" si="168"/>
        <v>7442</v>
      </c>
      <c r="P1065" s="31">
        <f>VLOOKUP(K1065,GDP!$A$2:$D$305,4,0)</f>
        <v>4.2395559591319465E-3</v>
      </c>
      <c r="Q1065" s="12">
        <v>16688.75384615385</v>
      </c>
      <c r="R1065" s="12">
        <f>VLOOKUP(K1065,RGDP!B:C,2,0)</f>
        <v>16464.401999999998</v>
      </c>
      <c r="S1065" s="12">
        <f t="shared" si="171"/>
        <v>16462.492249999999</v>
      </c>
      <c r="T1065" s="12">
        <v>82.159999499999998</v>
      </c>
      <c r="U1065" s="12">
        <v>7.5</v>
      </c>
      <c r="V1065" s="12">
        <v>136180</v>
      </c>
      <c r="W1065" s="12">
        <v>1.5530900000000001</v>
      </c>
      <c r="X1065" s="12">
        <v>0.1</v>
      </c>
      <c r="Y1065" t="str">
        <f t="shared" si="169"/>
        <v>100-200</v>
      </c>
      <c r="Z1065">
        <f t="shared" si="170"/>
        <v>-9.830159866363708E-3</v>
      </c>
      <c r="AA1065" s="12">
        <f>VLOOKUP(K1065,GDP_Change!A:D,4,0)</f>
        <v>0.4239628842297094</v>
      </c>
      <c r="AB1065" s="12">
        <f t="shared" si="172"/>
        <v>0.55423964734107756</v>
      </c>
    </row>
    <row r="1066" spans="1:28" x14ac:dyDescent="0.25">
      <c r="A1066" s="1" t="str">
        <f t="shared" si="163"/>
        <v>06/17/2013</v>
      </c>
      <c r="B1066" s="9">
        <v>164.28999328613199</v>
      </c>
      <c r="C1066" s="9">
        <v>165.99000549316401</v>
      </c>
      <c r="D1066" s="9">
        <v>157.47000122070301</v>
      </c>
      <c r="E1066" s="9">
        <v>132.70097351074199</v>
      </c>
      <c r="F1066" s="9">
        <v>159.07000732421801</v>
      </c>
      <c r="G1066" s="10">
        <v>1050353400</v>
      </c>
      <c r="H1066">
        <f t="shared" si="164"/>
        <v>6</v>
      </c>
      <c r="I1066">
        <f t="shared" si="165"/>
        <v>17</v>
      </c>
      <c r="J1066">
        <f t="shared" si="166"/>
        <v>2013</v>
      </c>
      <c r="K1066" t="str">
        <f>VLOOKUP(N1066,Convert!D:G,4,0)</f>
        <v>2013Q2</v>
      </c>
      <c r="L1066" t="str">
        <f t="shared" si="167"/>
        <v>2013M6</v>
      </c>
      <c r="M1066">
        <f>VLOOKUP(K1066,GDP_CR!$E$9:$F$311,2,0)</f>
        <v>1.7</v>
      </c>
      <c r="N1066" s="1">
        <v>41442</v>
      </c>
      <c r="O1066" s="18">
        <f t="shared" si="168"/>
        <v>7449</v>
      </c>
      <c r="P1066" s="31">
        <f>VLOOKUP(K1066,GDP!$A$2:$D$305,4,0)</f>
        <v>4.2395559591319465E-3</v>
      </c>
      <c r="Q1066" s="12">
        <v>16694.176923076928</v>
      </c>
      <c r="R1066" s="12">
        <f>VLOOKUP(K1066,RGDP!B:C,2,0)</f>
        <v>16464.401999999998</v>
      </c>
      <c r="S1066" s="12">
        <f t="shared" si="171"/>
        <v>16464.401999999998</v>
      </c>
      <c r="T1066" s="12">
        <v>82.419999750000002</v>
      </c>
      <c r="U1066" s="12">
        <v>7.5</v>
      </c>
      <c r="V1066" s="12">
        <v>136224.5</v>
      </c>
      <c r="W1066" s="12">
        <v>1.6344400000000001</v>
      </c>
      <c r="X1066" s="12">
        <v>9.5000000000000001E-2</v>
      </c>
      <c r="Y1066" t="str">
        <f t="shared" si="169"/>
        <v>100-200</v>
      </c>
      <c r="Z1066">
        <f t="shared" si="170"/>
        <v>-2.5186821522470759E-2</v>
      </c>
      <c r="AA1066" s="12">
        <f>VLOOKUP(K1066,GDP_Change!A:D,4,0)</f>
        <v>0.4239628842297094</v>
      </c>
      <c r="AB1066" s="12">
        <f t="shared" si="172"/>
        <v>0.48910126578539348</v>
      </c>
    </row>
    <row r="1067" spans="1:28" x14ac:dyDescent="0.25">
      <c r="A1067" s="1" t="str">
        <f t="shared" si="163"/>
        <v>06/24/2013</v>
      </c>
      <c r="B1067" s="9">
        <v>157.41000366210901</v>
      </c>
      <c r="C1067" s="9">
        <v>161.82000732421801</v>
      </c>
      <c r="D1067" s="9">
        <v>155.72999572753901</v>
      </c>
      <c r="E1067" s="9">
        <v>134.53536987304599</v>
      </c>
      <c r="F1067" s="9">
        <v>160.419998168945</v>
      </c>
      <c r="G1067" s="10">
        <v>809325800</v>
      </c>
      <c r="H1067">
        <f t="shared" si="164"/>
        <v>6</v>
      </c>
      <c r="I1067">
        <f t="shared" si="165"/>
        <v>24</v>
      </c>
      <c r="J1067">
        <f t="shared" si="166"/>
        <v>2013</v>
      </c>
      <c r="K1067" t="str">
        <f>VLOOKUP(N1067,Convert!D:G,4,0)</f>
        <v>2013Q2</v>
      </c>
      <c r="L1067" t="str">
        <f t="shared" si="167"/>
        <v>2013M6</v>
      </c>
      <c r="M1067">
        <f>VLOOKUP(K1067,GDP_CR!$E$9:$F$311,2,0)</f>
        <v>1.7</v>
      </c>
      <c r="N1067" s="1">
        <v>41449</v>
      </c>
      <c r="O1067" s="18">
        <f t="shared" si="168"/>
        <v>7456</v>
      </c>
      <c r="P1067" s="31">
        <f>VLOOKUP(K1067,GDP!$A$2:$D$305,4,0)</f>
        <v>4.2395559591319465E-3</v>
      </c>
      <c r="Q1067" s="12">
        <v>16699.600000000002</v>
      </c>
      <c r="R1067" s="12">
        <f>VLOOKUP(K1067,RGDP!B:C,2,0)</f>
        <v>16464.401999999998</v>
      </c>
      <c r="S1067" s="12">
        <f t="shared" si="171"/>
        <v>16464.401999999998</v>
      </c>
      <c r="T1067" s="12">
        <v>82.68</v>
      </c>
      <c r="U1067" s="12">
        <v>7.5</v>
      </c>
      <c r="V1067" s="12">
        <v>136269</v>
      </c>
      <c r="W1067" s="12">
        <v>1.7157899999999999</v>
      </c>
      <c r="X1067" s="12">
        <v>0.09</v>
      </c>
      <c r="Y1067" t="str">
        <f t="shared" si="169"/>
        <v>100-200</v>
      </c>
      <c r="Z1067">
        <f t="shared" si="170"/>
        <v>8.4867717518577468E-3</v>
      </c>
      <c r="AA1067" s="12">
        <f>VLOOKUP(K1067,GDP_Change!A:D,4,0)</f>
        <v>0.4239628842297094</v>
      </c>
      <c r="AB1067" s="12">
        <f t="shared" si="172"/>
        <v>0.4239628842297094</v>
      </c>
    </row>
    <row r="1068" spans="1:28" x14ac:dyDescent="0.25">
      <c r="A1068" s="1" t="str">
        <f t="shared" si="163"/>
        <v>07/01/2013</v>
      </c>
      <c r="B1068" s="9">
        <v>161.259994506835</v>
      </c>
      <c r="C1068" s="9">
        <v>163.08000183105401</v>
      </c>
      <c r="D1068" s="9">
        <v>160.22000122070301</v>
      </c>
      <c r="E1068" s="9">
        <v>136.71585083007801</v>
      </c>
      <c r="F1068" s="9">
        <v>163.02000427246</v>
      </c>
      <c r="G1068" s="10">
        <v>484451800</v>
      </c>
      <c r="H1068">
        <f t="shared" si="164"/>
        <v>7</v>
      </c>
      <c r="I1068">
        <f t="shared" si="165"/>
        <v>1</v>
      </c>
      <c r="J1068">
        <f t="shared" si="166"/>
        <v>2013</v>
      </c>
      <c r="K1068" t="str">
        <f>VLOOKUP(N1068,Convert!D:G,4,0)</f>
        <v>2013Q3</v>
      </c>
      <c r="L1068" t="str">
        <f t="shared" si="167"/>
        <v>2013M7</v>
      </c>
      <c r="M1068">
        <f>VLOOKUP(K1068,GDP_CR!$E$9:$F$311,2,0)</f>
        <v>5.2</v>
      </c>
      <c r="N1068" s="1">
        <v>41456</v>
      </c>
      <c r="O1068" s="18">
        <f t="shared" si="168"/>
        <v>7463</v>
      </c>
      <c r="P1068" s="31">
        <f>VLOOKUP(K1068,GDP!$A$2:$D$305,4,0)</f>
        <v>1.266497401135358E-2</v>
      </c>
      <c r="Q1068" s="12">
        <v>16715.869230769233</v>
      </c>
      <c r="R1068" s="12">
        <f>VLOOKUP(K1068,RGDP!B:C,2,0)</f>
        <v>16594.742999999999</v>
      </c>
      <c r="S1068" s="12">
        <f t="shared" si="171"/>
        <v>16475.263749999998</v>
      </c>
      <c r="T1068" s="12">
        <v>82.755000750000008</v>
      </c>
      <c r="U1068" s="12">
        <v>7.45</v>
      </c>
      <c r="V1068" s="12">
        <v>136299.5</v>
      </c>
      <c r="W1068" s="12">
        <v>1.7582099999999998</v>
      </c>
      <c r="X1068" s="12">
        <v>0.09</v>
      </c>
      <c r="Y1068" t="str">
        <f t="shared" si="169"/>
        <v>100-200</v>
      </c>
      <c r="Z1068">
        <f t="shared" si="170"/>
        <v>1.6207493661587247E-2</v>
      </c>
      <c r="AA1068" s="12">
        <f>VLOOKUP(K1068,GDP_Change!A:D,4,0)</f>
        <v>1.2666029164496564</v>
      </c>
      <c r="AB1068" s="12">
        <f t="shared" si="172"/>
        <v>0.48878134824662839</v>
      </c>
    </row>
    <row r="1069" spans="1:28" x14ac:dyDescent="0.25">
      <c r="A1069" s="1" t="str">
        <f t="shared" si="163"/>
        <v>07/08/2013</v>
      </c>
      <c r="B1069" s="9">
        <v>163.86000061035099</v>
      </c>
      <c r="C1069" s="9">
        <v>167.92999267578099</v>
      </c>
      <c r="D1069" s="9">
        <v>163.08000183105401</v>
      </c>
      <c r="E1069" s="9">
        <v>140.481353759765</v>
      </c>
      <c r="F1069" s="9">
        <v>167.509994506835</v>
      </c>
      <c r="G1069" s="10">
        <v>588605500</v>
      </c>
      <c r="H1069">
        <f t="shared" si="164"/>
        <v>7</v>
      </c>
      <c r="I1069">
        <f t="shared" si="165"/>
        <v>8</v>
      </c>
      <c r="J1069">
        <f t="shared" si="166"/>
        <v>2013</v>
      </c>
      <c r="K1069" t="str">
        <f>VLOOKUP(N1069,Convert!D:G,4,0)</f>
        <v>2013Q3</v>
      </c>
      <c r="L1069" t="str">
        <f t="shared" si="167"/>
        <v>2013M7</v>
      </c>
      <c r="M1069">
        <f>VLOOKUP(K1069,GDP_CR!$E$9:$F$311,2,0)</f>
        <v>5.2</v>
      </c>
      <c r="N1069" s="1">
        <v>41463</v>
      </c>
      <c r="O1069" s="18">
        <f t="shared" si="168"/>
        <v>7470</v>
      </c>
      <c r="P1069" s="31">
        <f>VLOOKUP(K1069,GDP!$A$2:$D$305,4,0)</f>
        <v>1.266497401135358E-2</v>
      </c>
      <c r="Q1069" s="12">
        <v>16732.138461538467</v>
      </c>
      <c r="R1069" s="12">
        <f>VLOOKUP(K1069,RGDP!B:C,2,0)</f>
        <v>16594.742999999999</v>
      </c>
      <c r="S1069" s="12">
        <f t="shared" si="171"/>
        <v>16486.125499999998</v>
      </c>
      <c r="T1069" s="12">
        <v>82.830001500000009</v>
      </c>
      <c r="U1069" s="12">
        <v>7.4</v>
      </c>
      <c r="V1069" s="12">
        <v>136330</v>
      </c>
      <c r="W1069" s="12">
        <v>1.80063</v>
      </c>
      <c r="X1069" s="12">
        <v>0.09</v>
      </c>
      <c r="Y1069" t="str">
        <f t="shared" si="169"/>
        <v>100-200</v>
      </c>
      <c r="Z1069">
        <f t="shared" si="170"/>
        <v>2.7542572179489966E-2</v>
      </c>
      <c r="AA1069" s="12">
        <f>VLOOKUP(K1069,GDP_Change!A:D,4,0)</f>
        <v>1.2666029164496564</v>
      </c>
      <c r="AB1069" s="12">
        <f t="shared" si="172"/>
        <v>0.55359981226354738</v>
      </c>
    </row>
    <row r="1070" spans="1:28" x14ac:dyDescent="0.25">
      <c r="A1070" s="1" t="str">
        <f t="shared" si="163"/>
        <v>07/15/2013</v>
      </c>
      <c r="B1070" s="9">
        <v>167.97000122070301</v>
      </c>
      <c r="C1070" s="9">
        <v>169.27000427246</v>
      </c>
      <c r="D1070" s="9">
        <v>167.07000732421801</v>
      </c>
      <c r="E1070" s="9">
        <v>141.87353515625</v>
      </c>
      <c r="F1070" s="9">
        <v>169.169998168945</v>
      </c>
      <c r="G1070" s="10">
        <v>458478400</v>
      </c>
      <c r="H1070">
        <f t="shared" si="164"/>
        <v>7</v>
      </c>
      <c r="I1070">
        <f t="shared" si="165"/>
        <v>15</v>
      </c>
      <c r="J1070">
        <f t="shared" si="166"/>
        <v>2013</v>
      </c>
      <c r="K1070" t="str">
        <f>VLOOKUP(N1070,Convert!D:G,4,0)</f>
        <v>2013Q3</v>
      </c>
      <c r="L1070" t="str">
        <f t="shared" si="167"/>
        <v>2013M7</v>
      </c>
      <c r="M1070">
        <f>VLOOKUP(K1070,GDP_CR!$E$9:$F$311,2,0)</f>
        <v>5.2</v>
      </c>
      <c r="N1070" s="1">
        <v>41470</v>
      </c>
      <c r="O1070" s="18">
        <f t="shared" si="168"/>
        <v>7477</v>
      </c>
      <c r="P1070" s="31">
        <f>VLOOKUP(K1070,GDP!$A$2:$D$305,4,0)</f>
        <v>1.266497401135358E-2</v>
      </c>
      <c r="Q1070" s="12">
        <v>16748.407692307697</v>
      </c>
      <c r="R1070" s="12">
        <f>VLOOKUP(K1070,RGDP!B:C,2,0)</f>
        <v>16594.742999999999</v>
      </c>
      <c r="S1070" s="12">
        <f t="shared" si="171"/>
        <v>16496.987249999995</v>
      </c>
      <c r="T1070" s="12">
        <v>82.90500225000001</v>
      </c>
      <c r="U1070" s="12">
        <v>7.3500000000000005</v>
      </c>
      <c r="V1070" s="12">
        <v>136360.5</v>
      </c>
      <c r="W1070" s="12">
        <v>1.8430499999999999</v>
      </c>
      <c r="X1070" s="12">
        <v>0.09</v>
      </c>
      <c r="Y1070" t="str">
        <f t="shared" si="169"/>
        <v>100-200</v>
      </c>
      <c r="Z1070">
        <f t="shared" si="170"/>
        <v>9.9098783150055603E-3</v>
      </c>
      <c r="AA1070" s="12">
        <f>VLOOKUP(K1070,GDP_Change!A:D,4,0)</f>
        <v>1.2666029164496564</v>
      </c>
      <c r="AB1070" s="12">
        <f t="shared" si="172"/>
        <v>0.61841827628046642</v>
      </c>
    </row>
    <row r="1071" spans="1:28" x14ac:dyDescent="0.25">
      <c r="A1071" s="1" t="str">
        <f t="shared" si="163"/>
        <v>07/22/2013</v>
      </c>
      <c r="B1071" s="9">
        <v>169.41000366210901</v>
      </c>
      <c r="C1071" s="9">
        <v>169.86000061035099</v>
      </c>
      <c r="D1071" s="9">
        <v>167.52000427246</v>
      </c>
      <c r="E1071" s="9">
        <v>141.82318115234301</v>
      </c>
      <c r="F1071" s="9">
        <v>169.11000061035099</v>
      </c>
      <c r="G1071" s="10">
        <v>492075500</v>
      </c>
      <c r="H1071">
        <f t="shared" si="164"/>
        <v>7</v>
      </c>
      <c r="I1071">
        <f t="shared" si="165"/>
        <v>22</v>
      </c>
      <c r="J1071">
        <f t="shared" si="166"/>
        <v>2013</v>
      </c>
      <c r="K1071" t="str">
        <f>VLOOKUP(N1071,Convert!D:G,4,0)</f>
        <v>2013Q3</v>
      </c>
      <c r="L1071" t="str">
        <f t="shared" si="167"/>
        <v>2013M7</v>
      </c>
      <c r="M1071">
        <f>VLOOKUP(K1071,GDP_CR!$E$9:$F$311,2,0)</f>
        <v>5.2</v>
      </c>
      <c r="N1071" s="1">
        <v>41477</v>
      </c>
      <c r="O1071" s="18">
        <f t="shared" si="168"/>
        <v>7484</v>
      </c>
      <c r="P1071" s="31">
        <f>VLOOKUP(K1071,GDP!$A$2:$D$305,4,0)</f>
        <v>1.266497401135358E-2</v>
      </c>
      <c r="Q1071" s="12">
        <v>16764.676923076928</v>
      </c>
      <c r="R1071" s="12">
        <f>VLOOKUP(K1071,RGDP!B:C,2,0)</f>
        <v>16594.742999999999</v>
      </c>
      <c r="S1071" s="12">
        <f t="shared" si="171"/>
        <v>16507.848999999995</v>
      </c>
      <c r="T1071" s="12">
        <v>82.980002999999996</v>
      </c>
      <c r="U1071" s="12">
        <v>7.3</v>
      </c>
      <c r="V1071" s="12">
        <v>136391</v>
      </c>
      <c r="W1071" s="12">
        <v>1.88547</v>
      </c>
      <c r="X1071" s="12">
        <v>0.09</v>
      </c>
      <c r="Y1071" t="str">
        <f t="shared" si="169"/>
        <v>100-200</v>
      </c>
      <c r="Z1071">
        <f t="shared" si="170"/>
        <v>-3.5465838649528791E-4</v>
      </c>
      <c r="AA1071" s="12">
        <f>VLOOKUP(K1071,GDP_Change!A:D,4,0)</f>
        <v>1.2666029164496564</v>
      </c>
      <c r="AB1071" s="12">
        <f t="shared" si="172"/>
        <v>0.68323674029738535</v>
      </c>
    </row>
    <row r="1072" spans="1:28" x14ac:dyDescent="0.25">
      <c r="A1072" s="1" t="str">
        <f t="shared" si="163"/>
        <v>07/29/2013</v>
      </c>
      <c r="B1072" s="9">
        <v>168.67999267578099</v>
      </c>
      <c r="C1072" s="9">
        <v>170.97000122070301</v>
      </c>
      <c r="D1072" s="9">
        <v>168.11000061035099</v>
      </c>
      <c r="E1072" s="9">
        <v>143.36624145507801</v>
      </c>
      <c r="F1072" s="9">
        <v>170.94999694824199</v>
      </c>
      <c r="G1072" s="10">
        <v>508848400</v>
      </c>
      <c r="H1072">
        <f t="shared" si="164"/>
        <v>7</v>
      </c>
      <c r="I1072">
        <f t="shared" si="165"/>
        <v>29</v>
      </c>
      <c r="J1072">
        <f t="shared" si="166"/>
        <v>2013</v>
      </c>
      <c r="K1072" t="str">
        <f>VLOOKUP(N1072,Convert!D:G,4,0)</f>
        <v>2013Q3</v>
      </c>
      <c r="L1072" t="str">
        <f t="shared" si="167"/>
        <v>2013M7</v>
      </c>
      <c r="M1072">
        <f>VLOOKUP(K1072,GDP_CR!$E$9:$F$311,2,0)</f>
        <v>5.2</v>
      </c>
      <c r="N1072" s="1">
        <v>41484</v>
      </c>
      <c r="O1072" s="18">
        <f t="shared" si="168"/>
        <v>7491</v>
      </c>
      <c r="P1072" s="31">
        <f>VLOOKUP(K1072,GDP!$A$2:$D$305,4,0)</f>
        <v>1.266497401135358E-2</v>
      </c>
      <c r="Q1072" s="12">
        <v>16780.946153846158</v>
      </c>
      <c r="R1072" s="12">
        <f>VLOOKUP(K1072,RGDP!B:C,2,0)</f>
        <v>16594.742999999999</v>
      </c>
      <c r="S1072" s="12">
        <f t="shared" si="171"/>
        <v>16518.710749999995</v>
      </c>
      <c r="T1072" s="12">
        <v>82.980002999999996</v>
      </c>
      <c r="U1072" s="12">
        <v>7.3</v>
      </c>
      <c r="V1072" s="12">
        <v>136391</v>
      </c>
      <c r="W1072" s="12">
        <v>1.88547</v>
      </c>
      <c r="X1072" s="12">
        <v>0.09</v>
      </c>
      <c r="Y1072" t="str">
        <f t="shared" si="169"/>
        <v>100-200</v>
      </c>
      <c r="Z1072">
        <f t="shared" si="170"/>
        <v>1.0880470293004985E-2</v>
      </c>
      <c r="AA1072" s="12">
        <f>VLOOKUP(K1072,GDP_Change!A:D,4,0)</f>
        <v>1.2666029164496564</v>
      </c>
      <c r="AB1072" s="12">
        <f t="shared" si="172"/>
        <v>0.74805520431430439</v>
      </c>
    </row>
    <row r="1073" spans="1:28" x14ac:dyDescent="0.25">
      <c r="A1073" s="1" t="str">
        <f t="shared" si="163"/>
        <v>08/05/2013</v>
      </c>
      <c r="B1073" s="9">
        <v>170.57000732421801</v>
      </c>
      <c r="C1073" s="9">
        <v>170.96000671386699</v>
      </c>
      <c r="D1073" s="9">
        <v>168.55000305175699</v>
      </c>
      <c r="E1073" s="9">
        <v>141.99089050292901</v>
      </c>
      <c r="F1073" s="9">
        <v>169.30999755859301</v>
      </c>
      <c r="G1073" s="10">
        <v>420361400</v>
      </c>
      <c r="H1073">
        <f t="shared" si="164"/>
        <v>8</v>
      </c>
      <c r="I1073">
        <f t="shared" si="165"/>
        <v>5</v>
      </c>
      <c r="J1073">
        <f t="shared" si="166"/>
        <v>2013</v>
      </c>
      <c r="K1073" t="str">
        <f>VLOOKUP(N1073,Convert!D:G,4,0)</f>
        <v>2013Q3</v>
      </c>
      <c r="L1073" t="str">
        <f t="shared" si="167"/>
        <v>2013M8</v>
      </c>
      <c r="M1073">
        <f>VLOOKUP(K1073,GDP_CR!$E$9:$F$311,2,0)</f>
        <v>5.2</v>
      </c>
      <c r="N1073" s="1">
        <v>41491</v>
      </c>
      <c r="O1073" s="18">
        <f t="shared" si="168"/>
        <v>7498</v>
      </c>
      <c r="P1073" s="31">
        <f>VLOOKUP(K1073,GDP!$A$2:$D$305,4,0)</f>
        <v>1.266497401135358E-2</v>
      </c>
      <c r="Q1073" s="12">
        <v>16797.215384615389</v>
      </c>
      <c r="R1073" s="12">
        <f>VLOOKUP(K1073,RGDP!B:C,2,0)</f>
        <v>16594.742999999999</v>
      </c>
      <c r="S1073" s="12">
        <f t="shared" si="171"/>
        <v>16529.572499999995</v>
      </c>
      <c r="T1073" s="12">
        <v>82.82000124999999</v>
      </c>
      <c r="U1073" s="12">
        <v>7.2749999999999995</v>
      </c>
      <c r="V1073" s="12">
        <v>136452</v>
      </c>
      <c r="W1073" s="12">
        <v>1.798805</v>
      </c>
      <c r="X1073" s="12">
        <v>8.7500000000000008E-2</v>
      </c>
      <c r="Y1073" t="str">
        <f t="shared" si="169"/>
        <v>100-200</v>
      </c>
      <c r="Z1073">
        <f t="shared" si="170"/>
        <v>-9.593444977630039E-3</v>
      </c>
      <c r="AA1073" s="12">
        <f>VLOOKUP(K1073,GDP_Change!A:D,4,0)</f>
        <v>1.2666029164496564</v>
      </c>
      <c r="AB1073" s="12">
        <f t="shared" si="172"/>
        <v>0.81287366833122343</v>
      </c>
    </row>
    <row r="1074" spans="1:28" x14ac:dyDescent="0.25">
      <c r="A1074" s="1" t="str">
        <f t="shared" si="163"/>
        <v>08/12/2013</v>
      </c>
      <c r="B1074" s="9">
        <v>168.46000671386699</v>
      </c>
      <c r="C1074" s="9">
        <v>169.89999389648401</v>
      </c>
      <c r="D1074" s="9">
        <v>165.5</v>
      </c>
      <c r="E1074" s="9">
        <v>139.07238769531199</v>
      </c>
      <c r="F1074" s="9">
        <v>165.83000183105401</v>
      </c>
      <c r="G1074" s="10">
        <v>513028500</v>
      </c>
      <c r="H1074">
        <f t="shared" si="164"/>
        <v>8</v>
      </c>
      <c r="I1074">
        <f t="shared" si="165"/>
        <v>12</v>
      </c>
      <c r="J1074">
        <f t="shared" si="166"/>
        <v>2013</v>
      </c>
      <c r="K1074" t="str">
        <f>VLOOKUP(N1074,Convert!D:G,4,0)</f>
        <v>2013Q3</v>
      </c>
      <c r="L1074" t="str">
        <f t="shared" si="167"/>
        <v>2013M8</v>
      </c>
      <c r="M1074">
        <f>VLOOKUP(K1074,GDP_CR!$E$9:$F$311,2,0)</f>
        <v>5.2</v>
      </c>
      <c r="N1074" s="1">
        <v>41498</v>
      </c>
      <c r="O1074" s="18">
        <f t="shared" si="168"/>
        <v>7505</v>
      </c>
      <c r="P1074" s="31">
        <f>VLOOKUP(K1074,GDP!$A$2:$D$305,4,0)</f>
        <v>1.266497401135358E-2</v>
      </c>
      <c r="Q1074" s="12">
        <v>16813.484615384619</v>
      </c>
      <c r="R1074" s="12">
        <f>VLOOKUP(K1074,RGDP!B:C,2,0)</f>
        <v>16594.742999999999</v>
      </c>
      <c r="S1074" s="12">
        <f t="shared" si="171"/>
        <v>16540.434249999995</v>
      </c>
      <c r="T1074" s="12">
        <v>82.659999499999998</v>
      </c>
      <c r="U1074" s="12">
        <v>7.25</v>
      </c>
      <c r="V1074" s="12">
        <v>136513</v>
      </c>
      <c r="W1074" s="12">
        <v>1.71214</v>
      </c>
      <c r="X1074" s="12">
        <v>8.5000000000000006E-2</v>
      </c>
      <c r="Y1074" t="str">
        <f t="shared" si="169"/>
        <v>100-200</v>
      </c>
      <c r="Z1074">
        <f t="shared" si="170"/>
        <v>-2.0553988410133228E-2</v>
      </c>
      <c r="AA1074" s="12">
        <f>VLOOKUP(K1074,GDP_Change!A:D,4,0)</f>
        <v>1.2666029164496564</v>
      </c>
      <c r="AB1074" s="12">
        <f t="shared" si="172"/>
        <v>0.87769213234814236</v>
      </c>
    </row>
    <row r="1075" spans="1:28" x14ac:dyDescent="0.25">
      <c r="A1075" s="1" t="str">
        <f t="shared" si="163"/>
        <v>08/19/2013</v>
      </c>
      <c r="B1075" s="9">
        <v>165.63999938964801</v>
      </c>
      <c r="C1075" s="9">
        <v>166.83000183105401</v>
      </c>
      <c r="D1075" s="9">
        <v>164.19000244140599</v>
      </c>
      <c r="E1075" s="9">
        <v>139.73500061035099</v>
      </c>
      <c r="F1075" s="9">
        <v>166.61999511718699</v>
      </c>
      <c r="G1075" s="10">
        <v>537622800</v>
      </c>
      <c r="H1075">
        <f t="shared" si="164"/>
        <v>8</v>
      </c>
      <c r="I1075">
        <f t="shared" si="165"/>
        <v>19</v>
      </c>
      <c r="J1075">
        <f t="shared" si="166"/>
        <v>2013</v>
      </c>
      <c r="K1075" t="str">
        <f>VLOOKUP(N1075,Convert!D:G,4,0)</f>
        <v>2013Q3</v>
      </c>
      <c r="L1075" t="str">
        <f t="shared" si="167"/>
        <v>2013M8</v>
      </c>
      <c r="M1075">
        <f>VLOOKUP(K1075,GDP_CR!$E$9:$F$311,2,0)</f>
        <v>5.2</v>
      </c>
      <c r="N1075" s="1">
        <v>41505</v>
      </c>
      <c r="O1075" s="18">
        <f t="shared" si="168"/>
        <v>7512</v>
      </c>
      <c r="P1075" s="31">
        <f>VLOOKUP(K1075,GDP!$A$2:$D$305,4,0)</f>
        <v>1.266497401135358E-2</v>
      </c>
      <c r="Q1075" s="12">
        <v>16829.75384615385</v>
      </c>
      <c r="R1075" s="12">
        <f>VLOOKUP(K1075,RGDP!B:C,2,0)</f>
        <v>16594.742999999999</v>
      </c>
      <c r="S1075" s="12">
        <f t="shared" si="171"/>
        <v>16551.295999999995</v>
      </c>
      <c r="T1075" s="12">
        <v>82.499997749999991</v>
      </c>
      <c r="U1075" s="12">
        <v>7.2249999999999996</v>
      </c>
      <c r="V1075" s="12">
        <v>136574</v>
      </c>
      <c r="W1075" s="12">
        <v>1.625475</v>
      </c>
      <c r="X1075" s="12">
        <v>8.2500000000000004E-2</v>
      </c>
      <c r="Y1075" t="str">
        <f t="shared" si="169"/>
        <v>100-200</v>
      </c>
      <c r="Z1075">
        <f t="shared" si="170"/>
        <v>4.7638743135143269E-3</v>
      </c>
      <c r="AA1075" s="12">
        <f>VLOOKUP(K1075,GDP_Change!A:D,4,0)</f>
        <v>1.2666029164496564</v>
      </c>
      <c r="AB1075" s="12">
        <f t="shared" si="172"/>
        <v>0.9425105963650614</v>
      </c>
    </row>
    <row r="1076" spans="1:28" x14ac:dyDescent="0.25">
      <c r="A1076" s="1" t="str">
        <f t="shared" si="163"/>
        <v>08/26/2013</v>
      </c>
      <c r="B1076" s="9">
        <v>166.78999328613199</v>
      </c>
      <c r="C1076" s="9">
        <v>167.30000305175699</v>
      </c>
      <c r="D1076" s="9">
        <v>163.05000305175699</v>
      </c>
      <c r="E1076" s="9">
        <v>137.24411010742099</v>
      </c>
      <c r="F1076" s="9">
        <v>163.64999389648401</v>
      </c>
      <c r="G1076" s="10">
        <v>610563900</v>
      </c>
      <c r="H1076">
        <f t="shared" si="164"/>
        <v>8</v>
      </c>
      <c r="I1076">
        <f t="shared" si="165"/>
        <v>26</v>
      </c>
      <c r="J1076">
        <f t="shared" si="166"/>
        <v>2013</v>
      </c>
      <c r="K1076" t="str">
        <f>VLOOKUP(N1076,Convert!D:G,4,0)</f>
        <v>2013Q3</v>
      </c>
      <c r="L1076" t="str">
        <f t="shared" si="167"/>
        <v>2013M8</v>
      </c>
      <c r="M1076">
        <f>VLOOKUP(K1076,GDP_CR!$E$9:$F$311,2,0)</f>
        <v>5.2</v>
      </c>
      <c r="N1076" s="1">
        <v>41512</v>
      </c>
      <c r="O1076" s="18">
        <f t="shared" si="168"/>
        <v>7519</v>
      </c>
      <c r="P1076" s="31">
        <f>VLOOKUP(K1076,GDP!$A$2:$D$305,4,0)</f>
        <v>1.266497401135358E-2</v>
      </c>
      <c r="Q1076" s="12">
        <v>16846.02307692308</v>
      </c>
      <c r="R1076" s="12">
        <f>VLOOKUP(K1076,RGDP!B:C,2,0)</f>
        <v>16594.742999999999</v>
      </c>
      <c r="S1076" s="12">
        <f t="shared" si="171"/>
        <v>16562.157749999995</v>
      </c>
      <c r="T1076" s="12">
        <v>82.339995999999999</v>
      </c>
      <c r="U1076" s="12">
        <v>7.2</v>
      </c>
      <c r="V1076" s="12">
        <v>136635</v>
      </c>
      <c r="W1076" s="12">
        <v>1.53881</v>
      </c>
      <c r="X1076" s="12">
        <v>0.08</v>
      </c>
      <c r="Y1076" t="str">
        <f t="shared" si="169"/>
        <v>100-200</v>
      </c>
      <c r="Z1076">
        <f t="shared" si="170"/>
        <v>-1.7824998846111662E-2</v>
      </c>
      <c r="AA1076" s="12">
        <f>VLOOKUP(K1076,GDP_Change!A:D,4,0)</f>
        <v>1.2666029164496564</v>
      </c>
      <c r="AB1076" s="12">
        <f t="shared" si="172"/>
        <v>1.0073290603819804</v>
      </c>
    </row>
    <row r="1077" spans="1:28" x14ac:dyDescent="0.25">
      <c r="A1077" s="1" t="str">
        <f t="shared" si="163"/>
        <v>09/02/2013</v>
      </c>
      <c r="B1077" s="9">
        <v>165.22999572753901</v>
      </c>
      <c r="C1077" s="9">
        <v>166.97999572753901</v>
      </c>
      <c r="D1077" s="9">
        <v>163.69999694824199</v>
      </c>
      <c r="E1077" s="9">
        <v>139.24853515625</v>
      </c>
      <c r="F1077" s="9">
        <v>166.03999328613199</v>
      </c>
      <c r="G1077" s="10">
        <v>462611500</v>
      </c>
      <c r="H1077">
        <f t="shared" si="164"/>
        <v>9</v>
      </c>
      <c r="I1077">
        <f t="shared" si="165"/>
        <v>2</v>
      </c>
      <c r="J1077">
        <f t="shared" si="166"/>
        <v>2013</v>
      </c>
      <c r="K1077" t="str">
        <f>VLOOKUP(N1077,Convert!D:G,4,0)</f>
        <v>2013Q3</v>
      </c>
      <c r="L1077" t="str">
        <f t="shared" si="167"/>
        <v>2013M9</v>
      </c>
      <c r="M1077">
        <f>VLOOKUP(K1077,GDP_CR!$E$9:$F$311,2,0)</f>
        <v>5.2</v>
      </c>
      <c r="N1077" s="1">
        <v>41519</v>
      </c>
      <c r="O1077" s="18">
        <f t="shared" si="168"/>
        <v>7526</v>
      </c>
      <c r="P1077" s="31">
        <f>VLOOKUP(K1077,GDP!$A$2:$D$305,4,0)</f>
        <v>1.266497401135358E-2</v>
      </c>
      <c r="Q1077" s="12">
        <v>16862.292307692311</v>
      </c>
      <c r="R1077" s="12">
        <f>VLOOKUP(K1077,RGDP!B:C,2,0)</f>
        <v>16594.742999999999</v>
      </c>
      <c r="S1077" s="12">
        <f t="shared" si="171"/>
        <v>16573.019499999995</v>
      </c>
      <c r="T1077" s="12">
        <v>82.344997250000006</v>
      </c>
      <c r="U1077" s="12">
        <v>7.2</v>
      </c>
      <c r="V1077" s="12">
        <v>136681</v>
      </c>
      <c r="W1077" s="12">
        <v>1.4277900000000001</v>
      </c>
      <c r="X1077" s="12">
        <v>0.08</v>
      </c>
      <c r="Y1077" t="str">
        <f t="shared" si="169"/>
        <v>100-200</v>
      </c>
      <c r="Z1077">
        <f t="shared" si="170"/>
        <v>1.4604335342412345E-2</v>
      </c>
      <c r="AA1077" s="12">
        <f>VLOOKUP(K1077,GDP_Change!A:D,4,0)</f>
        <v>1.2666029164496564</v>
      </c>
      <c r="AB1077" s="12">
        <f t="shared" si="172"/>
        <v>1.0721475243988994</v>
      </c>
    </row>
    <row r="1078" spans="1:28" x14ac:dyDescent="0.25">
      <c r="A1078" s="1" t="str">
        <f t="shared" si="163"/>
        <v>09/09/2013</v>
      </c>
      <c r="B1078" s="9">
        <v>166.44999694824199</v>
      </c>
      <c r="C1078" s="9">
        <v>169.55999755859301</v>
      </c>
      <c r="D1078" s="9">
        <v>166.44999694824199</v>
      </c>
      <c r="E1078" s="9">
        <v>142.00767517089801</v>
      </c>
      <c r="F1078" s="9">
        <v>169.33000183105401</v>
      </c>
      <c r="G1078" s="10">
        <v>443889200</v>
      </c>
      <c r="H1078">
        <f t="shared" si="164"/>
        <v>9</v>
      </c>
      <c r="I1078">
        <f t="shared" si="165"/>
        <v>9</v>
      </c>
      <c r="J1078">
        <f t="shared" si="166"/>
        <v>2013</v>
      </c>
      <c r="K1078" t="str">
        <f>VLOOKUP(N1078,Convert!D:G,4,0)</f>
        <v>2013Q3</v>
      </c>
      <c r="L1078" t="str">
        <f t="shared" si="167"/>
        <v>2013M9</v>
      </c>
      <c r="M1078">
        <f>VLOOKUP(K1078,GDP_CR!$E$9:$F$311,2,0)</f>
        <v>5.2</v>
      </c>
      <c r="N1078" s="1">
        <v>41526</v>
      </c>
      <c r="O1078" s="18">
        <f t="shared" si="168"/>
        <v>7533</v>
      </c>
      <c r="P1078" s="31">
        <f>VLOOKUP(K1078,GDP!$A$2:$D$305,4,0)</f>
        <v>1.266497401135358E-2</v>
      </c>
      <c r="Q1078" s="12">
        <v>16878.561538461541</v>
      </c>
      <c r="R1078" s="12">
        <f>VLOOKUP(K1078,RGDP!B:C,2,0)</f>
        <v>16594.742999999999</v>
      </c>
      <c r="S1078" s="12">
        <f t="shared" si="171"/>
        <v>16583.881249999995</v>
      </c>
      <c r="T1078" s="12">
        <v>82.349998499999998</v>
      </c>
      <c r="U1078" s="12">
        <v>7.2</v>
      </c>
      <c r="V1078" s="12">
        <v>136727</v>
      </c>
      <c r="W1078" s="12">
        <v>1.31677</v>
      </c>
      <c r="X1078" s="12">
        <v>0.08</v>
      </c>
      <c r="Y1078" t="str">
        <f t="shared" si="169"/>
        <v>100-200</v>
      </c>
      <c r="Z1078">
        <f t="shared" si="170"/>
        <v>1.9814554793750494E-2</v>
      </c>
      <c r="AA1078" s="12">
        <f>VLOOKUP(K1078,GDP_Change!A:D,4,0)</f>
        <v>1.2666029164496564</v>
      </c>
      <c r="AB1078" s="12">
        <f t="shared" si="172"/>
        <v>1.1369659884158183</v>
      </c>
    </row>
    <row r="1079" spans="1:28" x14ac:dyDescent="0.25">
      <c r="A1079" s="1" t="str">
        <f t="shared" si="163"/>
        <v>09/16/2013</v>
      </c>
      <c r="B1079" s="9">
        <v>171.16000366210901</v>
      </c>
      <c r="C1079" s="9">
        <v>173.600006103515</v>
      </c>
      <c r="D1079" s="9">
        <v>170.03999328613199</v>
      </c>
      <c r="E1079" s="9">
        <v>143.17338562011699</v>
      </c>
      <c r="F1079" s="9">
        <v>170.72000122070301</v>
      </c>
      <c r="G1079" s="10">
        <v>671767100</v>
      </c>
      <c r="H1079">
        <f t="shared" si="164"/>
        <v>9</v>
      </c>
      <c r="I1079">
        <f t="shared" si="165"/>
        <v>16</v>
      </c>
      <c r="J1079">
        <f t="shared" si="166"/>
        <v>2013</v>
      </c>
      <c r="K1079" t="str">
        <f>VLOOKUP(N1079,Convert!D:G,4,0)</f>
        <v>2013Q3</v>
      </c>
      <c r="L1079" t="str">
        <f t="shared" si="167"/>
        <v>2013M9</v>
      </c>
      <c r="M1079">
        <f>VLOOKUP(K1079,GDP_CR!$E$9:$F$311,2,0)</f>
        <v>5.2</v>
      </c>
      <c r="N1079" s="1">
        <v>41533</v>
      </c>
      <c r="O1079" s="18">
        <f t="shared" si="168"/>
        <v>7540</v>
      </c>
      <c r="P1079" s="31">
        <f>VLOOKUP(K1079,GDP!$A$2:$D$305,4,0)</f>
        <v>1.266497401135358E-2</v>
      </c>
      <c r="Q1079" s="12">
        <v>16894.830769230772</v>
      </c>
      <c r="R1079" s="12">
        <f>VLOOKUP(K1079,RGDP!B:C,2,0)</f>
        <v>16594.742999999999</v>
      </c>
      <c r="S1079" s="12">
        <f t="shared" si="171"/>
        <v>16594.742999999995</v>
      </c>
      <c r="T1079" s="12">
        <v>82.354999750000005</v>
      </c>
      <c r="U1079" s="12">
        <v>7.2</v>
      </c>
      <c r="V1079" s="12">
        <v>136773</v>
      </c>
      <c r="W1079" s="12">
        <v>1.2057500000000001</v>
      </c>
      <c r="X1079" s="12">
        <v>0.08</v>
      </c>
      <c r="Y1079" t="str">
        <f t="shared" si="169"/>
        <v>100-200</v>
      </c>
      <c r="Z1079">
        <f t="shared" si="170"/>
        <v>8.2088193150546829E-3</v>
      </c>
      <c r="AA1079" s="12">
        <f>VLOOKUP(K1079,GDP_Change!A:D,4,0)</f>
        <v>1.2666029164496564</v>
      </c>
      <c r="AB1079" s="12">
        <f t="shared" si="172"/>
        <v>1.2017844524327375</v>
      </c>
    </row>
    <row r="1080" spans="1:28" x14ac:dyDescent="0.25">
      <c r="A1080" s="1" t="str">
        <f t="shared" si="163"/>
        <v>09/23/2013</v>
      </c>
      <c r="B1080" s="9">
        <v>170.49000549316401</v>
      </c>
      <c r="C1080" s="9">
        <v>170.64999389648401</v>
      </c>
      <c r="D1080" s="9">
        <v>168.47000122070301</v>
      </c>
      <c r="E1080" s="9">
        <v>142.34591674804599</v>
      </c>
      <c r="F1080" s="9">
        <v>168.91000366210901</v>
      </c>
      <c r="G1080" s="10">
        <v>504544800</v>
      </c>
      <c r="H1080">
        <f t="shared" si="164"/>
        <v>9</v>
      </c>
      <c r="I1080">
        <f t="shared" si="165"/>
        <v>23</v>
      </c>
      <c r="J1080">
        <f t="shared" si="166"/>
        <v>2013</v>
      </c>
      <c r="K1080" t="str">
        <f>VLOOKUP(N1080,Convert!D:G,4,0)</f>
        <v>2013Q3</v>
      </c>
      <c r="L1080" t="str">
        <f t="shared" si="167"/>
        <v>2013M9</v>
      </c>
      <c r="M1080">
        <f>VLOOKUP(K1080,GDP_CR!$E$9:$F$311,2,0)</f>
        <v>5.2</v>
      </c>
      <c r="N1080" s="1">
        <v>41540</v>
      </c>
      <c r="O1080" s="18">
        <f t="shared" si="168"/>
        <v>7547</v>
      </c>
      <c r="P1080" s="31">
        <f>VLOOKUP(K1080,GDP!$A$2:$D$305,4,0)</f>
        <v>1.266497401135358E-2</v>
      </c>
      <c r="Q1080" s="12">
        <v>16911.100000000002</v>
      </c>
      <c r="R1080" s="12">
        <f>VLOOKUP(K1080,RGDP!B:C,2,0)</f>
        <v>16594.742999999999</v>
      </c>
      <c r="S1080" s="12">
        <f t="shared" si="171"/>
        <v>16594.742999999995</v>
      </c>
      <c r="T1080" s="12">
        <v>82.360000999999997</v>
      </c>
      <c r="U1080" s="12">
        <v>7.2</v>
      </c>
      <c r="V1080" s="12">
        <v>136819</v>
      </c>
      <c r="W1080" s="12">
        <v>1.09473</v>
      </c>
      <c r="X1080" s="12">
        <v>0.08</v>
      </c>
      <c r="Y1080" t="str">
        <f t="shared" si="169"/>
        <v>100-200</v>
      </c>
      <c r="Z1080">
        <f t="shared" si="170"/>
        <v>-1.0602141199929305E-2</v>
      </c>
      <c r="AA1080" s="12">
        <f>VLOOKUP(K1080,GDP_Change!A:D,4,0)</f>
        <v>1.2666029164496564</v>
      </c>
      <c r="AB1080" s="12">
        <f t="shared" si="172"/>
        <v>1.2666029164496564</v>
      </c>
    </row>
    <row r="1081" spans="1:28" x14ac:dyDescent="0.25">
      <c r="A1081" s="1" t="str">
        <f t="shared" si="163"/>
        <v>09/30/2013</v>
      </c>
      <c r="B1081" s="9">
        <v>167.47999572753901</v>
      </c>
      <c r="C1081" s="9">
        <v>169.5</v>
      </c>
      <c r="D1081" s="9">
        <v>166.83999633789</v>
      </c>
      <c r="E1081" s="9">
        <v>142.32905578613199</v>
      </c>
      <c r="F1081" s="9">
        <v>168.88999938964801</v>
      </c>
      <c r="G1081" s="10">
        <v>658023000</v>
      </c>
      <c r="H1081">
        <f t="shared" si="164"/>
        <v>9</v>
      </c>
      <c r="I1081">
        <f t="shared" si="165"/>
        <v>30</v>
      </c>
      <c r="J1081">
        <f t="shared" si="166"/>
        <v>2013</v>
      </c>
      <c r="K1081" t="str">
        <f>VLOOKUP(N1081,Convert!D:G,4,0)</f>
        <v>2013Q3</v>
      </c>
      <c r="L1081" t="str">
        <f t="shared" si="167"/>
        <v>2013M9</v>
      </c>
      <c r="M1081">
        <f>VLOOKUP(K1081,GDP_CR!$E$9:$F$311,2,0)</f>
        <v>5.2</v>
      </c>
      <c r="N1081" s="1">
        <v>41547</v>
      </c>
      <c r="O1081" s="18">
        <f t="shared" si="168"/>
        <v>7554</v>
      </c>
      <c r="P1081" s="31">
        <f>VLOOKUP(K1081,GDP!$A$2:$D$305,4,0)</f>
        <v>1.266497401135358E-2</v>
      </c>
      <c r="Q1081" s="12">
        <v>16911.100000000002</v>
      </c>
      <c r="R1081" s="12">
        <f>VLOOKUP(K1081,RGDP!B:C,2,0)</f>
        <v>16594.742999999999</v>
      </c>
      <c r="S1081" s="12">
        <f t="shared" si="171"/>
        <v>16594.742999999995</v>
      </c>
      <c r="T1081" s="12">
        <v>82.360000999999997</v>
      </c>
      <c r="U1081" s="12">
        <v>7.2</v>
      </c>
      <c r="V1081" s="12">
        <v>136819</v>
      </c>
      <c r="W1081" s="12">
        <v>1.09473</v>
      </c>
      <c r="X1081" s="12">
        <v>0.08</v>
      </c>
      <c r="Y1081" t="str">
        <f t="shared" si="169"/>
        <v>100-200</v>
      </c>
      <c r="Z1081">
        <f t="shared" si="170"/>
        <v>-1.1843154358703867E-4</v>
      </c>
      <c r="AA1081" s="12">
        <f>VLOOKUP(K1081,GDP_Change!A:D,4,0)</f>
        <v>1.2666029164496564</v>
      </c>
      <c r="AB1081" s="12">
        <f t="shared" si="172"/>
        <v>1.2666029164496564</v>
      </c>
    </row>
    <row r="1082" spans="1:28" x14ac:dyDescent="0.25">
      <c r="A1082" s="1" t="str">
        <f t="shared" si="163"/>
        <v>10/07/2013</v>
      </c>
      <c r="B1082" s="9">
        <v>167.419998168945</v>
      </c>
      <c r="C1082" s="9">
        <v>170.32000732421801</v>
      </c>
      <c r="D1082" s="9">
        <v>164.52999877929599</v>
      </c>
      <c r="E1082" s="9">
        <v>143.48359680175699</v>
      </c>
      <c r="F1082" s="9">
        <v>170.259994506835</v>
      </c>
      <c r="G1082" s="10">
        <v>744278000</v>
      </c>
      <c r="H1082">
        <f t="shared" si="164"/>
        <v>10</v>
      </c>
      <c r="I1082">
        <f t="shared" si="165"/>
        <v>7</v>
      </c>
      <c r="J1082">
        <f t="shared" si="166"/>
        <v>2013</v>
      </c>
      <c r="K1082" t="str">
        <f>VLOOKUP(N1082,Convert!D:G,4,0)</f>
        <v>2013Q4</v>
      </c>
      <c r="L1082" t="str">
        <f t="shared" si="167"/>
        <v>2013M10</v>
      </c>
      <c r="M1082">
        <f>VLOOKUP(K1082,GDP_CR!$E$9:$F$311,2,0)</f>
        <v>5.4</v>
      </c>
      <c r="N1082" s="1">
        <v>41554</v>
      </c>
      <c r="O1082" s="18">
        <f t="shared" si="168"/>
        <v>7561</v>
      </c>
      <c r="P1082" s="31">
        <f>VLOOKUP(K1082,GDP!$A$2:$D$305,4,0)</f>
        <v>1.3127472488484004E-2</v>
      </c>
      <c r="Q1082" s="12">
        <v>16928.176923076928</v>
      </c>
      <c r="R1082" s="12">
        <f>VLOOKUP(K1082,RGDP!B:C,2,0)</f>
        <v>16712.759999999998</v>
      </c>
      <c r="S1082" s="12">
        <f t="shared" si="171"/>
        <v>16604.577749999997</v>
      </c>
      <c r="T1082" s="12">
        <v>81.795000249999987</v>
      </c>
      <c r="U1082" s="12">
        <v>7.2</v>
      </c>
      <c r="V1082" s="12">
        <v>136874</v>
      </c>
      <c r="W1082" s="12">
        <v>1.0402475</v>
      </c>
      <c r="X1082" s="12">
        <v>8.249999999999999E-2</v>
      </c>
      <c r="Y1082" t="str">
        <f t="shared" si="169"/>
        <v>100-200</v>
      </c>
      <c r="Z1082">
        <f t="shared" si="170"/>
        <v>8.1117598563444915E-3</v>
      </c>
      <c r="AA1082" s="12">
        <f>VLOOKUP(K1082,GDP_Change!A:D,4,0)</f>
        <v>1.3130217441027554</v>
      </c>
      <c r="AB1082" s="12">
        <f t="shared" si="172"/>
        <v>1.2701735954998947</v>
      </c>
    </row>
    <row r="1083" spans="1:28" x14ac:dyDescent="0.25">
      <c r="A1083" s="1" t="str">
        <f t="shared" si="163"/>
        <v>10/14/2013</v>
      </c>
      <c r="B1083" s="9">
        <v>169.21000671386699</v>
      </c>
      <c r="C1083" s="9">
        <v>174.509994506835</v>
      </c>
      <c r="D1083" s="9">
        <v>169.08000183105401</v>
      </c>
      <c r="E1083" s="9">
        <v>146.964096069335</v>
      </c>
      <c r="F1083" s="9">
        <v>174.38999938964801</v>
      </c>
      <c r="G1083" s="10">
        <v>696972000</v>
      </c>
      <c r="H1083">
        <f t="shared" si="164"/>
        <v>10</v>
      </c>
      <c r="I1083">
        <f t="shared" si="165"/>
        <v>14</v>
      </c>
      <c r="J1083">
        <f t="shared" si="166"/>
        <v>2013</v>
      </c>
      <c r="K1083" t="str">
        <f>VLOOKUP(N1083,Convert!D:G,4,0)</f>
        <v>2013Q4</v>
      </c>
      <c r="L1083" t="str">
        <f t="shared" si="167"/>
        <v>2013M10</v>
      </c>
      <c r="M1083">
        <f>VLOOKUP(K1083,GDP_CR!$E$9:$F$311,2,0)</f>
        <v>5.4</v>
      </c>
      <c r="N1083" s="1">
        <v>41561</v>
      </c>
      <c r="O1083" s="18">
        <f t="shared" si="168"/>
        <v>7568</v>
      </c>
      <c r="P1083" s="31">
        <f>VLOOKUP(K1083,GDP!$A$2:$D$305,4,0)</f>
        <v>1.3127472488484004E-2</v>
      </c>
      <c r="Q1083" s="12">
        <v>16945.25384615385</v>
      </c>
      <c r="R1083" s="12">
        <f>VLOOKUP(K1083,RGDP!B:C,2,0)</f>
        <v>16712.759999999998</v>
      </c>
      <c r="S1083" s="12">
        <f t="shared" si="171"/>
        <v>16614.412499999999</v>
      </c>
      <c r="T1083" s="12">
        <v>81.229999499999991</v>
      </c>
      <c r="U1083" s="12">
        <v>7.2</v>
      </c>
      <c r="V1083" s="12">
        <v>136929</v>
      </c>
      <c r="W1083" s="12">
        <v>0.985765</v>
      </c>
      <c r="X1083" s="12">
        <v>8.4999999999999992E-2</v>
      </c>
      <c r="Y1083" t="str">
        <f t="shared" si="169"/>
        <v>100-200</v>
      </c>
      <c r="Z1083">
        <f t="shared" si="170"/>
        <v>2.4257048138499826E-2</v>
      </c>
      <c r="AA1083" s="12">
        <f>VLOOKUP(K1083,GDP_Change!A:D,4,0)</f>
        <v>1.3130217441027554</v>
      </c>
      <c r="AB1083" s="12">
        <f t="shared" si="172"/>
        <v>1.2737442745501331</v>
      </c>
    </row>
    <row r="1084" spans="1:28" x14ac:dyDescent="0.25">
      <c r="A1084" s="1" t="str">
        <f t="shared" si="163"/>
        <v>10/21/2013</v>
      </c>
      <c r="B1084" s="9">
        <v>174.44999694824199</v>
      </c>
      <c r="C1084" s="9">
        <v>176</v>
      </c>
      <c r="D1084" s="9">
        <v>173.96000671386699</v>
      </c>
      <c r="E1084" s="9">
        <v>148.27876281738199</v>
      </c>
      <c r="F1084" s="9">
        <v>175.94999694824199</v>
      </c>
      <c r="G1084" s="10">
        <v>500226000</v>
      </c>
      <c r="H1084">
        <f t="shared" si="164"/>
        <v>10</v>
      </c>
      <c r="I1084">
        <f t="shared" si="165"/>
        <v>21</v>
      </c>
      <c r="J1084">
        <f t="shared" si="166"/>
        <v>2013</v>
      </c>
      <c r="K1084" t="str">
        <f>VLOOKUP(N1084,Convert!D:G,4,0)</f>
        <v>2013Q4</v>
      </c>
      <c r="L1084" t="str">
        <f t="shared" si="167"/>
        <v>2013M10</v>
      </c>
      <c r="M1084">
        <f>VLOOKUP(K1084,GDP_CR!$E$9:$F$311,2,0)</f>
        <v>5.4</v>
      </c>
      <c r="N1084" s="1">
        <v>41568</v>
      </c>
      <c r="O1084" s="18">
        <f t="shared" si="168"/>
        <v>7575</v>
      </c>
      <c r="P1084" s="31">
        <f>VLOOKUP(K1084,GDP!$A$2:$D$305,4,0)</f>
        <v>1.3127472488484004E-2</v>
      </c>
      <c r="Q1084" s="12">
        <v>16962.330769230772</v>
      </c>
      <c r="R1084" s="12">
        <f>VLOOKUP(K1084,RGDP!B:C,2,0)</f>
        <v>16712.759999999998</v>
      </c>
      <c r="S1084" s="12">
        <f t="shared" si="171"/>
        <v>16624.24725</v>
      </c>
      <c r="T1084" s="12">
        <v>80.664998749999995</v>
      </c>
      <c r="U1084" s="12">
        <v>7.2</v>
      </c>
      <c r="V1084" s="12">
        <v>136984</v>
      </c>
      <c r="W1084" s="12">
        <v>0.93128250000000001</v>
      </c>
      <c r="X1084" s="12">
        <v>8.7499999999999994E-2</v>
      </c>
      <c r="Y1084" t="str">
        <f t="shared" si="169"/>
        <v>100-200</v>
      </c>
      <c r="Z1084">
        <f t="shared" si="170"/>
        <v>8.9454530882151495E-3</v>
      </c>
      <c r="AA1084" s="12">
        <f>VLOOKUP(K1084,GDP_Change!A:D,4,0)</f>
        <v>1.3130217441027554</v>
      </c>
      <c r="AB1084" s="12">
        <f t="shared" si="172"/>
        <v>1.2773149536003716</v>
      </c>
    </row>
    <row r="1085" spans="1:28" x14ac:dyDescent="0.25">
      <c r="A1085" s="1" t="str">
        <f t="shared" si="163"/>
        <v>10/28/2013</v>
      </c>
      <c r="B1085" s="9">
        <v>175.88999938964801</v>
      </c>
      <c r="C1085" s="9">
        <v>177.509994506835</v>
      </c>
      <c r="D1085" s="9">
        <v>175.22000122070301</v>
      </c>
      <c r="E1085" s="9">
        <v>148.49781799316401</v>
      </c>
      <c r="F1085" s="9">
        <v>176.21000671386699</v>
      </c>
      <c r="G1085" s="10">
        <v>588982000</v>
      </c>
      <c r="H1085">
        <f t="shared" si="164"/>
        <v>10</v>
      </c>
      <c r="I1085">
        <f t="shared" si="165"/>
        <v>28</v>
      </c>
      <c r="J1085">
        <f t="shared" si="166"/>
        <v>2013</v>
      </c>
      <c r="K1085" t="str">
        <f>VLOOKUP(N1085,Convert!D:G,4,0)</f>
        <v>2013Q4</v>
      </c>
      <c r="L1085" t="str">
        <f t="shared" si="167"/>
        <v>2013M10</v>
      </c>
      <c r="M1085">
        <f>VLOOKUP(K1085,GDP_CR!$E$9:$F$311,2,0)</f>
        <v>5.4</v>
      </c>
      <c r="N1085" s="1">
        <v>41575</v>
      </c>
      <c r="O1085" s="18">
        <f t="shared" si="168"/>
        <v>7582</v>
      </c>
      <c r="P1085" s="31">
        <f>VLOOKUP(K1085,GDP!$A$2:$D$305,4,0)</f>
        <v>1.3127472488484004E-2</v>
      </c>
      <c r="Q1085" s="12">
        <v>16979.407692307697</v>
      </c>
      <c r="R1085" s="12">
        <f>VLOOKUP(K1085,RGDP!B:C,2,0)</f>
        <v>16712.759999999998</v>
      </c>
      <c r="S1085" s="12">
        <f t="shared" si="171"/>
        <v>16634.082000000002</v>
      </c>
      <c r="T1085" s="12">
        <v>80.099997999999999</v>
      </c>
      <c r="U1085" s="12">
        <v>7.2</v>
      </c>
      <c r="V1085" s="12">
        <v>137039</v>
      </c>
      <c r="W1085" s="12">
        <v>0.87680000000000002</v>
      </c>
      <c r="X1085" s="12">
        <v>0.09</v>
      </c>
      <c r="Y1085" t="str">
        <f t="shared" si="169"/>
        <v>100-200</v>
      </c>
      <c r="Z1085">
        <f t="shared" si="170"/>
        <v>1.4777480541900978E-3</v>
      </c>
      <c r="AA1085" s="12">
        <f>VLOOKUP(K1085,GDP_Change!A:D,4,0)</f>
        <v>1.3130217441027554</v>
      </c>
      <c r="AB1085" s="12">
        <f t="shared" si="172"/>
        <v>1.28088563265061</v>
      </c>
    </row>
    <row r="1086" spans="1:28" x14ac:dyDescent="0.25">
      <c r="A1086" s="1" t="str">
        <f t="shared" si="163"/>
        <v>11/04/2013</v>
      </c>
      <c r="B1086" s="9">
        <v>176.69000244140599</v>
      </c>
      <c r="C1086" s="9">
        <v>177.63999938964801</v>
      </c>
      <c r="D1086" s="9">
        <v>174.759994506835</v>
      </c>
      <c r="E1086" s="9">
        <v>149.40800476074199</v>
      </c>
      <c r="F1086" s="9">
        <v>177.28999328613199</v>
      </c>
      <c r="G1086" s="10">
        <v>552563000</v>
      </c>
      <c r="H1086">
        <f t="shared" si="164"/>
        <v>11</v>
      </c>
      <c r="I1086">
        <f t="shared" si="165"/>
        <v>4</v>
      </c>
      <c r="J1086">
        <f t="shared" si="166"/>
        <v>2013</v>
      </c>
      <c r="K1086" t="str">
        <f>VLOOKUP(N1086,Convert!D:G,4,0)</f>
        <v>2013Q4</v>
      </c>
      <c r="L1086" t="str">
        <f t="shared" si="167"/>
        <v>2013M11</v>
      </c>
      <c r="M1086">
        <f>VLOOKUP(K1086,GDP_CR!$E$9:$F$311,2,0)</f>
        <v>5.4</v>
      </c>
      <c r="N1086" s="1">
        <v>41582</v>
      </c>
      <c r="O1086" s="18">
        <f t="shared" si="168"/>
        <v>7589</v>
      </c>
      <c r="P1086" s="31">
        <f>VLOOKUP(K1086,GDP!$A$2:$D$305,4,0)</f>
        <v>1.3127472488484004E-2</v>
      </c>
      <c r="Q1086" s="12">
        <v>16996.484615384619</v>
      </c>
      <c r="R1086" s="12">
        <f>VLOOKUP(K1086,RGDP!B:C,2,0)</f>
        <v>16712.759999999998</v>
      </c>
      <c r="S1086" s="12">
        <f t="shared" si="171"/>
        <v>16643.916750000004</v>
      </c>
      <c r="T1086" s="12">
        <v>80.257499249999995</v>
      </c>
      <c r="U1086" s="12">
        <v>7.125</v>
      </c>
      <c r="V1086" s="12">
        <v>137107.75</v>
      </c>
      <c r="W1086" s="12">
        <v>0.9658175</v>
      </c>
      <c r="X1086" s="12">
        <v>8.7500000000000008E-2</v>
      </c>
      <c r="Y1086" t="str">
        <f t="shared" si="169"/>
        <v>100-200</v>
      </c>
      <c r="Z1086">
        <f t="shared" si="170"/>
        <v>6.1289741281191912E-3</v>
      </c>
      <c r="AA1086" s="12">
        <f>VLOOKUP(K1086,GDP_Change!A:D,4,0)</f>
        <v>1.3130217441027554</v>
      </c>
      <c r="AB1086" s="12">
        <f t="shared" si="172"/>
        <v>1.2844563117008483</v>
      </c>
    </row>
    <row r="1087" spans="1:28" x14ac:dyDescent="0.25">
      <c r="A1087" s="1" t="str">
        <f t="shared" si="163"/>
        <v>11/11/2013</v>
      </c>
      <c r="B1087" s="9">
        <v>177.11999511718699</v>
      </c>
      <c r="C1087" s="9">
        <v>180.11999511718699</v>
      </c>
      <c r="D1087" s="9">
        <v>176.08999633789</v>
      </c>
      <c r="E1087" s="9">
        <v>151.73397827148401</v>
      </c>
      <c r="F1087" s="9">
        <v>180.05000305175699</v>
      </c>
      <c r="G1087" s="10">
        <v>456701000</v>
      </c>
      <c r="H1087">
        <f t="shared" si="164"/>
        <v>11</v>
      </c>
      <c r="I1087">
        <f t="shared" si="165"/>
        <v>11</v>
      </c>
      <c r="J1087">
        <f t="shared" si="166"/>
        <v>2013</v>
      </c>
      <c r="K1087" t="str">
        <f>VLOOKUP(N1087,Convert!D:G,4,0)</f>
        <v>2013Q4</v>
      </c>
      <c r="L1087" t="str">
        <f t="shared" si="167"/>
        <v>2013M11</v>
      </c>
      <c r="M1087">
        <f>VLOOKUP(K1087,GDP_CR!$E$9:$F$311,2,0)</f>
        <v>5.4</v>
      </c>
      <c r="N1087" s="1">
        <v>41589</v>
      </c>
      <c r="O1087" s="18">
        <f t="shared" si="168"/>
        <v>7596</v>
      </c>
      <c r="P1087" s="31">
        <f>VLOOKUP(K1087,GDP!$A$2:$D$305,4,0)</f>
        <v>1.3127472488484004E-2</v>
      </c>
      <c r="Q1087" s="12">
        <v>17013.561538461541</v>
      </c>
      <c r="R1087" s="12">
        <f>VLOOKUP(K1087,RGDP!B:C,2,0)</f>
        <v>16712.759999999998</v>
      </c>
      <c r="S1087" s="12">
        <f t="shared" si="171"/>
        <v>16653.751500000002</v>
      </c>
      <c r="T1087" s="12">
        <v>80.415000500000005</v>
      </c>
      <c r="U1087" s="12">
        <v>7.0500000000000007</v>
      </c>
      <c r="V1087" s="12">
        <v>137176.5</v>
      </c>
      <c r="W1087" s="12">
        <v>1.054835</v>
      </c>
      <c r="X1087" s="12">
        <v>8.5000000000000006E-2</v>
      </c>
      <c r="Y1087" t="str">
        <f t="shared" si="169"/>
        <v>100-200</v>
      </c>
      <c r="Z1087">
        <f t="shared" si="170"/>
        <v>1.5567769587370606E-2</v>
      </c>
      <c r="AA1087" s="12">
        <f>VLOOKUP(K1087,GDP_Change!A:D,4,0)</f>
        <v>1.3130217441027554</v>
      </c>
      <c r="AB1087" s="12">
        <f t="shared" si="172"/>
        <v>1.2880269907510866</v>
      </c>
    </row>
    <row r="1088" spans="1:28" x14ac:dyDescent="0.25">
      <c r="A1088" s="1" t="str">
        <f t="shared" si="163"/>
        <v>11/18/2013</v>
      </c>
      <c r="B1088" s="9">
        <v>180.350006103515</v>
      </c>
      <c r="C1088" s="9">
        <v>180.83000183105401</v>
      </c>
      <c r="D1088" s="9">
        <v>177.97999572753901</v>
      </c>
      <c r="E1088" s="9">
        <v>152.37440490722599</v>
      </c>
      <c r="F1088" s="9">
        <v>180.80999755859301</v>
      </c>
      <c r="G1088" s="10">
        <v>497733000</v>
      </c>
      <c r="H1088">
        <f t="shared" si="164"/>
        <v>11</v>
      </c>
      <c r="I1088">
        <f t="shared" si="165"/>
        <v>18</v>
      </c>
      <c r="J1088">
        <f t="shared" si="166"/>
        <v>2013</v>
      </c>
      <c r="K1088" t="str">
        <f>VLOOKUP(N1088,Convert!D:G,4,0)</f>
        <v>2013Q4</v>
      </c>
      <c r="L1088" t="str">
        <f t="shared" si="167"/>
        <v>2013M11</v>
      </c>
      <c r="M1088">
        <f>VLOOKUP(K1088,GDP_CR!$E$9:$F$311,2,0)</f>
        <v>5.4</v>
      </c>
      <c r="N1088" s="1">
        <v>41596</v>
      </c>
      <c r="O1088" s="18">
        <f t="shared" si="168"/>
        <v>7603</v>
      </c>
      <c r="P1088" s="31">
        <f>VLOOKUP(K1088,GDP!$A$2:$D$305,4,0)</f>
        <v>1.3127472488484004E-2</v>
      </c>
      <c r="Q1088" s="12">
        <v>17030.638461538467</v>
      </c>
      <c r="R1088" s="12">
        <f>VLOOKUP(K1088,RGDP!B:C,2,0)</f>
        <v>16712.759999999998</v>
      </c>
      <c r="S1088" s="12">
        <f t="shared" si="171"/>
        <v>16663.586250000004</v>
      </c>
      <c r="T1088" s="12">
        <v>80.572501750000001</v>
      </c>
      <c r="U1088" s="12">
        <v>6.9749999999999996</v>
      </c>
      <c r="V1088" s="12">
        <v>137245.25</v>
      </c>
      <c r="W1088" s="12">
        <v>1.1438524999999999</v>
      </c>
      <c r="X1088" s="12">
        <v>8.2500000000000004E-2</v>
      </c>
      <c r="Y1088" t="str">
        <f t="shared" si="169"/>
        <v>100-200</v>
      </c>
      <c r="Z1088">
        <f t="shared" si="170"/>
        <v>4.2210191277671782E-3</v>
      </c>
      <c r="AA1088" s="12">
        <f>VLOOKUP(K1088,GDP_Change!A:D,4,0)</f>
        <v>1.3130217441027554</v>
      </c>
      <c r="AB1088" s="12">
        <f t="shared" si="172"/>
        <v>1.2915976698013252</v>
      </c>
    </row>
    <row r="1089" spans="1:28" x14ac:dyDescent="0.25">
      <c r="A1089" s="1" t="str">
        <f t="shared" si="163"/>
        <v>11/25/2013</v>
      </c>
      <c r="B1089" s="9">
        <v>181.13000488281199</v>
      </c>
      <c r="C1089" s="9">
        <v>181.75</v>
      </c>
      <c r="D1089" s="9">
        <v>180.36999511718699</v>
      </c>
      <c r="E1089" s="9">
        <v>152.53454589843699</v>
      </c>
      <c r="F1089" s="9">
        <v>181</v>
      </c>
      <c r="G1089" s="10">
        <v>281150900</v>
      </c>
      <c r="H1089">
        <f t="shared" si="164"/>
        <v>11</v>
      </c>
      <c r="I1089">
        <f t="shared" si="165"/>
        <v>25</v>
      </c>
      <c r="J1089">
        <f t="shared" si="166"/>
        <v>2013</v>
      </c>
      <c r="K1089" t="str">
        <f>VLOOKUP(N1089,Convert!D:G,4,0)</f>
        <v>2013Q4</v>
      </c>
      <c r="L1089" t="str">
        <f t="shared" si="167"/>
        <v>2013M11</v>
      </c>
      <c r="M1089">
        <f>VLOOKUP(K1089,GDP_CR!$E$9:$F$311,2,0)</f>
        <v>5.4</v>
      </c>
      <c r="N1089" s="1">
        <v>41603</v>
      </c>
      <c r="O1089" s="18">
        <f t="shared" si="168"/>
        <v>7610</v>
      </c>
      <c r="P1089" s="31">
        <f>VLOOKUP(K1089,GDP!$A$2:$D$305,4,0)</f>
        <v>1.3127472488484004E-2</v>
      </c>
      <c r="Q1089" s="12">
        <v>17047.715384615389</v>
      </c>
      <c r="R1089" s="12">
        <f>VLOOKUP(K1089,RGDP!B:C,2,0)</f>
        <v>16712.759999999998</v>
      </c>
      <c r="S1089" s="12">
        <f t="shared" si="171"/>
        <v>16673.421000000002</v>
      </c>
      <c r="T1089" s="12">
        <v>80.730002999999996</v>
      </c>
      <c r="U1089" s="12">
        <v>6.9</v>
      </c>
      <c r="V1089" s="12">
        <v>137314</v>
      </c>
      <c r="W1089" s="12">
        <v>1.2328699999999999</v>
      </c>
      <c r="X1089" s="12">
        <v>0.08</v>
      </c>
      <c r="Y1089" t="str">
        <f t="shared" si="169"/>
        <v>100-200</v>
      </c>
      <c r="Z1089">
        <f t="shared" si="170"/>
        <v>1.0508403515985254E-3</v>
      </c>
      <c r="AA1089" s="12">
        <f>VLOOKUP(K1089,GDP_Change!A:D,4,0)</f>
        <v>1.3130217441027554</v>
      </c>
      <c r="AB1089" s="12">
        <f t="shared" si="172"/>
        <v>1.2951683488515635</v>
      </c>
    </row>
    <row r="1090" spans="1:28" x14ac:dyDescent="0.25">
      <c r="A1090" s="1" t="str">
        <f t="shared" ref="A1090:A1153" si="173">TEXT(N1090,"MM/DD/YYYY")</f>
        <v>12/02/2013</v>
      </c>
      <c r="B1090" s="9">
        <v>181.08999633789</v>
      </c>
      <c r="C1090" s="9">
        <v>181.42999267578099</v>
      </c>
      <c r="D1090" s="9">
        <v>178.350006103515</v>
      </c>
      <c r="E1090" s="9">
        <v>152.48397827148401</v>
      </c>
      <c r="F1090" s="9">
        <v>180.94000244140599</v>
      </c>
      <c r="G1090" s="10">
        <v>573984000</v>
      </c>
      <c r="H1090">
        <f t="shared" ref="H1090:H1153" si="174">MONTH(N1090)</f>
        <v>12</v>
      </c>
      <c r="I1090">
        <f t="shared" ref="I1090:I1153" si="175">DAY(N1090)</f>
        <v>2</v>
      </c>
      <c r="J1090">
        <f t="shared" ref="J1090:J1153" si="176">YEAR(N1090)</f>
        <v>2013</v>
      </c>
      <c r="K1090" t="str">
        <f>VLOOKUP(N1090,Convert!D:G,4,0)</f>
        <v>2013Q4</v>
      </c>
      <c r="L1090" t="str">
        <f t="shared" si="167"/>
        <v>2013M12</v>
      </c>
      <c r="M1090">
        <f>VLOOKUP(K1090,GDP_CR!$E$9:$F$311,2,0)</f>
        <v>5.4</v>
      </c>
      <c r="N1090" s="1">
        <v>41610</v>
      </c>
      <c r="O1090" s="18">
        <f t="shared" si="168"/>
        <v>7617</v>
      </c>
      <c r="P1090" s="31">
        <f>VLOOKUP(K1090,GDP!$A$2:$D$305,4,0)</f>
        <v>1.3127472488484004E-2</v>
      </c>
      <c r="Q1090" s="12">
        <v>17064.792307692311</v>
      </c>
      <c r="R1090" s="12">
        <f>VLOOKUP(K1090,RGDP!B:C,2,0)</f>
        <v>16712.759999999998</v>
      </c>
      <c r="S1090" s="12">
        <f t="shared" si="171"/>
        <v>16683.25575</v>
      </c>
      <c r="T1090" s="12">
        <v>80.775003249999997</v>
      </c>
      <c r="U1090" s="12">
        <v>6.8500000000000005</v>
      </c>
      <c r="V1090" s="12">
        <v>137327.5</v>
      </c>
      <c r="W1090" s="12">
        <v>1.3028624999999998</v>
      </c>
      <c r="X1090" s="12">
        <v>8.249999999999999E-2</v>
      </c>
      <c r="Y1090" t="str">
        <f t="shared" si="169"/>
        <v>100-200</v>
      </c>
      <c r="Z1090">
        <f t="shared" si="170"/>
        <v>-3.3147822427626039E-4</v>
      </c>
      <c r="AA1090" s="12">
        <f>VLOOKUP(K1090,GDP_Change!A:D,4,0)</f>
        <v>1.3130217441027554</v>
      </c>
      <c r="AB1090" s="12">
        <f t="shared" si="172"/>
        <v>1.2987390279018018</v>
      </c>
    </row>
    <row r="1091" spans="1:28" x14ac:dyDescent="0.25">
      <c r="A1091" s="1" t="str">
        <f t="shared" si="173"/>
        <v>12/09/2013</v>
      </c>
      <c r="B1091" s="9">
        <v>181.47000122070301</v>
      </c>
      <c r="C1091" s="9">
        <v>181.669998168945</v>
      </c>
      <c r="D1091" s="9">
        <v>177.759994506835</v>
      </c>
      <c r="E1091" s="9">
        <v>150.09910583496</v>
      </c>
      <c r="F1091" s="9">
        <v>178.11000061035099</v>
      </c>
      <c r="G1091" s="10">
        <v>505064000</v>
      </c>
      <c r="H1091">
        <f t="shared" si="174"/>
        <v>12</v>
      </c>
      <c r="I1091">
        <f t="shared" si="175"/>
        <v>9</v>
      </c>
      <c r="J1091">
        <f t="shared" si="176"/>
        <v>2013</v>
      </c>
      <c r="K1091" t="str">
        <f>VLOOKUP(N1091,Convert!D:G,4,0)</f>
        <v>2013Q4</v>
      </c>
      <c r="L1091" t="str">
        <f t="shared" ref="L1091:L1154" si="177">YEAR(N1091)&amp;"M"&amp;MONTH(N1091)</f>
        <v>2013M12</v>
      </c>
      <c r="M1091">
        <f>VLOOKUP(K1091,GDP_CR!$E$9:$F$311,2,0)</f>
        <v>5.4</v>
      </c>
      <c r="N1091" s="1">
        <v>41617</v>
      </c>
      <c r="O1091" s="18">
        <f t="shared" ref="O1091:O1154" si="178">A1091-DATE(1993,1,24)</f>
        <v>7624</v>
      </c>
      <c r="P1091" s="31">
        <f>VLOOKUP(K1091,GDP!$A$2:$D$305,4,0)</f>
        <v>1.3127472488484004E-2</v>
      </c>
      <c r="Q1091" s="12">
        <v>17081.869230769233</v>
      </c>
      <c r="R1091" s="12">
        <f>VLOOKUP(K1091,RGDP!B:C,2,0)</f>
        <v>16712.759999999998</v>
      </c>
      <c r="S1091" s="12">
        <f t="shared" si="171"/>
        <v>16693.090500000002</v>
      </c>
      <c r="T1091" s="12">
        <v>80.820003499999999</v>
      </c>
      <c r="U1091" s="12">
        <v>6.8</v>
      </c>
      <c r="V1091" s="12">
        <v>137341</v>
      </c>
      <c r="W1091" s="12">
        <v>1.3728549999999999</v>
      </c>
      <c r="X1091" s="12">
        <v>8.4999999999999992E-2</v>
      </c>
      <c r="Y1091" t="str">
        <f t="shared" ref="Y1091:Y1154" si="179">IF(F1091&gt;400,"&gt;400",IF(F1091&gt;300,"300-400",IF(F1091&gt;200,"200-300",IF(F1091&gt;100,"100-200",IF(F1091&gt;0,"0-100","NA")))))</f>
        <v>100-200</v>
      </c>
      <c r="Z1091">
        <f t="shared" si="170"/>
        <v>-1.5640553735326912E-2</v>
      </c>
      <c r="AA1091" s="12">
        <f>VLOOKUP(K1091,GDP_Change!A:D,4,0)</f>
        <v>1.3130217441027554</v>
      </c>
      <c r="AB1091" s="12">
        <f t="shared" si="172"/>
        <v>1.3023097069520402</v>
      </c>
    </row>
    <row r="1092" spans="1:28" x14ac:dyDescent="0.25">
      <c r="A1092" s="1" t="str">
        <f t="shared" si="173"/>
        <v>12/16/2013</v>
      </c>
      <c r="B1092" s="9">
        <v>178.94999694824199</v>
      </c>
      <c r="C1092" s="9">
        <v>181.99000549316401</v>
      </c>
      <c r="D1092" s="9">
        <v>177.32000732421801</v>
      </c>
      <c r="E1092" s="9">
        <v>153.00651550292901</v>
      </c>
      <c r="F1092" s="9">
        <v>181.55999755859301</v>
      </c>
      <c r="G1092" s="10">
        <v>754605200</v>
      </c>
      <c r="H1092">
        <f t="shared" si="174"/>
        <v>12</v>
      </c>
      <c r="I1092">
        <f t="shared" si="175"/>
        <v>16</v>
      </c>
      <c r="J1092">
        <f t="shared" si="176"/>
        <v>2013</v>
      </c>
      <c r="K1092" t="str">
        <f>VLOOKUP(N1092,Convert!D:G,4,0)</f>
        <v>2013Q4</v>
      </c>
      <c r="L1092" t="str">
        <f t="shared" si="177"/>
        <v>2013M12</v>
      </c>
      <c r="M1092">
        <f>VLOOKUP(K1092,GDP_CR!$E$9:$F$311,2,0)</f>
        <v>5.4</v>
      </c>
      <c r="N1092" s="1">
        <v>41624</v>
      </c>
      <c r="O1092" s="18">
        <f t="shared" si="178"/>
        <v>7631</v>
      </c>
      <c r="P1092" s="31">
        <f>VLOOKUP(K1092,GDP!$A$2:$D$305,4,0)</f>
        <v>1.3127472488484004E-2</v>
      </c>
      <c r="Q1092" s="12">
        <v>17098.946153846158</v>
      </c>
      <c r="R1092" s="12">
        <f>VLOOKUP(K1092,RGDP!B:C,2,0)</f>
        <v>16712.759999999998</v>
      </c>
      <c r="S1092" s="12">
        <f t="shared" si="171"/>
        <v>16702.92525</v>
      </c>
      <c r="T1092" s="12">
        <v>80.86500375</v>
      </c>
      <c r="U1092" s="12">
        <v>6.75</v>
      </c>
      <c r="V1092" s="12">
        <v>137354.5</v>
      </c>
      <c r="W1092" s="12">
        <v>1.4428474999999998</v>
      </c>
      <c r="X1092" s="12">
        <v>8.7499999999999994E-2</v>
      </c>
      <c r="Y1092" t="str">
        <f t="shared" si="179"/>
        <v>100-200</v>
      </c>
      <c r="Z1092">
        <f t="shared" ref="Z1092:Z1155" si="180">F1092/F1091-1</f>
        <v>1.9370035014426357E-2</v>
      </c>
      <c r="AA1092" s="12">
        <f>VLOOKUP(K1092,GDP_Change!A:D,4,0)</f>
        <v>1.3130217441027554</v>
      </c>
      <c r="AB1092" s="12">
        <f t="shared" si="172"/>
        <v>1.3058803860022787</v>
      </c>
    </row>
    <row r="1093" spans="1:28" x14ac:dyDescent="0.25">
      <c r="A1093" s="1" t="str">
        <f t="shared" si="173"/>
        <v>12/23/2013</v>
      </c>
      <c r="B1093" s="9">
        <v>182.44999694824199</v>
      </c>
      <c r="C1093" s="9">
        <v>184.17999267578099</v>
      </c>
      <c r="D1093" s="9">
        <v>182.07000732421801</v>
      </c>
      <c r="E1093" s="9">
        <v>155.77754211425699</v>
      </c>
      <c r="F1093" s="9">
        <v>183.850006103515</v>
      </c>
      <c r="G1093" s="10">
        <v>256145800</v>
      </c>
      <c r="H1093">
        <f t="shared" si="174"/>
        <v>12</v>
      </c>
      <c r="I1093">
        <f t="shared" si="175"/>
        <v>23</v>
      </c>
      <c r="J1093">
        <f t="shared" si="176"/>
        <v>2013</v>
      </c>
      <c r="K1093" t="str">
        <f>VLOOKUP(N1093,Convert!D:G,4,0)</f>
        <v>2013Q4</v>
      </c>
      <c r="L1093" t="str">
        <f t="shared" si="177"/>
        <v>2013M12</v>
      </c>
      <c r="M1093">
        <f>VLOOKUP(K1093,GDP_CR!$E$9:$F$311,2,0)</f>
        <v>5.4</v>
      </c>
      <c r="N1093" s="1">
        <v>41631</v>
      </c>
      <c r="O1093" s="18">
        <f t="shared" si="178"/>
        <v>7638</v>
      </c>
      <c r="P1093" s="31">
        <f>VLOOKUP(K1093,GDP!$A$2:$D$305,4,0)</f>
        <v>1.3127472488484004E-2</v>
      </c>
      <c r="Q1093" s="12">
        <v>17116.02307692308</v>
      </c>
      <c r="R1093" s="12">
        <f>VLOOKUP(K1093,RGDP!B:C,2,0)</f>
        <v>16712.759999999998</v>
      </c>
      <c r="S1093" s="12">
        <f t="shared" si="171"/>
        <v>16712.760000000002</v>
      </c>
      <c r="T1093" s="12">
        <v>80.910004000000001</v>
      </c>
      <c r="U1093" s="12">
        <v>6.7</v>
      </c>
      <c r="V1093" s="12">
        <v>137368</v>
      </c>
      <c r="W1093" s="12">
        <v>1.51284</v>
      </c>
      <c r="X1093" s="12">
        <v>0.09</v>
      </c>
      <c r="Y1093" t="str">
        <f t="shared" si="179"/>
        <v>100-200</v>
      </c>
      <c r="Z1093">
        <f t="shared" si="180"/>
        <v>1.2612957566178418E-2</v>
      </c>
      <c r="AA1093" s="12">
        <f>VLOOKUP(K1093,GDP_Change!A:D,4,0)</f>
        <v>1.3130217441027554</v>
      </c>
      <c r="AB1093" s="12">
        <f t="shared" si="172"/>
        <v>1.3094510650525171</v>
      </c>
    </row>
    <row r="1094" spans="1:28" x14ac:dyDescent="0.25">
      <c r="A1094" s="1" t="str">
        <f t="shared" si="173"/>
        <v>12/30/2013</v>
      </c>
      <c r="B1094" s="9">
        <v>183.86999511718699</v>
      </c>
      <c r="C1094" s="9">
        <v>184.69000244140599</v>
      </c>
      <c r="D1094" s="9">
        <v>182.47999572753901</v>
      </c>
      <c r="E1094" s="9">
        <v>154.964111328125</v>
      </c>
      <c r="F1094" s="9">
        <v>182.88999938964801</v>
      </c>
      <c r="G1094" s="10">
        <v>344004400</v>
      </c>
      <c r="H1094">
        <f t="shared" si="174"/>
        <v>12</v>
      </c>
      <c r="I1094">
        <f t="shared" si="175"/>
        <v>30</v>
      </c>
      <c r="J1094">
        <f t="shared" si="176"/>
        <v>2013</v>
      </c>
      <c r="K1094" t="str">
        <f>VLOOKUP(N1094,Convert!D:G,4,0)</f>
        <v>2013Q4</v>
      </c>
      <c r="L1094" t="str">
        <f t="shared" si="177"/>
        <v>2013M12</v>
      </c>
      <c r="M1094">
        <f>VLOOKUP(K1094,GDP_CR!$E$9:$F$311,2,0)</f>
        <v>5.4</v>
      </c>
      <c r="N1094" s="1">
        <v>41638</v>
      </c>
      <c r="O1094" s="18">
        <f t="shared" si="178"/>
        <v>7645</v>
      </c>
      <c r="P1094" s="31">
        <f>VLOOKUP(K1094,GDP!$A$2:$D$305,4,0)</f>
        <v>1.3127472488484004E-2</v>
      </c>
      <c r="Q1094" s="12">
        <v>17133.100000000002</v>
      </c>
      <c r="R1094" s="12">
        <f>VLOOKUP(K1094,RGDP!B:C,2,0)</f>
        <v>16712.759999999998</v>
      </c>
      <c r="S1094" s="12">
        <f t="shared" si="171"/>
        <v>16712.760000000002</v>
      </c>
      <c r="T1094" s="12">
        <v>80.910004000000001</v>
      </c>
      <c r="U1094" s="12">
        <v>6.7</v>
      </c>
      <c r="V1094" s="12">
        <v>137368</v>
      </c>
      <c r="W1094" s="12">
        <v>1.51284</v>
      </c>
      <c r="X1094" s="12">
        <v>0.09</v>
      </c>
      <c r="Y1094" t="str">
        <f t="shared" si="179"/>
        <v>100-200</v>
      </c>
      <c r="Z1094">
        <f t="shared" si="180"/>
        <v>-5.2216844275025931E-3</v>
      </c>
      <c r="AA1094" s="12">
        <f>VLOOKUP(K1094,GDP_Change!A:D,4,0)</f>
        <v>1.3130217441027554</v>
      </c>
      <c r="AB1094" s="12">
        <f t="shared" si="172"/>
        <v>1.3130217441027554</v>
      </c>
    </row>
    <row r="1095" spans="1:28" x14ac:dyDescent="0.25">
      <c r="A1095" s="1" t="str">
        <f t="shared" si="173"/>
        <v>01/06/2014</v>
      </c>
      <c r="B1095" s="9">
        <v>183.49000549316401</v>
      </c>
      <c r="C1095" s="9">
        <v>184.22000122070301</v>
      </c>
      <c r="D1095" s="9">
        <v>182.08000183105401</v>
      </c>
      <c r="E1095" s="9">
        <v>156.02322387695301</v>
      </c>
      <c r="F1095" s="9">
        <v>184.13999938964801</v>
      </c>
      <c r="G1095" s="10">
        <v>483464500</v>
      </c>
      <c r="H1095">
        <f t="shared" si="174"/>
        <v>1</v>
      </c>
      <c r="I1095">
        <f t="shared" si="175"/>
        <v>6</v>
      </c>
      <c r="J1095">
        <f t="shared" si="176"/>
        <v>2014</v>
      </c>
      <c r="K1095" t="str">
        <f>VLOOKUP(N1095,Convert!D:G,4,0)</f>
        <v>2014Q1</v>
      </c>
      <c r="L1095" t="str">
        <f t="shared" si="177"/>
        <v>2014M1</v>
      </c>
      <c r="M1095">
        <f>VLOOKUP(K1095,GDP_CR!$E$9:$F$311,2,0)</f>
        <v>0.3</v>
      </c>
      <c r="N1095" s="1">
        <v>41645</v>
      </c>
      <c r="O1095" s="18">
        <f t="shared" si="178"/>
        <v>7652</v>
      </c>
      <c r="P1095" s="31">
        <f>VLOOKUP(K1095,GDP!$A$2:$D$305,4,0)</f>
        <v>6.5370540065723404E-4</v>
      </c>
      <c r="Q1095" s="12">
        <v>17133.961538461539</v>
      </c>
      <c r="R1095" s="12">
        <f>VLOOKUP(K1095,RGDP!B:C,2,0)</f>
        <v>16654.246999999999</v>
      </c>
      <c r="S1095" s="12">
        <f t="shared" si="171"/>
        <v>16707.883916666669</v>
      </c>
      <c r="T1095" s="12">
        <v>80.840002249999998</v>
      </c>
      <c r="U1095" s="12">
        <v>6.6750000000000007</v>
      </c>
      <c r="V1095" s="12">
        <v>137414</v>
      </c>
      <c r="W1095" s="12">
        <v>1.52407</v>
      </c>
      <c r="X1095" s="12">
        <v>8.5000000000000006E-2</v>
      </c>
      <c r="Y1095" t="str">
        <f t="shared" si="179"/>
        <v>100-200</v>
      </c>
      <c r="Z1095">
        <f t="shared" si="180"/>
        <v>6.8347094109659778E-3</v>
      </c>
      <c r="AA1095" s="12">
        <f>VLOOKUP(K1095,GDP_Change!A:D,4,0)</f>
        <v>6.5177877179806387E-2</v>
      </c>
      <c r="AB1095" s="12">
        <f t="shared" si="172"/>
        <v>1.2170337543394516</v>
      </c>
    </row>
    <row r="1096" spans="1:28" x14ac:dyDescent="0.25">
      <c r="A1096" s="1" t="str">
        <f t="shared" si="173"/>
        <v>01/13/2014</v>
      </c>
      <c r="B1096" s="9">
        <v>183.669998168945</v>
      </c>
      <c r="C1096" s="9">
        <v>184.94000244140599</v>
      </c>
      <c r="D1096" s="9">
        <v>181.33999633789</v>
      </c>
      <c r="E1096" s="9">
        <v>155.59957885742099</v>
      </c>
      <c r="F1096" s="9">
        <v>183.63999938964801</v>
      </c>
      <c r="G1096" s="10">
        <v>533573200</v>
      </c>
      <c r="H1096">
        <f t="shared" si="174"/>
        <v>1</v>
      </c>
      <c r="I1096">
        <f t="shared" si="175"/>
        <v>13</v>
      </c>
      <c r="J1096">
        <f t="shared" si="176"/>
        <v>2014</v>
      </c>
      <c r="K1096" t="str">
        <f>VLOOKUP(N1096,Convert!D:G,4,0)</f>
        <v>2014Q1</v>
      </c>
      <c r="L1096" t="str">
        <f t="shared" si="177"/>
        <v>2014M1</v>
      </c>
      <c r="M1096">
        <f>VLOOKUP(K1096,GDP_CR!$E$9:$F$311,2,0)</f>
        <v>0.3</v>
      </c>
      <c r="N1096" s="1">
        <v>41652</v>
      </c>
      <c r="O1096" s="18">
        <f t="shared" si="178"/>
        <v>7659</v>
      </c>
      <c r="P1096" s="31">
        <f>VLOOKUP(K1096,GDP!$A$2:$D$305,4,0)</f>
        <v>6.5370540065723404E-4</v>
      </c>
      <c r="Q1096" s="12">
        <v>17134.823076923079</v>
      </c>
      <c r="R1096" s="12">
        <f>VLOOKUP(K1096,RGDP!B:C,2,0)</f>
        <v>16654.246999999999</v>
      </c>
      <c r="S1096" s="12">
        <f t="shared" si="171"/>
        <v>16703.007833333333</v>
      </c>
      <c r="T1096" s="12">
        <v>80.770000500000009</v>
      </c>
      <c r="U1096" s="12">
        <v>6.65</v>
      </c>
      <c r="V1096" s="12">
        <v>137460</v>
      </c>
      <c r="W1096" s="12">
        <v>1.5352999999999999</v>
      </c>
      <c r="X1096" s="12">
        <v>0.08</v>
      </c>
      <c r="Y1096" t="str">
        <f t="shared" si="179"/>
        <v>100-200</v>
      </c>
      <c r="Z1096">
        <f t="shared" si="180"/>
        <v>-2.7153253049706505E-3</v>
      </c>
      <c r="AA1096" s="12">
        <f>VLOOKUP(K1096,GDP_Change!A:D,4,0)</f>
        <v>6.5177877179806387E-2</v>
      </c>
      <c r="AB1096" s="12">
        <f t="shared" si="172"/>
        <v>1.1210457645761478</v>
      </c>
    </row>
    <row r="1097" spans="1:28" x14ac:dyDescent="0.25">
      <c r="A1097" s="1" t="str">
        <f t="shared" si="173"/>
        <v>01/20/2014</v>
      </c>
      <c r="B1097" s="9">
        <v>184.69999694824199</v>
      </c>
      <c r="C1097" s="9">
        <v>184.77000427246</v>
      </c>
      <c r="D1097" s="9">
        <v>178.83000183105401</v>
      </c>
      <c r="E1097" s="9">
        <v>151.57482910156199</v>
      </c>
      <c r="F1097" s="9">
        <v>178.88999938964801</v>
      </c>
      <c r="G1097" s="10">
        <v>491066100</v>
      </c>
      <c r="H1097">
        <f t="shared" si="174"/>
        <v>1</v>
      </c>
      <c r="I1097">
        <f t="shared" si="175"/>
        <v>20</v>
      </c>
      <c r="J1097">
        <f t="shared" si="176"/>
        <v>2014</v>
      </c>
      <c r="K1097" t="str">
        <f>VLOOKUP(N1097,Convert!D:G,4,0)</f>
        <v>2014Q1</v>
      </c>
      <c r="L1097" t="str">
        <f t="shared" si="177"/>
        <v>2014M1</v>
      </c>
      <c r="M1097">
        <f>VLOOKUP(K1097,GDP_CR!$E$9:$F$311,2,0)</f>
        <v>0.3</v>
      </c>
      <c r="N1097" s="1">
        <v>41659</v>
      </c>
      <c r="O1097" s="18">
        <f t="shared" si="178"/>
        <v>7666</v>
      </c>
      <c r="P1097" s="31">
        <f>VLOOKUP(K1097,GDP!$A$2:$D$305,4,0)</f>
        <v>6.5370540065723404E-4</v>
      </c>
      <c r="Q1097" s="12">
        <v>17135.684615384616</v>
      </c>
      <c r="R1097" s="12">
        <f>VLOOKUP(K1097,RGDP!B:C,2,0)</f>
        <v>16654.246999999999</v>
      </c>
      <c r="S1097" s="12">
        <f t="shared" si="171"/>
        <v>16698.13175</v>
      </c>
      <c r="T1097" s="12">
        <v>80.699998750000006</v>
      </c>
      <c r="U1097" s="12">
        <v>6.625</v>
      </c>
      <c r="V1097" s="12">
        <v>137506</v>
      </c>
      <c r="W1097" s="12">
        <v>1.54653</v>
      </c>
      <c r="X1097" s="12">
        <v>7.5000000000000011E-2</v>
      </c>
      <c r="Y1097" t="str">
        <f t="shared" si="179"/>
        <v>100-200</v>
      </c>
      <c r="Z1097">
        <f t="shared" si="180"/>
        <v>-2.5865824525088565E-2</v>
      </c>
      <c r="AA1097" s="12">
        <f>VLOOKUP(K1097,GDP_Change!A:D,4,0)</f>
        <v>6.5177877179806387E-2</v>
      </c>
      <c r="AB1097" s="12">
        <f t="shared" si="172"/>
        <v>1.025057774812844</v>
      </c>
    </row>
    <row r="1098" spans="1:28" x14ac:dyDescent="0.25">
      <c r="A1098" s="1" t="str">
        <f t="shared" si="173"/>
        <v>01/27/2014</v>
      </c>
      <c r="B1098" s="9">
        <v>179.05999755859301</v>
      </c>
      <c r="C1098" s="9">
        <v>179.80999755859301</v>
      </c>
      <c r="D1098" s="9">
        <v>176.88000488281199</v>
      </c>
      <c r="E1098" s="9">
        <v>150.97326660156199</v>
      </c>
      <c r="F1098" s="9">
        <v>178.17999267578099</v>
      </c>
      <c r="G1098" s="10">
        <v>821519600</v>
      </c>
      <c r="H1098">
        <f t="shared" si="174"/>
        <v>1</v>
      </c>
      <c r="I1098">
        <f t="shared" si="175"/>
        <v>27</v>
      </c>
      <c r="J1098">
        <f t="shared" si="176"/>
        <v>2014</v>
      </c>
      <c r="K1098" t="str">
        <f>VLOOKUP(N1098,Convert!D:G,4,0)</f>
        <v>2014Q1</v>
      </c>
      <c r="L1098" t="str">
        <f t="shared" si="177"/>
        <v>2014M1</v>
      </c>
      <c r="M1098">
        <f>VLOOKUP(K1098,GDP_CR!$E$9:$F$311,2,0)</f>
        <v>0.3</v>
      </c>
      <c r="N1098" s="1">
        <v>41666</v>
      </c>
      <c r="O1098" s="18">
        <f t="shared" si="178"/>
        <v>7673</v>
      </c>
      <c r="P1098" s="31">
        <f>VLOOKUP(K1098,GDP!$A$2:$D$305,4,0)</f>
        <v>6.5370540065723404E-4</v>
      </c>
      <c r="Q1098" s="12">
        <v>17136.546153846153</v>
      </c>
      <c r="R1098" s="12">
        <f>VLOOKUP(K1098,RGDP!B:C,2,0)</f>
        <v>16654.246999999999</v>
      </c>
      <c r="S1098" s="12">
        <f t="shared" si="171"/>
        <v>16693.255666666668</v>
      </c>
      <c r="T1098" s="12">
        <v>80.629997000000003</v>
      </c>
      <c r="U1098" s="12">
        <v>6.6</v>
      </c>
      <c r="V1098" s="12">
        <v>137552</v>
      </c>
      <c r="W1098" s="12">
        <v>1.55776</v>
      </c>
      <c r="X1098" s="12">
        <v>7.0000000000000007E-2</v>
      </c>
      <c r="Y1098" t="str">
        <f t="shared" si="179"/>
        <v>100-200</v>
      </c>
      <c r="Z1098">
        <f t="shared" si="180"/>
        <v>-3.9689569919474366E-3</v>
      </c>
      <c r="AA1098" s="12">
        <f>VLOOKUP(K1098,GDP_Change!A:D,4,0)</f>
        <v>6.5177877179806387E-2</v>
      </c>
      <c r="AB1098" s="12">
        <f t="shared" si="172"/>
        <v>0.9290697850495403</v>
      </c>
    </row>
    <row r="1099" spans="1:28" x14ac:dyDescent="0.25">
      <c r="A1099" s="1" t="str">
        <f t="shared" si="173"/>
        <v>02/03/2014</v>
      </c>
      <c r="B1099" s="9">
        <v>177.97000122070301</v>
      </c>
      <c r="C1099" s="9">
        <v>179.86999511718699</v>
      </c>
      <c r="D1099" s="9">
        <v>173.71000671386699</v>
      </c>
      <c r="E1099" s="9">
        <v>152.24424743652301</v>
      </c>
      <c r="F1099" s="9">
        <v>179.67999267578099</v>
      </c>
      <c r="G1099" s="10">
        <v>887744800</v>
      </c>
      <c r="H1099">
        <f t="shared" si="174"/>
        <v>2</v>
      </c>
      <c r="I1099">
        <f t="shared" si="175"/>
        <v>3</v>
      </c>
      <c r="J1099">
        <f t="shared" si="176"/>
        <v>2014</v>
      </c>
      <c r="K1099" t="str">
        <f>VLOOKUP(N1099,Convert!D:G,4,0)</f>
        <v>2014Q1</v>
      </c>
      <c r="L1099" t="str">
        <f t="shared" si="177"/>
        <v>2014M2</v>
      </c>
      <c r="M1099">
        <f>VLOOKUP(K1099,GDP_CR!$E$9:$F$311,2,0)</f>
        <v>0.3</v>
      </c>
      <c r="N1099" s="1">
        <v>41673</v>
      </c>
      <c r="O1099" s="18">
        <f t="shared" si="178"/>
        <v>7680</v>
      </c>
      <c r="P1099" s="31">
        <f>VLOOKUP(K1099,GDP!$A$2:$D$305,4,0)</f>
        <v>6.5370540065723404E-4</v>
      </c>
      <c r="Q1099" s="12">
        <v>17137.40769230769</v>
      </c>
      <c r="R1099" s="12">
        <f>VLOOKUP(K1099,RGDP!B:C,2,0)</f>
        <v>16654.246999999999</v>
      </c>
      <c r="S1099" s="12">
        <f t="shared" si="171"/>
        <v>16688.379583333332</v>
      </c>
      <c r="T1099" s="12">
        <v>80.724998249999999</v>
      </c>
      <c r="U1099" s="12">
        <v>6.6249999999999991</v>
      </c>
      <c r="V1099" s="12">
        <v>137590.75</v>
      </c>
      <c r="W1099" s="12">
        <v>1.4484375</v>
      </c>
      <c r="X1099" s="12">
        <v>7.0000000000000007E-2</v>
      </c>
      <c r="Y1099" t="str">
        <f t="shared" si="179"/>
        <v>100-200</v>
      </c>
      <c r="Z1099">
        <f t="shared" si="180"/>
        <v>8.4184535955695861E-3</v>
      </c>
      <c r="AA1099" s="12">
        <f>VLOOKUP(K1099,GDP_Change!A:D,4,0)</f>
        <v>6.5177877179806387E-2</v>
      </c>
      <c r="AB1099" s="12">
        <f t="shared" si="172"/>
        <v>0.8330817952862366</v>
      </c>
    </row>
    <row r="1100" spans="1:28" x14ac:dyDescent="0.25">
      <c r="A1100" s="1" t="str">
        <f t="shared" si="173"/>
        <v>02/10/2014</v>
      </c>
      <c r="B1100" s="9">
        <v>179.69999694824199</v>
      </c>
      <c r="C1100" s="9">
        <v>184.36000061035099</v>
      </c>
      <c r="D1100" s="9">
        <v>179.21000671386699</v>
      </c>
      <c r="E1100" s="9">
        <v>155.92153930664</v>
      </c>
      <c r="F1100" s="9">
        <v>184.02000427246</v>
      </c>
      <c r="G1100" s="10">
        <v>501791200</v>
      </c>
      <c r="H1100">
        <f t="shared" si="174"/>
        <v>2</v>
      </c>
      <c r="I1100">
        <f t="shared" si="175"/>
        <v>10</v>
      </c>
      <c r="J1100">
        <f t="shared" si="176"/>
        <v>2014</v>
      </c>
      <c r="K1100" t="str">
        <f>VLOOKUP(N1100,Convert!D:G,4,0)</f>
        <v>2014Q1</v>
      </c>
      <c r="L1100" t="str">
        <f t="shared" si="177"/>
        <v>2014M2</v>
      </c>
      <c r="M1100">
        <f>VLOOKUP(K1100,GDP_CR!$E$9:$F$311,2,0)</f>
        <v>0.3</v>
      </c>
      <c r="N1100" s="1">
        <v>41680</v>
      </c>
      <c r="O1100" s="18">
        <f t="shared" si="178"/>
        <v>7687</v>
      </c>
      <c r="P1100" s="31">
        <f>VLOOKUP(K1100,GDP!$A$2:$D$305,4,0)</f>
        <v>6.5370540065723404E-4</v>
      </c>
      <c r="Q1100" s="12">
        <v>17138.269230769227</v>
      </c>
      <c r="R1100" s="12">
        <f>VLOOKUP(K1100,RGDP!B:C,2,0)</f>
        <v>16654.246999999999</v>
      </c>
      <c r="S1100" s="12">
        <f t="shared" si="171"/>
        <v>16683.503499999999</v>
      </c>
      <c r="T1100" s="12">
        <v>80.819999499999994</v>
      </c>
      <c r="U1100" s="12">
        <v>6.6499999999999995</v>
      </c>
      <c r="V1100" s="12">
        <v>137629.5</v>
      </c>
      <c r="W1100" s="12">
        <v>1.3391150000000001</v>
      </c>
      <c r="X1100" s="12">
        <v>7.0000000000000007E-2</v>
      </c>
      <c r="Y1100" t="str">
        <f t="shared" si="179"/>
        <v>100-200</v>
      </c>
      <c r="Z1100">
        <f t="shared" si="180"/>
        <v>2.415411717269067E-2</v>
      </c>
      <c r="AA1100" s="12">
        <f>VLOOKUP(K1100,GDP_Change!A:D,4,0)</f>
        <v>6.5177877179806387E-2</v>
      </c>
      <c r="AB1100" s="12">
        <f t="shared" si="172"/>
        <v>0.7370938055229328</v>
      </c>
    </row>
    <row r="1101" spans="1:28" x14ac:dyDescent="0.25">
      <c r="A1101" s="1" t="str">
        <f t="shared" si="173"/>
        <v>02/17/2014</v>
      </c>
      <c r="B1101" s="9">
        <v>184.17999267578099</v>
      </c>
      <c r="C1101" s="9">
        <v>184.94999694824199</v>
      </c>
      <c r="D1101" s="9">
        <v>182.600006103515</v>
      </c>
      <c r="E1101" s="9">
        <v>155.81138610839801</v>
      </c>
      <c r="F1101" s="9">
        <v>183.88999938964801</v>
      </c>
      <c r="G1101" s="10">
        <v>430099700</v>
      </c>
      <c r="H1101">
        <f t="shared" si="174"/>
        <v>2</v>
      </c>
      <c r="I1101">
        <f t="shared" si="175"/>
        <v>17</v>
      </c>
      <c r="J1101">
        <f t="shared" si="176"/>
        <v>2014</v>
      </c>
      <c r="K1101" t="str">
        <f>VLOOKUP(N1101,Convert!D:G,4,0)</f>
        <v>2014Q1</v>
      </c>
      <c r="L1101" t="str">
        <f t="shared" si="177"/>
        <v>2014M2</v>
      </c>
      <c r="M1101">
        <f>VLOOKUP(K1101,GDP_CR!$E$9:$F$311,2,0)</f>
        <v>0.3</v>
      </c>
      <c r="N1101" s="1">
        <v>41687</v>
      </c>
      <c r="O1101" s="18">
        <f t="shared" si="178"/>
        <v>7694</v>
      </c>
      <c r="P1101" s="31">
        <f>VLOOKUP(K1101,GDP!$A$2:$D$305,4,0)</f>
        <v>6.5370540065723404E-4</v>
      </c>
      <c r="Q1101" s="12">
        <v>17139.130769230767</v>
      </c>
      <c r="R1101" s="12">
        <f>VLOOKUP(K1101,RGDP!B:C,2,0)</f>
        <v>16654.246999999999</v>
      </c>
      <c r="S1101" s="12">
        <f t="shared" si="171"/>
        <v>16678.627416666666</v>
      </c>
      <c r="T1101" s="12">
        <v>80.91500074999999</v>
      </c>
      <c r="U1101" s="12">
        <v>6.6749999999999998</v>
      </c>
      <c r="V1101" s="12">
        <v>137668.25</v>
      </c>
      <c r="W1101" s="12">
        <v>1.2297925000000001</v>
      </c>
      <c r="X1101" s="12">
        <v>7.0000000000000007E-2</v>
      </c>
      <c r="Y1101" t="str">
        <f t="shared" si="179"/>
        <v>100-200</v>
      </c>
      <c r="Z1101">
        <f t="shared" si="180"/>
        <v>-7.064714693708618E-4</v>
      </c>
      <c r="AA1101" s="12">
        <f>VLOOKUP(K1101,GDP_Change!A:D,4,0)</f>
        <v>6.5177877179806387E-2</v>
      </c>
      <c r="AB1101" s="12">
        <f t="shared" si="172"/>
        <v>0.64110581575962899</v>
      </c>
    </row>
    <row r="1102" spans="1:28" x14ac:dyDescent="0.25">
      <c r="A1102" s="1" t="str">
        <f t="shared" si="173"/>
        <v>02/24/2014</v>
      </c>
      <c r="B1102" s="9">
        <v>184.27999877929599</v>
      </c>
      <c r="C1102" s="9">
        <v>187.14999389648401</v>
      </c>
      <c r="D1102" s="9">
        <v>184.19999694824199</v>
      </c>
      <c r="E1102" s="9">
        <v>157.84494018554599</v>
      </c>
      <c r="F1102" s="9">
        <v>186.28999328613199</v>
      </c>
      <c r="G1102" s="10">
        <v>574548900</v>
      </c>
      <c r="H1102">
        <f t="shared" si="174"/>
        <v>2</v>
      </c>
      <c r="I1102">
        <f t="shared" si="175"/>
        <v>24</v>
      </c>
      <c r="J1102">
        <f t="shared" si="176"/>
        <v>2014</v>
      </c>
      <c r="K1102" t="str">
        <f>VLOOKUP(N1102,Convert!D:G,4,0)</f>
        <v>2014Q1</v>
      </c>
      <c r="L1102" t="str">
        <f t="shared" si="177"/>
        <v>2014M2</v>
      </c>
      <c r="M1102">
        <f>VLOOKUP(K1102,GDP_CR!$E$9:$F$311,2,0)</f>
        <v>0.3</v>
      </c>
      <c r="N1102" s="1">
        <v>41694</v>
      </c>
      <c r="O1102" s="18">
        <f t="shared" si="178"/>
        <v>7701</v>
      </c>
      <c r="P1102" s="31">
        <f>VLOOKUP(K1102,GDP!$A$2:$D$305,4,0)</f>
        <v>6.5370540065723404E-4</v>
      </c>
      <c r="Q1102" s="12">
        <v>17139.992307692304</v>
      </c>
      <c r="R1102" s="12">
        <f>VLOOKUP(K1102,RGDP!B:C,2,0)</f>
        <v>16654.246999999999</v>
      </c>
      <c r="S1102" s="12">
        <f t="shared" si="171"/>
        <v>16673.751333333334</v>
      </c>
      <c r="T1102" s="12">
        <v>81.010002</v>
      </c>
      <c r="U1102" s="12">
        <v>6.7</v>
      </c>
      <c r="V1102" s="12">
        <v>137707</v>
      </c>
      <c r="W1102" s="12">
        <v>1.1204700000000001</v>
      </c>
      <c r="X1102" s="12">
        <v>7.0000000000000007E-2</v>
      </c>
      <c r="Y1102" t="str">
        <f t="shared" si="179"/>
        <v>100-200</v>
      </c>
      <c r="Z1102">
        <f t="shared" si="180"/>
        <v>1.30512475091078E-2</v>
      </c>
      <c r="AA1102" s="12">
        <f>VLOOKUP(K1102,GDP_Change!A:D,4,0)</f>
        <v>6.5177877179806387E-2</v>
      </c>
      <c r="AB1102" s="12">
        <f t="shared" si="172"/>
        <v>0.54511782599632519</v>
      </c>
    </row>
    <row r="1103" spans="1:28" x14ac:dyDescent="0.25">
      <c r="A1103" s="1" t="str">
        <f t="shared" si="173"/>
        <v>03/03/2014</v>
      </c>
      <c r="B1103" s="9">
        <v>184.64999389648401</v>
      </c>
      <c r="C1103" s="9">
        <v>188.96000671386699</v>
      </c>
      <c r="D1103" s="9">
        <v>183.75</v>
      </c>
      <c r="E1103" s="9">
        <v>159.51414489746</v>
      </c>
      <c r="F1103" s="9">
        <v>188.259994506835</v>
      </c>
      <c r="G1103" s="10">
        <v>620701300</v>
      </c>
      <c r="H1103">
        <f t="shared" si="174"/>
        <v>3</v>
      </c>
      <c r="I1103">
        <f t="shared" si="175"/>
        <v>3</v>
      </c>
      <c r="J1103">
        <f t="shared" si="176"/>
        <v>2014</v>
      </c>
      <c r="K1103" t="str">
        <f>VLOOKUP(N1103,Convert!D:G,4,0)</f>
        <v>2014Q1</v>
      </c>
      <c r="L1103" t="str">
        <f t="shared" si="177"/>
        <v>2014M3</v>
      </c>
      <c r="M1103">
        <f>VLOOKUP(K1103,GDP_CR!$E$9:$F$311,2,0)</f>
        <v>0.3</v>
      </c>
      <c r="N1103" s="1">
        <v>41701</v>
      </c>
      <c r="O1103" s="18">
        <f t="shared" si="178"/>
        <v>7708</v>
      </c>
      <c r="P1103" s="31">
        <f>VLOOKUP(K1103,GDP!$A$2:$D$305,4,0)</f>
        <v>6.5370540065723404E-4</v>
      </c>
      <c r="Q1103" s="12">
        <v>17140.853846153841</v>
      </c>
      <c r="R1103" s="12">
        <f>VLOOKUP(K1103,RGDP!B:C,2,0)</f>
        <v>16654.246999999999</v>
      </c>
      <c r="S1103" s="12">
        <f t="shared" si="171"/>
        <v>16668.875250000001</v>
      </c>
      <c r="T1103" s="12">
        <v>80.775001500000002</v>
      </c>
      <c r="U1103" s="12">
        <v>6.7</v>
      </c>
      <c r="V1103" s="12">
        <v>137776.75</v>
      </c>
      <c r="W1103" s="12">
        <v>1.243525</v>
      </c>
      <c r="X1103" s="12">
        <v>7.2500000000000009E-2</v>
      </c>
      <c r="Y1103" t="str">
        <f t="shared" si="179"/>
        <v>100-200</v>
      </c>
      <c r="Z1103">
        <f t="shared" si="180"/>
        <v>1.0574917020245822E-2</v>
      </c>
      <c r="AA1103" s="12">
        <f>VLOOKUP(K1103,GDP_Change!A:D,4,0)</f>
        <v>6.5177877179806387E-2</v>
      </c>
      <c r="AB1103" s="12">
        <f t="shared" si="172"/>
        <v>0.4491298362330215</v>
      </c>
    </row>
    <row r="1104" spans="1:28" x14ac:dyDescent="0.25">
      <c r="A1104" s="1" t="str">
        <f t="shared" si="173"/>
        <v>03/10/2014</v>
      </c>
      <c r="B1104" s="9">
        <v>187.97000122070301</v>
      </c>
      <c r="C1104" s="9">
        <v>188.71000671386699</v>
      </c>
      <c r="D1104" s="9">
        <v>184.44000244140599</v>
      </c>
      <c r="E1104" s="9">
        <v>156.46382141113199</v>
      </c>
      <c r="F1104" s="9">
        <v>184.66000366210901</v>
      </c>
      <c r="G1104" s="10">
        <v>587706600</v>
      </c>
      <c r="H1104">
        <f t="shared" si="174"/>
        <v>3</v>
      </c>
      <c r="I1104">
        <f t="shared" si="175"/>
        <v>10</v>
      </c>
      <c r="J1104">
        <f t="shared" si="176"/>
        <v>2014</v>
      </c>
      <c r="K1104" t="str">
        <f>VLOOKUP(N1104,Convert!D:G,4,0)</f>
        <v>2014Q1</v>
      </c>
      <c r="L1104" t="str">
        <f t="shared" si="177"/>
        <v>2014M3</v>
      </c>
      <c r="M1104">
        <f>VLOOKUP(K1104,GDP_CR!$E$9:$F$311,2,0)</f>
        <v>0.3</v>
      </c>
      <c r="N1104" s="1">
        <v>41708</v>
      </c>
      <c r="O1104" s="18">
        <f t="shared" si="178"/>
        <v>7715</v>
      </c>
      <c r="P1104" s="31">
        <f>VLOOKUP(K1104,GDP!$A$2:$D$305,4,0)</f>
        <v>6.5370540065723404E-4</v>
      </c>
      <c r="Q1104" s="12">
        <v>17141.715384615378</v>
      </c>
      <c r="R1104" s="12">
        <f>VLOOKUP(K1104,RGDP!B:C,2,0)</f>
        <v>16654.246999999999</v>
      </c>
      <c r="S1104" s="12">
        <f t="shared" si="171"/>
        <v>16663.999166666668</v>
      </c>
      <c r="T1104" s="12">
        <v>80.54000099999999</v>
      </c>
      <c r="U1104" s="12">
        <v>6.7</v>
      </c>
      <c r="V1104" s="12">
        <v>137846.5</v>
      </c>
      <c r="W1104" s="12">
        <v>1.3665799999999999</v>
      </c>
      <c r="X1104" s="12">
        <v>7.5000000000000011E-2</v>
      </c>
      <c r="Y1104" t="str">
        <f t="shared" si="179"/>
        <v>100-200</v>
      </c>
      <c r="Z1104">
        <f t="shared" si="180"/>
        <v>-1.9122442100120707E-2</v>
      </c>
      <c r="AA1104" s="12">
        <f>VLOOKUP(K1104,GDP_Change!A:D,4,0)</f>
        <v>6.5177877179806387E-2</v>
      </c>
      <c r="AB1104" s="12">
        <f t="shared" si="172"/>
        <v>0.35314184646971769</v>
      </c>
    </row>
    <row r="1105" spans="1:28" x14ac:dyDescent="0.25">
      <c r="A1105" s="1" t="str">
        <f t="shared" si="173"/>
        <v>03/17/2014</v>
      </c>
      <c r="B1105" s="9">
        <v>185.58999633789</v>
      </c>
      <c r="C1105" s="9">
        <v>189.02000427246</v>
      </c>
      <c r="D1105" s="9">
        <v>185.47000122070301</v>
      </c>
      <c r="E1105" s="9">
        <v>157.76866149902301</v>
      </c>
      <c r="F1105" s="9">
        <v>186.19999694824199</v>
      </c>
      <c r="G1105" s="10">
        <v>656800400</v>
      </c>
      <c r="H1105">
        <f t="shared" si="174"/>
        <v>3</v>
      </c>
      <c r="I1105">
        <f t="shared" si="175"/>
        <v>17</v>
      </c>
      <c r="J1105">
        <f t="shared" si="176"/>
        <v>2014</v>
      </c>
      <c r="K1105" t="str">
        <f>VLOOKUP(N1105,Convert!D:G,4,0)</f>
        <v>2014Q1</v>
      </c>
      <c r="L1105" t="str">
        <f t="shared" si="177"/>
        <v>2014M3</v>
      </c>
      <c r="M1105">
        <f>VLOOKUP(K1105,GDP_CR!$E$9:$F$311,2,0)</f>
        <v>0.3</v>
      </c>
      <c r="N1105" s="1">
        <v>41715</v>
      </c>
      <c r="O1105" s="18">
        <f t="shared" si="178"/>
        <v>7722</v>
      </c>
      <c r="P1105" s="31">
        <f>VLOOKUP(K1105,GDP!$A$2:$D$305,4,0)</f>
        <v>6.5370540065723404E-4</v>
      </c>
      <c r="Q1105" s="12">
        <v>17142.576923076918</v>
      </c>
      <c r="R1105" s="12">
        <f>VLOOKUP(K1105,RGDP!B:C,2,0)</f>
        <v>16654.246999999999</v>
      </c>
      <c r="S1105" s="12">
        <f t="shared" si="171"/>
        <v>16659.123083333336</v>
      </c>
      <c r="T1105" s="12">
        <v>80.305000499999991</v>
      </c>
      <c r="U1105" s="12">
        <v>6.7</v>
      </c>
      <c r="V1105" s="12">
        <v>137916.25</v>
      </c>
      <c r="W1105" s="12">
        <v>1.4896349999999998</v>
      </c>
      <c r="X1105" s="12">
        <v>7.7500000000000013E-2</v>
      </c>
      <c r="Y1105" t="str">
        <f t="shared" si="179"/>
        <v>100-200</v>
      </c>
      <c r="Z1105">
        <f t="shared" si="180"/>
        <v>8.3396147275662802E-3</v>
      </c>
      <c r="AA1105" s="12">
        <f>VLOOKUP(K1105,GDP_Change!A:D,4,0)</f>
        <v>6.5177877179806387E-2</v>
      </c>
      <c r="AB1105" s="12">
        <f t="shared" si="172"/>
        <v>0.25715385670641394</v>
      </c>
    </row>
    <row r="1106" spans="1:28" x14ac:dyDescent="0.25">
      <c r="A1106" s="1" t="str">
        <f t="shared" si="173"/>
        <v>03/24/2014</v>
      </c>
      <c r="B1106" s="9">
        <v>186.83999633789</v>
      </c>
      <c r="C1106" s="9">
        <v>187.33999633789</v>
      </c>
      <c r="D1106" s="9">
        <v>183.89999389648401</v>
      </c>
      <c r="E1106" s="9">
        <v>157.86073303222599</v>
      </c>
      <c r="F1106" s="9">
        <v>185.49000549316401</v>
      </c>
      <c r="G1106" s="10">
        <v>589131000</v>
      </c>
      <c r="H1106">
        <f t="shared" si="174"/>
        <v>3</v>
      </c>
      <c r="I1106">
        <f t="shared" si="175"/>
        <v>24</v>
      </c>
      <c r="J1106">
        <f t="shared" si="176"/>
        <v>2014</v>
      </c>
      <c r="K1106" t="str">
        <f>VLOOKUP(N1106,Convert!D:G,4,0)</f>
        <v>2014Q1</v>
      </c>
      <c r="L1106" t="str">
        <f t="shared" si="177"/>
        <v>2014M3</v>
      </c>
      <c r="M1106">
        <f>VLOOKUP(K1106,GDP_CR!$E$9:$F$311,2,0)</f>
        <v>0.3</v>
      </c>
      <c r="N1106" s="1">
        <v>41722</v>
      </c>
      <c r="O1106" s="18">
        <f t="shared" si="178"/>
        <v>7729</v>
      </c>
      <c r="P1106" s="31">
        <f>VLOOKUP(K1106,GDP!$A$2:$D$305,4,0)</f>
        <v>6.5370540065723404E-4</v>
      </c>
      <c r="Q1106" s="12">
        <v>17143.438461538459</v>
      </c>
      <c r="R1106" s="12">
        <f>VLOOKUP(K1106,RGDP!B:C,2,0)</f>
        <v>16654.246999999999</v>
      </c>
      <c r="S1106" s="12">
        <f t="shared" si="171"/>
        <v>16654.246999999999</v>
      </c>
      <c r="T1106" s="12">
        <v>80.069999999999993</v>
      </c>
      <c r="U1106" s="12">
        <v>6.7</v>
      </c>
      <c r="V1106" s="12">
        <v>137986</v>
      </c>
      <c r="W1106" s="12">
        <v>1.61269</v>
      </c>
      <c r="X1106" s="12">
        <v>0.08</v>
      </c>
      <c r="Y1106" t="str">
        <f t="shared" si="179"/>
        <v>100-200</v>
      </c>
      <c r="Z1106">
        <f t="shared" si="180"/>
        <v>-3.8130583604431001E-3</v>
      </c>
      <c r="AA1106" s="12">
        <f>VLOOKUP(K1106,GDP_Change!A:D,4,0)</f>
        <v>6.5177877179806387E-2</v>
      </c>
      <c r="AB1106" s="12">
        <f t="shared" si="172"/>
        <v>0.16116586694311016</v>
      </c>
    </row>
    <row r="1107" spans="1:28" x14ac:dyDescent="0.25">
      <c r="A1107" s="1" t="str">
        <f t="shared" si="173"/>
        <v>03/31/2014</v>
      </c>
      <c r="B1107" s="9">
        <v>186.669998168945</v>
      </c>
      <c r="C1107" s="9">
        <v>189.69999694824199</v>
      </c>
      <c r="D1107" s="9">
        <v>185.52000427246</v>
      </c>
      <c r="E1107" s="9">
        <v>158.63523864746</v>
      </c>
      <c r="F1107" s="9">
        <v>186.39999389648401</v>
      </c>
      <c r="G1107" s="10">
        <v>514528000</v>
      </c>
      <c r="H1107">
        <f t="shared" si="174"/>
        <v>3</v>
      </c>
      <c r="I1107">
        <f t="shared" si="175"/>
        <v>31</v>
      </c>
      <c r="J1107">
        <f t="shared" si="176"/>
        <v>2014</v>
      </c>
      <c r="K1107" t="str">
        <f>VLOOKUP(N1107,Convert!D:G,4,0)</f>
        <v>2014Q1</v>
      </c>
      <c r="L1107" t="str">
        <f t="shared" si="177"/>
        <v>2014M3</v>
      </c>
      <c r="M1107">
        <f>VLOOKUP(K1107,GDP_CR!$E$9:$F$311,2,0)</f>
        <v>0.3</v>
      </c>
      <c r="N1107" s="1">
        <v>41729</v>
      </c>
      <c r="O1107" s="18">
        <f t="shared" si="178"/>
        <v>7736</v>
      </c>
      <c r="P1107" s="31">
        <f>VLOOKUP(K1107,GDP!$A$2:$D$305,4,0)</f>
        <v>6.5370540065723404E-4</v>
      </c>
      <c r="Q1107" s="12">
        <v>17144.299999999996</v>
      </c>
      <c r="R1107" s="12">
        <f>VLOOKUP(K1107,RGDP!B:C,2,0)</f>
        <v>16654.246999999999</v>
      </c>
      <c r="S1107" s="12">
        <f t="shared" si="171"/>
        <v>16654.246999999999</v>
      </c>
      <c r="T1107" s="12">
        <v>80.069999999999993</v>
      </c>
      <c r="U1107" s="12">
        <v>6.7</v>
      </c>
      <c r="V1107" s="12">
        <v>137986</v>
      </c>
      <c r="W1107" s="12">
        <v>1.61269</v>
      </c>
      <c r="X1107" s="12">
        <v>0.08</v>
      </c>
      <c r="Y1107" t="str">
        <f t="shared" si="179"/>
        <v>100-200</v>
      </c>
      <c r="Z1107">
        <f t="shared" si="180"/>
        <v>4.9058621832513971E-3</v>
      </c>
      <c r="AA1107" s="12">
        <f>VLOOKUP(K1107,GDP_Change!A:D,4,0)</f>
        <v>6.5177877179806387E-2</v>
      </c>
      <c r="AB1107" s="12">
        <f t="shared" si="172"/>
        <v>6.5177877179806387E-2</v>
      </c>
    </row>
    <row r="1108" spans="1:28" x14ac:dyDescent="0.25">
      <c r="A1108" s="1" t="str">
        <f t="shared" si="173"/>
        <v>04/07/2014</v>
      </c>
      <c r="B1108" s="9">
        <v>185.94999694824199</v>
      </c>
      <c r="C1108" s="9">
        <v>187.169998168945</v>
      </c>
      <c r="D1108" s="9">
        <v>181.30999755859301</v>
      </c>
      <c r="E1108" s="9">
        <v>154.47358703613199</v>
      </c>
      <c r="F1108" s="9">
        <v>181.509994506835</v>
      </c>
      <c r="G1108" s="10">
        <v>693927000</v>
      </c>
      <c r="H1108">
        <f t="shared" si="174"/>
        <v>4</v>
      </c>
      <c r="I1108">
        <f t="shared" si="175"/>
        <v>7</v>
      </c>
      <c r="J1108">
        <f t="shared" si="176"/>
        <v>2014</v>
      </c>
      <c r="K1108" t="str">
        <f>VLOOKUP(N1108,Convert!D:G,4,0)</f>
        <v>2014Q2</v>
      </c>
      <c r="L1108" t="str">
        <f t="shared" si="177"/>
        <v>2014M4</v>
      </c>
      <c r="M1108">
        <f>VLOOKUP(K1108,GDP_CR!$E$9:$F$311,2,0)</f>
        <v>7.6</v>
      </c>
      <c r="N1108" s="1">
        <v>41736</v>
      </c>
      <c r="O1108" s="18">
        <f t="shared" si="178"/>
        <v>7743</v>
      </c>
      <c r="P1108" s="31">
        <f>VLOOKUP(K1108,GDP!$A$2:$D$305,4,0)</f>
        <v>1.8571770209340865E-2</v>
      </c>
      <c r="Q1108" s="12">
        <v>17168.792307692303</v>
      </c>
      <c r="R1108" s="12">
        <f>VLOOKUP(K1108,RGDP!B:C,2,0)</f>
        <v>16868.109</v>
      </c>
      <c r="S1108" s="12">
        <f t="shared" si="171"/>
        <v>16672.068833333335</v>
      </c>
      <c r="T1108" s="12">
        <v>80.07250049999999</v>
      </c>
      <c r="U1108" s="12">
        <v>6.5750000000000002</v>
      </c>
      <c r="V1108" s="12">
        <v>138064</v>
      </c>
      <c r="W1108" s="12">
        <v>1.7133</v>
      </c>
      <c r="X1108" s="12">
        <v>8.249999999999999E-2</v>
      </c>
      <c r="Y1108" t="str">
        <f t="shared" si="179"/>
        <v>100-200</v>
      </c>
      <c r="Z1108">
        <f t="shared" si="180"/>
        <v>-2.6233903163991656E-2</v>
      </c>
      <c r="AA1108" s="12">
        <f>VLOOKUP(K1108,GDP_Change!A:D,4,0)</f>
        <v>1.8573074018093934</v>
      </c>
      <c r="AB1108" s="12">
        <f t="shared" si="172"/>
        <v>0.20303399445900538</v>
      </c>
    </row>
    <row r="1109" spans="1:28" x14ac:dyDescent="0.25">
      <c r="A1109" s="1" t="str">
        <f t="shared" si="173"/>
        <v>04/14/2014</v>
      </c>
      <c r="B1109" s="9">
        <v>182.92999267578099</v>
      </c>
      <c r="C1109" s="9">
        <v>186.91000366210901</v>
      </c>
      <c r="D1109" s="9">
        <v>181.44000244140599</v>
      </c>
      <c r="E1109" s="9">
        <v>158.62667846679599</v>
      </c>
      <c r="F1109" s="9">
        <v>186.38999938964801</v>
      </c>
      <c r="G1109" s="10">
        <v>499927000</v>
      </c>
      <c r="H1109">
        <f t="shared" si="174"/>
        <v>4</v>
      </c>
      <c r="I1109">
        <f t="shared" si="175"/>
        <v>14</v>
      </c>
      <c r="J1109">
        <f t="shared" si="176"/>
        <v>2014</v>
      </c>
      <c r="K1109" t="str">
        <f>VLOOKUP(N1109,Convert!D:G,4,0)</f>
        <v>2014Q2</v>
      </c>
      <c r="L1109" t="str">
        <f t="shared" si="177"/>
        <v>2014M4</v>
      </c>
      <c r="M1109">
        <f>VLOOKUP(K1109,GDP_CR!$E$9:$F$311,2,0)</f>
        <v>7.6</v>
      </c>
      <c r="N1109" s="1">
        <v>41743</v>
      </c>
      <c r="O1109" s="18">
        <f t="shared" si="178"/>
        <v>7750</v>
      </c>
      <c r="P1109" s="31">
        <f>VLOOKUP(K1109,GDP!$A$2:$D$305,4,0)</f>
        <v>1.8571770209340865E-2</v>
      </c>
      <c r="Q1109" s="12">
        <v>17193.284615384615</v>
      </c>
      <c r="R1109" s="12">
        <f>VLOOKUP(K1109,RGDP!B:C,2,0)</f>
        <v>16868.109</v>
      </c>
      <c r="S1109" s="12">
        <f t="shared" si="171"/>
        <v>16689.890666666666</v>
      </c>
      <c r="T1109" s="12">
        <v>80.075000999999986</v>
      </c>
      <c r="U1109" s="12">
        <v>6.45</v>
      </c>
      <c r="V1109" s="12">
        <v>138142</v>
      </c>
      <c r="W1109" s="12">
        <v>1.8139100000000001</v>
      </c>
      <c r="X1109" s="12">
        <v>8.4999999999999992E-2</v>
      </c>
      <c r="Y1109" t="str">
        <f t="shared" si="179"/>
        <v>100-200</v>
      </c>
      <c r="Z1109">
        <f t="shared" si="180"/>
        <v>2.6885598757644402E-2</v>
      </c>
      <c r="AA1109" s="12">
        <f>VLOOKUP(K1109,GDP_Change!A:D,4,0)</f>
        <v>1.8573074018093934</v>
      </c>
      <c r="AB1109" s="12">
        <f t="shared" si="172"/>
        <v>0.34089011173820438</v>
      </c>
    </row>
    <row r="1110" spans="1:28" x14ac:dyDescent="0.25">
      <c r="A1110" s="1" t="str">
        <f t="shared" si="173"/>
        <v>04/21/2014</v>
      </c>
      <c r="B1110" s="9">
        <v>186.44000244140599</v>
      </c>
      <c r="C1110" s="9">
        <v>188.39999389648401</v>
      </c>
      <c r="D1110" s="9">
        <v>185.86999511718699</v>
      </c>
      <c r="E1110" s="9">
        <v>158.54159545898401</v>
      </c>
      <c r="F1110" s="9">
        <v>186.28999328613199</v>
      </c>
      <c r="G1110" s="10">
        <v>416538000</v>
      </c>
      <c r="H1110">
        <f t="shared" si="174"/>
        <v>4</v>
      </c>
      <c r="I1110">
        <f t="shared" si="175"/>
        <v>21</v>
      </c>
      <c r="J1110">
        <f t="shared" si="176"/>
        <v>2014</v>
      </c>
      <c r="K1110" t="str">
        <f>VLOOKUP(N1110,Convert!D:G,4,0)</f>
        <v>2014Q2</v>
      </c>
      <c r="L1110" t="str">
        <f t="shared" si="177"/>
        <v>2014M4</v>
      </c>
      <c r="M1110">
        <f>VLOOKUP(K1110,GDP_CR!$E$9:$F$311,2,0)</f>
        <v>7.6</v>
      </c>
      <c r="N1110" s="1">
        <v>41750</v>
      </c>
      <c r="O1110" s="18">
        <f t="shared" si="178"/>
        <v>7757</v>
      </c>
      <c r="P1110" s="31">
        <f>VLOOKUP(K1110,GDP!$A$2:$D$305,4,0)</f>
        <v>1.8571770209340865E-2</v>
      </c>
      <c r="Q1110" s="12">
        <v>17217.776923076923</v>
      </c>
      <c r="R1110" s="12">
        <f>VLOOKUP(K1110,RGDP!B:C,2,0)</f>
        <v>16868.109</v>
      </c>
      <c r="S1110" s="12">
        <f t="shared" si="171"/>
        <v>16707.712499999998</v>
      </c>
      <c r="T1110" s="12">
        <v>80.077501499999983</v>
      </c>
      <c r="U1110" s="12">
        <v>6.3250000000000002</v>
      </c>
      <c r="V1110" s="12">
        <v>138220</v>
      </c>
      <c r="W1110" s="12">
        <v>1.91452</v>
      </c>
      <c r="X1110" s="12">
        <v>8.7499999999999994E-2</v>
      </c>
      <c r="Y1110" t="str">
        <f t="shared" si="179"/>
        <v>100-200</v>
      </c>
      <c r="Z1110">
        <f t="shared" si="180"/>
        <v>-5.3654221709054095E-4</v>
      </c>
      <c r="AA1110" s="12">
        <f>VLOOKUP(K1110,GDP_Change!A:D,4,0)</f>
        <v>1.8573074018093934</v>
      </c>
      <c r="AB1110" s="12">
        <f t="shared" si="172"/>
        <v>0.47874622901740338</v>
      </c>
    </row>
    <row r="1111" spans="1:28" x14ac:dyDescent="0.25">
      <c r="A1111" s="1" t="str">
        <f t="shared" si="173"/>
        <v>04/28/2014</v>
      </c>
      <c r="B1111" s="9">
        <v>187.05000305175699</v>
      </c>
      <c r="C1111" s="9">
        <v>189.13999938964801</v>
      </c>
      <c r="D1111" s="9">
        <v>184.96000671386699</v>
      </c>
      <c r="E1111" s="9">
        <v>160.04795837402301</v>
      </c>
      <c r="F1111" s="9">
        <v>188.05999755859301</v>
      </c>
      <c r="G1111" s="10">
        <v>511868000</v>
      </c>
      <c r="H1111">
        <f t="shared" si="174"/>
        <v>4</v>
      </c>
      <c r="I1111">
        <f t="shared" si="175"/>
        <v>28</v>
      </c>
      <c r="J1111">
        <f t="shared" si="176"/>
        <v>2014</v>
      </c>
      <c r="K1111" t="str">
        <f>VLOOKUP(N1111,Convert!D:G,4,0)</f>
        <v>2014Q2</v>
      </c>
      <c r="L1111" t="str">
        <f t="shared" si="177"/>
        <v>2014M4</v>
      </c>
      <c r="M1111">
        <f>VLOOKUP(K1111,GDP_CR!$E$9:$F$311,2,0)</f>
        <v>7.6</v>
      </c>
      <c r="N1111" s="1">
        <v>41757</v>
      </c>
      <c r="O1111" s="18">
        <f t="shared" si="178"/>
        <v>7764</v>
      </c>
      <c r="P1111" s="31">
        <f>VLOOKUP(K1111,GDP!$A$2:$D$305,4,0)</f>
        <v>1.8571770209340865E-2</v>
      </c>
      <c r="Q1111" s="12">
        <v>17242.269230769234</v>
      </c>
      <c r="R1111" s="12">
        <f>VLOOKUP(K1111,RGDP!B:C,2,0)</f>
        <v>16868.109</v>
      </c>
      <c r="S1111" s="12">
        <f t="shared" si="171"/>
        <v>16725.534333333333</v>
      </c>
      <c r="T1111" s="12">
        <v>80.080001999999993</v>
      </c>
      <c r="U1111" s="12">
        <v>6.2</v>
      </c>
      <c r="V1111" s="12">
        <v>138298</v>
      </c>
      <c r="W1111" s="12">
        <v>2.0151300000000001</v>
      </c>
      <c r="X1111" s="12">
        <v>0.09</v>
      </c>
      <c r="Y1111" t="str">
        <f t="shared" si="179"/>
        <v>100-200</v>
      </c>
      <c r="Z1111">
        <f t="shared" si="180"/>
        <v>9.5013384306821269E-3</v>
      </c>
      <c r="AA1111" s="12">
        <f>VLOOKUP(K1111,GDP_Change!A:D,4,0)</f>
        <v>1.8573074018093934</v>
      </c>
      <c r="AB1111" s="12">
        <f t="shared" si="172"/>
        <v>0.61660234629660238</v>
      </c>
    </row>
    <row r="1112" spans="1:28" x14ac:dyDescent="0.25">
      <c r="A1112" s="1" t="str">
        <f t="shared" si="173"/>
        <v>05/05/2014</v>
      </c>
      <c r="B1112" s="9">
        <v>187.13999938964801</v>
      </c>
      <c r="C1112" s="9">
        <v>189.05000305175699</v>
      </c>
      <c r="D1112" s="9">
        <v>186.009994506835</v>
      </c>
      <c r="E1112" s="9">
        <v>159.962890625</v>
      </c>
      <c r="F1112" s="9">
        <v>187.96000671386699</v>
      </c>
      <c r="G1112" s="10">
        <v>445134000</v>
      </c>
      <c r="H1112">
        <f t="shared" si="174"/>
        <v>5</v>
      </c>
      <c r="I1112">
        <f t="shared" si="175"/>
        <v>5</v>
      </c>
      <c r="J1112">
        <f t="shared" si="176"/>
        <v>2014</v>
      </c>
      <c r="K1112" t="str">
        <f>VLOOKUP(N1112,Convert!D:G,4,0)</f>
        <v>2014Q2</v>
      </c>
      <c r="L1112" t="str">
        <f t="shared" si="177"/>
        <v>2014M5</v>
      </c>
      <c r="M1112">
        <f>VLOOKUP(K1112,GDP_CR!$E$9:$F$311,2,0)</f>
        <v>7.6</v>
      </c>
      <c r="N1112" s="1">
        <v>41764</v>
      </c>
      <c r="O1112" s="18">
        <f t="shared" si="178"/>
        <v>7771</v>
      </c>
      <c r="P1112" s="31">
        <f>VLOOKUP(K1112,GDP!$A$2:$D$305,4,0)</f>
        <v>1.8571770209340865E-2</v>
      </c>
      <c r="Q1112" s="12">
        <v>17266.761538461542</v>
      </c>
      <c r="R1112" s="12">
        <f>VLOOKUP(K1112,RGDP!B:C,2,0)</f>
        <v>16868.109</v>
      </c>
      <c r="S1112" s="12">
        <f t="shared" si="171"/>
        <v>16743.356166666668</v>
      </c>
      <c r="T1112" s="12">
        <v>79.942501249999992</v>
      </c>
      <c r="U1112" s="12">
        <v>6.2250000000000005</v>
      </c>
      <c r="V1112" s="12">
        <v>138348.75</v>
      </c>
      <c r="W1112" s="12">
        <v>2.0530850000000003</v>
      </c>
      <c r="X1112" s="12">
        <v>0.09</v>
      </c>
      <c r="Y1112" t="str">
        <f t="shared" si="179"/>
        <v>100-200</v>
      </c>
      <c r="Z1112">
        <f t="shared" si="180"/>
        <v>-5.3169651187978673E-4</v>
      </c>
      <c r="AA1112" s="12">
        <f>VLOOKUP(K1112,GDP_Change!A:D,4,0)</f>
        <v>1.8573074018093934</v>
      </c>
      <c r="AB1112" s="12">
        <f t="shared" si="172"/>
        <v>0.75445846357580137</v>
      </c>
    </row>
    <row r="1113" spans="1:28" x14ac:dyDescent="0.25">
      <c r="A1113" s="1" t="str">
        <f t="shared" si="173"/>
        <v>05/12/2014</v>
      </c>
      <c r="B1113" s="9">
        <v>188.80000305175699</v>
      </c>
      <c r="C1113" s="9">
        <v>190.419998168945</v>
      </c>
      <c r="D1113" s="9">
        <v>186.47999572753901</v>
      </c>
      <c r="E1113" s="9">
        <v>160.03941345214801</v>
      </c>
      <c r="F1113" s="9">
        <v>188.05000305175699</v>
      </c>
      <c r="G1113" s="10">
        <v>478175000</v>
      </c>
      <c r="H1113">
        <f t="shared" si="174"/>
        <v>5</v>
      </c>
      <c r="I1113">
        <f t="shared" si="175"/>
        <v>12</v>
      </c>
      <c r="J1113">
        <f t="shared" si="176"/>
        <v>2014</v>
      </c>
      <c r="K1113" t="str">
        <f>VLOOKUP(N1113,Convert!D:G,4,0)</f>
        <v>2014Q2</v>
      </c>
      <c r="L1113" t="str">
        <f t="shared" si="177"/>
        <v>2014M5</v>
      </c>
      <c r="M1113">
        <f>VLOOKUP(K1113,GDP_CR!$E$9:$F$311,2,0)</f>
        <v>7.6</v>
      </c>
      <c r="N1113" s="1">
        <v>41771</v>
      </c>
      <c r="O1113" s="18">
        <f t="shared" si="178"/>
        <v>7778</v>
      </c>
      <c r="P1113" s="31">
        <f>VLOOKUP(K1113,GDP!$A$2:$D$305,4,0)</f>
        <v>1.8571770209340865E-2</v>
      </c>
      <c r="Q1113" s="12">
        <v>17291.253846153853</v>
      </c>
      <c r="R1113" s="12">
        <f>VLOOKUP(K1113,RGDP!B:C,2,0)</f>
        <v>16868.109</v>
      </c>
      <c r="S1113" s="12">
        <f t="shared" si="171"/>
        <v>16761.178</v>
      </c>
      <c r="T1113" s="12">
        <v>79.805000500000006</v>
      </c>
      <c r="U1113" s="12">
        <v>6.25</v>
      </c>
      <c r="V1113" s="12">
        <v>138399.5</v>
      </c>
      <c r="W1113" s="12">
        <v>2.09104</v>
      </c>
      <c r="X1113" s="12">
        <v>0.09</v>
      </c>
      <c r="Y1113" t="str">
        <f t="shared" si="179"/>
        <v>100-200</v>
      </c>
      <c r="Z1113">
        <f t="shared" si="180"/>
        <v>4.7880578141823449E-4</v>
      </c>
      <c r="AA1113" s="12">
        <f>VLOOKUP(K1113,GDP_Change!A:D,4,0)</f>
        <v>1.8573074018093934</v>
      </c>
      <c r="AB1113" s="12">
        <f t="shared" si="172"/>
        <v>0.89231458085500037</v>
      </c>
    </row>
    <row r="1114" spans="1:28" x14ac:dyDescent="0.25">
      <c r="A1114" s="1" t="str">
        <f t="shared" si="173"/>
        <v>05/19/2014</v>
      </c>
      <c r="B1114" s="9">
        <v>187.69000244140599</v>
      </c>
      <c r="C1114" s="9">
        <v>190.47999572753901</v>
      </c>
      <c r="D1114" s="9">
        <v>187.07000732421801</v>
      </c>
      <c r="E1114" s="9">
        <v>161.99684143066401</v>
      </c>
      <c r="F1114" s="9">
        <v>190.350006103515</v>
      </c>
      <c r="G1114" s="10">
        <v>387217800</v>
      </c>
      <c r="H1114">
        <f t="shared" si="174"/>
        <v>5</v>
      </c>
      <c r="I1114">
        <f t="shared" si="175"/>
        <v>19</v>
      </c>
      <c r="J1114">
        <f t="shared" si="176"/>
        <v>2014</v>
      </c>
      <c r="K1114" t="str">
        <f>VLOOKUP(N1114,Convert!D:G,4,0)</f>
        <v>2014Q2</v>
      </c>
      <c r="L1114" t="str">
        <f t="shared" si="177"/>
        <v>2014M5</v>
      </c>
      <c r="M1114">
        <f>VLOOKUP(K1114,GDP_CR!$E$9:$F$311,2,0)</f>
        <v>7.6</v>
      </c>
      <c r="N1114" s="1">
        <v>41778</v>
      </c>
      <c r="O1114" s="18">
        <f t="shared" si="178"/>
        <v>7785</v>
      </c>
      <c r="P1114" s="31">
        <f>VLOOKUP(K1114,GDP!$A$2:$D$305,4,0)</f>
        <v>1.8571770209340865E-2</v>
      </c>
      <c r="Q1114" s="12">
        <v>17315.746153846158</v>
      </c>
      <c r="R1114" s="12">
        <f>VLOOKUP(K1114,RGDP!B:C,2,0)</f>
        <v>16868.109</v>
      </c>
      <c r="S1114" s="12">
        <f t="shared" ref="S1114:S1177" si="181">AVERAGE(R1103:R1114)</f>
        <v>16778.999833333331</v>
      </c>
      <c r="T1114" s="12">
        <v>79.667499750000005</v>
      </c>
      <c r="U1114" s="12">
        <v>6.2750000000000004</v>
      </c>
      <c r="V1114" s="12">
        <v>138450.25</v>
      </c>
      <c r="W1114" s="12">
        <v>2.1289949999999997</v>
      </c>
      <c r="X1114" s="12">
        <v>0.09</v>
      </c>
      <c r="Y1114" t="str">
        <f t="shared" si="179"/>
        <v>100-200</v>
      </c>
      <c r="Z1114">
        <f t="shared" si="180"/>
        <v>1.2230805713547177E-2</v>
      </c>
      <c r="AA1114" s="12">
        <f>VLOOKUP(K1114,GDP_Change!A:D,4,0)</f>
        <v>1.8573074018093934</v>
      </c>
      <c r="AB1114" s="12">
        <f t="shared" si="172"/>
        <v>1.0301706981341994</v>
      </c>
    </row>
    <row r="1115" spans="1:28" x14ac:dyDescent="0.25">
      <c r="A1115" s="1" t="str">
        <f t="shared" si="173"/>
        <v>05/26/2014</v>
      </c>
      <c r="B1115" s="9">
        <v>191.05999755859301</v>
      </c>
      <c r="C1115" s="9">
        <v>192.80000305175699</v>
      </c>
      <c r="D1115" s="9">
        <v>190.94999694824199</v>
      </c>
      <c r="E1115" s="9">
        <v>163.97975158691401</v>
      </c>
      <c r="F1115" s="9">
        <v>192.67999267578099</v>
      </c>
      <c r="G1115" s="10">
        <v>279426000</v>
      </c>
      <c r="H1115">
        <f t="shared" si="174"/>
        <v>5</v>
      </c>
      <c r="I1115">
        <f t="shared" si="175"/>
        <v>26</v>
      </c>
      <c r="J1115">
        <f t="shared" si="176"/>
        <v>2014</v>
      </c>
      <c r="K1115" t="str">
        <f>VLOOKUP(N1115,Convert!D:G,4,0)</f>
        <v>2014Q2</v>
      </c>
      <c r="L1115" t="str">
        <f t="shared" si="177"/>
        <v>2014M5</v>
      </c>
      <c r="M1115">
        <f>VLOOKUP(K1115,GDP_CR!$E$9:$F$311,2,0)</f>
        <v>7.6</v>
      </c>
      <c r="N1115" s="1">
        <v>41785</v>
      </c>
      <c r="O1115" s="18">
        <f t="shared" si="178"/>
        <v>7792</v>
      </c>
      <c r="P1115" s="31">
        <f>VLOOKUP(K1115,GDP!$A$2:$D$305,4,0)</f>
        <v>1.8571770209340865E-2</v>
      </c>
      <c r="Q1115" s="12">
        <v>17340.238461538465</v>
      </c>
      <c r="R1115" s="12">
        <f>VLOOKUP(K1115,RGDP!B:C,2,0)</f>
        <v>16868.109</v>
      </c>
      <c r="S1115" s="12">
        <f t="shared" si="181"/>
        <v>16796.821666666667</v>
      </c>
      <c r="T1115" s="12">
        <v>79.529999000000004</v>
      </c>
      <c r="U1115" s="12">
        <v>6.3</v>
      </c>
      <c r="V1115" s="12">
        <v>138501</v>
      </c>
      <c r="W1115" s="12">
        <v>2.1669499999999999</v>
      </c>
      <c r="X1115" s="12">
        <v>0.09</v>
      </c>
      <c r="Y1115" t="str">
        <f t="shared" si="179"/>
        <v>100-200</v>
      </c>
      <c r="Z1115">
        <f t="shared" si="180"/>
        <v>1.2240538468903051E-2</v>
      </c>
      <c r="AA1115" s="12">
        <f>VLOOKUP(K1115,GDP_Change!A:D,4,0)</f>
        <v>1.8573074018093934</v>
      </c>
      <c r="AB1115" s="12">
        <f t="shared" si="172"/>
        <v>1.1680268154133984</v>
      </c>
    </row>
    <row r="1116" spans="1:28" x14ac:dyDescent="0.25">
      <c r="A1116" s="1" t="str">
        <f t="shared" si="173"/>
        <v>06/02/2014</v>
      </c>
      <c r="B1116" s="9">
        <v>192.94999694824199</v>
      </c>
      <c r="C1116" s="9">
        <v>195.42999267578099</v>
      </c>
      <c r="D1116" s="9">
        <v>191.97000122070301</v>
      </c>
      <c r="E1116" s="9">
        <v>166.27763366699199</v>
      </c>
      <c r="F1116" s="9">
        <v>195.38000488281199</v>
      </c>
      <c r="G1116" s="10">
        <v>356031000</v>
      </c>
      <c r="H1116">
        <f t="shared" si="174"/>
        <v>6</v>
      </c>
      <c r="I1116">
        <f t="shared" si="175"/>
        <v>2</v>
      </c>
      <c r="J1116">
        <f t="shared" si="176"/>
        <v>2014</v>
      </c>
      <c r="K1116" t="str">
        <f>VLOOKUP(N1116,Convert!D:G,4,0)</f>
        <v>2014Q2</v>
      </c>
      <c r="L1116" t="str">
        <f t="shared" si="177"/>
        <v>2014M6</v>
      </c>
      <c r="M1116">
        <f>VLOOKUP(K1116,GDP_CR!$E$9:$F$311,2,0)</f>
        <v>7.6</v>
      </c>
      <c r="N1116" s="1">
        <v>41792</v>
      </c>
      <c r="O1116" s="18">
        <f t="shared" si="178"/>
        <v>7799</v>
      </c>
      <c r="P1116" s="31">
        <f>VLOOKUP(K1116,GDP!$A$2:$D$305,4,0)</f>
        <v>1.8571770209340865E-2</v>
      </c>
      <c r="Q1116" s="12">
        <v>17364.730769230773</v>
      </c>
      <c r="R1116" s="12">
        <f>VLOOKUP(K1116,RGDP!B:C,2,0)</f>
        <v>16868.109</v>
      </c>
      <c r="S1116" s="12">
        <f t="shared" si="181"/>
        <v>16814.643499999998</v>
      </c>
      <c r="T1116" s="12">
        <v>79.807499000000007</v>
      </c>
      <c r="U1116" s="12">
        <v>6.25</v>
      </c>
      <c r="V1116" s="12">
        <v>138584</v>
      </c>
      <c r="W1116" s="12">
        <v>2.1399575</v>
      </c>
      <c r="X1116" s="12">
        <v>9.2499999999999999E-2</v>
      </c>
      <c r="Y1116" t="str">
        <f t="shared" si="179"/>
        <v>100-200</v>
      </c>
      <c r="Z1116">
        <f t="shared" si="180"/>
        <v>1.4012934968158586E-2</v>
      </c>
      <c r="AA1116" s="12">
        <f>VLOOKUP(K1116,GDP_Change!A:D,4,0)</f>
        <v>1.8573074018093934</v>
      </c>
      <c r="AB1116" s="12">
        <f t="shared" si="172"/>
        <v>1.3058829326925974</v>
      </c>
    </row>
    <row r="1117" spans="1:28" x14ac:dyDescent="0.25">
      <c r="A1117" s="1" t="str">
        <f t="shared" si="173"/>
        <v>06/09/2014</v>
      </c>
      <c r="B1117" s="9">
        <v>195.350006103515</v>
      </c>
      <c r="C1117" s="9">
        <v>196.05000305175699</v>
      </c>
      <c r="D1117" s="9">
        <v>193.11000061035099</v>
      </c>
      <c r="E1117" s="9">
        <v>165.21383666992099</v>
      </c>
      <c r="F1117" s="9">
        <v>194.13000488281199</v>
      </c>
      <c r="G1117" s="10">
        <v>379387000</v>
      </c>
      <c r="H1117">
        <f t="shared" si="174"/>
        <v>6</v>
      </c>
      <c r="I1117">
        <f t="shared" si="175"/>
        <v>9</v>
      </c>
      <c r="J1117">
        <f t="shared" si="176"/>
        <v>2014</v>
      </c>
      <c r="K1117" t="str">
        <f>VLOOKUP(N1117,Convert!D:G,4,0)</f>
        <v>2014Q2</v>
      </c>
      <c r="L1117" t="str">
        <f t="shared" si="177"/>
        <v>2014M6</v>
      </c>
      <c r="M1117">
        <f>VLOOKUP(K1117,GDP_CR!$E$9:$F$311,2,0)</f>
        <v>7.6</v>
      </c>
      <c r="N1117" s="1">
        <v>41799</v>
      </c>
      <c r="O1117" s="18">
        <f t="shared" si="178"/>
        <v>7806</v>
      </c>
      <c r="P1117" s="31">
        <f>VLOOKUP(K1117,GDP!$A$2:$D$305,4,0)</f>
        <v>1.8571770209340865E-2</v>
      </c>
      <c r="Q1117" s="12">
        <v>17389.223076923081</v>
      </c>
      <c r="R1117" s="12">
        <f>VLOOKUP(K1117,RGDP!B:C,2,0)</f>
        <v>16868.109</v>
      </c>
      <c r="S1117" s="12">
        <f t="shared" si="181"/>
        <v>16832.46533333333</v>
      </c>
      <c r="T1117" s="12">
        <v>80.084998999999996</v>
      </c>
      <c r="U1117" s="12">
        <v>6.1999999999999993</v>
      </c>
      <c r="V1117" s="12">
        <v>138667</v>
      </c>
      <c r="W1117" s="12">
        <v>2.112965</v>
      </c>
      <c r="X1117" s="12">
        <v>9.5000000000000001E-2</v>
      </c>
      <c r="Y1117" t="str">
        <f t="shared" si="179"/>
        <v>100-200</v>
      </c>
      <c r="Z1117">
        <f t="shared" si="180"/>
        <v>-6.3977887642583386E-3</v>
      </c>
      <c r="AA1117" s="12">
        <f>VLOOKUP(K1117,GDP_Change!A:D,4,0)</f>
        <v>1.8573074018093934</v>
      </c>
      <c r="AB1117" s="12">
        <f t="shared" si="172"/>
        <v>1.4437390499717964</v>
      </c>
    </row>
    <row r="1118" spans="1:28" x14ac:dyDescent="0.25">
      <c r="A1118" s="1" t="str">
        <f t="shared" si="173"/>
        <v>06/16/2014</v>
      </c>
      <c r="B1118" s="9">
        <v>193.88999938964801</v>
      </c>
      <c r="C1118" s="9">
        <v>196.600006103515</v>
      </c>
      <c r="D1118" s="9">
        <v>193.66000366210901</v>
      </c>
      <c r="E1118" s="9">
        <v>166.75418090820301</v>
      </c>
      <c r="F1118" s="9">
        <v>195.94000244140599</v>
      </c>
      <c r="G1118" s="10">
        <v>464041000</v>
      </c>
      <c r="H1118">
        <f t="shared" si="174"/>
        <v>6</v>
      </c>
      <c r="I1118">
        <f t="shared" si="175"/>
        <v>16</v>
      </c>
      <c r="J1118">
        <f t="shared" si="176"/>
        <v>2014</v>
      </c>
      <c r="K1118" t="str">
        <f>VLOOKUP(N1118,Convert!D:G,4,0)</f>
        <v>2014Q2</v>
      </c>
      <c r="L1118" t="str">
        <f t="shared" si="177"/>
        <v>2014M6</v>
      </c>
      <c r="M1118">
        <f>VLOOKUP(K1118,GDP_CR!$E$9:$F$311,2,0)</f>
        <v>7.6</v>
      </c>
      <c r="N1118" s="1">
        <v>41806</v>
      </c>
      <c r="O1118" s="18">
        <f t="shared" si="178"/>
        <v>7813</v>
      </c>
      <c r="P1118" s="31">
        <f>VLOOKUP(K1118,GDP!$A$2:$D$305,4,0)</f>
        <v>1.8571770209340865E-2</v>
      </c>
      <c r="Q1118" s="12">
        <v>17413.715384615389</v>
      </c>
      <c r="R1118" s="12">
        <f>VLOOKUP(K1118,RGDP!B:C,2,0)</f>
        <v>16868.109</v>
      </c>
      <c r="S1118" s="12">
        <f t="shared" si="181"/>
        <v>16850.287166666665</v>
      </c>
      <c r="T1118" s="12">
        <v>80.362499</v>
      </c>
      <c r="U1118" s="12">
        <v>6.15</v>
      </c>
      <c r="V1118" s="12">
        <v>138750</v>
      </c>
      <c r="W1118" s="12">
        <v>2.0859725</v>
      </c>
      <c r="X1118" s="12">
        <v>9.7500000000000003E-2</v>
      </c>
      <c r="Y1118" t="str">
        <f t="shared" si="179"/>
        <v>100-200</v>
      </c>
      <c r="Z1118">
        <f t="shared" si="180"/>
        <v>9.3236362904673964E-3</v>
      </c>
      <c r="AA1118" s="12">
        <f>VLOOKUP(K1118,GDP_Change!A:D,4,0)</f>
        <v>1.8573074018093934</v>
      </c>
      <c r="AB1118" s="12">
        <f t="shared" si="172"/>
        <v>1.5815951672509954</v>
      </c>
    </row>
    <row r="1119" spans="1:28" x14ac:dyDescent="0.25">
      <c r="A1119" s="1" t="str">
        <f t="shared" si="173"/>
        <v>06/23/2014</v>
      </c>
      <c r="B1119" s="9">
        <v>195.99000549316401</v>
      </c>
      <c r="C1119" s="9">
        <v>196.5</v>
      </c>
      <c r="D1119" s="9">
        <v>194.13000488281199</v>
      </c>
      <c r="E1119" s="9">
        <v>167.45063781738199</v>
      </c>
      <c r="F1119" s="9">
        <v>195.82000732421801</v>
      </c>
      <c r="G1119" s="10">
        <v>405387100</v>
      </c>
      <c r="H1119">
        <f t="shared" si="174"/>
        <v>6</v>
      </c>
      <c r="I1119">
        <f t="shared" si="175"/>
        <v>23</v>
      </c>
      <c r="J1119">
        <f t="shared" si="176"/>
        <v>2014</v>
      </c>
      <c r="K1119" t="str">
        <f>VLOOKUP(N1119,Convert!D:G,4,0)</f>
        <v>2014Q2</v>
      </c>
      <c r="L1119" t="str">
        <f t="shared" si="177"/>
        <v>2014M6</v>
      </c>
      <c r="M1119">
        <f>VLOOKUP(K1119,GDP_CR!$E$9:$F$311,2,0)</f>
        <v>7.6</v>
      </c>
      <c r="N1119" s="1">
        <v>41813</v>
      </c>
      <c r="O1119" s="18">
        <f t="shared" si="178"/>
        <v>7820</v>
      </c>
      <c r="P1119" s="31">
        <f>VLOOKUP(K1119,GDP!$A$2:$D$305,4,0)</f>
        <v>1.8571770209340865E-2</v>
      </c>
      <c r="Q1119" s="12">
        <v>17438.207692307697</v>
      </c>
      <c r="R1119" s="12">
        <f>VLOOKUP(K1119,RGDP!B:C,2,0)</f>
        <v>16868.109</v>
      </c>
      <c r="S1119" s="12">
        <f t="shared" si="181"/>
        <v>16868.109</v>
      </c>
      <c r="T1119" s="12">
        <v>80.639999000000003</v>
      </c>
      <c r="U1119" s="12">
        <v>6.1</v>
      </c>
      <c r="V1119" s="12">
        <v>138833</v>
      </c>
      <c r="W1119" s="12">
        <v>2.05898</v>
      </c>
      <c r="X1119" s="12">
        <v>0.1</v>
      </c>
      <c r="Y1119" t="str">
        <f t="shared" si="179"/>
        <v>100-200</v>
      </c>
      <c r="Z1119">
        <f t="shared" si="180"/>
        <v>-6.1240744969304206E-4</v>
      </c>
      <c r="AA1119" s="12">
        <f>VLOOKUP(K1119,GDP_Change!A:D,4,0)</f>
        <v>1.8573074018093934</v>
      </c>
      <c r="AB1119" s="12">
        <f t="shared" si="172"/>
        <v>1.7194512845301944</v>
      </c>
    </row>
    <row r="1120" spans="1:28" x14ac:dyDescent="0.25">
      <c r="A1120" s="1" t="str">
        <f t="shared" si="173"/>
        <v>06/30/2014</v>
      </c>
      <c r="B1120" s="9">
        <v>195.69999694824199</v>
      </c>
      <c r="C1120" s="9">
        <v>198.28999328613199</v>
      </c>
      <c r="D1120" s="9">
        <v>195.52999877929599</v>
      </c>
      <c r="E1120" s="9">
        <v>169.48583984375</v>
      </c>
      <c r="F1120" s="9">
        <v>198.19999694824199</v>
      </c>
      <c r="G1120" s="10">
        <v>266085000</v>
      </c>
      <c r="H1120">
        <f t="shared" si="174"/>
        <v>6</v>
      </c>
      <c r="I1120">
        <f t="shared" si="175"/>
        <v>30</v>
      </c>
      <c r="J1120">
        <f t="shared" si="176"/>
        <v>2014</v>
      </c>
      <c r="K1120" t="str">
        <f>VLOOKUP(N1120,Convert!D:G,4,0)</f>
        <v>2014Q2</v>
      </c>
      <c r="L1120" t="str">
        <f t="shared" si="177"/>
        <v>2014M6</v>
      </c>
      <c r="M1120">
        <f>VLOOKUP(K1120,GDP_CR!$E$9:$F$311,2,0)</f>
        <v>7.6</v>
      </c>
      <c r="N1120" s="1">
        <v>41820</v>
      </c>
      <c r="O1120" s="18">
        <f t="shared" si="178"/>
        <v>7827</v>
      </c>
      <c r="P1120" s="31">
        <f>VLOOKUP(K1120,GDP!$A$2:$D$305,4,0)</f>
        <v>1.8571770209340865E-2</v>
      </c>
      <c r="Q1120" s="12">
        <v>17462.700000000004</v>
      </c>
      <c r="R1120" s="12">
        <f>VLOOKUP(K1120,RGDP!B:C,2,0)</f>
        <v>16868.109</v>
      </c>
      <c r="S1120" s="12">
        <f t="shared" si="181"/>
        <v>16868.109</v>
      </c>
      <c r="T1120" s="12">
        <v>80.639999000000003</v>
      </c>
      <c r="U1120" s="12">
        <v>6.1</v>
      </c>
      <c r="V1120" s="12">
        <v>138833</v>
      </c>
      <c r="W1120" s="12">
        <v>2.05898</v>
      </c>
      <c r="X1120" s="12">
        <v>0.1</v>
      </c>
      <c r="Y1120" t="str">
        <f t="shared" si="179"/>
        <v>100-200</v>
      </c>
      <c r="Z1120">
        <f t="shared" si="180"/>
        <v>1.2153965555130597E-2</v>
      </c>
      <c r="AA1120" s="12">
        <f>VLOOKUP(K1120,GDP_Change!A:D,4,0)</f>
        <v>1.8573074018093934</v>
      </c>
      <c r="AB1120" s="12">
        <f t="shared" si="172"/>
        <v>1.8573074018093934</v>
      </c>
    </row>
    <row r="1121" spans="1:28" x14ac:dyDescent="0.25">
      <c r="A1121" s="1" t="str">
        <f t="shared" si="173"/>
        <v>07/07/2014</v>
      </c>
      <c r="B1121" s="9">
        <v>197.82000732421801</v>
      </c>
      <c r="C1121" s="9">
        <v>197.97999572753901</v>
      </c>
      <c r="D1121" s="9">
        <v>195.05999755859301</v>
      </c>
      <c r="E1121" s="9">
        <v>168.126205444335</v>
      </c>
      <c r="F1121" s="9">
        <v>196.61000061035099</v>
      </c>
      <c r="G1121" s="10">
        <v>406114000</v>
      </c>
      <c r="H1121">
        <f t="shared" si="174"/>
        <v>7</v>
      </c>
      <c r="I1121">
        <f t="shared" si="175"/>
        <v>7</v>
      </c>
      <c r="J1121">
        <f t="shared" si="176"/>
        <v>2014</v>
      </c>
      <c r="K1121" t="str">
        <f>VLOOKUP(N1121,Convert!D:G,4,0)</f>
        <v>2014Q3</v>
      </c>
      <c r="L1121" t="str">
        <f t="shared" si="177"/>
        <v>2014M7</v>
      </c>
      <c r="M1121">
        <f>VLOOKUP(K1121,GDP_CR!$E$9:$F$311,2,0)</f>
        <v>6.6</v>
      </c>
      <c r="N1121" s="1">
        <v>41827</v>
      </c>
      <c r="O1121" s="18">
        <f t="shared" si="178"/>
        <v>7834</v>
      </c>
      <c r="P1121" s="31">
        <f>VLOOKUP(K1121,GDP!$A$2:$D$305,4,0)</f>
        <v>1.6062808156814157E-2</v>
      </c>
      <c r="Q1121" s="12">
        <v>17484.276923076926</v>
      </c>
      <c r="R1121" s="12">
        <f>VLOOKUP(K1121,RGDP!B:C,2,0)</f>
        <v>17064.616000000002</v>
      </c>
      <c r="S1121" s="12">
        <f t="shared" si="181"/>
        <v>16884.484583333335</v>
      </c>
      <c r="T1121" s="12">
        <v>80.434999250000004</v>
      </c>
      <c r="U1121" s="12">
        <v>6.1249999999999991</v>
      </c>
      <c r="V1121" s="12">
        <v>138893.75</v>
      </c>
      <c r="W1121" s="12">
        <v>2.037795</v>
      </c>
      <c r="X1121" s="12">
        <v>9.7500000000000003E-2</v>
      </c>
      <c r="Y1121" t="str">
        <f t="shared" si="179"/>
        <v>100-200</v>
      </c>
      <c r="Z1121">
        <f t="shared" si="180"/>
        <v>-8.0221814448675488E-3</v>
      </c>
      <c r="AA1121" s="12">
        <f>VLOOKUP(K1121,GDP_Change!A:D,4,0)</f>
        <v>1.6064179754989709</v>
      </c>
      <c r="AB1121" s="12">
        <f t="shared" si="172"/>
        <v>1.83800821517013</v>
      </c>
    </row>
    <row r="1122" spans="1:28" x14ac:dyDescent="0.25">
      <c r="A1122" s="1" t="str">
        <f t="shared" si="173"/>
        <v>07/14/2014</v>
      </c>
      <c r="B1122" s="9">
        <v>197.61000061035099</v>
      </c>
      <c r="C1122" s="9">
        <v>198.259994506835</v>
      </c>
      <c r="D1122" s="9">
        <v>195.42999267578099</v>
      </c>
      <c r="E1122" s="9">
        <v>169.06675720214801</v>
      </c>
      <c r="F1122" s="9">
        <v>197.71000671386699</v>
      </c>
      <c r="G1122" s="10">
        <v>519679400</v>
      </c>
      <c r="H1122">
        <f t="shared" si="174"/>
        <v>7</v>
      </c>
      <c r="I1122">
        <f t="shared" si="175"/>
        <v>14</v>
      </c>
      <c r="J1122">
        <f t="shared" si="176"/>
        <v>2014</v>
      </c>
      <c r="K1122" t="str">
        <f>VLOOKUP(N1122,Convert!D:G,4,0)</f>
        <v>2014Q3</v>
      </c>
      <c r="L1122" t="str">
        <f t="shared" si="177"/>
        <v>2014M7</v>
      </c>
      <c r="M1122">
        <f>VLOOKUP(K1122,GDP_CR!$E$9:$F$311,2,0)</f>
        <v>6.6</v>
      </c>
      <c r="N1122" s="1">
        <v>41834</v>
      </c>
      <c r="O1122" s="18">
        <f t="shared" si="178"/>
        <v>7841</v>
      </c>
      <c r="P1122" s="31">
        <f>VLOOKUP(K1122,GDP!$A$2:$D$305,4,0)</f>
        <v>1.6062808156814157E-2</v>
      </c>
      <c r="Q1122" s="12">
        <v>17505.853846153852</v>
      </c>
      <c r="R1122" s="12">
        <f>VLOOKUP(K1122,RGDP!B:C,2,0)</f>
        <v>17064.616000000002</v>
      </c>
      <c r="S1122" s="12">
        <f t="shared" si="181"/>
        <v>16900.860166666669</v>
      </c>
      <c r="T1122" s="12">
        <v>80.229999499999991</v>
      </c>
      <c r="U1122" s="12">
        <v>6.1499999999999995</v>
      </c>
      <c r="V1122" s="12">
        <v>138954.5</v>
      </c>
      <c r="W1122" s="12">
        <v>2.01661</v>
      </c>
      <c r="X1122" s="12">
        <v>9.5000000000000001E-2</v>
      </c>
      <c r="Y1122" t="str">
        <f t="shared" si="179"/>
        <v>100-200</v>
      </c>
      <c r="Z1122">
        <f t="shared" si="180"/>
        <v>5.5948634357416704E-3</v>
      </c>
      <c r="AA1122" s="12">
        <f>VLOOKUP(K1122,GDP_Change!A:D,4,0)</f>
        <v>1.6064179754989709</v>
      </c>
      <c r="AB1122" s="12">
        <f t="shared" si="172"/>
        <v>1.8187090285308669</v>
      </c>
    </row>
    <row r="1123" spans="1:28" x14ac:dyDescent="0.25">
      <c r="A1123" s="1" t="str">
        <f t="shared" si="173"/>
        <v>07/21/2014</v>
      </c>
      <c r="B1123" s="9">
        <v>197.08999633789</v>
      </c>
      <c r="C1123" s="9">
        <v>199.05999755859301</v>
      </c>
      <c r="D1123" s="9">
        <v>196.42999267578099</v>
      </c>
      <c r="E1123" s="9">
        <v>169.07531738281199</v>
      </c>
      <c r="F1123" s="9">
        <v>197.72000122070301</v>
      </c>
      <c r="G1123" s="10">
        <v>334607000</v>
      </c>
      <c r="H1123">
        <f t="shared" si="174"/>
        <v>7</v>
      </c>
      <c r="I1123">
        <f t="shared" si="175"/>
        <v>21</v>
      </c>
      <c r="J1123">
        <f t="shared" si="176"/>
        <v>2014</v>
      </c>
      <c r="K1123" t="str">
        <f>VLOOKUP(N1123,Convert!D:G,4,0)</f>
        <v>2014Q3</v>
      </c>
      <c r="L1123" t="str">
        <f t="shared" si="177"/>
        <v>2014M7</v>
      </c>
      <c r="M1123">
        <f>VLOOKUP(K1123,GDP_CR!$E$9:$F$311,2,0)</f>
        <v>6.6</v>
      </c>
      <c r="N1123" s="1">
        <v>41841</v>
      </c>
      <c r="O1123" s="18">
        <f t="shared" si="178"/>
        <v>7848</v>
      </c>
      <c r="P1123" s="31">
        <f>VLOOKUP(K1123,GDP!$A$2:$D$305,4,0)</f>
        <v>1.6062808156814157E-2</v>
      </c>
      <c r="Q1123" s="12">
        <v>17527.430769230774</v>
      </c>
      <c r="R1123" s="12">
        <f>VLOOKUP(K1123,RGDP!B:C,2,0)</f>
        <v>17064.616000000002</v>
      </c>
      <c r="S1123" s="12">
        <f t="shared" si="181"/>
        <v>16917.235750000003</v>
      </c>
      <c r="T1123" s="12">
        <v>80.024999749999992</v>
      </c>
      <c r="U1123" s="12">
        <v>6.1749999999999998</v>
      </c>
      <c r="V1123" s="12">
        <v>139015.25</v>
      </c>
      <c r="W1123" s="12">
        <v>1.995425</v>
      </c>
      <c r="X1123" s="12">
        <v>9.2499999999999999E-2</v>
      </c>
      <c r="Y1123" t="str">
        <f t="shared" si="179"/>
        <v>100-200</v>
      </c>
      <c r="Z1123">
        <f t="shared" si="180"/>
        <v>5.0551345387894742E-5</v>
      </c>
      <c r="AA1123" s="12">
        <f>VLOOKUP(K1123,GDP_Change!A:D,4,0)</f>
        <v>1.6064179754989709</v>
      </c>
      <c r="AB1123" s="12">
        <f t="shared" si="172"/>
        <v>1.7994098418916036</v>
      </c>
    </row>
    <row r="1124" spans="1:28" x14ac:dyDescent="0.25">
      <c r="A1124" s="1" t="str">
        <f t="shared" si="173"/>
        <v>07/28/2014</v>
      </c>
      <c r="B1124" s="9">
        <v>197.759994506835</v>
      </c>
      <c r="C1124" s="9">
        <v>198.44999694824199</v>
      </c>
      <c r="D1124" s="9">
        <v>191.57000732421801</v>
      </c>
      <c r="E1124" s="9">
        <v>164.61163330078099</v>
      </c>
      <c r="F1124" s="9">
        <v>192.5</v>
      </c>
      <c r="G1124" s="10">
        <v>626687000</v>
      </c>
      <c r="H1124">
        <f t="shared" si="174"/>
        <v>7</v>
      </c>
      <c r="I1124">
        <f t="shared" si="175"/>
        <v>28</v>
      </c>
      <c r="J1124">
        <f t="shared" si="176"/>
        <v>2014</v>
      </c>
      <c r="K1124" t="str">
        <f>VLOOKUP(N1124,Convert!D:G,4,0)</f>
        <v>2014Q3</v>
      </c>
      <c r="L1124" t="str">
        <f t="shared" si="177"/>
        <v>2014M7</v>
      </c>
      <c r="M1124">
        <f>VLOOKUP(K1124,GDP_CR!$E$9:$F$311,2,0)</f>
        <v>6.6</v>
      </c>
      <c r="N1124" s="1">
        <v>41848</v>
      </c>
      <c r="O1124" s="18">
        <f t="shared" si="178"/>
        <v>7855</v>
      </c>
      <c r="P1124" s="31">
        <f>VLOOKUP(K1124,GDP!$A$2:$D$305,4,0)</f>
        <v>1.6062808156814157E-2</v>
      </c>
      <c r="Q1124" s="12">
        <v>17549.007692307696</v>
      </c>
      <c r="R1124" s="12">
        <f>VLOOKUP(K1124,RGDP!B:C,2,0)</f>
        <v>17064.616000000002</v>
      </c>
      <c r="S1124" s="12">
        <f t="shared" si="181"/>
        <v>16933.611333333338</v>
      </c>
      <c r="T1124" s="12">
        <v>79.819999999999993</v>
      </c>
      <c r="U1124" s="12">
        <v>6.2</v>
      </c>
      <c r="V1124" s="12">
        <v>139076</v>
      </c>
      <c r="W1124" s="12">
        <v>1.97424</v>
      </c>
      <c r="X1124" s="12">
        <v>0.09</v>
      </c>
      <c r="Y1124" t="str">
        <f t="shared" si="179"/>
        <v>100-200</v>
      </c>
      <c r="Z1124">
        <f t="shared" si="180"/>
        <v>-2.6400977081100896E-2</v>
      </c>
      <c r="AA1124" s="12">
        <f>VLOOKUP(K1124,GDP_Change!A:D,4,0)</f>
        <v>1.6064179754989709</v>
      </c>
      <c r="AB1124" s="12">
        <f t="shared" si="172"/>
        <v>1.7801106552523402</v>
      </c>
    </row>
    <row r="1125" spans="1:28" x14ac:dyDescent="0.25">
      <c r="A1125" s="1" t="str">
        <f t="shared" si="173"/>
        <v>08/04/2014</v>
      </c>
      <c r="B1125" s="9">
        <v>192.86999511718699</v>
      </c>
      <c r="C1125" s="9">
        <v>194.30000305175699</v>
      </c>
      <c r="D1125" s="9">
        <v>190.55000305175699</v>
      </c>
      <c r="E1125" s="9">
        <v>165.24440002441401</v>
      </c>
      <c r="F1125" s="9">
        <v>193.24000549316401</v>
      </c>
      <c r="G1125" s="10">
        <v>591595000</v>
      </c>
      <c r="H1125">
        <f t="shared" si="174"/>
        <v>8</v>
      </c>
      <c r="I1125">
        <f t="shared" si="175"/>
        <v>4</v>
      </c>
      <c r="J1125">
        <f t="shared" si="176"/>
        <v>2014</v>
      </c>
      <c r="K1125" t="str">
        <f>VLOOKUP(N1125,Convert!D:G,4,0)</f>
        <v>2014Q3</v>
      </c>
      <c r="L1125" t="str">
        <f t="shared" si="177"/>
        <v>2014M8</v>
      </c>
      <c r="M1125">
        <f>VLOOKUP(K1125,GDP_CR!$E$9:$F$311,2,0)</f>
        <v>6.6</v>
      </c>
      <c r="N1125" s="1">
        <v>41855</v>
      </c>
      <c r="O1125" s="18">
        <f t="shared" si="178"/>
        <v>7862</v>
      </c>
      <c r="P1125" s="31">
        <f>VLOOKUP(K1125,GDP!$A$2:$D$305,4,0)</f>
        <v>1.6062808156814157E-2</v>
      </c>
      <c r="Q1125" s="12">
        <v>17570.584615384621</v>
      </c>
      <c r="R1125" s="12">
        <f>VLOOKUP(K1125,RGDP!B:C,2,0)</f>
        <v>17064.616000000002</v>
      </c>
      <c r="S1125" s="12">
        <f t="shared" si="181"/>
        <v>16949.986916666669</v>
      </c>
      <c r="T1125" s="12">
        <v>80.190000749999996</v>
      </c>
      <c r="U1125" s="12">
        <v>6.1750000000000007</v>
      </c>
      <c r="V1125" s="12">
        <v>139121.5</v>
      </c>
      <c r="W1125" s="12">
        <v>1.9094549999999999</v>
      </c>
      <c r="X1125" s="12">
        <v>0.09</v>
      </c>
      <c r="Y1125" t="str">
        <f t="shared" si="179"/>
        <v>100-200</v>
      </c>
      <c r="Z1125">
        <f t="shared" si="180"/>
        <v>3.8441843800727238E-3</v>
      </c>
      <c r="AA1125" s="12">
        <f>VLOOKUP(K1125,GDP_Change!A:D,4,0)</f>
        <v>1.6064179754989709</v>
      </c>
      <c r="AB1125" s="12">
        <f t="shared" si="172"/>
        <v>1.7608114686130771</v>
      </c>
    </row>
    <row r="1126" spans="1:28" x14ac:dyDescent="0.25">
      <c r="A1126" s="1" t="str">
        <f t="shared" si="173"/>
        <v>08/11/2014</v>
      </c>
      <c r="B1126" s="9">
        <v>193.97000122070301</v>
      </c>
      <c r="C1126" s="9">
        <v>196.64999389648401</v>
      </c>
      <c r="D1126" s="9">
        <v>192.94000244140599</v>
      </c>
      <c r="E1126" s="9">
        <v>167.36511230468699</v>
      </c>
      <c r="F1126" s="9">
        <v>195.72000122070301</v>
      </c>
      <c r="G1126" s="10">
        <v>414545000</v>
      </c>
      <c r="H1126">
        <f t="shared" si="174"/>
        <v>8</v>
      </c>
      <c r="I1126">
        <f t="shared" si="175"/>
        <v>11</v>
      </c>
      <c r="J1126">
        <f t="shared" si="176"/>
        <v>2014</v>
      </c>
      <c r="K1126" t="str">
        <f>VLOOKUP(N1126,Convert!D:G,4,0)</f>
        <v>2014Q3</v>
      </c>
      <c r="L1126" t="str">
        <f t="shared" si="177"/>
        <v>2014M8</v>
      </c>
      <c r="M1126">
        <f>VLOOKUP(K1126,GDP_CR!$E$9:$F$311,2,0)</f>
        <v>6.6</v>
      </c>
      <c r="N1126" s="1">
        <v>41862</v>
      </c>
      <c r="O1126" s="18">
        <f t="shared" si="178"/>
        <v>7869</v>
      </c>
      <c r="P1126" s="31">
        <f>VLOOKUP(K1126,GDP!$A$2:$D$305,4,0)</f>
        <v>1.6062808156814157E-2</v>
      </c>
      <c r="Q1126" s="12">
        <v>17592.161538461543</v>
      </c>
      <c r="R1126" s="12">
        <f>VLOOKUP(K1126,RGDP!B:C,2,0)</f>
        <v>17064.616000000002</v>
      </c>
      <c r="S1126" s="12">
        <f t="shared" si="181"/>
        <v>16966.362500000003</v>
      </c>
      <c r="T1126" s="12">
        <v>80.560001499999998</v>
      </c>
      <c r="U1126" s="12">
        <v>6.15</v>
      </c>
      <c r="V1126" s="12">
        <v>139167</v>
      </c>
      <c r="W1126" s="12">
        <v>1.8446699999999998</v>
      </c>
      <c r="X1126" s="12">
        <v>0.09</v>
      </c>
      <c r="Y1126" t="str">
        <f t="shared" si="179"/>
        <v>100-200</v>
      </c>
      <c r="Z1126">
        <f t="shared" si="180"/>
        <v>1.2833759351278617E-2</v>
      </c>
      <c r="AA1126" s="12">
        <f>VLOOKUP(K1126,GDP_Change!A:D,4,0)</f>
        <v>1.6064179754989709</v>
      </c>
      <c r="AB1126" s="12">
        <f t="shared" ref="AB1126:AB1189" si="182">AVERAGE(AA1114:AA1126)</f>
        <v>1.7415122819738138</v>
      </c>
    </row>
    <row r="1127" spans="1:28" x14ac:dyDescent="0.25">
      <c r="A1127" s="1" t="str">
        <f t="shared" si="173"/>
        <v>08/18/2014</v>
      </c>
      <c r="B1127" s="9">
        <v>196.80000305175699</v>
      </c>
      <c r="C1127" s="9">
        <v>199.759994506835</v>
      </c>
      <c r="D1127" s="9">
        <v>196.69000244140599</v>
      </c>
      <c r="E1127" s="9">
        <v>170.33244323730401</v>
      </c>
      <c r="F1127" s="9">
        <v>199.19000244140599</v>
      </c>
      <c r="G1127" s="10">
        <v>351220000</v>
      </c>
      <c r="H1127">
        <f t="shared" si="174"/>
        <v>8</v>
      </c>
      <c r="I1127">
        <f t="shared" si="175"/>
        <v>18</v>
      </c>
      <c r="J1127">
        <f t="shared" si="176"/>
        <v>2014</v>
      </c>
      <c r="K1127" t="str">
        <f>VLOOKUP(N1127,Convert!D:G,4,0)</f>
        <v>2014Q3</v>
      </c>
      <c r="L1127" t="str">
        <f t="shared" si="177"/>
        <v>2014M8</v>
      </c>
      <c r="M1127">
        <f>VLOOKUP(K1127,GDP_CR!$E$9:$F$311,2,0)</f>
        <v>6.6</v>
      </c>
      <c r="N1127" s="1">
        <v>41869</v>
      </c>
      <c r="O1127" s="18">
        <f t="shared" si="178"/>
        <v>7876</v>
      </c>
      <c r="P1127" s="31">
        <f>VLOOKUP(K1127,GDP!$A$2:$D$305,4,0)</f>
        <v>1.6062808156814157E-2</v>
      </c>
      <c r="Q1127" s="12">
        <v>17613.738461538465</v>
      </c>
      <c r="R1127" s="12">
        <f>VLOOKUP(K1127,RGDP!B:C,2,0)</f>
        <v>17064.616000000002</v>
      </c>
      <c r="S1127" s="12">
        <f t="shared" si="181"/>
        <v>16982.738083333337</v>
      </c>
      <c r="T1127" s="12">
        <v>80.930002250000001</v>
      </c>
      <c r="U1127" s="12">
        <v>6.125</v>
      </c>
      <c r="V1127" s="12">
        <v>139212.5</v>
      </c>
      <c r="W1127" s="12">
        <v>1.7798850000000002</v>
      </c>
      <c r="X1127" s="12">
        <v>0.09</v>
      </c>
      <c r="Y1127" t="str">
        <f t="shared" si="179"/>
        <v>100-200</v>
      </c>
      <c r="Z1127">
        <f t="shared" si="180"/>
        <v>1.7729415486718914E-2</v>
      </c>
      <c r="AA1127" s="12">
        <f>VLOOKUP(K1127,GDP_Change!A:D,4,0)</f>
        <v>1.6064179754989709</v>
      </c>
      <c r="AB1127" s="12">
        <f t="shared" si="182"/>
        <v>1.7222130953345505</v>
      </c>
    </row>
    <row r="1128" spans="1:28" x14ac:dyDescent="0.25">
      <c r="A1128" s="1" t="str">
        <f t="shared" si="173"/>
        <v>08/25/2014</v>
      </c>
      <c r="B1128" s="9">
        <v>200.13999938964801</v>
      </c>
      <c r="C1128" s="9">
        <v>200.82000732421801</v>
      </c>
      <c r="D1128" s="9">
        <v>199.14999389648401</v>
      </c>
      <c r="E1128" s="9">
        <v>171.632232666015</v>
      </c>
      <c r="F1128" s="9">
        <v>200.71000671386699</v>
      </c>
      <c r="G1128" s="10">
        <v>283264000</v>
      </c>
      <c r="H1128">
        <f t="shared" si="174"/>
        <v>8</v>
      </c>
      <c r="I1128">
        <f t="shared" si="175"/>
        <v>25</v>
      </c>
      <c r="J1128">
        <f t="shared" si="176"/>
        <v>2014</v>
      </c>
      <c r="K1128" t="str">
        <f>VLOOKUP(N1128,Convert!D:G,4,0)</f>
        <v>2014Q3</v>
      </c>
      <c r="L1128" t="str">
        <f t="shared" si="177"/>
        <v>2014M8</v>
      </c>
      <c r="M1128">
        <f>VLOOKUP(K1128,GDP_CR!$E$9:$F$311,2,0)</f>
        <v>6.6</v>
      </c>
      <c r="N1128" s="1">
        <v>41876</v>
      </c>
      <c r="O1128" s="18">
        <f t="shared" si="178"/>
        <v>7883</v>
      </c>
      <c r="P1128" s="31">
        <f>VLOOKUP(K1128,GDP!$A$2:$D$305,4,0)</f>
        <v>1.6062808156814157E-2</v>
      </c>
      <c r="Q1128" s="12">
        <v>17635.315384615391</v>
      </c>
      <c r="R1128" s="12">
        <f>VLOOKUP(K1128,RGDP!B:C,2,0)</f>
        <v>17064.616000000002</v>
      </c>
      <c r="S1128" s="12">
        <f t="shared" si="181"/>
        <v>16999.113666666672</v>
      </c>
      <c r="T1128" s="12">
        <v>81.300003000000004</v>
      </c>
      <c r="U1128" s="12">
        <v>6.1</v>
      </c>
      <c r="V1128" s="12">
        <v>139258</v>
      </c>
      <c r="W1128" s="12">
        <v>1.7151000000000001</v>
      </c>
      <c r="X1128" s="12">
        <v>0.09</v>
      </c>
      <c r="Y1128" t="str">
        <f t="shared" si="179"/>
        <v>200-300</v>
      </c>
      <c r="Z1128">
        <f t="shared" si="180"/>
        <v>7.6309265215663835E-3</v>
      </c>
      <c r="AA1128" s="12">
        <f>VLOOKUP(K1128,GDP_Change!A:D,4,0)</f>
        <v>1.6064179754989709</v>
      </c>
      <c r="AB1128" s="12">
        <f t="shared" si="182"/>
        <v>1.7029139086952871</v>
      </c>
    </row>
    <row r="1129" spans="1:28" x14ac:dyDescent="0.25">
      <c r="A1129" s="1" t="str">
        <f t="shared" si="173"/>
        <v>09/01/2014</v>
      </c>
      <c r="B1129" s="9">
        <v>200.97000122070301</v>
      </c>
      <c r="C1129" s="9">
        <v>201.58000183105401</v>
      </c>
      <c r="D1129" s="9">
        <v>199.41000366210901</v>
      </c>
      <c r="E1129" s="9">
        <v>171.974197387695</v>
      </c>
      <c r="F1129" s="9">
        <v>201.11000061035099</v>
      </c>
      <c r="G1129" s="10">
        <v>317301000</v>
      </c>
      <c r="H1129">
        <f t="shared" si="174"/>
        <v>9</v>
      </c>
      <c r="I1129">
        <f t="shared" si="175"/>
        <v>1</v>
      </c>
      <c r="J1129">
        <f t="shared" si="176"/>
        <v>2014</v>
      </c>
      <c r="K1129" t="str">
        <f>VLOOKUP(N1129,Convert!D:G,4,0)</f>
        <v>2014Q3</v>
      </c>
      <c r="L1129" t="str">
        <f t="shared" si="177"/>
        <v>2014M9</v>
      </c>
      <c r="M1129">
        <f>VLOOKUP(K1129,GDP_CR!$E$9:$F$311,2,0)</f>
        <v>6.6</v>
      </c>
      <c r="N1129" s="1">
        <v>41883</v>
      </c>
      <c r="O1129" s="18">
        <f t="shared" si="178"/>
        <v>7890</v>
      </c>
      <c r="P1129" s="31">
        <f>VLOOKUP(K1129,GDP!$A$2:$D$305,4,0)</f>
        <v>1.6062808156814157E-2</v>
      </c>
      <c r="Q1129" s="12">
        <v>17656.892307692313</v>
      </c>
      <c r="R1129" s="12">
        <f>VLOOKUP(K1129,RGDP!B:C,2,0)</f>
        <v>17064.616000000002</v>
      </c>
      <c r="S1129" s="12">
        <f t="shared" si="181"/>
        <v>17015.489250000006</v>
      </c>
      <c r="T1129" s="12">
        <v>81.722501750000006</v>
      </c>
      <c r="U1129" s="12">
        <v>6.0499999999999989</v>
      </c>
      <c r="V1129" s="12">
        <v>139334.25</v>
      </c>
      <c r="W1129" s="12">
        <v>1.7073375000000002</v>
      </c>
      <c r="X1129" s="12">
        <v>0.09</v>
      </c>
      <c r="Y1129" t="str">
        <f t="shared" si="179"/>
        <v>200-300</v>
      </c>
      <c r="Z1129">
        <f t="shared" si="180"/>
        <v>1.9928946395495473E-3</v>
      </c>
      <c r="AA1129" s="12">
        <f>VLOOKUP(K1129,GDP_Change!A:D,4,0)</f>
        <v>1.6064179754989709</v>
      </c>
      <c r="AB1129" s="12">
        <f t="shared" si="182"/>
        <v>1.683614722056024</v>
      </c>
    </row>
    <row r="1130" spans="1:28" x14ac:dyDescent="0.25">
      <c r="A1130" s="1" t="str">
        <f t="shared" si="173"/>
        <v>09/08/2014</v>
      </c>
      <c r="B1130" s="9">
        <v>200.919998168945</v>
      </c>
      <c r="C1130" s="9">
        <v>201.21000671386699</v>
      </c>
      <c r="D1130" s="9">
        <v>198.55999755859301</v>
      </c>
      <c r="E1130" s="9">
        <v>170.28111267089801</v>
      </c>
      <c r="F1130" s="9">
        <v>199.13000488281199</v>
      </c>
      <c r="G1130" s="10">
        <v>404171700</v>
      </c>
      <c r="H1130">
        <f t="shared" si="174"/>
        <v>9</v>
      </c>
      <c r="I1130">
        <f t="shared" si="175"/>
        <v>8</v>
      </c>
      <c r="J1130">
        <f t="shared" si="176"/>
        <v>2014</v>
      </c>
      <c r="K1130" t="str">
        <f>VLOOKUP(N1130,Convert!D:G,4,0)</f>
        <v>2014Q3</v>
      </c>
      <c r="L1130" t="str">
        <f t="shared" si="177"/>
        <v>2014M9</v>
      </c>
      <c r="M1130">
        <f>VLOOKUP(K1130,GDP_CR!$E$9:$F$311,2,0)</f>
        <v>6.6</v>
      </c>
      <c r="N1130" s="1">
        <v>41890</v>
      </c>
      <c r="O1130" s="18">
        <f t="shared" si="178"/>
        <v>7897</v>
      </c>
      <c r="P1130" s="31">
        <f>VLOOKUP(K1130,GDP!$A$2:$D$305,4,0)</f>
        <v>1.6062808156814157E-2</v>
      </c>
      <c r="Q1130" s="12">
        <v>17678.469230769235</v>
      </c>
      <c r="R1130" s="12">
        <f>VLOOKUP(K1130,RGDP!B:C,2,0)</f>
        <v>17064.616000000002</v>
      </c>
      <c r="S1130" s="12">
        <f t="shared" si="181"/>
        <v>17031.86483333334</v>
      </c>
      <c r="T1130" s="12">
        <v>82.145000500000009</v>
      </c>
      <c r="U1130" s="12">
        <v>6</v>
      </c>
      <c r="V1130" s="12">
        <v>139410.5</v>
      </c>
      <c r="W1130" s="12">
        <v>1.6995750000000001</v>
      </c>
      <c r="X1130" s="12">
        <v>0.09</v>
      </c>
      <c r="Y1130" t="str">
        <f t="shared" si="179"/>
        <v>100-200</v>
      </c>
      <c r="Z1130">
        <f t="shared" si="180"/>
        <v>-9.8453369873695573E-3</v>
      </c>
      <c r="AA1130" s="12">
        <f>VLOOKUP(K1130,GDP_Change!A:D,4,0)</f>
        <v>1.6064179754989709</v>
      </c>
      <c r="AB1130" s="12">
        <f t="shared" si="182"/>
        <v>1.6643155354167607</v>
      </c>
    </row>
    <row r="1131" spans="1:28" x14ac:dyDescent="0.25">
      <c r="A1131" s="1" t="str">
        <f t="shared" si="173"/>
        <v>09/15/2014</v>
      </c>
      <c r="B1131" s="9">
        <v>199.16000366210901</v>
      </c>
      <c r="C1131" s="9">
        <v>201.89999389648401</v>
      </c>
      <c r="D1131" s="9">
        <v>198.38000488281199</v>
      </c>
      <c r="E1131" s="9">
        <v>171.62367248535099</v>
      </c>
      <c r="F1131" s="9">
        <v>200.69999694824199</v>
      </c>
      <c r="G1131" s="10">
        <v>560507000</v>
      </c>
      <c r="H1131">
        <f t="shared" si="174"/>
        <v>9</v>
      </c>
      <c r="I1131">
        <f t="shared" si="175"/>
        <v>15</v>
      </c>
      <c r="J1131">
        <f t="shared" si="176"/>
        <v>2014</v>
      </c>
      <c r="K1131" t="str">
        <f>VLOOKUP(N1131,Convert!D:G,4,0)</f>
        <v>2014Q3</v>
      </c>
      <c r="L1131" t="str">
        <f t="shared" si="177"/>
        <v>2014M9</v>
      </c>
      <c r="M1131">
        <f>VLOOKUP(K1131,GDP_CR!$E$9:$F$311,2,0)</f>
        <v>6.6</v>
      </c>
      <c r="N1131" s="1">
        <v>41897</v>
      </c>
      <c r="O1131" s="18">
        <f t="shared" si="178"/>
        <v>7904</v>
      </c>
      <c r="P1131" s="31">
        <f>VLOOKUP(K1131,GDP!$A$2:$D$305,4,0)</f>
        <v>1.6062808156814157E-2</v>
      </c>
      <c r="Q1131" s="12">
        <v>17700.04615384616</v>
      </c>
      <c r="R1131" s="12">
        <f>VLOOKUP(K1131,RGDP!B:C,2,0)</f>
        <v>17064.616000000002</v>
      </c>
      <c r="S1131" s="12">
        <f t="shared" si="181"/>
        <v>17048.240416666671</v>
      </c>
      <c r="T1131" s="12">
        <v>82.567499250000012</v>
      </c>
      <c r="U1131" s="12">
        <v>5.9499999999999993</v>
      </c>
      <c r="V1131" s="12">
        <v>139486.75</v>
      </c>
      <c r="W1131" s="12">
        <v>1.6918124999999999</v>
      </c>
      <c r="X1131" s="12">
        <v>0.09</v>
      </c>
      <c r="Y1131" t="str">
        <f t="shared" si="179"/>
        <v>200-300</v>
      </c>
      <c r="Z1131">
        <f t="shared" si="180"/>
        <v>7.8842566510954892E-3</v>
      </c>
      <c r="AA1131" s="12">
        <f>VLOOKUP(K1131,GDP_Change!A:D,4,0)</f>
        <v>1.6064179754989709</v>
      </c>
      <c r="AB1131" s="12">
        <f t="shared" si="182"/>
        <v>1.6450163487774974</v>
      </c>
    </row>
    <row r="1132" spans="1:28" x14ac:dyDescent="0.25">
      <c r="A1132" s="1" t="str">
        <f t="shared" si="173"/>
        <v>09/22/2014</v>
      </c>
      <c r="B1132" s="9">
        <v>200.350006103515</v>
      </c>
      <c r="C1132" s="9">
        <v>200.38000488281199</v>
      </c>
      <c r="D1132" s="9">
        <v>196.27000427246</v>
      </c>
      <c r="E1132" s="9">
        <v>170.02030944824199</v>
      </c>
      <c r="F1132" s="9">
        <v>197.89999389648401</v>
      </c>
      <c r="G1132" s="10">
        <v>598069000</v>
      </c>
      <c r="H1132">
        <f t="shared" si="174"/>
        <v>9</v>
      </c>
      <c r="I1132">
        <f t="shared" si="175"/>
        <v>22</v>
      </c>
      <c r="J1132">
        <f t="shared" si="176"/>
        <v>2014</v>
      </c>
      <c r="K1132" t="str">
        <f>VLOOKUP(N1132,Convert!D:G,4,0)</f>
        <v>2014Q3</v>
      </c>
      <c r="L1132" t="str">
        <f t="shared" si="177"/>
        <v>2014M9</v>
      </c>
      <c r="M1132">
        <f>VLOOKUP(K1132,GDP_CR!$E$9:$F$311,2,0)</f>
        <v>6.6</v>
      </c>
      <c r="N1132" s="1">
        <v>41904</v>
      </c>
      <c r="O1132" s="18">
        <f t="shared" si="178"/>
        <v>7911</v>
      </c>
      <c r="P1132" s="31">
        <f>VLOOKUP(K1132,GDP!$A$2:$D$305,4,0)</f>
        <v>1.6062808156814157E-2</v>
      </c>
      <c r="Q1132" s="12">
        <v>17721.623076923082</v>
      </c>
      <c r="R1132" s="12">
        <f>VLOOKUP(K1132,RGDP!B:C,2,0)</f>
        <v>17064.616000000002</v>
      </c>
      <c r="S1132" s="12">
        <f t="shared" si="181"/>
        <v>17064.616000000005</v>
      </c>
      <c r="T1132" s="12">
        <v>82.989998</v>
      </c>
      <c r="U1132" s="12">
        <v>5.9</v>
      </c>
      <c r="V1132" s="12">
        <v>139563</v>
      </c>
      <c r="W1132" s="12">
        <v>1.68405</v>
      </c>
      <c r="X1132" s="12">
        <v>0.09</v>
      </c>
      <c r="Y1132" t="str">
        <f t="shared" si="179"/>
        <v>100-200</v>
      </c>
      <c r="Z1132">
        <f t="shared" si="180"/>
        <v>-1.3951186319549724E-2</v>
      </c>
      <c r="AA1132" s="12">
        <f>VLOOKUP(K1132,GDP_Change!A:D,4,0)</f>
        <v>1.6064179754989709</v>
      </c>
      <c r="AB1132" s="12">
        <f t="shared" si="182"/>
        <v>1.6257171621382343</v>
      </c>
    </row>
    <row r="1133" spans="1:28" x14ac:dyDescent="0.25">
      <c r="A1133" s="1" t="str">
        <f t="shared" si="173"/>
        <v>09/29/2014</v>
      </c>
      <c r="B1133" s="9">
        <v>196.19999694824199</v>
      </c>
      <c r="C1133" s="9">
        <v>198.30000305175699</v>
      </c>
      <c r="D1133" s="9">
        <v>192.350006103515</v>
      </c>
      <c r="E1133" s="9">
        <v>168.83476257324199</v>
      </c>
      <c r="F1133" s="9">
        <v>196.52000427246</v>
      </c>
      <c r="G1133" s="10">
        <v>683066000</v>
      </c>
      <c r="H1133">
        <f t="shared" si="174"/>
        <v>9</v>
      </c>
      <c r="I1133">
        <f t="shared" si="175"/>
        <v>29</v>
      </c>
      <c r="J1133">
        <f t="shared" si="176"/>
        <v>2014</v>
      </c>
      <c r="K1133" t="str">
        <f>VLOOKUP(N1133,Convert!D:G,4,0)</f>
        <v>2014Q3</v>
      </c>
      <c r="L1133" t="str">
        <f t="shared" si="177"/>
        <v>2014M9</v>
      </c>
      <c r="M1133">
        <f>VLOOKUP(K1133,GDP_CR!$E$9:$F$311,2,0)</f>
        <v>6.6</v>
      </c>
      <c r="N1133" s="1">
        <v>41911</v>
      </c>
      <c r="O1133" s="18">
        <f t="shared" si="178"/>
        <v>7918</v>
      </c>
      <c r="P1133" s="31">
        <f>VLOOKUP(K1133,GDP!$A$2:$D$305,4,0)</f>
        <v>1.6062808156814157E-2</v>
      </c>
      <c r="Q1133" s="12">
        <v>17743.200000000004</v>
      </c>
      <c r="R1133" s="12">
        <f>VLOOKUP(K1133,RGDP!B:C,2,0)</f>
        <v>17064.616000000002</v>
      </c>
      <c r="S1133" s="12">
        <f t="shared" si="181"/>
        <v>17064.616000000005</v>
      </c>
      <c r="T1133" s="12">
        <v>82.989998</v>
      </c>
      <c r="U1133" s="12">
        <v>5.9</v>
      </c>
      <c r="V1133" s="12">
        <v>139563</v>
      </c>
      <c r="W1133" s="12">
        <v>1.68405</v>
      </c>
      <c r="X1133" s="12">
        <v>0.09</v>
      </c>
      <c r="Y1133" t="str">
        <f t="shared" si="179"/>
        <v>100-200</v>
      </c>
      <c r="Z1133">
        <f t="shared" si="180"/>
        <v>-6.973166582035617E-3</v>
      </c>
      <c r="AA1133" s="12">
        <f>VLOOKUP(K1133,GDP_Change!A:D,4,0)</f>
        <v>1.6064179754989709</v>
      </c>
      <c r="AB1133" s="12">
        <f t="shared" si="182"/>
        <v>1.6064179754989709</v>
      </c>
    </row>
    <row r="1134" spans="1:28" x14ac:dyDescent="0.25">
      <c r="A1134" s="1" t="str">
        <f t="shared" si="173"/>
        <v>10/06/2014</v>
      </c>
      <c r="B1134" s="9">
        <v>197.33999633789</v>
      </c>
      <c r="C1134" s="9">
        <v>197.600006103515</v>
      </c>
      <c r="D1134" s="9">
        <v>190.49000549316401</v>
      </c>
      <c r="E1134" s="9">
        <v>163.697174072265</v>
      </c>
      <c r="F1134" s="9">
        <v>190.53999328613199</v>
      </c>
      <c r="G1134" s="10">
        <v>871766000</v>
      </c>
      <c r="H1134">
        <f t="shared" si="174"/>
        <v>10</v>
      </c>
      <c r="I1134">
        <f t="shared" si="175"/>
        <v>6</v>
      </c>
      <c r="J1134">
        <f t="shared" si="176"/>
        <v>2014</v>
      </c>
      <c r="K1134" t="str">
        <f>VLOOKUP(N1134,Convert!D:G,4,0)</f>
        <v>2014Q4</v>
      </c>
      <c r="L1134" t="str">
        <f t="shared" si="177"/>
        <v>2014M10</v>
      </c>
      <c r="M1134">
        <f>VLOOKUP(K1134,GDP_CR!$E$9:$F$311,2,0)</f>
        <v>2.5</v>
      </c>
      <c r="N1134" s="1">
        <v>41918</v>
      </c>
      <c r="O1134" s="18">
        <f t="shared" si="178"/>
        <v>7925</v>
      </c>
      <c r="P1134" s="31">
        <f>VLOOKUP(K1134,GDP!$A$2:$D$305,4,0)</f>
        <v>6.1601064069614075E-3</v>
      </c>
      <c r="Q1134" s="12">
        <v>17751.607692307698</v>
      </c>
      <c r="R1134" s="12">
        <f>VLOOKUP(K1134,RGDP!B:C,2,0)</f>
        <v>17141.235000000001</v>
      </c>
      <c r="S1134" s="12">
        <f t="shared" si="181"/>
        <v>17071.000916666671</v>
      </c>
      <c r="T1134" s="12">
        <v>83.734998749999988</v>
      </c>
      <c r="U1134" s="12">
        <v>5.8500000000000005</v>
      </c>
      <c r="V1134" s="12">
        <v>139623.5</v>
      </c>
      <c r="W1134" s="12">
        <v>1.6654225</v>
      </c>
      <c r="X1134" s="12">
        <v>0.09</v>
      </c>
      <c r="Y1134" t="str">
        <f t="shared" si="179"/>
        <v>100-200</v>
      </c>
      <c r="Z1134">
        <f t="shared" si="180"/>
        <v>-3.0429528070013534E-2</v>
      </c>
      <c r="AA1134" s="12">
        <f>VLOOKUP(K1134,GDP_Change!A:D,4,0)</f>
        <v>0.6160829707020099</v>
      </c>
      <c r="AB1134" s="12">
        <f t="shared" si="182"/>
        <v>1.5302383597453586</v>
      </c>
    </row>
    <row r="1135" spans="1:28" x14ac:dyDescent="0.25">
      <c r="A1135" s="1" t="str">
        <f t="shared" si="173"/>
        <v>10/13/2014</v>
      </c>
      <c r="B1135" s="9">
        <v>190.46000671386699</v>
      </c>
      <c r="C1135" s="9">
        <v>191.14999389648401</v>
      </c>
      <c r="D1135" s="9">
        <v>181.919998168945</v>
      </c>
      <c r="E1135" s="9">
        <v>161.91876220703099</v>
      </c>
      <c r="F1135" s="9">
        <v>188.47000122070301</v>
      </c>
      <c r="G1135" s="10">
        <v>1312517000</v>
      </c>
      <c r="H1135">
        <f t="shared" si="174"/>
        <v>10</v>
      </c>
      <c r="I1135">
        <f t="shared" si="175"/>
        <v>13</v>
      </c>
      <c r="J1135">
        <f t="shared" si="176"/>
        <v>2014</v>
      </c>
      <c r="K1135" t="str">
        <f>VLOOKUP(N1135,Convert!D:G,4,0)</f>
        <v>2014Q4</v>
      </c>
      <c r="L1135" t="str">
        <f t="shared" si="177"/>
        <v>2014M10</v>
      </c>
      <c r="M1135">
        <f>VLOOKUP(K1135,GDP_CR!$E$9:$F$311,2,0)</f>
        <v>2.5</v>
      </c>
      <c r="N1135" s="1">
        <v>41925</v>
      </c>
      <c r="O1135" s="18">
        <f t="shared" si="178"/>
        <v>7932</v>
      </c>
      <c r="P1135" s="31">
        <f>VLOOKUP(K1135,GDP!$A$2:$D$305,4,0)</f>
        <v>6.1601064069614075E-3</v>
      </c>
      <c r="Q1135" s="12">
        <v>17760.015384615388</v>
      </c>
      <c r="R1135" s="12">
        <f>VLOOKUP(K1135,RGDP!B:C,2,0)</f>
        <v>17141.235000000001</v>
      </c>
      <c r="S1135" s="12">
        <f t="shared" si="181"/>
        <v>17077.385833333337</v>
      </c>
      <c r="T1135" s="12">
        <v>84.479999499999991</v>
      </c>
      <c r="U1135" s="12">
        <v>5.8</v>
      </c>
      <c r="V1135" s="12">
        <v>139684</v>
      </c>
      <c r="W1135" s="12">
        <v>1.646795</v>
      </c>
      <c r="X1135" s="12">
        <v>0.09</v>
      </c>
      <c r="Y1135" t="str">
        <f t="shared" si="179"/>
        <v>100-200</v>
      </c>
      <c r="Z1135">
        <f t="shared" si="180"/>
        <v>-1.086381934694669E-2</v>
      </c>
      <c r="AA1135" s="12">
        <f>VLOOKUP(K1135,GDP_Change!A:D,4,0)</f>
        <v>0.6160829707020099</v>
      </c>
      <c r="AB1135" s="12">
        <f t="shared" si="182"/>
        <v>1.4540587439917461</v>
      </c>
    </row>
    <row r="1136" spans="1:28" x14ac:dyDescent="0.25">
      <c r="A1136" s="1" t="str">
        <f t="shared" si="173"/>
        <v>10/20/2014</v>
      </c>
      <c r="B1136" s="9">
        <v>188.13000488281199</v>
      </c>
      <c r="C1136" s="9">
        <v>196.49000549316401</v>
      </c>
      <c r="D1136" s="9">
        <v>188.07000732421801</v>
      </c>
      <c r="E1136" s="9">
        <v>168.757400512695</v>
      </c>
      <c r="F1136" s="9">
        <v>196.42999267578099</v>
      </c>
      <c r="G1136" s="10">
        <v>709653000</v>
      </c>
      <c r="H1136">
        <f t="shared" si="174"/>
        <v>10</v>
      </c>
      <c r="I1136">
        <f t="shared" si="175"/>
        <v>20</v>
      </c>
      <c r="J1136">
        <f t="shared" si="176"/>
        <v>2014</v>
      </c>
      <c r="K1136" t="str">
        <f>VLOOKUP(N1136,Convert!D:G,4,0)</f>
        <v>2014Q4</v>
      </c>
      <c r="L1136" t="str">
        <f t="shared" si="177"/>
        <v>2014M10</v>
      </c>
      <c r="M1136">
        <f>VLOOKUP(K1136,GDP_CR!$E$9:$F$311,2,0)</f>
        <v>2.5</v>
      </c>
      <c r="N1136" s="1">
        <v>41932</v>
      </c>
      <c r="O1136" s="18">
        <f t="shared" si="178"/>
        <v>7939</v>
      </c>
      <c r="P1136" s="31">
        <f>VLOOKUP(K1136,GDP!$A$2:$D$305,4,0)</f>
        <v>6.1601064069614075E-3</v>
      </c>
      <c r="Q1136" s="12">
        <v>17768.423076923078</v>
      </c>
      <c r="R1136" s="12">
        <f>VLOOKUP(K1136,RGDP!B:C,2,0)</f>
        <v>17141.235000000001</v>
      </c>
      <c r="S1136" s="12">
        <f t="shared" si="181"/>
        <v>17083.77075</v>
      </c>
      <c r="T1136" s="12">
        <v>85.225000249999994</v>
      </c>
      <c r="U1136" s="12">
        <v>5.75</v>
      </c>
      <c r="V1136" s="12">
        <v>139744.5</v>
      </c>
      <c r="W1136" s="12">
        <v>1.6281675</v>
      </c>
      <c r="X1136" s="12">
        <v>0.09</v>
      </c>
      <c r="Y1136" t="str">
        <f t="shared" si="179"/>
        <v>100-200</v>
      </c>
      <c r="Z1136">
        <f t="shared" si="180"/>
        <v>4.2234792823907519E-2</v>
      </c>
      <c r="AA1136" s="12">
        <f>VLOOKUP(K1136,GDP_Change!A:D,4,0)</f>
        <v>0.6160829707020099</v>
      </c>
      <c r="AB1136" s="12">
        <f t="shared" si="182"/>
        <v>1.3778791282381337</v>
      </c>
    </row>
    <row r="1137" spans="1:28" x14ac:dyDescent="0.25">
      <c r="A1137" s="1" t="str">
        <f t="shared" si="173"/>
        <v>10/27/2014</v>
      </c>
      <c r="B1137" s="9">
        <v>195.72999572753901</v>
      </c>
      <c r="C1137" s="9">
        <v>201.82000732421801</v>
      </c>
      <c r="D1137" s="9">
        <v>195.02999877929599</v>
      </c>
      <c r="E1137" s="9">
        <v>173.25065612792901</v>
      </c>
      <c r="F1137" s="9">
        <v>201.66000366210901</v>
      </c>
      <c r="G1137" s="10">
        <v>592480000</v>
      </c>
      <c r="H1137">
        <f t="shared" si="174"/>
        <v>10</v>
      </c>
      <c r="I1137">
        <f t="shared" si="175"/>
        <v>27</v>
      </c>
      <c r="J1137">
        <f t="shared" si="176"/>
        <v>2014</v>
      </c>
      <c r="K1137" t="str">
        <f>VLOOKUP(N1137,Convert!D:G,4,0)</f>
        <v>2014Q4</v>
      </c>
      <c r="L1137" t="str">
        <f t="shared" si="177"/>
        <v>2014M10</v>
      </c>
      <c r="M1137">
        <f>VLOOKUP(K1137,GDP_CR!$E$9:$F$311,2,0)</f>
        <v>2.5</v>
      </c>
      <c r="N1137" s="1">
        <v>41939</v>
      </c>
      <c r="O1137" s="18">
        <f t="shared" si="178"/>
        <v>7946</v>
      </c>
      <c r="P1137" s="31">
        <f>VLOOKUP(K1137,GDP!$A$2:$D$305,4,0)</f>
        <v>6.1601064069614075E-3</v>
      </c>
      <c r="Q1137" s="12">
        <v>17776.830769230772</v>
      </c>
      <c r="R1137" s="12">
        <f>VLOOKUP(K1137,RGDP!B:C,2,0)</f>
        <v>17141.235000000001</v>
      </c>
      <c r="S1137" s="12">
        <f t="shared" si="181"/>
        <v>17090.155666666669</v>
      </c>
      <c r="T1137" s="12">
        <v>85.970000999999996</v>
      </c>
      <c r="U1137" s="12">
        <v>5.7</v>
      </c>
      <c r="V1137" s="12">
        <v>139805</v>
      </c>
      <c r="W1137" s="12">
        <v>1.60954</v>
      </c>
      <c r="X1137" s="12">
        <v>0.09</v>
      </c>
      <c r="Y1137" t="str">
        <f t="shared" si="179"/>
        <v>200-300</v>
      </c>
      <c r="Z1137">
        <f t="shared" si="180"/>
        <v>2.6625317829952921E-2</v>
      </c>
      <c r="AA1137" s="12">
        <f>VLOOKUP(K1137,GDP_Change!A:D,4,0)</f>
        <v>0.6160829707020099</v>
      </c>
      <c r="AB1137" s="12">
        <f t="shared" si="182"/>
        <v>1.3016995124845214</v>
      </c>
    </row>
    <row r="1138" spans="1:28" x14ac:dyDescent="0.25">
      <c r="A1138" s="1" t="str">
        <f t="shared" si="173"/>
        <v>11/03/2014</v>
      </c>
      <c r="B1138" s="9">
        <v>201.919998168945</v>
      </c>
      <c r="C1138" s="9">
        <v>203.600006103515</v>
      </c>
      <c r="D1138" s="9">
        <v>200.05999755859301</v>
      </c>
      <c r="E1138" s="9">
        <v>174.69393920898401</v>
      </c>
      <c r="F1138" s="9">
        <v>203.33999633789</v>
      </c>
      <c r="G1138" s="10">
        <v>475281000</v>
      </c>
      <c r="H1138">
        <f t="shared" si="174"/>
        <v>11</v>
      </c>
      <c r="I1138">
        <f t="shared" si="175"/>
        <v>3</v>
      </c>
      <c r="J1138">
        <f t="shared" si="176"/>
        <v>2014</v>
      </c>
      <c r="K1138" t="str">
        <f>VLOOKUP(N1138,Convert!D:G,4,0)</f>
        <v>2014Q4</v>
      </c>
      <c r="L1138" t="str">
        <f t="shared" si="177"/>
        <v>2014M11</v>
      </c>
      <c r="M1138">
        <f>VLOOKUP(K1138,GDP_CR!$E$9:$F$311,2,0)</f>
        <v>2.5</v>
      </c>
      <c r="N1138" s="1">
        <v>41946</v>
      </c>
      <c r="O1138" s="18">
        <f t="shared" si="178"/>
        <v>7953</v>
      </c>
      <c r="P1138" s="31">
        <f>VLOOKUP(K1138,GDP!$A$2:$D$305,4,0)</f>
        <v>6.1601064069614075E-3</v>
      </c>
      <c r="Q1138" s="12">
        <v>17785.238461538462</v>
      </c>
      <c r="R1138" s="12">
        <f>VLOOKUP(K1138,RGDP!B:C,2,0)</f>
        <v>17141.235000000001</v>
      </c>
      <c r="S1138" s="12">
        <f t="shared" si="181"/>
        <v>17096.540583333332</v>
      </c>
      <c r="T1138" s="12">
        <v>86.305000249999992</v>
      </c>
      <c r="U1138" s="12">
        <v>5.7250000000000005</v>
      </c>
      <c r="V1138" s="12">
        <v>139876</v>
      </c>
      <c r="W1138" s="12">
        <v>1.5150349999999999</v>
      </c>
      <c r="X1138" s="12">
        <v>0.09</v>
      </c>
      <c r="Y1138" t="str">
        <f t="shared" si="179"/>
        <v>200-300</v>
      </c>
      <c r="Z1138">
        <f t="shared" si="180"/>
        <v>8.3308174415979153E-3</v>
      </c>
      <c r="AA1138" s="12">
        <f>VLOOKUP(K1138,GDP_Change!A:D,4,0)</f>
        <v>0.6160829707020099</v>
      </c>
      <c r="AB1138" s="12">
        <f t="shared" si="182"/>
        <v>1.2255198967309089</v>
      </c>
    </row>
    <row r="1139" spans="1:28" x14ac:dyDescent="0.25">
      <c r="A1139" s="1" t="str">
        <f t="shared" si="173"/>
        <v>11/10/2014</v>
      </c>
      <c r="B1139" s="9">
        <v>203.38000488281199</v>
      </c>
      <c r="C1139" s="9">
        <v>204.83000183105401</v>
      </c>
      <c r="D1139" s="9">
        <v>203.13000488281199</v>
      </c>
      <c r="E1139" s="9">
        <v>175.46714782714801</v>
      </c>
      <c r="F1139" s="9">
        <v>204.24000549316401</v>
      </c>
      <c r="G1139" s="10">
        <v>376714100</v>
      </c>
      <c r="H1139">
        <f t="shared" si="174"/>
        <v>11</v>
      </c>
      <c r="I1139">
        <f t="shared" si="175"/>
        <v>10</v>
      </c>
      <c r="J1139">
        <f t="shared" si="176"/>
        <v>2014</v>
      </c>
      <c r="K1139" t="str">
        <f>VLOOKUP(N1139,Convert!D:G,4,0)</f>
        <v>2014Q4</v>
      </c>
      <c r="L1139" t="str">
        <f t="shared" si="177"/>
        <v>2014M11</v>
      </c>
      <c r="M1139">
        <f>VLOOKUP(K1139,GDP_CR!$E$9:$F$311,2,0)</f>
        <v>2.5</v>
      </c>
      <c r="N1139" s="1">
        <v>41953</v>
      </c>
      <c r="O1139" s="18">
        <f t="shared" si="178"/>
        <v>7960</v>
      </c>
      <c r="P1139" s="31">
        <f>VLOOKUP(K1139,GDP!$A$2:$D$305,4,0)</f>
        <v>6.1601064069614075E-3</v>
      </c>
      <c r="Q1139" s="12">
        <v>17793.646153846152</v>
      </c>
      <c r="R1139" s="12">
        <f>VLOOKUP(K1139,RGDP!B:C,2,0)</f>
        <v>17141.235000000001</v>
      </c>
      <c r="S1139" s="12">
        <f t="shared" si="181"/>
        <v>17102.925499999998</v>
      </c>
      <c r="T1139" s="12">
        <v>86.639999500000002</v>
      </c>
      <c r="U1139" s="12">
        <v>5.75</v>
      </c>
      <c r="V1139" s="12">
        <v>139947</v>
      </c>
      <c r="W1139" s="12">
        <v>1.4205299999999998</v>
      </c>
      <c r="X1139" s="12">
        <v>0.09</v>
      </c>
      <c r="Y1139" t="str">
        <f t="shared" si="179"/>
        <v>200-300</v>
      </c>
      <c r="Z1139">
        <f t="shared" si="180"/>
        <v>4.4261294948508834E-3</v>
      </c>
      <c r="AA1139" s="12">
        <f>VLOOKUP(K1139,GDP_Change!A:D,4,0)</f>
        <v>0.6160829707020099</v>
      </c>
      <c r="AB1139" s="12">
        <f t="shared" si="182"/>
        <v>1.1493402809772966</v>
      </c>
    </row>
    <row r="1140" spans="1:28" x14ac:dyDescent="0.25">
      <c r="A1140" s="1" t="str">
        <f t="shared" si="173"/>
        <v>11/17/2014</v>
      </c>
      <c r="B1140" s="9">
        <v>203.850006103515</v>
      </c>
      <c r="C1140" s="9">
        <v>207.83999633789</v>
      </c>
      <c r="D1140" s="9">
        <v>203.64999389648401</v>
      </c>
      <c r="E1140" s="9">
        <v>177.56336975097599</v>
      </c>
      <c r="F1140" s="9">
        <v>206.67999267578099</v>
      </c>
      <c r="G1140" s="10">
        <v>454049700</v>
      </c>
      <c r="H1140">
        <f t="shared" si="174"/>
        <v>11</v>
      </c>
      <c r="I1140">
        <f t="shared" si="175"/>
        <v>17</v>
      </c>
      <c r="J1140">
        <f t="shared" si="176"/>
        <v>2014</v>
      </c>
      <c r="K1140" t="str">
        <f>VLOOKUP(N1140,Convert!D:G,4,0)</f>
        <v>2014Q4</v>
      </c>
      <c r="L1140" t="str">
        <f t="shared" si="177"/>
        <v>2014M11</v>
      </c>
      <c r="M1140">
        <f>VLOOKUP(K1140,GDP_CR!$E$9:$F$311,2,0)</f>
        <v>2.5</v>
      </c>
      <c r="N1140" s="1">
        <v>41960</v>
      </c>
      <c r="O1140" s="18">
        <f t="shared" si="178"/>
        <v>7967</v>
      </c>
      <c r="P1140" s="31">
        <f>VLOOKUP(K1140,GDP!$A$2:$D$305,4,0)</f>
        <v>6.1601064069614075E-3</v>
      </c>
      <c r="Q1140" s="12">
        <v>17802.053846153845</v>
      </c>
      <c r="R1140" s="12">
        <f>VLOOKUP(K1140,RGDP!B:C,2,0)</f>
        <v>17141.235000000001</v>
      </c>
      <c r="S1140" s="12">
        <f t="shared" si="181"/>
        <v>17109.310416666664</v>
      </c>
      <c r="T1140" s="12">
        <v>86.974998749999997</v>
      </c>
      <c r="U1140" s="12">
        <v>5.7750000000000004</v>
      </c>
      <c r="V1140" s="12">
        <v>140018</v>
      </c>
      <c r="W1140" s="12">
        <v>1.3260249999999998</v>
      </c>
      <c r="X1140" s="12">
        <v>0.09</v>
      </c>
      <c r="Y1140" t="str">
        <f t="shared" si="179"/>
        <v>200-300</v>
      </c>
      <c r="Z1140">
        <f t="shared" si="180"/>
        <v>1.1946666260242766E-2</v>
      </c>
      <c r="AA1140" s="12">
        <f>VLOOKUP(K1140,GDP_Change!A:D,4,0)</f>
        <v>0.6160829707020099</v>
      </c>
      <c r="AB1140" s="12">
        <f t="shared" si="182"/>
        <v>1.0731606652236843</v>
      </c>
    </row>
    <row r="1141" spans="1:28" x14ac:dyDescent="0.25">
      <c r="A1141" s="1" t="str">
        <f t="shared" si="173"/>
        <v>11/24/2014</v>
      </c>
      <c r="B1141" s="9">
        <v>207.169998168945</v>
      </c>
      <c r="C1141" s="9">
        <v>207.86999511718699</v>
      </c>
      <c r="D1141" s="9">
        <v>206.80000305175699</v>
      </c>
      <c r="E1141" s="9">
        <v>178.01017761230401</v>
      </c>
      <c r="F1141" s="9">
        <v>207.19999694824199</v>
      </c>
      <c r="G1141" s="10">
        <v>265047000</v>
      </c>
      <c r="H1141">
        <f t="shared" si="174"/>
        <v>11</v>
      </c>
      <c r="I1141">
        <f t="shared" si="175"/>
        <v>24</v>
      </c>
      <c r="J1141">
        <f t="shared" si="176"/>
        <v>2014</v>
      </c>
      <c r="K1141" t="str">
        <f>VLOOKUP(N1141,Convert!D:G,4,0)</f>
        <v>2014Q4</v>
      </c>
      <c r="L1141" t="str">
        <f t="shared" si="177"/>
        <v>2014M11</v>
      </c>
      <c r="M1141">
        <f>VLOOKUP(K1141,GDP_CR!$E$9:$F$311,2,0)</f>
        <v>2.5</v>
      </c>
      <c r="N1141" s="1">
        <v>41967</v>
      </c>
      <c r="O1141" s="18">
        <f t="shared" si="178"/>
        <v>7974</v>
      </c>
      <c r="P1141" s="31">
        <f>VLOOKUP(K1141,GDP!$A$2:$D$305,4,0)</f>
        <v>6.1601064069614075E-3</v>
      </c>
      <c r="Q1141" s="12">
        <v>17810.461538461539</v>
      </c>
      <c r="R1141" s="12">
        <f>VLOOKUP(K1141,RGDP!B:C,2,0)</f>
        <v>17141.235000000001</v>
      </c>
      <c r="S1141" s="12">
        <f t="shared" si="181"/>
        <v>17115.695333333333</v>
      </c>
      <c r="T1141" s="12">
        <v>87.309997999999993</v>
      </c>
      <c r="U1141" s="12">
        <v>5.8</v>
      </c>
      <c r="V1141" s="12">
        <v>140089</v>
      </c>
      <c r="W1141" s="12">
        <v>1.2315199999999999</v>
      </c>
      <c r="X1141" s="12">
        <v>0.09</v>
      </c>
      <c r="Y1141" t="str">
        <f t="shared" si="179"/>
        <v>200-300</v>
      </c>
      <c r="Z1141">
        <f t="shared" si="180"/>
        <v>2.5159874728499787E-3</v>
      </c>
      <c r="AA1141" s="12">
        <f>VLOOKUP(K1141,GDP_Change!A:D,4,0)</f>
        <v>0.6160829707020099</v>
      </c>
      <c r="AB1141" s="12">
        <f t="shared" si="182"/>
        <v>0.99698104947007182</v>
      </c>
    </row>
    <row r="1142" spans="1:28" x14ac:dyDescent="0.25">
      <c r="A1142" s="1" t="str">
        <f t="shared" si="173"/>
        <v>12/01/2014</v>
      </c>
      <c r="B1142" s="9">
        <v>206.39999389648401</v>
      </c>
      <c r="C1142" s="9">
        <v>208.47000122070301</v>
      </c>
      <c r="D1142" s="9">
        <v>205.38000488281199</v>
      </c>
      <c r="E1142" s="9">
        <v>178.69747924804599</v>
      </c>
      <c r="F1142" s="9">
        <v>208</v>
      </c>
      <c r="G1142" s="10">
        <v>429769700</v>
      </c>
      <c r="H1142">
        <f t="shared" si="174"/>
        <v>12</v>
      </c>
      <c r="I1142">
        <f t="shared" si="175"/>
        <v>1</v>
      </c>
      <c r="J1142">
        <f t="shared" si="176"/>
        <v>2014</v>
      </c>
      <c r="K1142" t="str">
        <f>VLOOKUP(N1142,Convert!D:G,4,0)</f>
        <v>2014Q4</v>
      </c>
      <c r="L1142" t="str">
        <f t="shared" si="177"/>
        <v>2014M12</v>
      </c>
      <c r="M1142">
        <f>VLOOKUP(K1142,GDP_CR!$E$9:$F$311,2,0)</f>
        <v>2.5</v>
      </c>
      <c r="N1142" s="1">
        <v>41974</v>
      </c>
      <c r="O1142" s="18">
        <f t="shared" si="178"/>
        <v>7981</v>
      </c>
      <c r="P1142" s="31">
        <f>VLOOKUP(K1142,GDP!$A$2:$D$305,4,0)</f>
        <v>6.1601064069614075E-3</v>
      </c>
      <c r="Q1142" s="12">
        <v>17818.869230769229</v>
      </c>
      <c r="R1142" s="12">
        <f>VLOOKUP(K1142,RGDP!B:C,2,0)</f>
        <v>17141.235000000001</v>
      </c>
      <c r="S1142" s="12">
        <f t="shared" si="181"/>
        <v>17122.080249999999</v>
      </c>
      <c r="T1142" s="12">
        <v>87.46999774999999</v>
      </c>
      <c r="U1142" s="12">
        <v>5.75</v>
      </c>
      <c r="V1142" s="12">
        <v>140158.25</v>
      </c>
      <c r="W1142" s="12">
        <v>1.0869200000000001</v>
      </c>
      <c r="X1142" s="12">
        <v>9.7500000000000003E-2</v>
      </c>
      <c r="Y1142" t="str">
        <f t="shared" si="179"/>
        <v>200-300</v>
      </c>
      <c r="Z1142">
        <f t="shared" si="180"/>
        <v>3.8610186464329566E-3</v>
      </c>
      <c r="AA1142" s="12">
        <f>VLOOKUP(K1142,GDP_Change!A:D,4,0)</f>
        <v>0.6160829707020099</v>
      </c>
      <c r="AB1142" s="12">
        <f t="shared" si="182"/>
        <v>0.92080143371645939</v>
      </c>
    </row>
    <row r="1143" spans="1:28" x14ac:dyDescent="0.25">
      <c r="A1143" s="1" t="str">
        <f t="shared" si="173"/>
        <v>12/08/2014</v>
      </c>
      <c r="B1143" s="9">
        <v>207.52000427246</v>
      </c>
      <c r="C1143" s="9">
        <v>208.11999511718699</v>
      </c>
      <c r="D1143" s="9">
        <v>200.850006103515</v>
      </c>
      <c r="E1143" s="9">
        <v>172.589096069335</v>
      </c>
      <c r="F1143" s="9">
        <v>200.88999938964801</v>
      </c>
      <c r="G1143" s="10">
        <v>754967700</v>
      </c>
      <c r="H1143">
        <f t="shared" si="174"/>
        <v>12</v>
      </c>
      <c r="I1143">
        <f t="shared" si="175"/>
        <v>8</v>
      </c>
      <c r="J1143">
        <f t="shared" si="176"/>
        <v>2014</v>
      </c>
      <c r="K1143" t="str">
        <f>VLOOKUP(N1143,Convert!D:G,4,0)</f>
        <v>2014Q4</v>
      </c>
      <c r="L1143" t="str">
        <f t="shared" si="177"/>
        <v>2014M12</v>
      </c>
      <c r="M1143">
        <f>VLOOKUP(K1143,GDP_CR!$E$9:$F$311,2,0)</f>
        <v>2.5</v>
      </c>
      <c r="N1143" s="1">
        <v>41981</v>
      </c>
      <c r="O1143" s="18">
        <f t="shared" si="178"/>
        <v>7988</v>
      </c>
      <c r="P1143" s="31">
        <f>VLOOKUP(K1143,GDP!$A$2:$D$305,4,0)</f>
        <v>6.1601064069614075E-3</v>
      </c>
      <c r="Q1143" s="12">
        <v>17827.276923076923</v>
      </c>
      <c r="R1143" s="12">
        <f>VLOOKUP(K1143,RGDP!B:C,2,0)</f>
        <v>17141.235000000001</v>
      </c>
      <c r="S1143" s="12">
        <f t="shared" si="181"/>
        <v>17128.465166666661</v>
      </c>
      <c r="T1143" s="12">
        <v>87.629997499999988</v>
      </c>
      <c r="U1143" s="12">
        <v>5.6999999999999993</v>
      </c>
      <c r="V1143" s="12">
        <v>140227.5</v>
      </c>
      <c r="W1143" s="12">
        <v>0.94231999999999994</v>
      </c>
      <c r="X1143" s="12">
        <v>0.105</v>
      </c>
      <c r="Y1143" t="str">
        <f t="shared" si="179"/>
        <v>200-300</v>
      </c>
      <c r="Z1143">
        <f t="shared" si="180"/>
        <v>-3.4182695242076844E-2</v>
      </c>
      <c r="AA1143" s="12">
        <f>VLOOKUP(K1143,GDP_Change!A:D,4,0)</f>
        <v>0.6160829707020099</v>
      </c>
      <c r="AB1143" s="12">
        <f t="shared" si="182"/>
        <v>0.84462181796284708</v>
      </c>
    </row>
    <row r="1144" spans="1:28" x14ac:dyDescent="0.25">
      <c r="A1144" s="1" t="str">
        <f t="shared" si="173"/>
        <v>12/15/2014</v>
      </c>
      <c r="B1144" s="9">
        <v>201.97999572753901</v>
      </c>
      <c r="C1144" s="9">
        <v>212.97000122070301</v>
      </c>
      <c r="D1144" s="9">
        <v>197.86000061035099</v>
      </c>
      <c r="E1144" s="9">
        <v>177.42590332031199</v>
      </c>
      <c r="F1144" s="9">
        <v>206.52000427246</v>
      </c>
      <c r="G1144" s="10">
        <v>1206138200</v>
      </c>
      <c r="H1144">
        <f t="shared" si="174"/>
        <v>12</v>
      </c>
      <c r="I1144">
        <f t="shared" si="175"/>
        <v>15</v>
      </c>
      <c r="J1144">
        <f t="shared" si="176"/>
        <v>2014</v>
      </c>
      <c r="K1144" t="str">
        <f>VLOOKUP(N1144,Convert!D:G,4,0)</f>
        <v>2014Q4</v>
      </c>
      <c r="L1144" t="str">
        <f t="shared" si="177"/>
        <v>2014M12</v>
      </c>
      <c r="M1144">
        <f>VLOOKUP(K1144,GDP_CR!$E$9:$F$311,2,0)</f>
        <v>2.5</v>
      </c>
      <c r="N1144" s="1">
        <v>41988</v>
      </c>
      <c r="O1144" s="18">
        <f t="shared" si="178"/>
        <v>7995</v>
      </c>
      <c r="P1144" s="31">
        <f>VLOOKUP(K1144,GDP!$A$2:$D$305,4,0)</f>
        <v>6.1601064069614075E-3</v>
      </c>
      <c r="Q1144" s="12">
        <v>17835.684615384616</v>
      </c>
      <c r="R1144" s="12">
        <f>VLOOKUP(K1144,RGDP!B:C,2,0)</f>
        <v>17141.235000000001</v>
      </c>
      <c r="S1144" s="12">
        <f t="shared" si="181"/>
        <v>17134.850083333327</v>
      </c>
      <c r="T1144" s="12">
        <v>87.789997249999999</v>
      </c>
      <c r="U1144" s="12">
        <v>5.65</v>
      </c>
      <c r="V1144" s="12">
        <v>140296.75</v>
      </c>
      <c r="W1144" s="12">
        <v>0.79771999999999998</v>
      </c>
      <c r="X1144" s="12">
        <v>0.11249999999999999</v>
      </c>
      <c r="Y1144" t="str">
        <f t="shared" si="179"/>
        <v>200-300</v>
      </c>
      <c r="Z1144">
        <f t="shared" si="180"/>
        <v>2.8025311861801461E-2</v>
      </c>
      <c r="AA1144" s="12">
        <f>VLOOKUP(K1144,GDP_Change!A:D,4,0)</f>
        <v>0.6160829707020099</v>
      </c>
      <c r="AB1144" s="12">
        <f t="shared" si="182"/>
        <v>0.76844220220923465</v>
      </c>
    </row>
    <row r="1145" spans="1:28" x14ac:dyDescent="0.25">
      <c r="A1145" s="1" t="str">
        <f t="shared" si="173"/>
        <v>12/22/2014</v>
      </c>
      <c r="B1145" s="9">
        <v>206.75</v>
      </c>
      <c r="C1145" s="9">
        <v>208.850006103515</v>
      </c>
      <c r="D1145" s="9">
        <v>206.46000671386699</v>
      </c>
      <c r="E1145" s="9">
        <v>180.06381225585901</v>
      </c>
      <c r="F1145" s="9">
        <v>208.44000244140599</v>
      </c>
      <c r="G1145" s="10">
        <v>370776900</v>
      </c>
      <c r="H1145">
        <f t="shared" si="174"/>
        <v>12</v>
      </c>
      <c r="I1145">
        <f t="shared" si="175"/>
        <v>22</v>
      </c>
      <c r="J1145">
        <f t="shared" si="176"/>
        <v>2014</v>
      </c>
      <c r="K1145" t="str">
        <f>VLOOKUP(N1145,Convert!D:G,4,0)</f>
        <v>2014Q4</v>
      </c>
      <c r="L1145" t="str">
        <f t="shared" si="177"/>
        <v>2014M12</v>
      </c>
      <c r="M1145">
        <f>VLOOKUP(K1145,GDP_CR!$E$9:$F$311,2,0)</f>
        <v>2.5</v>
      </c>
      <c r="N1145" s="1">
        <v>41995</v>
      </c>
      <c r="O1145" s="18">
        <f t="shared" si="178"/>
        <v>8002</v>
      </c>
      <c r="P1145" s="31">
        <f>VLOOKUP(K1145,GDP!$A$2:$D$305,4,0)</f>
        <v>6.1601064069614075E-3</v>
      </c>
      <c r="Q1145" s="12">
        <v>17844.09230769231</v>
      </c>
      <c r="R1145" s="12">
        <f>VLOOKUP(K1145,RGDP!B:C,2,0)</f>
        <v>17141.235000000001</v>
      </c>
      <c r="S1145" s="12">
        <f t="shared" si="181"/>
        <v>17141.234999999997</v>
      </c>
      <c r="T1145" s="12">
        <v>87.949996999999996</v>
      </c>
      <c r="U1145" s="12">
        <v>5.6</v>
      </c>
      <c r="V1145" s="12">
        <v>140366</v>
      </c>
      <c r="W1145" s="12">
        <v>0.65312000000000003</v>
      </c>
      <c r="X1145" s="12">
        <v>0.12</v>
      </c>
      <c r="Y1145" t="str">
        <f t="shared" si="179"/>
        <v>200-300</v>
      </c>
      <c r="Z1145">
        <f t="shared" si="180"/>
        <v>9.2969113365548584E-3</v>
      </c>
      <c r="AA1145" s="12">
        <f>VLOOKUP(K1145,GDP_Change!A:D,4,0)</f>
        <v>0.6160829707020099</v>
      </c>
      <c r="AB1145" s="12">
        <f t="shared" si="182"/>
        <v>0.69226258645562233</v>
      </c>
    </row>
    <row r="1146" spans="1:28" x14ac:dyDescent="0.25">
      <c r="A1146" s="1" t="str">
        <f t="shared" si="173"/>
        <v>12/29/2014</v>
      </c>
      <c r="B1146" s="9">
        <v>208.22000122070301</v>
      </c>
      <c r="C1146" s="9">
        <v>208.97000122070301</v>
      </c>
      <c r="D1146" s="9">
        <v>204.17999267578099</v>
      </c>
      <c r="E1146" s="9">
        <v>177.463623046875</v>
      </c>
      <c r="F1146" s="9">
        <v>205.42999267578099</v>
      </c>
      <c r="G1146" s="10">
        <v>404984400</v>
      </c>
      <c r="H1146">
        <f t="shared" si="174"/>
        <v>12</v>
      </c>
      <c r="I1146">
        <f t="shared" si="175"/>
        <v>29</v>
      </c>
      <c r="J1146">
        <f t="shared" si="176"/>
        <v>2014</v>
      </c>
      <c r="K1146" t="str">
        <f>VLOOKUP(N1146,Convert!D:G,4,0)</f>
        <v>2014Q4</v>
      </c>
      <c r="L1146" t="str">
        <f t="shared" si="177"/>
        <v>2014M12</v>
      </c>
      <c r="M1146">
        <f>VLOOKUP(K1146,GDP_CR!$E$9:$F$311,2,0)</f>
        <v>2.5</v>
      </c>
      <c r="N1146" s="1">
        <v>42002</v>
      </c>
      <c r="O1146" s="18">
        <f t="shared" si="178"/>
        <v>8009</v>
      </c>
      <c r="P1146" s="31">
        <f>VLOOKUP(K1146,GDP!$A$2:$D$305,4,0)</f>
        <v>6.1601064069614075E-3</v>
      </c>
      <c r="Q1146" s="12">
        <v>17852.5</v>
      </c>
      <c r="R1146" s="12">
        <f>VLOOKUP(K1146,RGDP!B:C,2,0)</f>
        <v>17141.235000000001</v>
      </c>
      <c r="S1146" s="12">
        <f t="shared" si="181"/>
        <v>17141.234999999997</v>
      </c>
      <c r="T1146" s="12">
        <v>87.949996999999996</v>
      </c>
      <c r="U1146" s="12">
        <v>5.6</v>
      </c>
      <c r="V1146" s="12">
        <v>140366</v>
      </c>
      <c r="W1146" s="12">
        <v>0.65312000000000003</v>
      </c>
      <c r="X1146" s="12">
        <v>0.12</v>
      </c>
      <c r="Y1146" t="str">
        <f t="shared" si="179"/>
        <v>200-300</v>
      </c>
      <c r="Z1146">
        <f t="shared" si="180"/>
        <v>-1.4440653091390865E-2</v>
      </c>
      <c r="AA1146" s="12">
        <f>VLOOKUP(K1146,GDP_Change!A:D,4,0)</f>
        <v>0.6160829707020099</v>
      </c>
      <c r="AB1146" s="12">
        <f t="shared" si="182"/>
        <v>0.6160829707020099</v>
      </c>
    </row>
    <row r="1147" spans="1:28" x14ac:dyDescent="0.25">
      <c r="A1147" s="1" t="str">
        <f t="shared" si="173"/>
        <v>01/05/2015</v>
      </c>
      <c r="B1147" s="9">
        <v>204.169998168945</v>
      </c>
      <c r="C1147" s="9">
        <v>206.419998168945</v>
      </c>
      <c r="D1147" s="9">
        <v>198.86000061035099</v>
      </c>
      <c r="E1147" s="9">
        <v>176.44430541992099</v>
      </c>
      <c r="F1147" s="9">
        <v>204.25</v>
      </c>
      <c r="G1147" s="10">
        <v>809915800</v>
      </c>
      <c r="H1147">
        <f t="shared" si="174"/>
        <v>1</v>
      </c>
      <c r="I1147">
        <f t="shared" si="175"/>
        <v>5</v>
      </c>
      <c r="J1147">
        <f t="shared" si="176"/>
        <v>2015</v>
      </c>
      <c r="K1147" t="str">
        <f>VLOOKUP(N1147,Convert!D:G,4,0)</f>
        <v>2015Q1</v>
      </c>
      <c r="L1147" t="str">
        <f t="shared" si="177"/>
        <v>2015M1</v>
      </c>
      <c r="M1147">
        <f>VLOOKUP(K1147,GDP_CR!$E$9:$F$311,2,0)</f>
        <v>3.1</v>
      </c>
      <c r="N1147" s="1">
        <v>42009</v>
      </c>
      <c r="O1147" s="18">
        <f t="shared" si="178"/>
        <v>8016</v>
      </c>
      <c r="P1147" s="31">
        <f>VLOOKUP(K1147,GDP!$A$2:$D$305,4,0)</f>
        <v>7.7748214535779958E-3</v>
      </c>
      <c r="Q1147" s="12">
        <v>17863.176923076921</v>
      </c>
      <c r="R1147" s="12">
        <f>VLOOKUP(K1147,RGDP!B:C,2,0)</f>
        <v>17280.647000000001</v>
      </c>
      <c r="S1147" s="12">
        <f t="shared" si="181"/>
        <v>17152.852666666662</v>
      </c>
      <c r="T1147" s="12">
        <v>88.732498249999992</v>
      </c>
      <c r="U1147" s="12">
        <v>5.6249999999999991</v>
      </c>
      <c r="V1147" s="12">
        <v>140415</v>
      </c>
      <c r="W1147" s="12">
        <v>0.43235750000000006</v>
      </c>
      <c r="X1147" s="12">
        <v>0.11749999999999999</v>
      </c>
      <c r="Y1147" t="str">
        <f t="shared" si="179"/>
        <v>200-300</v>
      </c>
      <c r="Z1147">
        <f t="shared" si="180"/>
        <v>-5.7440136194879532E-3</v>
      </c>
      <c r="AA1147" s="12">
        <f>VLOOKUP(K1147,GDP_Change!A:D,4,0)</f>
        <v>0.77752521489939852</v>
      </c>
      <c r="AB1147" s="12">
        <f t="shared" si="182"/>
        <v>0.62850160487103979</v>
      </c>
    </row>
    <row r="1148" spans="1:28" x14ac:dyDescent="0.25">
      <c r="A1148" s="1" t="str">
        <f t="shared" si="173"/>
        <v>01/12/2015</v>
      </c>
      <c r="B1148" s="9">
        <v>204.41000366210901</v>
      </c>
      <c r="C1148" s="9">
        <v>205.47999572753901</v>
      </c>
      <c r="D1148" s="9">
        <v>198.55000305175699</v>
      </c>
      <c r="E1148" s="9">
        <v>174.18092346191401</v>
      </c>
      <c r="F1148" s="9">
        <v>201.63000488281199</v>
      </c>
      <c r="G1148" s="10">
        <v>940434000</v>
      </c>
      <c r="H1148">
        <f t="shared" si="174"/>
        <v>1</v>
      </c>
      <c r="I1148">
        <f t="shared" si="175"/>
        <v>12</v>
      </c>
      <c r="J1148">
        <f t="shared" si="176"/>
        <v>2015</v>
      </c>
      <c r="K1148" t="str">
        <f>VLOOKUP(N1148,Convert!D:G,4,0)</f>
        <v>2015Q1</v>
      </c>
      <c r="L1148" t="str">
        <f t="shared" si="177"/>
        <v>2015M1</v>
      </c>
      <c r="M1148">
        <f>VLOOKUP(K1148,GDP_CR!$E$9:$F$311,2,0)</f>
        <v>3.1</v>
      </c>
      <c r="N1148" s="1">
        <v>42016</v>
      </c>
      <c r="O1148" s="18">
        <f t="shared" si="178"/>
        <v>8023</v>
      </c>
      <c r="P1148" s="31">
        <f>VLOOKUP(K1148,GDP!$A$2:$D$305,4,0)</f>
        <v>7.7748214535779958E-3</v>
      </c>
      <c r="Q1148" s="12">
        <v>17873.853846153845</v>
      </c>
      <c r="R1148" s="12">
        <f>VLOOKUP(K1148,RGDP!B:C,2,0)</f>
        <v>17280.647000000001</v>
      </c>
      <c r="S1148" s="12">
        <f t="shared" si="181"/>
        <v>17164.470333333331</v>
      </c>
      <c r="T1148" s="12">
        <v>89.514999499999988</v>
      </c>
      <c r="U1148" s="12">
        <v>5.6499999999999995</v>
      </c>
      <c r="V1148" s="12">
        <v>140464</v>
      </c>
      <c r="W1148" s="12">
        <v>0.21159500000000003</v>
      </c>
      <c r="X1148" s="12">
        <v>0.11499999999999999</v>
      </c>
      <c r="Y1148" t="str">
        <f t="shared" si="179"/>
        <v>200-300</v>
      </c>
      <c r="Z1148">
        <f t="shared" si="180"/>
        <v>-1.2827393474604709E-2</v>
      </c>
      <c r="AA1148" s="12">
        <f>VLOOKUP(K1148,GDP_Change!A:D,4,0)</f>
        <v>0.77752521489939852</v>
      </c>
      <c r="AB1148" s="12">
        <f t="shared" si="182"/>
        <v>0.64092023904006967</v>
      </c>
    </row>
    <row r="1149" spans="1:28" x14ac:dyDescent="0.25">
      <c r="A1149" s="1" t="str">
        <f t="shared" si="173"/>
        <v>01/19/2015</v>
      </c>
      <c r="B1149" s="9">
        <v>202.39999389648401</v>
      </c>
      <c r="C1149" s="9">
        <v>206.259994506835</v>
      </c>
      <c r="D1149" s="9">
        <v>200.169998168945</v>
      </c>
      <c r="E1149" s="9">
        <v>177.06619262695301</v>
      </c>
      <c r="F1149" s="9">
        <v>204.97000122070301</v>
      </c>
      <c r="G1149" s="10">
        <v>545806600</v>
      </c>
      <c r="H1149">
        <f t="shared" si="174"/>
        <v>1</v>
      </c>
      <c r="I1149">
        <f t="shared" si="175"/>
        <v>19</v>
      </c>
      <c r="J1149">
        <f t="shared" si="176"/>
        <v>2015</v>
      </c>
      <c r="K1149" t="str">
        <f>VLOOKUP(N1149,Convert!D:G,4,0)</f>
        <v>2015Q1</v>
      </c>
      <c r="L1149" t="str">
        <f t="shared" si="177"/>
        <v>2015M1</v>
      </c>
      <c r="M1149">
        <f>VLOOKUP(K1149,GDP_CR!$E$9:$F$311,2,0)</f>
        <v>3.1</v>
      </c>
      <c r="N1149" s="1">
        <v>42023</v>
      </c>
      <c r="O1149" s="18">
        <f t="shared" si="178"/>
        <v>8030</v>
      </c>
      <c r="P1149" s="31">
        <f>VLOOKUP(K1149,GDP!$A$2:$D$305,4,0)</f>
        <v>7.7748214535779958E-3</v>
      </c>
      <c r="Q1149" s="12">
        <v>17884.530769230765</v>
      </c>
      <c r="R1149" s="12">
        <f>VLOOKUP(K1149,RGDP!B:C,2,0)</f>
        <v>17280.647000000001</v>
      </c>
      <c r="S1149" s="12">
        <f t="shared" si="181"/>
        <v>17176.088</v>
      </c>
      <c r="T1149" s="12">
        <v>90.297500749999983</v>
      </c>
      <c r="U1149" s="12">
        <v>5.6749999999999998</v>
      </c>
      <c r="V1149" s="12">
        <v>140513</v>
      </c>
      <c r="W1149" s="12">
        <v>-9.1674999999999812E-3</v>
      </c>
      <c r="X1149" s="12">
        <v>0.11249999999999999</v>
      </c>
      <c r="Y1149" t="str">
        <f t="shared" si="179"/>
        <v>200-300</v>
      </c>
      <c r="Z1149">
        <f t="shared" si="180"/>
        <v>1.6564976724730229E-2</v>
      </c>
      <c r="AA1149" s="12">
        <f>VLOOKUP(K1149,GDP_Change!A:D,4,0)</f>
        <v>0.77752521489939852</v>
      </c>
      <c r="AB1149" s="12">
        <f t="shared" si="182"/>
        <v>0.65333887320909956</v>
      </c>
    </row>
    <row r="1150" spans="1:28" x14ac:dyDescent="0.25">
      <c r="A1150" s="1" t="str">
        <f t="shared" si="173"/>
        <v>01/26/2015</v>
      </c>
      <c r="B1150" s="9">
        <v>204.71000671386699</v>
      </c>
      <c r="C1150" s="9">
        <v>205.55999755859301</v>
      </c>
      <c r="D1150" s="9">
        <v>198.67999267578099</v>
      </c>
      <c r="E1150" s="9">
        <v>172.29771423339801</v>
      </c>
      <c r="F1150" s="9">
        <v>199.44999694824199</v>
      </c>
      <c r="G1150" s="10">
        <v>765883700</v>
      </c>
      <c r="H1150">
        <f t="shared" si="174"/>
        <v>1</v>
      </c>
      <c r="I1150">
        <f t="shared" si="175"/>
        <v>26</v>
      </c>
      <c r="J1150">
        <f t="shared" si="176"/>
        <v>2015</v>
      </c>
      <c r="K1150" t="str">
        <f>VLOOKUP(N1150,Convert!D:G,4,0)</f>
        <v>2015Q1</v>
      </c>
      <c r="L1150" t="str">
        <f t="shared" si="177"/>
        <v>2015M1</v>
      </c>
      <c r="M1150">
        <f>VLOOKUP(K1150,GDP_CR!$E$9:$F$311,2,0)</f>
        <v>3.1</v>
      </c>
      <c r="N1150" s="1">
        <v>42030</v>
      </c>
      <c r="O1150" s="18">
        <f t="shared" si="178"/>
        <v>8037</v>
      </c>
      <c r="P1150" s="31">
        <f>VLOOKUP(K1150,GDP!$A$2:$D$305,4,0)</f>
        <v>7.7748214535779958E-3</v>
      </c>
      <c r="Q1150" s="12">
        <v>17895.207692307689</v>
      </c>
      <c r="R1150" s="12">
        <f>VLOOKUP(K1150,RGDP!B:C,2,0)</f>
        <v>17280.647000000001</v>
      </c>
      <c r="S1150" s="12">
        <f t="shared" si="181"/>
        <v>17187.705666666665</v>
      </c>
      <c r="T1150" s="12">
        <v>91.080001999999993</v>
      </c>
      <c r="U1150" s="12">
        <v>5.7</v>
      </c>
      <c r="V1150" s="12">
        <v>140562</v>
      </c>
      <c r="W1150" s="12">
        <v>-0.22993</v>
      </c>
      <c r="X1150" s="12">
        <v>0.11</v>
      </c>
      <c r="Y1150" t="str">
        <f t="shared" si="179"/>
        <v>100-200</v>
      </c>
      <c r="Z1150">
        <f t="shared" si="180"/>
        <v>-2.6930791040574387E-2</v>
      </c>
      <c r="AA1150" s="12">
        <f>VLOOKUP(K1150,GDP_Change!A:D,4,0)</f>
        <v>0.77752521489939852</v>
      </c>
      <c r="AB1150" s="12">
        <f t="shared" si="182"/>
        <v>0.66575750737812944</v>
      </c>
    </row>
    <row r="1151" spans="1:28" x14ac:dyDescent="0.25">
      <c r="A1151" s="1" t="str">
        <f t="shared" si="173"/>
        <v>02/02/2015</v>
      </c>
      <c r="B1151" s="9">
        <v>200.05000305175699</v>
      </c>
      <c r="C1151" s="9">
        <v>207.24000549316401</v>
      </c>
      <c r="D1151" s="9">
        <v>197.86000061035099</v>
      </c>
      <c r="E1151" s="9">
        <v>177.56730651855401</v>
      </c>
      <c r="F1151" s="9">
        <v>205.55000305175699</v>
      </c>
      <c r="G1151" s="10">
        <v>645251800</v>
      </c>
      <c r="H1151">
        <f t="shared" si="174"/>
        <v>2</v>
      </c>
      <c r="I1151">
        <f t="shared" si="175"/>
        <v>2</v>
      </c>
      <c r="J1151">
        <f t="shared" si="176"/>
        <v>2015</v>
      </c>
      <c r="K1151" t="str">
        <f>VLOOKUP(N1151,Convert!D:G,4,0)</f>
        <v>2015Q1</v>
      </c>
      <c r="L1151" t="str">
        <f t="shared" si="177"/>
        <v>2015M2</v>
      </c>
      <c r="M1151">
        <f>VLOOKUP(K1151,GDP_CR!$E$9:$F$311,2,0)</f>
        <v>3.1</v>
      </c>
      <c r="N1151" s="1">
        <v>42037</v>
      </c>
      <c r="O1151" s="18">
        <f t="shared" si="178"/>
        <v>8044</v>
      </c>
      <c r="P1151" s="31">
        <f>VLOOKUP(K1151,GDP!$A$2:$D$305,4,0)</f>
        <v>7.7748214535779958E-3</v>
      </c>
      <c r="Q1151" s="12">
        <v>17905.88461538461</v>
      </c>
      <c r="R1151" s="12">
        <f>VLOOKUP(K1151,RGDP!B:C,2,0)</f>
        <v>17280.647000000001</v>
      </c>
      <c r="S1151" s="12">
        <f t="shared" si="181"/>
        <v>17199.323333333334</v>
      </c>
      <c r="T1151" s="12">
        <v>91.935001499999998</v>
      </c>
      <c r="U1151" s="12">
        <v>5.65</v>
      </c>
      <c r="V1151" s="12">
        <v>140628.75</v>
      </c>
      <c r="W1151" s="12">
        <v>-0.19420500000000002</v>
      </c>
      <c r="X1151" s="12">
        <v>0.11</v>
      </c>
      <c r="Y1151" t="str">
        <f t="shared" si="179"/>
        <v>200-300</v>
      </c>
      <c r="Z1151">
        <f t="shared" si="180"/>
        <v>3.0584137361997499E-2</v>
      </c>
      <c r="AA1151" s="12">
        <f>VLOOKUP(K1151,GDP_Change!A:D,4,0)</f>
        <v>0.77752521489939852</v>
      </c>
      <c r="AB1151" s="12">
        <f t="shared" si="182"/>
        <v>0.67817614154715933</v>
      </c>
    </row>
    <row r="1152" spans="1:28" x14ac:dyDescent="0.25">
      <c r="A1152" s="1" t="str">
        <f t="shared" si="173"/>
        <v>02/09/2015</v>
      </c>
      <c r="B1152" s="9">
        <v>204.77000427246</v>
      </c>
      <c r="C1152" s="9">
        <v>209.83999633789</v>
      </c>
      <c r="D1152" s="9">
        <v>204.13999938964801</v>
      </c>
      <c r="E1152" s="9">
        <v>181.22140502929599</v>
      </c>
      <c r="F1152" s="9">
        <v>209.77999877929599</v>
      </c>
      <c r="G1152" s="10">
        <v>465687300</v>
      </c>
      <c r="H1152">
        <f t="shared" si="174"/>
        <v>2</v>
      </c>
      <c r="I1152">
        <f t="shared" si="175"/>
        <v>9</v>
      </c>
      <c r="J1152">
        <f t="shared" si="176"/>
        <v>2015</v>
      </c>
      <c r="K1152" t="str">
        <f>VLOOKUP(N1152,Convert!D:G,4,0)</f>
        <v>2015Q1</v>
      </c>
      <c r="L1152" t="str">
        <f t="shared" si="177"/>
        <v>2015M2</v>
      </c>
      <c r="M1152">
        <f>VLOOKUP(K1152,GDP_CR!$E$9:$F$311,2,0)</f>
        <v>3.1</v>
      </c>
      <c r="N1152" s="1">
        <v>42044</v>
      </c>
      <c r="O1152" s="18">
        <f t="shared" si="178"/>
        <v>8051</v>
      </c>
      <c r="P1152" s="31">
        <f>VLOOKUP(K1152,GDP!$A$2:$D$305,4,0)</f>
        <v>7.7748214535779958E-3</v>
      </c>
      <c r="Q1152" s="12">
        <v>17916.561538461534</v>
      </c>
      <c r="R1152" s="12">
        <f>VLOOKUP(K1152,RGDP!B:C,2,0)</f>
        <v>17280.647000000001</v>
      </c>
      <c r="S1152" s="12">
        <f t="shared" si="181"/>
        <v>17210.940999999999</v>
      </c>
      <c r="T1152" s="12">
        <v>92.79000099999999</v>
      </c>
      <c r="U1152" s="12">
        <v>5.6</v>
      </c>
      <c r="V1152" s="12">
        <v>140695.5</v>
      </c>
      <c r="W1152" s="12">
        <v>-0.15848000000000001</v>
      </c>
      <c r="X1152" s="12">
        <v>0.11</v>
      </c>
      <c r="Y1152" t="str">
        <f t="shared" si="179"/>
        <v>200-300</v>
      </c>
      <c r="Z1152">
        <f t="shared" si="180"/>
        <v>2.0578913474761151E-2</v>
      </c>
      <c r="AA1152" s="12">
        <f>VLOOKUP(K1152,GDP_Change!A:D,4,0)</f>
        <v>0.77752521489939852</v>
      </c>
      <c r="AB1152" s="12">
        <f t="shared" si="182"/>
        <v>0.69059477571618921</v>
      </c>
    </row>
    <row r="1153" spans="1:28" x14ac:dyDescent="0.25">
      <c r="A1153" s="1" t="str">
        <f t="shared" si="173"/>
        <v>02/16/2015</v>
      </c>
      <c r="B1153" s="9">
        <v>209.39999389648401</v>
      </c>
      <c r="C1153" s="9">
        <v>211.33000183105401</v>
      </c>
      <c r="D1153" s="9">
        <v>208.72999572753901</v>
      </c>
      <c r="E1153" s="9">
        <v>182.48268127441401</v>
      </c>
      <c r="F1153" s="9">
        <v>211.24000549316401</v>
      </c>
      <c r="G1153" s="10">
        <v>389980000</v>
      </c>
      <c r="H1153">
        <f t="shared" si="174"/>
        <v>2</v>
      </c>
      <c r="I1153">
        <f t="shared" si="175"/>
        <v>16</v>
      </c>
      <c r="J1153">
        <f t="shared" si="176"/>
        <v>2015</v>
      </c>
      <c r="K1153" t="str">
        <f>VLOOKUP(N1153,Convert!D:G,4,0)</f>
        <v>2015Q1</v>
      </c>
      <c r="L1153" t="str">
        <f t="shared" si="177"/>
        <v>2015M2</v>
      </c>
      <c r="M1153">
        <f>VLOOKUP(K1153,GDP_CR!$E$9:$F$311,2,0)</f>
        <v>3.1</v>
      </c>
      <c r="N1153" s="1">
        <v>42051</v>
      </c>
      <c r="O1153" s="18">
        <f t="shared" si="178"/>
        <v>8058</v>
      </c>
      <c r="P1153" s="31">
        <f>VLOOKUP(K1153,GDP!$A$2:$D$305,4,0)</f>
        <v>7.7748214535779958E-3</v>
      </c>
      <c r="Q1153" s="12">
        <v>17927.238461538458</v>
      </c>
      <c r="R1153" s="12">
        <f>VLOOKUP(K1153,RGDP!B:C,2,0)</f>
        <v>17280.647000000001</v>
      </c>
      <c r="S1153" s="12">
        <f t="shared" si="181"/>
        <v>17222.558666666668</v>
      </c>
      <c r="T1153" s="12">
        <v>93.645000499999995</v>
      </c>
      <c r="U1153" s="12">
        <v>5.55</v>
      </c>
      <c r="V1153" s="12">
        <v>140762.25</v>
      </c>
      <c r="W1153" s="12">
        <v>-0.122755</v>
      </c>
      <c r="X1153" s="12">
        <v>0.11</v>
      </c>
      <c r="Y1153" t="str">
        <f t="shared" si="179"/>
        <v>200-300</v>
      </c>
      <c r="Z1153">
        <f t="shared" si="180"/>
        <v>6.9597040821991474E-3</v>
      </c>
      <c r="AA1153" s="12">
        <f>VLOOKUP(K1153,GDP_Change!A:D,4,0)</f>
        <v>0.77752521489939852</v>
      </c>
      <c r="AB1153" s="12">
        <f t="shared" si="182"/>
        <v>0.70301340988521921</v>
      </c>
    </row>
    <row r="1154" spans="1:28" x14ac:dyDescent="0.25">
      <c r="A1154" s="1" t="str">
        <f t="shared" ref="A1154:A1217" si="183">TEXT(N1154,"MM/DD/YYYY")</f>
        <v>02/23/2015</v>
      </c>
      <c r="B1154" s="9">
        <v>210.94000244140599</v>
      </c>
      <c r="C1154" s="9">
        <v>212.24000549316401</v>
      </c>
      <c r="D1154" s="9">
        <v>210.47999572753901</v>
      </c>
      <c r="E1154" s="9">
        <v>181.98161315917901</v>
      </c>
      <c r="F1154" s="9">
        <v>210.66000366210901</v>
      </c>
      <c r="G1154" s="10">
        <v>400719000</v>
      </c>
      <c r="H1154">
        <f t="shared" ref="H1154:H1217" si="184">MONTH(N1154)</f>
        <v>2</v>
      </c>
      <c r="I1154">
        <f t="shared" ref="I1154:I1217" si="185">DAY(N1154)</f>
        <v>23</v>
      </c>
      <c r="J1154">
        <f t="shared" ref="J1154:J1217" si="186">YEAR(N1154)</f>
        <v>2015</v>
      </c>
      <c r="K1154" t="str">
        <f>VLOOKUP(N1154,Convert!D:G,4,0)</f>
        <v>2015Q1</v>
      </c>
      <c r="L1154" t="str">
        <f t="shared" si="177"/>
        <v>2015M2</v>
      </c>
      <c r="M1154">
        <f>VLOOKUP(K1154,GDP_CR!$E$9:$F$311,2,0)</f>
        <v>3.1</v>
      </c>
      <c r="N1154" s="1">
        <v>42058</v>
      </c>
      <c r="O1154" s="18">
        <f t="shared" si="178"/>
        <v>8065</v>
      </c>
      <c r="P1154" s="31">
        <f>VLOOKUP(K1154,GDP!$A$2:$D$305,4,0)</f>
        <v>7.7748214535779958E-3</v>
      </c>
      <c r="Q1154" s="12">
        <v>17937.915384615379</v>
      </c>
      <c r="R1154" s="12">
        <f>VLOOKUP(K1154,RGDP!B:C,2,0)</f>
        <v>17280.647000000001</v>
      </c>
      <c r="S1154" s="12">
        <f t="shared" si="181"/>
        <v>17234.176333333333</v>
      </c>
      <c r="T1154" s="12">
        <v>94.5</v>
      </c>
      <c r="U1154" s="12">
        <v>5.5</v>
      </c>
      <c r="V1154" s="12">
        <v>140829</v>
      </c>
      <c r="W1154" s="12">
        <v>-8.7029999999999996E-2</v>
      </c>
      <c r="X1154" s="12">
        <v>0.11</v>
      </c>
      <c r="Y1154" t="str">
        <f t="shared" si="179"/>
        <v>200-300</v>
      </c>
      <c r="Z1154">
        <f t="shared" si="180"/>
        <v>-2.7457007004942913E-3</v>
      </c>
      <c r="AA1154" s="12">
        <f>VLOOKUP(K1154,GDP_Change!A:D,4,0)</f>
        <v>0.77752521489939852</v>
      </c>
      <c r="AB1154" s="12">
        <f t="shared" si="182"/>
        <v>0.71543204405424909</v>
      </c>
    </row>
    <row r="1155" spans="1:28" x14ac:dyDescent="0.25">
      <c r="A1155" s="1" t="str">
        <f t="shared" si="183"/>
        <v>03/02/2015</v>
      </c>
      <c r="B1155" s="9">
        <v>210.77999877929599</v>
      </c>
      <c r="C1155" s="9">
        <v>212.05999755859301</v>
      </c>
      <c r="D1155" s="9">
        <v>207.100006103515</v>
      </c>
      <c r="E1155" s="9">
        <v>179.25184631347599</v>
      </c>
      <c r="F1155" s="9">
        <v>207.5</v>
      </c>
      <c r="G1155" s="10">
        <v>577315400</v>
      </c>
      <c r="H1155">
        <f t="shared" si="184"/>
        <v>3</v>
      </c>
      <c r="I1155">
        <f t="shared" si="185"/>
        <v>2</v>
      </c>
      <c r="J1155">
        <f t="shared" si="186"/>
        <v>2015</v>
      </c>
      <c r="K1155" t="str">
        <f>VLOOKUP(N1155,Convert!D:G,4,0)</f>
        <v>2015Q1</v>
      </c>
      <c r="L1155" t="str">
        <f t="shared" ref="L1155:L1218" si="187">YEAR(N1155)&amp;"M"&amp;MONTH(N1155)</f>
        <v>2015M3</v>
      </c>
      <c r="M1155">
        <f>VLOOKUP(K1155,GDP_CR!$E$9:$F$311,2,0)</f>
        <v>3.1</v>
      </c>
      <c r="N1155" s="1">
        <v>42065</v>
      </c>
      <c r="O1155" s="18">
        <f t="shared" ref="O1155:O1218" si="188">A1155-DATE(1993,1,24)</f>
        <v>8072</v>
      </c>
      <c r="P1155" s="31">
        <f>VLOOKUP(K1155,GDP!$A$2:$D$305,4,0)</f>
        <v>7.7748214535779958E-3</v>
      </c>
      <c r="Q1155" s="12">
        <v>17948.592307692303</v>
      </c>
      <c r="R1155" s="12">
        <f>VLOOKUP(K1155,RGDP!B:C,2,0)</f>
        <v>17280.647000000001</v>
      </c>
      <c r="S1155" s="12">
        <f t="shared" si="181"/>
        <v>17245.793999999998</v>
      </c>
      <c r="T1155" s="12">
        <v>94.739999749999996</v>
      </c>
      <c r="U1155" s="12">
        <v>5.4749999999999996</v>
      </c>
      <c r="V1155" s="12">
        <v>140852.75</v>
      </c>
      <c r="W1155" s="12">
        <v>-7.0779999999999996E-2</v>
      </c>
      <c r="X1155" s="12">
        <v>0.11</v>
      </c>
      <c r="Y1155" t="str">
        <f t="shared" ref="Y1155:Y1218" si="189">IF(F1155&gt;400,"&gt;400",IF(F1155&gt;300,"300-400",IF(F1155&gt;200,"200-300",IF(F1155&gt;100,"100-200",IF(F1155&gt;0,"0-100","NA")))))</f>
        <v>200-300</v>
      </c>
      <c r="Z1155">
        <f t="shared" si="180"/>
        <v>-1.5000491821777096E-2</v>
      </c>
      <c r="AA1155" s="12">
        <f>VLOOKUP(K1155,GDP_Change!A:D,4,0)</f>
        <v>0.77752521489939852</v>
      </c>
      <c r="AB1155" s="12">
        <f t="shared" si="182"/>
        <v>0.72785067822327898</v>
      </c>
    </row>
    <row r="1156" spans="1:28" x14ac:dyDescent="0.25">
      <c r="A1156" s="1" t="str">
        <f t="shared" si="183"/>
        <v>03/09/2015</v>
      </c>
      <c r="B1156" s="9">
        <v>207.74000549316401</v>
      </c>
      <c r="C1156" s="9">
        <v>208.78999328613199</v>
      </c>
      <c r="D1156" s="9">
        <v>204.39999389648401</v>
      </c>
      <c r="E1156" s="9">
        <v>177.80917358398401</v>
      </c>
      <c r="F1156" s="9">
        <v>205.83000183105401</v>
      </c>
      <c r="G1156" s="10">
        <v>613490300</v>
      </c>
      <c r="H1156">
        <f t="shared" si="184"/>
        <v>3</v>
      </c>
      <c r="I1156">
        <f t="shared" si="185"/>
        <v>9</v>
      </c>
      <c r="J1156">
        <f t="shared" si="186"/>
        <v>2015</v>
      </c>
      <c r="K1156" t="str">
        <f>VLOOKUP(N1156,Convert!D:G,4,0)</f>
        <v>2015Q1</v>
      </c>
      <c r="L1156" t="str">
        <f t="shared" si="187"/>
        <v>2015M3</v>
      </c>
      <c r="M1156">
        <f>VLOOKUP(K1156,GDP_CR!$E$9:$F$311,2,0)</f>
        <v>3.1</v>
      </c>
      <c r="N1156" s="1">
        <v>42072</v>
      </c>
      <c r="O1156" s="18">
        <f t="shared" si="188"/>
        <v>8079</v>
      </c>
      <c r="P1156" s="31">
        <f>VLOOKUP(K1156,GDP!$A$2:$D$305,4,0)</f>
        <v>7.7748214535779958E-3</v>
      </c>
      <c r="Q1156" s="12">
        <v>17959.269230769227</v>
      </c>
      <c r="R1156" s="12">
        <f>VLOOKUP(K1156,RGDP!B:C,2,0)</f>
        <v>17280.647000000001</v>
      </c>
      <c r="S1156" s="12">
        <f t="shared" si="181"/>
        <v>17257.411666666663</v>
      </c>
      <c r="T1156" s="12">
        <v>94.979999499999991</v>
      </c>
      <c r="U1156" s="12">
        <v>5.4499999999999993</v>
      </c>
      <c r="V1156" s="12">
        <v>140876.5</v>
      </c>
      <c r="W1156" s="12">
        <v>-5.4529999999999995E-2</v>
      </c>
      <c r="X1156" s="12">
        <v>0.11</v>
      </c>
      <c r="Y1156" t="str">
        <f t="shared" si="189"/>
        <v>200-300</v>
      </c>
      <c r="Z1156">
        <f t="shared" ref="Z1156:Z1219" si="190">F1156/F1155-1</f>
        <v>-8.0481839467276828E-3</v>
      </c>
      <c r="AA1156" s="12">
        <f>VLOOKUP(K1156,GDP_Change!A:D,4,0)</f>
        <v>0.77752521489939852</v>
      </c>
      <c r="AB1156" s="12">
        <f t="shared" si="182"/>
        <v>0.74026931239230886</v>
      </c>
    </row>
    <row r="1157" spans="1:28" x14ac:dyDescent="0.25">
      <c r="A1157" s="1" t="str">
        <f t="shared" si="183"/>
        <v>03/16/2015</v>
      </c>
      <c r="B1157" s="9">
        <v>206.71000671386699</v>
      </c>
      <c r="C1157" s="9">
        <v>211.27000427246</v>
      </c>
      <c r="D1157" s="9">
        <v>205.86000061035099</v>
      </c>
      <c r="E1157" s="9">
        <v>181.765701293945</v>
      </c>
      <c r="F1157" s="9">
        <v>210.41000366210901</v>
      </c>
      <c r="G1157" s="10">
        <v>755050500</v>
      </c>
      <c r="H1157">
        <f t="shared" si="184"/>
        <v>3</v>
      </c>
      <c r="I1157">
        <f t="shared" si="185"/>
        <v>16</v>
      </c>
      <c r="J1157">
        <f t="shared" si="186"/>
        <v>2015</v>
      </c>
      <c r="K1157" t="str">
        <f>VLOOKUP(N1157,Convert!D:G,4,0)</f>
        <v>2015Q1</v>
      </c>
      <c r="L1157" t="str">
        <f t="shared" si="187"/>
        <v>2015M3</v>
      </c>
      <c r="M1157">
        <f>VLOOKUP(K1157,GDP_CR!$E$9:$F$311,2,0)</f>
        <v>3.1</v>
      </c>
      <c r="N1157" s="1">
        <v>42079</v>
      </c>
      <c r="O1157" s="18">
        <f t="shared" si="188"/>
        <v>8086</v>
      </c>
      <c r="P1157" s="31">
        <f>VLOOKUP(K1157,GDP!$A$2:$D$305,4,0)</f>
        <v>7.7748214535779958E-3</v>
      </c>
      <c r="Q1157" s="12">
        <v>17969.946153846151</v>
      </c>
      <c r="R1157" s="12">
        <f>VLOOKUP(K1157,RGDP!B:C,2,0)</f>
        <v>17280.647000000001</v>
      </c>
      <c r="S1157" s="12">
        <f t="shared" si="181"/>
        <v>17269.029333333332</v>
      </c>
      <c r="T1157" s="12">
        <v>95.219999249999987</v>
      </c>
      <c r="U1157" s="12">
        <v>5.4250000000000007</v>
      </c>
      <c r="V1157" s="12">
        <v>140900.25</v>
      </c>
      <c r="W1157" s="12">
        <v>-3.8279999999999995E-2</v>
      </c>
      <c r="X1157" s="12">
        <v>0.11</v>
      </c>
      <c r="Y1157" t="str">
        <f t="shared" si="189"/>
        <v>200-300</v>
      </c>
      <c r="Z1157">
        <f t="shared" si="190"/>
        <v>2.2251381189872799E-2</v>
      </c>
      <c r="AA1157" s="12">
        <f>VLOOKUP(K1157,GDP_Change!A:D,4,0)</f>
        <v>0.77752521489939852</v>
      </c>
      <c r="AB1157" s="12">
        <f t="shared" si="182"/>
        <v>0.75268794656133875</v>
      </c>
    </row>
    <row r="1158" spans="1:28" x14ac:dyDescent="0.25">
      <c r="A1158" s="1" t="str">
        <f t="shared" si="183"/>
        <v>03/23/2015</v>
      </c>
      <c r="B1158" s="9">
        <v>210.419998168945</v>
      </c>
      <c r="C1158" s="9">
        <v>211.11000061035099</v>
      </c>
      <c r="D1158" s="9">
        <v>204.11999511718699</v>
      </c>
      <c r="E1158" s="9">
        <v>178.52476501464801</v>
      </c>
      <c r="F1158" s="9">
        <v>205.74000549316401</v>
      </c>
      <c r="G1158" s="10">
        <v>581117700</v>
      </c>
      <c r="H1158">
        <f t="shared" si="184"/>
        <v>3</v>
      </c>
      <c r="I1158">
        <f t="shared" si="185"/>
        <v>23</v>
      </c>
      <c r="J1158">
        <f t="shared" si="186"/>
        <v>2015</v>
      </c>
      <c r="K1158" t="str">
        <f>VLOOKUP(N1158,Convert!D:G,4,0)</f>
        <v>2015Q1</v>
      </c>
      <c r="L1158" t="str">
        <f t="shared" si="187"/>
        <v>2015M3</v>
      </c>
      <c r="M1158">
        <f>VLOOKUP(K1158,GDP_CR!$E$9:$F$311,2,0)</f>
        <v>3.1</v>
      </c>
      <c r="N1158" s="1">
        <v>42086</v>
      </c>
      <c r="O1158" s="18">
        <f t="shared" si="188"/>
        <v>8093</v>
      </c>
      <c r="P1158" s="31">
        <f>VLOOKUP(K1158,GDP!$A$2:$D$305,4,0)</f>
        <v>7.7748214535779958E-3</v>
      </c>
      <c r="Q1158" s="12">
        <v>17980.623076923071</v>
      </c>
      <c r="R1158" s="12">
        <f>VLOOKUP(K1158,RGDP!B:C,2,0)</f>
        <v>17280.647000000001</v>
      </c>
      <c r="S1158" s="12">
        <f t="shared" si="181"/>
        <v>17280.647000000001</v>
      </c>
      <c r="T1158" s="12">
        <v>95.459998999999996</v>
      </c>
      <c r="U1158" s="12">
        <v>5.4</v>
      </c>
      <c r="V1158" s="12">
        <v>140924</v>
      </c>
      <c r="W1158" s="12">
        <v>-2.2030000000000001E-2</v>
      </c>
      <c r="X1158" s="12">
        <v>0.11</v>
      </c>
      <c r="Y1158" t="str">
        <f t="shared" si="189"/>
        <v>200-300</v>
      </c>
      <c r="Z1158">
        <f t="shared" si="190"/>
        <v>-2.2194753517729149E-2</v>
      </c>
      <c r="AA1158" s="12">
        <f>VLOOKUP(K1158,GDP_Change!A:D,4,0)</f>
        <v>0.77752521489939852</v>
      </c>
      <c r="AB1158" s="12">
        <f t="shared" si="182"/>
        <v>0.76510658073036864</v>
      </c>
    </row>
    <row r="1159" spans="1:28" x14ac:dyDescent="0.25">
      <c r="A1159" s="1" t="str">
        <f t="shared" si="183"/>
        <v>03/30/2015</v>
      </c>
      <c r="B1159" s="9">
        <v>206.97999572753901</v>
      </c>
      <c r="C1159" s="9">
        <v>208.61000061035099</v>
      </c>
      <c r="D1159" s="9">
        <v>204.509994506835</v>
      </c>
      <c r="E1159" s="9">
        <v>179.13221740722599</v>
      </c>
      <c r="F1159" s="9">
        <v>206.44000244140599</v>
      </c>
      <c r="G1159" s="10">
        <v>447153600</v>
      </c>
      <c r="H1159">
        <f t="shared" si="184"/>
        <v>3</v>
      </c>
      <c r="I1159">
        <f t="shared" si="185"/>
        <v>30</v>
      </c>
      <c r="J1159">
        <f t="shared" si="186"/>
        <v>2015</v>
      </c>
      <c r="K1159" t="str">
        <f>VLOOKUP(N1159,Convert!D:G,4,0)</f>
        <v>2015Q1</v>
      </c>
      <c r="L1159" t="str">
        <f t="shared" si="187"/>
        <v>2015M3</v>
      </c>
      <c r="M1159">
        <f>VLOOKUP(K1159,GDP_CR!$E$9:$F$311,2,0)</f>
        <v>3.1</v>
      </c>
      <c r="N1159" s="1">
        <v>42093</v>
      </c>
      <c r="O1159" s="18">
        <f t="shared" si="188"/>
        <v>8100</v>
      </c>
      <c r="P1159" s="31">
        <f>VLOOKUP(K1159,GDP!$A$2:$D$305,4,0)</f>
        <v>7.7748214535779958E-3</v>
      </c>
      <c r="Q1159" s="12">
        <v>17991.299999999996</v>
      </c>
      <c r="R1159" s="12">
        <f>VLOOKUP(K1159,RGDP!B:C,2,0)</f>
        <v>17280.647000000001</v>
      </c>
      <c r="S1159" s="12">
        <f t="shared" si="181"/>
        <v>17280.647000000001</v>
      </c>
      <c r="T1159" s="12">
        <v>95.459998999999996</v>
      </c>
      <c r="U1159" s="12">
        <v>5.4</v>
      </c>
      <c r="V1159" s="12">
        <v>140924</v>
      </c>
      <c r="W1159" s="12">
        <v>-2.2030000000000001E-2</v>
      </c>
      <c r="X1159" s="12">
        <v>0.11</v>
      </c>
      <c r="Y1159" t="str">
        <f t="shared" si="189"/>
        <v>200-300</v>
      </c>
      <c r="Z1159">
        <f t="shared" si="190"/>
        <v>3.4023375597957983E-3</v>
      </c>
      <c r="AA1159" s="12">
        <f>VLOOKUP(K1159,GDP_Change!A:D,4,0)</f>
        <v>0.77752521489939852</v>
      </c>
      <c r="AB1159" s="12">
        <f t="shared" si="182"/>
        <v>0.77752521489939852</v>
      </c>
    </row>
    <row r="1160" spans="1:28" x14ac:dyDescent="0.25">
      <c r="A1160" s="1" t="str">
        <f t="shared" si="183"/>
        <v>04/06/2015</v>
      </c>
      <c r="B1160" s="9">
        <v>205.36999511718699</v>
      </c>
      <c r="C1160" s="9">
        <v>210.08999633789</v>
      </c>
      <c r="D1160" s="9">
        <v>205.21000671386699</v>
      </c>
      <c r="E1160" s="9">
        <v>182.25595092773401</v>
      </c>
      <c r="F1160" s="9">
        <v>210.03999328613199</v>
      </c>
      <c r="G1160" s="10">
        <v>443228200</v>
      </c>
      <c r="H1160">
        <f t="shared" si="184"/>
        <v>4</v>
      </c>
      <c r="I1160">
        <f t="shared" si="185"/>
        <v>6</v>
      </c>
      <c r="J1160">
        <f t="shared" si="186"/>
        <v>2015</v>
      </c>
      <c r="K1160" t="str">
        <f>VLOOKUP(N1160,Convert!D:G,4,0)</f>
        <v>2015Q2</v>
      </c>
      <c r="L1160" t="str">
        <f t="shared" si="187"/>
        <v>2015M4</v>
      </c>
      <c r="M1160">
        <f>VLOOKUP(K1160,GDP_CR!$E$9:$F$311,2,0)</f>
        <v>4.5999999999999996</v>
      </c>
      <c r="N1160" s="1">
        <v>42100</v>
      </c>
      <c r="O1160" s="18">
        <f t="shared" si="188"/>
        <v>8107</v>
      </c>
      <c r="P1160" s="31">
        <f>VLOOKUP(K1160,GDP!$A$2:$D$305,4,0)</f>
        <v>1.1249881887356761E-2</v>
      </c>
      <c r="Q1160" s="12">
        <v>18006.869230769229</v>
      </c>
      <c r="R1160" s="12">
        <f>VLOOKUP(K1160,RGDP!B:C,2,0)</f>
        <v>17380.875</v>
      </c>
      <c r="S1160" s="12">
        <f t="shared" si="181"/>
        <v>17288.999333333333</v>
      </c>
      <c r="T1160" s="12">
        <v>96.142499749999999</v>
      </c>
      <c r="U1160" s="12">
        <v>5.4</v>
      </c>
      <c r="V1160" s="12">
        <v>140993.5</v>
      </c>
      <c r="W1160" s="12">
        <v>-4.2529999999999998E-2</v>
      </c>
      <c r="X1160" s="12">
        <v>0.1125</v>
      </c>
      <c r="Y1160" t="str">
        <f t="shared" si="189"/>
        <v>200-300</v>
      </c>
      <c r="Z1160">
        <f t="shared" si="190"/>
        <v>1.7438436359967557E-2</v>
      </c>
      <c r="AA1160" s="12">
        <f>VLOOKUP(K1160,GDP_Change!A:D,4,0)</f>
        <v>1.1247573000088522</v>
      </c>
      <c r="AB1160" s="12">
        <f t="shared" si="182"/>
        <v>0.80423537529243339</v>
      </c>
    </row>
    <row r="1161" spans="1:28" x14ac:dyDescent="0.25">
      <c r="A1161" s="1" t="str">
        <f t="shared" si="183"/>
        <v>04/13/2015</v>
      </c>
      <c r="B1161" s="9">
        <v>209.86999511718699</v>
      </c>
      <c r="C1161" s="9">
        <v>211.03999328613199</v>
      </c>
      <c r="D1161" s="9">
        <v>207.009994506835</v>
      </c>
      <c r="E1161" s="9">
        <v>180.44244384765599</v>
      </c>
      <c r="F1161" s="9">
        <v>207.94999694824199</v>
      </c>
      <c r="G1161" s="10">
        <v>509113900</v>
      </c>
      <c r="H1161">
        <f t="shared" si="184"/>
        <v>4</v>
      </c>
      <c r="I1161">
        <f t="shared" si="185"/>
        <v>13</v>
      </c>
      <c r="J1161">
        <f t="shared" si="186"/>
        <v>2015</v>
      </c>
      <c r="K1161" t="str">
        <f>VLOOKUP(N1161,Convert!D:G,4,0)</f>
        <v>2015Q2</v>
      </c>
      <c r="L1161" t="str">
        <f t="shared" si="187"/>
        <v>2015M4</v>
      </c>
      <c r="M1161">
        <f>VLOOKUP(K1161,GDP_CR!$E$9:$F$311,2,0)</f>
        <v>4.5999999999999996</v>
      </c>
      <c r="N1161" s="1">
        <v>42107</v>
      </c>
      <c r="O1161" s="18">
        <f t="shared" si="188"/>
        <v>8114</v>
      </c>
      <c r="P1161" s="31">
        <f>VLOOKUP(K1161,GDP!$A$2:$D$305,4,0)</f>
        <v>1.1249881887356761E-2</v>
      </c>
      <c r="Q1161" s="12">
        <v>18022.438461538459</v>
      </c>
      <c r="R1161" s="12">
        <f>VLOOKUP(K1161,RGDP!B:C,2,0)</f>
        <v>17380.875</v>
      </c>
      <c r="S1161" s="12">
        <f t="shared" si="181"/>
        <v>17297.351666666666</v>
      </c>
      <c r="T1161" s="12">
        <v>96.825000500000002</v>
      </c>
      <c r="U1161" s="12">
        <v>5.4</v>
      </c>
      <c r="V1161" s="12">
        <v>141063</v>
      </c>
      <c r="W1161" s="12">
        <v>-6.3030000000000003E-2</v>
      </c>
      <c r="X1161" s="12">
        <v>0.11499999999999999</v>
      </c>
      <c r="Y1161" t="str">
        <f t="shared" si="189"/>
        <v>200-300</v>
      </c>
      <c r="Z1161">
        <f t="shared" si="190"/>
        <v>-9.9504685045521679E-3</v>
      </c>
      <c r="AA1161" s="12">
        <f>VLOOKUP(K1161,GDP_Change!A:D,4,0)</f>
        <v>1.1247573000088522</v>
      </c>
      <c r="AB1161" s="12">
        <f t="shared" si="182"/>
        <v>0.83094553568546836</v>
      </c>
    </row>
    <row r="1162" spans="1:28" x14ac:dyDescent="0.25">
      <c r="A1162" s="1" t="str">
        <f t="shared" si="183"/>
        <v>04/20/2015</v>
      </c>
      <c r="B1162" s="9">
        <v>209.05999755859301</v>
      </c>
      <c r="C1162" s="9">
        <v>211.97000122070301</v>
      </c>
      <c r="D1162" s="9">
        <v>208.89999389648401</v>
      </c>
      <c r="E1162" s="9">
        <v>183.65298461914</v>
      </c>
      <c r="F1162" s="9">
        <v>211.64999389648401</v>
      </c>
      <c r="G1162" s="10">
        <v>406927200</v>
      </c>
      <c r="H1162">
        <f t="shared" si="184"/>
        <v>4</v>
      </c>
      <c r="I1162">
        <f t="shared" si="185"/>
        <v>20</v>
      </c>
      <c r="J1162">
        <f t="shared" si="186"/>
        <v>2015</v>
      </c>
      <c r="K1162" t="str">
        <f>VLOOKUP(N1162,Convert!D:G,4,0)</f>
        <v>2015Q2</v>
      </c>
      <c r="L1162" t="str">
        <f t="shared" si="187"/>
        <v>2015M4</v>
      </c>
      <c r="M1162">
        <f>VLOOKUP(K1162,GDP_CR!$E$9:$F$311,2,0)</f>
        <v>4.5999999999999996</v>
      </c>
      <c r="N1162" s="1">
        <v>42114</v>
      </c>
      <c r="O1162" s="18">
        <f t="shared" si="188"/>
        <v>8121</v>
      </c>
      <c r="P1162" s="31">
        <f>VLOOKUP(K1162,GDP!$A$2:$D$305,4,0)</f>
        <v>1.1249881887356761E-2</v>
      </c>
      <c r="Q1162" s="12">
        <v>18038.007692307692</v>
      </c>
      <c r="R1162" s="12">
        <f>VLOOKUP(K1162,RGDP!B:C,2,0)</f>
        <v>17380.875</v>
      </c>
      <c r="S1162" s="12">
        <f t="shared" si="181"/>
        <v>17305.704000000002</v>
      </c>
      <c r="T1162" s="12">
        <v>97.507501250000004</v>
      </c>
      <c r="U1162" s="12">
        <v>5.4</v>
      </c>
      <c r="V1162" s="12">
        <v>141132.5</v>
      </c>
      <c r="W1162" s="12">
        <v>-8.3530000000000007E-2</v>
      </c>
      <c r="X1162" s="12">
        <v>0.11749999999999999</v>
      </c>
      <c r="Y1162" t="str">
        <f t="shared" si="189"/>
        <v>200-300</v>
      </c>
      <c r="Z1162">
        <f t="shared" si="190"/>
        <v>1.7792724224770851E-2</v>
      </c>
      <c r="AA1162" s="12">
        <f>VLOOKUP(K1162,GDP_Change!A:D,4,0)</f>
        <v>1.1247573000088522</v>
      </c>
      <c r="AB1162" s="12">
        <f t="shared" si="182"/>
        <v>0.85765569607850323</v>
      </c>
    </row>
    <row r="1163" spans="1:28" x14ac:dyDescent="0.25">
      <c r="A1163" s="1" t="str">
        <f t="shared" si="183"/>
        <v>04/27/2015</v>
      </c>
      <c r="B1163" s="9">
        <v>212.33000183105401</v>
      </c>
      <c r="C1163" s="9">
        <v>212.47999572753901</v>
      </c>
      <c r="D1163" s="9">
        <v>207.61999511718699</v>
      </c>
      <c r="E1163" s="9">
        <v>182.84600830078099</v>
      </c>
      <c r="F1163" s="9">
        <v>210.72000122070301</v>
      </c>
      <c r="G1163" s="10">
        <v>556611100</v>
      </c>
      <c r="H1163">
        <f t="shared" si="184"/>
        <v>4</v>
      </c>
      <c r="I1163">
        <f t="shared" si="185"/>
        <v>27</v>
      </c>
      <c r="J1163">
        <f t="shared" si="186"/>
        <v>2015</v>
      </c>
      <c r="K1163" t="str">
        <f>VLOOKUP(N1163,Convert!D:G,4,0)</f>
        <v>2015Q2</v>
      </c>
      <c r="L1163" t="str">
        <f t="shared" si="187"/>
        <v>2015M4</v>
      </c>
      <c r="M1163">
        <f>VLOOKUP(K1163,GDP_CR!$E$9:$F$311,2,0)</f>
        <v>4.5999999999999996</v>
      </c>
      <c r="N1163" s="1">
        <v>42121</v>
      </c>
      <c r="O1163" s="18">
        <f t="shared" si="188"/>
        <v>8128</v>
      </c>
      <c r="P1163" s="31">
        <f>VLOOKUP(K1163,GDP!$A$2:$D$305,4,0)</f>
        <v>1.1249881887356761E-2</v>
      </c>
      <c r="Q1163" s="12">
        <v>18053.576923076926</v>
      </c>
      <c r="R1163" s="12">
        <f>VLOOKUP(K1163,RGDP!B:C,2,0)</f>
        <v>17380.875</v>
      </c>
      <c r="S1163" s="12">
        <f t="shared" si="181"/>
        <v>17314.056333333334</v>
      </c>
      <c r="T1163" s="12">
        <v>98.190002000000007</v>
      </c>
      <c r="U1163" s="12">
        <v>5.4</v>
      </c>
      <c r="V1163" s="12">
        <v>141202</v>
      </c>
      <c r="W1163" s="12">
        <v>-0.10403</v>
      </c>
      <c r="X1163" s="12">
        <v>0.12</v>
      </c>
      <c r="Y1163" t="str">
        <f t="shared" si="189"/>
        <v>200-300</v>
      </c>
      <c r="Z1163">
        <f t="shared" si="190"/>
        <v>-4.3940122967158768E-3</v>
      </c>
      <c r="AA1163" s="12">
        <f>VLOOKUP(K1163,GDP_Change!A:D,4,0)</f>
        <v>1.1247573000088522</v>
      </c>
      <c r="AB1163" s="12">
        <f t="shared" si="182"/>
        <v>0.88436585647153809</v>
      </c>
    </row>
    <row r="1164" spans="1:28" x14ac:dyDescent="0.25">
      <c r="A1164" s="1" t="str">
        <f t="shared" si="183"/>
        <v>05/04/2015</v>
      </c>
      <c r="B1164" s="9">
        <v>211.22999572753901</v>
      </c>
      <c r="C1164" s="9">
        <v>212.02000427246</v>
      </c>
      <c r="D1164" s="9">
        <v>206.759994506835</v>
      </c>
      <c r="E1164" s="9">
        <v>183.62696838378901</v>
      </c>
      <c r="F1164" s="9">
        <v>211.61999511718699</v>
      </c>
      <c r="G1164" s="10">
        <v>563435800</v>
      </c>
      <c r="H1164">
        <f t="shared" si="184"/>
        <v>5</v>
      </c>
      <c r="I1164">
        <f t="shared" si="185"/>
        <v>4</v>
      </c>
      <c r="J1164">
        <f t="shared" si="186"/>
        <v>2015</v>
      </c>
      <c r="K1164" t="str">
        <f>VLOOKUP(N1164,Convert!D:G,4,0)</f>
        <v>2015Q2</v>
      </c>
      <c r="L1164" t="str">
        <f t="shared" si="187"/>
        <v>2015M5</v>
      </c>
      <c r="M1164">
        <f>VLOOKUP(K1164,GDP_CR!$E$9:$F$311,2,0)</f>
        <v>4.5999999999999996</v>
      </c>
      <c r="N1164" s="1">
        <v>42128</v>
      </c>
      <c r="O1164" s="18">
        <f t="shared" si="188"/>
        <v>8135</v>
      </c>
      <c r="P1164" s="31">
        <f>VLOOKUP(K1164,GDP!$A$2:$D$305,4,0)</f>
        <v>1.1249881887356761E-2</v>
      </c>
      <c r="Q1164" s="12">
        <v>18069.146153846159</v>
      </c>
      <c r="R1164" s="12">
        <f>VLOOKUP(K1164,RGDP!B:C,2,0)</f>
        <v>17380.875</v>
      </c>
      <c r="S1164" s="12">
        <f t="shared" si="181"/>
        <v>17322.408666666666</v>
      </c>
      <c r="T1164" s="12">
        <v>97.46750225000001</v>
      </c>
      <c r="U1164" s="12">
        <v>5.4500000000000011</v>
      </c>
      <c r="V1164" s="12">
        <v>141286.5</v>
      </c>
      <c r="W1164" s="12">
        <v>-6.9264999999999993E-2</v>
      </c>
      <c r="X1164" s="12">
        <v>0.12</v>
      </c>
      <c r="Y1164" t="str">
        <f t="shared" si="189"/>
        <v>200-300</v>
      </c>
      <c r="Z1164">
        <f t="shared" si="190"/>
        <v>4.2710416252387251E-3</v>
      </c>
      <c r="AA1164" s="12">
        <f>VLOOKUP(K1164,GDP_Change!A:D,4,0)</f>
        <v>1.1247573000088522</v>
      </c>
      <c r="AB1164" s="12">
        <f t="shared" si="182"/>
        <v>0.91107601686457307</v>
      </c>
    </row>
    <row r="1165" spans="1:28" x14ac:dyDescent="0.25">
      <c r="A1165" s="1" t="str">
        <f t="shared" si="183"/>
        <v>05/11/2015</v>
      </c>
      <c r="B1165" s="9">
        <v>211.57000732421801</v>
      </c>
      <c r="C1165" s="9">
        <v>212.61000061035099</v>
      </c>
      <c r="D1165" s="9">
        <v>208.61999511718699</v>
      </c>
      <c r="E1165" s="9">
        <v>184.33848571777301</v>
      </c>
      <c r="F1165" s="9">
        <v>212.44000244140599</v>
      </c>
      <c r="G1165" s="10">
        <v>462547700</v>
      </c>
      <c r="H1165">
        <f t="shared" si="184"/>
        <v>5</v>
      </c>
      <c r="I1165">
        <f t="shared" si="185"/>
        <v>11</v>
      </c>
      <c r="J1165">
        <f t="shared" si="186"/>
        <v>2015</v>
      </c>
      <c r="K1165" t="str">
        <f>VLOOKUP(N1165,Convert!D:G,4,0)</f>
        <v>2015Q2</v>
      </c>
      <c r="L1165" t="str">
        <f t="shared" si="187"/>
        <v>2015M5</v>
      </c>
      <c r="M1165">
        <f>VLOOKUP(K1165,GDP_CR!$E$9:$F$311,2,0)</f>
        <v>4.5999999999999996</v>
      </c>
      <c r="N1165" s="1">
        <v>42135</v>
      </c>
      <c r="O1165" s="18">
        <f t="shared" si="188"/>
        <v>8142</v>
      </c>
      <c r="P1165" s="31">
        <f>VLOOKUP(K1165,GDP!$A$2:$D$305,4,0)</f>
        <v>1.1249881887356761E-2</v>
      </c>
      <c r="Q1165" s="12">
        <v>18084.715384615389</v>
      </c>
      <c r="R1165" s="12">
        <f>VLOOKUP(K1165,RGDP!B:C,2,0)</f>
        <v>17380.875</v>
      </c>
      <c r="S1165" s="12">
        <f t="shared" si="181"/>
        <v>17330.760999999999</v>
      </c>
      <c r="T1165" s="12">
        <v>96.745002500000012</v>
      </c>
      <c r="U1165" s="12">
        <v>5.5</v>
      </c>
      <c r="V1165" s="12">
        <v>141371</v>
      </c>
      <c r="W1165" s="12">
        <v>-3.4499999999999996E-2</v>
      </c>
      <c r="X1165" s="12">
        <v>0.12</v>
      </c>
      <c r="Y1165" t="str">
        <f t="shared" si="189"/>
        <v>200-300</v>
      </c>
      <c r="Z1165">
        <f t="shared" si="190"/>
        <v>3.8749047497375066E-3</v>
      </c>
      <c r="AA1165" s="12">
        <f>VLOOKUP(K1165,GDP_Change!A:D,4,0)</f>
        <v>1.1247573000088522</v>
      </c>
      <c r="AB1165" s="12">
        <f t="shared" si="182"/>
        <v>0.93778617725760793</v>
      </c>
    </row>
    <row r="1166" spans="1:28" x14ac:dyDescent="0.25">
      <c r="A1166" s="1" t="str">
        <f t="shared" si="183"/>
        <v>05/18/2015</v>
      </c>
      <c r="B1166" s="9">
        <v>212.24000549316401</v>
      </c>
      <c r="C1166" s="9">
        <v>213.77999877929599</v>
      </c>
      <c r="D1166" s="9">
        <v>212.16000366210901</v>
      </c>
      <c r="E1166" s="9">
        <v>184.81573486328099</v>
      </c>
      <c r="F1166" s="9">
        <v>212.99000549316401</v>
      </c>
      <c r="G1166" s="10">
        <v>345719900</v>
      </c>
      <c r="H1166">
        <f t="shared" si="184"/>
        <v>5</v>
      </c>
      <c r="I1166">
        <f t="shared" si="185"/>
        <v>18</v>
      </c>
      <c r="J1166">
        <f t="shared" si="186"/>
        <v>2015</v>
      </c>
      <c r="K1166" t="str">
        <f>VLOOKUP(N1166,Convert!D:G,4,0)</f>
        <v>2015Q2</v>
      </c>
      <c r="L1166" t="str">
        <f t="shared" si="187"/>
        <v>2015M5</v>
      </c>
      <c r="M1166">
        <f>VLOOKUP(K1166,GDP_CR!$E$9:$F$311,2,0)</f>
        <v>4.5999999999999996</v>
      </c>
      <c r="N1166" s="1">
        <v>42142</v>
      </c>
      <c r="O1166" s="18">
        <f t="shared" si="188"/>
        <v>8149</v>
      </c>
      <c r="P1166" s="31">
        <f>VLOOKUP(K1166,GDP!$A$2:$D$305,4,0)</f>
        <v>1.1249881887356761E-2</v>
      </c>
      <c r="Q1166" s="12">
        <v>18100.284615384622</v>
      </c>
      <c r="R1166" s="12">
        <f>VLOOKUP(K1166,RGDP!B:C,2,0)</f>
        <v>17380.875</v>
      </c>
      <c r="S1166" s="12">
        <f t="shared" si="181"/>
        <v>17339.113333333331</v>
      </c>
      <c r="T1166" s="12">
        <v>96.022502750000001</v>
      </c>
      <c r="U1166" s="12">
        <v>5.5500000000000007</v>
      </c>
      <c r="V1166" s="12">
        <v>141455.5</v>
      </c>
      <c r="W1166" s="12">
        <v>2.6499999999999788E-4</v>
      </c>
      <c r="X1166" s="12">
        <v>0.12</v>
      </c>
      <c r="Y1166" t="str">
        <f t="shared" si="189"/>
        <v>200-300</v>
      </c>
      <c r="Z1166">
        <f t="shared" si="190"/>
        <v>2.5889806318830644E-3</v>
      </c>
      <c r="AA1166" s="12">
        <f>VLOOKUP(K1166,GDP_Change!A:D,4,0)</f>
        <v>1.1247573000088522</v>
      </c>
      <c r="AB1166" s="12">
        <f t="shared" si="182"/>
        <v>0.9644963376506428</v>
      </c>
    </row>
    <row r="1167" spans="1:28" x14ac:dyDescent="0.25">
      <c r="A1167" s="1" t="str">
        <f t="shared" si="183"/>
        <v>05/25/2015</v>
      </c>
      <c r="B1167" s="9">
        <v>212.39999389648401</v>
      </c>
      <c r="C1167" s="9">
        <v>212.97999572753901</v>
      </c>
      <c r="D1167" s="9">
        <v>210.19999694824199</v>
      </c>
      <c r="E1167" s="9">
        <v>183.21044921875</v>
      </c>
      <c r="F1167" s="9">
        <v>211.13999938964801</v>
      </c>
      <c r="G1167" s="10">
        <v>417416800</v>
      </c>
      <c r="H1167">
        <f t="shared" si="184"/>
        <v>5</v>
      </c>
      <c r="I1167">
        <f t="shared" si="185"/>
        <v>25</v>
      </c>
      <c r="J1167">
        <f t="shared" si="186"/>
        <v>2015</v>
      </c>
      <c r="K1167" t="str">
        <f>VLOOKUP(N1167,Convert!D:G,4,0)</f>
        <v>2015Q2</v>
      </c>
      <c r="L1167" t="str">
        <f t="shared" si="187"/>
        <v>2015M5</v>
      </c>
      <c r="M1167">
        <f>VLOOKUP(K1167,GDP_CR!$E$9:$F$311,2,0)</f>
        <v>4.5999999999999996</v>
      </c>
      <c r="N1167" s="1">
        <v>42149</v>
      </c>
      <c r="O1167" s="18">
        <f t="shared" si="188"/>
        <v>8156</v>
      </c>
      <c r="P1167" s="31">
        <f>VLOOKUP(K1167,GDP!$A$2:$D$305,4,0)</f>
        <v>1.1249881887356761E-2</v>
      </c>
      <c r="Q1167" s="12">
        <v>18115.853846153852</v>
      </c>
      <c r="R1167" s="12">
        <f>VLOOKUP(K1167,RGDP!B:C,2,0)</f>
        <v>17380.875</v>
      </c>
      <c r="S1167" s="12">
        <f t="shared" si="181"/>
        <v>17347.465666666667</v>
      </c>
      <c r="T1167" s="12">
        <v>95.300003000000004</v>
      </c>
      <c r="U1167" s="12">
        <v>5.6</v>
      </c>
      <c r="V1167" s="12">
        <v>141540</v>
      </c>
      <c r="W1167" s="12">
        <v>3.5029999999999999E-2</v>
      </c>
      <c r="X1167" s="12">
        <v>0.12</v>
      </c>
      <c r="Y1167" t="str">
        <f t="shared" si="189"/>
        <v>200-300</v>
      </c>
      <c r="Z1167">
        <f t="shared" si="190"/>
        <v>-8.6858822282878112E-3</v>
      </c>
      <c r="AA1167" s="12">
        <f>VLOOKUP(K1167,GDP_Change!A:D,4,0)</f>
        <v>1.1247573000088522</v>
      </c>
      <c r="AB1167" s="12">
        <f t="shared" si="182"/>
        <v>0.99120649804367766</v>
      </c>
    </row>
    <row r="1168" spans="1:28" x14ac:dyDescent="0.25">
      <c r="A1168" s="1" t="str">
        <f t="shared" si="183"/>
        <v>06/01/2015</v>
      </c>
      <c r="B1168" s="9">
        <v>211.94000244140599</v>
      </c>
      <c r="C1168" s="9">
        <v>212.669998168945</v>
      </c>
      <c r="D1168" s="9">
        <v>208.97999572753901</v>
      </c>
      <c r="E1168" s="9">
        <v>182.02165222167901</v>
      </c>
      <c r="F1168" s="9">
        <v>209.77000427246</v>
      </c>
      <c r="G1168" s="10">
        <v>546278200</v>
      </c>
      <c r="H1168">
        <f t="shared" si="184"/>
        <v>6</v>
      </c>
      <c r="I1168">
        <f t="shared" si="185"/>
        <v>1</v>
      </c>
      <c r="J1168">
        <f t="shared" si="186"/>
        <v>2015</v>
      </c>
      <c r="K1168" t="str">
        <f>VLOOKUP(N1168,Convert!D:G,4,0)</f>
        <v>2015Q2</v>
      </c>
      <c r="L1168" t="str">
        <f t="shared" si="187"/>
        <v>2015M6</v>
      </c>
      <c r="M1168">
        <f>VLOOKUP(K1168,GDP_CR!$E$9:$F$311,2,0)</f>
        <v>4.5999999999999996</v>
      </c>
      <c r="N1168" s="1">
        <v>42156</v>
      </c>
      <c r="O1168" s="18">
        <f t="shared" si="188"/>
        <v>8163</v>
      </c>
      <c r="P1168" s="31">
        <f>VLOOKUP(K1168,GDP!$A$2:$D$305,4,0)</f>
        <v>1.1249881887356761E-2</v>
      </c>
      <c r="Q1168" s="12">
        <v>18131.423076923082</v>
      </c>
      <c r="R1168" s="12">
        <f>VLOOKUP(K1168,RGDP!B:C,2,0)</f>
        <v>17380.875</v>
      </c>
      <c r="S1168" s="12">
        <f t="shared" si="181"/>
        <v>17355.817999999999</v>
      </c>
      <c r="T1168" s="12">
        <v>95.822502</v>
      </c>
      <c r="U1168" s="12">
        <v>5.5249999999999995</v>
      </c>
      <c r="V1168" s="12">
        <v>141578.75</v>
      </c>
      <c r="W1168" s="12">
        <v>7.1165000000000006E-2</v>
      </c>
      <c r="X1168" s="12">
        <v>0.1225</v>
      </c>
      <c r="Y1168" t="str">
        <f t="shared" si="189"/>
        <v>200-300</v>
      </c>
      <c r="Z1168">
        <f t="shared" si="190"/>
        <v>-6.4885626652851913E-3</v>
      </c>
      <c r="AA1168" s="12">
        <f>VLOOKUP(K1168,GDP_Change!A:D,4,0)</f>
        <v>1.1247573000088522</v>
      </c>
      <c r="AB1168" s="12">
        <f t="shared" si="182"/>
        <v>1.0179166584367125</v>
      </c>
    </row>
    <row r="1169" spans="1:28" x14ac:dyDescent="0.25">
      <c r="A1169" s="1" t="str">
        <f t="shared" si="183"/>
        <v>06/08/2015</v>
      </c>
      <c r="B1169" s="9">
        <v>209.63999938964801</v>
      </c>
      <c r="C1169" s="9">
        <v>212.08999633789</v>
      </c>
      <c r="D1169" s="9">
        <v>207.69000244140599</v>
      </c>
      <c r="E1169" s="9">
        <v>182.22993469238199</v>
      </c>
      <c r="F1169" s="9">
        <v>210.009994506835</v>
      </c>
      <c r="G1169" s="10">
        <v>537908100</v>
      </c>
      <c r="H1169">
        <f t="shared" si="184"/>
        <v>6</v>
      </c>
      <c r="I1169">
        <f t="shared" si="185"/>
        <v>8</v>
      </c>
      <c r="J1169">
        <f t="shared" si="186"/>
        <v>2015</v>
      </c>
      <c r="K1169" t="str">
        <f>VLOOKUP(N1169,Convert!D:G,4,0)</f>
        <v>2015Q2</v>
      </c>
      <c r="L1169" t="str">
        <f t="shared" si="187"/>
        <v>2015M6</v>
      </c>
      <c r="M1169">
        <f>VLOOKUP(K1169,GDP_CR!$E$9:$F$311,2,0)</f>
        <v>4.5999999999999996</v>
      </c>
      <c r="N1169" s="1">
        <v>42163</v>
      </c>
      <c r="O1169" s="18">
        <f t="shared" si="188"/>
        <v>8170</v>
      </c>
      <c r="P1169" s="31">
        <f>VLOOKUP(K1169,GDP!$A$2:$D$305,4,0)</f>
        <v>1.1249881887356761E-2</v>
      </c>
      <c r="Q1169" s="12">
        <v>18146.992307692311</v>
      </c>
      <c r="R1169" s="12">
        <f>VLOOKUP(K1169,RGDP!B:C,2,0)</f>
        <v>17380.875</v>
      </c>
      <c r="S1169" s="12">
        <f t="shared" si="181"/>
        <v>17364.170333333332</v>
      </c>
      <c r="T1169" s="12">
        <v>96.345000999999996</v>
      </c>
      <c r="U1169" s="12">
        <v>5.45</v>
      </c>
      <c r="V1169" s="12">
        <v>141617.5</v>
      </c>
      <c r="W1169" s="12">
        <v>0.10730000000000001</v>
      </c>
      <c r="X1169" s="12">
        <v>0.125</v>
      </c>
      <c r="Y1169" t="str">
        <f t="shared" si="189"/>
        <v>200-300</v>
      </c>
      <c r="Z1169">
        <f t="shared" si="190"/>
        <v>1.1440636386854663E-3</v>
      </c>
      <c r="AA1169" s="12">
        <f>VLOOKUP(K1169,GDP_Change!A:D,4,0)</f>
        <v>1.1247573000088522</v>
      </c>
      <c r="AB1169" s="12">
        <f t="shared" si="182"/>
        <v>1.0446268188297476</v>
      </c>
    </row>
    <row r="1170" spans="1:28" x14ac:dyDescent="0.25">
      <c r="A1170" s="1" t="str">
        <f t="shared" si="183"/>
        <v>06/15/2015</v>
      </c>
      <c r="B1170" s="9">
        <v>208.63999938964801</v>
      </c>
      <c r="C1170" s="9">
        <v>213.33999633789</v>
      </c>
      <c r="D1170" s="9">
        <v>207.78999328613199</v>
      </c>
      <c r="E1170" s="9">
        <v>182.92411804199199</v>
      </c>
      <c r="F1170" s="9">
        <v>210.80999755859301</v>
      </c>
      <c r="G1170" s="10">
        <v>632747600</v>
      </c>
      <c r="H1170">
        <f t="shared" si="184"/>
        <v>6</v>
      </c>
      <c r="I1170">
        <f t="shared" si="185"/>
        <v>15</v>
      </c>
      <c r="J1170">
        <f t="shared" si="186"/>
        <v>2015</v>
      </c>
      <c r="K1170" t="str">
        <f>VLOOKUP(N1170,Convert!D:G,4,0)</f>
        <v>2015Q2</v>
      </c>
      <c r="L1170" t="str">
        <f t="shared" si="187"/>
        <v>2015M6</v>
      </c>
      <c r="M1170">
        <f>VLOOKUP(K1170,GDP_CR!$E$9:$F$311,2,0)</f>
        <v>4.5999999999999996</v>
      </c>
      <c r="N1170" s="1">
        <v>42170</v>
      </c>
      <c r="O1170" s="18">
        <f t="shared" si="188"/>
        <v>8177</v>
      </c>
      <c r="P1170" s="31">
        <f>VLOOKUP(K1170,GDP!$A$2:$D$305,4,0)</f>
        <v>1.1249881887356761E-2</v>
      </c>
      <c r="Q1170" s="12">
        <v>18162.561538461541</v>
      </c>
      <c r="R1170" s="12">
        <f>VLOOKUP(K1170,RGDP!B:C,2,0)</f>
        <v>17380.875</v>
      </c>
      <c r="S1170" s="12">
        <f t="shared" si="181"/>
        <v>17372.522666666668</v>
      </c>
      <c r="T1170" s="12">
        <v>96.867499999999993</v>
      </c>
      <c r="U1170" s="12">
        <v>5.375</v>
      </c>
      <c r="V1170" s="12">
        <v>141656.25</v>
      </c>
      <c r="W1170" s="12">
        <v>0.14343500000000001</v>
      </c>
      <c r="X1170" s="12">
        <v>0.1275</v>
      </c>
      <c r="Y1170" t="str">
        <f t="shared" si="189"/>
        <v>200-300</v>
      </c>
      <c r="Z1170">
        <f t="shared" si="190"/>
        <v>3.8093570433952451E-3</v>
      </c>
      <c r="AA1170" s="12">
        <f>VLOOKUP(K1170,GDP_Change!A:D,4,0)</f>
        <v>1.1247573000088522</v>
      </c>
      <c r="AB1170" s="12">
        <f t="shared" si="182"/>
        <v>1.0713369792227825</v>
      </c>
    </row>
    <row r="1171" spans="1:28" x14ac:dyDescent="0.25">
      <c r="A1171" s="1" t="str">
        <f t="shared" si="183"/>
        <v>06/22/2015</v>
      </c>
      <c r="B1171" s="9">
        <v>211.91000366210901</v>
      </c>
      <c r="C1171" s="9">
        <v>212.58999633789</v>
      </c>
      <c r="D1171" s="9">
        <v>209.16000366210901</v>
      </c>
      <c r="E1171" s="9">
        <v>182.95066833496</v>
      </c>
      <c r="F1171" s="9">
        <v>209.82000732421801</v>
      </c>
      <c r="G1171" s="10">
        <v>432762300</v>
      </c>
      <c r="H1171">
        <f t="shared" si="184"/>
        <v>6</v>
      </c>
      <c r="I1171">
        <f t="shared" si="185"/>
        <v>22</v>
      </c>
      <c r="J1171">
        <f t="shared" si="186"/>
        <v>2015</v>
      </c>
      <c r="K1171" t="str">
        <f>VLOOKUP(N1171,Convert!D:G,4,0)</f>
        <v>2015Q2</v>
      </c>
      <c r="L1171" t="str">
        <f t="shared" si="187"/>
        <v>2015M6</v>
      </c>
      <c r="M1171">
        <f>VLOOKUP(K1171,GDP_CR!$E$9:$F$311,2,0)</f>
        <v>4.5999999999999996</v>
      </c>
      <c r="N1171" s="1">
        <v>42177</v>
      </c>
      <c r="O1171" s="18">
        <f t="shared" si="188"/>
        <v>8184</v>
      </c>
      <c r="P1171" s="31">
        <f>VLOOKUP(K1171,GDP!$A$2:$D$305,4,0)</f>
        <v>1.1249881887356761E-2</v>
      </c>
      <c r="Q1171" s="12">
        <v>18178.130769230771</v>
      </c>
      <c r="R1171" s="12">
        <f>VLOOKUP(K1171,RGDP!B:C,2,0)</f>
        <v>17380.875</v>
      </c>
      <c r="S1171" s="12">
        <f t="shared" si="181"/>
        <v>17380.875</v>
      </c>
      <c r="T1171" s="12">
        <v>97.389999000000003</v>
      </c>
      <c r="U1171" s="12">
        <v>5.3</v>
      </c>
      <c r="V1171" s="12">
        <v>141695</v>
      </c>
      <c r="W1171" s="12">
        <v>0.17957000000000001</v>
      </c>
      <c r="X1171" s="12">
        <v>0.13</v>
      </c>
      <c r="Y1171" t="str">
        <f t="shared" si="189"/>
        <v>200-300</v>
      </c>
      <c r="Z1171">
        <f t="shared" si="190"/>
        <v>-4.6961256384429051E-3</v>
      </c>
      <c r="AA1171" s="12">
        <f>VLOOKUP(K1171,GDP_Change!A:D,4,0)</f>
        <v>1.1247573000088522</v>
      </c>
      <c r="AB1171" s="12">
        <f t="shared" si="182"/>
        <v>1.0980471396158173</v>
      </c>
    </row>
    <row r="1172" spans="1:28" x14ac:dyDescent="0.25">
      <c r="A1172" s="1" t="str">
        <f t="shared" si="183"/>
        <v>06/29/2015</v>
      </c>
      <c r="B1172" s="9">
        <v>208.05000305175699</v>
      </c>
      <c r="C1172" s="9">
        <v>209.83000183105401</v>
      </c>
      <c r="D1172" s="9">
        <v>205.27999877929599</v>
      </c>
      <c r="E1172" s="9">
        <v>180.76205444335901</v>
      </c>
      <c r="F1172" s="9">
        <v>207.30999755859301</v>
      </c>
      <c r="G1172" s="10">
        <v>625900000</v>
      </c>
      <c r="H1172">
        <f t="shared" si="184"/>
        <v>6</v>
      </c>
      <c r="I1172">
        <f t="shared" si="185"/>
        <v>29</v>
      </c>
      <c r="J1172">
        <f t="shared" si="186"/>
        <v>2015</v>
      </c>
      <c r="K1172" t="str">
        <f>VLOOKUP(N1172,Convert!D:G,4,0)</f>
        <v>2015Q2</v>
      </c>
      <c r="L1172" t="str">
        <f t="shared" si="187"/>
        <v>2015M6</v>
      </c>
      <c r="M1172">
        <f>VLOOKUP(K1172,GDP_CR!$E$9:$F$311,2,0)</f>
        <v>4.5999999999999996</v>
      </c>
      <c r="N1172" s="1">
        <v>42184</v>
      </c>
      <c r="O1172" s="18">
        <f t="shared" si="188"/>
        <v>8191</v>
      </c>
      <c r="P1172" s="31">
        <f>VLOOKUP(K1172,GDP!$A$2:$D$305,4,0)</f>
        <v>1.1249881887356761E-2</v>
      </c>
      <c r="Q1172" s="12">
        <v>18193.700000000004</v>
      </c>
      <c r="R1172" s="12">
        <f>VLOOKUP(K1172,RGDP!B:C,2,0)</f>
        <v>17380.875</v>
      </c>
      <c r="S1172" s="12">
        <f t="shared" si="181"/>
        <v>17380.875</v>
      </c>
      <c r="T1172" s="12">
        <v>97.389999000000003</v>
      </c>
      <c r="U1172" s="12">
        <v>5.3</v>
      </c>
      <c r="V1172" s="12">
        <v>141695</v>
      </c>
      <c r="W1172" s="12">
        <v>0.17957000000000001</v>
      </c>
      <c r="X1172" s="12">
        <v>0.13</v>
      </c>
      <c r="Y1172" t="str">
        <f t="shared" si="189"/>
        <v>200-300</v>
      </c>
      <c r="Z1172">
        <f t="shared" si="190"/>
        <v>-1.1962680764501576E-2</v>
      </c>
      <c r="AA1172" s="12">
        <f>VLOOKUP(K1172,GDP_Change!A:D,4,0)</f>
        <v>1.1247573000088522</v>
      </c>
      <c r="AB1172" s="12">
        <f t="shared" si="182"/>
        <v>1.1247573000088522</v>
      </c>
    </row>
    <row r="1173" spans="1:28" x14ac:dyDescent="0.25">
      <c r="A1173" s="1" t="str">
        <f t="shared" si="183"/>
        <v>07/06/2015</v>
      </c>
      <c r="B1173" s="9">
        <v>205.77000427246</v>
      </c>
      <c r="C1173" s="9">
        <v>208.169998168945</v>
      </c>
      <c r="D1173" s="9">
        <v>204.11000061035099</v>
      </c>
      <c r="E1173" s="9">
        <v>180.91033935546801</v>
      </c>
      <c r="F1173" s="9">
        <v>207.47999572753901</v>
      </c>
      <c r="G1173" s="10">
        <v>729385700</v>
      </c>
      <c r="H1173">
        <f t="shared" si="184"/>
        <v>7</v>
      </c>
      <c r="I1173">
        <f t="shared" si="185"/>
        <v>6</v>
      </c>
      <c r="J1173">
        <f t="shared" si="186"/>
        <v>2015</v>
      </c>
      <c r="K1173" t="str">
        <f>VLOOKUP(N1173,Convert!D:G,4,0)</f>
        <v>2015Q3</v>
      </c>
      <c r="L1173" t="str">
        <f t="shared" si="187"/>
        <v>2015M7</v>
      </c>
      <c r="M1173">
        <f>VLOOKUP(K1173,GDP_CR!$E$9:$F$311,2,0)</f>
        <v>2.5</v>
      </c>
      <c r="N1173" s="1">
        <v>42191</v>
      </c>
      <c r="O1173" s="18">
        <f t="shared" si="188"/>
        <v>8198</v>
      </c>
      <c r="P1173" s="31">
        <f>VLOOKUP(K1173,GDP!$A$2:$D$305,4,0)</f>
        <v>6.2274303742504422E-3</v>
      </c>
      <c r="Q1173" s="12">
        <v>18202.415384615389</v>
      </c>
      <c r="R1173" s="12">
        <f>VLOOKUP(K1173,RGDP!B:C,2,0)</f>
        <v>17437.080000000002</v>
      </c>
      <c r="S1173" s="12">
        <f t="shared" si="181"/>
        <v>17385.55875</v>
      </c>
      <c r="T1173" s="12">
        <v>97.119998750000008</v>
      </c>
      <c r="U1173" s="12">
        <v>5.2749999999999995</v>
      </c>
      <c r="V1173" s="12">
        <v>141768.5</v>
      </c>
      <c r="W1173" s="12">
        <v>0.19109999999999999</v>
      </c>
      <c r="X1173" s="12">
        <v>0.13</v>
      </c>
      <c r="Y1173" t="str">
        <f t="shared" si="189"/>
        <v>200-300</v>
      </c>
      <c r="Z1173">
        <f t="shared" si="190"/>
        <v>8.2001915463791875E-4</v>
      </c>
      <c r="AA1173" s="12">
        <f>VLOOKUP(K1173,GDP_Change!A:D,4,0)</f>
        <v>0.62248446674446711</v>
      </c>
      <c r="AB1173" s="12">
        <f t="shared" si="182"/>
        <v>1.0861209282192841</v>
      </c>
    </row>
    <row r="1174" spans="1:28" x14ac:dyDescent="0.25">
      <c r="A1174" s="1" t="str">
        <f t="shared" si="183"/>
        <v>07/13/2015</v>
      </c>
      <c r="B1174" s="9">
        <v>208.99000549316401</v>
      </c>
      <c r="C1174" s="9">
        <v>212.55000305175699</v>
      </c>
      <c r="D1174" s="9">
        <v>208.94000244140599</v>
      </c>
      <c r="E1174" s="9">
        <v>185.27001953125</v>
      </c>
      <c r="F1174" s="9">
        <v>212.47999572753901</v>
      </c>
      <c r="G1174" s="10">
        <v>481406400</v>
      </c>
      <c r="H1174">
        <f t="shared" si="184"/>
        <v>7</v>
      </c>
      <c r="I1174">
        <f t="shared" si="185"/>
        <v>13</v>
      </c>
      <c r="J1174">
        <f t="shared" si="186"/>
        <v>2015</v>
      </c>
      <c r="K1174" t="str">
        <f>VLOOKUP(N1174,Convert!D:G,4,0)</f>
        <v>2015Q3</v>
      </c>
      <c r="L1174" t="str">
        <f t="shared" si="187"/>
        <v>2015M7</v>
      </c>
      <c r="M1174">
        <f>VLOOKUP(K1174,GDP_CR!$E$9:$F$311,2,0)</f>
        <v>2.5</v>
      </c>
      <c r="N1174" s="1">
        <v>42198</v>
      </c>
      <c r="O1174" s="18">
        <f t="shared" si="188"/>
        <v>8205</v>
      </c>
      <c r="P1174" s="31">
        <f>VLOOKUP(K1174,GDP!$A$2:$D$305,4,0)</f>
        <v>6.2274303742504422E-3</v>
      </c>
      <c r="Q1174" s="12">
        <v>18211.130769230771</v>
      </c>
      <c r="R1174" s="12">
        <f>VLOOKUP(K1174,RGDP!B:C,2,0)</f>
        <v>17437.080000000002</v>
      </c>
      <c r="S1174" s="12">
        <f t="shared" si="181"/>
        <v>17390.242500000004</v>
      </c>
      <c r="T1174" s="12">
        <v>96.849998499999998</v>
      </c>
      <c r="U1174" s="12">
        <v>5.25</v>
      </c>
      <c r="V1174" s="12">
        <v>141842</v>
      </c>
      <c r="W1174" s="12">
        <v>0.20262999999999998</v>
      </c>
      <c r="X1174" s="12">
        <v>0.13</v>
      </c>
      <c r="Y1174" t="str">
        <f t="shared" si="189"/>
        <v>200-300</v>
      </c>
      <c r="Z1174">
        <f t="shared" si="190"/>
        <v>2.4098708805479152E-2</v>
      </c>
      <c r="AA1174" s="12">
        <f>VLOOKUP(K1174,GDP_Change!A:D,4,0)</f>
        <v>0.62248446674446711</v>
      </c>
      <c r="AB1174" s="12">
        <f t="shared" si="182"/>
        <v>1.0474845564297159</v>
      </c>
    </row>
    <row r="1175" spans="1:28" x14ac:dyDescent="0.25">
      <c r="A1175" s="1" t="str">
        <f t="shared" si="183"/>
        <v>07/20/2015</v>
      </c>
      <c r="B1175" s="9">
        <v>212.75</v>
      </c>
      <c r="C1175" s="9">
        <v>213.17999267578099</v>
      </c>
      <c r="D1175" s="9">
        <v>207.600006103515</v>
      </c>
      <c r="E1175" s="9">
        <v>181.36370849609301</v>
      </c>
      <c r="F1175" s="9">
        <v>208</v>
      </c>
      <c r="G1175" s="10">
        <v>445343800</v>
      </c>
      <c r="H1175">
        <f t="shared" si="184"/>
        <v>7</v>
      </c>
      <c r="I1175">
        <f t="shared" si="185"/>
        <v>20</v>
      </c>
      <c r="J1175">
        <f t="shared" si="186"/>
        <v>2015</v>
      </c>
      <c r="K1175" t="str">
        <f>VLOOKUP(N1175,Convert!D:G,4,0)</f>
        <v>2015Q3</v>
      </c>
      <c r="L1175" t="str">
        <f t="shared" si="187"/>
        <v>2015M7</v>
      </c>
      <c r="M1175">
        <f>VLOOKUP(K1175,GDP_CR!$E$9:$F$311,2,0)</f>
        <v>2.5</v>
      </c>
      <c r="N1175" s="1">
        <v>42205</v>
      </c>
      <c r="O1175" s="18">
        <f t="shared" si="188"/>
        <v>8212</v>
      </c>
      <c r="P1175" s="31">
        <f>VLOOKUP(K1175,GDP!$A$2:$D$305,4,0)</f>
        <v>6.2274303742504422E-3</v>
      </c>
      <c r="Q1175" s="12">
        <v>18219.846153846156</v>
      </c>
      <c r="R1175" s="12">
        <f>VLOOKUP(K1175,RGDP!B:C,2,0)</f>
        <v>17437.080000000002</v>
      </c>
      <c r="S1175" s="12">
        <f t="shared" si="181"/>
        <v>17394.926250000004</v>
      </c>
      <c r="T1175" s="12">
        <v>96.579998250000003</v>
      </c>
      <c r="U1175" s="12">
        <v>5.2249999999999996</v>
      </c>
      <c r="V1175" s="12">
        <v>141915.5</v>
      </c>
      <c r="W1175" s="12">
        <v>0.21416000000000002</v>
      </c>
      <c r="X1175" s="12">
        <v>0.13</v>
      </c>
      <c r="Y1175" t="str">
        <f t="shared" si="189"/>
        <v>200-300</v>
      </c>
      <c r="Z1175">
        <f t="shared" si="190"/>
        <v>-2.1084317665761132E-2</v>
      </c>
      <c r="AA1175" s="12">
        <f>VLOOKUP(K1175,GDP_Change!A:D,4,0)</f>
        <v>0.62248446674446711</v>
      </c>
      <c r="AB1175" s="12">
        <f t="shared" si="182"/>
        <v>1.008848184640148</v>
      </c>
    </row>
    <row r="1176" spans="1:28" x14ac:dyDescent="0.25">
      <c r="A1176" s="1" t="str">
        <f t="shared" si="183"/>
        <v>07/27/2015</v>
      </c>
      <c r="B1176" s="9">
        <v>206.94000244140599</v>
      </c>
      <c r="C1176" s="9">
        <v>211.44999694824199</v>
      </c>
      <c r="D1176" s="9">
        <v>206.259994506835</v>
      </c>
      <c r="E1176" s="9">
        <v>183.54359436035099</v>
      </c>
      <c r="F1176" s="9">
        <v>210.5</v>
      </c>
      <c r="G1176" s="10">
        <v>556268500</v>
      </c>
      <c r="H1176">
        <f t="shared" si="184"/>
        <v>7</v>
      </c>
      <c r="I1176">
        <f t="shared" si="185"/>
        <v>27</v>
      </c>
      <c r="J1176">
        <f t="shared" si="186"/>
        <v>2015</v>
      </c>
      <c r="K1176" t="str">
        <f>VLOOKUP(N1176,Convert!D:G,4,0)</f>
        <v>2015Q3</v>
      </c>
      <c r="L1176" t="str">
        <f t="shared" si="187"/>
        <v>2015M7</v>
      </c>
      <c r="M1176">
        <f>VLOOKUP(K1176,GDP_CR!$E$9:$F$311,2,0)</f>
        <v>2.5</v>
      </c>
      <c r="N1176" s="1">
        <v>42212</v>
      </c>
      <c r="O1176" s="18">
        <f t="shared" si="188"/>
        <v>8219</v>
      </c>
      <c r="P1176" s="31">
        <f>VLOOKUP(K1176,GDP!$A$2:$D$305,4,0)</f>
        <v>6.2274303742504422E-3</v>
      </c>
      <c r="Q1176" s="12">
        <v>18228.561538461541</v>
      </c>
      <c r="R1176" s="12">
        <f>VLOOKUP(K1176,RGDP!B:C,2,0)</f>
        <v>17437.080000000002</v>
      </c>
      <c r="S1176" s="12">
        <f t="shared" si="181"/>
        <v>17399.610000000004</v>
      </c>
      <c r="T1176" s="12">
        <v>96.309997999999993</v>
      </c>
      <c r="U1176" s="12">
        <v>5.2</v>
      </c>
      <c r="V1176" s="12">
        <v>141989</v>
      </c>
      <c r="W1176" s="12">
        <v>0.22569</v>
      </c>
      <c r="X1176" s="12">
        <v>0.13</v>
      </c>
      <c r="Y1176" t="str">
        <f t="shared" si="189"/>
        <v>200-300</v>
      </c>
      <c r="Z1176">
        <f t="shared" si="190"/>
        <v>1.2019230769230838E-2</v>
      </c>
      <c r="AA1176" s="12">
        <f>VLOOKUP(K1176,GDP_Change!A:D,4,0)</f>
        <v>0.62248446674446711</v>
      </c>
      <c r="AB1176" s="12">
        <f t="shared" si="182"/>
        <v>0.97021181285057989</v>
      </c>
    </row>
    <row r="1177" spans="1:28" x14ac:dyDescent="0.25">
      <c r="A1177" s="1" t="str">
        <f t="shared" si="183"/>
        <v>08/03/2015</v>
      </c>
      <c r="B1177" s="9">
        <v>210.46000671386699</v>
      </c>
      <c r="C1177" s="9">
        <v>211.30999755859301</v>
      </c>
      <c r="D1177" s="9">
        <v>206.86999511718699</v>
      </c>
      <c r="E1177" s="9">
        <v>181.32014465332</v>
      </c>
      <c r="F1177" s="9">
        <v>207.94999694824199</v>
      </c>
      <c r="G1177" s="10">
        <v>515462100</v>
      </c>
      <c r="H1177">
        <f t="shared" si="184"/>
        <v>8</v>
      </c>
      <c r="I1177">
        <f t="shared" si="185"/>
        <v>3</v>
      </c>
      <c r="J1177">
        <f t="shared" si="186"/>
        <v>2015</v>
      </c>
      <c r="K1177" t="str">
        <f>VLOOKUP(N1177,Convert!D:G,4,0)</f>
        <v>2015Q3</v>
      </c>
      <c r="L1177" t="str">
        <f t="shared" si="187"/>
        <v>2015M8</v>
      </c>
      <c r="M1177">
        <f>VLOOKUP(K1177,GDP_CR!$E$9:$F$311,2,0)</f>
        <v>2.5</v>
      </c>
      <c r="N1177" s="1">
        <v>42219</v>
      </c>
      <c r="O1177" s="18">
        <f t="shared" si="188"/>
        <v>8226</v>
      </c>
      <c r="P1177" s="31">
        <f>VLOOKUP(K1177,GDP!$A$2:$D$305,4,0)</f>
        <v>6.2274303742504422E-3</v>
      </c>
      <c r="Q1177" s="12">
        <v>18237.276923076923</v>
      </c>
      <c r="R1177" s="12">
        <f>VLOOKUP(K1177,RGDP!B:C,2,0)</f>
        <v>17437.080000000002</v>
      </c>
      <c r="S1177" s="12">
        <f t="shared" si="181"/>
        <v>17404.293750000008</v>
      </c>
      <c r="T1177" s="12">
        <v>96.604997999999995</v>
      </c>
      <c r="U1177" s="12">
        <v>5.1750000000000007</v>
      </c>
      <c r="V1177" s="12">
        <v>142024.25</v>
      </c>
      <c r="W1177" s="12">
        <v>0.2295925</v>
      </c>
      <c r="X1177" s="12">
        <v>0.13250000000000001</v>
      </c>
      <c r="Y1177" t="str">
        <f t="shared" si="189"/>
        <v>200-300</v>
      </c>
      <c r="Z1177">
        <f t="shared" si="190"/>
        <v>-1.2114028749444228E-2</v>
      </c>
      <c r="AA1177" s="12">
        <f>VLOOKUP(K1177,GDP_Change!A:D,4,0)</f>
        <v>0.62248446674446711</v>
      </c>
      <c r="AB1177" s="12">
        <f t="shared" si="182"/>
        <v>0.93157544106101176</v>
      </c>
    </row>
    <row r="1178" spans="1:28" x14ac:dyDescent="0.25">
      <c r="A1178" s="1" t="str">
        <f t="shared" si="183"/>
        <v>08/10/2015</v>
      </c>
      <c r="B1178" s="9">
        <v>209.27999877929599</v>
      </c>
      <c r="C1178" s="9">
        <v>210.669998168945</v>
      </c>
      <c r="D1178" s="9">
        <v>205.36000061035099</v>
      </c>
      <c r="E1178" s="9">
        <v>182.60189819335901</v>
      </c>
      <c r="F1178" s="9">
        <v>209.419998168945</v>
      </c>
      <c r="G1178" s="10">
        <v>540645600</v>
      </c>
      <c r="H1178">
        <f t="shared" si="184"/>
        <v>8</v>
      </c>
      <c r="I1178">
        <f t="shared" si="185"/>
        <v>10</v>
      </c>
      <c r="J1178">
        <f t="shared" si="186"/>
        <v>2015</v>
      </c>
      <c r="K1178" t="str">
        <f>VLOOKUP(N1178,Convert!D:G,4,0)</f>
        <v>2015Q3</v>
      </c>
      <c r="L1178" t="str">
        <f t="shared" si="187"/>
        <v>2015M8</v>
      </c>
      <c r="M1178">
        <f>VLOOKUP(K1178,GDP_CR!$E$9:$F$311,2,0)</f>
        <v>2.5</v>
      </c>
      <c r="N1178" s="1">
        <v>42226</v>
      </c>
      <c r="O1178" s="18">
        <f t="shared" si="188"/>
        <v>8233</v>
      </c>
      <c r="P1178" s="31">
        <f>VLOOKUP(K1178,GDP!$A$2:$D$305,4,0)</f>
        <v>6.2274303742504422E-3</v>
      </c>
      <c r="Q1178" s="12">
        <v>18245.992307692308</v>
      </c>
      <c r="R1178" s="12">
        <f>VLOOKUP(K1178,RGDP!B:C,2,0)</f>
        <v>17437.080000000002</v>
      </c>
      <c r="S1178" s="12">
        <f t="shared" ref="S1178:S1241" si="191">AVERAGE(R1167:R1178)</f>
        <v>17408.977500000005</v>
      </c>
      <c r="T1178" s="12">
        <v>96.899997999999997</v>
      </c>
      <c r="U1178" s="12">
        <v>5.15</v>
      </c>
      <c r="V1178" s="12">
        <v>142059.5</v>
      </c>
      <c r="W1178" s="12">
        <v>0.23349499999999998</v>
      </c>
      <c r="X1178" s="12">
        <v>0.13500000000000001</v>
      </c>
      <c r="Y1178" t="str">
        <f t="shared" si="189"/>
        <v>200-300</v>
      </c>
      <c r="Z1178">
        <f t="shared" si="190"/>
        <v>7.0690129467465557E-3</v>
      </c>
      <c r="AA1178" s="12">
        <f>VLOOKUP(K1178,GDP_Change!A:D,4,0)</f>
        <v>0.62248446674446711</v>
      </c>
      <c r="AB1178" s="12">
        <f t="shared" si="182"/>
        <v>0.89293906927144373</v>
      </c>
    </row>
    <row r="1179" spans="1:28" x14ac:dyDescent="0.25">
      <c r="A1179" s="1" t="str">
        <f t="shared" si="183"/>
        <v>08/17/2015</v>
      </c>
      <c r="B1179" s="9">
        <v>208.71000671386699</v>
      </c>
      <c r="C1179" s="9">
        <v>210.67999267578099</v>
      </c>
      <c r="D1179" s="9">
        <v>197.52000427246</v>
      </c>
      <c r="E1179" s="9">
        <v>172.49607849121</v>
      </c>
      <c r="F1179" s="9">
        <v>197.83000183105401</v>
      </c>
      <c r="G1179" s="10">
        <v>864627700</v>
      </c>
      <c r="H1179">
        <f t="shared" si="184"/>
        <v>8</v>
      </c>
      <c r="I1179">
        <f t="shared" si="185"/>
        <v>17</v>
      </c>
      <c r="J1179">
        <f t="shared" si="186"/>
        <v>2015</v>
      </c>
      <c r="K1179" t="str">
        <f>VLOOKUP(N1179,Convert!D:G,4,0)</f>
        <v>2015Q3</v>
      </c>
      <c r="L1179" t="str">
        <f t="shared" si="187"/>
        <v>2015M8</v>
      </c>
      <c r="M1179">
        <f>VLOOKUP(K1179,GDP_CR!$E$9:$F$311,2,0)</f>
        <v>2.5</v>
      </c>
      <c r="N1179" s="1">
        <v>42233</v>
      </c>
      <c r="O1179" s="18">
        <f t="shared" si="188"/>
        <v>8240</v>
      </c>
      <c r="P1179" s="31">
        <f>VLOOKUP(K1179,GDP!$A$2:$D$305,4,0)</f>
        <v>6.2274303742504422E-3</v>
      </c>
      <c r="Q1179" s="12">
        <v>18254.707692307693</v>
      </c>
      <c r="R1179" s="12">
        <f>VLOOKUP(K1179,RGDP!B:C,2,0)</f>
        <v>17437.080000000002</v>
      </c>
      <c r="S1179" s="12">
        <f t="shared" si="191"/>
        <v>17413.661250000005</v>
      </c>
      <c r="T1179" s="12">
        <v>97.194997999999998</v>
      </c>
      <c r="U1179" s="12">
        <v>5.125</v>
      </c>
      <c r="V1179" s="12">
        <v>142094.75</v>
      </c>
      <c r="W1179" s="12">
        <v>0.23739749999999998</v>
      </c>
      <c r="X1179" s="12">
        <v>0.13750000000000001</v>
      </c>
      <c r="Y1179" t="str">
        <f t="shared" si="189"/>
        <v>100-200</v>
      </c>
      <c r="Z1179">
        <f t="shared" si="190"/>
        <v>-5.5343312191899696E-2</v>
      </c>
      <c r="AA1179" s="12">
        <f>VLOOKUP(K1179,GDP_Change!A:D,4,0)</f>
        <v>0.62248446674446711</v>
      </c>
      <c r="AB1179" s="12">
        <f t="shared" si="182"/>
        <v>0.85430269748187559</v>
      </c>
    </row>
    <row r="1180" spans="1:28" x14ac:dyDescent="0.25">
      <c r="A1180" s="1" t="str">
        <f t="shared" si="183"/>
        <v>08/24/2015</v>
      </c>
      <c r="B1180" s="9">
        <v>187.49000549316401</v>
      </c>
      <c r="C1180" s="9">
        <v>199.83999633789</v>
      </c>
      <c r="D1180" s="9">
        <v>182.39999389648401</v>
      </c>
      <c r="E1180" s="9">
        <v>173.76039123535099</v>
      </c>
      <c r="F1180" s="9">
        <v>199.27999877929599</v>
      </c>
      <c r="G1180" s="10">
        <v>1650892700</v>
      </c>
      <c r="H1180">
        <f t="shared" si="184"/>
        <v>8</v>
      </c>
      <c r="I1180">
        <f t="shared" si="185"/>
        <v>24</v>
      </c>
      <c r="J1180">
        <f t="shared" si="186"/>
        <v>2015</v>
      </c>
      <c r="K1180" t="str">
        <f>VLOOKUP(N1180,Convert!D:G,4,0)</f>
        <v>2015Q3</v>
      </c>
      <c r="L1180" t="str">
        <f t="shared" si="187"/>
        <v>2015M8</v>
      </c>
      <c r="M1180">
        <f>VLOOKUP(K1180,GDP_CR!$E$9:$F$311,2,0)</f>
        <v>2.5</v>
      </c>
      <c r="N1180" s="1">
        <v>42240</v>
      </c>
      <c r="O1180" s="18">
        <f t="shared" si="188"/>
        <v>8247</v>
      </c>
      <c r="P1180" s="31">
        <f>VLOOKUP(K1180,GDP!$A$2:$D$305,4,0)</f>
        <v>6.2274303742504422E-3</v>
      </c>
      <c r="Q1180" s="12">
        <v>18263.423076923078</v>
      </c>
      <c r="R1180" s="12">
        <f>VLOOKUP(K1180,RGDP!B:C,2,0)</f>
        <v>17437.080000000002</v>
      </c>
      <c r="S1180" s="12">
        <f t="shared" si="191"/>
        <v>17418.345000000005</v>
      </c>
      <c r="T1180" s="12">
        <v>97.489998</v>
      </c>
      <c r="U1180" s="12">
        <v>5.0999999999999996</v>
      </c>
      <c r="V1180" s="12">
        <v>142130</v>
      </c>
      <c r="W1180" s="12">
        <v>0.24129999999999999</v>
      </c>
      <c r="X1180" s="12">
        <v>0.14000000000000001</v>
      </c>
      <c r="Y1180" t="str">
        <f t="shared" si="189"/>
        <v>100-200</v>
      </c>
      <c r="Z1180">
        <f t="shared" si="190"/>
        <v>7.3295098560444139E-3</v>
      </c>
      <c r="AA1180" s="12">
        <f>VLOOKUP(K1180,GDP_Change!A:D,4,0)</f>
        <v>0.62248446674446711</v>
      </c>
      <c r="AB1180" s="12">
        <f t="shared" si="182"/>
        <v>0.81566632569230757</v>
      </c>
    </row>
    <row r="1181" spans="1:28" x14ac:dyDescent="0.25">
      <c r="A1181" s="1" t="str">
        <f t="shared" si="183"/>
        <v>08/31/2015</v>
      </c>
      <c r="B1181" s="9">
        <v>198.11000061035099</v>
      </c>
      <c r="C1181" s="9">
        <v>199.13000488281199</v>
      </c>
      <c r="D1181" s="9">
        <v>190.72999572753901</v>
      </c>
      <c r="E1181" s="9">
        <v>167.92712402343699</v>
      </c>
      <c r="F1181" s="9">
        <v>192.58999633789</v>
      </c>
      <c r="G1181" s="10">
        <v>938737300</v>
      </c>
      <c r="H1181">
        <f t="shared" si="184"/>
        <v>8</v>
      </c>
      <c r="I1181">
        <f t="shared" si="185"/>
        <v>31</v>
      </c>
      <c r="J1181">
        <f t="shared" si="186"/>
        <v>2015</v>
      </c>
      <c r="K1181" t="str">
        <f>VLOOKUP(N1181,Convert!D:G,4,0)</f>
        <v>2015Q3</v>
      </c>
      <c r="L1181" t="str">
        <f t="shared" si="187"/>
        <v>2015M8</v>
      </c>
      <c r="M1181">
        <f>VLOOKUP(K1181,GDP_CR!$E$9:$F$311,2,0)</f>
        <v>2.5</v>
      </c>
      <c r="N1181" s="1">
        <v>42247</v>
      </c>
      <c r="O1181" s="18">
        <f t="shared" si="188"/>
        <v>8254</v>
      </c>
      <c r="P1181" s="31">
        <f>VLOOKUP(K1181,GDP!$A$2:$D$305,4,0)</f>
        <v>6.2274303742504422E-3</v>
      </c>
      <c r="Q1181" s="12">
        <v>18272.13846153846</v>
      </c>
      <c r="R1181" s="12">
        <f>VLOOKUP(K1181,RGDP!B:C,2,0)</f>
        <v>17437.080000000002</v>
      </c>
      <c r="S1181" s="12">
        <f t="shared" si="191"/>
        <v>17423.028750000009</v>
      </c>
      <c r="T1181" s="12">
        <v>97.489998</v>
      </c>
      <c r="U1181" s="12">
        <v>5.0999999999999996</v>
      </c>
      <c r="V1181" s="12">
        <v>142130</v>
      </c>
      <c r="W1181" s="12">
        <v>0.24129999999999999</v>
      </c>
      <c r="X1181" s="12">
        <v>0.14000000000000001</v>
      </c>
      <c r="Y1181" t="str">
        <f t="shared" si="189"/>
        <v>100-200</v>
      </c>
      <c r="Z1181">
        <f t="shared" si="190"/>
        <v>-3.357086753505667E-2</v>
      </c>
      <c r="AA1181" s="12">
        <f>VLOOKUP(K1181,GDP_Change!A:D,4,0)</f>
        <v>0.62248446674446711</v>
      </c>
      <c r="AB1181" s="12">
        <f t="shared" si="182"/>
        <v>0.77702995390273943</v>
      </c>
    </row>
    <row r="1182" spans="1:28" x14ac:dyDescent="0.25">
      <c r="A1182" s="1" t="str">
        <f t="shared" si="183"/>
        <v>09/07/2015</v>
      </c>
      <c r="B1182" s="9">
        <v>195.94000244140599</v>
      </c>
      <c r="C1182" s="9">
        <v>199.47000122070301</v>
      </c>
      <c r="D1182" s="9">
        <v>194.25</v>
      </c>
      <c r="E1182" s="9">
        <v>171.54568481445301</v>
      </c>
      <c r="F1182" s="9">
        <v>196.74000549316401</v>
      </c>
      <c r="G1182" s="10">
        <v>543675700</v>
      </c>
      <c r="H1182">
        <f t="shared" si="184"/>
        <v>9</v>
      </c>
      <c r="I1182">
        <f t="shared" si="185"/>
        <v>7</v>
      </c>
      <c r="J1182">
        <f t="shared" si="186"/>
        <v>2015</v>
      </c>
      <c r="K1182" t="str">
        <f>VLOOKUP(N1182,Convert!D:G,4,0)</f>
        <v>2015Q3</v>
      </c>
      <c r="L1182" t="str">
        <f t="shared" si="187"/>
        <v>2015M9</v>
      </c>
      <c r="M1182">
        <f>VLOOKUP(K1182,GDP_CR!$E$9:$F$311,2,0)</f>
        <v>2.5</v>
      </c>
      <c r="N1182" s="1">
        <v>42254</v>
      </c>
      <c r="O1182" s="18">
        <f t="shared" si="188"/>
        <v>8261</v>
      </c>
      <c r="P1182" s="31">
        <f>VLOOKUP(K1182,GDP!$A$2:$D$305,4,0)</f>
        <v>6.2274303742504422E-3</v>
      </c>
      <c r="Q1182" s="12">
        <v>18280.853846153848</v>
      </c>
      <c r="R1182" s="12">
        <f>VLOOKUP(K1182,RGDP!B:C,2,0)</f>
        <v>17437.080000000002</v>
      </c>
      <c r="S1182" s="12">
        <f t="shared" si="191"/>
        <v>17427.712500000005</v>
      </c>
      <c r="T1182" s="12">
        <v>96.979997749999995</v>
      </c>
      <c r="U1182" s="12">
        <v>5.0749999999999993</v>
      </c>
      <c r="V1182" s="12">
        <v>142163.75</v>
      </c>
      <c r="W1182" s="12">
        <v>0.18318499999999999</v>
      </c>
      <c r="X1182" s="12">
        <v>0.14000000000000001</v>
      </c>
      <c r="Y1182" t="str">
        <f t="shared" si="189"/>
        <v>100-200</v>
      </c>
      <c r="Z1182">
        <f t="shared" si="190"/>
        <v>2.1548414944631888E-2</v>
      </c>
      <c r="AA1182" s="12">
        <f>VLOOKUP(K1182,GDP_Change!A:D,4,0)</f>
        <v>0.62248446674446711</v>
      </c>
      <c r="AB1182" s="12">
        <f t="shared" si="182"/>
        <v>0.73839358211317141</v>
      </c>
    </row>
    <row r="1183" spans="1:28" x14ac:dyDescent="0.25">
      <c r="A1183" s="1" t="str">
        <f t="shared" si="183"/>
        <v>09/14/2015</v>
      </c>
      <c r="B1183" s="9">
        <v>196.94999694824199</v>
      </c>
      <c r="C1183" s="9">
        <v>202.88999938964801</v>
      </c>
      <c r="D1183" s="9">
        <v>194.96000671386699</v>
      </c>
      <c r="E1183" s="9">
        <v>170.42086791992099</v>
      </c>
      <c r="F1183" s="9">
        <v>195.44999694824199</v>
      </c>
      <c r="G1183" s="10">
        <v>792543900</v>
      </c>
      <c r="H1183">
        <f t="shared" si="184"/>
        <v>9</v>
      </c>
      <c r="I1183">
        <f t="shared" si="185"/>
        <v>14</v>
      </c>
      <c r="J1183">
        <f t="shared" si="186"/>
        <v>2015</v>
      </c>
      <c r="K1183" t="str">
        <f>VLOOKUP(N1183,Convert!D:G,4,0)</f>
        <v>2015Q3</v>
      </c>
      <c r="L1183" t="str">
        <f t="shared" si="187"/>
        <v>2015M9</v>
      </c>
      <c r="M1183">
        <f>VLOOKUP(K1183,GDP_CR!$E$9:$F$311,2,0)</f>
        <v>2.5</v>
      </c>
      <c r="N1183" s="1">
        <v>42261</v>
      </c>
      <c r="O1183" s="18">
        <f t="shared" si="188"/>
        <v>8268</v>
      </c>
      <c r="P1183" s="31">
        <f>VLOOKUP(K1183,GDP!$A$2:$D$305,4,0)</f>
        <v>6.2274303742504422E-3</v>
      </c>
      <c r="Q1183" s="12">
        <v>18289.56923076923</v>
      </c>
      <c r="R1183" s="12">
        <f>VLOOKUP(K1183,RGDP!B:C,2,0)</f>
        <v>17437.080000000002</v>
      </c>
      <c r="S1183" s="12">
        <f t="shared" si="191"/>
        <v>17432.396250000005</v>
      </c>
      <c r="T1183" s="12">
        <v>96.469997499999991</v>
      </c>
      <c r="U1183" s="12">
        <v>5.05</v>
      </c>
      <c r="V1183" s="12">
        <v>142197.5</v>
      </c>
      <c r="W1183" s="12">
        <v>0.12506999999999999</v>
      </c>
      <c r="X1183" s="12">
        <v>0.14000000000000001</v>
      </c>
      <c r="Y1183" t="str">
        <f t="shared" si="189"/>
        <v>100-200</v>
      </c>
      <c r="Z1183">
        <f t="shared" si="190"/>
        <v>-6.5569203461612879E-3</v>
      </c>
      <c r="AA1183" s="12">
        <f>VLOOKUP(K1183,GDP_Change!A:D,4,0)</f>
        <v>0.62248446674446711</v>
      </c>
      <c r="AB1183" s="12">
        <f t="shared" si="182"/>
        <v>0.69975721032360327</v>
      </c>
    </row>
    <row r="1184" spans="1:28" x14ac:dyDescent="0.25">
      <c r="A1184" s="1" t="str">
        <f t="shared" si="183"/>
        <v>09/21/2015</v>
      </c>
      <c r="B1184" s="9">
        <v>196.44000244140599</v>
      </c>
      <c r="C1184" s="9">
        <v>197.67999267578099</v>
      </c>
      <c r="D1184" s="9">
        <v>190.55999755859301</v>
      </c>
      <c r="E1184" s="9">
        <v>169.02799987792901</v>
      </c>
      <c r="F1184" s="9">
        <v>192.850006103515</v>
      </c>
      <c r="G1184" s="10">
        <v>666841300</v>
      </c>
      <c r="H1184">
        <f t="shared" si="184"/>
        <v>9</v>
      </c>
      <c r="I1184">
        <f t="shared" si="185"/>
        <v>21</v>
      </c>
      <c r="J1184">
        <f t="shared" si="186"/>
        <v>2015</v>
      </c>
      <c r="K1184" t="str">
        <f>VLOOKUP(N1184,Convert!D:G,4,0)</f>
        <v>2015Q3</v>
      </c>
      <c r="L1184" t="str">
        <f t="shared" si="187"/>
        <v>2015M9</v>
      </c>
      <c r="M1184">
        <f>VLOOKUP(K1184,GDP_CR!$E$9:$F$311,2,0)</f>
        <v>2.5</v>
      </c>
      <c r="N1184" s="1">
        <v>42268</v>
      </c>
      <c r="O1184" s="18">
        <f t="shared" si="188"/>
        <v>8275</v>
      </c>
      <c r="P1184" s="31">
        <f>VLOOKUP(K1184,GDP!$A$2:$D$305,4,0)</f>
        <v>6.2274303742504422E-3</v>
      </c>
      <c r="Q1184" s="12">
        <v>18298.284615384615</v>
      </c>
      <c r="R1184" s="12">
        <f>VLOOKUP(K1184,RGDP!B:C,2,0)</f>
        <v>17437.080000000002</v>
      </c>
      <c r="S1184" s="12">
        <f t="shared" si="191"/>
        <v>17437.080000000005</v>
      </c>
      <c r="T1184" s="12">
        <v>95.959997250000001</v>
      </c>
      <c r="U1184" s="12">
        <v>5.0250000000000004</v>
      </c>
      <c r="V1184" s="12">
        <v>142231.25</v>
      </c>
      <c r="W1184" s="12">
        <v>6.6955000000000001E-2</v>
      </c>
      <c r="X1184" s="12">
        <v>0.14000000000000001</v>
      </c>
      <c r="Y1184" t="str">
        <f t="shared" si="189"/>
        <v>100-200</v>
      </c>
      <c r="Z1184">
        <f t="shared" si="190"/>
        <v>-1.3302588310684427E-2</v>
      </c>
      <c r="AA1184" s="12">
        <f>VLOOKUP(K1184,GDP_Change!A:D,4,0)</f>
        <v>0.62248446674446711</v>
      </c>
      <c r="AB1184" s="12">
        <f t="shared" si="182"/>
        <v>0.66112083853403525</v>
      </c>
    </row>
    <row r="1185" spans="1:28" x14ac:dyDescent="0.25">
      <c r="A1185" s="1" t="str">
        <f t="shared" si="183"/>
        <v>09/28/2015</v>
      </c>
      <c r="B1185" s="9">
        <v>191.77999877929599</v>
      </c>
      <c r="C1185" s="9">
        <v>195.02999877929599</v>
      </c>
      <c r="D1185" s="9">
        <v>186.92999267578099</v>
      </c>
      <c r="E1185" s="9">
        <v>170.91242980957</v>
      </c>
      <c r="F1185" s="9">
        <v>195</v>
      </c>
      <c r="G1185" s="10">
        <v>843095800</v>
      </c>
      <c r="H1185">
        <f t="shared" si="184"/>
        <v>9</v>
      </c>
      <c r="I1185">
        <f t="shared" si="185"/>
        <v>28</v>
      </c>
      <c r="J1185">
        <f t="shared" si="186"/>
        <v>2015</v>
      </c>
      <c r="K1185" t="str">
        <f>VLOOKUP(N1185,Convert!D:G,4,0)</f>
        <v>2015Q3</v>
      </c>
      <c r="L1185" t="str">
        <f t="shared" si="187"/>
        <v>2015M9</v>
      </c>
      <c r="M1185">
        <f>VLOOKUP(K1185,GDP_CR!$E$9:$F$311,2,0)</f>
        <v>2.5</v>
      </c>
      <c r="N1185" s="1">
        <v>42275</v>
      </c>
      <c r="O1185" s="18">
        <f t="shared" si="188"/>
        <v>8282</v>
      </c>
      <c r="P1185" s="31">
        <f>VLOOKUP(K1185,GDP!$A$2:$D$305,4,0)</f>
        <v>6.2274303742504422E-3</v>
      </c>
      <c r="Q1185" s="12">
        <v>18307</v>
      </c>
      <c r="R1185" s="12">
        <f>VLOOKUP(K1185,RGDP!B:C,2,0)</f>
        <v>17437.080000000002</v>
      </c>
      <c r="S1185" s="12">
        <f t="shared" si="191"/>
        <v>17437.080000000005</v>
      </c>
      <c r="T1185" s="12">
        <v>95.449996999999996</v>
      </c>
      <c r="U1185" s="12">
        <v>5</v>
      </c>
      <c r="V1185" s="12">
        <v>142265</v>
      </c>
      <c r="W1185" s="12">
        <v>8.8400000000000006E-3</v>
      </c>
      <c r="X1185" s="12">
        <v>0.14000000000000001</v>
      </c>
      <c r="Y1185" t="str">
        <f t="shared" si="189"/>
        <v>100-200</v>
      </c>
      <c r="Z1185">
        <f t="shared" si="190"/>
        <v>1.1148529055949208E-2</v>
      </c>
      <c r="AA1185" s="12">
        <f>VLOOKUP(K1185,GDP_Change!A:D,4,0)</f>
        <v>0.62248446674446711</v>
      </c>
      <c r="AB1185" s="12">
        <f t="shared" si="182"/>
        <v>0.62248446674446711</v>
      </c>
    </row>
    <row r="1186" spans="1:28" x14ac:dyDescent="0.25">
      <c r="A1186" s="1" t="str">
        <f t="shared" si="183"/>
        <v>10/05/2015</v>
      </c>
      <c r="B1186" s="9">
        <v>196.46000671386699</v>
      </c>
      <c r="C1186" s="9">
        <v>201.89999389648401</v>
      </c>
      <c r="D1186" s="9">
        <v>196.33000183105401</v>
      </c>
      <c r="E1186" s="9">
        <v>176.46049499511699</v>
      </c>
      <c r="F1186" s="9">
        <v>201.33000183105401</v>
      </c>
      <c r="G1186" s="10">
        <v>621027000</v>
      </c>
      <c r="H1186">
        <f t="shared" si="184"/>
        <v>10</v>
      </c>
      <c r="I1186">
        <f t="shared" si="185"/>
        <v>5</v>
      </c>
      <c r="J1186">
        <f t="shared" si="186"/>
        <v>2015</v>
      </c>
      <c r="K1186" t="str">
        <f>VLOOKUP(N1186,Convert!D:G,4,0)</f>
        <v>2015Q4</v>
      </c>
      <c r="L1186" t="str">
        <f t="shared" si="187"/>
        <v>2015M10</v>
      </c>
      <c r="M1186">
        <f>VLOOKUP(K1186,GDP_CR!$E$9:$F$311,2,0)</f>
        <v>0.5</v>
      </c>
      <c r="N1186" s="1">
        <v>42282</v>
      </c>
      <c r="O1186" s="18">
        <f t="shared" si="188"/>
        <v>8289</v>
      </c>
      <c r="P1186" s="31">
        <f>VLOOKUP(K1186,GDP!$A$2:$D$305,4,0)</f>
        <v>1.3710602501775249E-3</v>
      </c>
      <c r="Q1186" s="12">
        <v>18308.93076923077</v>
      </c>
      <c r="R1186" s="12">
        <f>VLOOKUP(K1186,RGDP!B:C,2,0)</f>
        <v>17462.579000000002</v>
      </c>
      <c r="S1186" s="12">
        <f t="shared" si="191"/>
        <v>17439.204916666673</v>
      </c>
      <c r="T1186" s="12">
        <v>95.634998249999995</v>
      </c>
      <c r="U1186" s="12">
        <v>5</v>
      </c>
      <c r="V1186" s="12">
        <v>142345</v>
      </c>
      <c r="W1186" s="12">
        <v>3.8535E-2</v>
      </c>
      <c r="X1186" s="12">
        <v>0.13500000000000001</v>
      </c>
      <c r="Y1186" t="str">
        <f t="shared" si="189"/>
        <v>200-300</v>
      </c>
      <c r="Z1186">
        <f t="shared" si="190"/>
        <v>3.2461547851559081E-2</v>
      </c>
      <c r="AA1186" s="12">
        <f>VLOOKUP(K1186,GDP_Change!A:D,4,0)</f>
        <v>0.13721011025316443</v>
      </c>
      <c r="AB1186" s="12">
        <f t="shared" si="182"/>
        <v>0.58515567009128999</v>
      </c>
    </row>
    <row r="1187" spans="1:28" x14ac:dyDescent="0.25">
      <c r="A1187" s="1" t="str">
        <f t="shared" si="183"/>
        <v>10/12/2015</v>
      </c>
      <c r="B1187" s="9">
        <v>201.419998168945</v>
      </c>
      <c r="C1187" s="9">
        <v>203.28999328613199</v>
      </c>
      <c r="D1187" s="9">
        <v>198.94000244140599</v>
      </c>
      <c r="E1187" s="9">
        <v>178.160888671875</v>
      </c>
      <c r="F1187" s="9">
        <v>203.27000427246</v>
      </c>
      <c r="G1187" s="10">
        <v>492262800</v>
      </c>
      <c r="H1187">
        <f t="shared" si="184"/>
        <v>10</v>
      </c>
      <c r="I1187">
        <f t="shared" si="185"/>
        <v>12</v>
      </c>
      <c r="J1187">
        <f t="shared" si="186"/>
        <v>2015</v>
      </c>
      <c r="K1187" t="str">
        <f>VLOOKUP(N1187,Convert!D:G,4,0)</f>
        <v>2015Q4</v>
      </c>
      <c r="L1187" t="str">
        <f t="shared" si="187"/>
        <v>2015M10</v>
      </c>
      <c r="M1187">
        <f>VLOOKUP(K1187,GDP_CR!$E$9:$F$311,2,0)</f>
        <v>0.5</v>
      </c>
      <c r="N1187" s="1">
        <v>42289</v>
      </c>
      <c r="O1187" s="18">
        <f t="shared" si="188"/>
        <v>8296</v>
      </c>
      <c r="P1187" s="31">
        <f>VLOOKUP(K1187,GDP!$A$2:$D$305,4,0)</f>
        <v>1.3710602501775249E-3</v>
      </c>
      <c r="Q1187" s="12">
        <v>18310.86153846154</v>
      </c>
      <c r="R1187" s="12">
        <f>VLOOKUP(K1187,RGDP!B:C,2,0)</f>
        <v>17462.579000000002</v>
      </c>
      <c r="S1187" s="12">
        <f t="shared" si="191"/>
        <v>17441.329833333337</v>
      </c>
      <c r="T1187" s="12">
        <v>95.819999499999994</v>
      </c>
      <c r="U1187" s="12">
        <v>5</v>
      </c>
      <c r="V1187" s="12">
        <v>142425</v>
      </c>
      <c r="W1187" s="12">
        <v>6.8230000000000013E-2</v>
      </c>
      <c r="X1187" s="12">
        <v>0.13</v>
      </c>
      <c r="Y1187" t="str">
        <f t="shared" si="189"/>
        <v>200-300</v>
      </c>
      <c r="Z1187">
        <f t="shared" si="190"/>
        <v>9.6359331632747125E-3</v>
      </c>
      <c r="AA1187" s="12">
        <f>VLOOKUP(K1187,GDP_Change!A:D,4,0)</f>
        <v>0.13721011025316443</v>
      </c>
      <c r="AB1187" s="12">
        <f t="shared" si="182"/>
        <v>0.54782687343811287</v>
      </c>
    </row>
    <row r="1188" spans="1:28" x14ac:dyDescent="0.25">
      <c r="A1188" s="1" t="str">
        <f t="shared" si="183"/>
        <v>10/19/2015</v>
      </c>
      <c r="B1188" s="9">
        <v>202.5</v>
      </c>
      <c r="C1188" s="9">
        <v>207.94999694824199</v>
      </c>
      <c r="D1188" s="9">
        <v>201.64999389648401</v>
      </c>
      <c r="E1188" s="9">
        <v>181.87713623046801</v>
      </c>
      <c r="F1188" s="9">
        <v>207.509994506835</v>
      </c>
      <c r="G1188" s="10">
        <v>576364400</v>
      </c>
      <c r="H1188">
        <f t="shared" si="184"/>
        <v>10</v>
      </c>
      <c r="I1188">
        <f t="shared" si="185"/>
        <v>19</v>
      </c>
      <c r="J1188">
        <f t="shared" si="186"/>
        <v>2015</v>
      </c>
      <c r="K1188" t="str">
        <f>VLOOKUP(N1188,Convert!D:G,4,0)</f>
        <v>2015Q4</v>
      </c>
      <c r="L1188" t="str">
        <f t="shared" si="187"/>
        <v>2015M10</v>
      </c>
      <c r="M1188">
        <f>VLOOKUP(K1188,GDP_CR!$E$9:$F$311,2,0)</f>
        <v>0.5</v>
      </c>
      <c r="N1188" s="1">
        <v>42296</v>
      </c>
      <c r="O1188" s="18">
        <f t="shared" si="188"/>
        <v>8303</v>
      </c>
      <c r="P1188" s="31">
        <f>VLOOKUP(K1188,GDP!$A$2:$D$305,4,0)</f>
        <v>1.3710602501775249E-3</v>
      </c>
      <c r="Q1188" s="12">
        <v>18312.792307692311</v>
      </c>
      <c r="R1188" s="12">
        <f>VLOOKUP(K1188,RGDP!B:C,2,0)</f>
        <v>17462.579000000002</v>
      </c>
      <c r="S1188" s="12">
        <f t="shared" si="191"/>
        <v>17443.454750000001</v>
      </c>
      <c r="T1188" s="12">
        <v>96.005000749999994</v>
      </c>
      <c r="U1188" s="12">
        <v>5</v>
      </c>
      <c r="V1188" s="12">
        <v>142505</v>
      </c>
      <c r="W1188" s="12">
        <v>9.7925000000000012E-2</v>
      </c>
      <c r="X1188" s="12">
        <v>0.125</v>
      </c>
      <c r="Y1188" t="str">
        <f t="shared" si="189"/>
        <v>200-300</v>
      </c>
      <c r="Z1188">
        <f t="shared" si="190"/>
        <v>2.0858907587229636E-2</v>
      </c>
      <c r="AA1188" s="12">
        <f>VLOOKUP(K1188,GDP_Change!A:D,4,0)</f>
        <v>0.13721011025316443</v>
      </c>
      <c r="AB1188" s="12">
        <f t="shared" si="182"/>
        <v>0.51049807678493575</v>
      </c>
    </row>
    <row r="1189" spans="1:28" x14ac:dyDescent="0.25">
      <c r="A1189" s="1" t="str">
        <f t="shared" si="183"/>
        <v>10/26/2015</v>
      </c>
      <c r="B1189" s="9">
        <v>207.30000305175699</v>
      </c>
      <c r="C1189" s="9">
        <v>209.44000244140599</v>
      </c>
      <c r="D1189" s="9">
        <v>205.78999328613199</v>
      </c>
      <c r="E1189" s="9">
        <v>182.24525451660099</v>
      </c>
      <c r="F1189" s="9">
        <v>207.92999267578099</v>
      </c>
      <c r="G1189" s="10">
        <v>504447900</v>
      </c>
      <c r="H1189">
        <f t="shared" si="184"/>
        <v>10</v>
      </c>
      <c r="I1189">
        <f t="shared" si="185"/>
        <v>26</v>
      </c>
      <c r="J1189">
        <f t="shared" si="186"/>
        <v>2015</v>
      </c>
      <c r="K1189" t="str">
        <f>VLOOKUP(N1189,Convert!D:G,4,0)</f>
        <v>2015Q4</v>
      </c>
      <c r="L1189" t="str">
        <f t="shared" si="187"/>
        <v>2015M10</v>
      </c>
      <c r="M1189">
        <f>VLOOKUP(K1189,GDP_CR!$E$9:$F$311,2,0)</f>
        <v>0.5</v>
      </c>
      <c r="N1189" s="1">
        <v>42303</v>
      </c>
      <c r="O1189" s="18">
        <f t="shared" si="188"/>
        <v>8310</v>
      </c>
      <c r="P1189" s="31">
        <f>VLOOKUP(K1189,GDP!$A$2:$D$305,4,0)</f>
        <v>1.3710602501775249E-3</v>
      </c>
      <c r="Q1189" s="12">
        <v>18314.723076923077</v>
      </c>
      <c r="R1189" s="12">
        <f>VLOOKUP(K1189,RGDP!B:C,2,0)</f>
        <v>17462.579000000002</v>
      </c>
      <c r="S1189" s="12">
        <f t="shared" si="191"/>
        <v>17445.579666666668</v>
      </c>
      <c r="T1189" s="12">
        <v>96.190002000000007</v>
      </c>
      <c r="U1189" s="12">
        <v>5</v>
      </c>
      <c r="V1189" s="12">
        <v>142585</v>
      </c>
      <c r="W1189" s="12">
        <v>0.12762000000000001</v>
      </c>
      <c r="X1189" s="12">
        <v>0.12</v>
      </c>
      <c r="Y1189" t="str">
        <f t="shared" si="189"/>
        <v>200-300</v>
      </c>
      <c r="Z1189">
        <f t="shared" si="190"/>
        <v>2.0239900730765203E-3</v>
      </c>
      <c r="AA1189" s="12">
        <f>VLOOKUP(K1189,GDP_Change!A:D,4,0)</f>
        <v>0.13721011025316443</v>
      </c>
      <c r="AB1189" s="12">
        <f t="shared" si="182"/>
        <v>0.47316928013175857</v>
      </c>
    </row>
    <row r="1190" spans="1:28" x14ac:dyDescent="0.25">
      <c r="A1190" s="1" t="str">
        <f t="shared" si="183"/>
        <v>11/02/2015</v>
      </c>
      <c r="B1190" s="9">
        <v>208.32000732421801</v>
      </c>
      <c r="C1190" s="9">
        <v>211.66000366210901</v>
      </c>
      <c r="D1190" s="9">
        <v>208.169998168945</v>
      </c>
      <c r="E1190" s="9">
        <v>184.09460449218699</v>
      </c>
      <c r="F1190" s="9">
        <v>210.03999328613199</v>
      </c>
      <c r="G1190" s="10">
        <v>466621600</v>
      </c>
      <c r="H1190">
        <f t="shared" si="184"/>
        <v>11</v>
      </c>
      <c r="I1190">
        <f t="shared" si="185"/>
        <v>2</v>
      </c>
      <c r="J1190">
        <f t="shared" si="186"/>
        <v>2015</v>
      </c>
      <c r="K1190" t="str">
        <f>VLOOKUP(N1190,Convert!D:G,4,0)</f>
        <v>2015Q4</v>
      </c>
      <c r="L1190" t="str">
        <f t="shared" si="187"/>
        <v>2015M11</v>
      </c>
      <c r="M1190">
        <f>VLOOKUP(K1190,GDP_CR!$E$9:$F$311,2,0)</f>
        <v>0.5</v>
      </c>
      <c r="N1190" s="1">
        <v>42310</v>
      </c>
      <c r="O1190" s="18">
        <f t="shared" si="188"/>
        <v>8317</v>
      </c>
      <c r="P1190" s="31">
        <f>VLOOKUP(K1190,GDP!$A$2:$D$305,4,0)</f>
        <v>1.3710602501775249E-3</v>
      </c>
      <c r="Q1190" s="12">
        <v>18316.653846153848</v>
      </c>
      <c r="R1190" s="12">
        <f>VLOOKUP(K1190,RGDP!B:C,2,0)</f>
        <v>17462.579000000002</v>
      </c>
      <c r="S1190" s="12">
        <f t="shared" si="191"/>
        <v>17447.704583333336</v>
      </c>
      <c r="T1190" s="12">
        <v>96.37500150000001</v>
      </c>
      <c r="U1190" s="12">
        <v>5.0250000000000004</v>
      </c>
      <c r="V1190" s="12">
        <v>142641.25</v>
      </c>
      <c r="W1190" s="12">
        <v>0.204795</v>
      </c>
      <c r="X1190" s="12">
        <v>0.12</v>
      </c>
      <c r="Y1190" t="str">
        <f t="shared" si="189"/>
        <v>200-300</v>
      </c>
      <c r="Z1190">
        <f t="shared" si="190"/>
        <v>1.014764913516375E-2</v>
      </c>
      <c r="AA1190" s="12">
        <f>VLOOKUP(K1190,GDP_Change!A:D,4,0)</f>
        <v>0.13721011025316443</v>
      </c>
      <c r="AB1190" s="12">
        <f t="shared" ref="AB1190:AB1253" si="192">AVERAGE(AA1178:AA1190)</f>
        <v>0.43584048347858145</v>
      </c>
    </row>
    <row r="1191" spans="1:28" x14ac:dyDescent="0.25">
      <c r="A1191" s="1" t="str">
        <f t="shared" si="183"/>
        <v>11/09/2015</v>
      </c>
      <c r="B1191" s="9">
        <v>209.30999755859301</v>
      </c>
      <c r="C1191" s="9">
        <v>209.49000549316401</v>
      </c>
      <c r="D1191" s="9">
        <v>202.44000244140599</v>
      </c>
      <c r="E1191" s="9">
        <v>177.521072387695</v>
      </c>
      <c r="F1191" s="9">
        <v>202.53999328613199</v>
      </c>
      <c r="G1191" s="10">
        <v>549621600</v>
      </c>
      <c r="H1191">
        <f t="shared" si="184"/>
        <v>11</v>
      </c>
      <c r="I1191">
        <f t="shared" si="185"/>
        <v>9</v>
      </c>
      <c r="J1191">
        <f t="shared" si="186"/>
        <v>2015</v>
      </c>
      <c r="K1191" t="str">
        <f>VLOOKUP(N1191,Convert!D:G,4,0)</f>
        <v>2015Q4</v>
      </c>
      <c r="L1191" t="str">
        <f t="shared" si="187"/>
        <v>2015M11</v>
      </c>
      <c r="M1191">
        <f>VLOOKUP(K1191,GDP_CR!$E$9:$F$311,2,0)</f>
        <v>0.5</v>
      </c>
      <c r="N1191" s="1">
        <v>42317</v>
      </c>
      <c r="O1191" s="18">
        <f t="shared" si="188"/>
        <v>8324</v>
      </c>
      <c r="P1191" s="31">
        <f>VLOOKUP(K1191,GDP!$A$2:$D$305,4,0)</f>
        <v>1.3710602501775249E-3</v>
      </c>
      <c r="Q1191" s="12">
        <v>18318.584615384618</v>
      </c>
      <c r="R1191" s="12">
        <f>VLOOKUP(K1191,RGDP!B:C,2,0)</f>
        <v>17462.579000000002</v>
      </c>
      <c r="S1191" s="12">
        <f t="shared" si="191"/>
        <v>17449.8295</v>
      </c>
      <c r="T1191" s="12">
        <v>96.560001000000014</v>
      </c>
      <c r="U1191" s="12">
        <v>5.05</v>
      </c>
      <c r="V1191" s="12">
        <v>142697.5</v>
      </c>
      <c r="W1191" s="12">
        <v>0.28197</v>
      </c>
      <c r="X1191" s="12">
        <v>0.12</v>
      </c>
      <c r="Y1191" t="str">
        <f t="shared" si="189"/>
        <v>200-300</v>
      </c>
      <c r="Z1191">
        <f t="shared" si="190"/>
        <v>-3.5707485430086394E-2</v>
      </c>
      <c r="AA1191" s="12">
        <f>VLOOKUP(K1191,GDP_Change!A:D,4,0)</f>
        <v>0.13721011025316443</v>
      </c>
      <c r="AB1191" s="12">
        <f t="shared" si="192"/>
        <v>0.39851168682540433</v>
      </c>
    </row>
    <row r="1192" spans="1:28" x14ac:dyDescent="0.25">
      <c r="A1192" s="1" t="str">
        <f t="shared" si="183"/>
        <v>11/16/2015</v>
      </c>
      <c r="B1192" s="9">
        <v>202.32000732421801</v>
      </c>
      <c r="C1192" s="9">
        <v>210.11999511718699</v>
      </c>
      <c r="D1192" s="9">
        <v>202.17999267578099</v>
      </c>
      <c r="E1192" s="9">
        <v>183.45478820800699</v>
      </c>
      <c r="F1192" s="9">
        <v>209.30999755859301</v>
      </c>
      <c r="G1192" s="10">
        <v>542343400</v>
      </c>
      <c r="H1192">
        <f t="shared" si="184"/>
        <v>11</v>
      </c>
      <c r="I1192">
        <f t="shared" si="185"/>
        <v>16</v>
      </c>
      <c r="J1192">
        <f t="shared" si="186"/>
        <v>2015</v>
      </c>
      <c r="K1192" t="str">
        <f>VLOOKUP(N1192,Convert!D:G,4,0)</f>
        <v>2015Q4</v>
      </c>
      <c r="L1192" t="str">
        <f t="shared" si="187"/>
        <v>2015M11</v>
      </c>
      <c r="M1192">
        <f>VLOOKUP(K1192,GDP_CR!$E$9:$F$311,2,0)</f>
        <v>0.5</v>
      </c>
      <c r="N1192" s="1">
        <v>42324</v>
      </c>
      <c r="O1192" s="18">
        <f t="shared" si="188"/>
        <v>8331</v>
      </c>
      <c r="P1192" s="31">
        <f>VLOOKUP(K1192,GDP!$A$2:$D$305,4,0)</f>
        <v>1.3710602501775249E-3</v>
      </c>
      <c r="Q1192" s="12">
        <v>18320.515384615388</v>
      </c>
      <c r="R1192" s="12">
        <f>VLOOKUP(K1192,RGDP!B:C,2,0)</f>
        <v>17462.579000000002</v>
      </c>
      <c r="S1192" s="12">
        <f t="shared" si="191"/>
        <v>17451.954416666667</v>
      </c>
      <c r="T1192" s="12">
        <v>96.745000500000003</v>
      </c>
      <c r="U1192" s="12">
        <v>5.0749999999999993</v>
      </c>
      <c r="V1192" s="12">
        <v>142753.75</v>
      </c>
      <c r="W1192" s="12">
        <v>0.35914499999999999</v>
      </c>
      <c r="X1192" s="12">
        <v>0.12</v>
      </c>
      <c r="Y1192" t="str">
        <f t="shared" si="189"/>
        <v>200-300</v>
      </c>
      <c r="Z1192">
        <f t="shared" si="190"/>
        <v>3.3425518400688858E-2</v>
      </c>
      <c r="AA1192" s="12">
        <f>VLOOKUP(K1192,GDP_Change!A:D,4,0)</f>
        <v>0.13721011025316443</v>
      </c>
      <c r="AB1192" s="12">
        <f t="shared" si="192"/>
        <v>0.36118289017222721</v>
      </c>
    </row>
    <row r="1193" spans="1:28" x14ac:dyDescent="0.25">
      <c r="A1193" s="1" t="str">
        <f t="shared" si="183"/>
        <v>11/23/2015</v>
      </c>
      <c r="B1193" s="9">
        <v>209.38000488281199</v>
      </c>
      <c r="C1193" s="9">
        <v>209.97999572753901</v>
      </c>
      <c r="D1193" s="9">
        <v>207.41000366210901</v>
      </c>
      <c r="E1193" s="9">
        <v>183.673904418945</v>
      </c>
      <c r="F1193" s="9">
        <v>209.55999755859301</v>
      </c>
      <c r="G1193" s="10">
        <v>253103500</v>
      </c>
      <c r="H1193">
        <f t="shared" si="184"/>
        <v>11</v>
      </c>
      <c r="I1193">
        <f t="shared" si="185"/>
        <v>23</v>
      </c>
      <c r="J1193">
        <f t="shared" si="186"/>
        <v>2015</v>
      </c>
      <c r="K1193" t="str">
        <f>VLOOKUP(N1193,Convert!D:G,4,0)</f>
        <v>2015Q4</v>
      </c>
      <c r="L1193" t="str">
        <f t="shared" si="187"/>
        <v>2015M11</v>
      </c>
      <c r="M1193">
        <f>VLOOKUP(K1193,GDP_CR!$E$9:$F$311,2,0)</f>
        <v>0.5</v>
      </c>
      <c r="N1193" s="1">
        <v>42331</v>
      </c>
      <c r="O1193" s="18">
        <f t="shared" si="188"/>
        <v>8338</v>
      </c>
      <c r="P1193" s="31">
        <f>VLOOKUP(K1193,GDP!$A$2:$D$305,4,0)</f>
        <v>1.3710602501775249E-3</v>
      </c>
      <c r="Q1193" s="12">
        <v>18322.446153846158</v>
      </c>
      <c r="R1193" s="12">
        <f>VLOOKUP(K1193,RGDP!B:C,2,0)</f>
        <v>17462.579000000002</v>
      </c>
      <c r="S1193" s="12">
        <f t="shared" si="191"/>
        <v>17454.079333333331</v>
      </c>
      <c r="T1193" s="12">
        <v>96.93</v>
      </c>
      <c r="U1193" s="12">
        <v>5.0999999999999996</v>
      </c>
      <c r="V1193" s="12">
        <v>142810</v>
      </c>
      <c r="W1193" s="12">
        <v>0.43631999999999999</v>
      </c>
      <c r="X1193" s="12">
        <v>0.12</v>
      </c>
      <c r="Y1193" t="str">
        <f t="shared" si="189"/>
        <v>200-300</v>
      </c>
      <c r="Z1193">
        <f t="shared" si="190"/>
        <v>1.1944006636854798E-3</v>
      </c>
      <c r="AA1193" s="12">
        <f>VLOOKUP(K1193,GDP_Change!A:D,4,0)</f>
        <v>0.13721011025316443</v>
      </c>
      <c r="AB1193" s="12">
        <f t="shared" si="192"/>
        <v>0.32385409351905009</v>
      </c>
    </row>
    <row r="1194" spans="1:28" x14ac:dyDescent="0.25">
      <c r="A1194" s="1" t="str">
        <f t="shared" si="183"/>
        <v>11/30/2015</v>
      </c>
      <c r="B1194" s="9">
        <v>209.75</v>
      </c>
      <c r="C1194" s="9">
        <v>211</v>
      </c>
      <c r="D1194" s="9">
        <v>204.75</v>
      </c>
      <c r="E1194" s="9">
        <v>183.72651672363199</v>
      </c>
      <c r="F1194" s="9">
        <v>209.61999511718699</v>
      </c>
      <c r="G1194" s="10">
        <v>678260500</v>
      </c>
      <c r="H1194">
        <f t="shared" si="184"/>
        <v>11</v>
      </c>
      <c r="I1194">
        <f t="shared" si="185"/>
        <v>30</v>
      </c>
      <c r="J1194">
        <f t="shared" si="186"/>
        <v>2015</v>
      </c>
      <c r="K1194" t="str">
        <f>VLOOKUP(N1194,Convert!D:G,4,0)</f>
        <v>2015Q4</v>
      </c>
      <c r="L1194" t="str">
        <f t="shared" si="187"/>
        <v>2015M11</v>
      </c>
      <c r="M1194">
        <f>VLOOKUP(K1194,GDP_CR!$E$9:$F$311,2,0)</f>
        <v>0.5</v>
      </c>
      <c r="N1194" s="1">
        <v>42338</v>
      </c>
      <c r="O1194" s="18">
        <f t="shared" si="188"/>
        <v>8345</v>
      </c>
      <c r="P1194" s="31">
        <f>VLOOKUP(K1194,GDP!$A$2:$D$305,4,0)</f>
        <v>1.3710602501775249E-3</v>
      </c>
      <c r="Q1194" s="12">
        <v>18324.376923076929</v>
      </c>
      <c r="R1194" s="12">
        <f>VLOOKUP(K1194,RGDP!B:C,2,0)</f>
        <v>17462.579000000002</v>
      </c>
      <c r="S1194" s="12">
        <f t="shared" si="191"/>
        <v>17456.204249999999</v>
      </c>
      <c r="T1194" s="12">
        <v>96.93</v>
      </c>
      <c r="U1194" s="12">
        <v>5.0999999999999996</v>
      </c>
      <c r="V1194" s="12">
        <v>142810</v>
      </c>
      <c r="W1194" s="12">
        <v>0.43631999999999999</v>
      </c>
      <c r="X1194" s="12">
        <v>0.12</v>
      </c>
      <c r="Y1194" t="str">
        <f t="shared" si="189"/>
        <v>200-300</v>
      </c>
      <c r="Z1194">
        <f t="shared" si="190"/>
        <v>2.8630253527839322E-4</v>
      </c>
      <c r="AA1194" s="12">
        <f>VLOOKUP(K1194,GDP_Change!A:D,4,0)</f>
        <v>0.13721011025316443</v>
      </c>
      <c r="AB1194" s="12">
        <f t="shared" si="192"/>
        <v>0.28652529686587297</v>
      </c>
    </row>
    <row r="1195" spans="1:28" x14ac:dyDescent="0.25">
      <c r="A1195" s="1" t="str">
        <f t="shared" si="183"/>
        <v>12/07/2015</v>
      </c>
      <c r="B1195" s="9">
        <v>209.22999572753901</v>
      </c>
      <c r="C1195" s="9">
        <v>209.72999572753901</v>
      </c>
      <c r="D1195" s="9">
        <v>201.509994506835</v>
      </c>
      <c r="E1195" s="9">
        <v>176.94258117675699</v>
      </c>
      <c r="F1195" s="9">
        <v>201.88000488281199</v>
      </c>
      <c r="G1195" s="10">
        <v>695103200</v>
      </c>
      <c r="H1195">
        <f t="shared" si="184"/>
        <v>12</v>
      </c>
      <c r="I1195">
        <f t="shared" si="185"/>
        <v>7</v>
      </c>
      <c r="J1195">
        <f t="shared" si="186"/>
        <v>2015</v>
      </c>
      <c r="K1195" t="str">
        <f>VLOOKUP(N1195,Convert!D:G,4,0)</f>
        <v>2015Q4</v>
      </c>
      <c r="L1195" t="str">
        <f t="shared" si="187"/>
        <v>2015M12</v>
      </c>
      <c r="M1195">
        <f>VLOOKUP(K1195,GDP_CR!$E$9:$F$311,2,0)</f>
        <v>0.5</v>
      </c>
      <c r="N1195" s="1">
        <v>42345</v>
      </c>
      <c r="O1195" s="18">
        <f t="shared" si="188"/>
        <v>8352</v>
      </c>
      <c r="P1195" s="31">
        <f>VLOOKUP(K1195,GDP!$A$2:$D$305,4,0)</f>
        <v>1.3710602501775249E-3</v>
      </c>
      <c r="Q1195" s="12">
        <v>18326.307692307695</v>
      </c>
      <c r="R1195" s="12">
        <f>VLOOKUP(K1195,RGDP!B:C,2,0)</f>
        <v>17462.579000000002</v>
      </c>
      <c r="S1195" s="12">
        <f t="shared" si="191"/>
        <v>17458.329166666666</v>
      </c>
      <c r="T1195" s="12">
        <v>97.647500750000006</v>
      </c>
      <c r="U1195" s="12">
        <v>5.0749999999999993</v>
      </c>
      <c r="V1195" s="12">
        <v>142878.25</v>
      </c>
      <c r="W1195" s="12">
        <v>0.48691999999999996</v>
      </c>
      <c r="X1195" s="12">
        <v>0.15</v>
      </c>
      <c r="Y1195" t="str">
        <f t="shared" si="189"/>
        <v>200-300</v>
      </c>
      <c r="Z1195">
        <f t="shared" si="190"/>
        <v>-3.6923911910445417E-2</v>
      </c>
      <c r="AA1195" s="12">
        <f>VLOOKUP(K1195,GDP_Change!A:D,4,0)</f>
        <v>0.13721011025316443</v>
      </c>
      <c r="AB1195" s="12">
        <f t="shared" si="192"/>
        <v>0.24919650021269582</v>
      </c>
    </row>
    <row r="1196" spans="1:28" x14ac:dyDescent="0.25">
      <c r="A1196" s="1" t="str">
        <f t="shared" si="183"/>
        <v>12/14/2015</v>
      </c>
      <c r="B1196" s="9">
        <v>202.07000732421801</v>
      </c>
      <c r="C1196" s="9">
        <v>208.47999572753901</v>
      </c>
      <c r="D1196" s="9">
        <v>199.83000183105401</v>
      </c>
      <c r="E1196" s="9">
        <v>175.31237792968699</v>
      </c>
      <c r="F1196" s="9">
        <v>200.02000427246</v>
      </c>
      <c r="G1196" s="10">
        <v>957957800</v>
      </c>
      <c r="H1196">
        <f t="shared" si="184"/>
        <v>12</v>
      </c>
      <c r="I1196">
        <f t="shared" si="185"/>
        <v>14</v>
      </c>
      <c r="J1196">
        <f t="shared" si="186"/>
        <v>2015</v>
      </c>
      <c r="K1196" t="str">
        <f>VLOOKUP(N1196,Convert!D:G,4,0)</f>
        <v>2015Q4</v>
      </c>
      <c r="L1196" t="str">
        <f t="shared" si="187"/>
        <v>2015M12</v>
      </c>
      <c r="M1196">
        <f>VLOOKUP(K1196,GDP_CR!$E$9:$F$311,2,0)</f>
        <v>0.5</v>
      </c>
      <c r="N1196" s="1">
        <v>42352</v>
      </c>
      <c r="O1196" s="18">
        <f t="shared" si="188"/>
        <v>8359</v>
      </c>
      <c r="P1196" s="31">
        <f>VLOOKUP(K1196,GDP!$A$2:$D$305,4,0)</f>
        <v>1.3710602501775249E-3</v>
      </c>
      <c r="Q1196" s="12">
        <v>18328.238461538465</v>
      </c>
      <c r="R1196" s="12">
        <f>VLOOKUP(K1196,RGDP!B:C,2,0)</f>
        <v>17462.579000000002</v>
      </c>
      <c r="S1196" s="12">
        <f t="shared" si="191"/>
        <v>17460.454083333334</v>
      </c>
      <c r="T1196" s="12">
        <v>98.365001500000005</v>
      </c>
      <c r="U1196" s="12">
        <v>5.05</v>
      </c>
      <c r="V1196" s="12">
        <v>142946.5</v>
      </c>
      <c r="W1196" s="12">
        <v>0.53752</v>
      </c>
      <c r="X1196" s="12">
        <v>0.18</v>
      </c>
      <c r="Y1196" t="str">
        <f t="shared" si="189"/>
        <v>200-300</v>
      </c>
      <c r="Z1196">
        <f t="shared" si="190"/>
        <v>-9.2133968960010915E-3</v>
      </c>
      <c r="AA1196" s="12">
        <f>VLOOKUP(K1196,GDP_Change!A:D,4,0)</f>
        <v>0.13721011025316443</v>
      </c>
      <c r="AB1196" s="12">
        <f t="shared" si="192"/>
        <v>0.2118677035595187</v>
      </c>
    </row>
    <row r="1197" spans="1:28" x14ac:dyDescent="0.25">
      <c r="A1197" s="1" t="str">
        <f t="shared" si="183"/>
        <v>12/21/2015</v>
      </c>
      <c r="B1197" s="9">
        <v>201.41000366210901</v>
      </c>
      <c r="C1197" s="9">
        <v>206.33000183105401</v>
      </c>
      <c r="D1197" s="9">
        <v>200.08999633789</v>
      </c>
      <c r="E1197" s="9">
        <v>181.34608459472599</v>
      </c>
      <c r="F1197" s="9">
        <v>205.67999267578099</v>
      </c>
      <c r="G1197" s="10">
        <v>369647300</v>
      </c>
      <c r="H1197">
        <f t="shared" si="184"/>
        <v>12</v>
      </c>
      <c r="I1197">
        <f t="shared" si="185"/>
        <v>21</v>
      </c>
      <c r="J1197">
        <f t="shared" si="186"/>
        <v>2015</v>
      </c>
      <c r="K1197" t="str">
        <f>VLOOKUP(N1197,Convert!D:G,4,0)</f>
        <v>2015Q4</v>
      </c>
      <c r="L1197" t="str">
        <f t="shared" si="187"/>
        <v>2015M12</v>
      </c>
      <c r="M1197">
        <f>VLOOKUP(K1197,GDP_CR!$E$9:$F$311,2,0)</f>
        <v>0.5</v>
      </c>
      <c r="N1197" s="1">
        <v>42359</v>
      </c>
      <c r="O1197" s="18">
        <f t="shared" si="188"/>
        <v>8366</v>
      </c>
      <c r="P1197" s="31">
        <f>VLOOKUP(K1197,GDP!$A$2:$D$305,4,0)</f>
        <v>1.3710602501775249E-3</v>
      </c>
      <c r="Q1197" s="12">
        <v>18330.169230769236</v>
      </c>
      <c r="R1197" s="12">
        <f>VLOOKUP(K1197,RGDP!B:C,2,0)</f>
        <v>17462.579000000002</v>
      </c>
      <c r="S1197" s="12">
        <f t="shared" si="191"/>
        <v>17462.579000000002</v>
      </c>
      <c r="T1197" s="12">
        <v>99.082502250000005</v>
      </c>
      <c r="U1197" s="12">
        <v>5.0250000000000004</v>
      </c>
      <c r="V1197" s="12">
        <v>143014.75</v>
      </c>
      <c r="W1197" s="12">
        <v>0.58811999999999998</v>
      </c>
      <c r="X1197" s="12">
        <v>0.21</v>
      </c>
      <c r="Y1197" t="str">
        <f t="shared" si="189"/>
        <v>200-300</v>
      </c>
      <c r="Z1197">
        <f t="shared" si="190"/>
        <v>2.82971117009434E-2</v>
      </c>
      <c r="AA1197" s="12">
        <f>VLOOKUP(K1197,GDP_Change!A:D,4,0)</f>
        <v>0.13721011025316443</v>
      </c>
      <c r="AB1197" s="12">
        <f t="shared" si="192"/>
        <v>0.17453890690634155</v>
      </c>
    </row>
    <row r="1198" spans="1:28" x14ac:dyDescent="0.25">
      <c r="A1198" s="1" t="str">
        <f t="shared" si="183"/>
        <v>12/28/2015</v>
      </c>
      <c r="B1198" s="9">
        <v>204.86000061035099</v>
      </c>
      <c r="C1198" s="9">
        <v>207.78999328613199</v>
      </c>
      <c r="D1198" s="9">
        <v>203.86999511718699</v>
      </c>
      <c r="E1198" s="9">
        <v>179.750244140625</v>
      </c>
      <c r="F1198" s="9">
        <v>203.86999511718699</v>
      </c>
      <c r="G1198" s="10">
        <v>336736200</v>
      </c>
      <c r="H1198">
        <f t="shared" si="184"/>
        <v>12</v>
      </c>
      <c r="I1198">
        <f t="shared" si="185"/>
        <v>28</v>
      </c>
      <c r="J1198">
        <f t="shared" si="186"/>
        <v>2015</v>
      </c>
      <c r="K1198" t="str">
        <f>VLOOKUP(N1198,Convert!D:G,4,0)</f>
        <v>2015Q4</v>
      </c>
      <c r="L1198" t="str">
        <f t="shared" si="187"/>
        <v>2015M12</v>
      </c>
      <c r="M1198">
        <f>VLOOKUP(K1198,GDP_CR!$E$9:$F$311,2,0)</f>
        <v>0.5</v>
      </c>
      <c r="N1198" s="1">
        <v>42366</v>
      </c>
      <c r="O1198" s="18">
        <f t="shared" si="188"/>
        <v>8373</v>
      </c>
      <c r="P1198" s="31">
        <f>VLOOKUP(K1198,GDP!$A$2:$D$305,4,0)</f>
        <v>1.3710602501775249E-3</v>
      </c>
      <c r="Q1198" s="12">
        <v>18332.100000000002</v>
      </c>
      <c r="R1198" s="12">
        <f>VLOOKUP(K1198,RGDP!B:C,2,0)</f>
        <v>17462.579000000002</v>
      </c>
      <c r="S1198" s="12">
        <f t="shared" si="191"/>
        <v>17462.579000000002</v>
      </c>
      <c r="T1198" s="12">
        <v>99.800003000000004</v>
      </c>
      <c r="U1198" s="12">
        <v>5</v>
      </c>
      <c r="V1198" s="12">
        <v>143083</v>
      </c>
      <c r="W1198" s="12">
        <v>0.63871999999999995</v>
      </c>
      <c r="X1198" s="12">
        <v>0.24</v>
      </c>
      <c r="Y1198" t="str">
        <f t="shared" si="189"/>
        <v>200-300</v>
      </c>
      <c r="Z1198">
        <f t="shared" si="190"/>
        <v>-8.8000662341871649E-3</v>
      </c>
      <c r="AA1198" s="12">
        <f>VLOOKUP(K1198,GDP_Change!A:D,4,0)</f>
        <v>0.13721011025316443</v>
      </c>
      <c r="AB1198" s="12">
        <f t="shared" si="192"/>
        <v>0.13721011025316443</v>
      </c>
    </row>
    <row r="1199" spans="1:28" x14ac:dyDescent="0.25">
      <c r="A1199" s="1" t="str">
        <f t="shared" si="183"/>
        <v>01/04/2016</v>
      </c>
      <c r="B1199" s="9">
        <v>200.49000549316401</v>
      </c>
      <c r="C1199" s="9">
        <v>201.89999389648401</v>
      </c>
      <c r="D1199" s="9">
        <v>191.58000183105401</v>
      </c>
      <c r="E1199" s="9">
        <v>169.21403503417901</v>
      </c>
      <c r="F1199" s="9">
        <v>191.919998168945</v>
      </c>
      <c r="G1199" s="10">
        <v>908565200</v>
      </c>
      <c r="H1199">
        <f t="shared" si="184"/>
        <v>1</v>
      </c>
      <c r="I1199">
        <f t="shared" si="185"/>
        <v>4</v>
      </c>
      <c r="J1199">
        <f t="shared" si="186"/>
        <v>2016</v>
      </c>
      <c r="K1199" t="str">
        <f>VLOOKUP(N1199,Convert!D:G,4,0)</f>
        <v>2016Q1</v>
      </c>
      <c r="L1199" t="str">
        <f t="shared" si="187"/>
        <v>2016M1</v>
      </c>
      <c r="M1199">
        <f>VLOOKUP(K1199,GDP_CR!$E$9:$F$311,2,0)</f>
        <v>2</v>
      </c>
      <c r="N1199" s="1">
        <v>42373</v>
      </c>
      <c r="O1199" s="18">
        <f t="shared" si="188"/>
        <v>8380</v>
      </c>
      <c r="P1199" s="31">
        <f>VLOOKUP(K1199,GDP!$A$2:$D$305,4,0)</f>
        <v>5.0839783767271385E-3</v>
      </c>
      <c r="Q1199" s="12">
        <v>18339.269230769234</v>
      </c>
      <c r="R1199" s="12">
        <f>VLOOKUP(K1199,RGDP!B:C,2,0)</f>
        <v>17565.465</v>
      </c>
      <c r="S1199" s="12">
        <f t="shared" si="191"/>
        <v>17471.152833333334</v>
      </c>
      <c r="T1199" s="12">
        <v>99.567503000000002</v>
      </c>
      <c r="U1199" s="12">
        <v>4.95</v>
      </c>
      <c r="V1199" s="12">
        <v>143111.75</v>
      </c>
      <c r="W1199" s="12">
        <v>0.78841499999999998</v>
      </c>
      <c r="X1199" s="12">
        <v>0.26500000000000001</v>
      </c>
      <c r="Y1199" t="str">
        <f t="shared" si="189"/>
        <v>100-200</v>
      </c>
      <c r="Z1199">
        <f t="shared" si="190"/>
        <v>-5.8615771003344475E-2</v>
      </c>
      <c r="AA1199" s="12">
        <f>VLOOKUP(K1199,GDP_Change!A:D,4,0)</f>
        <v>0.50854570286327316</v>
      </c>
      <c r="AB1199" s="12">
        <f t="shared" si="192"/>
        <v>0.16577438660778818</v>
      </c>
    </row>
    <row r="1200" spans="1:28" x14ac:dyDescent="0.25">
      <c r="A1200" s="1" t="str">
        <f t="shared" si="183"/>
        <v>01/11/2016</v>
      </c>
      <c r="B1200" s="9">
        <v>193.009994506835</v>
      </c>
      <c r="C1200" s="9">
        <v>194.86000061035099</v>
      </c>
      <c r="D1200" s="9">
        <v>185.52000427246</v>
      </c>
      <c r="E1200" s="9">
        <v>165.59027099609301</v>
      </c>
      <c r="F1200" s="9">
        <v>187.80999755859301</v>
      </c>
      <c r="G1200" s="10">
        <v>1147082700</v>
      </c>
      <c r="H1200">
        <f t="shared" si="184"/>
        <v>1</v>
      </c>
      <c r="I1200">
        <f t="shared" si="185"/>
        <v>11</v>
      </c>
      <c r="J1200">
        <f t="shared" si="186"/>
        <v>2016</v>
      </c>
      <c r="K1200" t="str">
        <f>VLOOKUP(N1200,Convert!D:G,4,0)</f>
        <v>2016Q1</v>
      </c>
      <c r="L1200" t="str">
        <f t="shared" si="187"/>
        <v>2016M1</v>
      </c>
      <c r="M1200">
        <f>VLOOKUP(K1200,GDP_CR!$E$9:$F$311,2,0)</f>
        <v>2</v>
      </c>
      <c r="N1200" s="1">
        <v>42380</v>
      </c>
      <c r="O1200" s="18">
        <f t="shared" si="188"/>
        <v>8387</v>
      </c>
      <c r="P1200" s="31">
        <f>VLOOKUP(K1200,GDP!$A$2:$D$305,4,0)</f>
        <v>5.0839783767271385E-3</v>
      </c>
      <c r="Q1200" s="12">
        <v>18346.438461538462</v>
      </c>
      <c r="R1200" s="12">
        <f>VLOOKUP(K1200,RGDP!B:C,2,0)</f>
        <v>17565.465</v>
      </c>
      <c r="S1200" s="12">
        <f t="shared" si="191"/>
        <v>17479.726666666666</v>
      </c>
      <c r="T1200" s="12">
        <v>99.335003</v>
      </c>
      <c r="U1200" s="12">
        <v>4.9000000000000004</v>
      </c>
      <c r="V1200" s="12">
        <v>143140.5</v>
      </c>
      <c r="W1200" s="12">
        <v>0.93811</v>
      </c>
      <c r="X1200" s="12">
        <v>0.29000000000000004</v>
      </c>
      <c r="Y1200" t="str">
        <f t="shared" si="189"/>
        <v>100-200</v>
      </c>
      <c r="Z1200">
        <f t="shared" si="190"/>
        <v>-2.1415176373303257E-2</v>
      </c>
      <c r="AA1200" s="12">
        <f>VLOOKUP(K1200,GDP_Change!A:D,4,0)</f>
        <v>0.50854570286327316</v>
      </c>
      <c r="AB1200" s="12">
        <f t="shared" si="192"/>
        <v>0.19433866296241192</v>
      </c>
    </row>
    <row r="1201" spans="1:28" x14ac:dyDescent="0.25">
      <c r="A1201" s="1" t="str">
        <f t="shared" si="183"/>
        <v>01/18/2016</v>
      </c>
      <c r="B1201" s="9">
        <v>189.96000671386699</v>
      </c>
      <c r="C1201" s="9">
        <v>190.759994506835</v>
      </c>
      <c r="D1201" s="9">
        <v>181.02000427246</v>
      </c>
      <c r="E1201" s="9">
        <v>167.97962951660099</v>
      </c>
      <c r="F1201" s="9">
        <v>190.52000427246</v>
      </c>
      <c r="G1201" s="10">
        <v>845884700</v>
      </c>
      <c r="H1201">
        <f t="shared" si="184"/>
        <v>1</v>
      </c>
      <c r="I1201">
        <f t="shared" si="185"/>
        <v>18</v>
      </c>
      <c r="J1201">
        <f t="shared" si="186"/>
        <v>2016</v>
      </c>
      <c r="K1201" t="str">
        <f>VLOOKUP(N1201,Convert!D:G,4,0)</f>
        <v>2016Q1</v>
      </c>
      <c r="L1201" t="str">
        <f t="shared" si="187"/>
        <v>2016M1</v>
      </c>
      <c r="M1201">
        <f>VLOOKUP(K1201,GDP_CR!$E$9:$F$311,2,0)</f>
        <v>2</v>
      </c>
      <c r="N1201" s="1">
        <v>42387</v>
      </c>
      <c r="O1201" s="18">
        <f t="shared" si="188"/>
        <v>8394</v>
      </c>
      <c r="P1201" s="31">
        <f>VLOOKUP(K1201,GDP!$A$2:$D$305,4,0)</f>
        <v>5.0839783767271385E-3</v>
      </c>
      <c r="Q1201" s="12">
        <v>18353.607692307691</v>
      </c>
      <c r="R1201" s="12">
        <f>VLOOKUP(K1201,RGDP!B:C,2,0)</f>
        <v>17565.465</v>
      </c>
      <c r="S1201" s="12">
        <f t="shared" si="191"/>
        <v>17488.300500000001</v>
      </c>
      <c r="T1201" s="12">
        <v>99.102502999999999</v>
      </c>
      <c r="U1201" s="12">
        <v>4.8500000000000005</v>
      </c>
      <c r="V1201" s="12">
        <v>143169.25</v>
      </c>
      <c r="W1201" s="12">
        <v>1.0878049999999999</v>
      </c>
      <c r="X1201" s="12">
        <v>0.31500000000000006</v>
      </c>
      <c r="Y1201" t="str">
        <f t="shared" si="189"/>
        <v>100-200</v>
      </c>
      <c r="Z1201">
        <f t="shared" si="190"/>
        <v>1.442951253445135E-2</v>
      </c>
      <c r="AA1201" s="12">
        <f>VLOOKUP(K1201,GDP_Change!A:D,4,0)</f>
        <v>0.50854570286327316</v>
      </c>
      <c r="AB1201" s="12">
        <f t="shared" si="192"/>
        <v>0.22290293931703567</v>
      </c>
    </row>
    <row r="1202" spans="1:28" x14ac:dyDescent="0.25">
      <c r="A1202" s="1" t="str">
        <f t="shared" si="183"/>
        <v>01/25/2016</v>
      </c>
      <c r="B1202" s="9">
        <v>189.919998168945</v>
      </c>
      <c r="C1202" s="9">
        <v>193.88000488281199</v>
      </c>
      <c r="D1202" s="9">
        <v>187.05999755859301</v>
      </c>
      <c r="E1202" s="9">
        <v>170.80105590820301</v>
      </c>
      <c r="F1202" s="9">
        <v>193.72000122070301</v>
      </c>
      <c r="G1202" s="10">
        <v>811418300</v>
      </c>
      <c r="H1202">
        <f t="shared" si="184"/>
        <v>1</v>
      </c>
      <c r="I1202">
        <f t="shared" si="185"/>
        <v>25</v>
      </c>
      <c r="J1202">
        <f t="shared" si="186"/>
        <v>2016</v>
      </c>
      <c r="K1202" t="str">
        <f>VLOOKUP(N1202,Convert!D:G,4,0)</f>
        <v>2016Q1</v>
      </c>
      <c r="L1202" t="str">
        <f t="shared" si="187"/>
        <v>2016M1</v>
      </c>
      <c r="M1202">
        <f>VLOOKUP(K1202,GDP_CR!$E$9:$F$311,2,0)</f>
        <v>2</v>
      </c>
      <c r="N1202" s="1">
        <v>42394</v>
      </c>
      <c r="O1202" s="18">
        <f t="shared" si="188"/>
        <v>8401</v>
      </c>
      <c r="P1202" s="31">
        <f>VLOOKUP(K1202,GDP!$A$2:$D$305,4,0)</f>
        <v>5.0839783767271385E-3</v>
      </c>
      <c r="Q1202" s="12">
        <v>18360.776923076923</v>
      </c>
      <c r="R1202" s="12">
        <f>VLOOKUP(K1202,RGDP!B:C,2,0)</f>
        <v>17565.465</v>
      </c>
      <c r="S1202" s="12">
        <f t="shared" si="191"/>
        <v>17496.874333333333</v>
      </c>
      <c r="T1202" s="12">
        <v>98.870002999999997</v>
      </c>
      <c r="U1202" s="12">
        <v>4.8</v>
      </c>
      <c r="V1202" s="12">
        <v>143198</v>
      </c>
      <c r="W1202" s="12">
        <v>1.2375</v>
      </c>
      <c r="X1202" s="12">
        <v>0.34</v>
      </c>
      <c r="Y1202" t="str">
        <f t="shared" si="189"/>
        <v>100-200</v>
      </c>
      <c r="Z1202">
        <f t="shared" si="190"/>
        <v>1.679612049381829E-2</v>
      </c>
      <c r="AA1202" s="12">
        <f>VLOOKUP(K1202,GDP_Change!A:D,4,0)</f>
        <v>0.50854570286327316</v>
      </c>
      <c r="AB1202" s="12">
        <f t="shared" si="192"/>
        <v>0.25146721567165942</v>
      </c>
    </row>
    <row r="1203" spans="1:28" x14ac:dyDescent="0.25">
      <c r="A1203" s="1" t="str">
        <f t="shared" si="183"/>
        <v>02/01/2016</v>
      </c>
      <c r="B1203" s="9">
        <v>192.52999877929599</v>
      </c>
      <c r="C1203" s="9">
        <v>194.58000183105401</v>
      </c>
      <c r="D1203" s="9">
        <v>187.100006103515</v>
      </c>
      <c r="E1203" s="9">
        <v>165.71369934082</v>
      </c>
      <c r="F1203" s="9">
        <v>187.94999694824199</v>
      </c>
      <c r="G1203" s="10">
        <v>844001500</v>
      </c>
      <c r="H1203">
        <f t="shared" si="184"/>
        <v>2</v>
      </c>
      <c r="I1203">
        <f t="shared" si="185"/>
        <v>1</v>
      </c>
      <c r="J1203">
        <f t="shared" si="186"/>
        <v>2016</v>
      </c>
      <c r="K1203" t="str">
        <f>VLOOKUP(N1203,Convert!D:G,4,0)</f>
        <v>2016Q1</v>
      </c>
      <c r="L1203" t="str">
        <f t="shared" si="187"/>
        <v>2016M2</v>
      </c>
      <c r="M1203">
        <f>VLOOKUP(K1203,GDP_CR!$E$9:$F$311,2,0)</f>
        <v>2</v>
      </c>
      <c r="N1203" s="1">
        <v>42401</v>
      </c>
      <c r="O1203" s="18">
        <f t="shared" si="188"/>
        <v>8408</v>
      </c>
      <c r="P1203" s="31">
        <f>VLOOKUP(K1203,GDP!$A$2:$D$305,4,0)</f>
        <v>5.0839783767271385E-3</v>
      </c>
      <c r="Q1203" s="12">
        <v>18367.946153846151</v>
      </c>
      <c r="R1203" s="12">
        <f>VLOOKUP(K1203,RGDP!B:C,2,0)</f>
        <v>17565.465</v>
      </c>
      <c r="S1203" s="12">
        <f t="shared" si="191"/>
        <v>17505.448166666665</v>
      </c>
      <c r="T1203" s="12">
        <v>98.902502249999998</v>
      </c>
      <c r="U1203" s="12">
        <v>4.8249999999999993</v>
      </c>
      <c r="V1203" s="12">
        <v>143251</v>
      </c>
      <c r="W1203" s="12">
        <v>1.139945</v>
      </c>
      <c r="X1203" s="12">
        <v>0.35</v>
      </c>
      <c r="Y1203" t="str">
        <f t="shared" si="189"/>
        <v>100-200</v>
      </c>
      <c r="Z1203">
        <f t="shared" si="190"/>
        <v>-2.9785278939201132E-2</v>
      </c>
      <c r="AA1203" s="12">
        <f>VLOOKUP(K1203,GDP_Change!A:D,4,0)</f>
        <v>0.50854570286327316</v>
      </c>
      <c r="AB1203" s="12">
        <f t="shared" si="192"/>
        <v>0.28003149202628319</v>
      </c>
    </row>
    <row r="1204" spans="1:28" x14ac:dyDescent="0.25">
      <c r="A1204" s="1" t="str">
        <f t="shared" si="183"/>
        <v>02/08/2016</v>
      </c>
      <c r="B1204" s="9">
        <v>185.77000427246</v>
      </c>
      <c r="C1204" s="9">
        <v>188.33999633789</v>
      </c>
      <c r="D1204" s="9">
        <v>181.08999633789</v>
      </c>
      <c r="E1204" s="9">
        <v>164.54986572265599</v>
      </c>
      <c r="F1204" s="9">
        <v>186.63000488281199</v>
      </c>
      <c r="G1204" s="10">
        <v>870945200</v>
      </c>
      <c r="H1204">
        <f t="shared" si="184"/>
        <v>2</v>
      </c>
      <c r="I1204">
        <f t="shared" si="185"/>
        <v>8</v>
      </c>
      <c r="J1204">
        <f t="shared" si="186"/>
        <v>2016</v>
      </c>
      <c r="K1204" t="str">
        <f>VLOOKUP(N1204,Convert!D:G,4,0)</f>
        <v>2016Q1</v>
      </c>
      <c r="L1204" t="str">
        <f t="shared" si="187"/>
        <v>2016M2</v>
      </c>
      <c r="M1204">
        <f>VLOOKUP(K1204,GDP_CR!$E$9:$F$311,2,0)</f>
        <v>2</v>
      </c>
      <c r="N1204" s="1">
        <v>42408</v>
      </c>
      <c r="O1204" s="18">
        <f t="shared" si="188"/>
        <v>8415</v>
      </c>
      <c r="P1204" s="31">
        <f>VLOOKUP(K1204,GDP!$A$2:$D$305,4,0)</f>
        <v>5.0839783767271385E-3</v>
      </c>
      <c r="Q1204" s="12">
        <v>18375.115384615379</v>
      </c>
      <c r="R1204" s="12">
        <f>VLOOKUP(K1204,RGDP!B:C,2,0)</f>
        <v>17565.465</v>
      </c>
      <c r="S1204" s="12">
        <f t="shared" si="191"/>
        <v>17514.022000000001</v>
      </c>
      <c r="T1204" s="12">
        <v>98.935001499999998</v>
      </c>
      <c r="U1204" s="12">
        <v>4.8499999999999996</v>
      </c>
      <c r="V1204" s="12">
        <v>143304</v>
      </c>
      <c r="W1204" s="12">
        <v>1.0423900000000001</v>
      </c>
      <c r="X1204" s="12">
        <v>0.36</v>
      </c>
      <c r="Y1204" t="str">
        <f t="shared" si="189"/>
        <v>100-200</v>
      </c>
      <c r="Z1204">
        <f t="shared" si="190"/>
        <v>-7.023102350959376E-3</v>
      </c>
      <c r="AA1204" s="12">
        <f>VLOOKUP(K1204,GDP_Change!A:D,4,0)</f>
        <v>0.50854570286327316</v>
      </c>
      <c r="AB1204" s="12">
        <f t="shared" si="192"/>
        <v>0.30859576838090691</v>
      </c>
    </row>
    <row r="1205" spans="1:28" x14ac:dyDescent="0.25">
      <c r="A1205" s="1" t="str">
        <f t="shared" si="183"/>
        <v>02/15/2016</v>
      </c>
      <c r="B1205" s="9">
        <v>188.77000427246</v>
      </c>
      <c r="C1205" s="9">
        <v>193.32000732421801</v>
      </c>
      <c r="D1205" s="9">
        <v>187.63000488281199</v>
      </c>
      <c r="E1205" s="9">
        <v>169.28456115722599</v>
      </c>
      <c r="F1205" s="9">
        <v>192</v>
      </c>
      <c r="G1205" s="10">
        <v>473396200</v>
      </c>
      <c r="H1205">
        <f t="shared" si="184"/>
        <v>2</v>
      </c>
      <c r="I1205">
        <f t="shared" si="185"/>
        <v>15</v>
      </c>
      <c r="J1205">
        <f t="shared" si="186"/>
        <v>2016</v>
      </c>
      <c r="K1205" t="str">
        <f>VLOOKUP(N1205,Convert!D:G,4,0)</f>
        <v>2016Q1</v>
      </c>
      <c r="L1205" t="str">
        <f t="shared" si="187"/>
        <v>2016M2</v>
      </c>
      <c r="M1205">
        <f>VLOOKUP(K1205,GDP_CR!$E$9:$F$311,2,0)</f>
        <v>2</v>
      </c>
      <c r="N1205" s="1">
        <v>42415</v>
      </c>
      <c r="O1205" s="18">
        <f t="shared" si="188"/>
        <v>8422</v>
      </c>
      <c r="P1205" s="31">
        <f>VLOOKUP(K1205,GDP!$A$2:$D$305,4,0)</f>
        <v>5.0839783767271385E-3</v>
      </c>
      <c r="Q1205" s="12">
        <v>18382.284615384611</v>
      </c>
      <c r="R1205" s="12">
        <f>VLOOKUP(K1205,RGDP!B:C,2,0)</f>
        <v>17565.465</v>
      </c>
      <c r="S1205" s="12">
        <f t="shared" si="191"/>
        <v>17522.595833333333</v>
      </c>
      <c r="T1205" s="12">
        <v>98.967500749999999</v>
      </c>
      <c r="U1205" s="12">
        <v>4.875</v>
      </c>
      <c r="V1205" s="12">
        <v>143357</v>
      </c>
      <c r="W1205" s="12">
        <v>0.94483500000000009</v>
      </c>
      <c r="X1205" s="12">
        <v>0.37</v>
      </c>
      <c r="Y1205" t="str">
        <f t="shared" si="189"/>
        <v>100-200</v>
      </c>
      <c r="Z1205">
        <f t="shared" si="190"/>
        <v>2.8773482166278175E-2</v>
      </c>
      <c r="AA1205" s="12">
        <f>VLOOKUP(K1205,GDP_Change!A:D,4,0)</f>
        <v>0.50854570286327316</v>
      </c>
      <c r="AB1205" s="12">
        <f t="shared" si="192"/>
        <v>0.33716004473553068</v>
      </c>
    </row>
    <row r="1206" spans="1:28" x14ac:dyDescent="0.25">
      <c r="A1206" s="1" t="str">
        <f t="shared" si="183"/>
        <v>02/22/2016</v>
      </c>
      <c r="B1206" s="9">
        <v>193.86999511718699</v>
      </c>
      <c r="C1206" s="9">
        <v>196.67999267578099</v>
      </c>
      <c r="D1206" s="9">
        <v>189.32000732421801</v>
      </c>
      <c r="E1206" s="9">
        <v>172.00898742675699</v>
      </c>
      <c r="F1206" s="9">
        <v>195.08999633789</v>
      </c>
      <c r="G1206" s="10">
        <v>606469800</v>
      </c>
      <c r="H1206">
        <f t="shared" si="184"/>
        <v>2</v>
      </c>
      <c r="I1206">
        <f t="shared" si="185"/>
        <v>22</v>
      </c>
      <c r="J1206">
        <f t="shared" si="186"/>
        <v>2016</v>
      </c>
      <c r="K1206" t="str">
        <f>VLOOKUP(N1206,Convert!D:G,4,0)</f>
        <v>2016Q1</v>
      </c>
      <c r="L1206" t="str">
        <f t="shared" si="187"/>
        <v>2016M2</v>
      </c>
      <c r="M1206">
        <f>VLOOKUP(K1206,GDP_CR!$E$9:$F$311,2,0)</f>
        <v>2</v>
      </c>
      <c r="N1206" s="1">
        <v>42422</v>
      </c>
      <c r="O1206" s="18">
        <f t="shared" si="188"/>
        <v>8429</v>
      </c>
      <c r="P1206" s="31">
        <f>VLOOKUP(K1206,GDP!$A$2:$D$305,4,0)</f>
        <v>5.0839783767271385E-3</v>
      </c>
      <c r="Q1206" s="12">
        <v>18389.45384615384</v>
      </c>
      <c r="R1206" s="12">
        <f>VLOOKUP(K1206,RGDP!B:C,2,0)</f>
        <v>17565.465</v>
      </c>
      <c r="S1206" s="12">
        <f t="shared" si="191"/>
        <v>17531.169666666665</v>
      </c>
      <c r="T1206" s="12">
        <v>99</v>
      </c>
      <c r="U1206" s="12">
        <v>4.9000000000000004</v>
      </c>
      <c r="V1206" s="12">
        <v>143410</v>
      </c>
      <c r="W1206" s="12">
        <v>0.84728000000000003</v>
      </c>
      <c r="X1206" s="12">
        <v>0.38</v>
      </c>
      <c r="Y1206" t="str">
        <f t="shared" si="189"/>
        <v>100-200</v>
      </c>
      <c r="Z1206">
        <f t="shared" si="190"/>
        <v>1.6093730926510341E-2</v>
      </c>
      <c r="AA1206" s="12">
        <f>VLOOKUP(K1206,GDP_Change!A:D,4,0)</f>
        <v>0.50854570286327316</v>
      </c>
      <c r="AB1206" s="12">
        <f t="shared" si="192"/>
        <v>0.3657243210901544</v>
      </c>
    </row>
    <row r="1207" spans="1:28" x14ac:dyDescent="0.25">
      <c r="A1207" s="1" t="str">
        <f t="shared" si="183"/>
        <v>02/29/2016</v>
      </c>
      <c r="B1207" s="9">
        <v>195.11000061035099</v>
      </c>
      <c r="C1207" s="9">
        <v>201.350006103515</v>
      </c>
      <c r="D1207" s="9">
        <v>193.33000183105401</v>
      </c>
      <c r="E1207" s="9">
        <v>176.717193603515</v>
      </c>
      <c r="F1207" s="9">
        <v>200.42999267578099</v>
      </c>
      <c r="G1207" s="10">
        <v>594598600</v>
      </c>
      <c r="H1207">
        <f t="shared" si="184"/>
        <v>2</v>
      </c>
      <c r="I1207">
        <f t="shared" si="185"/>
        <v>29</v>
      </c>
      <c r="J1207">
        <f t="shared" si="186"/>
        <v>2016</v>
      </c>
      <c r="K1207" t="str">
        <f>VLOOKUP(N1207,Convert!D:G,4,0)</f>
        <v>2016Q1</v>
      </c>
      <c r="L1207" t="str">
        <f t="shared" si="187"/>
        <v>2016M2</v>
      </c>
      <c r="M1207">
        <f>VLOOKUP(K1207,GDP_CR!$E$9:$F$311,2,0)</f>
        <v>2</v>
      </c>
      <c r="N1207" s="1">
        <v>42429</v>
      </c>
      <c r="O1207" s="18">
        <f t="shared" si="188"/>
        <v>8436</v>
      </c>
      <c r="P1207" s="31">
        <f>VLOOKUP(K1207,GDP!$A$2:$D$305,4,0)</f>
        <v>5.0839783767271385E-3</v>
      </c>
      <c r="Q1207" s="12">
        <v>18396.623076923071</v>
      </c>
      <c r="R1207" s="12">
        <f>VLOOKUP(K1207,RGDP!B:C,2,0)</f>
        <v>17565.465</v>
      </c>
      <c r="S1207" s="12">
        <f t="shared" si="191"/>
        <v>17539.7435</v>
      </c>
      <c r="T1207" s="12">
        <v>99</v>
      </c>
      <c r="U1207" s="12">
        <v>4.9000000000000004</v>
      </c>
      <c r="V1207" s="12">
        <v>143410</v>
      </c>
      <c r="W1207" s="12">
        <v>0.84728000000000003</v>
      </c>
      <c r="X1207" s="12">
        <v>0.38</v>
      </c>
      <c r="Y1207" t="str">
        <f t="shared" si="189"/>
        <v>200-300</v>
      </c>
      <c r="Z1207">
        <f t="shared" si="190"/>
        <v>2.7371963904506247E-2</v>
      </c>
      <c r="AA1207" s="12">
        <f>VLOOKUP(K1207,GDP_Change!A:D,4,0)</f>
        <v>0.50854570286327316</v>
      </c>
      <c r="AB1207" s="12">
        <f t="shared" si="192"/>
        <v>0.39428859744477818</v>
      </c>
    </row>
    <row r="1208" spans="1:28" x14ac:dyDescent="0.25">
      <c r="A1208" s="1" t="str">
        <f t="shared" si="183"/>
        <v>03/07/2016</v>
      </c>
      <c r="B1208" s="9">
        <v>199.33999633789</v>
      </c>
      <c r="C1208" s="9">
        <v>202.80999755859301</v>
      </c>
      <c r="D1208" s="9">
        <v>197.38000488281199</v>
      </c>
      <c r="E1208" s="9">
        <v>178.77154541015599</v>
      </c>
      <c r="F1208" s="9">
        <v>202.759994506835</v>
      </c>
      <c r="G1208" s="10">
        <v>613798300</v>
      </c>
      <c r="H1208">
        <f t="shared" si="184"/>
        <v>3</v>
      </c>
      <c r="I1208">
        <f t="shared" si="185"/>
        <v>7</v>
      </c>
      <c r="J1208">
        <f t="shared" si="186"/>
        <v>2016</v>
      </c>
      <c r="K1208" t="str">
        <f>VLOOKUP(N1208,Convert!D:G,4,0)</f>
        <v>2016Q1</v>
      </c>
      <c r="L1208" t="str">
        <f t="shared" si="187"/>
        <v>2016M3</v>
      </c>
      <c r="M1208">
        <f>VLOOKUP(K1208,GDP_CR!$E$9:$F$311,2,0)</f>
        <v>2</v>
      </c>
      <c r="N1208" s="1">
        <v>42436</v>
      </c>
      <c r="O1208" s="18">
        <f t="shared" si="188"/>
        <v>8443</v>
      </c>
      <c r="P1208" s="31">
        <f>VLOOKUP(K1208,GDP!$A$2:$D$305,4,0)</f>
        <v>5.0839783767271385E-3</v>
      </c>
      <c r="Q1208" s="12">
        <v>18403.792307692303</v>
      </c>
      <c r="R1208" s="12">
        <f>VLOOKUP(K1208,RGDP!B:C,2,0)</f>
        <v>17565.465</v>
      </c>
      <c r="S1208" s="12">
        <f t="shared" si="191"/>
        <v>17548.317333333332</v>
      </c>
      <c r="T1208" s="12">
        <v>98.837499500000007</v>
      </c>
      <c r="U1208" s="12">
        <v>4.9250000000000007</v>
      </c>
      <c r="V1208" s="12">
        <v>143474</v>
      </c>
      <c r="W1208" s="12">
        <v>0.85836500000000004</v>
      </c>
      <c r="X1208" s="12">
        <v>0.375</v>
      </c>
      <c r="Y1208" t="str">
        <f t="shared" si="189"/>
        <v>200-300</v>
      </c>
      <c r="Z1208">
        <f t="shared" si="190"/>
        <v>1.1625015797027238E-2</v>
      </c>
      <c r="AA1208" s="12">
        <f>VLOOKUP(K1208,GDP_Change!A:D,4,0)</f>
        <v>0.50854570286327316</v>
      </c>
      <c r="AB1208" s="12">
        <f t="shared" si="192"/>
        <v>0.4228528737994019</v>
      </c>
    </row>
    <row r="1209" spans="1:28" x14ac:dyDescent="0.25">
      <c r="A1209" s="1" t="str">
        <f t="shared" si="183"/>
        <v>03/14/2016</v>
      </c>
      <c r="B1209" s="9">
        <v>202.16000366210901</v>
      </c>
      <c r="C1209" s="9">
        <v>205.22999572753901</v>
      </c>
      <c r="D1209" s="9">
        <v>201.05000305175699</v>
      </c>
      <c r="E1209" s="9">
        <v>180.19984436035099</v>
      </c>
      <c r="F1209" s="9">
        <v>204.38000488281199</v>
      </c>
      <c r="G1209" s="10">
        <v>568735200</v>
      </c>
      <c r="H1209">
        <f t="shared" si="184"/>
        <v>3</v>
      </c>
      <c r="I1209">
        <f t="shared" si="185"/>
        <v>14</v>
      </c>
      <c r="J1209">
        <f t="shared" si="186"/>
        <v>2016</v>
      </c>
      <c r="K1209" t="str">
        <f>VLOOKUP(N1209,Convert!D:G,4,0)</f>
        <v>2016Q1</v>
      </c>
      <c r="L1209" t="str">
        <f t="shared" si="187"/>
        <v>2016M3</v>
      </c>
      <c r="M1209">
        <f>VLOOKUP(K1209,GDP_CR!$E$9:$F$311,2,0)</f>
        <v>2</v>
      </c>
      <c r="N1209" s="1">
        <v>42443</v>
      </c>
      <c r="O1209" s="18">
        <f t="shared" si="188"/>
        <v>8450</v>
      </c>
      <c r="P1209" s="31">
        <f>VLOOKUP(K1209,GDP!$A$2:$D$305,4,0)</f>
        <v>5.0839783767271385E-3</v>
      </c>
      <c r="Q1209" s="12">
        <v>18410.961538461535</v>
      </c>
      <c r="R1209" s="12">
        <f>VLOOKUP(K1209,RGDP!B:C,2,0)</f>
        <v>17565.465</v>
      </c>
      <c r="S1209" s="12">
        <f t="shared" si="191"/>
        <v>17556.891166666665</v>
      </c>
      <c r="T1209" s="12">
        <v>98.674999000000014</v>
      </c>
      <c r="U1209" s="12">
        <v>4.95</v>
      </c>
      <c r="V1209" s="12">
        <v>143538</v>
      </c>
      <c r="W1209" s="12">
        <v>0.86945000000000006</v>
      </c>
      <c r="X1209" s="12">
        <v>0.37</v>
      </c>
      <c r="Y1209" t="str">
        <f t="shared" si="189"/>
        <v>200-300</v>
      </c>
      <c r="Z1209">
        <f t="shared" si="190"/>
        <v>7.9897929565311276E-3</v>
      </c>
      <c r="AA1209" s="12">
        <f>VLOOKUP(K1209,GDP_Change!A:D,4,0)</f>
        <v>0.50854570286327316</v>
      </c>
      <c r="AB1209" s="12">
        <f t="shared" si="192"/>
        <v>0.45141715015402567</v>
      </c>
    </row>
    <row r="1210" spans="1:28" x14ac:dyDescent="0.25">
      <c r="A1210" s="1" t="str">
        <f t="shared" si="183"/>
        <v>03/21/2016</v>
      </c>
      <c r="B1210" s="9">
        <v>204.07000732421801</v>
      </c>
      <c r="C1210" s="9">
        <v>205.22999572753901</v>
      </c>
      <c r="D1210" s="9">
        <v>201.74000549316401</v>
      </c>
      <c r="E1210" s="9">
        <v>180.01268005371</v>
      </c>
      <c r="F1210" s="9">
        <v>203.11999511718699</v>
      </c>
      <c r="G1210" s="10">
        <v>335812000</v>
      </c>
      <c r="H1210">
        <f t="shared" si="184"/>
        <v>3</v>
      </c>
      <c r="I1210">
        <f t="shared" si="185"/>
        <v>21</v>
      </c>
      <c r="J1210">
        <f t="shared" si="186"/>
        <v>2016</v>
      </c>
      <c r="K1210" t="str">
        <f>VLOOKUP(N1210,Convert!D:G,4,0)</f>
        <v>2016Q1</v>
      </c>
      <c r="L1210" t="str">
        <f t="shared" si="187"/>
        <v>2016M3</v>
      </c>
      <c r="M1210">
        <f>VLOOKUP(K1210,GDP_CR!$E$9:$F$311,2,0)</f>
        <v>2</v>
      </c>
      <c r="N1210" s="1">
        <v>42450</v>
      </c>
      <c r="O1210" s="18">
        <f t="shared" si="188"/>
        <v>8457</v>
      </c>
      <c r="P1210" s="31">
        <f>VLOOKUP(K1210,GDP!$A$2:$D$305,4,0)</f>
        <v>5.0839783767271385E-3</v>
      </c>
      <c r="Q1210" s="12">
        <v>18418.130769230767</v>
      </c>
      <c r="R1210" s="12">
        <f>VLOOKUP(K1210,RGDP!B:C,2,0)</f>
        <v>17565.465</v>
      </c>
      <c r="S1210" s="12">
        <f t="shared" si="191"/>
        <v>17565.465</v>
      </c>
      <c r="T1210" s="12">
        <v>98.512498499999992</v>
      </c>
      <c r="U1210" s="12">
        <v>4.9749999999999996</v>
      </c>
      <c r="V1210" s="12">
        <v>143602</v>
      </c>
      <c r="W1210" s="12">
        <v>0.88053500000000007</v>
      </c>
      <c r="X1210" s="12">
        <v>0.36499999999999999</v>
      </c>
      <c r="Y1210" t="str">
        <f t="shared" si="189"/>
        <v>200-300</v>
      </c>
      <c r="Z1210">
        <f t="shared" si="190"/>
        <v>-6.1650344237317301E-3</v>
      </c>
      <c r="AA1210" s="12">
        <f>VLOOKUP(K1210,GDP_Change!A:D,4,0)</f>
        <v>0.50854570286327316</v>
      </c>
      <c r="AB1210" s="12">
        <f t="shared" si="192"/>
        <v>0.47998142650864939</v>
      </c>
    </row>
    <row r="1211" spans="1:28" x14ac:dyDescent="0.25">
      <c r="A1211" s="1" t="str">
        <f t="shared" si="183"/>
        <v>03/28/2016</v>
      </c>
      <c r="B1211" s="9">
        <v>203.61000061035099</v>
      </c>
      <c r="C1211" s="9">
        <v>207.13999938964801</v>
      </c>
      <c r="D1211" s="9">
        <v>202.39999389648401</v>
      </c>
      <c r="E1211" s="9">
        <v>183.38032531738199</v>
      </c>
      <c r="F1211" s="9">
        <v>206.919998168945</v>
      </c>
      <c r="G1211" s="10">
        <v>450704000</v>
      </c>
      <c r="H1211">
        <f t="shared" si="184"/>
        <v>3</v>
      </c>
      <c r="I1211">
        <f t="shared" si="185"/>
        <v>28</v>
      </c>
      <c r="J1211">
        <f t="shared" si="186"/>
        <v>2016</v>
      </c>
      <c r="K1211" t="str">
        <f>VLOOKUP(N1211,Convert!D:G,4,0)</f>
        <v>2016Q1</v>
      </c>
      <c r="L1211" t="str">
        <f t="shared" si="187"/>
        <v>2016M3</v>
      </c>
      <c r="M1211">
        <f>VLOOKUP(K1211,GDP_CR!$E$9:$F$311,2,0)</f>
        <v>2</v>
      </c>
      <c r="N1211" s="1">
        <v>42457</v>
      </c>
      <c r="O1211" s="18">
        <f t="shared" si="188"/>
        <v>8464</v>
      </c>
      <c r="P1211" s="31">
        <f>VLOOKUP(K1211,GDP!$A$2:$D$305,4,0)</f>
        <v>5.0839783767271385E-3</v>
      </c>
      <c r="Q1211" s="12">
        <v>18425.299999999996</v>
      </c>
      <c r="R1211" s="12">
        <f>VLOOKUP(K1211,RGDP!B:C,2,0)</f>
        <v>17565.465</v>
      </c>
      <c r="S1211" s="12">
        <f t="shared" si="191"/>
        <v>17565.465</v>
      </c>
      <c r="T1211" s="12">
        <v>98.349997999999999</v>
      </c>
      <c r="U1211" s="12">
        <v>5</v>
      </c>
      <c r="V1211" s="12">
        <v>143666</v>
      </c>
      <c r="W1211" s="12">
        <v>0.89161999999999997</v>
      </c>
      <c r="X1211" s="12">
        <v>0.36</v>
      </c>
      <c r="Y1211" t="str">
        <f t="shared" si="189"/>
        <v>200-300</v>
      </c>
      <c r="Z1211">
        <f t="shared" si="190"/>
        <v>1.8708168290205274E-2</v>
      </c>
      <c r="AA1211" s="12">
        <f>VLOOKUP(K1211,GDP_Change!A:D,4,0)</f>
        <v>0.50854570286327316</v>
      </c>
      <c r="AB1211" s="12">
        <f t="shared" si="192"/>
        <v>0.50854570286327316</v>
      </c>
    </row>
    <row r="1212" spans="1:28" x14ac:dyDescent="0.25">
      <c r="A1212" s="1" t="str">
        <f t="shared" si="183"/>
        <v>04/04/2016</v>
      </c>
      <c r="B1212" s="9">
        <v>206.83000183105401</v>
      </c>
      <c r="C1212" s="9">
        <v>207.07000732421801</v>
      </c>
      <c r="D1212" s="9">
        <v>203.08999633789</v>
      </c>
      <c r="E1212" s="9">
        <v>181.23561096191401</v>
      </c>
      <c r="F1212" s="9">
        <v>204.5</v>
      </c>
      <c r="G1212" s="10">
        <v>463898600</v>
      </c>
      <c r="H1212">
        <f t="shared" si="184"/>
        <v>4</v>
      </c>
      <c r="I1212">
        <f t="shared" si="185"/>
        <v>4</v>
      </c>
      <c r="J1212">
        <f t="shared" si="186"/>
        <v>2016</v>
      </c>
      <c r="K1212" t="str">
        <f>VLOOKUP(N1212,Convert!D:G,4,0)</f>
        <v>2016Q2</v>
      </c>
      <c r="L1212" t="str">
        <f t="shared" si="187"/>
        <v>2016M4</v>
      </c>
      <c r="M1212">
        <f>VLOOKUP(K1212,GDP_CR!$E$9:$F$311,2,0)</f>
        <v>4.0999999999999996</v>
      </c>
      <c r="N1212" s="1">
        <v>42464</v>
      </c>
      <c r="O1212" s="18">
        <f t="shared" si="188"/>
        <v>8471</v>
      </c>
      <c r="P1212" s="31">
        <f>VLOOKUP(K1212,GDP!$A$2:$D$305,4,0)</f>
        <v>1.0111097241293221E-2</v>
      </c>
      <c r="Q1212" s="12">
        <v>18439.630769230767</v>
      </c>
      <c r="R1212" s="12">
        <f>VLOOKUP(K1212,RGDP!B:C,2,0)</f>
        <v>17618.580999999998</v>
      </c>
      <c r="S1212" s="12">
        <f t="shared" si="191"/>
        <v>17569.891333333333</v>
      </c>
      <c r="T1212" s="12">
        <v>97.417499249999992</v>
      </c>
      <c r="U1212" s="12">
        <v>5.0250000000000004</v>
      </c>
      <c r="V1212" s="12">
        <v>143713.5</v>
      </c>
      <c r="W1212" s="12">
        <v>0.96187249999999991</v>
      </c>
      <c r="X1212" s="12">
        <v>0.36250000000000004</v>
      </c>
      <c r="Y1212" t="str">
        <f t="shared" si="189"/>
        <v>200-300</v>
      </c>
      <c r="Z1212">
        <f t="shared" si="190"/>
        <v>-1.1695332449061513E-2</v>
      </c>
      <c r="AA1212" s="12">
        <f>VLOOKUP(K1212,GDP_Change!A:D,4,0)</f>
        <v>1.0111690953734893</v>
      </c>
      <c r="AB1212" s="12">
        <f t="shared" si="192"/>
        <v>0.54720904074867438</v>
      </c>
    </row>
    <row r="1213" spans="1:28" x14ac:dyDescent="0.25">
      <c r="A1213" s="1" t="str">
        <f t="shared" si="183"/>
        <v>04/11/2016</v>
      </c>
      <c r="B1213" s="9">
        <v>205.25</v>
      </c>
      <c r="C1213" s="9">
        <v>208.600006103515</v>
      </c>
      <c r="D1213" s="9">
        <v>203.69999694824199</v>
      </c>
      <c r="E1213" s="9">
        <v>184.14253234863199</v>
      </c>
      <c r="F1213" s="9">
        <v>207.77999877929599</v>
      </c>
      <c r="G1213" s="10">
        <v>436419000</v>
      </c>
      <c r="H1213">
        <f t="shared" si="184"/>
        <v>4</v>
      </c>
      <c r="I1213">
        <f t="shared" si="185"/>
        <v>11</v>
      </c>
      <c r="J1213">
        <f t="shared" si="186"/>
        <v>2016</v>
      </c>
      <c r="K1213" t="str">
        <f>VLOOKUP(N1213,Convert!D:G,4,0)</f>
        <v>2016Q2</v>
      </c>
      <c r="L1213" t="str">
        <f t="shared" si="187"/>
        <v>2016M4</v>
      </c>
      <c r="M1213">
        <f>VLOOKUP(K1213,GDP_CR!$E$9:$F$311,2,0)</f>
        <v>4.0999999999999996</v>
      </c>
      <c r="N1213" s="1">
        <v>42471</v>
      </c>
      <c r="O1213" s="18">
        <f t="shared" si="188"/>
        <v>8478</v>
      </c>
      <c r="P1213" s="31">
        <f>VLOOKUP(K1213,GDP!$A$2:$D$305,4,0)</f>
        <v>1.0111097241293221E-2</v>
      </c>
      <c r="Q1213" s="12">
        <v>18453.961538461535</v>
      </c>
      <c r="R1213" s="12">
        <f>VLOOKUP(K1213,RGDP!B:C,2,0)</f>
        <v>17618.580999999998</v>
      </c>
      <c r="S1213" s="12">
        <f t="shared" si="191"/>
        <v>17574.317666666666</v>
      </c>
      <c r="T1213" s="12">
        <v>96.485000499999998</v>
      </c>
      <c r="U1213" s="12">
        <v>5.05</v>
      </c>
      <c r="V1213" s="12">
        <v>143761</v>
      </c>
      <c r="W1213" s="12">
        <v>1.032125</v>
      </c>
      <c r="X1213" s="12">
        <v>0.36499999999999999</v>
      </c>
      <c r="Y1213" t="str">
        <f t="shared" si="189"/>
        <v>200-300</v>
      </c>
      <c r="Z1213">
        <f t="shared" si="190"/>
        <v>1.6039113835188301E-2</v>
      </c>
      <c r="AA1213" s="12">
        <f>VLOOKUP(K1213,GDP_Change!A:D,4,0)</f>
        <v>1.0111690953734893</v>
      </c>
      <c r="AB1213" s="12">
        <f t="shared" si="192"/>
        <v>0.5858723786340756</v>
      </c>
    </row>
    <row r="1214" spans="1:28" x14ac:dyDescent="0.25">
      <c r="A1214" s="1" t="str">
        <f t="shared" si="183"/>
        <v>04/18/2016</v>
      </c>
      <c r="B1214" s="9">
        <v>207.77999877929599</v>
      </c>
      <c r="C1214" s="9">
        <v>210.919998168945</v>
      </c>
      <c r="D1214" s="9">
        <v>207</v>
      </c>
      <c r="E1214" s="9">
        <v>185.19711303710901</v>
      </c>
      <c r="F1214" s="9">
        <v>208.97000122070301</v>
      </c>
      <c r="G1214" s="10">
        <v>436894100</v>
      </c>
      <c r="H1214">
        <f t="shared" si="184"/>
        <v>4</v>
      </c>
      <c r="I1214">
        <f t="shared" si="185"/>
        <v>18</v>
      </c>
      <c r="J1214">
        <f t="shared" si="186"/>
        <v>2016</v>
      </c>
      <c r="K1214" t="str">
        <f>VLOOKUP(N1214,Convert!D:G,4,0)</f>
        <v>2016Q2</v>
      </c>
      <c r="L1214" t="str">
        <f t="shared" si="187"/>
        <v>2016M4</v>
      </c>
      <c r="M1214">
        <f>VLOOKUP(K1214,GDP_CR!$E$9:$F$311,2,0)</f>
        <v>4.0999999999999996</v>
      </c>
      <c r="N1214" s="1">
        <v>42478</v>
      </c>
      <c r="O1214" s="18">
        <f t="shared" si="188"/>
        <v>8485</v>
      </c>
      <c r="P1214" s="31">
        <f>VLOOKUP(K1214,GDP!$A$2:$D$305,4,0)</f>
        <v>1.0111097241293221E-2</v>
      </c>
      <c r="Q1214" s="12">
        <v>18468.292307692307</v>
      </c>
      <c r="R1214" s="12">
        <f>VLOOKUP(K1214,RGDP!B:C,2,0)</f>
        <v>17618.580999999998</v>
      </c>
      <c r="S1214" s="12">
        <f t="shared" si="191"/>
        <v>17578.744000000002</v>
      </c>
      <c r="T1214" s="12">
        <v>95.552501750000005</v>
      </c>
      <c r="U1214" s="12">
        <v>5.0749999999999993</v>
      </c>
      <c r="V1214" s="12">
        <v>143808.5</v>
      </c>
      <c r="W1214" s="12">
        <v>1.1023775</v>
      </c>
      <c r="X1214" s="12">
        <v>0.36750000000000005</v>
      </c>
      <c r="Y1214" t="str">
        <f t="shared" si="189"/>
        <v>200-300</v>
      </c>
      <c r="Z1214">
        <f t="shared" si="190"/>
        <v>5.7272232572829207E-3</v>
      </c>
      <c r="AA1214" s="12">
        <f>VLOOKUP(K1214,GDP_Change!A:D,4,0)</f>
        <v>1.0111690953734893</v>
      </c>
      <c r="AB1214" s="12">
        <f t="shared" si="192"/>
        <v>0.62453571651947692</v>
      </c>
    </row>
    <row r="1215" spans="1:28" x14ac:dyDescent="0.25">
      <c r="A1215" s="1" t="str">
        <f t="shared" si="183"/>
        <v>04/25/2016</v>
      </c>
      <c r="B1215" s="9">
        <v>208.259994506835</v>
      </c>
      <c r="C1215" s="9">
        <v>209.80999755859301</v>
      </c>
      <c r="D1215" s="9">
        <v>205.02999877929599</v>
      </c>
      <c r="E1215" s="9">
        <v>182.85746765136699</v>
      </c>
      <c r="F1215" s="9">
        <v>206.33000183105401</v>
      </c>
      <c r="G1215" s="10">
        <v>459000400</v>
      </c>
      <c r="H1215">
        <f t="shared" si="184"/>
        <v>4</v>
      </c>
      <c r="I1215">
        <f t="shared" si="185"/>
        <v>25</v>
      </c>
      <c r="J1215">
        <f t="shared" si="186"/>
        <v>2016</v>
      </c>
      <c r="K1215" t="str">
        <f>VLOOKUP(N1215,Convert!D:G,4,0)</f>
        <v>2016Q2</v>
      </c>
      <c r="L1215" t="str">
        <f t="shared" si="187"/>
        <v>2016M4</v>
      </c>
      <c r="M1215">
        <f>VLOOKUP(K1215,GDP_CR!$E$9:$F$311,2,0)</f>
        <v>4.0999999999999996</v>
      </c>
      <c r="N1215" s="1">
        <v>42485</v>
      </c>
      <c r="O1215" s="18">
        <f t="shared" si="188"/>
        <v>8492</v>
      </c>
      <c r="P1215" s="31">
        <f>VLOOKUP(K1215,GDP!$A$2:$D$305,4,0)</f>
        <v>1.0111097241293221E-2</v>
      </c>
      <c r="Q1215" s="12">
        <v>18482.623076923079</v>
      </c>
      <c r="R1215" s="12">
        <f>VLOOKUP(K1215,RGDP!B:C,2,0)</f>
        <v>17618.580999999998</v>
      </c>
      <c r="S1215" s="12">
        <f t="shared" si="191"/>
        <v>17583.170333333335</v>
      </c>
      <c r="T1215" s="12">
        <v>94.620002999999997</v>
      </c>
      <c r="U1215" s="12">
        <v>5.0999999999999996</v>
      </c>
      <c r="V1215" s="12">
        <v>143856</v>
      </c>
      <c r="W1215" s="12">
        <v>1.1726300000000001</v>
      </c>
      <c r="X1215" s="12">
        <v>0.37</v>
      </c>
      <c r="Y1215" t="str">
        <f t="shared" si="189"/>
        <v>200-300</v>
      </c>
      <c r="Z1215">
        <f t="shared" si="190"/>
        <v>-1.2633389358412184E-2</v>
      </c>
      <c r="AA1215" s="12">
        <f>VLOOKUP(K1215,GDP_Change!A:D,4,0)</f>
        <v>1.0111690953734893</v>
      </c>
      <c r="AB1215" s="12">
        <f t="shared" si="192"/>
        <v>0.66319905440487814</v>
      </c>
    </row>
    <row r="1216" spans="1:28" x14ac:dyDescent="0.25">
      <c r="A1216" s="1" t="str">
        <f t="shared" si="183"/>
        <v>05/02/2016</v>
      </c>
      <c r="B1216" s="9">
        <v>206.919998168945</v>
      </c>
      <c r="C1216" s="9">
        <v>208.17999267578099</v>
      </c>
      <c r="D1216" s="9">
        <v>203.88000488281199</v>
      </c>
      <c r="E1216" s="9">
        <v>182.31687927246</v>
      </c>
      <c r="F1216" s="9">
        <v>205.72000122070301</v>
      </c>
      <c r="G1216" s="10">
        <v>417788100</v>
      </c>
      <c r="H1216">
        <f t="shared" si="184"/>
        <v>5</v>
      </c>
      <c r="I1216">
        <f t="shared" si="185"/>
        <v>2</v>
      </c>
      <c r="J1216">
        <f t="shared" si="186"/>
        <v>2016</v>
      </c>
      <c r="K1216" t="str">
        <f>VLOOKUP(N1216,Convert!D:G,4,0)</f>
        <v>2016Q2</v>
      </c>
      <c r="L1216" t="str">
        <f t="shared" si="187"/>
        <v>2016M5</v>
      </c>
      <c r="M1216">
        <f>VLOOKUP(K1216,GDP_CR!$E$9:$F$311,2,0)</f>
        <v>4.0999999999999996</v>
      </c>
      <c r="N1216" s="1">
        <v>42492</v>
      </c>
      <c r="O1216" s="18">
        <f t="shared" si="188"/>
        <v>8499</v>
      </c>
      <c r="P1216" s="31">
        <f>VLOOKUP(K1216,GDP!$A$2:$D$305,4,0)</f>
        <v>1.0111097241293221E-2</v>
      </c>
      <c r="Q1216" s="12">
        <v>18496.953846153847</v>
      </c>
      <c r="R1216" s="12">
        <f>VLOOKUP(K1216,RGDP!B:C,2,0)</f>
        <v>17618.580999999998</v>
      </c>
      <c r="S1216" s="12">
        <f t="shared" si="191"/>
        <v>17587.596666666668</v>
      </c>
      <c r="T1216" s="12">
        <v>94.122501499999998</v>
      </c>
      <c r="U1216" s="12">
        <v>5.0249999999999995</v>
      </c>
      <c r="V1216" s="12">
        <v>143867.25</v>
      </c>
      <c r="W1216" s="12">
        <v>1.1490925000000001</v>
      </c>
      <c r="X1216" s="12">
        <v>0.37</v>
      </c>
      <c r="Y1216" t="str">
        <f t="shared" si="189"/>
        <v>200-300</v>
      </c>
      <c r="Z1216">
        <f t="shared" si="190"/>
        <v>-2.956431953364036E-3</v>
      </c>
      <c r="AA1216" s="12">
        <f>VLOOKUP(K1216,GDP_Change!A:D,4,0)</f>
        <v>1.0111690953734893</v>
      </c>
      <c r="AB1216" s="12">
        <f t="shared" si="192"/>
        <v>0.70186239229027936</v>
      </c>
    </row>
    <row r="1217" spans="1:28" x14ac:dyDescent="0.25">
      <c r="A1217" s="1" t="str">
        <f t="shared" si="183"/>
        <v>05/09/2016</v>
      </c>
      <c r="B1217" s="9">
        <v>205.57000732421801</v>
      </c>
      <c r="C1217" s="9">
        <v>208.53999328613199</v>
      </c>
      <c r="D1217" s="9">
        <v>204.38000488281199</v>
      </c>
      <c r="E1217" s="9">
        <v>181.46601867675699</v>
      </c>
      <c r="F1217" s="9">
        <v>204.759994506835</v>
      </c>
      <c r="G1217" s="10">
        <v>419635000</v>
      </c>
      <c r="H1217">
        <f t="shared" si="184"/>
        <v>5</v>
      </c>
      <c r="I1217">
        <f t="shared" si="185"/>
        <v>9</v>
      </c>
      <c r="J1217">
        <f t="shared" si="186"/>
        <v>2016</v>
      </c>
      <c r="K1217" t="str">
        <f>VLOOKUP(N1217,Convert!D:G,4,0)</f>
        <v>2016Q2</v>
      </c>
      <c r="L1217" t="str">
        <f t="shared" si="187"/>
        <v>2016M5</v>
      </c>
      <c r="M1217">
        <f>VLOOKUP(K1217,GDP_CR!$E$9:$F$311,2,0)</f>
        <v>4.0999999999999996</v>
      </c>
      <c r="N1217" s="1">
        <v>42499</v>
      </c>
      <c r="O1217" s="18">
        <f t="shared" si="188"/>
        <v>8506</v>
      </c>
      <c r="P1217" s="31">
        <f>VLOOKUP(K1217,GDP!$A$2:$D$305,4,0)</f>
        <v>1.0111097241293221E-2</v>
      </c>
      <c r="Q1217" s="12">
        <v>18511.284615384619</v>
      </c>
      <c r="R1217" s="12">
        <f>VLOOKUP(K1217,RGDP!B:C,2,0)</f>
        <v>17618.580999999998</v>
      </c>
      <c r="S1217" s="12">
        <f t="shared" si="191"/>
        <v>17592.023000000001</v>
      </c>
      <c r="T1217" s="12">
        <v>93.625</v>
      </c>
      <c r="U1217" s="12">
        <v>4.95</v>
      </c>
      <c r="V1217" s="12">
        <v>143878.5</v>
      </c>
      <c r="W1217" s="12">
        <v>1.1255550000000001</v>
      </c>
      <c r="X1217" s="12">
        <v>0.37</v>
      </c>
      <c r="Y1217" t="str">
        <f t="shared" si="189"/>
        <v>200-300</v>
      </c>
      <c r="Z1217">
        <f t="shared" si="190"/>
        <v>-4.6665696488991104E-3</v>
      </c>
      <c r="AA1217" s="12">
        <f>VLOOKUP(K1217,GDP_Change!A:D,4,0)</f>
        <v>1.0111690953734893</v>
      </c>
      <c r="AB1217" s="12">
        <f t="shared" si="192"/>
        <v>0.74052573017568057</v>
      </c>
    </row>
    <row r="1218" spans="1:28" x14ac:dyDescent="0.25">
      <c r="A1218" s="1" t="str">
        <f t="shared" ref="A1218:A1281" si="193">TEXT(N1218,"MM/DD/YYYY")</f>
        <v>05/16/2016</v>
      </c>
      <c r="B1218" s="9">
        <v>204.96000671386699</v>
      </c>
      <c r="C1218" s="9">
        <v>207.33999633789</v>
      </c>
      <c r="D1218" s="9">
        <v>202.77999877929599</v>
      </c>
      <c r="E1218" s="9">
        <v>182.11299133300699</v>
      </c>
      <c r="F1218" s="9">
        <v>205.49000549316401</v>
      </c>
      <c r="G1218" s="10">
        <v>532894700</v>
      </c>
      <c r="H1218">
        <f t="shared" ref="H1218:H1281" si="194">MONTH(N1218)</f>
        <v>5</v>
      </c>
      <c r="I1218">
        <f t="shared" ref="I1218:I1281" si="195">DAY(N1218)</f>
        <v>16</v>
      </c>
      <c r="J1218">
        <f t="shared" ref="J1218:J1281" si="196">YEAR(N1218)</f>
        <v>2016</v>
      </c>
      <c r="K1218" t="str">
        <f>VLOOKUP(N1218,Convert!D:G,4,0)</f>
        <v>2016Q2</v>
      </c>
      <c r="L1218" t="str">
        <f t="shared" si="187"/>
        <v>2016M5</v>
      </c>
      <c r="M1218">
        <f>VLOOKUP(K1218,GDP_CR!$E$9:$F$311,2,0)</f>
        <v>4.0999999999999996</v>
      </c>
      <c r="N1218" s="1">
        <v>42506</v>
      </c>
      <c r="O1218" s="18">
        <f t="shared" si="188"/>
        <v>8513</v>
      </c>
      <c r="P1218" s="31">
        <f>VLOOKUP(K1218,GDP!$A$2:$D$305,4,0)</f>
        <v>1.0111097241293221E-2</v>
      </c>
      <c r="Q1218" s="12">
        <v>18525.615384615387</v>
      </c>
      <c r="R1218" s="12">
        <f>VLOOKUP(K1218,RGDP!B:C,2,0)</f>
        <v>17618.580999999998</v>
      </c>
      <c r="S1218" s="12">
        <f t="shared" si="191"/>
        <v>17596.449333333334</v>
      </c>
      <c r="T1218" s="12">
        <v>93.127498500000002</v>
      </c>
      <c r="U1218" s="12">
        <v>4.875</v>
      </c>
      <c r="V1218" s="12">
        <v>143889.75</v>
      </c>
      <c r="W1218" s="12">
        <v>1.1020175000000001</v>
      </c>
      <c r="X1218" s="12">
        <v>0.37</v>
      </c>
      <c r="Y1218" t="str">
        <f t="shared" si="189"/>
        <v>200-300</v>
      </c>
      <c r="Z1218">
        <f t="shared" si="190"/>
        <v>3.565203193559574E-3</v>
      </c>
      <c r="AA1218" s="12">
        <f>VLOOKUP(K1218,GDP_Change!A:D,4,0)</f>
        <v>1.0111690953734893</v>
      </c>
      <c r="AB1218" s="12">
        <f t="shared" si="192"/>
        <v>0.7791890680610819</v>
      </c>
    </row>
    <row r="1219" spans="1:28" x14ac:dyDescent="0.25">
      <c r="A1219" s="1" t="str">
        <f t="shared" si="193"/>
        <v>05/23/2016</v>
      </c>
      <c r="B1219" s="9">
        <v>205.509994506835</v>
      </c>
      <c r="C1219" s="9">
        <v>210.25</v>
      </c>
      <c r="D1219" s="9">
        <v>204.99000549316401</v>
      </c>
      <c r="E1219" s="9">
        <v>186.32263183593699</v>
      </c>
      <c r="F1219" s="9">
        <v>210.24000549316401</v>
      </c>
      <c r="G1219" s="10">
        <v>348333700</v>
      </c>
      <c r="H1219">
        <f t="shared" si="194"/>
        <v>5</v>
      </c>
      <c r="I1219">
        <f t="shared" si="195"/>
        <v>23</v>
      </c>
      <c r="J1219">
        <f t="shared" si="196"/>
        <v>2016</v>
      </c>
      <c r="K1219" t="str">
        <f>VLOOKUP(N1219,Convert!D:G,4,0)</f>
        <v>2016Q2</v>
      </c>
      <c r="L1219" t="str">
        <f t="shared" ref="L1219:L1282" si="197">YEAR(N1219)&amp;"M"&amp;MONTH(N1219)</f>
        <v>2016M5</v>
      </c>
      <c r="M1219">
        <f>VLOOKUP(K1219,GDP_CR!$E$9:$F$311,2,0)</f>
        <v>4.0999999999999996</v>
      </c>
      <c r="N1219" s="1">
        <v>42513</v>
      </c>
      <c r="O1219" s="18">
        <f t="shared" ref="O1219:O1282" si="198">A1219-DATE(1993,1,24)</f>
        <v>8520</v>
      </c>
      <c r="P1219" s="31">
        <f>VLOOKUP(K1219,GDP!$A$2:$D$305,4,0)</f>
        <v>1.0111097241293221E-2</v>
      </c>
      <c r="Q1219" s="12">
        <v>18539.946153846158</v>
      </c>
      <c r="R1219" s="12">
        <f>VLOOKUP(K1219,RGDP!B:C,2,0)</f>
        <v>17618.580999999998</v>
      </c>
      <c r="S1219" s="12">
        <f t="shared" si="191"/>
        <v>17600.87566666667</v>
      </c>
      <c r="T1219" s="12">
        <v>92.629997000000003</v>
      </c>
      <c r="U1219" s="12">
        <v>4.8</v>
      </c>
      <c r="V1219" s="12">
        <v>143901</v>
      </c>
      <c r="W1219" s="12">
        <v>1.0784800000000001</v>
      </c>
      <c r="X1219" s="12">
        <v>0.37</v>
      </c>
      <c r="Y1219" t="str">
        <f t="shared" ref="Y1219:Y1282" si="199">IF(F1219&gt;400,"&gt;400",IF(F1219&gt;300,"300-400",IF(F1219&gt;200,"200-300",IF(F1219&gt;100,"100-200",IF(F1219&gt;0,"0-100","NA")))))</f>
        <v>200-300</v>
      </c>
      <c r="Z1219">
        <f t="shared" si="190"/>
        <v>2.3115479454099308E-2</v>
      </c>
      <c r="AA1219" s="12">
        <f>VLOOKUP(K1219,GDP_Change!A:D,4,0)</f>
        <v>1.0111690953734893</v>
      </c>
      <c r="AB1219" s="12">
        <f t="shared" si="192"/>
        <v>0.81785240594648312</v>
      </c>
    </row>
    <row r="1220" spans="1:28" x14ac:dyDescent="0.25">
      <c r="A1220" s="1" t="str">
        <f t="shared" si="193"/>
        <v>05/30/2016</v>
      </c>
      <c r="B1220" s="9">
        <v>210.55999755859301</v>
      </c>
      <c r="C1220" s="9">
        <v>210.92999267578099</v>
      </c>
      <c r="D1220" s="9">
        <v>208.86000061035099</v>
      </c>
      <c r="E1220" s="9">
        <v>186.35809326171801</v>
      </c>
      <c r="F1220" s="9">
        <v>210.27999877929599</v>
      </c>
      <c r="G1220" s="10">
        <v>344617400</v>
      </c>
      <c r="H1220">
        <f t="shared" si="194"/>
        <v>5</v>
      </c>
      <c r="I1220">
        <f t="shared" si="195"/>
        <v>30</v>
      </c>
      <c r="J1220">
        <f t="shared" si="196"/>
        <v>2016</v>
      </c>
      <c r="K1220" t="str">
        <f>VLOOKUP(N1220,Convert!D:G,4,0)</f>
        <v>2016Q2</v>
      </c>
      <c r="L1220" t="str">
        <f t="shared" si="197"/>
        <v>2016M5</v>
      </c>
      <c r="M1220">
        <f>VLOOKUP(K1220,GDP_CR!$E$9:$F$311,2,0)</f>
        <v>4.0999999999999996</v>
      </c>
      <c r="N1220" s="1">
        <v>42520</v>
      </c>
      <c r="O1220" s="18">
        <f t="shared" si="198"/>
        <v>8527</v>
      </c>
      <c r="P1220" s="31">
        <f>VLOOKUP(K1220,GDP!$A$2:$D$305,4,0)</f>
        <v>1.0111097241293221E-2</v>
      </c>
      <c r="Q1220" s="12">
        <v>18554.276923076926</v>
      </c>
      <c r="R1220" s="12">
        <f>VLOOKUP(K1220,RGDP!B:C,2,0)</f>
        <v>17618.580999999998</v>
      </c>
      <c r="S1220" s="12">
        <f t="shared" si="191"/>
        <v>17605.302000000003</v>
      </c>
      <c r="T1220" s="12">
        <v>92.629997000000003</v>
      </c>
      <c r="U1220" s="12">
        <v>4.8</v>
      </c>
      <c r="V1220" s="12">
        <v>143901</v>
      </c>
      <c r="W1220" s="12">
        <v>1.0784800000000001</v>
      </c>
      <c r="X1220" s="12">
        <v>0.37</v>
      </c>
      <c r="Y1220" t="str">
        <f t="shared" si="199"/>
        <v>200-300</v>
      </c>
      <c r="Z1220">
        <f t="shared" ref="Z1220:Z1283" si="200">F1220/F1219-1</f>
        <v>1.9022681262859109E-4</v>
      </c>
      <c r="AA1220" s="12">
        <f>VLOOKUP(K1220,GDP_Change!A:D,4,0)</f>
        <v>1.0111690953734893</v>
      </c>
      <c r="AB1220" s="12">
        <f t="shared" si="192"/>
        <v>0.85651574383188434</v>
      </c>
    </row>
    <row r="1221" spans="1:28" x14ac:dyDescent="0.25">
      <c r="A1221" s="1" t="str">
        <f t="shared" si="193"/>
        <v>06/06/2016</v>
      </c>
      <c r="B1221" s="9">
        <v>210.69999694824199</v>
      </c>
      <c r="C1221" s="9">
        <v>212.52000427246</v>
      </c>
      <c r="D1221" s="9">
        <v>209.42999267578099</v>
      </c>
      <c r="E1221" s="9">
        <v>186.17201232910099</v>
      </c>
      <c r="F1221" s="9">
        <v>210.07000732421801</v>
      </c>
      <c r="G1221" s="10">
        <v>379648800</v>
      </c>
      <c r="H1221">
        <f t="shared" si="194"/>
        <v>6</v>
      </c>
      <c r="I1221">
        <f t="shared" si="195"/>
        <v>6</v>
      </c>
      <c r="J1221">
        <f t="shared" si="196"/>
        <v>2016</v>
      </c>
      <c r="K1221" t="str">
        <f>VLOOKUP(N1221,Convert!D:G,4,0)</f>
        <v>2016Q2</v>
      </c>
      <c r="L1221" t="str">
        <f t="shared" si="197"/>
        <v>2016M6</v>
      </c>
      <c r="M1221">
        <f>VLOOKUP(K1221,GDP_CR!$E$9:$F$311,2,0)</f>
        <v>4.0999999999999996</v>
      </c>
      <c r="N1221" s="1">
        <v>42527</v>
      </c>
      <c r="O1221" s="18">
        <f t="shared" si="198"/>
        <v>8534</v>
      </c>
      <c r="P1221" s="31">
        <f>VLOOKUP(K1221,GDP!$A$2:$D$305,4,0)</f>
        <v>1.0111097241293221E-2</v>
      </c>
      <c r="Q1221" s="12">
        <v>18568.607692307698</v>
      </c>
      <c r="R1221" s="12">
        <f>VLOOKUP(K1221,RGDP!B:C,2,0)</f>
        <v>17618.580999999998</v>
      </c>
      <c r="S1221" s="12">
        <f t="shared" si="191"/>
        <v>17609.728333333336</v>
      </c>
      <c r="T1221" s="12">
        <v>93.337497499999998</v>
      </c>
      <c r="U1221" s="12">
        <v>4.8249999999999993</v>
      </c>
      <c r="V1221" s="12">
        <v>143963.75</v>
      </c>
      <c r="W1221" s="12">
        <v>1.0786825000000002</v>
      </c>
      <c r="X1221" s="12">
        <v>0.37249999999999994</v>
      </c>
      <c r="Y1221" t="str">
        <f t="shared" si="199"/>
        <v>200-300</v>
      </c>
      <c r="Z1221">
        <f t="shared" si="200"/>
        <v>-9.9862781195081407E-4</v>
      </c>
      <c r="AA1221" s="12">
        <f>VLOOKUP(K1221,GDP_Change!A:D,4,0)</f>
        <v>1.0111690953734893</v>
      </c>
      <c r="AB1221" s="12">
        <f t="shared" si="192"/>
        <v>0.89517908171728555</v>
      </c>
    </row>
    <row r="1222" spans="1:28" x14ac:dyDescent="0.25">
      <c r="A1222" s="1" t="str">
        <f t="shared" si="193"/>
        <v>06/13/2016</v>
      </c>
      <c r="B1222" s="9">
        <v>209.36000061035099</v>
      </c>
      <c r="C1222" s="9">
        <v>210.36999511718699</v>
      </c>
      <c r="D1222" s="9">
        <v>205.58999633789</v>
      </c>
      <c r="E1222" s="9">
        <v>183.02580261230401</v>
      </c>
      <c r="F1222" s="9">
        <v>206.52000427246</v>
      </c>
      <c r="G1222" s="10">
        <v>618523800</v>
      </c>
      <c r="H1222">
        <f t="shared" si="194"/>
        <v>6</v>
      </c>
      <c r="I1222">
        <f t="shared" si="195"/>
        <v>13</v>
      </c>
      <c r="J1222">
        <f t="shared" si="196"/>
        <v>2016</v>
      </c>
      <c r="K1222" t="str">
        <f>VLOOKUP(N1222,Convert!D:G,4,0)</f>
        <v>2016Q2</v>
      </c>
      <c r="L1222" t="str">
        <f t="shared" si="197"/>
        <v>2016M6</v>
      </c>
      <c r="M1222">
        <f>VLOOKUP(K1222,GDP_CR!$E$9:$F$311,2,0)</f>
        <v>4.0999999999999996</v>
      </c>
      <c r="N1222" s="1">
        <v>42534</v>
      </c>
      <c r="O1222" s="18">
        <f t="shared" si="198"/>
        <v>8541</v>
      </c>
      <c r="P1222" s="31">
        <f>VLOOKUP(K1222,GDP!$A$2:$D$305,4,0)</f>
        <v>1.0111097241293221E-2</v>
      </c>
      <c r="Q1222" s="12">
        <v>18582.938461538466</v>
      </c>
      <c r="R1222" s="12">
        <f>VLOOKUP(K1222,RGDP!B:C,2,0)</f>
        <v>17618.580999999998</v>
      </c>
      <c r="S1222" s="12">
        <f t="shared" si="191"/>
        <v>17614.154666666669</v>
      </c>
      <c r="T1222" s="12">
        <v>94.044997999999993</v>
      </c>
      <c r="U1222" s="12">
        <v>4.8499999999999996</v>
      </c>
      <c r="V1222" s="12">
        <v>144026.5</v>
      </c>
      <c r="W1222" s="12">
        <v>1.0788850000000001</v>
      </c>
      <c r="X1222" s="12">
        <v>0.375</v>
      </c>
      <c r="Y1222" t="str">
        <f t="shared" si="199"/>
        <v>200-300</v>
      </c>
      <c r="Z1222">
        <f t="shared" si="200"/>
        <v>-1.6899142799947642E-2</v>
      </c>
      <c r="AA1222" s="12">
        <f>VLOOKUP(K1222,GDP_Change!A:D,4,0)</f>
        <v>1.0111690953734893</v>
      </c>
      <c r="AB1222" s="12">
        <f t="shared" si="192"/>
        <v>0.93384241960268688</v>
      </c>
    </row>
    <row r="1223" spans="1:28" x14ac:dyDescent="0.25">
      <c r="A1223" s="1" t="str">
        <f t="shared" si="193"/>
        <v>06/20/2016</v>
      </c>
      <c r="B1223" s="9">
        <v>208.82000732421801</v>
      </c>
      <c r="C1223" s="9">
        <v>210.86999511718699</v>
      </c>
      <c r="D1223" s="9">
        <v>202.72000122070301</v>
      </c>
      <c r="E1223" s="9">
        <v>181.05569458007801</v>
      </c>
      <c r="F1223" s="9">
        <v>203.24000549316401</v>
      </c>
      <c r="G1223" s="10">
        <v>686987600</v>
      </c>
      <c r="H1223">
        <f t="shared" si="194"/>
        <v>6</v>
      </c>
      <c r="I1223">
        <f t="shared" si="195"/>
        <v>20</v>
      </c>
      <c r="J1223">
        <f t="shared" si="196"/>
        <v>2016</v>
      </c>
      <c r="K1223" t="str">
        <f>VLOOKUP(N1223,Convert!D:G,4,0)</f>
        <v>2016Q2</v>
      </c>
      <c r="L1223" t="str">
        <f t="shared" si="197"/>
        <v>2016M6</v>
      </c>
      <c r="M1223">
        <f>VLOOKUP(K1223,GDP_CR!$E$9:$F$311,2,0)</f>
        <v>4.0999999999999996</v>
      </c>
      <c r="N1223" s="1">
        <v>42541</v>
      </c>
      <c r="O1223" s="18">
        <f t="shared" si="198"/>
        <v>8548</v>
      </c>
      <c r="P1223" s="31">
        <f>VLOOKUP(K1223,GDP!$A$2:$D$305,4,0)</f>
        <v>1.0111097241293221E-2</v>
      </c>
      <c r="Q1223" s="12">
        <v>18597.269230769234</v>
      </c>
      <c r="R1223" s="12">
        <f>VLOOKUP(K1223,RGDP!B:C,2,0)</f>
        <v>17618.580999999998</v>
      </c>
      <c r="S1223" s="12">
        <f t="shared" si="191"/>
        <v>17618.581000000002</v>
      </c>
      <c r="T1223" s="12">
        <v>94.752498499999987</v>
      </c>
      <c r="U1223" s="12">
        <v>4.875</v>
      </c>
      <c r="V1223" s="12">
        <v>144089.25</v>
      </c>
      <c r="W1223" s="12">
        <v>1.0790875000000002</v>
      </c>
      <c r="X1223" s="12">
        <v>0.37749999999999995</v>
      </c>
      <c r="Y1223" t="str">
        <f t="shared" si="199"/>
        <v>200-300</v>
      </c>
      <c r="Z1223">
        <f t="shared" si="200"/>
        <v>-1.5882232768931748E-2</v>
      </c>
      <c r="AA1223" s="12">
        <f>VLOOKUP(K1223,GDP_Change!A:D,4,0)</f>
        <v>1.0111690953734893</v>
      </c>
      <c r="AB1223" s="12">
        <f t="shared" si="192"/>
        <v>0.9725057574880881</v>
      </c>
    </row>
    <row r="1224" spans="1:28" x14ac:dyDescent="0.25">
      <c r="A1224" s="1" t="str">
        <f t="shared" si="193"/>
        <v>06/27/2016</v>
      </c>
      <c r="B1224" s="9">
        <v>201.58999633789</v>
      </c>
      <c r="C1224" s="9">
        <v>210.49000549316401</v>
      </c>
      <c r="D1224" s="9">
        <v>198.64999389648401</v>
      </c>
      <c r="E1224" s="9">
        <v>187.00651550292901</v>
      </c>
      <c r="F1224" s="9">
        <v>209.919998168945</v>
      </c>
      <c r="G1224" s="10">
        <v>798564000</v>
      </c>
      <c r="H1224">
        <f t="shared" si="194"/>
        <v>6</v>
      </c>
      <c r="I1224">
        <f t="shared" si="195"/>
        <v>27</v>
      </c>
      <c r="J1224">
        <f t="shared" si="196"/>
        <v>2016</v>
      </c>
      <c r="K1224" t="str">
        <f>VLOOKUP(N1224,Convert!D:G,4,0)</f>
        <v>2016Q2</v>
      </c>
      <c r="L1224" t="str">
        <f t="shared" si="197"/>
        <v>2016M6</v>
      </c>
      <c r="M1224">
        <f>VLOOKUP(K1224,GDP_CR!$E$9:$F$311,2,0)</f>
        <v>4.0999999999999996</v>
      </c>
      <c r="N1224" s="1">
        <v>42548</v>
      </c>
      <c r="O1224" s="18">
        <f t="shared" si="198"/>
        <v>8555</v>
      </c>
      <c r="P1224" s="31">
        <f>VLOOKUP(K1224,GDP!$A$2:$D$305,4,0)</f>
        <v>1.0111097241293221E-2</v>
      </c>
      <c r="Q1224" s="12">
        <v>18611.600000000002</v>
      </c>
      <c r="R1224" s="12">
        <f>VLOOKUP(K1224,RGDP!B:C,2,0)</f>
        <v>17618.580999999998</v>
      </c>
      <c r="S1224" s="12">
        <f t="shared" si="191"/>
        <v>17618.581000000002</v>
      </c>
      <c r="T1224" s="12">
        <v>95.459998999999996</v>
      </c>
      <c r="U1224" s="12">
        <v>4.9000000000000004</v>
      </c>
      <c r="V1224" s="12">
        <v>144152</v>
      </c>
      <c r="W1224" s="12">
        <v>1.0792900000000001</v>
      </c>
      <c r="X1224" s="12">
        <v>0.38</v>
      </c>
      <c r="Y1224" t="str">
        <f t="shared" si="199"/>
        <v>200-300</v>
      </c>
      <c r="Z1224">
        <f t="shared" si="200"/>
        <v>3.2867508833076098E-2</v>
      </c>
      <c r="AA1224" s="12">
        <f>VLOOKUP(K1224,GDP_Change!A:D,4,0)</f>
        <v>1.0111690953734893</v>
      </c>
      <c r="AB1224" s="12">
        <f t="shared" si="192"/>
        <v>1.0111690953734893</v>
      </c>
    </row>
    <row r="1225" spans="1:28" x14ac:dyDescent="0.25">
      <c r="A1225" s="1" t="str">
        <f t="shared" si="193"/>
        <v>07/04/2016</v>
      </c>
      <c r="B1225" s="9">
        <v>208.94999694824199</v>
      </c>
      <c r="C1225" s="9">
        <v>212.94000244140599</v>
      </c>
      <c r="D1225" s="9">
        <v>207.05999755859301</v>
      </c>
      <c r="E1225" s="9">
        <v>189.43853759765599</v>
      </c>
      <c r="F1225" s="9">
        <v>212.64999389648401</v>
      </c>
      <c r="G1225" s="10">
        <v>425390000</v>
      </c>
      <c r="H1225">
        <f t="shared" si="194"/>
        <v>7</v>
      </c>
      <c r="I1225">
        <f t="shared" si="195"/>
        <v>4</v>
      </c>
      <c r="J1225">
        <f t="shared" si="196"/>
        <v>2016</v>
      </c>
      <c r="K1225" t="str">
        <f>VLOOKUP(N1225,Convert!D:G,4,0)</f>
        <v>2016Q3</v>
      </c>
      <c r="L1225" t="str">
        <f t="shared" si="197"/>
        <v>2016M7</v>
      </c>
      <c r="M1225">
        <f>VLOOKUP(K1225,GDP_CR!$E$9:$F$311,2,0)</f>
        <v>3.6</v>
      </c>
      <c r="N1225" s="1">
        <v>42555</v>
      </c>
      <c r="O1225" s="18">
        <f t="shared" si="198"/>
        <v>8562</v>
      </c>
      <c r="P1225" s="31">
        <f>VLOOKUP(K1225,GDP!$A$2:$D$305,4,0)</f>
        <v>8.806335833566159E-3</v>
      </c>
      <c r="Q1225" s="12">
        <v>18624.207692307697</v>
      </c>
      <c r="R1225" s="12">
        <f>VLOOKUP(K1225,RGDP!B:C,2,0)</f>
        <v>17724.489000000001</v>
      </c>
      <c r="S1225" s="12">
        <f t="shared" si="191"/>
        <v>17627.406666666669</v>
      </c>
      <c r="T1225" s="12">
        <v>95.507499749999994</v>
      </c>
      <c r="U1225" s="12">
        <v>4.875</v>
      </c>
      <c r="V1225" s="12">
        <v>144242.75</v>
      </c>
      <c r="W1225" s="12">
        <v>1.0265575</v>
      </c>
      <c r="X1225" s="12">
        <v>0.38250000000000006</v>
      </c>
      <c r="Y1225" t="str">
        <f t="shared" si="199"/>
        <v>200-300</v>
      </c>
      <c r="Z1225">
        <f t="shared" si="200"/>
        <v>1.300493402892422E-2</v>
      </c>
      <c r="AA1225" s="12">
        <f>VLOOKUP(K1225,GDP_Change!A:D,4,0)</f>
        <v>0.88032114565865527</v>
      </c>
      <c r="AB1225" s="12">
        <f t="shared" si="192"/>
        <v>1.0011038684723483</v>
      </c>
    </row>
    <row r="1226" spans="1:28" x14ac:dyDescent="0.25">
      <c r="A1226" s="1" t="str">
        <f t="shared" si="193"/>
        <v>07/11/2016</v>
      </c>
      <c r="B1226" s="9">
        <v>213.19000244140599</v>
      </c>
      <c r="C1226" s="9">
        <v>217.009994506835</v>
      </c>
      <c r="D1226" s="9">
        <v>212.94999694824199</v>
      </c>
      <c r="E1226" s="9">
        <v>192.27142333984301</v>
      </c>
      <c r="F1226" s="9">
        <v>215.83000183105401</v>
      </c>
      <c r="G1226" s="10">
        <v>460619900</v>
      </c>
      <c r="H1226">
        <f t="shared" si="194"/>
        <v>7</v>
      </c>
      <c r="I1226">
        <f t="shared" si="195"/>
        <v>11</v>
      </c>
      <c r="J1226">
        <f t="shared" si="196"/>
        <v>2016</v>
      </c>
      <c r="K1226" t="str">
        <f>VLOOKUP(N1226,Convert!D:G,4,0)</f>
        <v>2016Q3</v>
      </c>
      <c r="L1226" t="str">
        <f t="shared" si="197"/>
        <v>2016M7</v>
      </c>
      <c r="M1226">
        <f>VLOOKUP(K1226,GDP_CR!$E$9:$F$311,2,0)</f>
        <v>3.6</v>
      </c>
      <c r="N1226" s="1">
        <v>42562</v>
      </c>
      <c r="O1226" s="18">
        <f t="shared" si="198"/>
        <v>8569</v>
      </c>
      <c r="P1226" s="31">
        <f>VLOOKUP(K1226,GDP!$A$2:$D$305,4,0)</f>
        <v>8.806335833566159E-3</v>
      </c>
      <c r="Q1226" s="12">
        <v>18636.815384615387</v>
      </c>
      <c r="R1226" s="12">
        <f>VLOOKUP(K1226,RGDP!B:C,2,0)</f>
        <v>17724.489000000001</v>
      </c>
      <c r="S1226" s="12">
        <f t="shared" si="191"/>
        <v>17636.232333333337</v>
      </c>
      <c r="T1226" s="12">
        <v>95.555000500000006</v>
      </c>
      <c r="U1226" s="12">
        <v>4.8500000000000005</v>
      </c>
      <c r="V1226" s="12">
        <v>144333.5</v>
      </c>
      <c r="W1226" s="12">
        <v>0.97382500000000005</v>
      </c>
      <c r="X1226" s="12">
        <v>0.38500000000000001</v>
      </c>
      <c r="Y1226" t="str">
        <f t="shared" si="199"/>
        <v>200-300</v>
      </c>
      <c r="Z1226">
        <f t="shared" si="200"/>
        <v>1.4954187753788428E-2</v>
      </c>
      <c r="AA1226" s="12">
        <f>VLOOKUP(K1226,GDP_Change!A:D,4,0)</f>
        <v>0.88032114565865527</v>
      </c>
      <c r="AB1226" s="12">
        <f t="shared" si="192"/>
        <v>0.99103864157120714</v>
      </c>
    </row>
    <row r="1227" spans="1:28" x14ac:dyDescent="0.25">
      <c r="A1227" s="1" t="str">
        <f t="shared" si="193"/>
        <v>07/18/2016</v>
      </c>
      <c r="B1227" s="9">
        <v>215.97000122070301</v>
      </c>
      <c r="C1227" s="9">
        <v>217.36999511718699</v>
      </c>
      <c r="D1227" s="9">
        <v>215.63000488281199</v>
      </c>
      <c r="E1227" s="9">
        <v>193.52751159667901</v>
      </c>
      <c r="F1227" s="9">
        <v>217.24000549316401</v>
      </c>
      <c r="G1227" s="10">
        <v>301795900</v>
      </c>
      <c r="H1227">
        <f t="shared" si="194"/>
        <v>7</v>
      </c>
      <c r="I1227">
        <f t="shared" si="195"/>
        <v>18</v>
      </c>
      <c r="J1227">
        <f t="shared" si="196"/>
        <v>2016</v>
      </c>
      <c r="K1227" t="str">
        <f>VLOOKUP(N1227,Convert!D:G,4,0)</f>
        <v>2016Q3</v>
      </c>
      <c r="L1227" t="str">
        <f t="shared" si="197"/>
        <v>2016M7</v>
      </c>
      <c r="M1227">
        <f>VLOOKUP(K1227,GDP_CR!$E$9:$F$311,2,0)</f>
        <v>3.6</v>
      </c>
      <c r="N1227" s="1">
        <v>42569</v>
      </c>
      <c r="O1227" s="18">
        <f t="shared" si="198"/>
        <v>8576</v>
      </c>
      <c r="P1227" s="31">
        <f>VLOOKUP(K1227,GDP!$A$2:$D$305,4,0)</f>
        <v>8.806335833566159E-3</v>
      </c>
      <c r="Q1227" s="12">
        <v>18649.423076923078</v>
      </c>
      <c r="R1227" s="12">
        <f>VLOOKUP(K1227,RGDP!B:C,2,0)</f>
        <v>17724.489000000001</v>
      </c>
      <c r="S1227" s="12">
        <f t="shared" si="191"/>
        <v>17645.058000000001</v>
      </c>
      <c r="T1227" s="12">
        <v>95.602501249999989</v>
      </c>
      <c r="U1227" s="12">
        <v>4.8250000000000002</v>
      </c>
      <c r="V1227" s="12">
        <v>144424.25</v>
      </c>
      <c r="W1227" s="12">
        <v>0.92109250000000009</v>
      </c>
      <c r="X1227" s="12">
        <v>0.38750000000000007</v>
      </c>
      <c r="Y1227" t="str">
        <f t="shared" si="199"/>
        <v>200-300</v>
      </c>
      <c r="Z1227">
        <f t="shared" si="200"/>
        <v>6.5329363394701634E-3</v>
      </c>
      <c r="AA1227" s="12">
        <f>VLOOKUP(K1227,GDP_Change!A:D,4,0)</f>
        <v>0.88032114565865527</v>
      </c>
      <c r="AB1227" s="12">
        <f t="shared" si="192"/>
        <v>0.98097341467006605</v>
      </c>
    </row>
    <row r="1228" spans="1:28" x14ac:dyDescent="0.25">
      <c r="A1228" s="1" t="str">
        <f t="shared" si="193"/>
        <v>07/25/2016</v>
      </c>
      <c r="B1228" s="9">
        <v>217</v>
      </c>
      <c r="C1228" s="9">
        <v>217.53999328613199</v>
      </c>
      <c r="D1228" s="9">
        <v>215.61999511718699</v>
      </c>
      <c r="E1228" s="9">
        <v>193.42059326171801</v>
      </c>
      <c r="F1228" s="9">
        <v>217.11999511718699</v>
      </c>
      <c r="G1228" s="10">
        <v>354592600</v>
      </c>
      <c r="H1228">
        <f t="shared" si="194"/>
        <v>7</v>
      </c>
      <c r="I1228">
        <f t="shared" si="195"/>
        <v>25</v>
      </c>
      <c r="J1228">
        <f t="shared" si="196"/>
        <v>2016</v>
      </c>
      <c r="K1228" t="str">
        <f>VLOOKUP(N1228,Convert!D:G,4,0)</f>
        <v>2016Q3</v>
      </c>
      <c r="L1228" t="str">
        <f t="shared" si="197"/>
        <v>2016M7</v>
      </c>
      <c r="M1228">
        <f>VLOOKUP(K1228,GDP_CR!$E$9:$F$311,2,0)</f>
        <v>3.6</v>
      </c>
      <c r="N1228" s="1">
        <v>42576</v>
      </c>
      <c r="O1228" s="18">
        <f t="shared" si="198"/>
        <v>8583</v>
      </c>
      <c r="P1228" s="31">
        <f>VLOOKUP(K1228,GDP!$A$2:$D$305,4,0)</f>
        <v>8.806335833566159E-3</v>
      </c>
      <c r="Q1228" s="12">
        <v>18662.030769230772</v>
      </c>
      <c r="R1228" s="12">
        <f>VLOOKUP(K1228,RGDP!B:C,2,0)</f>
        <v>17724.489000000001</v>
      </c>
      <c r="S1228" s="12">
        <f t="shared" si="191"/>
        <v>17653.883666666668</v>
      </c>
      <c r="T1228" s="12">
        <v>95.650002000000001</v>
      </c>
      <c r="U1228" s="12">
        <v>4.8</v>
      </c>
      <c r="V1228" s="12">
        <v>144515</v>
      </c>
      <c r="W1228" s="12">
        <v>0.86836000000000002</v>
      </c>
      <c r="X1228" s="12">
        <v>0.39</v>
      </c>
      <c r="Y1228" t="str">
        <f t="shared" si="199"/>
        <v>200-300</v>
      </c>
      <c r="Z1228">
        <f t="shared" si="200"/>
        <v>-5.5243220835210494E-4</v>
      </c>
      <c r="AA1228" s="12">
        <f>VLOOKUP(K1228,GDP_Change!A:D,4,0)</f>
        <v>0.88032114565865527</v>
      </c>
      <c r="AB1228" s="12">
        <f t="shared" si="192"/>
        <v>0.97090818776892496</v>
      </c>
    </row>
    <row r="1229" spans="1:28" x14ac:dyDescent="0.25">
      <c r="A1229" s="1" t="str">
        <f t="shared" si="193"/>
        <v>08/01/2016</v>
      </c>
      <c r="B1229" s="9">
        <v>217.19000244140599</v>
      </c>
      <c r="C1229" s="9">
        <v>218.22999572753901</v>
      </c>
      <c r="D1229" s="9">
        <v>214.25</v>
      </c>
      <c r="E1229" s="9">
        <v>194.36492919921801</v>
      </c>
      <c r="F1229" s="9">
        <v>218.17999267578099</v>
      </c>
      <c r="G1229" s="10">
        <v>338078200</v>
      </c>
      <c r="H1229">
        <f t="shared" si="194"/>
        <v>8</v>
      </c>
      <c r="I1229">
        <f t="shared" si="195"/>
        <v>1</v>
      </c>
      <c r="J1229">
        <f t="shared" si="196"/>
        <v>2016</v>
      </c>
      <c r="K1229" t="str">
        <f>VLOOKUP(N1229,Convert!D:G,4,0)</f>
        <v>2016Q3</v>
      </c>
      <c r="L1229" t="str">
        <f t="shared" si="197"/>
        <v>2016M8</v>
      </c>
      <c r="M1229">
        <f>VLOOKUP(K1229,GDP_CR!$E$9:$F$311,2,0)</f>
        <v>3.6</v>
      </c>
      <c r="N1229" s="1">
        <v>42583</v>
      </c>
      <c r="O1229" s="18">
        <f t="shared" si="198"/>
        <v>8590</v>
      </c>
      <c r="P1229" s="31">
        <f>VLOOKUP(K1229,GDP!$A$2:$D$305,4,0)</f>
        <v>8.806335833566159E-3</v>
      </c>
      <c r="Q1229" s="12">
        <v>18674.638461538463</v>
      </c>
      <c r="R1229" s="12">
        <f>VLOOKUP(K1229,RGDP!B:C,2,0)</f>
        <v>17724.489000000001</v>
      </c>
      <c r="S1229" s="12">
        <f t="shared" si="191"/>
        <v>17662.709333333336</v>
      </c>
      <c r="T1229" s="12">
        <v>95.665001250000003</v>
      </c>
      <c r="U1229" s="12">
        <v>4.8249999999999993</v>
      </c>
      <c r="V1229" s="12">
        <v>144552.25</v>
      </c>
      <c r="W1229" s="12">
        <v>0.91510000000000002</v>
      </c>
      <c r="X1229" s="12">
        <v>0.39249999999999996</v>
      </c>
      <c r="Y1229" t="str">
        <f t="shared" si="199"/>
        <v>200-300</v>
      </c>
      <c r="Z1229">
        <f t="shared" si="200"/>
        <v>4.8820817171715269E-3</v>
      </c>
      <c r="AA1229" s="12">
        <f>VLOOKUP(K1229,GDP_Change!A:D,4,0)</f>
        <v>0.88032114565865527</v>
      </c>
      <c r="AB1229" s="12">
        <f t="shared" si="192"/>
        <v>0.96084296086778387</v>
      </c>
    </row>
    <row r="1230" spans="1:28" x14ac:dyDescent="0.25">
      <c r="A1230" s="1" t="str">
        <f t="shared" si="193"/>
        <v>08/08/2016</v>
      </c>
      <c r="B1230" s="9">
        <v>218.39999389648401</v>
      </c>
      <c r="C1230" s="9">
        <v>218.94000244140599</v>
      </c>
      <c r="D1230" s="9">
        <v>217.22999572753901</v>
      </c>
      <c r="E1230" s="9">
        <v>194.61434936523401</v>
      </c>
      <c r="F1230" s="9">
        <v>218.46000671386699</v>
      </c>
      <c r="G1230" s="10">
        <v>282917100</v>
      </c>
      <c r="H1230">
        <f t="shared" si="194"/>
        <v>8</v>
      </c>
      <c r="I1230">
        <f t="shared" si="195"/>
        <v>8</v>
      </c>
      <c r="J1230">
        <f t="shared" si="196"/>
        <v>2016</v>
      </c>
      <c r="K1230" t="str">
        <f>VLOOKUP(N1230,Convert!D:G,4,0)</f>
        <v>2016Q3</v>
      </c>
      <c r="L1230" t="str">
        <f t="shared" si="197"/>
        <v>2016M8</v>
      </c>
      <c r="M1230">
        <f>VLOOKUP(K1230,GDP_CR!$E$9:$F$311,2,0)</f>
        <v>3.6</v>
      </c>
      <c r="N1230" s="1">
        <v>42590</v>
      </c>
      <c r="O1230" s="18">
        <f t="shared" si="198"/>
        <v>8597</v>
      </c>
      <c r="P1230" s="31">
        <f>VLOOKUP(K1230,GDP!$A$2:$D$305,4,0)</f>
        <v>8.806335833566159E-3</v>
      </c>
      <c r="Q1230" s="12">
        <v>18687.246153846154</v>
      </c>
      <c r="R1230" s="12">
        <f>VLOOKUP(K1230,RGDP!B:C,2,0)</f>
        <v>17724.489000000001</v>
      </c>
      <c r="S1230" s="12">
        <f t="shared" si="191"/>
        <v>17671.535</v>
      </c>
      <c r="T1230" s="12">
        <v>95.680000499999991</v>
      </c>
      <c r="U1230" s="12">
        <v>4.8499999999999996</v>
      </c>
      <c r="V1230" s="12">
        <v>144589.5</v>
      </c>
      <c r="W1230" s="12">
        <v>0.96184000000000003</v>
      </c>
      <c r="X1230" s="12">
        <v>0.39500000000000002</v>
      </c>
      <c r="Y1230" t="str">
        <f t="shared" si="199"/>
        <v>200-300</v>
      </c>
      <c r="Z1230">
        <f t="shared" si="200"/>
        <v>1.2834084127140155E-3</v>
      </c>
      <c r="AA1230" s="12">
        <f>VLOOKUP(K1230,GDP_Change!A:D,4,0)</f>
        <v>0.88032114565865527</v>
      </c>
      <c r="AB1230" s="12">
        <f t="shared" si="192"/>
        <v>0.95077773396664278</v>
      </c>
    </row>
    <row r="1231" spans="1:28" x14ac:dyDescent="0.25">
      <c r="A1231" s="1" t="str">
        <f t="shared" si="193"/>
        <v>08/15/2016</v>
      </c>
      <c r="B1231" s="9">
        <v>218.88999938964801</v>
      </c>
      <c r="C1231" s="9">
        <v>219.5</v>
      </c>
      <c r="D1231" s="9">
        <v>217.02000427246</v>
      </c>
      <c r="E1231" s="9">
        <v>194.68563842773401</v>
      </c>
      <c r="F1231" s="9">
        <v>218.53999328613199</v>
      </c>
      <c r="G1231" s="10">
        <v>306593700</v>
      </c>
      <c r="H1231">
        <f t="shared" si="194"/>
        <v>8</v>
      </c>
      <c r="I1231">
        <f t="shared" si="195"/>
        <v>15</v>
      </c>
      <c r="J1231">
        <f t="shared" si="196"/>
        <v>2016</v>
      </c>
      <c r="K1231" t="str">
        <f>VLOOKUP(N1231,Convert!D:G,4,0)</f>
        <v>2016Q3</v>
      </c>
      <c r="L1231" t="str">
        <f t="shared" si="197"/>
        <v>2016M8</v>
      </c>
      <c r="M1231">
        <f>VLOOKUP(K1231,GDP_CR!$E$9:$F$311,2,0)</f>
        <v>3.6</v>
      </c>
      <c r="N1231" s="1">
        <v>42597</v>
      </c>
      <c r="O1231" s="18">
        <f t="shared" si="198"/>
        <v>8604</v>
      </c>
      <c r="P1231" s="31">
        <f>VLOOKUP(K1231,GDP!$A$2:$D$305,4,0)</f>
        <v>8.806335833566159E-3</v>
      </c>
      <c r="Q1231" s="12">
        <v>18699.853846153848</v>
      </c>
      <c r="R1231" s="12">
        <f>VLOOKUP(K1231,RGDP!B:C,2,0)</f>
        <v>17724.489000000001</v>
      </c>
      <c r="S1231" s="12">
        <f t="shared" si="191"/>
        <v>17680.360666666667</v>
      </c>
      <c r="T1231" s="12">
        <v>95.694999749999994</v>
      </c>
      <c r="U1231" s="12">
        <v>4.875</v>
      </c>
      <c r="V1231" s="12">
        <v>144626.75</v>
      </c>
      <c r="W1231" s="12">
        <v>1.00858</v>
      </c>
      <c r="X1231" s="12">
        <v>0.39749999999999996</v>
      </c>
      <c r="Y1231" t="str">
        <f t="shared" si="199"/>
        <v>200-300</v>
      </c>
      <c r="Z1231">
        <f t="shared" si="200"/>
        <v>3.661382853006323E-4</v>
      </c>
      <c r="AA1231" s="12">
        <f>VLOOKUP(K1231,GDP_Change!A:D,4,0)</f>
        <v>0.88032114565865527</v>
      </c>
      <c r="AB1231" s="12">
        <f t="shared" si="192"/>
        <v>0.9407125070655018</v>
      </c>
    </row>
    <row r="1232" spans="1:28" x14ac:dyDescent="0.25">
      <c r="A1232" s="1" t="str">
        <f t="shared" si="193"/>
        <v>08/22/2016</v>
      </c>
      <c r="B1232" s="9">
        <v>218.259994506835</v>
      </c>
      <c r="C1232" s="9">
        <v>219.600006103515</v>
      </c>
      <c r="D1232" s="9">
        <v>216.25</v>
      </c>
      <c r="E1232" s="9">
        <v>193.57206726074199</v>
      </c>
      <c r="F1232" s="9">
        <v>217.28999328613199</v>
      </c>
      <c r="G1232" s="10">
        <v>378228000</v>
      </c>
      <c r="H1232">
        <f t="shared" si="194"/>
        <v>8</v>
      </c>
      <c r="I1232">
        <f t="shared" si="195"/>
        <v>22</v>
      </c>
      <c r="J1232">
        <f t="shared" si="196"/>
        <v>2016</v>
      </c>
      <c r="K1232" t="str">
        <f>VLOOKUP(N1232,Convert!D:G,4,0)</f>
        <v>2016Q3</v>
      </c>
      <c r="L1232" t="str">
        <f t="shared" si="197"/>
        <v>2016M8</v>
      </c>
      <c r="M1232">
        <f>VLOOKUP(K1232,GDP_CR!$E$9:$F$311,2,0)</f>
        <v>3.6</v>
      </c>
      <c r="N1232" s="1">
        <v>42604</v>
      </c>
      <c r="O1232" s="18">
        <f t="shared" si="198"/>
        <v>8611</v>
      </c>
      <c r="P1232" s="31">
        <f>VLOOKUP(K1232,GDP!$A$2:$D$305,4,0)</f>
        <v>8.806335833566159E-3</v>
      </c>
      <c r="Q1232" s="12">
        <v>18712.461538461539</v>
      </c>
      <c r="R1232" s="12">
        <f>VLOOKUP(K1232,RGDP!B:C,2,0)</f>
        <v>17724.489000000001</v>
      </c>
      <c r="S1232" s="12">
        <f t="shared" si="191"/>
        <v>17689.186333333335</v>
      </c>
      <c r="T1232" s="12">
        <v>95.709998999999996</v>
      </c>
      <c r="U1232" s="12">
        <v>4.9000000000000004</v>
      </c>
      <c r="V1232" s="12">
        <v>144664</v>
      </c>
      <c r="W1232" s="12">
        <v>1.05532</v>
      </c>
      <c r="X1232" s="12">
        <v>0.4</v>
      </c>
      <c r="Y1232" t="str">
        <f t="shared" si="199"/>
        <v>200-300</v>
      </c>
      <c r="Z1232">
        <f t="shared" si="200"/>
        <v>-5.7197768756375167E-3</v>
      </c>
      <c r="AA1232" s="12">
        <f>VLOOKUP(K1232,GDP_Change!A:D,4,0)</f>
        <v>0.88032114565865527</v>
      </c>
      <c r="AB1232" s="12">
        <f t="shared" si="192"/>
        <v>0.93064728016436071</v>
      </c>
    </row>
    <row r="1233" spans="1:28" x14ac:dyDescent="0.25">
      <c r="A1233" s="1" t="str">
        <f t="shared" si="193"/>
        <v>08/29/2016</v>
      </c>
      <c r="B1233" s="9">
        <v>217.44000244140599</v>
      </c>
      <c r="C1233" s="9">
        <v>218.86999511718699</v>
      </c>
      <c r="D1233" s="9">
        <v>216.02999877929599</v>
      </c>
      <c r="E1233" s="9">
        <v>194.5341796875</v>
      </c>
      <c r="F1233" s="9">
        <v>218.36999511718699</v>
      </c>
      <c r="G1233" s="10">
        <v>391024300</v>
      </c>
      <c r="H1233">
        <f t="shared" si="194"/>
        <v>8</v>
      </c>
      <c r="I1233">
        <f t="shared" si="195"/>
        <v>29</v>
      </c>
      <c r="J1233">
        <f t="shared" si="196"/>
        <v>2016</v>
      </c>
      <c r="K1233" t="str">
        <f>VLOOKUP(N1233,Convert!D:G,4,0)</f>
        <v>2016Q3</v>
      </c>
      <c r="L1233" t="str">
        <f t="shared" si="197"/>
        <v>2016M8</v>
      </c>
      <c r="M1233">
        <f>VLOOKUP(K1233,GDP_CR!$E$9:$F$311,2,0)</f>
        <v>3.6</v>
      </c>
      <c r="N1233" s="1">
        <v>42611</v>
      </c>
      <c r="O1233" s="18">
        <f t="shared" si="198"/>
        <v>8618</v>
      </c>
      <c r="P1233" s="31">
        <f>VLOOKUP(K1233,GDP!$A$2:$D$305,4,0)</f>
        <v>8.806335833566159E-3</v>
      </c>
      <c r="Q1233" s="12">
        <v>18725.06923076923</v>
      </c>
      <c r="R1233" s="12">
        <f>VLOOKUP(K1233,RGDP!B:C,2,0)</f>
        <v>17724.489000000001</v>
      </c>
      <c r="S1233" s="12">
        <f t="shared" si="191"/>
        <v>17698.011999999999</v>
      </c>
      <c r="T1233" s="12">
        <v>95.709998999999996</v>
      </c>
      <c r="U1233" s="12">
        <v>4.9000000000000004</v>
      </c>
      <c r="V1233" s="12">
        <v>144664</v>
      </c>
      <c r="W1233" s="12">
        <v>1.05532</v>
      </c>
      <c r="X1233" s="12">
        <v>0.4</v>
      </c>
      <c r="Y1233" t="str">
        <f t="shared" si="199"/>
        <v>200-300</v>
      </c>
      <c r="Z1233">
        <f t="shared" si="200"/>
        <v>4.970324747687993E-3</v>
      </c>
      <c r="AA1233" s="12">
        <f>VLOOKUP(K1233,GDP_Change!A:D,4,0)</f>
        <v>0.88032114565865527</v>
      </c>
      <c r="AB1233" s="12">
        <f t="shared" si="192"/>
        <v>0.92058205326321962</v>
      </c>
    </row>
    <row r="1234" spans="1:28" x14ac:dyDescent="0.25">
      <c r="A1234" s="1" t="str">
        <f t="shared" si="193"/>
        <v>09/05/2016</v>
      </c>
      <c r="B1234" s="9">
        <v>218.69999694824199</v>
      </c>
      <c r="C1234" s="9">
        <v>219.22000122070301</v>
      </c>
      <c r="D1234" s="9">
        <v>213.25</v>
      </c>
      <c r="E1234" s="9">
        <v>189.99978637695301</v>
      </c>
      <c r="F1234" s="9">
        <v>213.27999877929599</v>
      </c>
      <c r="G1234" s="10">
        <v>428949000</v>
      </c>
      <c r="H1234">
        <f t="shared" si="194"/>
        <v>9</v>
      </c>
      <c r="I1234">
        <f t="shared" si="195"/>
        <v>5</v>
      </c>
      <c r="J1234">
        <f t="shared" si="196"/>
        <v>2016</v>
      </c>
      <c r="K1234" t="str">
        <f>VLOOKUP(N1234,Convert!D:G,4,0)</f>
        <v>2016Q3</v>
      </c>
      <c r="L1234" t="str">
        <f t="shared" si="197"/>
        <v>2016M9</v>
      </c>
      <c r="M1234">
        <f>VLOOKUP(K1234,GDP_CR!$E$9:$F$311,2,0)</f>
        <v>3.6</v>
      </c>
      <c r="N1234" s="1">
        <v>42618</v>
      </c>
      <c r="O1234" s="18">
        <f t="shared" si="198"/>
        <v>8625</v>
      </c>
      <c r="P1234" s="31">
        <f>VLOOKUP(K1234,GDP!$A$2:$D$305,4,0)</f>
        <v>8.806335833566159E-3</v>
      </c>
      <c r="Q1234" s="12">
        <v>18737.676923076921</v>
      </c>
      <c r="R1234" s="12">
        <f>VLOOKUP(K1234,RGDP!B:C,2,0)</f>
        <v>17724.489000000001</v>
      </c>
      <c r="S1234" s="12">
        <f t="shared" si="191"/>
        <v>17706.83766666667</v>
      </c>
      <c r="T1234" s="12">
        <v>95.694999749999994</v>
      </c>
      <c r="U1234" s="12">
        <v>4.9250000000000007</v>
      </c>
      <c r="V1234" s="12">
        <v>144738.25</v>
      </c>
      <c r="W1234" s="12">
        <v>1.17865</v>
      </c>
      <c r="X1234" s="12">
        <v>0.4</v>
      </c>
      <c r="Y1234" t="str">
        <f t="shared" si="199"/>
        <v>200-300</v>
      </c>
      <c r="Z1234">
        <f t="shared" si="200"/>
        <v>-2.3309046351168705E-2</v>
      </c>
      <c r="AA1234" s="12">
        <f>VLOOKUP(K1234,GDP_Change!A:D,4,0)</f>
        <v>0.88032114565865527</v>
      </c>
      <c r="AB1234" s="12">
        <f t="shared" si="192"/>
        <v>0.91051682636207854</v>
      </c>
    </row>
    <row r="1235" spans="1:28" x14ac:dyDescent="0.25">
      <c r="A1235" s="1" t="str">
        <f t="shared" si="193"/>
        <v>09/12/2016</v>
      </c>
      <c r="B1235" s="9">
        <v>212.38999938964801</v>
      </c>
      <c r="C1235" s="9">
        <v>216.80999755859301</v>
      </c>
      <c r="D1235" s="9">
        <v>212.30999755859301</v>
      </c>
      <c r="E1235" s="9">
        <v>190.07997131347599</v>
      </c>
      <c r="F1235" s="9">
        <v>213.36999511718699</v>
      </c>
      <c r="G1235" s="10">
        <v>774789500</v>
      </c>
      <c r="H1235">
        <f t="shared" si="194"/>
        <v>9</v>
      </c>
      <c r="I1235">
        <f t="shared" si="195"/>
        <v>12</v>
      </c>
      <c r="J1235">
        <f t="shared" si="196"/>
        <v>2016</v>
      </c>
      <c r="K1235" t="str">
        <f>VLOOKUP(N1235,Convert!D:G,4,0)</f>
        <v>2016Q3</v>
      </c>
      <c r="L1235" t="str">
        <f t="shared" si="197"/>
        <v>2016M9</v>
      </c>
      <c r="M1235">
        <f>VLOOKUP(K1235,GDP_CR!$E$9:$F$311,2,0)</f>
        <v>3.6</v>
      </c>
      <c r="N1235" s="1">
        <v>42625</v>
      </c>
      <c r="O1235" s="18">
        <f t="shared" si="198"/>
        <v>8632</v>
      </c>
      <c r="P1235" s="31">
        <f>VLOOKUP(K1235,GDP!$A$2:$D$305,4,0)</f>
        <v>8.806335833566159E-3</v>
      </c>
      <c r="Q1235" s="12">
        <v>18750.284615384615</v>
      </c>
      <c r="R1235" s="12">
        <f>VLOOKUP(K1235,RGDP!B:C,2,0)</f>
        <v>17724.489000000001</v>
      </c>
      <c r="S1235" s="12">
        <f t="shared" si="191"/>
        <v>17715.663333333334</v>
      </c>
      <c r="T1235" s="12">
        <v>95.680000500000006</v>
      </c>
      <c r="U1235" s="12">
        <v>4.95</v>
      </c>
      <c r="V1235" s="12">
        <v>144812.5</v>
      </c>
      <c r="W1235" s="12">
        <v>1.3019799999999999</v>
      </c>
      <c r="X1235" s="12">
        <v>0.4</v>
      </c>
      <c r="Y1235" t="str">
        <f t="shared" si="199"/>
        <v>200-300</v>
      </c>
      <c r="Z1235">
        <f t="shared" si="200"/>
        <v>4.2196332711030848E-4</v>
      </c>
      <c r="AA1235" s="12">
        <f>VLOOKUP(K1235,GDP_Change!A:D,4,0)</f>
        <v>0.88032114565865527</v>
      </c>
      <c r="AB1235" s="12">
        <f t="shared" si="192"/>
        <v>0.90045159946093745</v>
      </c>
    </row>
    <row r="1236" spans="1:28" x14ac:dyDescent="0.25">
      <c r="A1236" s="1" t="str">
        <f t="shared" si="193"/>
        <v>09/19/2016</v>
      </c>
      <c r="B1236" s="9">
        <v>214.13000488281199</v>
      </c>
      <c r="C1236" s="9">
        <v>217.52999877929599</v>
      </c>
      <c r="D1236" s="9">
        <v>213.02999877929599</v>
      </c>
      <c r="E1236" s="9">
        <v>193.38595581054599</v>
      </c>
      <c r="F1236" s="9">
        <v>215.99000549316401</v>
      </c>
      <c r="G1236" s="10">
        <v>410509800</v>
      </c>
      <c r="H1236">
        <f t="shared" si="194"/>
        <v>9</v>
      </c>
      <c r="I1236">
        <f t="shared" si="195"/>
        <v>19</v>
      </c>
      <c r="J1236">
        <f t="shared" si="196"/>
        <v>2016</v>
      </c>
      <c r="K1236" t="str">
        <f>VLOOKUP(N1236,Convert!D:G,4,0)</f>
        <v>2016Q3</v>
      </c>
      <c r="L1236" t="str">
        <f t="shared" si="197"/>
        <v>2016M9</v>
      </c>
      <c r="M1236">
        <f>VLOOKUP(K1236,GDP_CR!$E$9:$F$311,2,0)</f>
        <v>3.6</v>
      </c>
      <c r="N1236" s="1">
        <v>42632</v>
      </c>
      <c r="O1236" s="18">
        <f t="shared" si="198"/>
        <v>8639</v>
      </c>
      <c r="P1236" s="31">
        <f>VLOOKUP(K1236,GDP!$A$2:$D$305,4,0)</f>
        <v>8.806335833566159E-3</v>
      </c>
      <c r="Q1236" s="12">
        <v>18762.892307692309</v>
      </c>
      <c r="R1236" s="12">
        <f>VLOOKUP(K1236,RGDP!B:C,2,0)</f>
        <v>17724.489000000001</v>
      </c>
      <c r="S1236" s="12">
        <f t="shared" si="191"/>
        <v>17724.489000000001</v>
      </c>
      <c r="T1236" s="12">
        <v>95.665001249999989</v>
      </c>
      <c r="U1236" s="12">
        <v>4.9749999999999996</v>
      </c>
      <c r="V1236" s="12">
        <v>144886.75</v>
      </c>
      <c r="W1236" s="12">
        <v>1.4253099999999999</v>
      </c>
      <c r="X1236" s="12">
        <v>0.4</v>
      </c>
      <c r="Y1236" t="str">
        <f t="shared" si="199"/>
        <v>200-300</v>
      </c>
      <c r="Z1236">
        <f t="shared" si="200"/>
        <v>1.2279188432928745E-2</v>
      </c>
      <c r="AA1236" s="12">
        <f>VLOOKUP(K1236,GDP_Change!A:D,4,0)</f>
        <v>0.88032114565865527</v>
      </c>
      <c r="AB1236" s="12">
        <f t="shared" si="192"/>
        <v>0.89038637255979636</v>
      </c>
    </row>
    <row r="1237" spans="1:28" x14ac:dyDescent="0.25">
      <c r="A1237" s="1" t="str">
        <f t="shared" si="193"/>
        <v>09/26/2016</v>
      </c>
      <c r="B1237" s="9">
        <v>215.02000427246</v>
      </c>
      <c r="C1237" s="9">
        <v>217.11999511718699</v>
      </c>
      <c r="D1237" s="9">
        <v>213.61999511718699</v>
      </c>
      <c r="E1237" s="9">
        <v>193.66346740722599</v>
      </c>
      <c r="F1237" s="9">
        <v>216.30000305175699</v>
      </c>
      <c r="G1237" s="10">
        <v>501006600</v>
      </c>
      <c r="H1237">
        <f t="shared" si="194"/>
        <v>9</v>
      </c>
      <c r="I1237">
        <f t="shared" si="195"/>
        <v>26</v>
      </c>
      <c r="J1237">
        <f t="shared" si="196"/>
        <v>2016</v>
      </c>
      <c r="K1237" t="str">
        <f>VLOOKUP(N1237,Convert!D:G,4,0)</f>
        <v>2016Q3</v>
      </c>
      <c r="L1237" t="str">
        <f t="shared" si="197"/>
        <v>2016M9</v>
      </c>
      <c r="M1237">
        <f>VLOOKUP(K1237,GDP_CR!$E$9:$F$311,2,0)</f>
        <v>3.6</v>
      </c>
      <c r="N1237" s="1">
        <v>42639</v>
      </c>
      <c r="O1237" s="18">
        <f t="shared" si="198"/>
        <v>8646</v>
      </c>
      <c r="P1237" s="31">
        <f>VLOOKUP(K1237,GDP!$A$2:$D$305,4,0)</f>
        <v>8.806335833566159E-3</v>
      </c>
      <c r="Q1237" s="12">
        <v>18775.5</v>
      </c>
      <c r="R1237" s="12">
        <f>VLOOKUP(K1237,RGDP!B:C,2,0)</f>
        <v>17724.489000000001</v>
      </c>
      <c r="S1237" s="12">
        <f t="shared" si="191"/>
        <v>17724.489000000001</v>
      </c>
      <c r="T1237" s="12">
        <v>95.650002000000001</v>
      </c>
      <c r="U1237" s="12">
        <v>5</v>
      </c>
      <c r="V1237" s="12">
        <v>144961</v>
      </c>
      <c r="W1237" s="12">
        <v>1.54864</v>
      </c>
      <c r="X1237" s="12">
        <v>0.4</v>
      </c>
      <c r="Y1237" t="str">
        <f t="shared" si="199"/>
        <v>200-300</v>
      </c>
      <c r="Z1237">
        <f t="shared" si="200"/>
        <v>1.4352402921846696E-3</v>
      </c>
      <c r="AA1237" s="12">
        <f>VLOOKUP(K1237,GDP_Change!A:D,4,0)</f>
        <v>0.88032114565865527</v>
      </c>
      <c r="AB1237" s="12">
        <f t="shared" si="192"/>
        <v>0.88032114565865527</v>
      </c>
    </row>
    <row r="1238" spans="1:28" x14ac:dyDescent="0.25">
      <c r="A1238" s="1" t="str">
        <f t="shared" si="193"/>
        <v>10/03/2016</v>
      </c>
      <c r="B1238" s="9">
        <v>215.82000732421801</v>
      </c>
      <c r="C1238" s="9">
        <v>216.30000305175699</v>
      </c>
      <c r="D1238" s="9">
        <v>213.99000549316401</v>
      </c>
      <c r="E1238" s="9">
        <v>192.53532409667901</v>
      </c>
      <c r="F1238" s="9">
        <v>215.03999328613199</v>
      </c>
      <c r="G1238" s="10">
        <v>428991900</v>
      </c>
      <c r="H1238">
        <f t="shared" si="194"/>
        <v>10</v>
      </c>
      <c r="I1238">
        <f t="shared" si="195"/>
        <v>3</v>
      </c>
      <c r="J1238">
        <f t="shared" si="196"/>
        <v>2016</v>
      </c>
      <c r="K1238" t="str">
        <f>VLOOKUP(N1238,Convert!D:G,4,0)</f>
        <v>2016Q4</v>
      </c>
      <c r="L1238" t="str">
        <f t="shared" si="197"/>
        <v>2016M10</v>
      </c>
      <c r="M1238">
        <f>VLOOKUP(K1238,GDP_CR!$E$9:$F$311,2,0)</f>
        <v>4.2</v>
      </c>
      <c r="N1238" s="1">
        <v>42646</v>
      </c>
      <c r="O1238" s="18">
        <f t="shared" si="198"/>
        <v>8653</v>
      </c>
      <c r="P1238" s="31">
        <f>VLOOKUP(K1238,GDP!$A$2:$D$305,4,0)</f>
        <v>1.0252722963436378E-2</v>
      </c>
      <c r="Q1238" s="12">
        <v>18790.307692307691</v>
      </c>
      <c r="R1238" s="12">
        <f>VLOOKUP(K1238,RGDP!B:C,2,0)</f>
        <v>17812.560000000001</v>
      </c>
      <c r="S1238" s="12">
        <f t="shared" si="191"/>
        <v>17731.828250000002</v>
      </c>
      <c r="T1238" s="12">
        <v>95.675001500000008</v>
      </c>
      <c r="U1238" s="12">
        <v>4.9749999999999996</v>
      </c>
      <c r="V1238" s="12">
        <v>144988</v>
      </c>
      <c r="W1238" s="12">
        <v>1.5829600000000001</v>
      </c>
      <c r="X1238" s="12">
        <v>0.4</v>
      </c>
      <c r="Y1238" t="str">
        <f t="shared" si="199"/>
        <v>200-300</v>
      </c>
      <c r="Z1238">
        <f t="shared" si="200"/>
        <v>-5.8252877847787543E-3</v>
      </c>
      <c r="AA1238" s="12">
        <f>VLOOKUP(K1238,GDP_Change!A:D,4,0)</f>
        <v>1.0257112755539168</v>
      </c>
      <c r="AB1238" s="12">
        <f t="shared" si="192"/>
        <v>0.89150500180444459</v>
      </c>
    </row>
    <row r="1239" spans="1:28" x14ac:dyDescent="0.25">
      <c r="A1239" s="1" t="str">
        <f t="shared" si="193"/>
        <v>10/10/2016</v>
      </c>
      <c r="B1239" s="9">
        <v>216.16000366210901</v>
      </c>
      <c r="C1239" s="9">
        <v>216.69999694824199</v>
      </c>
      <c r="D1239" s="9">
        <v>211.21000671386699</v>
      </c>
      <c r="E1239" s="9">
        <v>190.81623840332</v>
      </c>
      <c r="F1239" s="9">
        <v>213.11999511718699</v>
      </c>
      <c r="G1239" s="10">
        <v>450791700</v>
      </c>
      <c r="H1239">
        <f t="shared" si="194"/>
        <v>10</v>
      </c>
      <c r="I1239">
        <f t="shared" si="195"/>
        <v>10</v>
      </c>
      <c r="J1239">
        <f t="shared" si="196"/>
        <v>2016</v>
      </c>
      <c r="K1239" t="str">
        <f>VLOOKUP(N1239,Convert!D:G,4,0)</f>
        <v>2016Q4</v>
      </c>
      <c r="L1239" t="str">
        <f t="shared" si="197"/>
        <v>2016M10</v>
      </c>
      <c r="M1239">
        <f>VLOOKUP(K1239,GDP_CR!$E$9:$F$311,2,0)</f>
        <v>4.2</v>
      </c>
      <c r="N1239" s="1">
        <v>42653</v>
      </c>
      <c r="O1239" s="18">
        <f t="shared" si="198"/>
        <v>8660</v>
      </c>
      <c r="P1239" s="31">
        <f>VLOOKUP(K1239,GDP!$A$2:$D$305,4,0)</f>
        <v>1.0252722963436378E-2</v>
      </c>
      <c r="Q1239" s="12">
        <v>18805.115384615383</v>
      </c>
      <c r="R1239" s="12">
        <f>VLOOKUP(K1239,RGDP!B:C,2,0)</f>
        <v>17812.560000000001</v>
      </c>
      <c r="S1239" s="12">
        <f t="shared" si="191"/>
        <v>17739.1675</v>
      </c>
      <c r="T1239" s="12">
        <v>95.700001</v>
      </c>
      <c r="U1239" s="12">
        <v>4.95</v>
      </c>
      <c r="V1239" s="12">
        <v>145015</v>
      </c>
      <c r="W1239" s="12">
        <v>1.6172800000000001</v>
      </c>
      <c r="X1239" s="12">
        <v>0.4</v>
      </c>
      <c r="Y1239" t="str">
        <f t="shared" si="199"/>
        <v>200-300</v>
      </c>
      <c r="Z1239">
        <f t="shared" si="200"/>
        <v>-8.928563192383665E-3</v>
      </c>
      <c r="AA1239" s="12">
        <f>VLOOKUP(K1239,GDP_Change!A:D,4,0)</f>
        <v>1.0257112755539168</v>
      </c>
      <c r="AB1239" s="12">
        <f t="shared" si="192"/>
        <v>0.90268885795023401</v>
      </c>
    </row>
    <row r="1240" spans="1:28" x14ac:dyDescent="0.25">
      <c r="A1240" s="1" t="str">
        <f t="shared" si="193"/>
        <v>10/17/2016</v>
      </c>
      <c r="B1240" s="9">
        <v>213.08999633789</v>
      </c>
      <c r="C1240" s="9">
        <v>214.63999938964801</v>
      </c>
      <c r="D1240" s="9">
        <v>212.169998168945</v>
      </c>
      <c r="E1240" s="9">
        <v>191.58627319335901</v>
      </c>
      <c r="F1240" s="9">
        <v>213.97999572753901</v>
      </c>
      <c r="G1240" s="10">
        <v>364393500</v>
      </c>
      <c r="H1240">
        <f t="shared" si="194"/>
        <v>10</v>
      </c>
      <c r="I1240">
        <f t="shared" si="195"/>
        <v>17</v>
      </c>
      <c r="J1240">
        <f t="shared" si="196"/>
        <v>2016</v>
      </c>
      <c r="K1240" t="str">
        <f>VLOOKUP(N1240,Convert!D:G,4,0)</f>
        <v>2016Q4</v>
      </c>
      <c r="L1240" t="str">
        <f t="shared" si="197"/>
        <v>2016M10</v>
      </c>
      <c r="M1240">
        <f>VLOOKUP(K1240,GDP_CR!$E$9:$F$311,2,0)</f>
        <v>4.2</v>
      </c>
      <c r="N1240" s="1">
        <v>42660</v>
      </c>
      <c r="O1240" s="18">
        <f t="shared" si="198"/>
        <v>8667</v>
      </c>
      <c r="P1240" s="31">
        <f>VLOOKUP(K1240,GDP!$A$2:$D$305,4,0)</f>
        <v>1.0252722963436378E-2</v>
      </c>
      <c r="Q1240" s="12">
        <v>18819.923076923078</v>
      </c>
      <c r="R1240" s="12">
        <f>VLOOKUP(K1240,RGDP!B:C,2,0)</f>
        <v>17812.560000000001</v>
      </c>
      <c r="S1240" s="12">
        <f t="shared" si="191"/>
        <v>17746.50675</v>
      </c>
      <c r="T1240" s="12">
        <v>95.725000499999993</v>
      </c>
      <c r="U1240" s="12">
        <v>4.9250000000000007</v>
      </c>
      <c r="V1240" s="12">
        <v>145042</v>
      </c>
      <c r="W1240" s="12">
        <v>1.6516000000000002</v>
      </c>
      <c r="X1240" s="12">
        <v>0.4</v>
      </c>
      <c r="Y1240" t="str">
        <f t="shared" si="199"/>
        <v>200-300</v>
      </c>
      <c r="Z1240">
        <f t="shared" si="200"/>
        <v>4.035288241627244E-3</v>
      </c>
      <c r="AA1240" s="12">
        <f>VLOOKUP(K1240,GDP_Change!A:D,4,0)</f>
        <v>1.0257112755539168</v>
      </c>
      <c r="AB1240" s="12">
        <f t="shared" si="192"/>
        <v>0.91387271409602333</v>
      </c>
    </row>
    <row r="1241" spans="1:28" x14ac:dyDescent="0.25">
      <c r="A1241" s="1" t="str">
        <f t="shared" si="193"/>
        <v>10/24/2016</v>
      </c>
      <c r="B1241" s="9">
        <v>215</v>
      </c>
      <c r="C1241" s="9">
        <v>215.32000732421801</v>
      </c>
      <c r="D1241" s="9">
        <v>211.71000671386699</v>
      </c>
      <c r="E1241" s="9">
        <v>190.29693603515599</v>
      </c>
      <c r="F1241" s="9">
        <v>212.53999328613199</v>
      </c>
      <c r="G1241" s="10">
        <v>420237800</v>
      </c>
      <c r="H1241">
        <f t="shared" si="194"/>
        <v>10</v>
      </c>
      <c r="I1241">
        <f t="shared" si="195"/>
        <v>24</v>
      </c>
      <c r="J1241">
        <f t="shared" si="196"/>
        <v>2016</v>
      </c>
      <c r="K1241" t="str">
        <f>VLOOKUP(N1241,Convert!D:G,4,0)</f>
        <v>2016Q4</v>
      </c>
      <c r="L1241" t="str">
        <f t="shared" si="197"/>
        <v>2016M10</v>
      </c>
      <c r="M1241">
        <f>VLOOKUP(K1241,GDP_CR!$E$9:$F$311,2,0)</f>
        <v>4.2</v>
      </c>
      <c r="N1241" s="1">
        <v>42667</v>
      </c>
      <c r="O1241" s="18">
        <f t="shared" si="198"/>
        <v>8674</v>
      </c>
      <c r="P1241" s="31">
        <f>VLOOKUP(K1241,GDP!$A$2:$D$305,4,0)</f>
        <v>1.0252722963436378E-2</v>
      </c>
      <c r="Q1241" s="12">
        <v>18834.73076923077</v>
      </c>
      <c r="R1241" s="12">
        <f>VLOOKUP(K1241,RGDP!B:C,2,0)</f>
        <v>17812.560000000001</v>
      </c>
      <c r="S1241" s="12">
        <f t="shared" si="191"/>
        <v>17753.846000000001</v>
      </c>
      <c r="T1241" s="12">
        <v>95.75</v>
      </c>
      <c r="U1241" s="12">
        <v>4.9000000000000004</v>
      </c>
      <c r="V1241" s="12">
        <v>145069</v>
      </c>
      <c r="W1241" s="12">
        <v>1.6859200000000001</v>
      </c>
      <c r="X1241" s="12">
        <v>0.4</v>
      </c>
      <c r="Y1241" t="str">
        <f t="shared" si="199"/>
        <v>200-300</v>
      </c>
      <c r="Z1241">
        <f t="shared" si="200"/>
        <v>-6.729612441158217E-3</v>
      </c>
      <c r="AA1241" s="12">
        <f>VLOOKUP(K1241,GDP_Change!A:D,4,0)</f>
        <v>1.0257112755539168</v>
      </c>
      <c r="AB1241" s="12">
        <f t="shared" si="192"/>
        <v>0.92505657024181265</v>
      </c>
    </row>
    <row r="1242" spans="1:28" x14ac:dyDescent="0.25">
      <c r="A1242" s="1" t="str">
        <f t="shared" si="193"/>
        <v>10/31/2016</v>
      </c>
      <c r="B1242" s="9">
        <v>212.92999267578099</v>
      </c>
      <c r="C1242" s="9">
        <v>213.19000244140599</v>
      </c>
      <c r="D1242" s="9">
        <v>208.38000488281199</v>
      </c>
      <c r="E1242" s="9">
        <v>186.72454833984301</v>
      </c>
      <c r="F1242" s="9">
        <v>208.55000305175699</v>
      </c>
      <c r="G1242" s="10">
        <v>485446500</v>
      </c>
      <c r="H1242">
        <f t="shared" si="194"/>
        <v>10</v>
      </c>
      <c r="I1242">
        <f t="shared" si="195"/>
        <v>31</v>
      </c>
      <c r="J1242">
        <f t="shared" si="196"/>
        <v>2016</v>
      </c>
      <c r="K1242" t="str">
        <f>VLOOKUP(N1242,Convert!D:G,4,0)</f>
        <v>2016Q4</v>
      </c>
      <c r="L1242" t="str">
        <f t="shared" si="197"/>
        <v>2016M10</v>
      </c>
      <c r="M1242">
        <f>VLOOKUP(K1242,GDP_CR!$E$9:$F$311,2,0)</f>
        <v>4.2</v>
      </c>
      <c r="N1242" s="1">
        <v>42674</v>
      </c>
      <c r="O1242" s="18">
        <f t="shared" si="198"/>
        <v>8681</v>
      </c>
      <c r="P1242" s="31">
        <f>VLOOKUP(K1242,GDP!$A$2:$D$305,4,0)</f>
        <v>1.0252722963436378E-2</v>
      </c>
      <c r="Q1242" s="12">
        <v>18849.538461538461</v>
      </c>
      <c r="R1242" s="12">
        <f>VLOOKUP(K1242,RGDP!B:C,2,0)</f>
        <v>17812.560000000001</v>
      </c>
      <c r="S1242" s="12">
        <f t="shared" ref="S1242:S1305" si="201">AVERAGE(R1231:R1242)</f>
        <v>17761.185249999999</v>
      </c>
      <c r="T1242" s="12">
        <v>95.75</v>
      </c>
      <c r="U1242" s="12">
        <v>4.9000000000000004</v>
      </c>
      <c r="V1242" s="12">
        <v>145069</v>
      </c>
      <c r="W1242" s="12">
        <v>1.6859200000000001</v>
      </c>
      <c r="X1242" s="12">
        <v>0.4</v>
      </c>
      <c r="Y1242" t="str">
        <f t="shared" si="199"/>
        <v>200-300</v>
      </c>
      <c r="Z1242">
        <f t="shared" si="200"/>
        <v>-1.87728915047225E-2</v>
      </c>
      <c r="AA1242" s="12">
        <f>VLOOKUP(K1242,GDP_Change!A:D,4,0)</f>
        <v>1.0257112755539168</v>
      </c>
      <c r="AB1242" s="12">
        <f t="shared" si="192"/>
        <v>0.93624042638760208</v>
      </c>
    </row>
    <row r="1243" spans="1:28" x14ac:dyDescent="0.25">
      <c r="A1243" s="1" t="str">
        <f t="shared" si="193"/>
        <v>11/07/2016</v>
      </c>
      <c r="B1243" s="9">
        <v>208.55000305175699</v>
      </c>
      <c r="C1243" s="9">
        <v>218.30999755859301</v>
      </c>
      <c r="D1243" s="9">
        <v>208.55000305175699</v>
      </c>
      <c r="E1243" s="9">
        <v>193.770904541015</v>
      </c>
      <c r="F1243" s="9">
        <v>216.419998168945</v>
      </c>
      <c r="G1243" s="10">
        <v>747662000</v>
      </c>
      <c r="H1243">
        <f t="shared" si="194"/>
        <v>11</v>
      </c>
      <c r="I1243">
        <f t="shared" si="195"/>
        <v>7</v>
      </c>
      <c r="J1243">
        <f t="shared" si="196"/>
        <v>2016</v>
      </c>
      <c r="K1243" t="str">
        <f>VLOOKUP(N1243,Convert!D:G,4,0)</f>
        <v>2016Q4</v>
      </c>
      <c r="L1243" t="str">
        <f t="shared" si="197"/>
        <v>2016M11</v>
      </c>
      <c r="M1243">
        <f>VLOOKUP(K1243,GDP_CR!$E$9:$F$311,2,0)</f>
        <v>4.2</v>
      </c>
      <c r="N1243" s="1">
        <v>42681</v>
      </c>
      <c r="O1243" s="18">
        <f t="shared" si="198"/>
        <v>8688</v>
      </c>
      <c r="P1243" s="31">
        <f>VLOOKUP(K1243,GDP!$A$2:$D$305,4,0)</f>
        <v>1.0252722963436378E-2</v>
      </c>
      <c r="Q1243" s="12">
        <v>18864.346153846152</v>
      </c>
      <c r="R1243" s="12">
        <f>VLOOKUP(K1243,RGDP!B:C,2,0)</f>
        <v>17812.560000000001</v>
      </c>
      <c r="S1243" s="12">
        <f t="shared" si="201"/>
        <v>17768.5245</v>
      </c>
      <c r="T1243" s="12">
        <v>96.237499249999999</v>
      </c>
      <c r="U1243" s="12">
        <v>4.8500000000000005</v>
      </c>
      <c r="V1243" s="12">
        <v>145099</v>
      </c>
      <c r="W1243" s="12">
        <v>1.6855225</v>
      </c>
      <c r="X1243" s="12">
        <v>0.40250000000000002</v>
      </c>
      <c r="Y1243" t="str">
        <f t="shared" si="199"/>
        <v>200-300</v>
      </c>
      <c r="Z1243">
        <f t="shared" si="200"/>
        <v>3.7736729810715408E-2</v>
      </c>
      <c r="AA1243" s="12">
        <f>VLOOKUP(K1243,GDP_Change!A:D,4,0)</f>
        <v>1.0257112755539168</v>
      </c>
      <c r="AB1243" s="12">
        <f t="shared" si="192"/>
        <v>0.94742428253339139</v>
      </c>
    </row>
    <row r="1244" spans="1:28" x14ac:dyDescent="0.25">
      <c r="A1244" s="1" t="str">
        <f t="shared" si="193"/>
        <v>11/14/2016</v>
      </c>
      <c r="B1244" s="9">
        <v>217.02999877929599</v>
      </c>
      <c r="C1244" s="9">
        <v>219.27000427246</v>
      </c>
      <c r="D1244" s="9">
        <v>215.72000122070301</v>
      </c>
      <c r="E1244" s="9">
        <v>195.63325500488199</v>
      </c>
      <c r="F1244" s="9">
        <v>218.5</v>
      </c>
      <c r="G1244" s="10">
        <v>407913300</v>
      </c>
      <c r="H1244">
        <f t="shared" si="194"/>
        <v>11</v>
      </c>
      <c r="I1244">
        <f t="shared" si="195"/>
        <v>14</v>
      </c>
      <c r="J1244">
        <f t="shared" si="196"/>
        <v>2016</v>
      </c>
      <c r="K1244" t="str">
        <f>VLOOKUP(N1244,Convert!D:G,4,0)</f>
        <v>2016Q4</v>
      </c>
      <c r="L1244" t="str">
        <f t="shared" si="197"/>
        <v>2016M11</v>
      </c>
      <c r="M1244">
        <f>VLOOKUP(K1244,GDP_CR!$E$9:$F$311,2,0)</f>
        <v>4.2</v>
      </c>
      <c r="N1244" s="1">
        <v>42688</v>
      </c>
      <c r="O1244" s="18">
        <f t="shared" si="198"/>
        <v>8695</v>
      </c>
      <c r="P1244" s="31">
        <f>VLOOKUP(K1244,GDP!$A$2:$D$305,4,0)</f>
        <v>1.0252722963436378E-2</v>
      </c>
      <c r="Q1244" s="12">
        <v>18879.153846153848</v>
      </c>
      <c r="R1244" s="12">
        <f>VLOOKUP(K1244,RGDP!B:C,2,0)</f>
        <v>17812.560000000001</v>
      </c>
      <c r="S1244" s="12">
        <f t="shared" si="201"/>
        <v>17775.86375</v>
      </c>
      <c r="T1244" s="12">
        <v>96.724998499999998</v>
      </c>
      <c r="U1244" s="12">
        <v>4.8</v>
      </c>
      <c r="V1244" s="12">
        <v>145129</v>
      </c>
      <c r="W1244" s="12">
        <v>1.685125</v>
      </c>
      <c r="X1244" s="12">
        <v>0.40499999999999997</v>
      </c>
      <c r="Y1244" t="str">
        <f t="shared" si="199"/>
        <v>200-300</v>
      </c>
      <c r="Z1244">
        <f t="shared" si="200"/>
        <v>9.6109502294297045E-3</v>
      </c>
      <c r="AA1244" s="12">
        <f>VLOOKUP(K1244,GDP_Change!A:D,4,0)</f>
        <v>1.0257112755539168</v>
      </c>
      <c r="AB1244" s="12">
        <f t="shared" si="192"/>
        <v>0.95860813867918071</v>
      </c>
    </row>
    <row r="1245" spans="1:28" x14ac:dyDescent="0.25">
      <c r="A1245" s="1" t="str">
        <f t="shared" si="193"/>
        <v>11/21/2016</v>
      </c>
      <c r="B1245" s="9">
        <v>219.169998168945</v>
      </c>
      <c r="C1245" s="9">
        <v>221.55999755859301</v>
      </c>
      <c r="D1245" s="9">
        <v>219</v>
      </c>
      <c r="E1245" s="9">
        <v>198.33720397949199</v>
      </c>
      <c r="F1245" s="9">
        <v>221.52000427246</v>
      </c>
      <c r="G1245" s="10">
        <v>234324100</v>
      </c>
      <c r="H1245">
        <f t="shared" si="194"/>
        <v>11</v>
      </c>
      <c r="I1245">
        <f t="shared" si="195"/>
        <v>21</v>
      </c>
      <c r="J1245">
        <f t="shared" si="196"/>
        <v>2016</v>
      </c>
      <c r="K1245" t="str">
        <f>VLOOKUP(N1245,Convert!D:G,4,0)</f>
        <v>2016Q4</v>
      </c>
      <c r="L1245" t="str">
        <f t="shared" si="197"/>
        <v>2016M11</v>
      </c>
      <c r="M1245">
        <f>VLOOKUP(K1245,GDP_CR!$E$9:$F$311,2,0)</f>
        <v>4.2</v>
      </c>
      <c r="N1245" s="1">
        <v>42695</v>
      </c>
      <c r="O1245" s="18">
        <f t="shared" si="198"/>
        <v>8702</v>
      </c>
      <c r="P1245" s="31">
        <f>VLOOKUP(K1245,GDP!$A$2:$D$305,4,0)</f>
        <v>1.0252722963436378E-2</v>
      </c>
      <c r="Q1245" s="12">
        <v>18893.961538461539</v>
      </c>
      <c r="R1245" s="12">
        <f>VLOOKUP(K1245,RGDP!B:C,2,0)</f>
        <v>17812.560000000001</v>
      </c>
      <c r="S1245" s="12">
        <f t="shared" si="201"/>
        <v>17783.202999999998</v>
      </c>
      <c r="T1245" s="12">
        <v>97.212497749999997</v>
      </c>
      <c r="U1245" s="12">
        <v>4.75</v>
      </c>
      <c r="V1245" s="12">
        <v>145159</v>
      </c>
      <c r="W1245" s="12">
        <v>1.6847275000000002</v>
      </c>
      <c r="X1245" s="12">
        <v>0.40749999999999997</v>
      </c>
      <c r="Y1245" t="str">
        <f t="shared" si="199"/>
        <v>200-300</v>
      </c>
      <c r="Z1245">
        <f t="shared" si="200"/>
        <v>1.3821529851075542E-2</v>
      </c>
      <c r="AA1245" s="12">
        <f>VLOOKUP(K1245,GDP_Change!A:D,4,0)</f>
        <v>1.0257112755539168</v>
      </c>
      <c r="AB1245" s="12">
        <f t="shared" si="192"/>
        <v>0.96979199482497003</v>
      </c>
    </row>
    <row r="1246" spans="1:28" x14ac:dyDescent="0.25">
      <c r="A1246" s="1" t="str">
        <f t="shared" si="193"/>
        <v>11/28/2016</v>
      </c>
      <c r="B1246" s="9">
        <v>221.16000366210901</v>
      </c>
      <c r="C1246" s="9">
        <v>221.82000732421801</v>
      </c>
      <c r="D1246" s="9">
        <v>219.14999389648401</v>
      </c>
      <c r="E1246" s="9">
        <v>196.68972778320301</v>
      </c>
      <c r="F1246" s="9">
        <v>219.67999267578099</v>
      </c>
      <c r="G1246" s="10">
        <v>413631800</v>
      </c>
      <c r="H1246">
        <f t="shared" si="194"/>
        <v>11</v>
      </c>
      <c r="I1246">
        <f t="shared" si="195"/>
        <v>28</v>
      </c>
      <c r="J1246">
        <f t="shared" si="196"/>
        <v>2016</v>
      </c>
      <c r="K1246" t="str">
        <f>VLOOKUP(N1246,Convert!D:G,4,0)</f>
        <v>2016Q4</v>
      </c>
      <c r="L1246" t="str">
        <f t="shared" si="197"/>
        <v>2016M11</v>
      </c>
      <c r="M1246">
        <f>VLOOKUP(K1246,GDP_CR!$E$9:$F$311,2,0)</f>
        <v>4.2</v>
      </c>
      <c r="N1246" s="1">
        <v>42702</v>
      </c>
      <c r="O1246" s="18">
        <f t="shared" si="198"/>
        <v>8709</v>
      </c>
      <c r="P1246" s="31">
        <f>VLOOKUP(K1246,GDP!$A$2:$D$305,4,0)</f>
        <v>1.0252722963436378E-2</v>
      </c>
      <c r="Q1246" s="12">
        <v>18908.76923076923</v>
      </c>
      <c r="R1246" s="12">
        <f>VLOOKUP(K1246,RGDP!B:C,2,0)</f>
        <v>17812.560000000001</v>
      </c>
      <c r="S1246" s="12">
        <f t="shared" si="201"/>
        <v>17790.542249999999</v>
      </c>
      <c r="T1246" s="12">
        <v>97.699996999999996</v>
      </c>
      <c r="U1246" s="12">
        <v>4.7</v>
      </c>
      <c r="V1246" s="12">
        <v>145189</v>
      </c>
      <c r="W1246" s="12">
        <v>1.6843300000000001</v>
      </c>
      <c r="X1246" s="12">
        <v>0.41</v>
      </c>
      <c r="Y1246" t="str">
        <f t="shared" si="199"/>
        <v>200-300</v>
      </c>
      <c r="Z1246">
        <f t="shared" si="200"/>
        <v>-8.306299933146799E-3</v>
      </c>
      <c r="AA1246" s="12">
        <f>VLOOKUP(K1246,GDP_Change!A:D,4,0)</f>
        <v>1.0257112755539168</v>
      </c>
      <c r="AB1246" s="12">
        <f t="shared" si="192"/>
        <v>0.98097585097075946</v>
      </c>
    </row>
    <row r="1247" spans="1:28" x14ac:dyDescent="0.25">
      <c r="A1247" s="1" t="str">
        <f t="shared" si="193"/>
        <v>12/05/2016</v>
      </c>
      <c r="B1247" s="9">
        <v>220.64999389648401</v>
      </c>
      <c r="C1247" s="9">
        <v>226.52999877929599</v>
      </c>
      <c r="D1247" s="9">
        <v>220.419998168945</v>
      </c>
      <c r="E1247" s="9">
        <v>202.80497741699199</v>
      </c>
      <c r="F1247" s="9">
        <v>226.509994506835</v>
      </c>
      <c r="G1247" s="10">
        <v>426173500</v>
      </c>
      <c r="H1247">
        <f t="shared" si="194"/>
        <v>12</v>
      </c>
      <c r="I1247">
        <f t="shared" si="195"/>
        <v>5</v>
      </c>
      <c r="J1247">
        <f t="shared" si="196"/>
        <v>2016</v>
      </c>
      <c r="K1247" t="str">
        <f>VLOOKUP(N1247,Convert!D:G,4,0)</f>
        <v>2016Q4</v>
      </c>
      <c r="L1247" t="str">
        <f t="shared" si="197"/>
        <v>2016M12</v>
      </c>
      <c r="M1247">
        <f>VLOOKUP(K1247,GDP_CR!$E$9:$F$311,2,0)</f>
        <v>4.2</v>
      </c>
      <c r="N1247" s="1">
        <v>42709</v>
      </c>
      <c r="O1247" s="18">
        <f t="shared" si="198"/>
        <v>8716</v>
      </c>
      <c r="P1247" s="31">
        <f>VLOOKUP(K1247,GDP!$A$2:$D$305,4,0)</f>
        <v>1.0252722963436378E-2</v>
      </c>
      <c r="Q1247" s="12">
        <v>18923.576923076922</v>
      </c>
      <c r="R1247" s="12">
        <f>VLOOKUP(K1247,RGDP!B:C,2,0)</f>
        <v>17812.560000000001</v>
      </c>
      <c r="S1247" s="12">
        <f t="shared" si="201"/>
        <v>17797.8815</v>
      </c>
      <c r="T1247" s="12">
        <v>98.534998000000002</v>
      </c>
      <c r="U1247" s="12">
        <v>4.7</v>
      </c>
      <c r="V1247" s="12">
        <v>145243.75</v>
      </c>
      <c r="W1247" s="12">
        <v>1.7759475</v>
      </c>
      <c r="X1247" s="12">
        <v>0.4425</v>
      </c>
      <c r="Y1247" t="str">
        <f t="shared" si="199"/>
        <v>200-300</v>
      </c>
      <c r="Z1247">
        <f t="shared" si="200"/>
        <v>3.1090686720543603E-2</v>
      </c>
      <c r="AA1247" s="12">
        <f>VLOOKUP(K1247,GDP_Change!A:D,4,0)</f>
        <v>1.0257112755539168</v>
      </c>
      <c r="AB1247" s="12">
        <f t="shared" si="192"/>
        <v>0.99215970711654877</v>
      </c>
    </row>
    <row r="1248" spans="1:28" x14ac:dyDescent="0.25">
      <c r="A1248" s="1" t="str">
        <f t="shared" si="193"/>
        <v>12/12/2016</v>
      </c>
      <c r="B1248" s="9">
        <v>226.39999389648401</v>
      </c>
      <c r="C1248" s="9">
        <v>228.33999633789</v>
      </c>
      <c r="D1248" s="9">
        <v>224.669998168945</v>
      </c>
      <c r="E1248" s="9">
        <v>201.48881530761699</v>
      </c>
      <c r="F1248" s="9">
        <v>225.03999328613199</v>
      </c>
      <c r="G1248" s="10">
        <v>636388200</v>
      </c>
      <c r="H1248">
        <f t="shared" si="194"/>
        <v>12</v>
      </c>
      <c r="I1248">
        <f t="shared" si="195"/>
        <v>12</v>
      </c>
      <c r="J1248">
        <f t="shared" si="196"/>
        <v>2016</v>
      </c>
      <c r="K1248" t="str">
        <f>VLOOKUP(N1248,Convert!D:G,4,0)</f>
        <v>2016Q4</v>
      </c>
      <c r="L1248" t="str">
        <f t="shared" si="197"/>
        <v>2016M12</v>
      </c>
      <c r="M1248">
        <f>VLOOKUP(K1248,GDP_CR!$E$9:$F$311,2,0)</f>
        <v>4.2</v>
      </c>
      <c r="N1248" s="1">
        <v>42716</v>
      </c>
      <c r="O1248" s="18">
        <f t="shared" si="198"/>
        <v>8723</v>
      </c>
      <c r="P1248" s="31">
        <f>VLOOKUP(K1248,GDP!$A$2:$D$305,4,0)</f>
        <v>1.0252722963436378E-2</v>
      </c>
      <c r="Q1248" s="12">
        <v>18938.384615384617</v>
      </c>
      <c r="R1248" s="12">
        <f>VLOOKUP(K1248,RGDP!B:C,2,0)</f>
        <v>17812.560000000001</v>
      </c>
      <c r="S1248" s="12">
        <f t="shared" si="201"/>
        <v>17805.220749999997</v>
      </c>
      <c r="T1248" s="12">
        <v>99.369999000000007</v>
      </c>
      <c r="U1248" s="12">
        <v>4.7</v>
      </c>
      <c r="V1248" s="12">
        <v>145298.5</v>
      </c>
      <c r="W1248" s="12">
        <v>1.8675650000000004</v>
      </c>
      <c r="X1248" s="12">
        <v>0.47499999999999998</v>
      </c>
      <c r="Y1248" t="str">
        <f t="shared" si="199"/>
        <v>200-300</v>
      </c>
      <c r="Z1248">
        <f t="shared" si="200"/>
        <v>-6.4897852472406425E-3</v>
      </c>
      <c r="AA1248" s="12">
        <f>VLOOKUP(K1248,GDP_Change!A:D,4,0)</f>
        <v>1.0257112755539168</v>
      </c>
      <c r="AB1248" s="12">
        <f t="shared" si="192"/>
        <v>1.0033435632623382</v>
      </c>
    </row>
    <row r="1249" spans="1:28" x14ac:dyDescent="0.25">
      <c r="A1249" s="1" t="str">
        <f t="shared" si="193"/>
        <v>12/19/2016</v>
      </c>
      <c r="B1249" s="9">
        <v>225.25</v>
      </c>
      <c r="C1249" s="9">
        <v>226.57000732421801</v>
      </c>
      <c r="D1249" s="9">
        <v>224.919998168945</v>
      </c>
      <c r="E1249" s="9">
        <v>203.27978515625</v>
      </c>
      <c r="F1249" s="9">
        <v>225.71000671386699</v>
      </c>
      <c r="G1249" s="10">
        <v>341005800</v>
      </c>
      <c r="H1249">
        <f t="shared" si="194"/>
        <v>12</v>
      </c>
      <c r="I1249">
        <f t="shared" si="195"/>
        <v>19</v>
      </c>
      <c r="J1249">
        <f t="shared" si="196"/>
        <v>2016</v>
      </c>
      <c r="K1249" t="str">
        <f>VLOOKUP(N1249,Convert!D:G,4,0)</f>
        <v>2016Q4</v>
      </c>
      <c r="L1249" t="str">
        <f t="shared" si="197"/>
        <v>2016M12</v>
      </c>
      <c r="M1249">
        <f>VLOOKUP(K1249,GDP_CR!$E$9:$F$311,2,0)</f>
        <v>4.2</v>
      </c>
      <c r="N1249" s="1">
        <v>42723</v>
      </c>
      <c r="O1249" s="18">
        <f t="shared" si="198"/>
        <v>8730</v>
      </c>
      <c r="P1249" s="31">
        <f>VLOOKUP(K1249,GDP!$A$2:$D$305,4,0)</f>
        <v>1.0252722963436378E-2</v>
      </c>
      <c r="Q1249" s="12">
        <v>18953.192307692309</v>
      </c>
      <c r="R1249" s="12">
        <f>VLOOKUP(K1249,RGDP!B:C,2,0)</f>
        <v>17812.560000000001</v>
      </c>
      <c r="S1249" s="12">
        <f t="shared" si="201"/>
        <v>17812.560000000001</v>
      </c>
      <c r="T1249" s="12">
        <v>100.20500000000001</v>
      </c>
      <c r="U1249" s="12">
        <v>4.7</v>
      </c>
      <c r="V1249" s="12">
        <v>145353.25</v>
      </c>
      <c r="W1249" s="12">
        <v>1.9591825000000003</v>
      </c>
      <c r="X1249" s="12">
        <v>0.50750000000000006</v>
      </c>
      <c r="Y1249" t="str">
        <f t="shared" si="199"/>
        <v>200-300</v>
      </c>
      <c r="Z1249">
        <f t="shared" si="200"/>
        <v>2.9773082461974631E-3</v>
      </c>
      <c r="AA1249" s="12">
        <f>VLOOKUP(K1249,GDP_Change!A:D,4,0)</f>
        <v>1.0257112755539168</v>
      </c>
      <c r="AB1249" s="12">
        <f t="shared" si="192"/>
        <v>1.0145274194081275</v>
      </c>
    </row>
    <row r="1250" spans="1:28" x14ac:dyDescent="0.25">
      <c r="A1250" s="1" t="str">
        <f t="shared" si="193"/>
        <v>12/26/2016</v>
      </c>
      <c r="B1250" s="9">
        <v>226.02000427246</v>
      </c>
      <c r="C1250" s="9">
        <v>226.72999572753901</v>
      </c>
      <c r="D1250" s="9">
        <v>222.72999572753901</v>
      </c>
      <c r="E1250" s="9">
        <v>201.31646728515599</v>
      </c>
      <c r="F1250" s="9">
        <v>223.52999877929599</v>
      </c>
      <c r="G1250" s="10">
        <v>264461900</v>
      </c>
      <c r="H1250">
        <f t="shared" si="194"/>
        <v>12</v>
      </c>
      <c r="I1250">
        <f t="shared" si="195"/>
        <v>26</v>
      </c>
      <c r="J1250">
        <f t="shared" si="196"/>
        <v>2016</v>
      </c>
      <c r="K1250" t="str">
        <f>VLOOKUP(N1250,Convert!D:G,4,0)</f>
        <v>2016Q4</v>
      </c>
      <c r="L1250" t="str">
        <f t="shared" si="197"/>
        <v>2016M12</v>
      </c>
      <c r="M1250">
        <f>VLOOKUP(K1250,GDP_CR!$E$9:$F$311,2,0)</f>
        <v>4.2</v>
      </c>
      <c r="N1250" s="1">
        <v>42730</v>
      </c>
      <c r="O1250" s="18">
        <f t="shared" si="198"/>
        <v>8737</v>
      </c>
      <c r="P1250" s="31">
        <f>VLOOKUP(K1250,GDP!$A$2:$D$305,4,0)</f>
        <v>1.0252722963436378E-2</v>
      </c>
      <c r="Q1250" s="12">
        <v>18968</v>
      </c>
      <c r="R1250" s="12">
        <f>VLOOKUP(K1250,RGDP!B:C,2,0)</f>
        <v>17812.560000000001</v>
      </c>
      <c r="S1250" s="12">
        <f t="shared" si="201"/>
        <v>17812.560000000001</v>
      </c>
      <c r="T1250" s="12">
        <v>101.040001</v>
      </c>
      <c r="U1250" s="12">
        <v>4.7</v>
      </c>
      <c r="V1250" s="12">
        <v>145408</v>
      </c>
      <c r="W1250" s="12">
        <v>2.0508000000000002</v>
      </c>
      <c r="X1250" s="12">
        <v>0.54</v>
      </c>
      <c r="Y1250" t="str">
        <f t="shared" si="199"/>
        <v>200-300</v>
      </c>
      <c r="Z1250">
        <f t="shared" si="200"/>
        <v>-9.6584461021906876E-3</v>
      </c>
      <c r="AA1250" s="12">
        <f>VLOOKUP(K1250,GDP_Change!A:D,4,0)</f>
        <v>1.0257112755539168</v>
      </c>
      <c r="AB1250" s="12">
        <f t="shared" si="192"/>
        <v>1.0257112755539168</v>
      </c>
    </row>
    <row r="1251" spans="1:28" x14ac:dyDescent="0.25">
      <c r="A1251" s="1" t="str">
        <f t="shared" si="193"/>
        <v>01/02/2017</v>
      </c>
      <c r="B1251" s="9">
        <v>225.03999328613199</v>
      </c>
      <c r="C1251" s="9">
        <v>227.75</v>
      </c>
      <c r="D1251" s="9">
        <v>223.88000488281199</v>
      </c>
      <c r="E1251" s="9">
        <v>204.63073730468699</v>
      </c>
      <c r="F1251" s="9">
        <v>227.21000671386699</v>
      </c>
      <c r="G1251" s="10">
        <v>320049800</v>
      </c>
      <c r="H1251">
        <f t="shared" si="194"/>
        <v>1</v>
      </c>
      <c r="I1251">
        <f t="shared" si="195"/>
        <v>2</v>
      </c>
      <c r="J1251">
        <f t="shared" si="196"/>
        <v>2017</v>
      </c>
      <c r="K1251" t="str">
        <f>VLOOKUP(N1251,Convert!D:G,4,0)</f>
        <v>2017Q1</v>
      </c>
      <c r="L1251" t="str">
        <f t="shared" si="197"/>
        <v>2017M1</v>
      </c>
      <c r="M1251">
        <f>VLOOKUP(K1251,GDP_CR!$E$9:$F$311,2,0)</f>
        <v>3.9</v>
      </c>
      <c r="N1251" s="1">
        <v>42737</v>
      </c>
      <c r="O1251" s="18">
        <f t="shared" si="198"/>
        <v>8744</v>
      </c>
      <c r="P1251" s="31">
        <f>VLOOKUP(K1251,GDP!$A$2:$D$305,4,0)</f>
        <v>9.5002108814845609E-3</v>
      </c>
      <c r="Q1251" s="12">
        <v>18981.86153846154</v>
      </c>
      <c r="R1251" s="12">
        <f>VLOOKUP(K1251,RGDP!B:C,2,0)</f>
        <v>17889.094000000001</v>
      </c>
      <c r="S1251" s="12">
        <f t="shared" si="201"/>
        <v>17818.937833333333</v>
      </c>
      <c r="T1251" s="12">
        <v>101.58250049999999</v>
      </c>
      <c r="U1251" s="12">
        <v>4.7</v>
      </c>
      <c r="V1251" s="12">
        <v>145465.75</v>
      </c>
      <c r="W1251" s="12">
        <v>2.1656975000000003</v>
      </c>
      <c r="X1251" s="12">
        <v>0.5675</v>
      </c>
      <c r="Y1251" t="str">
        <f t="shared" si="199"/>
        <v>200-300</v>
      </c>
      <c r="Z1251">
        <f t="shared" si="200"/>
        <v>1.6463150157328466E-2</v>
      </c>
      <c r="AA1251" s="12">
        <f>VLOOKUP(K1251,GDP_Change!A:D,4,0)</f>
        <v>0.94977124944003322</v>
      </c>
      <c r="AB1251" s="12">
        <f t="shared" si="192"/>
        <v>1.0198697350836181</v>
      </c>
    </row>
    <row r="1252" spans="1:28" x14ac:dyDescent="0.25">
      <c r="A1252" s="1" t="str">
        <f t="shared" si="193"/>
        <v>01/09/2017</v>
      </c>
      <c r="B1252" s="9">
        <v>226.91000366210901</v>
      </c>
      <c r="C1252" s="9">
        <v>227.44999694824199</v>
      </c>
      <c r="D1252" s="9">
        <v>224.96000671386699</v>
      </c>
      <c r="E1252" s="9">
        <v>204.48664855957</v>
      </c>
      <c r="F1252" s="9">
        <v>227.05000305175699</v>
      </c>
      <c r="G1252" s="10">
        <v>320192700</v>
      </c>
      <c r="H1252">
        <f t="shared" si="194"/>
        <v>1</v>
      </c>
      <c r="I1252">
        <f t="shared" si="195"/>
        <v>9</v>
      </c>
      <c r="J1252">
        <f t="shared" si="196"/>
        <v>2017</v>
      </c>
      <c r="K1252" t="str">
        <f>VLOOKUP(N1252,Convert!D:G,4,0)</f>
        <v>2017Q1</v>
      </c>
      <c r="L1252" t="str">
        <f t="shared" si="197"/>
        <v>2017M1</v>
      </c>
      <c r="M1252">
        <f>VLOOKUP(K1252,GDP_CR!$E$9:$F$311,2,0)</f>
        <v>3.9</v>
      </c>
      <c r="N1252" s="1">
        <v>42744</v>
      </c>
      <c r="O1252" s="18">
        <f t="shared" si="198"/>
        <v>8751</v>
      </c>
      <c r="P1252" s="31">
        <f>VLOOKUP(K1252,GDP!$A$2:$D$305,4,0)</f>
        <v>9.5002108814845609E-3</v>
      </c>
      <c r="Q1252" s="12">
        <v>18995.723076923077</v>
      </c>
      <c r="R1252" s="12">
        <f>VLOOKUP(K1252,RGDP!B:C,2,0)</f>
        <v>17889.094000000001</v>
      </c>
      <c r="S1252" s="12">
        <f t="shared" si="201"/>
        <v>17825.315666666669</v>
      </c>
      <c r="T1252" s="12">
        <v>102.125</v>
      </c>
      <c r="U1252" s="12">
        <v>4.7</v>
      </c>
      <c r="V1252" s="12">
        <v>145523.5</v>
      </c>
      <c r="W1252" s="12">
        <v>2.2805949999999999</v>
      </c>
      <c r="X1252" s="12">
        <v>0.59499999999999997</v>
      </c>
      <c r="Y1252" t="str">
        <f t="shared" si="199"/>
        <v>200-300</v>
      </c>
      <c r="Z1252">
        <f t="shared" si="200"/>
        <v>-7.0421045456636744E-4</v>
      </c>
      <c r="AA1252" s="12">
        <f>VLOOKUP(K1252,GDP_Change!A:D,4,0)</f>
        <v>0.94977124944003322</v>
      </c>
      <c r="AB1252" s="12">
        <f t="shared" si="192"/>
        <v>1.0140281946133194</v>
      </c>
    </row>
    <row r="1253" spans="1:28" x14ac:dyDescent="0.25">
      <c r="A1253" s="1" t="str">
        <f t="shared" si="193"/>
        <v>01/16/2017</v>
      </c>
      <c r="B1253" s="9">
        <v>226.30999755859301</v>
      </c>
      <c r="C1253" s="9">
        <v>227.30999755859301</v>
      </c>
      <c r="D1253" s="9">
        <v>225.41000366210901</v>
      </c>
      <c r="E1253" s="9">
        <v>204.20745849609301</v>
      </c>
      <c r="F1253" s="9">
        <v>226.74000549316401</v>
      </c>
      <c r="G1253" s="10">
        <v>311811500</v>
      </c>
      <c r="H1253">
        <f t="shared" si="194"/>
        <v>1</v>
      </c>
      <c r="I1253">
        <f t="shared" si="195"/>
        <v>16</v>
      </c>
      <c r="J1253">
        <f t="shared" si="196"/>
        <v>2017</v>
      </c>
      <c r="K1253" t="str">
        <f>VLOOKUP(N1253,Convert!D:G,4,0)</f>
        <v>2017Q1</v>
      </c>
      <c r="L1253" t="str">
        <f t="shared" si="197"/>
        <v>2017M1</v>
      </c>
      <c r="M1253">
        <f>VLOOKUP(K1253,GDP_CR!$E$9:$F$311,2,0)</f>
        <v>3.9</v>
      </c>
      <c r="N1253" s="1">
        <v>42751</v>
      </c>
      <c r="O1253" s="18">
        <f t="shared" si="198"/>
        <v>8758</v>
      </c>
      <c r="P1253" s="31">
        <f>VLOOKUP(K1253,GDP!$A$2:$D$305,4,0)</f>
        <v>9.5002108814845609E-3</v>
      </c>
      <c r="Q1253" s="12">
        <v>19009.584615384618</v>
      </c>
      <c r="R1253" s="12">
        <f>VLOOKUP(K1253,RGDP!B:C,2,0)</f>
        <v>17889.094000000001</v>
      </c>
      <c r="S1253" s="12">
        <f t="shared" si="201"/>
        <v>17831.693500000005</v>
      </c>
      <c r="T1253" s="12">
        <v>102.66749949999999</v>
      </c>
      <c r="U1253" s="12">
        <v>4.7</v>
      </c>
      <c r="V1253" s="12">
        <v>145581.25</v>
      </c>
      <c r="W1253" s="12">
        <v>2.3954925</v>
      </c>
      <c r="X1253" s="12">
        <v>0.62249999999999994</v>
      </c>
      <c r="Y1253" t="str">
        <f t="shared" si="199"/>
        <v>200-300</v>
      </c>
      <c r="Z1253">
        <f t="shared" si="200"/>
        <v>-1.3653272601908961E-3</v>
      </c>
      <c r="AA1253" s="12">
        <f>VLOOKUP(K1253,GDP_Change!A:D,4,0)</f>
        <v>0.94977124944003322</v>
      </c>
      <c r="AB1253" s="12">
        <f t="shared" si="192"/>
        <v>1.0081866541430207</v>
      </c>
    </row>
    <row r="1254" spans="1:28" x14ac:dyDescent="0.25">
      <c r="A1254" s="1" t="str">
        <f t="shared" si="193"/>
        <v>01/23/2017</v>
      </c>
      <c r="B1254" s="9">
        <v>226.74000549316401</v>
      </c>
      <c r="C1254" s="9">
        <v>229.71000671386699</v>
      </c>
      <c r="D1254" s="9">
        <v>225.27000427246</v>
      </c>
      <c r="E1254" s="9">
        <v>206.21586608886699</v>
      </c>
      <c r="F1254" s="9">
        <v>228.97000122070301</v>
      </c>
      <c r="G1254" s="10">
        <v>374736400</v>
      </c>
      <c r="H1254">
        <f t="shared" si="194"/>
        <v>1</v>
      </c>
      <c r="I1254">
        <f t="shared" si="195"/>
        <v>23</v>
      </c>
      <c r="J1254">
        <f t="shared" si="196"/>
        <v>2017</v>
      </c>
      <c r="K1254" t="str">
        <f>VLOOKUP(N1254,Convert!D:G,4,0)</f>
        <v>2017Q1</v>
      </c>
      <c r="L1254" t="str">
        <f t="shared" si="197"/>
        <v>2017M1</v>
      </c>
      <c r="M1254">
        <f>VLOOKUP(K1254,GDP_CR!$E$9:$F$311,2,0)</f>
        <v>3.9</v>
      </c>
      <c r="N1254" s="1">
        <v>42758</v>
      </c>
      <c r="O1254" s="18">
        <f t="shared" si="198"/>
        <v>8765</v>
      </c>
      <c r="P1254" s="31">
        <f>VLOOKUP(K1254,GDP!$A$2:$D$305,4,0)</f>
        <v>9.5002108814845609E-3</v>
      </c>
      <c r="Q1254" s="12">
        <v>19023.446153846158</v>
      </c>
      <c r="R1254" s="12">
        <f>VLOOKUP(K1254,RGDP!B:C,2,0)</f>
        <v>17889.094000000001</v>
      </c>
      <c r="S1254" s="12">
        <f t="shared" si="201"/>
        <v>17838.071333333337</v>
      </c>
      <c r="T1254" s="12">
        <v>103.209999</v>
      </c>
      <c r="U1254" s="12">
        <v>4.7</v>
      </c>
      <c r="V1254" s="12">
        <v>145639</v>
      </c>
      <c r="W1254" s="12">
        <v>2.5103900000000001</v>
      </c>
      <c r="X1254" s="12">
        <v>0.65</v>
      </c>
      <c r="Y1254" t="str">
        <f t="shared" si="199"/>
        <v>200-300</v>
      </c>
      <c r="Z1254">
        <f t="shared" si="200"/>
        <v>9.8350342838209315E-3</v>
      </c>
      <c r="AA1254" s="12">
        <f>VLOOKUP(K1254,GDP_Change!A:D,4,0)</f>
        <v>0.94977124944003322</v>
      </c>
      <c r="AB1254" s="12">
        <f t="shared" ref="AB1254:AB1317" si="202">AVERAGE(AA1242:AA1254)</f>
        <v>1.0023451136727219</v>
      </c>
    </row>
    <row r="1255" spans="1:28" x14ac:dyDescent="0.25">
      <c r="A1255" s="1" t="str">
        <f t="shared" si="193"/>
        <v>01/30/2017</v>
      </c>
      <c r="B1255" s="9">
        <v>228.169998168945</v>
      </c>
      <c r="C1255" s="9">
        <v>229.55000305175699</v>
      </c>
      <c r="D1255" s="9">
        <v>226.32000732421801</v>
      </c>
      <c r="E1255" s="9">
        <v>206.54908752441401</v>
      </c>
      <c r="F1255" s="9">
        <v>229.33999633789</v>
      </c>
      <c r="G1255" s="10">
        <v>384956600</v>
      </c>
      <c r="H1255">
        <f t="shared" si="194"/>
        <v>1</v>
      </c>
      <c r="I1255">
        <f t="shared" si="195"/>
        <v>30</v>
      </c>
      <c r="J1255">
        <f t="shared" si="196"/>
        <v>2017</v>
      </c>
      <c r="K1255" t="str">
        <f>VLOOKUP(N1255,Convert!D:G,4,0)</f>
        <v>2017Q1</v>
      </c>
      <c r="L1255" t="str">
        <f t="shared" si="197"/>
        <v>2017M1</v>
      </c>
      <c r="M1255">
        <f>VLOOKUP(K1255,GDP_CR!$E$9:$F$311,2,0)</f>
        <v>3.9</v>
      </c>
      <c r="N1255" s="1">
        <v>42765</v>
      </c>
      <c r="O1255" s="18">
        <f t="shared" si="198"/>
        <v>8772</v>
      </c>
      <c r="P1255" s="31">
        <f>VLOOKUP(K1255,GDP!$A$2:$D$305,4,0)</f>
        <v>9.5002108814845609E-3</v>
      </c>
      <c r="Q1255" s="12">
        <v>19037.307692307695</v>
      </c>
      <c r="R1255" s="12">
        <f>VLOOKUP(K1255,RGDP!B:C,2,0)</f>
        <v>17889.094000000001</v>
      </c>
      <c r="S1255" s="12">
        <f t="shared" si="201"/>
        <v>17844.449166666669</v>
      </c>
      <c r="T1255" s="12">
        <v>103.209999</v>
      </c>
      <c r="U1255" s="12">
        <v>4.7</v>
      </c>
      <c r="V1255" s="12">
        <v>145639</v>
      </c>
      <c r="W1255" s="12">
        <v>2.5103900000000001</v>
      </c>
      <c r="X1255" s="12">
        <v>0.65</v>
      </c>
      <c r="Y1255" t="str">
        <f t="shared" si="199"/>
        <v>200-300</v>
      </c>
      <c r="Z1255">
        <f t="shared" si="200"/>
        <v>1.6159108844584491E-3</v>
      </c>
      <c r="AA1255" s="12">
        <f>VLOOKUP(K1255,GDP_Change!A:D,4,0)</f>
        <v>0.94977124944003322</v>
      </c>
      <c r="AB1255" s="12">
        <f t="shared" si="202"/>
        <v>0.99650357320242311</v>
      </c>
    </row>
    <row r="1256" spans="1:28" x14ac:dyDescent="0.25">
      <c r="A1256" s="1" t="str">
        <f t="shared" si="193"/>
        <v>02/06/2017</v>
      </c>
      <c r="B1256" s="9">
        <v>228.86999511718699</v>
      </c>
      <c r="C1256" s="9">
        <v>231.77000427246</v>
      </c>
      <c r="D1256" s="9">
        <v>228.30999755859301</v>
      </c>
      <c r="E1256" s="9">
        <v>208.50344848632801</v>
      </c>
      <c r="F1256" s="9">
        <v>231.509994506835</v>
      </c>
      <c r="G1256" s="10">
        <v>299258600</v>
      </c>
      <c r="H1256">
        <f t="shared" si="194"/>
        <v>2</v>
      </c>
      <c r="I1256">
        <f t="shared" si="195"/>
        <v>6</v>
      </c>
      <c r="J1256">
        <f t="shared" si="196"/>
        <v>2017</v>
      </c>
      <c r="K1256" t="str">
        <f>VLOOKUP(N1256,Convert!D:G,4,0)</f>
        <v>2017Q1</v>
      </c>
      <c r="L1256" t="str">
        <f t="shared" si="197"/>
        <v>2017M2</v>
      </c>
      <c r="M1256">
        <f>VLOOKUP(K1256,GDP_CR!$E$9:$F$311,2,0)</f>
        <v>3.9</v>
      </c>
      <c r="N1256" s="1">
        <v>42772</v>
      </c>
      <c r="O1256" s="18">
        <f t="shared" si="198"/>
        <v>8779</v>
      </c>
      <c r="P1256" s="31">
        <f>VLOOKUP(K1256,GDP!$A$2:$D$305,4,0)</f>
        <v>9.5002108814845609E-3</v>
      </c>
      <c r="Q1256" s="12">
        <v>19051.169230769236</v>
      </c>
      <c r="R1256" s="12">
        <f>VLOOKUP(K1256,RGDP!B:C,2,0)</f>
        <v>17889.094000000001</v>
      </c>
      <c r="S1256" s="12">
        <f t="shared" si="201"/>
        <v>17850.827000000005</v>
      </c>
      <c r="T1256" s="12">
        <v>102.317499</v>
      </c>
      <c r="U1256" s="12">
        <v>4.6750000000000007</v>
      </c>
      <c r="V1256" s="12">
        <v>145690.5</v>
      </c>
      <c r="W1256" s="12">
        <v>2.5853825000000001</v>
      </c>
      <c r="X1256" s="12">
        <v>0.65250000000000008</v>
      </c>
      <c r="Y1256" t="str">
        <f t="shared" si="199"/>
        <v>200-300</v>
      </c>
      <c r="Z1256">
        <f t="shared" si="200"/>
        <v>9.4619264131665659E-3</v>
      </c>
      <c r="AA1256" s="12">
        <f>VLOOKUP(K1256,GDP_Change!A:D,4,0)</f>
        <v>0.94977124944003322</v>
      </c>
      <c r="AB1256" s="12">
        <f t="shared" si="202"/>
        <v>0.99066203273212439</v>
      </c>
    </row>
    <row r="1257" spans="1:28" x14ac:dyDescent="0.25">
      <c r="A1257" s="1" t="str">
        <f t="shared" si="193"/>
        <v>02/13/2017</v>
      </c>
      <c r="B1257" s="9">
        <v>232.08000183105401</v>
      </c>
      <c r="C1257" s="9">
        <v>235.16000366210901</v>
      </c>
      <c r="D1257" s="9">
        <v>232.05000305175699</v>
      </c>
      <c r="E1257" s="9">
        <v>211.72767639160099</v>
      </c>
      <c r="F1257" s="9">
        <v>235.08999633789</v>
      </c>
      <c r="G1257" s="10">
        <v>375003400</v>
      </c>
      <c r="H1257">
        <f t="shared" si="194"/>
        <v>2</v>
      </c>
      <c r="I1257">
        <f t="shared" si="195"/>
        <v>13</v>
      </c>
      <c r="J1257">
        <f t="shared" si="196"/>
        <v>2017</v>
      </c>
      <c r="K1257" t="str">
        <f>VLOOKUP(N1257,Convert!D:G,4,0)</f>
        <v>2017Q1</v>
      </c>
      <c r="L1257" t="str">
        <f t="shared" si="197"/>
        <v>2017M2</v>
      </c>
      <c r="M1257">
        <f>VLOOKUP(K1257,GDP_CR!$E$9:$F$311,2,0)</f>
        <v>3.9</v>
      </c>
      <c r="N1257" s="1">
        <v>42779</v>
      </c>
      <c r="O1257" s="18">
        <f t="shared" si="198"/>
        <v>8786</v>
      </c>
      <c r="P1257" s="31">
        <f>VLOOKUP(K1257,GDP!$A$2:$D$305,4,0)</f>
        <v>9.5002108814845609E-3</v>
      </c>
      <c r="Q1257" s="12">
        <v>19065.030769230776</v>
      </c>
      <c r="R1257" s="12">
        <f>VLOOKUP(K1257,RGDP!B:C,2,0)</f>
        <v>17889.094000000001</v>
      </c>
      <c r="S1257" s="12">
        <f t="shared" si="201"/>
        <v>17857.204833333337</v>
      </c>
      <c r="T1257" s="12">
        <v>101.424999</v>
      </c>
      <c r="U1257" s="12">
        <v>4.6500000000000004</v>
      </c>
      <c r="V1257" s="12">
        <v>145742</v>
      </c>
      <c r="W1257" s="12">
        <v>2.6603750000000002</v>
      </c>
      <c r="X1257" s="12">
        <v>0.65500000000000003</v>
      </c>
      <c r="Y1257" t="str">
        <f t="shared" si="199"/>
        <v>200-300</v>
      </c>
      <c r="Z1257">
        <f t="shared" si="200"/>
        <v>1.5463703148890673E-2</v>
      </c>
      <c r="AA1257" s="12">
        <f>VLOOKUP(K1257,GDP_Change!A:D,4,0)</f>
        <v>0.94977124944003322</v>
      </c>
      <c r="AB1257" s="12">
        <f t="shared" si="202"/>
        <v>0.98482049226182566</v>
      </c>
    </row>
    <row r="1258" spans="1:28" x14ac:dyDescent="0.25">
      <c r="A1258" s="1" t="str">
        <f t="shared" si="193"/>
        <v>02/20/2017</v>
      </c>
      <c r="B1258" s="9">
        <v>235.52000427246</v>
      </c>
      <c r="C1258" s="9">
        <v>236.89999389648401</v>
      </c>
      <c r="D1258" s="9">
        <v>235.41000366210901</v>
      </c>
      <c r="E1258" s="9">
        <v>213.21372985839801</v>
      </c>
      <c r="F1258" s="9">
        <v>236.74000549316401</v>
      </c>
      <c r="G1258" s="10">
        <v>308058800</v>
      </c>
      <c r="H1258">
        <f t="shared" si="194"/>
        <v>2</v>
      </c>
      <c r="I1258">
        <f t="shared" si="195"/>
        <v>20</v>
      </c>
      <c r="J1258">
        <f t="shared" si="196"/>
        <v>2017</v>
      </c>
      <c r="K1258" t="str">
        <f>VLOOKUP(N1258,Convert!D:G,4,0)</f>
        <v>2017Q1</v>
      </c>
      <c r="L1258" t="str">
        <f t="shared" si="197"/>
        <v>2017M2</v>
      </c>
      <c r="M1258">
        <f>VLOOKUP(K1258,GDP_CR!$E$9:$F$311,2,0)</f>
        <v>3.9</v>
      </c>
      <c r="N1258" s="1">
        <v>42786</v>
      </c>
      <c r="O1258" s="18">
        <f t="shared" si="198"/>
        <v>8793</v>
      </c>
      <c r="P1258" s="31">
        <f>VLOOKUP(K1258,GDP!$A$2:$D$305,4,0)</f>
        <v>9.5002108814845609E-3</v>
      </c>
      <c r="Q1258" s="12">
        <v>19078.892307692313</v>
      </c>
      <c r="R1258" s="12">
        <f>VLOOKUP(K1258,RGDP!B:C,2,0)</f>
        <v>17889.094000000001</v>
      </c>
      <c r="S1258" s="12">
        <f t="shared" si="201"/>
        <v>17863.582666666673</v>
      </c>
      <c r="T1258" s="12">
        <v>100.532499</v>
      </c>
      <c r="U1258" s="12">
        <v>4.625</v>
      </c>
      <c r="V1258" s="12">
        <v>145793.5</v>
      </c>
      <c r="W1258" s="12">
        <v>2.7353674999999997</v>
      </c>
      <c r="X1258" s="12">
        <v>0.65750000000000008</v>
      </c>
      <c r="Y1258" t="str">
        <f t="shared" si="199"/>
        <v>200-300</v>
      </c>
      <c r="Z1258">
        <f t="shared" si="200"/>
        <v>7.0186276786634583E-3</v>
      </c>
      <c r="AA1258" s="12">
        <f>VLOOKUP(K1258,GDP_Change!A:D,4,0)</f>
        <v>0.94977124944003322</v>
      </c>
      <c r="AB1258" s="12">
        <f t="shared" si="202"/>
        <v>0.97897895179152694</v>
      </c>
    </row>
    <row r="1259" spans="1:28" x14ac:dyDescent="0.25">
      <c r="A1259" s="1" t="str">
        <f t="shared" si="193"/>
        <v>02/27/2017</v>
      </c>
      <c r="B1259" s="9">
        <v>236.63999938964801</v>
      </c>
      <c r="C1259" s="9">
        <v>240.32000732421801</v>
      </c>
      <c r="D1259" s="9">
        <v>236.02000427246</v>
      </c>
      <c r="E1259" s="9">
        <v>214.72677612304599</v>
      </c>
      <c r="F1259" s="9">
        <v>238.419998168945</v>
      </c>
      <c r="G1259" s="10">
        <v>454855800</v>
      </c>
      <c r="H1259">
        <f t="shared" si="194"/>
        <v>2</v>
      </c>
      <c r="I1259">
        <f t="shared" si="195"/>
        <v>27</v>
      </c>
      <c r="J1259">
        <f t="shared" si="196"/>
        <v>2017</v>
      </c>
      <c r="K1259" t="str">
        <f>VLOOKUP(N1259,Convert!D:G,4,0)</f>
        <v>2017Q1</v>
      </c>
      <c r="L1259" t="str">
        <f t="shared" si="197"/>
        <v>2017M2</v>
      </c>
      <c r="M1259">
        <f>VLOOKUP(K1259,GDP_CR!$E$9:$F$311,2,0)</f>
        <v>3.9</v>
      </c>
      <c r="N1259" s="1">
        <v>42793</v>
      </c>
      <c r="O1259" s="18">
        <f t="shared" si="198"/>
        <v>8800</v>
      </c>
      <c r="P1259" s="31">
        <f>VLOOKUP(K1259,GDP!$A$2:$D$305,4,0)</f>
        <v>9.5002108814845609E-3</v>
      </c>
      <c r="Q1259" s="12">
        <v>19092.753846153853</v>
      </c>
      <c r="R1259" s="12">
        <f>VLOOKUP(K1259,RGDP!B:C,2,0)</f>
        <v>17889.094000000001</v>
      </c>
      <c r="S1259" s="12">
        <f t="shared" si="201"/>
        <v>17869.960500000005</v>
      </c>
      <c r="T1259" s="12">
        <v>99.639999000000003</v>
      </c>
      <c r="U1259" s="12">
        <v>4.5999999999999996</v>
      </c>
      <c r="V1259" s="12">
        <v>145845</v>
      </c>
      <c r="W1259" s="12">
        <v>2.8103600000000002</v>
      </c>
      <c r="X1259" s="12">
        <v>0.66</v>
      </c>
      <c r="Y1259" t="str">
        <f t="shared" si="199"/>
        <v>200-300</v>
      </c>
      <c r="Z1259">
        <f t="shared" si="200"/>
        <v>7.0963615645835976E-3</v>
      </c>
      <c r="AA1259" s="12">
        <f>VLOOKUP(K1259,GDP_Change!A:D,4,0)</f>
        <v>0.94977124944003322</v>
      </c>
      <c r="AB1259" s="12">
        <f t="shared" si="202"/>
        <v>0.97313741132122822</v>
      </c>
    </row>
    <row r="1260" spans="1:28" x14ac:dyDescent="0.25">
      <c r="A1260" s="1" t="str">
        <f t="shared" si="193"/>
        <v>03/06/2017</v>
      </c>
      <c r="B1260" s="9">
        <v>237.5</v>
      </c>
      <c r="C1260" s="9">
        <v>238.11999511718699</v>
      </c>
      <c r="D1260" s="9">
        <v>235.74000549316401</v>
      </c>
      <c r="E1260" s="9">
        <v>214.06927490234301</v>
      </c>
      <c r="F1260" s="9">
        <v>237.69000244140599</v>
      </c>
      <c r="G1260" s="10">
        <v>371339600</v>
      </c>
      <c r="H1260">
        <f t="shared" si="194"/>
        <v>3</v>
      </c>
      <c r="I1260">
        <f t="shared" si="195"/>
        <v>6</v>
      </c>
      <c r="J1260">
        <f t="shared" si="196"/>
        <v>2017</v>
      </c>
      <c r="K1260" t="str">
        <f>VLOOKUP(N1260,Convert!D:G,4,0)</f>
        <v>2017Q1</v>
      </c>
      <c r="L1260" t="str">
        <f t="shared" si="197"/>
        <v>2017M3</v>
      </c>
      <c r="M1260">
        <f>VLOOKUP(K1260,GDP_CR!$E$9:$F$311,2,0)</f>
        <v>3.9</v>
      </c>
      <c r="N1260" s="1">
        <v>42800</v>
      </c>
      <c r="O1260" s="18">
        <f t="shared" si="198"/>
        <v>8807</v>
      </c>
      <c r="P1260" s="31">
        <f>VLOOKUP(K1260,GDP!$A$2:$D$305,4,0)</f>
        <v>9.5002108814845609E-3</v>
      </c>
      <c r="Q1260" s="12">
        <v>19106.61538461539</v>
      </c>
      <c r="R1260" s="12">
        <f>VLOOKUP(K1260,RGDP!B:C,2,0)</f>
        <v>17889.094000000001</v>
      </c>
      <c r="S1260" s="12">
        <f t="shared" si="201"/>
        <v>17876.338333333337</v>
      </c>
      <c r="T1260" s="12">
        <v>100.17499900000001</v>
      </c>
      <c r="U1260" s="12">
        <v>4.55</v>
      </c>
      <c r="V1260" s="12">
        <v>145877.5</v>
      </c>
      <c r="W1260" s="12">
        <v>2.7180700000000004</v>
      </c>
      <c r="X1260" s="12">
        <v>0.6925</v>
      </c>
      <c r="Y1260" t="str">
        <f t="shared" si="199"/>
        <v>200-300</v>
      </c>
      <c r="Z1260">
        <f t="shared" si="200"/>
        <v>-3.0618057761317985E-3</v>
      </c>
      <c r="AA1260" s="12">
        <f>VLOOKUP(K1260,GDP_Change!A:D,4,0)</f>
        <v>0.94977124944003322</v>
      </c>
      <c r="AB1260" s="12">
        <f t="shared" si="202"/>
        <v>0.96729587085092938</v>
      </c>
    </row>
    <row r="1261" spans="1:28" x14ac:dyDescent="0.25">
      <c r="A1261" s="1" t="str">
        <f t="shared" si="193"/>
        <v>03/13/2017</v>
      </c>
      <c r="B1261" s="9">
        <v>237.61999511718699</v>
      </c>
      <c r="C1261" s="9">
        <v>239.44000244140599</v>
      </c>
      <c r="D1261" s="9">
        <v>236.19000244140599</v>
      </c>
      <c r="E1261" s="9">
        <v>213.474853515625</v>
      </c>
      <c r="F1261" s="9">
        <v>237.02999877929599</v>
      </c>
      <c r="G1261" s="10">
        <v>380565500</v>
      </c>
      <c r="H1261">
        <f t="shared" si="194"/>
        <v>3</v>
      </c>
      <c r="I1261">
        <f t="shared" si="195"/>
        <v>13</v>
      </c>
      <c r="J1261">
        <f t="shared" si="196"/>
        <v>2017</v>
      </c>
      <c r="K1261" t="str">
        <f>VLOOKUP(N1261,Convert!D:G,4,0)</f>
        <v>2017Q1</v>
      </c>
      <c r="L1261" t="str">
        <f t="shared" si="197"/>
        <v>2017M3</v>
      </c>
      <c r="M1261">
        <f>VLOOKUP(K1261,GDP_CR!$E$9:$F$311,2,0)</f>
        <v>3.9</v>
      </c>
      <c r="N1261" s="1">
        <v>42807</v>
      </c>
      <c r="O1261" s="18">
        <f t="shared" si="198"/>
        <v>8814</v>
      </c>
      <c r="P1261" s="31">
        <f>VLOOKUP(K1261,GDP!$A$2:$D$305,4,0)</f>
        <v>9.5002108814845609E-3</v>
      </c>
      <c r="Q1261" s="12">
        <v>19120.476923076927</v>
      </c>
      <c r="R1261" s="12">
        <f>VLOOKUP(K1261,RGDP!B:C,2,0)</f>
        <v>17889.094000000001</v>
      </c>
      <c r="S1261" s="12">
        <f t="shared" si="201"/>
        <v>17882.716166666669</v>
      </c>
      <c r="T1261" s="12">
        <v>100.70999900000001</v>
      </c>
      <c r="U1261" s="12">
        <v>4.5</v>
      </c>
      <c r="V1261" s="12">
        <v>145910</v>
      </c>
      <c r="W1261" s="12">
        <v>2.6257800000000002</v>
      </c>
      <c r="X1261" s="12">
        <v>0.72500000000000009</v>
      </c>
      <c r="Y1261" t="str">
        <f t="shared" si="199"/>
        <v>200-300</v>
      </c>
      <c r="Z1261">
        <f t="shared" si="200"/>
        <v>-2.7767413661947682E-3</v>
      </c>
      <c r="AA1261" s="12">
        <f>VLOOKUP(K1261,GDP_Change!A:D,4,0)</f>
        <v>0.94977124944003322</v>
      </c>
      <c r="AB1261" s="12">
        <f t="shared" si="202"/>
        <v>0.96145433038063066</v>
      </c>
    </row>
    <row r="1262" spans="1:28" x14ac:dyDescent="0.25">
      <c r="A1262" s="1" t="str">
        <f t="shared" si="193"/>
        <v>03/20/2017</v>
      </c>
      <c r="B1262" s="9">
        <v>237.02999877929599</v>
      </c>
      <c r="C1262" s="9">
        <v>237.61000061035099</v>
      </c>
      <c r="D1262" s="9">
        <v>232.96000671386699</v>
      </c>
      <c r="E1262" s="9">
        <v>211.53619384765599</v>
      </c>
      <c r="F1262" s="9">
        <v>233.86000061035099</v>
      </c>
      <c r="G1262" s="10">
        <v>494830700</v>
      </c>
      <c r="H1262">
        <f t="shared" si="194"/>
        <v>3</v>
      </c>
      <c r="I1262">
        <f t="shared" si="195"/>
        <v>20</v>
      </c>
      <c r="J1262">
        <f t="shared" si="196"/>
        <v>2017</v>
      </c>
      <c r="K1262" t="str">
        <f>VLOOKUP(N1262,Convert!D:G,4,0)</f>
        <v>2017Q1</v>
      </c>
      <c r="L1262" t="str">
        <f t="shared" si="197"/>
        <v>2017M3</v>
      </c>
      <c r="M1262">
        <f>VLOOKUP(K1262,GDP_CR!$E$9:$F$311,2,0)</f>
        <v>3.9</v>
      </c>
      <c r="N1262" s="1">
        <v>42814</v>
      </c>
      <c r="O1262" s="18">
        <f t="shared" si="198"/>
        <v>8821</v>
      </c>
      <c r="P1262" s="31">
        <f>VLOOKUP(K1262,GDP!$A$2:$D$305,4,0)</f>
        <v>9.5002108814845609E-3</v>
      </c>
      <c r="Q1262" s="12">
        <v>19134.338461538464</v>
      </c>
      <c r="R1262" s="12">
        <f>VLOOKUP(K1262,RGDP!B:C,2,0)</f>
        <v>17889.094000000001</v>
      </c>
      <c r="S1262" s="12">
        <f t="shared" si="201"/>
        <v>17889.094000000005</v>
      </c>
      <c r="T1262" s="12">
        <v>101.24499900000001</v>
      </c>
      <c r="U1262" s="12">
        <v>4.45</v>
      </c>
      <c r="V1262" s="12">
        <v>145942.5</v>
      </c>
      <c r="W1262" s="12">
        <v>2.53349</v>
      </c>
      <c r="X1262" s="12">
        <v>0.75750000000000006</v>
      </c>
      <c r="Y1262" t="str">
        <f t="shared" si="199"/>
        <v>200-300</v>
      </c>
      <c r="Z1262">
        <f t="shared" si="200"/>
        <v>-1.3373826879595319E-2</v>
      </c>
      <c r="AA1262" s="12">
        <f>VLOOKUP(K1262,GDP_Change!A:D,4,0)</f>
        <v>0.94977124944003322</v>
      </c>
      <c r="AB1262" s="12">
        <f t="shared" si="202"/>
        <v>0.95561278991033194</v>
      </c>
    </row>
    <row r="1263" spans="1:28" x14ac:dyDescent="0.25">
      <c r="A1263" s="1" t="str">
        <f t="shared" si="193"/>
        <v>03/27/2017</v>
      </c>
      <c r="B1263" s="9">
        <v>231.92999267578099</v>
      </c>
      <c r="C1263" s="9">
        <v>236.52000427246</v>
      </c>
      <c r="D1263" s="9">
        <v>231.61000061035099</v>
      </c>
      <c r="E1263" s="9">
        <v>213.23674011230401</v>
      </c>
      <c r="F1263" s="9">
        <v>235.74000549316401</v>
      </c>
      <c r="G1263" s="10">
        <v>373359800</v>
      </c>
      <c r="H1263">
        <f t="shared" si="194"/>
        <v>3</v>
      </c>
      <c r="I1263">
        <f t="shared" si="195"/>
        <v>27</v>
      </c>
      <c r="J1263">
        <f t="shared" si="196"/>
        <v>2017</v>
      </c>
      <c r="K1263" t="str">
        <f>VLOOKUP(N1263,Convert!D:G,4,0)</f>
        <v>2017Q1</v>
      </c>
      <c r="L1263" t="str">
        <f t="shared" si="197"/>
        <v>2017M3</v>
      </c>
      <c r="M1263">
        <f>VLOOKUP(K1263,GDP_CR!$E$9:$F$311,2,0)</f>
        <v>3.9</v>
      </c>
      <c r="N1263" s="1">
        <v>42821</v>
      </c>
      <c r="O1263" s="18">
        <f t="shared" si="198"/>
        <v>8828</v>
      </c>
      <c r="P1263" s="31">
        <f>VLOOKUP(K1263,GDP!$A$2:$D$305,4,0)</f>
        <v>9.5002108814845609E-3</v>
      </c>
      <c r="Q1263" s="12">
        <v>19148.200000000004</v>
      </c>
      <c r="R1263" s="12">
        <f>VLOOKUP(K1263,RGDP!B:C,2,0)</f>
        <v>17889.094000000001</v>
      </c>
      <c r="S1263" s="12">
        <f t="shared" si="201"/>
        <v>17889.094000000005</v>
      </c>
      <c r="T1263" s="12">
        <v>101.779999</v>
      </c>
      <c r="U1263" s="12">
        <v>4.4000000000000004</v>
      </c>
      <c r="V1263" s="12">
        <v>145975</v>
      </c>
      <c r="W1263" s="12">
        <v>2.4411999999999998</v>
      </c>
      <c r="X1263" s="12">
        <v>0.79</v>
      </c>
      <c r="Y1263" t="str">
        <f t="shared" si="199"/>
        <v>200-300</v>
      </c>
      <c r="Z1263">
        <f t="shared" si="200"/>
        <v>8.039018549159227E-3</v>
      </c>
      <c r="AA1263" s="12">
        <f>VLOOKUP(K1263,GDP_Change!A:D,4,0)</f>
        <v>0.94977124944003322</v>
      </c>
      <c r="AB1263" s="12">
        <f t="shared" si="202"/>
        <v>0.94977124944003322</v>
      </c>
    </row>
    <row r="1264" spans="1:28" x14ac:dyDescent="0.25">
      <c r="A1264" s="1" t="str">
        <f t="shared" si="193"/>
        <v>04/03/2017</v>
      </c>
      <c r="B1264" s="9">
        <v>235.80000305175699</v>
      </c>
      <c r="C1264" s="9">
        <v>237.38999938964801</v>
      </c>
      <c r="D1264" s="9">
        <v>233.91000366210901</v>
      </c>
      <c r="E1264" s="9">
        <v>212.748291015625</v>
      </c>
      <c r="F1264" s="9">
        <v>235.19999694824199</v>
      </c>
      <c r="G1264" s="10">
        <v>394361400</v>
      </c>
      <c r="H1264">
        <f t="shared" si="194"/>
        <v>4</v>
      </c>
      <c r="I1264">
        <f t="shared" si="195"/>
        <v>3</v>
      </c>
      <c r="J1264">
        <f t="shared" si="196"/>
        <v>2017</v>
      </c>
      <c r="K1264" t="str">
        <f>VLOOKUP(N1264,Convert!D:G,4,0)</f>
        <v>2017Q2</v>
      </c>
      <c r="L1264" t="str">
        <f t="shared" si="197"/>
        <v>2017M4</v>
      </c>
      <c r="M1264">
        <f>VLOOKUP(K1264,GDP_CR!$E$9:$F$311,2,0)</f>
        <v>3.3</v>
      </c>
      <c r="N1264" s="1">
        <v>42828</v>
      </c>
      <c r="O1264" s="18">
        <f t="shared" si="198"/>
        <v>8835</v>
      </c>
      <c r="P1264" s="31">
        <f>VLOOKUP(K1264,GDP!$A$2:$D$305,4,0)</f>
        <v>8.1626471417679536E-3</v>
      </c>
      <c r="Q1264" s="12">
        <v>19160.223076923081</v>
      </c>
      <c r="R1264" s="12">
        <f>VLOOKUP(K1264,RGDP!B:C,2,0)</f>
        <v>17979.218000000001</v>
      </c>
      <c r="S1264" s="12">
        <f t="shared" si="201"/>
        <v>17896.604333333336</v>
      </c>
      <c r="T1264" s="12">
        <v>101.46999950000001</v>
      </c>
      <c r="U1264" s="12">
        <v>4.4000000000000004</v>
      </c>
      <c r="V1264" s="12">
        <v>146024.25</v>
      </c>
      <c r="W1264" s="12">
        <v>2.3749549999999999</v>
      </c>
      <c r="X1264" s="12">
        <v>0.8175</v>
      </c>
      <c r="Y1264" t="str">
        <f t="shared" si="199"/>
        <v>200-300</v>
      </c>
      <c r="Z1264">
        <f t="shared" si="200"/>
        <v>-2.2906953946671971E-3</v>
      </c>
      <c r="AA1264" s="12">
        <f>VLOOKUP(K1264,GDP_Change!A:D,4,0)</f>
        <v>0.81632763904524097</v>
      </c>
      <c r="AB1264" s="12">
        <f t="shared" si="202"/>
        <v>0.93950635633274149</v>
      </c>
    </row>
    <row r="1265" spans="1:28" x14ac:dyDescent="0.25">
      <c r="A1265" s="1" t="str">
        <f t="shared" si="193"/>
        <v>04/10/2017</v>
      </c>
      <c r="B1265" s="9">
        <v>235.36000061035099</v>
      </c>
      <c r="C1265" s="9">
        <v>236.259994506835</v>
      </c>
      <c r="D1265" s="9">
        <v>232.509994506835</v>
      </c>
      <c r="E1265" s="9">
        <v>210.31503295898401</v>
      </c>
      <c r="F1265" s="9">
        <v>232.509994506835</v>
      </c>
      <c r="G1265" s="10">
        <v>330405400</v>
      </c>
      <c r="H1265">
        <f t="shared" si="194"/>
        <v>4</v>
      </c>
      <c r="I1265">
        <f t="shared" si="195"/>
        <v>10</v>
      </c>
      <c r="J1265">
        <f t="shared" si="196"/>
        <v>2017</v>
      </c>
      <c r="K1265" t="str">
        <f>VLOOKUP(N1265,Convert!D:G,4,0)</f>
        <v>2017Q2</v>
      </c>
      <c r="L1265" t="str">
        <f t="shared" si="197"/>
        <v>2017M4</v>
      </c>
      <c r="M1265">
        <f>VLOOKUP(K1265,GDP_CR!$E$9:$F$311,2,0)</f>
        <v>3.3</v>
      </c>
      <c r="N1265" s="1">
        <v>42835</v>
      </c>
      <c r="O1265" s="18">
        <f t="shared" si="198"/>
        <v>8842</v>
      </c>
      <c r="P1265" s="31">
        <f>VLOOKUP(K1265,GDP!$A$2:$D$305,4,0)</f>
        <v>8.1626471417679536E-3</v>
      </c>
      <c r="Q1265" s="12">
        <v>19172.246153846158</v>
      </c>
      <c r="R1265" s="12">
        <f>VLOOKUP(K1265,RGDP!B:C,2,0)</f>
        <v>17979.218000000001</v>
      </c>
      <c r="S1265" s="12">
        <f t="shared" si="201"/>
        <v>17904.114666666668</v>
      </c>
      <c r="T1265" s="12">
        <v>101.16000000000001</v>
      </c>
      <c r="U1265" s="12">
        <v>4.4000000000000004</v>
      </c>
      <c r="V1265" s="12">
        <v>146073.5</v>
      </c>
      <c r="W1265" s="12">
        <v>2.3087099999999996</v>
      </c>
      <c r="X1265" s="12">
        <v>0.84499999999999997</v>
      </c>
      <c r="Y1265" t="str">
        <f t="shared" si="199"/>
        <v>200-300</v>
      </c>
      <c r="Z1265">
        <f t="shared" si="200"/>
        <v>-1.1437085358461774E-2</v>
      </c>
      <c r="AA1265" s="12">
        <f>VLOOKUP(K1265,GDP_Change!A:D,4,0)</f>
        <v>0.81632763904524097</v>
      </c>
      <c r="AB1265" s="12">
        <f t="shared" si="202"/>
        <v>0.92924146322544976</v>
      </c>
    </row>
    <row r="1266" spans="1:28" x14ac:dyDescent="0.25">
      <c r="A1266" s="1" t="str">
        <f t="shared" si="193"/>
        <v>04/17/2017</v>
      </c>
      <c r="B1266" s="9">
        <v>233.11000061035099</v>
      </c>
      <c r="C1266" s="9">
        <v>235.850006103515</v>
      </c>
      <c r="D1266" s="9">
        <v>232.88000488281199</v>
      </c>
      <c r="E1266" s="9">
        <v>212.19650268554599</v>
      </c>
      <c r="F1266" s="9">
        <v>234.58999633789</v>
      </c>
      <c r="G1266" s="10">
        <v>423293100</v>
      </c>
      <c r="H1266">
        <f t="shared" si="194"/>
        <v>4</v>
      </c>
      <c r="I1266">
        <f t="shared" si="195"/>
        <v>17</v>
      </c>
      <c r="J1266">
        <f t="shared" si="196"/>
        <v>2017</v>
      </c>
      <c r="K1266" t="str">
        <f>VLOOKUP(N1266,Convert!D:G,4,0)</f>
        <v>2017Q2</v>
      </c>
      <c r="L1266" t="str">
        <f t="shared" si="197"/>
        <v>2017M4</v>
      </c>
      <c r="M1266">
        <f>VLOOKUP(K1266,GDP_CR!$E$9:$F$311,2,0)</f>
        <v>3.3</v>
      </c>
      <c r="N1266" s="1">
        <v>42842</v>
      </c>
      <c r="O1266" s="18">
        <f t="shared" si="198"/>
        <v>8849</v>
      </c>
      <c r="P1266" s="31">
        <f>VLOOKUP(K1266,GDP!$A$2:$D$305,4,0)</f>
        <v>8.1626471417679536E-3</v>
      </c>
      <c r="Q1266" s="12">
        <v>19184.269230769234</v>
      </c>
      <c r="R1266" s="12">
        <f>VLOOKUP(K1266,RGDP!B:C,2,0)</f>
        <v>17979.218000000001</v>
      </c>
      <c r="S1266" s="12">
        <f t="shared" si="201"/>
        <v>17911.625</v>
      </c>
      <c r="T1266" s="12">
        <v>100.85000050000001</v>
      </c>
      <c r="U1266" s="12">
        <v>4.4000000000000004</v>
      </c>
      <c r="V1266" s="12">
        <v>146122.75</v>
      </c>
      <c r="W1266" s="12">
        <v>2.2424649999999997</v>
      </c>
      <c r="X1266" s="12">
        <v>0.87249999999999994</v>
      </c>
      <c r="Y1266" t="str">
        <f t="shared" si="199"/>
        <v>200-300</v>
      </c>
      <c r="Z1266">
        <f t="shared" si="200"/>
        <v>8.9458598778378029E-3</v>
      </c>
      <c r="AA1266" s="12">
        <f>VLOOKUP(K1266,GDP_Change!A:D,4,0)</f>
        <v>0.81632763904524097</v>
      </c>
      <c r="AB1266" s="12">
        <f t="shared" si="202"/>
        <v>0.91897657011815803</v>
      </c>
    </row>
    <row r="1267" spans="1:28" x14ac:dyDescent="0.25">
      <c r="A1267" s="1" t="str">
        <f t="shared" si="193"/>
        <v>04/24/2017</v>
      </c>
      <c r="B1267" s="9">
        <v>237.17999267578099</v>
      </c>
      <c r="C1267" s="9">
        <v>239.52999877929599</v>
      </c>
      <c r="D1267" s="9">
        <v>234.55999755859301</v>
      </c>
      <c r="E1267" s="9">
        <v>215.35336303710901</v>
      </c>
      <c r="F1267" s="9">
        <v>238.08000183105401</v>
      </c>
      <c r="G1267" s="10">
        <v>401553800</v>
      </c>
      <c r="H1267">
        <f t="shared" si="194"/>
        <v>4</v>
      </c>
      <c r="I1267">
        <f t="shared" si="195"/>
        <v>24</v>
      </c>
      <c r="J1267">
        <f t="shared" si="196"/>
        <v>2017</v>
      </c>
      <c r="K1267" t="str">
        <f>VLOOKUP(N1267,Convert!D:G,4,0)</f>
        <v>2017Q2</v>
      </c>
      <c r="L1267" t="str">
        <f t="shared" si="197"/>
        <v>2017M4</v>
      </c>
      <c r="M1267">
        <f>VLOOKUP(K1267,GDP_CR!$E$9:$F$311,2,0)</f>
        <v>3.3</v>
      </c>
      <c r="N1267" s="1">
        <v>42849</v>
      </c>
      <c r="O1267" s="18">
        <f t="shared" si="198"/>
        <v>8856</v>
      </c>
      <c r="P1267" s="31">
        <f>VLOOKUP(K1267,GDP!$A$2:$D$305,4,0)</f>
        <v>8.1626471417679536E-3</v>
      </c>
      <c r="Q1267" s="12">
        <v>19196.292307692311</v>
      </c>
      <c r="R1267" s="12">
        <f>VLOOKUP(K1267,RGDP!B:C,2,0)</f>
        <v>17979.218000000001</v>
      </c>
      <c r="S1267" s="12">
        <f t="shared" si="201"/>
        <v>17919.135333333332</v>
      </c>
      <c r="T1267" s="12">
        <v>100.540001</v>
      </c>
      <c r="U1267" s="12">
        <v>4.4000000000000004</v>
      </c>
      <c r="V1267" s="12">
        <v>146172</v>
      </c>
      <c r="W1267" s="12">
        <v>2.1762199999999998</v>
      </c>
      <c r="X1267" s="12">
        <v>0.9</v>
      </c>
      <c r="Y1267" t="str">
        <f t="shared" si="199"/>
        <v>200-300</v>
      </c>
      <c r="Z1267">
        <f t="shared" si="200"/>
        <v>1.4877043129056577E-2</v>
      </c>
      <c r="AA1267" s="12">
        <f>VLOOKUP(K1267,GDP_Change!A:D,4,0)</f>
        <v>0.81632763904524097</v>
      </c>
      <c r="AB1267" s="12">
        <f t="shared" si="202"/>
        <v>0.90871167701086641</v>
      </c>
    </row>
    <row r="1268" spans="1:28" x14ac:dyDescent="0.25">
      <c r="A1268" s="1" t="str">
        <f t="shared" si="193"/>
        <v>05/01/2017</v>
      </c>
      <c r="B1268" s="9">
        <v>238.67999267578099</v>
      </c>
      <c r="C1268" s="9">
        <v>239.72000122070301</v>
      </c>
      <c r="D1268" s="9">
        <v>237.69999694824199</v>
      </c>
      <c r="E1268" s="9">
        <v>216.81867980957</v>
      </c>
      <c r="F1268" s="9">
        <v>239.69999694824199</v>
      </c>
      <c r="G1268" s="10">
        <v>320859900</v>
      </c>
      <c r="H1268">
        <f t="shared" si="194"/>
        <v>5</v>
      </c>
      <c r="I1268">
        <f t="shared" si="195"/>
        <v>1</v>
      </c>
      <c r="J1268">
        <f t="shared" si="196"/>
        <v>2017</v>
      </c>
      <c r="K1268" t="str">
        <f>VLOOKUP(N1268,Convert!D:G,4,0)</f>
        <v>2017Q2</v>
      </c>
      <c r="L1268" t="str">
        <f t="shared" si="197"/>
        <v>2017M5</v>
      </c>
      <c r="M1268">
        <f>VLOOKUP(K1268,GDP_CR!$E$9:$F$311,2,0)</f>
        <v>3.3</v>
      </c>
      <c r="N1268" s="1">
        <v>42856</v>
      </c>
      <c r="O1268" s="18">
        <f t="shared" si="198"/>
        <v>8863</v>
      </c>
      <c r="P1268" s="31">
        <f>VLOOKUP(K1268,GDP!$A$2:$D$305,4,0)</f>
        <v>8.1626471417679536E-3</v>
      </c>
      <c r="Q1268" s="12">
        <v>19208.315384615384</v>
      </c>
      <c r="R1268" s="12">
        <f>VLOOKUP(K1268,RGDP!B:C,2,0)</f>
        <v>17979.218000000001</v>
      </c>
      <c r="S1268" s="12">
        <f t="shared" si="201"/>
        <v>17926.645666666664</v>
      </c>
      <c r="T1268" s="12">
        <v>100.1900005</v>
      </c>
      <c r="U1268" s="12">
        <v>4.4000000000000004</v>
      </c>
      <c r="V1268" s="12">
        <v>146226.25</v>
      </c>
      <c r="W1268" s="12">
        <v>2.0962499999999999</v>
      </c>
      <c r="X1268" s="12">
        <v>0.90250000000000008</v>
      </c>
      <c r="Y1268" t="str">
        <f t="shared" si="199"/>
        <v>200-300</v>
      </c>
      <c r="Z1268">
        <f t="shared" si="200"/>
        <v>6.8044149224157913E-3</v>
      </c>
      <c r="AA1268" s="12">
        <f>VLOOKUP(K1268,GDP_Change!A:D,4,0)</f>
        <v>0.81632763904524097</v>
      </c>
      <c r="AB1268" s="12">
        <f t="shared" si="202"/>
        <v>0.89844678390357469</v>
      </c>
    </row>
    <row r="1269" spans="1:28" x14ac:dyDescent="0.25">
      <c r="A1269" s="1" t="str">
        <f t="shared" si="193"/>
        <v>05/08/2017</v>
      </c>
      <c r="B1269" s="9">
        <v>239.75</v>
      </c>
      <c r="C1269" s="9">
        <v>240.19000244140599</v>
      </c>
      <c r="D1269" s="9">
        <v>238.13000488281199</v>
      </c>
      <c r="E1269" s="9">
        <v>216.16743469238199</v>
      </c>
      <c r="F1269" s="9">
        <v>238.97999572753901</v>
      </c>
      <c r="G1269" s="10">
        <v>270313700</v>
      </c>
      <c r="H1269">
        <f t="shared" si="194"/>
        <v>5</v>
      </c>
      <c r="I1269">
        <f t="shared" si="195"/>
        <v>8</v>
      </c>
      <c r="J1269">
        <f t="shared" si="196"/>
        <v>2017</v>
      </c>
      <c r="K1269" t="str">
        <f>VLOOKUP(N1269,Convert!D:G,4,0)</f>
        <v>2017Q2</v>
      </c>
      <c r="L1269" t="str">
        <f t="shared" si="197"/>
        <v>2017M5</v>
      </c>
      <c r="M1269">
        <f>VLOOKUP(K1269,GDP_CR!$E$9:$F$311,2,0)</f>
        <v>3.3</v>
      </c>
      <c r="N1269" s="1">
        <v>42863</v>
      </c>
      <c r="O1269" s="18">
        <f t="shared" si="198"/>
        <v>8870</v>
      </c>
      <c r="P1269" s="31">
        <f>VLOOKUP(K1269,GDP!$A$2:$D$305,4,0)</f>
        <v>8.1626471417679536E-3</v>
      </c>
      <c r="Q1269" s="12">
        <v>19220.33846153846</v>
      </c>
      <c r="R1269" s="12">
        <f>VLOOKUP(K1269,RGDP!B:C,2,0)</f>
        <v>17979.218000000001</v>
      </c>
      <c r="S1269" s="12">
        <f t="shared" si="201"/>
        <v>17934.155999999999</v>
      </c>
      <c r="T1269" s="12">
        <v>99.84</v>
      </c>
      <c r="U1269" s="12">
        <v>4.4000000000000004</v>
      </c>
      <c r="V1269" s="12">
        <v>146280.5</v>
      </c>
      <c r="W1269" s="12">
        <v>2.0162800000000001</v>
      </c>
      <c r="X1269" s="12">
        <v>0.90500000000000003</v>
      </c>
      <c r="Y1269" t="str">
        <f t="shared" si="199"/>
        <v>200-300</v>
      </c>
      <c r="Z1269">
        <f t="shared" si="200"/>
        <v>-3.0037598242375063E-3</v>
      </c>
      <c r="AA1269" s="12">
        <f>VLOOKUP(K1269,GDP_Change!A:D,4,0)</f>
        <v>0.81632763904524097</v>
      </c>
      <c r="AB1269" s="12">
        <f t="shared" si="202"/>
        <v>0.88818189079628296</v>
      </c>
    </row>
    <row r="1270" spans="1:28" x14ac:dyDescent="0.25">
      <c r="A1270" s="1" t="str">
        <f t="shared" si="193"/>
        <v>05/15/2017</v>
      </c>
      <c r="B1270" s="9">
        <v>239.47000122070301</v>
      </c>
      <c r="C1270" s="9">
        <v>240.669998168945</v>
      </c>
      <c r="D1270" s="9">
        <v>235.42999267578099</v>
      </c>
      <c r="E1270" s="9">
        <v>215.56140136718699</v>
      </c>
      <c r="F1270" s="9">
        <v>238.30999755859301</v>
      </c>
      <c r="G1270" s="10">
        <v>507393900</v>
      </c>
      <c r="H1270">
        <f t="shared" si="194"/>
        <v>5</v>
      </c>
      <c r="I1270">
        <f t="shared" si="195"/>
        <v>15</v>
      </c>
      <c r="J1270">
        <f t="shared" si="196"/>
        <v>2017</v>
      </c>
      <c r="K1270" t="str">
        <f>VLOOKUP(N1270,Convert!D:G,4,0)</f>
        <v>2017Q2</v>
      </c>
      <c r="L1270" t="str">
        <f t="shared" si="197"/>
        <v>2017M5</v>
      </c>
      <c r="M1270">
        <f>VLOOKUP(K1270,GDP_CR!$E$9:$F$311,2,0)</f>
        <v>3.3</v>
      </c>
      <c r="N1270" s="1">
        <v>42870</v>
      </c>
      <c r="O1270" s="18">
        <f t="shared" si="198"/>
        <v>8877</v>
      </c>
      <c r="P1270" s="31">
        <f>VLOOKUP(K1270,GDP!$A$2:$D$305,4,0)</f>
        <v>8.1626471417679536E-3</v>
      </c>
      <c r="Q1270" s="12">
        <v>19232.36153846154</v>
      </c>
      <c r="R1270" s="12">
        <f>VLOOKUP(K1270,RGDP!B:C,2,0)</f>
        <v>17979.218000000001</v>
      </c>
      <c r="S1270" s="12">
        <f t="shared" si="201"/>
        <v>17941.666333333331</v>
      </c>
      <c r="T1270" s="12">
        <v>99.489999499999996</v>
      </c>
      <c r="U1270" s="12">
        <v>4.4000000000000004</v>
      </c>
      <c r="V1270" s="12">
        <v>146334.75</v>
      </c>
      <c r="W1270" s="12">
        <v>1.9363100000000002</v>
      </c>
      <c r="X1270" s="12">
        <v>0.90750000000000008</v>
      </c>
      <c r="Y1270" t="str">
        <f t="shared" si="199"/>
        <v>200-300</v>
      </c>
      <c r="Z1270">
        <f t="shared" si="200"/>
        <v>-2.8035742778649286E-3</v>
      </c>
      <c r="AA1270" s="12">
        <f>VLOOKUP(K1270,GDP_Change!A:D,4,0)</f>
        <v>0.81632763904524097</v>
      </c>
      <c r="AB1270" s="12">
        <f t="shared" si="202"/>
        <v>0.87791699768899123</v>
      </c>
    </row>
    <row r="1271" spans="1:28" x14ac:dyDescent="0.25">
      <c r="A1271" s="1" t="str">
        <f t="shared" si="193"/>
        <v>05/22/2017</v>
      </c>
      <c r="B1271" s="9">
        <v>238.89999389648401</v>
      </c>
      <c r="C1271" s="9">
        <v>242.08000183105401</v>
      </c>
      <c r="D1271" s="9">
        <v>238.82000732421801</v>
      </c>
      <c r="E1271" s="9">
        <v>218.63685607910099</v>
      </c>
      <c r="F1271" s="9">
        <v>241.71000671386699</v>
      </c>
      <c r="G1271" s="10">
        <v>266981600</v>
      </c>
      <c r="H1271">
        <f t="shared" si="194"/>
        <v>5</v>
      </c>
      <c r="I1271">
        <f t="shared" si="195"/>
        <v>22</v>
      </c>
      <c r="J1271">
        <f t="shared" si="196"/>
        <v>2017</v>
      </c>
      <c r="K1271" t="str">
        <f>VLOOKUP(N1271,Convert!D:G,4,0)</f>
        <v>2017Q2</v>
      </c>
      <c r="L1271" t="str">
        <f t="shared" si="197"/>
        <v>2017M5</v>
      </c>
      <c r="M1271">
        <f>VLOOKUP(K1271,GDP_CR!$E$9:$F$311,2,0)</f>
        <v>3.3</v>
      </c>
      <c r="N1271" s="1">
        <v>42877</v>
      </c>
      <c r="O1271" s="18">
        <f t="shared" si="198"/>
        <v>8884</v>
      </c>
      <c r="P1271" s="31">
        <f>VLOOKUP(K1271,GDP!$A$2:$D$305,4,0)</f>
        <v>8.1626471417679536E-3</v>
      </c>
      <c r="Q1271" s="12">
        <v>19244.384615384617</v>
      </c>
      <c r="R1271" s="12">
        <f>VLOOKUP(K1271,RGDP!B:C,2,0)</f>
        <v>17979.218000000001</v>
      </c>
      <c r="S1271" s="12">
        <f t="shared" si="201"/>
        <v>17949.176666666663</v>
      </c>
      <c r="T1271" s="12">
        <v>99.139999000000003</v>
      </c>
      <c r="U1271" s="12">
        <v>4.4000000000000004</v>
      </c>
      <c r="V1271" s="12">
        <v>146389</v>
      </c>
      <c r="W1271" s="12">
        <v>1.8563400000000001</v>
      </c>
      <c r="X1271" s="12">
        <v>0.91</v>
      </c>
      <c r="Y1271" t="str">
        <f t="shared" si="199"/>
        <v>200-300</v>
      </c>
      <c r="Z1271">
        <f t="shared" si="200"/>
        <v>1.4267169611455355E-2</v>
      </c>
      <c r="AA1271" s="12">
        <f>VLOOKUP(K1271,GDP_Change!A:D,4,0)</f>
        <v>0.81632763904524097</v>
      </c>
      <c r="AB1271" s="12">
        <f t="shared" si="202"/>
        <v>0.8676521045816995</v>
      </c>
    </row>
    <row r="1272" spans="1:28" x14ac:dyDescent="0.25">
      <c r="A1272" s="1" t="str">
        <f t="shared" si="193"/>
        <v>05/29/2017</v>
      </c>
      <c r="B1272" s="9">
        <v>241.33999633789</v>
      </c>
      <c r="C1272" s="9">
        <v>244.350006103515</v>
      </c>
      <c r="D1272" s="9">
        <v>240.63999938964801</v>
      </c>
      <c r="E1272" s="9">
        <v>220.862045288085</v>
      </c>
      <c r="F1272" s="9">
        <v>244.169998168945</v>
      </c>
      <c r="G1272" s="10">
        <v>284626000</v>
      </c>
      <c r="H1272">
        <f t="shared" si="194"/>
        <v>5</v>
      </c>
      <c r="I1272">
        <f t="shared" si="195"/>
        <v>29</v>
      </c>
      <c r="J1272">
        <f t="shared" si="196"/>
        <v>2017</v>
      </c>
      <c r="K1272" t="str">
        <f>VLOOKUP(N1272,Convert!D:G,4,0)</f>
        <v>2017Q2</v>
      </c>
      <c r="L1272" t="str">
        <f t="shared" si="197"/>
        <v>2017M5</v>
      </c>
      <c r="M1272">
        <f>VLOOKUP(K1272,GDP_CR!$E$9:$F$311,2,0)</f>
        <v>3.3</v>
      </c>
      <c r="N1272" s="1">
        <v>42884</v>
      </c>
      <c r="O1272" s="18">
        <f t="shared" si="198"/>
        <v>8891</v>
      </c>
      <c r="P1272" s="31">
        <f>VLOOKUP(K1272,GDP!$A$2:$D$305,4,0)</f>
        <v>8.1626471417679536E-3</v>
      </c>
      <c r="Q1272" s="12">
        <v>19256.40769230769</v>
      </c>
      <c r="R1272" s="12">
        <f>VLOOKUP(K1272,RGDP!B:C,2,0)</f>
        <v>17979.218000000001</v>
      </c>
      <c r="S1272" s="12">
        <f t="shared" si="201"/>
        <v>17956.686999999994</v>
      </c>
      <c r="T1272" s="12">
        <v>99.139999000000003</v>
      </c>
      <c r="U1272" s="12">
        <v>4.4000000000000004</v>
      </c>
      <c r="V1272" s="12">
        <v>146389</v>
      </c>
      <c r="W1272" s="12">
        <v>1.8563400000000001</v>
      </c>
      <c r="X1272" s="12">
        <v>0.91</v>
      </c>
      <c r="Y1272" t="str">
        <f t="shared" si="199"/>
        <v>200-300</v>
      </c>
      <c r="Z1272">
        <f t="shared" si="200"/>
        <v>1.0177449781754833E-2</v>
      </c>
      <c r="AA1272" s="12">
        <f>VLOOKUP(K1272,GDP_Change!A:D,4,0)</f>
        <v>0.81632763904524097</v>
      </c>
      <c r="AB1272" s="12">
        <f t="shared" si="202"/>
        <v>0.85738721147440777</v>
      </c>
    </row>
    <row r="1273" spans="1:28" x14ac:dyDescent="0.25">
      <c r="A1273" s="1" t="str">
        <f t="shared" si="193"/>
        <v>06/05/2017</v>
      </c>
      <c r="B1273" s="9">
        <v>243.97000122070301</v>
      </c>
      <c r="C1273" s="9">
        <v>245.009994506835</v>
      </c>
      <c r="D1273" s="9">
        <v>241.94999694824199</v>
      </c>
      <c r="E1273" s="9">
        <v>220.17457580566401</v>
      </c>
      <c r="F1273" s="9">
        <v>243.41000366210901</v>
      </c>
      <c r="G1273" s="10">
        <v>347425600</v>
      </c>
      <c r="H1273">
        <f t="shared" si="194"/>
        <v>6</v>
      </c>
      <c r="I1273">
        <f t="shared" si="195"/>
        <v>5</v>
      </c>
      <c r="J1273">
        <f t="shared" si="196"/>
        <v>2017</v>
      </c>
      <c r="K1273" t="str">
        <f>VLOOKUP(N1273,Convert!D:G,4,0)</f>
        <v>2017Q2</v>
      </c>
      <c r="L1273" t="str">
        <f t="shared" si="197"/>
        <v>2017M6</v>
      </c>
      <c r="M1273">
        <f>VLOOKUP(K1273,GDP_CR!$E$9:$F$311,2,0)</f>
        <v>3.3</v>
      </c>
      <c r="N1273" s="1">
        <v>42891</v>
      </c>
      <c r="O1273" s="18">
        <f t="shared" si="198"/>
        <v>8898</v>
      </c>
      <c r="P1273" s="31">
        <f>VLOOKUP(K1273,GDP!$A$2:$D$305,4,0)</f>
        <v>8.1626471417679536E-3</v>
      </c>
      <c r="Q1273" s="12">
        <v>19268.43076923077</v>
      </c>
      <c r="R1273" s="12">
        <f>VLOOKUP(K1273,RGDP!B:C,2,0)</f>
        <v>17979.218000000001</v>
      </c>
      <c r="S1273" s="12">
        <f t="shared" si="201"/>
        <v>17964.19733333333</v>
      </c>
      <c r="T1273" s="12">
        <v>98.654998500000005</v>
      </c>
      <c r="U1273" s="12">
        <v>4.375</v>
      </c>
      <c r="V1273" s="12">
        <v>146438.75</v>
      </c>
      <c r="W1273" s="12">
        <v>1.8023975000000001</v>
      </c>
      <c r="X1273" s="12">
        <v>0.9425</v>
      </c>
      <c r="Y1273" t="str">
        <f t="shared" si="199"/>
        <v>200-300</v>
      </c>
      <c r="Z1273">
        <f t="shared" si="200"/>
        <v>-3.112563019761927E-3</v>
      </c>
      <c r="AA1273" s="12">
        <f>VLOOKUP(K1273,GDP_Change!A:D,4,0)</f>
        <v>0.81632763904524097</v>
      </c>
      <c r="AB1273" s="12">
        <f t="shared" si="202"/>
        <v>0.84712231836711616</v>
      </c>
    </row>
    <row r="1274" spans="1:28" x14ac:dyDescent="0.25">
      <c r="A1274" s="1" t="str">
        <f t="shared" si="193"/>
        <v>06/12/2017</v>
      </c>
      <c r="B1274" s="9">
        <v>243.13000488281199</v>
      </c>
      <c r="C1274" s="9">
        <v>244.86999511718699</v>
      </c>
      <c r="D1274" s="9">
        <v>241.63000488281199</v>
      </c>
      <c r="E1274" s="9">
        <v>219.47808837890599</v>
      </c>
      <c r="F1274" s="9">
        <v>242.63999938964801</v>
      </c>
      <c r="G1274" s="10">
        <v>375795400</v>
      </c>
      <c r="H1274">
        <f t="shared" si="194"/>
        <v>6</v>
      </c>
      <c r="I1274">
        <f t="shared" si="195"/>
        <v>12</v>
      </c>
      <c r="J1274">
        <f t="shared" si="196"/>
        <v>2017</v>
      </c>
      <c r="K1274" t="str">
        <f>VLOOKUP(N1274,Convert!D:G,4,0)</f>
        <v>2017Q2</v>
      </c>
      <c r="L1274" t="str">
        <f t="shared" si="197"/>
        <v>2017M6</v>
      </c>
      <c r="M1274">
        <f>VLOOKUP(K1274,GDP_CR!$E$9:$F$311,2,0)</f>
        <v>3.3</v>
      </c>
      <c r="N1274" s="1">
        <v>42898</v>
      </c>
      <c r="O1274" s="18">
        <f t="shared" si="198"/>
        <v>8905</v>
      </c>
      <c r="P1274" s="31">
        <f>VLOOKUP(K1274,GDP!$A$2:$D$305,4,0)</f>
        <v>8.1626471417679536E-3</v>
      </c>
      <c r="Q1274" s="12">
        <v>19280.453846153847</v>
      </c>
      <c r="R1274" s="12">
        <f>VLOOKUP(K1274,RGDP!B:C,2,0)</f>
        <v>17979.218000000001</v>
      </c>
      <c r="S1274" s="12">
        <f t="shared" si="201"/>
        <v>17971.707666666665</v>
      </c>
      <c r="T1274" s="12">
        <v>98.169998000000007</v>
      </c>
      <c r="U1274" s="12">
        <v>4.3500000000000005</v>
      </c>
      <c r="V1274" s="12">
        <v>146488.5</v>
      </c>
      <c r="W1274" s="12">
        <v>1.7484550000000001</v>
      </c>
      <c r="X1274" s="12">
        <v>0.97500000000000009</v>
      </c>
      <c r="Y1274" t="str">
        <f t="shared" si="199"/>
        <v>200-300</v>
      </c>
      <c r="Z1274">
        <f t="shared" si="200"/>
        <v>-3.1634043830420788E-3</v>
      </c>
      <c r="AA1274" s="12">
        <f>VLOOKUP(K1274,GDP_Change!A:D,4,0)</f>
        <v>0.81632763904524097</v>
      </c>
      <c r="AB1274" s="12">
        <f t="shared" si="202"/>
        <v>0.83685742525982443</v>
      </c>
    </row>
    <row r="1275" spans="1:28" x14ac:dyDescent="0.25">
      <c r="A1275" s="1" t="str">
        <f t="shared" si="193"/>
        <v>06/19/2017</v>
      </c>
      <c r="B1275" s="9">
        <v>243.58999633789</v>
      </c>
      <c r="C1275" s="9">
        <v>244.72999572753901</v>
      </c>
      <c r="D1275" s="9">
        <v>242.41000366210901</v>
      </c>
      <c r="E1275" s="9">
        <v>220.99374389648401</v>
      </c>
      <c r="F1275" s="9">
        <v>243.13000488281199</v>
      </c>
      <c r="G1275" s="10">
        <v>289142700</v>
      </c>
      <c r="H1275">
        <f t="shared" si="194"/>
        <v>6</v>
      </c>
      <c r="I1275">
        <f t="shared" si="195"/>
        <v>19</v>
      </c>
      <c r="J1275">
        <f t="shared" si="196"/>
        <v>2017</v>
      </c>
      <c r="K1275" t="str">
        <f>VLOOKUP(N1275,Convert!D:G,4,0)</f>
        <v>2017Q2</v>
      </c>
      <c r="L1275" t="str">
        <f t="shared" si="197"/>
        <v>2017M6</v>
      </c>
      <c r="M1275">
        <f>VLOOKUP(K1275,GDP_CR!$E$9:$F$311,2,0)</f>
        <v>3.3</v>
      </c>
      <c r="N1275" s="1">
        <v>42905</v>
      </c>
      <c r="O1275" s="18">
        <f t="shared" si="198"/>
        <v>8912</v>
      </c>
      <c r="P1275" s="31">
        <f>VLOOKUP(K1275,GDP!$A$2:$D$305,4,0)</f>
        <v>8.1626471417679536E-3</v>
      </c>
      <c r="Q1275" s="12">
        <v>19292.476923076923</v>
      </c>
      <c r="R1275" s="12">
        <f>VLOOKUP(K1275,RGDP!B:C,2,0)</f>
        <v>17979.218000000001</v>
      </c>
      <c r="S1275" s="12">
        <f t="shared" si="201"/>
        <v>17979.217999999997</v>
      </c>
      <c r="T1275" s="12">
        <v>97.684997499999994</v>
      </c>
      <c r="U1275" s="12">
        <v>4.3250000000000002</v>
      </c>
      <c r="V1275" s="12">
        <v>146538.25</v>
      </c>
      <c r="W1275" s="12">
        <v>1.6945125000000001</v>
      </c>
      <c r="X1275" s="12">
        <v>1.0075000000000001</v>
      </c>
      <c r="Y1275" t="str">
        <f t="shared" si="199"/>
        <v>200-300</v>
      </c>
      <c r="Z1275">
        <f t="shared" si="200"/>
        <v>2.0194753313409475E-3</v>
      </c>
      <c r="AA1275" s="12">
        <f>VLOOKUP(K1275,GDP_Change!A:D,4,0)</f>
        <v>0.81632763904524097</v>
      </c>
      <c r="AB1275" s="12">
        <f t="shared" si="202"/>
        <v>0.8265925321525327</v>
      </c>
    </row>
    <row r="1276" spans="1:28" x14ac:dyDescent="0.25">
      <c r="A1276" s="1" t="str">
        <f t="shared" si="193"/>
        <v>06/26/2017</v>
      </c>
      <c r="B1276" s="9">
        <v>243.89999389648401</v>
      </c>
      <c r="C1276" s="9">
        <v>244.38000488281199</v>
      </c>
      <c r="D1276" s="9">
        <v>239.96000671386699</v>
      </c>
      <c r="E1276" s="9">
        <v>219.78486633300699</v>
      </c>
      <c r="F1276" s="9">
        <v>241.80000305175699</v>
      </c>
      <c r="G1276" s="10">
        <v>402761200</v>
      </c>
      <c r="H1276">
        <f t="shared" si="194"/>
        <v>6</v>
      </c>
      <c r="I1276">
        <f t="shared" si="195"/>
        <v>26</v>
      </c>
      <c r="J1276">
        <f t="shared" si="196"/>
        <v>2017</v>
      </c>
      <c r="K1276" t="str">
        <f>VLOOKUP(N1276,Convert!D:G,4,0)</f>
        <v>2017Q2</v>
      </c>
      <c r="L1276" t="str">
        <f t="shared" si="197"/>
        <v>2017M6</v>
      </c>
      <c r="M1276">
        <f>VLOOKUP(K1276,GDP_CR!$E$9:$F$311,2,0)</f>
        <v>3.3</v>
      </c>
      <c r="N1276" s="1">
        <v>42912</v>
      </c>
      <c r="O1276" s="18">
        <f t="shared" si="198"/>
        <v>8919</v>
      </c>
      <c r="P1276" s="31">
        <f>VLOOKUP(K1276,GDP!$A$2:$D$305,4,0)</f>
        <v>8.1626471417679536E-3</v>
      </c>
      <c r="Q1276" s="12">
        <v>19304.5</v>
      </c>
      <c r="R1276" s="12">
        <f>VLOOKUP(K1276,RGDP!B:C,2,0)</f>
        <v>17979.218000000001</v>
      </c>
      <c r="S1276" s="12">
        <f t="shared" si="201"/>
        <v>17979.217999999997</v>
      </c>
      <c r="T1276" s="12">
        <v>97.199996999999996</v>
      </c>
      <c r="U1276" s="12">
        <v>4.3</v>
      </c>
      <c r="V1276" s="12">
        <v>146588</v>
      </c>
      <c r="W1276" s="12">
        <v>1.6405700000000001</v>
      </c>
      <c r="X1276" s="12">
        <v>1.04</v>
      </c>
      <c r="Y1276" t="str">
        <f t="shared" si="199"/>
        <v>200-300</v>
      </c>
      <c r="Z1276">
        <f t="shared" si="200"/>
        <v>-5.470331939062989E-3</v>
      </c>
      <c r="AA1276" s="12">
        <f>VLOOKUP(K1276,GDP_Change!A:D,4,0)</f>
        <v>0.81632763904524097</v>
      </c>
      <c r="AB1276" s="12">
        <f t="shared" si="202"/>
        <v>0.81632763904524097</v>
      </c>
    </row>
    <row r="1277" spans="1:28" x14ac:dyDescent="0.25">
      <c r="A1277" s="1" t="str">
        <f t="shared" si="193"/>
        <v>07/03/2017</v>
      </c>
      <c r="B1277" s="9">
        <v>242.88000488281199</v>
      </c>
      <c r="C1277" s="9">
        <v>243.38000488281199</v>
      </c>
      <c r="D1277" s="9">
        <v>240.33999633789</v>
      </c>
      <c r="E1277" s="9">
        <v>220.066635131835</v>
      </c>
      <c r="F1277" s="9">
        <v>242.11000061035099</v>
      </c>
      <c r="G1277" s="10">
        <v>216954500</v>
      </c>
      <c r="H1277">
        <f t="shared" si="194"/>
        <v>7</v>
      </c>
      <c r="I1277">
        <f t="shared" si="195"/>
        <v>3</v>
      </c>
      <c r="J1277">
        <f t="shared" si="196"/>
        <v>2017</v>
      </c>
      <c r="K1277" t="str">
        <f>VLOOKUP(N1277,Convert!D:G,4,0)</f>
        <v>2017Q3</v>
      </c>
      <c r="L1277" t="str">
        <f t="shared" si="197"/>
        <v>2017M7</v>
      </c>
      <c r="M1277">
        <f>VLOOKUP(K1277,GDP_CR!$E$9:$F$311,2,0)</f>
        <v>5.4</v>
      </c>
      <c r="N1277" s="1">
        <v>42919</v>
      </c>
      <c r="O1277" s="18">
        <f t="shared" si="198"/>
        <v>8926</v>
      </c>
      <c r="P1277" s="31">
        <f>VLOOKUP(K1277,GDP!$A$2:$D$305,4,0)</f>
        <v>1.3333678675956362E-2</v>
      </c>
      <c r="Q1277" s="12">
        <v>19324.3</v>
      </c>
      <c r="R1277" s="12">
        <f>VLOOKUP(K1277,RGDP!B:C,2,0)</f>
        <v>18127.993999999999</v>
      </c>
      <c r="S1277" s="12">
        <f t="shared" si="201"/>
        <v>17991.615999999998</v>
      </c>
      <c r="T1277" s="12">
        <v>96.949996999999996</v>
      </c>
      <c r="U1277" s="12">
        <v>4.3</v>
      </c>
      <c r="V1277" s="12">
        <v>146634</v>
      </c>
      <c r="W1277" s="12">
        <v>1.661705</v>
      </c>
      <c r="X1277" s="12">
        <v>1.0674999999999999</v>
      </c>
      <c r="Y1277" t="str">
        <f t="shared" si="199"/>
        <v>200-300</v>
      </c>
      <c r="Z1277">
        <f t="shared" si="200"/>
        <v>1.2820411690717126E-3</v>
      </c>
      <c r="AA1277" s="12">
        <f>VLOOKUP(K1277,GDP_Change!A:D,4,0)</f>
        <v>1.333315651796525</v>
      </c>
      <c r="AB1277" s="12">
        <f t="shared" si="202"/>
        <v>0.85609594771841668</v>
      </c>
    </row>
    <row r="1278" spans="1:28" x14ac:dyDescent="0.25">
      <c r="A1278" s="1" t="str">
        <f t="shared" si="193"/>
        <v>07/10/2017</v>
      </c>
      <c r="B1278" s="9">
        <v>242.11000061035099</v>
      </c>
      <c r="C1278" s="9">
        <v>245.97000122070301</v>
      </c>
      <c r="D1278" s="9">
        <v>240.850006103515</v>
      </c>
      <c r="E1278" s="9">
        <v>223.20252990722599</v>
      </c>
      <c r="F1278" s="9">
        <v>245.55999755859301</v>
      </c>
      <c r="G1278" s="10">
        <v>246362600</v>
      </c>
      <c r="H1278">
        <f t="shared" si="194"/>
        <v>7</v>
      </c>
      <c r="I1278">
        <f t="shared" si="195"/>
        <v>10</v>
      </c>
      <c r="J1278">
        <f t="shared" si="196"/>
        <v>2017</v>
      </c>
      <c r="K1278" t="str">
        <f>VLOOKUP(N1278,Convert!D:G,4,0)</f>
        <v>2017Q3</v>
      </c>
      <c r="L1278" t="str">
        <f t="shared" si="197"/>
        <v>2017M7</v>
      </c>
      <c r="M1278">
        <f>VLOOKUP(K1278,GDP_CR!$E$9:$F$311,2,0)</f>
        <v>5.4</v>
      </c>
      <c r="N1278" s="1">
        <v>42926</v>
      </c>
      <c r="O1278" s="18">
        <f t="shared" si="198"/>
        <v>8933</v>
      </c>
      <c r="P1278" s="31">
        <f>VLOOKUP(K1278,GDP!$A$2:$D$305,4,0)</f>
        <v>1.3333678675956362E-2</v>
      </c>
      <c r="Q1278" s="12">
        <v>19344.099999999999</v>
      </c>
      <c r="R1278" s="12">
        <f>VLOOKUP(K1278,RGDP!B:C,2,0)</f>
        <v>18127.993999999999</v>
      </c>
      <c r="S1278" s="12">
        <f t="shared" si="201"/>
        <v>18004.013999999999</v>
      </c>
      <c r="T1278" s="12">
        <v>96.699996999999996</v>
      </c>
      <c r="U1278" s="12">
        <v>4.3</v>
      </c>
      <c r="V1278" s="12">
        <v>146680</v>
      </c>
      <c r="W1278" s="12">
        <v>1.6828399999999999</v>
      </c>
      <c r="X1278" s="12">
        <v>1.095</v>
      </c>
      <c r="Y1278" t="str">
        <f t="shared" si="199"/>
        <v>200-300</v>
      </c>
      <c r="Z1278">
        <f t="shared" si="200"/>
        <v>1.4249708560343244E-2</v>
      </c>
      <c r="AA1278" s="12">
        <f>VLOOKUP(K1278,GDP_Change!A:D,4,0)</f>
        <v>1.333315651796525</v>
      </c>
      <c r="AB1278" s="12">
        <f t="shared" si="202"/>
        <v>0.8958642563915924</v>
      </c>
    </row>
    <row r="1279" spans="1:28" x14ac:dyDescent="0.25">
      <c r="A1279" s="1" t="str">
        <f t="shared" si="193"/>
        <v>07/17/2017</v>
      </c>
      <c r="B1279" s="9">
        <v>245.47000122070301</v>
      </c>
      <c r="C1279" s="9">
        <v>247.419998168945</v>
      </c>
      <c r="D1279" s="9">
        <v>244.669998168945</v>
      </c>
      <c r="E1279" s="9">
        <v>224.40234375</v>
      </c>
      <c r="F1279" s="9">
        <v>246.88000488281199</v>
      </c>
      <c r="G1279" s="10">
        <v>256784700</v>
      </c>
      <c r="H1279">
        <f t="shared" si="194"/>
        <v>7</v>
      </c>
      <c r="I1279">
        <f t="shared" si="195"/>
        <v>17</v>
      </c>
      <c r="J1279">
        <f t="shared" si="196"/>
        <v>2017</v>
      </c>
      <c r="K1279" t="str">
        <f>VLOOKUP(N1279,Convert!D:G,4,0)</f>
        <v>2017Q3</v>
      </c>
      <c r="L1279" t="str">
        <f t="shared" si="197"/>
        <v>2017M7</v>
      </c>
      <c r="M1279">
        <f>VLOOKUP(K1279,GDP_CR!$E$9:$F$311,2,0)</f>
        <v>5.4</v>
      </c>
      <c r="N1279" s="1">
        <v>42933</v>
      </c>
      <c r="O1279" s="18">
        <f t="shared" si="198"/>
        <v>8940</v>
      </c>
      <c r="P1279" s="31">
        <f>VLOOKUP(K1279,GDP!$A$2:$D$305,4,0)</f>
        <v>1.3333678675956362E-2</v>
      </c>
      <c r="Q1279" s="12">
        <v>19363.899999999998</v>
      </c>
      <c r="R1279" s="12">
        <f>VLOOKUP(K1279,RGDP!B:C,2,0)</f>
        <v>18127.993999999999</v>
      </c>
      <c r="S1279" s="12">
        <f t="shared" si="201"/>
        <v>18016.412</v>
      </c>
      <c r="T1279" s="12">
        <v>96.449996999999996</v>
      </c>
      <c r="U1279" s="12">
        <v>4.3</v>
      </c>
      <c r="V1279" s="12">
        <v>146726</v>
      </c>
      <c r="W1279" s="12">
        <v>1.703975</v>
      </c>
      <c r="X1279" s="12">
        <v>1.1225000000000001</v>
      </c>
      <c r="Y1279" t="str">
        <f t="shared" si="199"/>
        <v>200-300</v>
      </c>
      <c r="Z1279">
        <f t="shared" si="200"/>
        <v>5.3754981973561655E-3</v>
      </c>
      <c r="AA1279" s="12">
        <f>VLOOKUP(K1279,GDP_Change!A:D,4,0)</f>
        <v>1.333315651796525</v>
      </c>
      <c r="AB1279" s="12">
        <f t="shared" si="202"/>
        <v>0.93563256506476811</v>
      </c>
    </row>
    <row r="1280" spans="1:28" x14ac:dyDescent="0.25">
      <c r="A1280" s="1" t="str">
        <f t="shared" si="193"/>
        <v>07/24/2017</v>
      </c>
      <c r="B1280" s="9">
        <v>246.78999328613199</v>
      </c>
      <c r="C1280" s="9">
        <v>248</v>
      </c>
      <c r="D1280" s="9">
        <v>245.67999267578099</v>
      </c>
      <c r="E1280" s="9">
        <v>224.42964172363199</v>
      </c>
      <c r="F1280" s="9">
        <v>246.91000366210901</v>
      </c>
      <c r="G1280" s="10">
        <v>269968300</v>
      </c>
      <c r="H1280">
        <f t="shared" si="194"/>
        <v>7</v>
      </c>
      <c r="I1280">
        <f t="shared" si="195"/>
        <v>24</v>
      </c>
      <c r="J1280">
        <f t="shared" si="196"/>
        <v>2017</v>
      </c>
      <c r="K1280" t="str">
        <f>VLOOKUP(N1280,Convert!D:G,4,0)</f>
        <v>2017Q3</v>
      </c>
      <c r="L1280" t="str">
        <f t="shared" si="197"/>
        <v>2017M7</v>
      </c>
      <c r="M1280">
        <f>VLOOKUP(K1280,GDP_CR!$E$9:$F$311,2,0)</f>
        <v>5.4</v>
      </c>
      <c r="N1280" s="1">
        <v>42940</v>
      </c>
      <c r="O1280" s="18">
        <f t="shared" si="198"/>
        <v>8947</v>
      </c>
      <c r="P1280" s="31">
        <f>VLOOKUP(K1280,GDP!$A$2:$D$305,4,0)</f>
        <v>1.3333678675956362E-2</v>
      </c>
      <c r="Q1280" s="12">
        <v>19383.699999999997</v>
      </c>
      <c r="R1280" s="12">
        <f>VLOOKUP(K1280,RGDP!B:C,2,0)</f>
        <v>18127.993999999999</v>
      </c>
      <c r="S1280" s="12">
        <f t="shared" si="201"/>
        <v>18028.810000000001</v>
      </c>
      <c r="T1280" s="12">
        <v>96.199996999999996</v>
      </c>
      <c r="U1280" s="12">
        <v>4.3</v>
      </c>
      <c r="V1280" s="12">
        <v>146772</v>
      </c>
      <c r="W1280" s="12">
        <v>1.7251099999999999</v>
      </c>
      <c r="X1280" s="12">
        <v>1.1499999999999999</v>
      </c>
      <c r="Y1280" t="str">
        <f t="shared" si="199"/>
        <v>200-300</v>
      </c>
      <c r="Z1280">
        <f t="shared" si="200"/>
        <v>1.215115793247179E-4</v>
      </c>
      <c r="AA1280" s="12">
        <f>VLOOKUP(K1280,GDP_Change!A:D,4,0)</f>
        <v>1.333315651796525</v>
      </c>
      <c r="AB1280" s="12">
        <f t="shared" si="202"/>
        <v>0.97540087373794371</v>
      </c>
    </row>
    <row r="1281" spans="1:28" x14ac:dyDescent="0.25">
      <c r="A1281" s="1" t="str">
        <f t="shared" si="193"/>
        <v>07/31/2017</v>
      </c>
      <c r="B1281" s="9">
        <v>247.36999511718699</v>
      </c>
      <c r="C1281" s="9">
        <v>247.78999328613199</v>
      </c>
      <c r="D1281" s="9">
        <v>246.36999511718699</v>
      </c>
      <c r="E1281" s="9">
        <v>224.88412475585901</v>
      </c>
      <c r="F1281" s="9">
        <v>247.41000366210901</v>
      </c>
      <c r="G1281" s="10">
        <v>269148100</v>
      </c>
      <c r="H1281">
        <f t="shared" si="194"/>
        <v>7</v>
      </c>
      <c r="I1281">
        <f t="shared" si="195"/>
        <v>31</v>
      </c>
      <c r="J1281">
        <f t="shared" si="196"/>
        <v>2017</v>
      </c>
      <c r="K1281" t="str">
        <f>VLOOKUP(N1281,Convert!D:G,4,0)</f>
        <v>2017Q3</v>
      </c>
      <c r="L1281" t="str">
        <f t="shared" si="197"/>
        <v>2017M7</v>
      </c>
      <c r="M1281">
        <f>VLOOKUP(K1281,GDP_CR!$E$9:$F$311,2,0)</f>
        <v>5.4</v>
      </c>
      <c r="N1281" s="1">
        <v>42947</v>
      </c>
      <c r="O1281" s="18">
        <f t="shared" si="198"/>
        <v>8954</v>
      </c>
      <c r="P1281" s="31">
        <f>VLOOKUP(K1281,GDP!$A$2:$D$305,4,0)</f>
        <v>1.3333678675956362E-2</v>
      </c>
      <c r="Q1281" s="12">
        <v>19403.499999999996</v>
      </c>
      <c r="R1281" s="12">
        <f>VLOOKUP(K1281,RGDP!B:C,2,0)</f>
        <v>18127.993999999999</v>
      </c>
      <c r="S1281" s="12">
        <f t="shared" si="201"/>
        <v>18041.208000000002</v>
      </c>
      <c r="T1281" s="12">
        <v>96.199996999999996</v>
      </c>
      <c r="U1281" s="12">
        <v>4.3</v>
      </c>
      <c r="V1281" s="12">
        <v>146772</v>
      </c>
      <c r="W1281" s="12">
        <v>1.7251099999999999</v>
      </c>
      <c r="X1281" s="12">
        <v>1.1499999999999999</v>
      </c>
      <c r="Y1281" t="str">
        <f t="shared" si="199"/>
        <v>200-300</v>
      </c>
      <c r="Z1281">
        <f t="shared" si="200"/>
        <v>2.0250293328909486E-3</v>
      </c>
      <c r="AA1281" s="12">
        <f>VLOOKUP(K1281,GDP_Change!A:D,4,0)</f>
        <v>1.333315651796525</v>
      </c>
      <c r="AB1281" s="12">
        <f t="shared" si="202"/>
        <v>1.0151691824111195</v>
      </c>
    </row>
    <row r="1282" spans="1:28" x14ac:dyDescent="0.25">
      <c r="A1282" s="1" t="str">
        <f t="shared" ref="A1282:A1345" si="203">TEXT(N1282,"MM/DD/YYYY")</f>
        <v>08/07/2017</v>
      </c>
      <c r="B1282" s="9">
        <v>247.49000549316401</v>
      </c>
      <c r="C1282" s="9">
        <v>248.91000366210901</v>
      </c>
      <c r="D1282" s="9">
        <v>243.69999694824199</v>
      </c>
      <c r="E1282" s="9">
        <v>221.89364624023401</v>
      </c>
      <c r="F1282" s="9">
        <v>244.11999511718699</v>
      </c>
      <c r="G1282" s="10">
        <v>351696400</v>
      </c>
      <c r="H1282">
        <f t="shared" ref="H1282:H1345" si="204">MONTH(N1282)</f>
        <v>8</v>
      </c>
      <c r="I1282">
        <f t="shared" ref="I1282:I1345" si="205">DAY(N1282)</f>
        <v>7</v>
      </c>
      <c r="J1282">
        <f t="shared" ref="J1282:J1345" si="206">YEAR(N1282)</f>
        <v>2017</v>
      </c>
      <c r="K1282" t="str">
        <f>VLOOKUP(N1282,Convert!D:G,4,0)</f>
        <v>2017Q3</v>
      </c>
      <c r="L1282" t="str">
        <f t="shared" si="197"/>
        <v>2017M8</v>
      </c>
      <c r="M1282">
        <f>VLOOKUP(K1282,GDP_CR!$E$9:$F$311,2,0)</f>
        <v>5.4</v>
      </c>
      <c r="N1282" s="1">
        <v>42954</v>
      </c>
      <c r="O1282" s="18">
        <f t="shared" si="198"/>
        <v>8961</v>
      </c>
      <c r="P1282" s="31">
        <f>VLOOKUP(K1282,GDP!$A$2:$D$305,4,0)</f>
        <v>1.3333678675956362E-2</v>
      </c>
      <c r="Q1282" s="12">
        <v>19423.299999999996</v>
      </c>
      <c r="R1282" s="12">
        <f>VLOOKUP(K1282,RGDP!B:C,2,0)</f>
        <v>18127.993999999999</v>
      </c>
      <c r="S1282" s="12">
        <f t="shared" si="201"/>
        <v>18053.606000000003</v>
      </c>
      <c r="T1282" s="12">
        <v>95.407497500000005</v>
      </c>
      <c r="U1282" s="12">
        <v>4.3249999999999993</v>
      </c>
      <c r="V1282" s="12">
        <v>146805.75</v>
      </c>
      <c r="W1282" s="12">
        <v>1.7758624999999999</v>
      </c>
      <c r="X1282" s="12">
        <v>1.1524999999999999</v>
      </c>
      <c r="Y1282" t="str">
        <f t="shared" si="199"/>
        <v>200-300</v>
      </c>
      <c r="Z1282">
        <f t="shared" si="200"/>
        <v>-1.3297799184446957E-2</v>
      </c>
      <c r="AA1282" s="12">
        <f>VLOOKUP(K1282,GDP_Change!A:D,4,0)</f>
        <v>1.333315651796525</v>
      </c>
      <c r="AB1282" s="12">
        <f t="shared" si="202"/>
        <v>1.0549374910842952</v>
      </c>
    </row>
    <row r="1283" spans="1:28" x14ac:dyDescent="0.25">
      <c r="A1283" s="1" t="str">
        <f t="shared" si="203"/>
        <v>08/14/2017</v>
      </c>
      <c r="B1283" s="9">
        <v>245.58999633789</v>
      </c>
      <c r="C1283" s="9">
        <v>247.57000732421801</v>
      </c>
      <c r="D1283" s="9">
        <v>242.19999694824199</v>
      </c>
      <c r="E1283" s="9">
        <v>220.61201477050699</v>
      </c>
      <c r="F1283" s="9">
        <v>242.71000671386699</v>
      </c>
      <c r="G1283" s="10">
        <v>450488500</v>
      </c>
      <c r="H1283">
        <f t="shared" si="204"/>
        <v>8</v>
      </c>
      <c r="I1283">
        <f t="shared" si="205"/>
        <v>14</v>
      </c>
      <c r="J1283">
        <f t="shared" si="206"/>
        <v>2017</v>
      </c>
      <c r="K1283" t="str">
        <f>VLOOKUP(N1283,Convert!D:G,4,0)</f>
        <v>2017Q3</v>
      </c>
      <c r="L1283" t="str">
        <f t="shared" ref="L1283:L1346" si="207">YEAR(N1283)&amp;"M"&amp;MONTH(N1283)</f>
        <v>2017M8</v>
      </c>
      <c r="M1283">
        <f>VLOOKUP(K1283,GDP_CR!$E$9:$F$311,2,0)</f>
        <v>5.4</v>
      </c>
      <c r="N1283" s="1">
        <v>42961</v>
      </c>
      <c r="O1283" s="18">
        <f t="shared" ref="O1283:O1346" si="208">A1283-DATE(1993,1,24)</f>
        <v>8968</v>
      </c>
      <c r="P1283" s="31">
        <f>VLOOKUP(K1283,GDP!$A$2:$D$305,4,0)</f>
        <v>1.3333678675956362E-2</v>
      </c>
      <c r="Q1283" s="12">
        <v>19443.099999999999</v>
      </c>
      <c r="R1283" s="12">
        <f>VLOOKUP(K1283,RGDP!B:C,2,0)</f>
        <v>18127.993999999999</v>
      </c>
      <c r="S1283" s="12">
        <f t="shared" si="201"/>
        <v>18066.004000000004</v>
      </c>
      <c r="T1283" s="12">
        <v>94.614997999999986</v>
      </c>
      <c r="U1283" s="12">
        <v>4.3499999999999996</v>
      </c>
      <c r="V1283" s="12">
        <v>146839.5</v>
      </c>
      <c r="W1283" s="12">
        <v>1.8266149999999999</v>
      </c>
      <c r="X1283" s="12">
        <v>1.155</v>
      </c>
      <c r="Y1283" t="str">
        <f t="shared" ref="Y1283:Y1346" si="209">IF(F1283&gt;400,"&gt;400",IF(F1283&gt;300,"300-400",IF(F1283&gt;200,"200-300",IF(F1283&gt;100,"100-200",IF(F1283&gt;0,"0-100","NA")))))</f>
        <v>200-300</v>
      </c>
      <c r="Z1283">
        <f t="shared" si="200"/>
        <v>-5.7758005551455938E-3</v>
      </c>
      <c r="AA1283" s="12">
        <f>VLOOKUP(K1283,GDP_Change!A:D,4,0)</f>
        <v>1.333315651796525</v>
      </c>
      <c r="AB1283" s="12">
        <f t="shared" si="202"/>
        <v>1.0947057997574707</v>
      </c>
    </row>
    <row r="1284" spans="1:28" x14ac:dyDescent="0.25">
      <c r="A1284" s="1" t="str">
        <f t="shared" si="203"/>
        <v>08/21/2017</v>
      </c>
      <c r="B1284" s="9">
        <v>242.63999938964801</v>
      </c>
      <c r="C1284" s="9">
        <v>245.61999511718699</v>
      </c>
      <c r="D1284" s="9">
        <v>241.83000183105401</v>
      </c>
      <c r="E1284" s="9">
        <v>222.29357910156199</v>
      </c>
      <c r="F1284" s="9">
        <v>244.55999755859301</v>
      </c>
      <c r="G1284" s="10">
        <v>294001200</v>
      </c>
      <c r="H1284">
        <f t="shared" si="204"/>
        <v>8</v>
      </c>
      <c r="I1284">
        <f t="shared" si="205"/>
        <v>21</v>
      </c>
      <c r="J1284">
        <f t="shared" si="206"/>
        <v>2017</v>
      </c>
      <c r="K1284" t="str">
        <f>VLOOKUP(N1284,Convert!D:G,4,0)</f>
        <v>2017Q3</v>
      </c>
      <c r="L1284" t="str">
        <f t="shared" si="207"/>
        <v>2017M8</v>
      </c>
      <c r="M1284">
        <f>VLOOKUP(K1284,GDP_CR!$E$9:$F$311,2,0)</f>
        <v>5.4</v>
      </c>
      <c r="N1284" s="1">
        <v>42968</v>
      </c>
      <c r="O1284" s="18">
        <f t="shared" si="208"/>
        <v>8975</v>
      </c>
      <c r="P1284" s="31">
        <f>VLOOKUP(K1284,GDP!$A$2:$D$305,4,0)</f>
        <v>1.3333678675956362E-2</v>
      </c>
      <c r="Q1284" s="12">
        <v>19462.899999999998</v>
      </c>
      <c r="R1284" s="12">
        <f>VLOOKUP(K1284,RGDP!B:C,2,0)</f>
        <v>18127.993999999999</v>
      </c>
      <c r="S1284" s="12">
        <f t="shared" si="201"/>
        <v>18078.402000000006</v>
      </c>
      <c r="T1284" s="12">
        <v>93.822498499999995</v>
      </c>
      <c r="U1284" s="12">
        <v>4.375</v>
      </c>
      <c r="V1284" s="12">
        <v>146873.25</v>
      </c>
      <c r="W1284" s="12">
        <v>1.8773674999999999</v>
      </c>
      <c r="X1284" s="12">
        <v>1.1575</v>
      </c>
      <c r="Y1284" t="str">
        <f t="shared" si="209"/>
        <v>200-300</v>
      </c>
      <c r="Z1284">
        <f t="shared" ref="Z1284:Z1347" si="210">F1284/F1283-1</f>
        <v>7.6222273229427095E-3</v>
      </c>
      <c r="AA1284" s="12">
        <f>VLOOKUP(K1284,GDP_Change!A:D,4,0)</f>
        <v>1.333315651796525</v>
      </c>
      <c r="AB1284" s="12">
        <f t="shared" si="202"/>
        <v>1.1344741084306464</v>
      </c>
    </row>
    <row r="1285" spans="1:28" x14ac:dyDescent="0.25">
      <c r="A1285" s="1" t="str">
        <f t="shared" si="203"/>
        <v>08/28/2017</v>
      </c>
      <c r="B1285" s="9">
        <v>245.169998168945</v>
      </c>
      <c r="C1285" s="9">
        <v>248.33000183105401</v>
      </c>
      <c r="D1285" s="9">
        <v>242.92999267578099</v>
      </c>
      <c r="E1285" s="9">
        <v>225.27493286132801</v>
      </c>
      <c r="F1285" s="9">
        <v>247.83999633789</v>
      </c>
      <c r="G1285" s="10">
        <v>319543000</v>
      </c>
      <c r="H1285">
        <f t="shared" si="204"/>
        <v>8</v>
      </c>
      <c r="I1285">
        <f t="shared" si="205"/>
        <v>28</v>
      </c>
      <c r="J1285">
        <f t="shared" si="206"/>
        <v>2017</v>
      </c>
      <c r="K1285" t="str">
        <f>VLOOKUP(N1285,Convert!D:G,4,0)</f>
        <v>2017Q3</v>
      </c>
      <c r="L1285" t="str">
        <f t="shared" si="207"/>
        <v>2017M8</v>
      </c>
      <c r="M1285">
        <f>VLOOKUP(K1285,GDP_CR!$E$9:$F$311,2,0)</f>
        <v>5.4</v>
      </c>
      <c r="N1285" s="1">
        <v>42975</v>
      </c>
      <c r="O1285" s="18">
        <f t="shared" si="208"/>
        <v>8982</v>
      </c>
      <c r="P1285" s="31">
        <f>VLOOKUP(K1285,GDP!$A$2:$D$305,4,0)</f>
        <v>1.3333678675956362E-2</v>
      </c>
      <c r="Q1285" s="12">
        <v>19482.699999999997</v>
      </c>
      <c r="R1285" s="12">
        <f>VLOOKUP(K1285,RGDP!B:C,2,0)</f>
        <v>18127.993999999999</v>
      </c>
      <c r="S1285" s="12">
        <f t="shared" si="201"/>
        <v>18090.800000000003</v>
      </c>
      <c r="T1285" s="12">
        <v>93.029999000000004</v>
      </c>
      <c r="U1285" s="12">
        <v>4.4000000000000004</v>
      </c>
      <c r="V1285" s="12">
        <v>146907</v>
      </c>
      <c r="W1285" s="12">
        <v>1.9281200000000001</v>
      </c>
      <c r="X1285" s="12">
        <v>1.1599999999999999</v>
      </c>
      <c r="Y1285" t="str">
        <f t="shared" si="209"/>
        <v>200-300</v>
      </c>
      <c r="Z1285">
        <f t="shared" si="210"/>
        <v>1.341183681730751E-2</v>
      </c>
      <c r="AA1285" s="12">
        <f>VLOOKUP(K1285,GDP_Change!A:D,4,0)</f>
        <v>1.333315651796525</v>
      </c>
      <c r="AB1285" s="12">
        <f t="shared" si="202"/>
        <v>1.1742424171038222</v>
      </c>
    </row>
    <row r="1286" spans="1:28" x14ac:dyDescent="0.25">
      <c r="A1286" s="1" t="str">
        <f t="shared" si="203"/>
        <v>09/04/2017</v>
      </c>
      <c r="B1286" s="9">
        <v>247.259994506835</v>
      </c>
      <c r="C1286" s="9">
        <v>247.52000427246</v>
      </c>
      <c r="D1286" s="9">
        <v>244.94999694824199</v>
      </c>
      <c r="E1286" s="9">
        <v>224.12968444824199</v>
      </c>
      <c r="F1286" s="9">
        <v>246.58000183105401</v>
      </c>
      <c r="G1286" s="10">
        <v>271183200</v>
      </c>
      <c r="H1286">
        <f t="shared" si="204"/>
        <v>9</v>
      </c>
      <c r="I1286">
        <f t="shared" si="205"/>
        <v>4</v>
      </c>
      <c r="J1286">
        <f t="shared" si="206"/>
        <v>2017</v>
      </c>
      <c r="K1286" t="str">
        <f>VLOOKUP(N1286,Convert!D:G,4,0)</f>
        <v>2017Q3</v>
      </c>
      <c r="L1286" t="str">
        <f t="shared" si="207"/>
        <v>2017M9</v>
      </c>
      <c r="M1286">
        <f>VLOOKUP(K1286,GDP_CR!$E$9:$F$311,2,0)</f>
        <v>5.4</v>
      </c>
      <c r="N1286" s="1">
        <v>42982</v>
      </c>
      <c r="O1286" s="18">
        <f t="shared" si="208"/>
        <v>8989</v>
      </c>
      <c r="P1286" s="31">
        <f>VLOOKUP(K1286,GDP!$A$2:$D$305,4,0)</f>
        <v>1.3333678675956362E-2</v>
      </c>
      <c r="Q1286" s="12">
        <v>19502.499999999996</v>
      </c>
      <c r="R1286" s="12">
        <f>VLOOKUP(K1286,RGDP!B:C,2,0)</f>
        <v>18127.993999999999</v>
      </c>
      <c r="S1286" s="12">
        <f t="shared" si="201"/>
        <v>18103.198000000004</v>
      </c>
      <c r="T1286" s="12">
        <v>92.974998750000012</v>
      </c>
      <c r="U1286" s="12">
        <v>4.375</v>
      </c>
      <c r="V1286" s="12">
        <v>146930</v>
      </c>
      <c r="W1286" s="12">
        <v>1.9912325000000002</v>
      </c>
      <c r="X1286" s="12">
        <v>1.1574999999999998</v>
      </c>
      <c r="Y1286" t="str">
        <f t="shared" si="209"/>
        <v>200-300</v>
      </c>
      <c r="Z1286">
        <f t="shared" si="210"/>
        <v>-5.0839030239421268E-3</v>
      </c>
      <c r="AA1286" s="12">
        <f>VLOOKUP(K1286,GDP_Change!A:D,4,0)</f>
        <v>1.333315651796525</v>
      </c>
      <c r="AB1286" s="12">
        <f t="shared" si="202"/>
        <v>1.2140107257769979</v>
      </c>
    </row>
    <row r="1287" spans="1:28" x14ac:dyDescent="0.25">
      <c r="A1287" s="1" t="str">
        <f t="shared" si="203"/>
        <v>09/11/2017</v>
      </c>
      <c r="B1287" s="9">
        <v>248.03999328613199</v>
      </c>
      <c r="C1287" s="9">
        <v>250.32000732421801</v>
      </c>
      <c r="D1287" s="9">
        <v>248.02000427246</v>
      </c>
      <c r="E1287" s="9">
        <v>226.502029418945</v>
      </c>
      <c r="F1287" s="9">
        <v>249.19000244140599</v>
      </c>
      <c r="G1287" s="10">
        <v>378367500</v>
      </c>
      <c r="H1287">
        <f t="shared" si="204"/>
        <v>9</v>
      </c>
      <c r="I1287">
        <f t="shared" si="205"/>
        <v>11</v>
      </c>
      <c r="J1287">
        <f t="shared" si="206"/>
        <v>2017</v>
      </c>
      <c r="K1287" t="str">
        <f>VLOOKUP(N1287,Convert!D:G,4,0)</f>
        <v>2017Q3</v>
      </c>
      <c r="L1287" t="str">
        <f t="shared" si="207"/>
        <v>2017M9</v>
      </c>
      <c r="M1287">
        <f>VLOOKUP(K1287,GDP_CR!$E$9:$F$311,2,0)</f>
        <v>5.4</v>
      </c>
      <c r="N1287" s="1">
        <v>42989</v>
      </c>
      <c r="O1287" s="18">
        <f t="shared" si="208"/>
        <v>8996</v>
      </c>
      <c r="P1287" s="31">
        <f>VLOOKUP(K1287,GDP!$A$2:$D$305,4,0)</f>
        <v>1.3333678675956362E-2</v>
      </c>
      <c r="Q1287" s="12">
        <v>19522.299999999996</v>
      </c>
      <c r="R1287" s="12">
        <f>VLOOKUP(K1287,RGDP!B:C,2,0)</f>
        <v>18127.993999999999</v>
      </c>
      <c r="S1287" s="12">
        <f t="shared" si="201"/>
        <v>18115.596000000001</v>
      </c>
      <c r="T1287" s="12">
        <v>92.919998500000005</v>
      </c>
      <c r="U1287" s="12">
        <v>4.3500000000000005</v>
      </c>
      <c r="V1287" s="12">
        <v>146953</v>
      </c>
      <c r="W1287" s="12">
        <v>2.0543450000000001</v>
      </c>
      <c r="X1287" s="12">
        <v>1.1549999999999998</v>
      </c>
      <c r="Y1287" t="str">
        <f t="shared" si="209"/>
        <v>200-300</v>
      </c>
      <c r="Z1287">
        <f t="shared" si="210"/>
        <v>1.0584802461556686E-2</v>
      </c>
      <c r="AA1287" s="12">
        <f>VLOOKUP(K1287,GDP_Change!A:D,4,0)</f>
        <v>1.333315651796525</v>
      </c>
      <c r="AB1287" s="12">
        <f t="shared" si="202"/>
        <v>1.2537790344501736</v>
      </c>
    </row>
    <row r="1288" spans="1:28" x14ac:dyDescent="0.25">
      <c r="A1288" s="1" t="str">
        <f t="shared" si="203"/>
        <v>09/18/2017</v>
      </c>
      <c r="B1288" s="9">
        <v>249.61000061035099</v>
      </c>
      <c r="C1288" s="9">
        <v>250.19000244140599</v>
      </c>
      <c r="D1288" s="9">
        <v>248.919998168945</v>
      </c>
      <c r="E1288" s="9">
        <v>227.85446166992099</v>
      </c>
      <c r="F1288" s="9">
        <v>249.44000244140599</v>
      </c>
      <c r="G1288" s="10">
        <v>252342800</v>
      </c>
      <c r="H1288">
        <f t="shared" si="204"/>
        <v>9</v>
      </c>
      <c r="I1288">
        <f t="shared" si="205"/>
        <v>18</v>
      </c>
      <c r="J1288">
        <f t="shared" si="206"/>
        <v>2017</v>
      </c>
      <c r="K1288" t="str">
        <f>VLOOKUP(N1288,Convert!D:G,4,0)</f>
        <v>2017Q3</v>
      </c>
      <c r="L1288" t="str">
        <f t="shared" si="207"/>
        <v>2017M9</v>
      </c>
      <c r="M1288">
        <f>VLOOKUP(K1288,GDP_CR!$E$9:$F$311,2,0)</f>
        <v>5.4</v>
      </c>
      <c r="N1288" s="1">
        <v>42996</v>
      </c>
      <c r="O1288" s="18">
        <f t="shared" si="208"/>
        <v>9003</v>
      </c>
      <c r="P1288" s="31">
        <f>VLOOKUP(K1288,GDP!$A$2:$D$305,4,0)</f>
        <v>1.3333678675956362E-2</v>
      </c>
      <c r="Q1288" s="12">
        <v>19542.099999999999</v>
      </c>
      <c r="R1288" s="12">
        <f>VLOOKUP(K1288,RGDP!B:C,2,0)</f>
        <v>18127.993999999999</v>
      </c>
      <c r="S1288" s="12">
        <f t="shared" si="201"/>
        <v>18127.994000000002</v>
      </c>
      <c r="T1288" s="12">
        <v>92.864998249999999</v>
      </c>
      <c r="U1288" s="12">
        <v>4.3250000000000002</v>
      </c>
      <c r="V1288" s="12">
        <v>146976</v>
      </c>
      <c r="W1288" s="12">
        <v>2.1174575</v>
      </c>
      <c r="X1288" s="12">
        <v>1.1524999999999999</v>
      </c>
      <c r="Y1288" t="str">
        <f t="shared" si="209"/>
        <v>200-300</v>
      </c>
      <c r="Z1288">
        <f t="shared" si="210"/>
        <v>1.0032505218935395E-3</v>
      </c>
      <c r="AA1288" s="12">
        <f>VLOOKUP(K1288,GDP_Change!A:D,4,0)</f>
        <v>1.333315651796525</v>
      </c>
      <c r="AB1288" s="12">
        <f t="shared" si="202"/>
        <v>1.2935473431233493</v>
      </c>
    </row>
    <row r="1289" spans="1:28" x14ac:dyDescent="0.25">
      <c r="A1289" s="1" t="str">
        <f t="shared" si="203"/>
        <v>09/25/2017</v>
      </c>
      <c r="B1289" s="9">
        <v>249.14999389648401</v>
      </c>
      <c r="C1289" s="9">
        <v>251.32000732421801</v>
      </c>
      <c r="D1289" s="9">
        <v>248.08000183105401</v>
      </c>
      <c r="E1289" s="9">
        <v>229.48957824707</v>
      </c>
      <c r="F1289" s="9">
        <v>251.22999572753901</v>
      </c>
      <c r="G1289" s="10">
        <v>322504600</v>
      </c>
      <c r="H1289">
        <f t="shared" si="204"/>
        <v>9</v>
      </c>
      <c r="I1289">
        <f t="shared" si="205"/>
        <v>25</v>
      </c>
      <c r="J1289">
        <f t="shared" si="206"/>
        <v>2017</v>
      </c>
      <c r="K1289" t="str">
        <f>VLOOKUP(N1289,Convert!D:G,4,0)</f>
        <v>2017Q3</v>
      </c>
      <c r="L1289" t="str">
        <f t="shared" si="207"/>
        <v>2017M9</v>
      </c>
      <c r="M1289">
        <f>VLOOKUP(K1289,GDP_CR!$E$9:$F$311,2,0)</f>
        <v>5.4</v>
      </c>
      <c r="N1289" s="1">
        <v>43003</v>
      </c>
      <c r="O1289" s="18">
        <f t="shared" si="208"/>
        <v>9010</v>
      </c>
      <c r="P1289" s="31">
        <f>VLOOKUP(K1289,GDP!$A$2:$D$305,4,0)</f>
        <v>1.3333678675956362E-2</v>
      </c>
      <c r="Q1289" s="12">
        <v>19561.899999999998</v>
      </c>
      <c r="R1289" s="12">
        <f>VLOOKUP(K1289,RGDP!B:C,2,0)</f>
        <v>18127.993999999999</v>
      </c>
      <c r="S1289" s="12">
        <f t="shared" si="201"/>
        <v>18127.994000000002</v>
      </c>
      <c r="T1289" s="12">
        <v>92.809997999999993</v>
      </c>
      <c r="U1289" s="12">
        <v>4.3</v>
      </c>
      <c r="V1289" s="12">
        <v>146999</v>
      </c>
      <c r="W1289" s="12">
        <v>2.1805699999999999</v>
      </c>
      <c r="X1289" s="12">
        <v>1.1499999999999999</v>
      </c>
      <c r="Y1289" t="str">
        <f t="shared" si="209"/>
        <v>200-300</v>
      </c>
      <c r="Z1289">
        <f t="shared" si="210"/>
        <v>7.1760474206756797E-3</v>
      </c>
      <c r="AA1289" s="12">
        <f>VLOOKUP(K1289,GDP_Change!A:D,4,0)</f>
        <v>1.333315651796525</v>
      </c>
      <c r="AB1289" s="12">
        <f t="shared" si="202"/>
        <v>1.333315651796525</v>
      </c>
    </row>
    <row r="1290" spans="1:28" x14ac:dyDescent="0.25">
      <c r="A1290" s="1" t="str">
        <f t="shared" si="203"/>
        <v>10/02/2017</v>
      </c>
      <c r="B1290" s="9">
        <v>251.49000549316401</v>
      </c>
      <c r="C1290" s="9">
        <v>254.69999694824199</v>
      </c>
      <c r="D1290" s="9">
        <v>251.28999328613199</v>
      </c>
      <c r="E1290" s="9">
        <v>232.357818603515</v>
      </c>
      <c r="F1290" s="9">
        <v>254.36999511718699</v>
      </c>
      <c r="G1290" s="10">
        <v>325955600</v>
      </c>
      <c r="H1290">
        <f t="shared" si="204"/>
        <v>10</v>
      </c>
      <c r="I1290">
        <f t="shared" si="205"/>
        <v>2</v>
      </c>
      <c r="J1290">
        <f t="shared" si="206"/>
        <v>2017</v>
      </c>
      <c r="K1290" t="str">
        <f>VLOOKUP(N1290,Convert!D:G,4,0)</f>
        <v>2017Q4</v>
      </c>
      <c r="L1290" t="str">
        <f t="shared" si="207"/>
        <v>2017M10</v>
      </c>
      <c r="M1290">
        <f>VLOOKUP(K1290,GDP_CR!$E$9:$F$311,2,0)</f>
        <v>7</v>
      </c>
      <c r="N1290" s="1">
        <v>43010</v>
      </c>
      <c r="O1290" s="18">
        <f t="shared" si="208"/>
        <v>9017</v>
      </c>
      <c r="P1290" s="31">
        <f>VLOOKUP(K1290,GDP!$A$2:$D$305,4,0)</f>
        <v>1.7017774347072523E-2</v>
      </c>
      <c r="Q1290" s="12">
        <v>19587.507692307689</v>
      </c>
      <c r="R1290" s="12">
        <f>VLOOKUP(K1290,RGDP!B:C,2,0)</f>
        <v>18310.3</v>
      </c>
      <c r="S1290" s="12">
        <f t="shared" si="201"/>
        <v>18143.18616666667</v>
      </c>
      <c r="T1290" s="12">
        <v>92.997497999999993</v>
      </c>
      <c r="U1290" s="12">
        <v>4.2749999999999995</v>
      </c>
      <c r="V1290" s="12">
        <v>147036</v>
      </c>
      <c r="W1290" s="12">
        <v>2.1406175000000003</v>
      </c>
      <c r="X1290" s="12">
        <v>1.1499999999999999</v>
      </c>
      <c r="Y1290" t="str">
        <f t="shared" si="209"/>
        <v>200-300</v>
      </c>
      <c r="Z1290">
        <f t="shared" si="210"/>
        <v>1.2498505126964821E-2</v>
      </c>
      <c r="AA1290" s="12">
        <f>VLOOKUP(K1290,GDP_Change!A:D,4,0)</f>
        <v>1.7015426316549309</v>
      </c>
      <c r="AB1290" s="12">
        <f t="shared" si="202"/>
        <v>1.3616408040933254</v>
      </c>
    </row>
    <row r="1291" spans="1:28" x14ac:dyDescent="0.25">
      <c r="A1291" s="1" t="str">
        <f t="shared" si="203"/>
        <v>10/09/2017</v>
      </c>
      <c r="B1291" s="9">
        <v>254.63000488281199</v>
      </c>
      <c r="C1291" s="9">
        <v>255.27000427246</v>
      </c>
      <c r="D1291" s="9">
        <v>253.64999389648401</v>
      </c>
      <c r="E1291" s="9">
        <v>232.88763427734301</v>
      </c>
      <c r="F1291" s="9">
        <v>254.94999694824199</v>
      </c>
      <c r="G1291" s="10">
        <v>228400300</v>
      </c>
      <c r="H1291">
        <f t="shared" si="204"/>
        <v>10</v>
      </c>
      <c r="I1291">
        <f t="shared" si="205"/>
        <v>9</v>
      </c>
      <c r="J1291">
        <f t="shared" si="206"/>
        <v>2017</v>
      </c>
      <c r="K1291" t="str">
        <f>VLOOKUP(N1291,Convert!D:G,4,0)</f>
        <v>2017Q4</v>
      </c>
      <c r="L1291" t="str">
        <f t="shared" si="207"/>
        <v>2017M10</v>
      </c>
      <c r="M1291">
        <f>VLOOKUP(K1291,GDP_CR!$E$9:$F$311,2,0)</f>
        <v>7</v>
      </c>
      <c r="N1291" s="1">
        <v>43017</v>
      </c>
      <c r="O1291" s="18">
        <f t="shared" si="208"/>
        <v>9024</v>
      </c>
      <c r="P1291" s="31">
        <f>VLOOKUP(K1291,GDP!$A$2:$D$305,4,0)</f>
        <v>1.7017774347072523E-2</v>
      </c>
      <c r="Q1291" s="12">
        <v>19613.115384615379</v>
      </c>
      <c r="R1291" s="12">
        <f>VLOOKUP(K1291,RGDP!B:C,2,0)</f>
        <v>18310.3</v>
      </c>
      <c r="S1291" s="12">
        <f t="shared" si="201"/>
        <v>18158.378333333334</v>
      </c>
      <c r="T1291" s="12">
        <v>93.184997999999993</v>
      </c>
      <c r="U1291" s="12">
        <v>4.25</v>
      </c>
      <c r="V1291" s="12">
        <v>147073</v>
      </c>
      <c r="W1291" s="12">
        <v>2.1006650000000002</v>
      </c>
      <c r="X1291" s="12">
        <v>1.1499999999999999</v>
      </c>
      <c r="Y1291" t="str">
        <f t="shared" si="209"/>
        <v>200-300</v>
      </c>
      <c r="Z1291">
        <f t="shared" si="210"/>
        <v>2.2801503407969825E-3</v>
      </c>
      <c r="AA1291" s="12">
        <f>VLOOKUP(K1291,GDP_Change!A:D,4,0)</f>
        <v>1.7015426316549309</v>
      </c>
      <c r="AB1291" s="12">
        <f t="shared" si="202"/>
        <v>1.3899659563901259</v>
      </c>
    </row>
    <row r="1292" spans="1:28" x14ac:dyDescent="0.25">
      <c r="A1292" s="1" t="str">
        <f t="shared" si="203"/>
        <v>10/16/2017</v>
      </c>
      <c r="B1292" s="9">
        <v>255.21000671386699</v>
      </c>
      <c r="C1292" s="9">
        <v>257.14001464843699</v>
      </c>
      <c r="D1292" s="9">
        <v>254.350006103515</v>
      </c>
      <c r="E1292" s="9">
        <v>234.86073303222599</v>
      </c>
      <c r="F1292" s="9">
        <v>257.10998535156199</v>
      </c>
      <c r="G1292" s="10">
        <v>261751200</v>
      </c>
      <c r="H1292">
        <f t="shared" si="204"/>
        <v>10</v>
      </c>
      <c r="I1292">
        <f t="shared" si="205"/>
        <v>16</v>
      </c>
      <c r="J1292">
        <f t="shared" si="206"/>
        <v>2017</v>
      </c>
      <c r="K1292" t="str">
        <f>VLOOKUP(N1292,Convert!D:G,4,0)</f>
        <v>2017Q4</v>
      </c>
      <c r="L1292" t="str">
        <f t="shared" si="207"/>
        <v>2017M10</v>
      </c>
      <c r="M1292">
        <f>VLOOKUP(K1292,GDP_CR!$E$9:$F$311,2,0)</f>
        <v>7</v>
      </c>
      <c r="N1292" s="1">
        <v>43024</v>
      </c>
      <c r="O1292" s="18">
        <f t="shared" si="208"/>
        <v>9031</v>
      </c>
      <c r="P1292" s="31">
        <f>VLOOKUP(K1292,GDP!$A$2:$D$305,4,0)</f>
        <v>1.7017774347072523E-2</v>
      </c>
      <c r="Q1292" s="12">
        <v>19638.723076923074</v>
      </c>
      <c r="R1292" s="12">
        <f>VLOOKUP(K1292,RGDP!B:C,2,0)</f>
        <v>18310.3</v>
      </c>
      <c r="S1292" s="12">
        <f t="shared" si="201"/>
        <v>18173.570499999998</v>
      </c>
      <c r="T1292" s="12">
        <v>93.372497999999993</v>
      </c>
      <c r="U1292" s="12">
        <v>4.2249999999999996</v>
      </c>
      <c r="V1292" s="12">
        <v>147110</v>
      </c>
      <c r="W1292" s="12">
        <v>2.0607125000000002</v>
      </c>
      <c r="X1292" s="12">
        <v>1.1499999999999999</v>
      </c>
      <c r="Y1292" t="str">
        <f t="shared" si="209"/>
        <v>200-300</v>
      </c>
      <c r="Z1292">
        <f t="shared" si="210"/>
        <v>8.4722040759956929E-3</v>
      </c>
      <c r="AA1292" s="12">
        <f>VLOOKUP(K1292,GDP_Change!A:D,4,0)</f>
        <v>1.7015426316549309</v>
      </c>
      <c r="AB1292" s="12">
        <f t="shared" si="202"/>
        <v>1.4182911086869263</v>
      </c>
    </row>
    <row r="1293" spans="1:28" x14ac:dyDescent="0.25">
      <c r="A1293" s="1" t="str">
        <f t="shared" si="203"/>
        <v>10/23/2017</v>
      </c>
      <c r="B1293" s="9">
        <v>257.48001098632801</v>
      </c>
      <c r="C1293" s="9">
        <v>257.89001464843699</v>
      </c>
      <c r="D1293" s="9">
        <v>254</v>
      </c>
      <c r="E1293" s="9">
        <v>235.408767700195</v>
      </c>
      <c r="F1293" s="9">
        <v>257.70999145507801</v>
      </c>
      <c r="G1293" s="10">
        <v>389927000</v>
      </c>
      <c r="H1293">
        <f t="shared" si="204"/>
        <v>10</v>
      </c>
      <c r="I1293">
        <f t="shared" si="205"/>
        <v>23</v>
      </c>
      <c r="J1293">
        <f t="shared" si="206"/>
        <v>2017</v>
      </c>
      <c r="K1293" t="str">
        <f>VLOOKUP(N1293,Convert!D:G,4,0)</f>
        <v>2017Q4</v>
      </c>
      <c r="L1293" t="str">
        <f t="shared" si="207"/>
        <v>2017M10</v>
      </c>
      <c r="M1293">
        <f>VLOOKUP(K1293,GDP_CR!$E$9:$F$311,2,0)</f>
        <v>7</v>
      </c>
      <c r="N1293" s="1">
        <v>43031</v>
      </c>
      <c r="O1293" s="18">
        <f t="shared" si="208"/>
        <v>9038</v>
      </c>
      <c r="P1293" s="31">
        <f>VLOOKUP(K1293,GDP!$A$2:$D$305,4,0)</f>
        <v>1.7017774347072523E-2</v>
      </c>
      <c r="Q1293" s="12">
        <v>19664.330769230764</v>
      </c>
      <c r="R1293" s="12">
        <f>VLOOKUP(K1293,RGDP!B:C,2,0)</f>
        <v>18310.3</v>
      </c>
      <c r="S1293" s="12">
        <f t="shared" si="201"/>
        <v>18188.762666666666</v>
      </c>
      <c r="T1293" s="12">
        <v>93.559997999999993</v>
      </c>
      <c r="U1293" s="12">
        <v>4.2</v>
      </c>
      <c r="V1293" s="12">
        <v>147147</v>
      </c>
      <c r="W1293" s="12">
        <v>2.0207600000000001</v>
      </c>
      <c r="X1293" s="12">
        <v>1.1499999999999999</v>
      </c>
      <c r="Y1293" t="str">
        <f t="shared" si="209"/>
        <v>200-300</v>
      </c>
      <c r="Z1293">
        <f t="shared" si="210"/>
        <v>2.3336553914683478E-3</v>
      </c>
      <c r="AA1293" s="12">
        <f>VLOOKUP(K1293,GDP_Change!A:D,4,0)</f>
        <v>1.7015426316549309</v>
      </c>
      <c r="AB1293" s="12">
        <f t="shared" si="202"/>
        <v>1.4466162609837268</v>
      </c>
    </row>
    <row r="1294" spans="1:28" x14ac:dyDescent="0.25">
      <c r="A1294" s="1" t="str">
        <f t="shared" si="203"/>
        <v>10/30/2017</v>
      </c>
      <c r="B1294" s="9">
        <v>256.47000122070301</v>
      </c>
      <c r="C1294" s="9">
        <v>258.5</v>
      </c>
      <c r="D1294" s="9">
        <v>256.19000244140602</v>
      </c>
      <c r="E1294" s="9">
        <v>236.08480834960901</v>
      </c>
      <c r="F1294" s="9">
        <v>258.45001220703102</v>
      </c>
      <c r="G1294" s="10">
        <v>284832400</v>
      </c>
      <c r="H1294">
        <f t="shared" si="204"/>
        <v>10</v>
      </c>
      <c r="I1294">
        <f t="shared" si="205"/>
        <v>30</v>
      </c>
      <c r="J1294">
        <f t="shared" si="206"/>
        <v>2017</v>
      </c>
      <c r="K1294" t="str">
        <f>VLOOKUP(N1294,Convert!D:G,4,0)</f>
        <v>2017Q4</v>
      </c>
      <c r="L1294" t="str">
        <f t="shared" si="207"/>
        <v>2017M10</v>
      </c>
      <c r="M1294">
        <f>VLOOKUP(K1294,GDP_CR!$E$9:$F$311,2,0)</f>
        <v>7</v>
      </c>
      <c r="N1294" s="1">
        <v>43038</v>
      </c>
      <c r="O1294" s="18">
        <f t="shared" si="208"/>
        <v>9045</v>
      </c>
      <c r="P1294" s="31">
        <f>VLOOKUP(K1294,GDP!$A$2:$D$305,4,0)</f>
        <v>1.7017774347072523E-2</v>
      </c>
      <c r="Q1294" s="12">
        <v>19689.938461538455</v>
      </c>
      <c r="R1294" s="12">
        <f>VLOOKUP(K1294,RGDP!B:C,2,0)</f>
        <v>18310.3</v>
      </c>
      <c r="S1294" s="12">
        <f t="shared" si="201"/>
        <v>18203.95483333333</v>
      </c>
      <c r="T1294" s="12">
        <v>93.559997999999993</v>
      </c>
      <c r="U1294" s="12">
        <v>4.2</v>
      </c>
      <c r="V1294" s="12">
        <v>147147</v>
      </c>
      <c r="W1294" s="12">
        <v>2.0207600000000001</v>
      </c>
      <c r="X1294" s="12">
        <v>1.1499999999999999</v>
      </c>
      <c r="Y1294" t="str">
        <f t="shared" si="209"/>
        <v>200-300</v>
      </c>
      <c r="Z1294">
        <f t="shared" si="210"/>
        <v>2.8715252667337321E-3</v>
      </c>
      <c r="AA1294" s="12">
        <f>VLOOKUP(K1294,GDP_Change!A:D,4,0)</f>
        <v>1.7015426316549309</v>
      </c>
      <c r="AB1294" s="12">
        <f t="shared" si="202"/>
        <v>1.4749414132805272</v>
      </c>
    </row>
    <row r="1295" spans="1:28" x14ac:dyDescent="0.25">
      <c r="A1295" s="1" t="str">
        <f t="shared" si="203"/>
        <v>11/06/2017</v>
      </c>
      <c r="B1295" s="9">
        <v>258.29998779296801</v>
      </c>
      <c r="C1295" s="9">
        <v>259.350006103515</v>
      </c>
      <c r="D1295" s="9">
        <v>256.35998535156199</v>
      </c>
      <c r="E1295" s="9">
        <v>235.755935668945</v>
      </c>
      <c r="F1295" s="9">
        <v>258.08999633789</v>
      </c>
      <c r="G1295" s="10">
        <v>312694600</v>
      </c>
      <c r="H1295">
        <f t="shared" si="204"/>
        <v>11</v>
      </c>
      <c r="I1295">
        <f t="shared" si="205"/>
        <v>6</v>
      </c>
      <c r="J1295">
        <f t="shared" si="206"/>
        <v>2017</v>
      </c>
      <c r="K1295" t="str">
        <f>VLOOKUP(N1295,Convert!D:G,4,0)</f>
        <v>2017Q4</v>
      </c>
      <c r="L1295" t="str">
        <f t="shared" si="207"/>
        <v>2017M11</v>
      </c>
      <c r="M1295">
        <f>VLOOKUP(K1295,GDP_CR!$E$9:$F$311,2,0)</f>
        <v>7</v>
      </c>
      <c r="N1295" s="1">
        <v>43045</v>
      </c>
      <c r="O1295" s="18">
        <f t="shared" si="208"/>
        <v>9052</v>
      </c>
      <c r="P1295" s="31">
        <f>VLOOKUP(K1295,GDP!$A$2:$D$305,4,0)</f>
        <v>1.7017774347072523E-2</v>
      </c>
      <c r="Q1295" s="12">
        <v>19715.546153846146</v>
      </c>
      <c r="R1295" s="12">
        <f>VLOOKUP(K1295,RGDP!B:C,2,0)</f>
        <v>18310.3</v>
      </c>
      <c r="S1295" s="12">
        <f t="shared" si="201"/>
        <v>18219.146999999997</v>
      </c>
      <c r="T1295" s="12">
        <v>93.87499849999999</v>
      </c>
      <c r="U1295" s="12">
        <v>4.2</v>
      </c>
      <c r="V1295" s="12">
        <v>147204.5</v>
      </c>
      <c r="W1295" s="12">
        <v>2.0586925000000003</v>
      </c>
      <c r="X1295" s="12">
        <v>1.1524999999999999</v>
      </c>
      <c r="Y1295" t="str">
        <f t="shared" si="209"/>
        <v>200-300</v>
      </c>
      <c r="Z1295">
        <f t="shared" si="210"/>
        <v>-1.3929806621661989E-3</v>
      </c>
      <c r="AA1295" s="12">
        <f>VLOOKUP(K1295,GDP_Change!A:D,4,0)</f>
        <v>1.7015426316549309</v>
      </c>
      <c r="AB1295" s="12">
        <f t="shared" si="202"/>
        <v>1.5032665655773276</v>
      </c>
    </row>
    <row r="1296" spans="1:28" x14ac:dyDescent="0.25">
      <c r="A1296" s="1" t="str">
        <f t="shared" si="203"/>
        <v>11/13/2017</v>
      </c>
      <c r="B1296" s="9">
        <v>257.30999755859301</v>
      </c>
      <c r="C1296" s="9">
        <v>259.04000854492102</v>
      </c>
      <c r="D1296" s="9">
        <v>255.63000488281199</v>
      </c>
      <c r="E1296" s="9">
        <v>235.54579162597599</v>
      </c>
      <c r="F1296" s="9">
        <v>257.85998535156199</v>
      </c>
      <c r="G1296" s="10">
        <v>335889100</v>
      </c>
      <c r="H1296">
        <f t="shared" si="204"/>
        <v>11</v>
      </c>
      <c r="I1296">
        <f t="shared" si="205"/>
        <v>13</v>
      </c>
      <c r="J1296">
        <f t="shared" si="206"/>
        <v>2017</v>
      </c>
      <c r="K1296" t="str">
        <f>VLOOKUP(N1296,Convert!D:G,4,0)</f>
        <v>2017Q4</v>
      </c>
      <c r="L1296" t="str">
        <f t="shared" si="207"/>
        <v>2017M11</v>
      </c>
      <c r="M1296">
        <f>VLOOKUP(K1296,GDP_CR!$E$9:$F$311,2,0)</f>
        <v>7</v>
      </c>
      <c r="N1296" s="1">
        <v>43052</v>
      </c>
      <c r="O1296" s="18">
        <f t="shared" si="208"/>
        <v>9059</v>
      </c>
      <c r="P1296" s="31">
        <f>VLOOKUP(K1296,GDP!$A$2:$D$305,4,0)</f>
        <v>1.7017774347072523E-2</v>
      </c>
      <c r="Q1296" s="12">
        <v>19741.15384615384</v>
      </c>
      <c r="R1296" s="12">
        <f>VLOOKUP(K1296,RGDP!B:C,2,0)</f>
        <v>18310.3</v>
      </c>
      <c r="S1296" s="12">
        <f t="shared" si="201"/>
        <v>18234.339166666661</v>
      </c>
      <c r="T1296" s="12">
        <v>94.189998999999986</v>
      </c>
      <c r="U1296" s="12">
        <v>4.2</v>
      </c>
      <c r="V1296" s="12">
        <v>147262</v>
      </c>
      <c r="W1296" s="12">
        <v>2.096625</v>
      </c>
      <c r="X1296" s="12">
        <v>1.155</v>
      </c>
      <c r="Y1296" t="str">
        <f t="shared" si="209"/>
        <v>200-300</v>
      </c>
      <c r="Z1296">
        <f t="shared" si="210"/>
        <v>-8.9120457821578736E-4</v>
      </c>
      <c r="AA1296" s="12">
        <f>VLOOKUP(K1296,GDP_Change!A:D,4,0)</f>
        <v>1.7015426316549309</v>
      </c>
      <c r="AB1296" s="12">
        <f t="shared" si="202"/>
        <v>1.5315917178741283</v>
      </c>
    </row>
    <row r="1297" spans="1:28" x14ac:dyDescent="0.25">
      <c r="A1297" s="1" t="str">
        <f t="shared" si="203"/>
        <v>11/20/2017</v>
      </c>
      <c r="B1297" s="9">
        <v>258.14001464843699</v>
      </c>
      <c r="C1297" s="9">
        <v>260.48001098632801</v>
      </c>
      <c r="D1297" s="9">
        <v>257.85998535156199</v>
      </c>
      <c r="E1297" s="9">
        <v>237.82946777343699</v>
      </c>
      <c r="F1297" s="9">
        <v>260.35998535156199</v>
      </c>
      <c r="G1297" s="10">
        <v>190142200</v>
      </c>
      <c r="H1297">
        <f t="shared" si="204"/>
        <v>11</v>
      </c>
      <c r="I1297">
        <f t="shared" si="205"/>
        <v>20</v>
      </c>
      <c r="J1297">
        <f t="shared" si="206"/>
        <v>2017</v>
      </c>
      <c r="K1297" t="str">
        <f>VLOOKUP(N1297,Convert!D:G,4,0)</f>
        <v>2017Q4</v>
      </c>
      <c r="L1297" t="str">
        <f t="shared" si="207"/>
        <v>2017M11</v>
      </c>
      <c r="M1297">
        <f>VLOOKUP(K1297,GDP_CR!$E$9:$F$311,2,0)</f>
        <v>7</v>
      </c>
      <c r="N1297" s="1">
        <v>43059</v>
      </c>
      <c r="O1297" s="18">
        <f t="shared" si="208"/>
        <v>9066</v>
      </c>
      <c r="P1297" s="31">
        <f>VLOOKUP(K1297,GDP!$A$2:$D$305,4,0)</f>
        <v>1.7017774347072523E-2</v>
      </c>
      <c r="Q1297" s="12">
        <v>19766.761538461535</v>
      </c>
      <c r="R1297" s="12">
        <f>VLOOKUP(K1297,RGDP!B:C,2,0)</f>
        <v>18310.3</v>
      </c>
      <c r="S1297" s="12">
        <f t="shared" si="201"/>
        <v>18249.531333333329</v>
      </c>
      <c r="T1297" s="12">
        <v>94.504999499999997</v>
      </c>
      <c r="U1297" s="12">
        <v>4.2</v>
      </c>
      <c r="V1297" s="12">
        <v>147319.5</v>
      </c>
      <c r="W1297" s="12">
        <v>2.1345574999999997</v>
      </c>
      <c r="X1297" s="12">
        <v>1.1575</v>
      </c>
      <c r="Y1297" t="str">
        <f t="shared" si="209"/>
        <v>200-300</v>
      </c>
      <c r="Z1297">
        <f t="shared" si="210"/>
        <v>9.6951839836318943E-3</v>
      </c>
      <c r="AA1297" s="12">
        <f>VLOOKUP(K1297,GDP_Change!A:D,4,0)</f>
        <v>1.7015426316549309</v>
      </c>
      <c r="AB1297" s="12">
        <f t="shared" si="202"/>
        <v>1.5599168701709287</v>
      </c>
    </row>
    <row r="1298" spans="1:28" x14ac:dyDescent="0.25">
      <c r="A1298" s="1" t="str">
        <f t="shared" si="203"/>
        <v>11/27/2017</v>
      </c>
      <c r="B1298" s="9">
        <v>260.41000366210898</v>
      </c>
      <c r="C1298" s="9">
        <v>266.04998779296801</v>
      </c>
      <c r="D1298" s="9">
        <v>260</v>
      </c>
      <c r="E1298" s="9">
        <v>241.57464599609301</v>
      </c>
      <c r="F1298" s="9">
        <v>264.45999145507801</v>
      </c>
      <c r="G1298" s="10">
        <v>521044000</v>
      </c>
      <c r="H1298">
        <f t="shared" si="204"/>
        <v>11</v>
      </c>
      <c r="I1298">
        <f t="shared" si="205"/>
        <v>27</v>
      </c>
      <c r="J1298">
        <f t="shared" si="206"/>
        <v>2017</v>
      </c>
      <c r="K1298" t="str">
        <f>VLOOKUP(N1298,Convert!D:G,4,0)</f>
        <v>2017Q4</v>
      </c>
      <c r="L1298" t="str">
        <f t="shared" si="207"/>
        <v>2017M11</v>
      </c>
      <c r="M1298">
        <f>VLOOKUP(K1298,GDP_CR!$E$9:$F$311,2,0)</f>
        <v>7</v>
      </c>
      <c r="N1298" s="1">
        <v>43066</v>
      </c>
      <c r="O1298" s="18">
        <f t="shared" si="208"/>
        <v>9073</v>
      </c>
      <c r="P1298" s="31">
        <f>VLOOKUP(K1298,GDP!$A$2:$D$305,4,0)</f>
        <v>1.7017774347072523E-2</v>
      </c>
      <c r="Q1298" s="12">
        <v>19792.369230769225</v>
      </c>
      <c r="R1298" s="12">
        <f>VLOOKUP(K1298,RGDP!B:C,2,0)</f>
        <v>18310.3</v>
      </c>
      <c r="S1298" s="12">
        <f t="shared" si="201"/>
        <v>18264.723499999996</v>
      </c>
      <c r="T1298" s="12">
        <v>94.82</v>
      </c>
      <c r="U1298" s="12">
        <v>4.2</v>
      </c>
      <c r="V1298" s="12">
        <v>147377</v>
      </c>
      <c r="W1298" s="12">
        <v>2.1724899999999998</v>
      </c>
      <c r="X1298" s="12">
        <v>1.1599999999999999</v>
      </c>
      <c r="Y1298" t="str">
        <f t="shared" si="209"/>
        <v>200-300</v>
      </c>
      <c r="Z1298">
        <f t="shared" si="210"/>
        <v>1.5747450968626397E-2</v>
      </c>
      <c r="AA1298" s="12">
        <f>VLOOKUP(K1298,GDP_Change!A:D,4,0)</f>
        <v>1.7015426316549309</v>
      </c>
      <c r="AB1298" s="12">
        <f t="shared" si="202"/>
        <v>1.5882420224677292</v>
      </c>
    </row>
    <row r="1299" spans="1:28" x14ac:dyDescent="0.25">
      <c r="A1299" s="1" t="str">
        <f t="shared" si="203"/>
        <v>12/04/2017</v>
      </c>
      <c r="B1299" s="9">
        <v>266.30999755859301</v>
      </c>
      <c r="C1299" s="9">
        <v>266.79998779296801</v>
      </c>
      <c r="D1299" s="9">
        <v>262.70999145507801</v>
      </c>
      <c r="E1299" s="9">
        <v>242.53388977050699</v>
      </c>
      <c r="F1299" s="9">
        <v>265.510009765625</v>
      </c>
      <c r="G1299" s="10">
        <v>401716200</v>
      </c>
      <c r="H1299">
        <f t="shared" si="204"/>
        <v>12</v>
      </c>
      <c r="I1299">
        <f t="shared" si="205"/>
        <v>4</v>
      </c>
      <c r="J1299">
        <f t="shared" si="206"/>
        <v>2017</v>
      </c>
      <c r="K1299" t="str">
        <f>VLOOKUP(N1299,Convert!D:G,4,0)</f>
        <v>2017Q4</v>
      </c>
      <c r="L1299" t="str">
        <f t="shared" si="207"/>
        <v>2017M12</v>
      </c>
      <c r="M1299">
        <f>VLOOKUP(K1299,GDP_CR!$E$9:$F$311,2,0)</f>
        <v>7</v>
      </c>
      <c r="N1299" s="1">
        <v>43073</v>
      </c>
      <c r="O1299" s="18">
        <f t="shared" si="208"/>
        <v>9080</v>
      </c>
      <c r="P1299" s="31">
        <f>VLOOKUP(K1299,GDP!$A$2:$D$305,4,0)</f>
        <v>1.7017774347072523E-2</v>
      </c>
      <c r="Q1299" s="12">
        <v>19817.976923076916</v>
      </c>
      <c r="R1299" s="12">
        <f>VLOOKUP(K1299,RGDP!B:C,2,0)</f>
        <v>18310.3</v>
      </c>
      <c r="S1299" s="12">
        <f t="shared" si="201"/>
        <v>18279.915666666664</v>
      </c>
      <c r="T1299" s="12">
        <v>94.340000500000002</v>
      </c>
      <c r="U1299" s="12">
        <v>4.1750000000000007</v>
      </c>
      <c r="V1299" s="12">
        <v>147413</v>
      </c>
      <c r="W1299" s="12">
        <v>2.1618499999999998</v>
      </c>
      <c r="X1299" s="12">
        <v>1.1949999999999998</v>
      </c>
      <c r="Y1299" t="str">
        <f t="shared" si="209"/>
        <v>200-300</v>
      </c>
      <c r="Z1299">
        <f t="shared" si="210"/>
        <v>3.9704240507976163E-3</v>
      </c>
      <c r="AA1299" s="12">
        <f>VLOOKUP(K1299,GDP_Change!A:D,4,0)</f>
        <v>1.7015426316549309</v>
      </c>
      <c r="AB1299" s="12">
        <f t="shared" si="202"/>
        <v>1.6165671747645296</v>
      </c>
    </row>
    <row r="1300" spans="1:28" x14ac:dyDescent="0.25">
      <c r="A1300" s="1" t="str">
        <f t="shared" si="203"/>
        <v>12/11/2017</v>
      </c>
      <c r="B1300" s="9">
        <v>266.30999755859301</v>
      </c>
      <c r="C1300" s="9">
        <v>267.55999755859301</v>
      </c>
      <c r="D1300" s="9">
        <v>265.39001464843699</v>
      </c>
      <c r="E1300" s="9">
        <v>243.447341918945</v>
      </c>
      <c r="F1300" s="9">
        <v>266.510009765625</v>
      </c>
      <c r="G1300" s="10">
        <v>516455700</v>
      </c>
      <c r="H1300">
        <f t="shared" si="204"/>
        <v>12</v>
      </c>
      <c r="I1300">
        <f t="shared" si="205"/>
        <v>11</v>
      </c>
      <c r="J1300">
        <f t="shared" si="206"/>
        <v>2017</v>
      </c>
      <c r="K1300" t="str">
        <f>VLOOKUP(N1300,Convert!D:G,4,0)</f>
        <v>2017Q4</v>
      </c>
      <c r="L1300" t="str">
        <f t="shared" si="207"/>
        <v>2017M12</v>
      </c>
      <c r="M1300">
        <f>VLOOKUP(K1300,GDP_CR!$E$9:$F$311,2,0)</f>
        <v>7</v>
      </c>
      <c r="N1300" s="1">
        <v>43080</v>
      </c>
      <c r="O1300" s="18">
        <f t="shared" si="208"/>
        <v>9087</v>
      </c>
      <c r="P1300" s="31">
        <f>VLOOKUP(K1300,GDP!$A$2:$D$305,4,0)</f>
        <v>1.7017774347072523E-2</v>
      </c>
      <c r="Q1300" s="12">
        <v>19843.584615384611</v>
      </c>
      <c r="R1300" s="12">
        <f>VLOOKUP(K1300,RGDP!B:C,2,0)</f>
        <v>18310.3</v>
      </c>
      <c r="S1300" s="12">
        <f t="shared" si="201"/>
        <v>18295.107833333332</v>
      </c>
      <c r="T1300" s="12">
        <v>93.860000999999983</v>
      </c>
      <c r="U1300" s="12">
        <v>4.1500000000000004</v>
      </c>
      <c r="V1300" s="12">
        <v>147449</v>
      </c>
      <c r="W1300" s="12">
        <v>2.1512099999999998</v>
      </c>
      <c r="X1300" s="12">
        <v>1.23</v>
      </c>
      <c r="Y1300" t="str">
        <f t="shared" si="209"/>
        <v>200-300</v>
      </c>
      <c r="Z1300">
        <f t="shared" si="210"/>
        <v>3.7663363459732313E-3</v>
      </c>
      <c r="AA1300" s="12">
        <f>VLOOKUP(K1300,GDP_Change!A:D,4,0)</f>
        <v>1.7015426316549309</v>
      </c>
      <c r="AB1300" s="12">
        <f t="shared" si="202"/>
        <v>1.64489232706133</v>
      </c>
    </row>
    <row r="1301" spans="1:28" x14ac:dyDescent="0.25">
      <c r="A1301" s="1" t="str">
        <f t="shared" si="203"/>
        <v>12/18/2017</v>
      </c>
      <c r="B1301" s="9">
        <v>268.100006103515</v>
      </c>
      <c r="C1301" s="9">
        <v>268.600006103515</v>
      </c>
      <c r="D1301" s="9">
        <v>266.69000244140602</v>
      </c>
      <c r="E1301" s="9">
        <v>245.60980224609301</v>
      </c>
      <c r="F1301" s="9">
        <v>267.510009765625</v>
      </c>
      <c r="G1301" s="10">
        <v>388541200</v>
      </c>
      <c r="H1301">
        <f t="shared" si="204"/>
        <v>12</v>
      </c>
      <c r="I1301">
        <f t="shared" si="205"/>
        <v>18</v>
      </c>
      <c r="J1301">
        <f t="shared" si="206"/>
        <v>2017</v>
      </c>
      <c r="K1301" t="str">
        <f>VLOOKUP(N1301,Convert!D:G,4,0)</f>
        <v>2017Q4</v>
      </c>
      <c r="L1301" t="str">
        <f t="shared" si="207"/>
        <v>2017M12</v>
      </c>
      <c r="M1301">
        <f>VLOOKUP(K1301,GDP_CR!$E$9:$F$311,2,0)</f>
        <v>7</v>
      </c>
      <c r="N1301" s="1">
        <v>43087</v>
      </c>
      <c r="O1301" s="18">
        <f t="shared" si="208"/>
        <v>9094</v>
      </c>
      <c r="P1301" s="31">
        <f>VLOOKUP(K1301,GDP!$A$2:$D$305,4,0)</f>
        <v>1.7017774347072523E-2</v>
      </c>
      <c r="Q1301" s="12">
        <v>19869.192307692305</v>
      </c>
      <c r="R1301" s="12">
        <f>VLOOKUP(K1301,RGDP!B:C,2,0)</f>
        <v>18310.3</v>
      </c>
      <c r="S1301" s="12">
        <f t="shared" si="201"/>
        <v>18310.299999999996</v>
      </c>
      <c r="T1301" s="12">
        <v>93.380001499999992</v>
      </c>
      <c r="U1301" s="12">
        <v>4.125</v>
      </c>
      <c r="V1301" s="12">
        <v>147485</v>
      </c>
      <c r="W1301" s="12">
        <v>2.1405699999999999</v>
      </c>
      <c r="X1301" s="12">
        <v>1.2649999999999999</v>
      </c>
      <c r="Y1301" t="str">
        <f t="shared" si="209"/>
        <v>200-300</v>
      </c>
      <c r="Z1301">
        <f t="shared" si="210"/>
        <v>3.7522042826061419E-3</v>
      </c>
      <c r="AA1301" s="12">
        <f>VLOOKUP(K1301,GDP_Change!A:D,4,0)</f>
        <v>1.7015426316549309</v>
      </c>
      <c r="AB1301" s="12">
        <f t="shared" si="202"/>
        <v>1.6732174793581305</v>
      </c>
    </row>
    <row r="1302" spans="1:28" x14ac:dyDescent="0.25">
      <c r="A1302" s="1" t="str">
        <f t="shared" si="203"/>
        <v>12/25/2017</v>
      </c>
      <c r="B1302" s="9">
        <v>267.04998779296801</v>
      </c>
      <c r="C1302" s="9">
        <v>268.54998779296801</v>
      </c>
      <c r="D1302" s="9">
        <v>266.64001464843699</v>
      </c>
      <c r="E1302" s="9">
        <v>245.01300048828099</v>
      </c>
      <c r="F1302" s="9">
        <v>266.85998535156199</v>
      </c>
      <c r="G1302" s="10">
        <v>244118900</v>
      </c>
      <c r="H1302">
        <f t="shared" si="204"/>
        <v>12</v>
      </c>
      <c r="I1302">
        <f t="shared" si="205"/>
        <v>25</v>
      </c>
      <c r="J1302">
        <f t="shared" si="206"/>
        <v>2017</v>
      </c>
      <c r="K1302" t="str">
        <f>VLOOKUP(N1302,Convert!D:G,4,0)</f>
        <v>2017Q4</v>
      </c>
      <c r="L1302" t="str">
        <f t="shared" si="207"/>
        <v>2017M12</v>
      </c>
      <c r="M1302">
        <f>VLOOKUP(K1302,GDP_CR!$E$9:$F$311,2,0)</f>
        <v>7</v>
      </c>
      <c r="N1302" s="1">
        <v>43094</v>
      </c>
      <c r="O1302" s="18">
        <f t="shared" si="208"/>
        <v>9101</v>
      </c>
      <c r="P1302" s="31">
        <f>VLOOKUP(K1302,GDP!$A$2:$D$305,4,0)</f>
        <v>1.7017774347072523E-2</v>
      </c>
      <c r="Q1302" s="12">
        <v>19894.799999999996</v>
      </c>
      <c r="R1302" s="12">
        <f>VLOOKUP(K1302,RGDP!B:C,2,0)</f>
        <v>18310.3</v>
      </c>
      <c r="S1302" s="12">
        <f t="shared" si="201"/>
        <v>18310.299999999996</v>
      </c>
      <c r="T1302" s="12">
        <v>92.900002000000001</v>
      </c>
      <c r="U1302" s="12">
        <v>4.0999999999999996</v>
      </c>
      <c r="V1302" s="12">
        <v>147521</v>
      </c>
      <c r="W1302" s="12">
        <v>2.1299299999999999</v>
      </c>
      <c r="X1302" s="12">
        <v>1.3</v>
      </c>
      <c r="Y1302" t="str">
        <f t="shared" si="209"/>
        <v>200-300</v>
      </c>
      <c r="Z1302">
        <f t="shared" si="210"/>
        <v>-2.4299068832321913E-3</v>
      </c>
      <c r="AA1302" s="12">
        <f>VLOOKUP(K1302,GDP_Change!A:D,4,0)</f>
        <v>1.7015426316549309</v>
      </c>
      <c r="AB1302" s="12">
        <f t="shared" si="202"/>
        <v>1.7015426316549309</v>
      </c>
    </row>
    <row r="1303" spans="1:28" x14ac:dyDescent="0.25">
      <c r="A1303" s="1" t="str">
        <f t="shared" si="203"/>
        <v>01/01/2018</v>
      </c>
      <c r="B1303" s="9">
        <v>267.83999633789</v>
      </c>
      <c r="C1303" s="9">
        <v>273.55999755859301</v>
      </c>
      <c r="D1303" s="9">
        <v>267.39999389648398</v>
      </c>
      <c r="E1303" s="9">
        <v>251.03598022460901</v>
      </c>
      <c r="F1303" s="9">
        <v>273.42001342773398</v>
      </c>
      <c r="G1303" s="10">
        <v>340886500</v>
      </c>
      <c r="H1303">
        <f t="shared" si="204"/>
        <v>1</v>
      </c>
      <c r="I1303">
        <f t="shared" si="205"/>
        <v>1</v>
      </c>
      <c r="J1303">
        <f t="shared" si="206"/>
        <v>2018</v>
      </c>
      <c r="K1303" t="str">
        <f>VLOOKUP(N1303,Convert!D:G,4,0)</f>
        <v>2018Q1</v>
      </c>
      <c r="L1303" t="str">
        <f t="shared" si="207"/>
        <v>2018M1</v>
      </c>
      <c r="M1303">
        <f>VLOOKUP(K1303,GDP_CR!$E$9:$F$311,2,0)</f>
        <v>5.3</v>
      </c>
      <c r="N1303" s="1">
        <v>43101</v>
      </c>
      <c r="O1303" s="18">
        <f t="shared" si="208"/>
        <v>9108</v>
      </c>
      <c r="P1303" s="31">
        <f>VLOOKUP(K1303,GDP!$A$2:$D$305,4,0)</f>
        <v>1.3103926654201237E-2</v>
      </c>
      <c r="Q1303" s="12">
        <v>19914.853846153841</v>
      </c>
      <c r="R1303" s="12">
        <f>VLOOKUP(K1303,RGDP!B:C,2,0)</f>
        <v>18437.127</v>
      </c>
      <c r="S1303" s="12">
        <f t="shared" si="201"/>
        <v>18320.868916666663</v>
      </c>
      <c r="T1303" s="12">
        <v>92.637501000000015</v>
      </c>
      <c r="U1303" s="12">
        <v>4.0749999999999993</v>
      </c>
      <c r="V1303" s="12">
        <v>147558.25</v>
      </c>
      <c r="W1303" s="12">
        <v>2.1352774999999999</v>
      </c>
      <c r="X1303" s="12">
        <v>1.3275000000000001</v>
      </c>
      <c r="Y1303" t="str">
        <f t="shared" si="209"/>
        <v>200-300</v>
      </c>
      <c r="Z1303">
        <f t="shared" si="210"/>
        <v>2.4582284479742311E-2</v>
      </c>
      <c r="AA1303" s="12">
        <f>VLOOKUP(K1303,GDP_Change!A:D,4,0)</f>
        <v>1.310576910994115</v>
      </c>
      <c r="AB1303" s="12">
        <f t="shared" si="202"/>
        <v>1.6714683454502528</v>
      </c>
    </row>
    <row r="1304" spans="1:28" x14ac:dyDescent="0.25">
      <c r="A1304" s="1" t="str">
        <f t="shared" si="203"/>
        <v>01/08/2018</v>
      </c>
      <c r="B1304" s="9">
        <v>273.30999755859301</v>
      </c>
      <c r="C1304" s="9">
        <v>278.10998535156199</v>
      </c>
      <c r="D1304" s="9">
        <v>272.92001342773398</v>
      </c>
      <c r="E1304" s="9">
        <v>255.16760253906199</v>
      </c>
      <c r="F1304" s="9">
        <v>277.92001342773398</v>
      </c>
      <c r="G1304" s="10">
        <v>337325100</v>
      </c>
      <c r="H1304">
        <f t="shared" si="204"/>
        <v>1</v>
      </c>
      <c r="I1304">
        <f t="shared" si="205"/>
        <v>8</v>
      </c>
      <c r="J1304">
        <f t="shared" si="206"/>
        <v>2018</v>
      </c>
      <c r="K1304" t="str">
        <f>VLOOKUP(N1304,Convert!D:G,4,0)</f>
        <v>2018Q1</v>
      </c>
      <c r="L1304" t="str">
        <f t="shared" si="207"/>
        <v>2018M1</v>
      </c>
      <c r="M1304">
        <f>VLOOKUP(K1304,GDP_CR!$E$9:$F$311,2,0)</f>
        <v>5.3</v>
      </c>
      <c r="N1304" s="1">
        <v>43108</v>
      </c>
      <c r="O1304" s="18">
        <f t="shared" si="208"/>
        <v>9115</v>
      </c>
      <c r="P1304" s="31">
        <f>VLOOKUP(K1304,GDP!$A$2:$D$305,4,0)</f>
        <v>1.3103926654201237E-2</v>
      </c>
      <c r="Q1304" s="12">
        <v>19934.90769230769</v>
      </c>
      <c r="R1304" s="12">
        <f>VLOOKUP(K1304,RGDP!B:C,2,0)</f>
        <v>18437.127</v>
      </c>
      <c r="S1304" s="12">
        <f t="shared" si="201"/>
        <v>18331.437833333333</v>
      </c>
      <c r="T1304" s="12">
        <v>92.375</v>
      </c>
      <c r="U1304" s="12">
        <v>4.05</v>
      </c>
      <c r="V1304" s="12">
        <v>147595.5</v>
      </c>
      <c r="W1304" s="12">
        <v>2.140625</v>
      </c>
      <c r="X1304" s="12">
        <v>1.355</v>
      </c>
      <c r="Y1304" t="str">
        <f t="shared" si="209"/>
        <v>200-300</v>
      </c>
      <c r="Z1304">
        <f t="shared" si="210"/>
        <v>1.6458195373431739E-2</v>
      </c>
      <c r="AA1304" s="12">
        <f>VLOOKUP(K1304,GDP_Change!A:D,4,0)</f>
        <v>1.310576910994115</v>
      </c>
      <c r="AB1304" s="12">
        <f t="shared" si="202"/>
        <v>1.6413940592455747</v>
      </c>
    </row>
    <row r="1305" spans="1:28" x14ac:dyDescent="0.25">
      <c r="A1305" s="1" t="str">
        <f t="shared" si="203"/>
        <v>01/15/2018</v>
      </c>
      <c r="B1305" s="9">
        <v>279.350006103515</v>
      </c>
      <c r="C1305" s="9">
        <v>280.41000366210898</v>
      </c>
      <c r="D1305" s="9">
        <v>276.17999267578102</v>
      </c>
      <c r="E1305" s="9">
        <v>257.45370483398398</v>
      </c>
      <c r="F1305" s="9">
        <v>280.41000366210898</v>
      </c>
      <c r="G1305" s="10">
        <v>461462000</v>
      </c>
      <c r="H1305">
        <f t="shared" si="204"/>
        <v>1</v>
      </c>
      <c r="I1305">
        <f t="shared" si="205"/>
        <v>15</v>
      </c>
      <c r="J1305">
        <f t="shared" si="206"/>
        <v>2018</v>
      </c>
      <c r="K1305" t="str">
        <f>VLOOKUP(N1305,Convert!D:G,4,0)</f>
        <v>2018Q1</v>
      </c>
      <c r="L1305" t="str">
        <f t="shared" si="207"/>
        <v>2018M1</v>
      </c>
      <c r="M1305">
        <f>VLOOKUP(K1305,GDP_CR!$E$9:$F$311,2,0)</f>
        <v>5.3</v>
      </c>
      <c r="N1305" s="1">
        <v>43115</v>
      </c>
      <c r="O1305" s="18">
        <f t="shared" si="208"/>
        <v>9122</v>
      </c>
      <c r="P1305" s="31">
        <f>VLOOKUP(K1305,GDP!$A$2:$D$305,4,0)</f>
        <v>1.3103926654201237E-2</v>
      </c>
      <c r="Q1305" s="12">
        <v>19954.961538461535</v>
      </c>
      <c r="R1305" s="12">
        <f>VLOOKUP(K1305,RGDP!B:C,2,0)</f>
        <v>18437.127</v>
      </c>
      <c r="S1305" s="12">
        <f t="shared" si="201"/>
        <v>18342.00675</v>
      </c>
      <c r="T1305" s="12">
        <v>92.112499000000014</v>
      </c>
      <c r="U1305" s="12">
        <v>4.0250000000000004</v>
      </c>
      <c r="V1305" s="12">
        <v>147632.75</v>
      </c>
      <c r="W1305" s="12">
        <v>2.1459725000000001</v>
      </c>
      <c r="X1305" s="12">
        <v>1.3825000000000001</v>
      </c>
      <c r="Y1305" t="str">
        <f t="shared" si="209"/>
        <v>200-300</v>
      </c>
      <c r="Z1305">
        <f t="shared" si="210"/>
        <v>8.9593772095237778E-3</v>
      </c>
      <c r="AA1305" s="12">
        <f>VLOOKUP(K1305,GDP_Change!A:D,4,0)</f>
        <v>1.310576910994115</v>
      </c>
      <c r="AB1305" s="12">
        <f t="shared" si="202"/>
        <v>1.6113197730408966</v>
      </c>
    </row>
    <row r="1306" spans="1:28" x14ac:dyDescent="0.25">
      <c r="A1306" s="1" t="str">
        <f t="shared" si="203"/>
        <v>01/22/2018</v>
      </c>
      <c r="B1306" s="9">
        <v>280.17001342773398</v>
      </c>
      <c r="C1306" s="9">
        <v>286.63000488281199</v>
      </c>
      <c r="D1306" s="9">
        <v>280.10998535156199</v>
      </c>
      <c r="E1306" s="9">
        <v>263.118560791015</v>
      </c>
      <c r="F1306" s="9">
        <v>286.579986572265</v>
      </c>
      <c r="G1306" s="10">
        <v>515553600</v>
      </c>
      <c r="H1306">
        <f t="shared" si="204"/>
        <v>1</v>
      </c>
      <c r="I1306">
        <f t="shared" si="205"/>
        <v>22</v>
      </c>
      <c r="J1306">
        <f t="shared" si="206"/>
        <v>2018</v>
      </c>
      <c r="K1306" t="str">
        <f>VLOOKUP(N1306,Convert!D:G,4,0)</f>
        <v>2018Q1</v>
      </c>
      <c r="L1306" t="str">
        <f t="shared" si="207"/>
        <v>2018M1</v>
      </c>
      <c r="M1306">
        <f>VLOOKUP(K1306,GDP_CR!$E$9:$F$311,2,0)</f>
        <v>5.3</v>
      </c>
      <c r="N1306" s="1">
        <v>43122</v>
      </c>
      <c r="O1306" s="18">
        <f t="shared" si="208"/>
        <v>9129</v>
      </c>
      <c r="P1306" s="31">
        <f>VLOOKUP(K1306,GDP!$A$2:$D$305,4,0)</f>
        <v>1.3103926654201237E-2</v>
      </c>
      <c r="Q1306" s="12">
        <v>19975.015384615384</v>
      </c>
      <c r="R1306" s="12">
        <f>VLOOKUP(K1306,RGDP!B:C,2,0)</f>
        <v>18437.127</v>
      </c>
      <c r="S1306" s="12">
        <f t="shared" ref="S1306:S1369" si="211">AVERAGE(R1295:R1306)</f>
        <v>18352.575666666668</v>
      </c>
      <c r="T1306" s="12">
        <v>91.849997999999999</v>
      </c>
      <c r="U1306" s="12">
        <v>4</v>
      </c>
      <c r="V1306" s="12">
        <v>147670</v>
      </c>
      <c r="W1306" s="12">
        <v>2.1513200000000001</v>
      </c>
      <c r="X1306" s="12">
        <v>1.41</v>
      </c>
      <c r="Y1306" t="str">
        <f t="shared" si="209"/>
        <v>200-300</v>
      </c>
      <c r="Z1306">
        <f t="shared" si="210"/>
        <v>2.2003433649217419E-2</v>
      </c>
      <c r="AA1306" s="12">
        <f>VLOOKUP(K1306,GDP_Change!A:D,4,0)</f>
        <v>1.310576910994115</v>
      </c>
      <c r="AB1306" s="12">
        <f t="shared" si="202"/>
        <v>1.5812454868362182</v>
      </c>
    </row>
    <row r="1307" spans="1:28" x14ac:dyDescent="0.25">
      <c r="A1307" s="1" t="str">
        <f t="shared" si="203"/>
        <v>01/29/2018</v>
      </c>
      <c r="B1307" s="9">
        <v>285.92999267578102</v>
      </c>
      <c r="C1307" s="9">
        <v>286.42999267578102</v>
      </c>
      <c r="D1307" s="9">
        <v>275.41000366210898</v>
      </c>
      <c r="E1307" s="9">
        <v>252.899810791015</v>
      </c>
      <c r="F1307" s="9">
        <v>275.45001220703102</v>
      </c>
      <c r="G1307" s="10">
        <v>593556800</v>
      </c>
      <c r="H1307">
        <f t="shared" si="204"/>
        <v>1</v>
      </c>
      <c r="I1307">
        <f t="shared" si="205"/>
        <v>29</v>
      </c>
      <c r="J1307">
        <f t="shared" si="206"/>
        <v>2018</v>
      </c>
      <c r="K1307" t="str">
        <f>VLOOKUP(N1307,Convert!D:G,4,0)</f>
        <v>2018Q1</v>
      </c>
      <c r="L1307" t="str">
        <f t="shared" si="207"/>
        <v>2018M1</v>
      </c>
      <c r="M1307">
        <f>VLOOKUP(K1307,GDP_CR!$E$9:$F$311,2,0)</f>
        <v>5.3</v>
      </c>
      <c r="N1307" s="1">
        <v>43129</v>
      </c>
      <c r="O1307" s="18">
        <f t="shared" si="208"/>
        <v>9136</v>
      </c>
      <c r="P1307" s="31">
        <f>VLOOKUP(K1307,GDP!$A$2:$D$305,4,0)</f>
        <v>1.3103926654201237E-2</v>
      </c>
      <c r="Q1307" s="12">
        <v>19995.06923076923</v>
      </c>
      <c r="R1307" s="12">
        <f>VLOOKUP(K1307,RGDP!B:C,2,0)</f>
        <v>18437.127</v>
      </c>
      <c r="S1307" s="12">
        <f t="shared" si="211"/>
        <v>18363.144583333338</v>
      </c>
      <c r="T1307" s="12">
        <v>91.849997999999999</v>
      </c>
      <c r="U1307" s="12">
        <v>4</v>
      </c>
      <c r="V1307" s="12">
        <v>147670</v>
      </c>
      <c r="W1307" s="12">
        <v>2.1513200000000001</v>
      </c>
      <c r="X1307" s="12">
        <v>1.41</v>
      </c>
      <c r="Y1307" t="str">
        <f t="shared" si="209"/>
        <v>200-300</v>
      </c>
      <c r="Z1307">
        <f t="shared" si="210"/>
        <v>-3.8837235280654858E-2</v>
      </c>
      <c r="AA1307" s="12">
        <f>VLOOKUP(K1307,GDP_Change!A:D,4,0)</f>
        <v>1.310576910994115</v>
      </c>
      <c r="AB1307" s="12">
        <f t="shared" si="202"/>
        <v>1.5511712006315401</v>
      </c>
    </row>
    <row r="1308" spans="1:28" x14ac:dyDescent="0.25">
      <c r="A1308" s="1" t="str">
        <f t="shared" si="203"/>
        <v>02/05/2018</v>
      </c>
      <c r="B1308" s="9">
        <v>273.45001220703102</v>
      </c>
      <c r="C1308" s="9">
        <v>275.850006103515</v>
      </c>
      <c r="D1308" s="9">
        <v>252.919998168945</v>
      </c>
      <c r="E1308" s="9">
        <v>240.09182739257801</v>
      </c>
      <c r="F1308" s="9">
        <v>261.5</v>
      </c>
      <c r="G1308" s="10">
        <v>1347099500</v>
      </c>
      <c r="H1308">
        <f t="shared" si="204"/>
        <v>2</v>
      </c>
      <c r="I1308">
        <f t="shared" si="205"/>
        <v>5</v>
      </c>
      <c r="J1308">
        <f t="shared" si="206"/>
        <v>2018</v>
      </c>
      <c r="K1308" t="str">
        <f>VLOOKUP(N1308,Convert!D:G,4,0)</f>
        <v>2018Q1</v>
      </c>
      <c r="L1308" t="str">
        <f t="shared" si="207"/>
        <v>2018M2</v>
      </c>
      <c r="M1308">
        <f>VLOOKUP(K1308,GDP_CR!$E$9:$F$311,2,0)</f>
        <v>5.3</v>
      </c>
      <c r="N1308" s="1">
        <v>43136</v>
      </c>
      <c r="O1308" s="18">
        <f t="shared" si="208"/>
        <v>9143</v>
      </c>
      <c r="P1308" s="31">
        <f>VLOOKUP(K1308,GDP!$A$2:$D$305,4,0)</f>
        <v>1.3103926654201237E-2</v>
      </c>
      <c r="Q1308" s="12">
        <v>20015.123076923079</v>
      </c>
      <c r="R1308" s="12">
        <f>VLOOKUP(K1308,RGDP!B:C,2,0)</f>
        <v>18437.127</v>
      </c>
      <c r="S1308" s="12">
        <f t="shared" si="211"/>
        <v>18373.713500000002</v>
      </c>
      <c r="T1308" s="12">
        <v>91.054997999999998</v>
      </c>
      <c r="U1308" s="12">
        <v>4.0250000000000004</v>
      </c>
      <c r="V1308" s="12">
        <v>147767</v>
      </c>
      <c r="W1308" s="12">
        <v>2.1793575000000001</v>
      </c>
      <c r="X1308" s="12">
        <v>1.4124999999999999</v>
      </c>
      <c r="Y1308" t="str">
        <f t="shared" si="209"/>
        <v>200-300</v>
      </c>
      <c r="Z1308">
        <f t="shared" si="210"/>
        <v>-5.0644442144900159E-2</v>
      </c>
      <c r="AA1308" s="12">
        <f>VLOOKUP(K1308,GDP_Change!A:D,4,0)</f>
        <v>1.310576910994115</v>
      </c>
      <c r="AB1308" s="12">
        <f t="shared" si="202"/>
        <v>1.521096914426862</v>
      </c>
    </row>
    <row r="1309" spans="1:28" x14ac:dyDescent="0.25">
      <c r="A1309" s="1" t="str">
        <f t="shared" si="203"/>
        <v>02/12/2018</v>
      </c>
      <c r="B1309" s="9">
        <v>263.829986572265</v>
      </c>
      <c r="C1309" s="9">
        <v>275.32000732421801</v>
      </c>
      <c r="D1309" s="9">
        <v>261.66000366210898</v>
      </c>
      <c r="E1309" s="9">
        <v>250.75134277343699</v>
      </c>
      <c r="F1309" s="9">
        <v>273.10998535156199</v>
      </c>
      <c r="G1309" s="10">
        <v>617315700</v>
      </c>
      <c r="H1309">
        <f t="shared" si="204"/>
        <v>2</v>
      </c>
      <c r="I1309">
        <f t="shared" si="205"/>
        <v>12</v>
      </c>
      <c r="J1309">
        <f t="shared" si="206"/>
        <v>2018</v>
      </c>
      <c r="K1309" t="str">
        <f>VLOOKUP(N1309,Convert!D:G,4,0)</f>
        <v>2018Q1</v>
      </c>
      <c r="L1309" t="str">
        <f t="shared" si="207"/>
        <v>2018M2</v>
      </c>
      <c r="M1309">
        <f>VLOOKUP(K1309,GDP_CR!$E$9:$F$311,2,0)</f>
        <v>5.3</v>
      </c>
      <c r="N1309" s="1">
        <v>43143</v>
      </c>
      <c r="O1309" s="18">
        <f t="shared" si="208"/>
        <v>9150</v>
      </c>
      <c r="P1309" s="31">
        <f>VLOOKUP(K1309,GDP!$A$2:$D$305,4,0)</f>
        <v>1.3103926654201237E-2</v>
      </c>
      <c r="Q1309" s="12">
        <v>20035.176923076921</v>
      </c>
      <c r="R1309" s="12">
        <f>VLOOKUP(K1309,RGDP!B:C,2,0)</f>
        <v>18437.127</v>
      </c>
      <c r="S1309" s="12">
        <f t="shared" si="211"/>
        <v>18384.282416666672</v>
      </c>
      <c r="T1309" s="12">
        <v>90.25999800000001</v>
      </c>
      <c r="U1309" s="12">
        <v>4.05</v>
      </c>
      <c r="V1309" s="12">
        <v>147864</v>
      </c>
      <c r="W1309" s="12">
        <v>2.207395</v>
      </c>
      <c r="X1309" s="12">
        <v>1.415</v>
      </c>
      <c r="Y1309" t="str">
        <f t="shared" si="209"/>
        <v>200-300</v>
      </c>
      <c r="Z1309">
        <f t="shared" si="210"/>
        <v>4.4397649527961658E-2</v>
      </c>
      <c r="AA1309" s="12">
        <f>VLOOKUP(K1309,GDP_Change!A:D,4,0)</f>
        <v>1.310576910994115</v>
      </c>
      <c r="AB1309" s="12">
        <f t="shared" si="202"/>
        <v>1.4910226282221839</v>
      </c>
    </row>
    <row r="1310" spans="1:28" x14ac:dyDescent="0.25">
      <c r="A1310" s="1" t="str">
        <f t="shared" si="203"/>
        <v>02/19/2018</v>
      </c>
      <c r="B1310" s="9">
        <v>272.02999877929602</v>
      </c>
      <c r="C1310" s="9">
        <v>274.72000122070301</v>
      </c>
      <c r="D1310" s="9">
        <v>269.64001464843699</v>
      </c>
      <c r="E1310" s="9">
        <v>252.22036743164</v>
      </c>
      <c r="F1310" s="9">
        <v>274.70999145507801</v>
      </c>
      <c r="G1310" s="10">
        <v>388531100</v>
      </c>
      <c r="H1310">
        <f t="shared" si="204"/>
        <v>2</v>
      </c>
      <c r="I1310">
        <f t="shared" si="205"/>
        <v>19</v>
      </c>
      <c r="J1310">
        <f t="shared" si="206"/>
        <v>2018</v>
      </c>
      <c r="K1310" t="str">
        <f>VLOOKUP(N1310,Convert!D:G,4,0)</f>
        <v>2018Q1</v>
      </c>
      <c r="L1310" t="str">
        <f t="shared" si="207"/>
        <v>2018M2</v>
      </c>
      <c r="M1310">
        <f>VLOOKUP(K1310,GDP_CR!$E$9:$F$311,2,0)</f>
        <v>5.3</v>
      </c>
      <c r="N1310" s="1">
        <v>43150</v>
      </c>
      <c r="O1310" s="18">
        <f t="shared" si="208"/>
        <v>9157</v>
      </c>
      <c r="P1310" s="31">
        <f>VLOOKUP(K1310,GDP!$A$2:$D$305,4,0)</f>
        <v>1.3103926654201237E-2</v>
      </c>
      <c r="Q1310" s="12">
        <v>20055.23076923077</v>
      </c>
      <c r="R1310" s="12">
        <f>VLOOKUP(K1310,RGDP!B:C,2,0)</f>
        <v>18437.127</v>
      </c>
      <c r="S1310" s="12">
        <f t="shared" si="211"/>
        <v>18394.851333333336</v>
      </c>
      <c r="T1310" s="12">
        <v>89.464998000000008</v>
      </c>
      <c r="U1310" s="12">
        <v>4.0749999999999993</v>
      </c>
      <c r="V1310" s="12">
        <v>147961</v>
      </c>
      <c r="W1310" s="12">
        <v>2.2354324999999999</v>
      </c>
      <c r="X1310" s="12">
        <v>1.4175</v>
      </c>
      <c r="Y1310" t="str">
        <f t="shared" si="209"/>
        <v>200-300</v>
      </c>
      <c r="Z1310">
        <f t="shared" si="210"/>
        <v>5.8584679774942305E-3</v>
      </c>
      <c r="AA1310" s="12">
        <f>VLOOKUP(K1310,GDP_Change!A:D,4,0)</f>
        <v>1.310576910994115</v>
      </c>
      <c r="AB1310" s="12">
        <f t="shared" si="202"/>
        <v>1.4609483420175058</v>
      </c>
    </row>
    <row r="1311" spans="1:28" x14ac:dyDescent="0.25">
      <c r="A1311" s="1" t="str">
        <f t="shared" si="203"/>
        <v>02/26/2018</v>
      </c>
      <c r="B1311" s="9">
        <v>275.92999267578102</v>
      </c>
      <c r="C1311" s="9">
        <v>278.92001342773398</v>
      </c>
      <c r="D1311" s="9">
        <v>264.82000732421801</v>
      </c>
      <c r="E1311" s="9">
        <v>247.05126953125</v>
      </c>
      <c r="F1311" s="9">
        <v>269.079986572265</v>
      </c>
      <c r="G1311" s="10">
        <v>623436700</v>
      </c>
      <c r="H1311">
        <f t="shared" si="204"/>
        <v>2</v>
      </c>
      <c r="I1311">
        <f t="shared" si="205"/>
        <v>26</v>
      </c>
      <c r="J1311">
        <f t="shared" si="206"/>
        <v>2018</v>
      </c>
      <c r="K1311" t="str">
        <f>VLOOKUP(N1311,Convert!D:G,4,0)</f>
        <v>2018Q1</v>
      </c>
      <c r="L1311" t="str">
        <f t="shared" si="207"/>
        <v>2018M2</v>
      </c>
      <c r="M1311">
        <f>VLOOKUP(K1311,GDP_CR!$E$9:$F$311,2,0)</f>
        <v>5.3</v>
      </c>
      <c r="N1311" s="1">
        <v>43157</v>
      </c>
      <c r="O1311" s="18">
        <f t="shared" si="208"/>
        <v>9164</v>
      </c>
      <c r="P1311" s="31">
        <f>VLOOKUP(K1311,GDP!$A$2:$D$305,4,0)</f>
        <v>1.3103926654201237E-2</v>
      </c>
      <c r="Q1311" s="12">
        <v>20075.284615384615</v>
      </c>
      <c r="R1311" s="12">
        <f>VLOOKUP(K1311,RGDP!B:C,2,0)</f>
        <v>18437.127</v>
      </c>
      <c r="S1311" s="12">
        <f t="shared" si="211"/>
        <v>18405.420250000006</v>
      </c>
      <c r="T1311" s="12">
        <v>88.669998000000007</v>
      </c>
      <c r="U1311" s="12">
        <v>4.0999999999999996</v>
      </c>
      <c r="V1311" s="12">
        <v>148058</v>
      </c>
      <c r="W1311" s="12">
        <v>2.2634699999999999</v>
      </c>
      <c r="X1311" s="12">
        <v>1.42</v>
      </c>
      <c r="Y1311" t="str">
        <f t="shared" si="209"/>
        <v>200-300</v>
      </c>
      <c r="Z1311">
        <f t="shared" si="210"/>
        <v>-2.0494357897185012E-2</v>
      </c>
      <c r="AA1311" s="12">
        <f>VLOOKUP(K1311,GDP_Change!A:D,4,0)</f>
        <v>1.310576910994115</v>
      </c>
      <c r="AB1311" s="12">
        <f t="shared" si="202"/>
        <v>1.4308740558128277</v>
      </c>
    </row>
    <row r="1312" spans="1:28" x14ac:dyDescent="0.25">
      <c r="A1312" s="1" t="str">
        <f t="shared" si="203"/>
        <v>03/05/2018</v>
      </c>
      <c r="B1312" s="9">
        <v>267.73001098632801</v>
      </c>
      <c r="C1312" s="9">
        <v>278.86999511718699</v>
      </c>
      <c r="D1312" s="9">
        <v>267.60998535156199</v>
      </c>
      <c r="E1312" s="9">
        <v>256.03973388671801</v>
      </c>
      <c r="F1312" s="9">
        <v>278.86999511718699</v>
      </c>
      <c r="G1312" s="10">
        <v>444110600</v>
      </c>
      <c r="H1312">
        <f t="shared" si="204"/>
        <v>3</v>
      </c>
      <c r="I1312">
        <f t="shared" si="205"/>
        <v>5</v>
      </c>
      <c r="J1312">
        <f t="shared" si="206"/>
        <v>2018</v>
      </c>
      <c r="K1312" t="str">
        <f>VLOOKUP(N1312,Convert!D:G,4,0)</f>
        <v>2018Q1</v>
      </c>
      <c r="L1312" t="str">
        <f t="shared" si="207"/>
        <v>2018M3</v>
      </c>
      <c r="M1312">
        <f>VLOOKUP(K1312,GDP_CR!$E$9:$F$311,2,0)</f>
        <v>5.3</v>
      </c>
      <c r="N1312" s="1">
        <v>43164</v>
      </c>
      <c r="O1312" s="18">
        <f t="shared" si="208"/>
        <v>9171</v>
      </c>
      <c r="P1312" s="31">
        <f>VLOOKUP(K1312,GDP!$A$2:$D$305,4,0)</f>
        <v>1.3103926654201237E-2</v>
      </c>
      <c r="Q1312" s="12">
        <v>20095.33846153846</v>
      </c>
      <c r="R1312" s="12">
        <f>VLOOKUP(K1312,RGDP!B:C,2,0)</f>
        <v>18437.127</v>
      </c>
      <c r="S1312" s="12">
        <f t="shared" si="211"/>
        <v>18415.98916666667</v>
      </c>
      <c r="T1312" s="12">
        <v>89.0824985</v>
      </c>
      <c r="U1312" s="12">
        <v>4.0749999999999993</v>
      </c>
      <c r="V1312" s="12">
        <v>148113.75</v>
      </c>
      <c r="W1312" s="12">
        <v>2.2803399999999998</v>
      </c>
      <c r="X1312" s="12">
        <v>1.4424999999999999</v>
      </c>
      <c r="Y1312" t="str">
        <f t="shared" si="209"/>
        <v>200-300</v>
      </c>
      <c r="Z1312">
        <f t="shared" si="210"/>
        <v>3.6383265324315461E-2</v>
      </c>
      <c r="AA1312" s="12">
        <f>VLOOKUP(K1312,GDP_Change!A:D,4,0)</f>
        <v>1.310576910994115</v>
      </c>
      <c r="AB1312" s="12">
        <f t="shared" si="202"/>
        <v>1.4007997696081493</v>
      </c>
    </row>
    <row r="1313" spans="1:28" x14ac:dyDescent="0.25">
      <c r="A1313" s="1" t="str">
        <f t="shared" si="203"/>
        <v>03/12/2018</v>
      </c>
      <c r="B1313" s="9">
        <v>279.20001220703102</v>
      </c>
      <c r="C1313" s="9">
        <v>280.41000366210898</v>
      </c>
      <c r="D1313" s="9">
        <v>274.14001464843699</v>
      </c>
      <c r="E1313" s="9">
        <v>251.75215148925699</v>
      </c>
      <c r="F1313" s="9">
        <v>274.20001220703102</v>
      </c>
      <c r="G1313" s="10">
        <v>453565500</v>
      </c>
      <c r="H1313">
        <f t="shared" si="204"/>
        <v>3</v>
      </c>
      <c r="I1313">
        <f t="shared" si="205"/>
        <v>12</v>
      </c>
      <c r="J1313">
        <f t="shared" si="206"/>
        <v>2018</v>
      </c>
      <c r="K1313" t="str">
        <f>VLOOKUP(N1313,Convert!D:G,4,0)</f>
        <v>2018Q1</v>
      </c>
      <c r="L1313" t="str">
        <f t="shared" si="207"/>
        <v>2018M3</v>
      </c>
      <c r="M1313">
        <f>VLOOKUP(K1313,GDP_CR!$E$9:$F$311,2,0)</f>
        <v>5.3</v>
      </c>
      <c r="N1313" s="1">
        <v>43171</v>
      </c>
      <c r="O1313" s="18">
        <f t="shared" si="208"/>
        <v>9178</v>
      </c>
      <c r="P1313" s="31">
        <f>VLOOKUP(K1313,GDP!$A$2:$D$305,4,0)</f>
        <v>1.3103926654201237E-2</v>
      </c>
      <c r="Q1313" s="12">
        <v>20115.392307692309</v>
      </c>
      <c r="R1313" s="12">
        <f>VLOOKUP(K1313,RGDP!B:C,2,0)</f>
        <v>18437.127</v>
      </c>
      <c r="S1313" s="12">
        <f t="shared" si="211"/>
        <v>18426.558083333337</v>
      </c>
      <c r="T1313" s="12">
        <v>89.494998999999993</v>
      </c>
      <c r="U1313" s="12">
        <v>4.05</v>
      </c>
      <c r="V1313" s="12">
        <v>148169.5</v>
      </c>
      <c r="W1313" s="12">
        <v>2.2972099999999998</v>
      </c>
      <c r="X1313" s="12">
        <v>1.4649999999999999</v>
      </c>
      <c r="Y1313" t="str">
        <f t="shared" si="209"/>
        <v>200-300</v>
      </c>
      <c r="Z1313">
        <f t="shared" si="210"/>
        <v>-1.6746093132728568E-2</v>
      </c>
      <c r="AA1313" s="12">
        <f>VLOOKUP(K1313,GDP_Change!A:D,4,0)</f>
        <v>1.310576910994115</v>
      </c>
      <c r="AB1313" s="12">
        <f t="shared" si="202"/>
        <v>1.3707254834034712</v>
      </c>
    </row>
    <row r="1314" spans="1:28" x14ac:dyDescent="0.25">
      <c r="A1314" s="1" t="str">
        <f t="shared" si="203"/>
        <v>03/19/2018</v>
      </c>
      <c r="B1314" s="9">
        <v>273.350006103515</v>
      </c>
      <c r="C1314" s="9">
        <v>274.39999389648398</v>
      </c>
      <c r="D1314" s="9">
        <v>257.829986572265</v>
      </c>
      <c r="E1314" s="9">
        <v>237.87315368652301</v>
      </c>
      <c r="F1314" s="9">
        <v>258.04998779296801</v>
      </c>
      <c r="G1314" s="10">
        <v>579996000</v>
      </c>
      <c r="H1314">
        <f t="shared" si="204"/>
        <v>3</v>
      </c>
      <c r="I1314">
        <f t="shared" si="205"/>
        <v>19</v>
      </c>
      <c r="J1314">
        <f t="shared" si="206"/>
        <v>2018</v>
      </c>
      <c r="K1314" t="str">
        <f>VLOOKUP(N1314,Convert!D:G,4,0)</f>
        <v>2018Q1</v>
      </c>
      <c r="L1314" t="str">
        <f t="shared" si="207"/>
        <v>2018M3</v>
      </c>
      <c r="M1314">
        <f>VLOOKUP(K1314,GDP_CR!$E$9:$F$311,2,0)</f>
        <v>5.3</v>
      </c>
      <c r="N1314" s="1">
        <v>43178</v>
      </c>
      <c r="O1314" s="18">
        <f t="shared" si="208"/>
        <v>9185</v>
      </c>
      <c r="P1314" s="31">
        <f>VLOOKUP(K1314,GDP!$A$2:$D$305,4,0)</f>
        <v>1.3103926654201237E-2</v>
      </c>
      <c r="Q1314" s="12">
        <v>20135.446153846155</v>
      </c>
      <c r="R1314" s="12">
        <f>VLOOKUP(K1314,RGDP!B:C,2,0)</f>
        <v>18437.127</v>
      </c>
      <c r="S1314" s="12">
        <f t="shared" si="211"/>
        <v>18437.127000000004</v>
      </c>
      <c r="T1314" s="12">
        <v>89.9074995</v>
      </c>
      <c r="U1314" s="12">
        <v>4.0250000000000004</v>
      </c>
      <c r="V1314" s="12">
        <v>148225.25</v>
      </c>
      <c r="W1314" s="12">
        <v>2.3140799999999997</v>
      </c>
      <c r="X1314" s="12">
        <v>1.4874999999999998</v>
      </c>
      <c r="Y1314" t="str">
        <f t="shared" si="209"/>
        <v>200-300</v>
      </c>
      <c r="Z1314">
        <f t="shared" si="210"/>
        <v>-5.8898700565589879E-2</v>
      </c>
      <c r="AA1314" s="12">
        <f>VLOOKUP(K1314,GDP_Change!A:D,4,0)</f>
        <v>1.310576910994115</v>
      </c>
      <c r="AB1314" s="12">
        <f t="shared" si="202"/>
        <v>1.3406511971987931</v>
      </c>
    </row>
    <row r="1315" spans="1:28" x14ac:dyDescent="0.25">
      <c r="A1315" s="1" t="str">
        <f t="shared" si="203"/>
        <v>03/26/2018</v>
      </c>
      <c r="B1315" s="9">
        <v>262.13000488281199</v>
      </c>
      <c r="C1315" s="9">
        <v>266.76998901367102</v>
      </c>
      <c r="D1315" s="9">
        <v>258.579986572265</v>
      </c>
      <c r="E1315" s="9">
        <v>242.57437133789</v>
      </c>
      <c r="F1315" s="9">
        <v>263.14999389648398</v>
      </c>
      <c r="G1315" s="10">
        <v>529951400</v>
      </c>
      <c r="H1315">
        <f t="shared" si="204"/>
        <v>3</v>
      </c>
      <c r="I1315">
        <f t="shared" si="205"/>
        <v>26</v>
      </c>
      <c r="J1315">
        <f t="shared" si="206"/>
        <v>2018</v>
      </c>
      <c r="K1315" t="str">
        <f>VLOOKUP(N1315,Convert!D:G,4,0)</f>
        <v>2018Q1</v>
      </c>
      <c r="L1315" t="str">
        <f t="shared" si="207"/>
        <v>2018M3</v>
      </c>
      <c r="M1315">
        <f>VLOOKUP(K1315,GDP_CR!$E$9:$F$311,2,0)</f>
        <v>5.3</v>
      </c>
      <c r="N1315" s="1">
        <v>43185</v>
      </c>
      <c r="O1315" s="18">
        <f t="shared" si="208"/>
        <v>9192</v>
      </c>
      <c r="P1315" s="31">
        <f>VLOOKUP(K1315,GDP!$A$2:$D$305,4,0)</f>
        <v>1.3103926654201237E-2</v>
      </c>
      <c r="Q1315" s="12">
        <v>20155.5</v>
      </c>
      <c r="R1315" s="12">
        <f>VLOOKUP(K1315,RGDP!B:C,2,0)</f>
        <v>18437.127</v>
      </c>
      <c r="S1315" s="12">
        <f t="shared" si="211"/>
        <v>18437.127000000004</v>
      </c>
      <c r="T1315" s="12">
        <v>90.32</v>
      </c>
      <c r="U1315" s="12">
        <v>4</v>
      </c>
      <c r="V1315" s="12">
        <v>148281</v>
      </c>
      <c r="W1315" s="12">
        <v>2.3309500000000001</v>
      </c>
      <c r="X1315" s="12">
        <v>1.51</v>
      </c>
      <c r="Y1315" t="str">
        <f t="shared" si="209"/>
        <v>200-300</v>
      </c>
      <c r="Z1315">
        <f t="shared" si="210"/>
        <v>1.976363629053024E-2</v>
      </c>
      <c r="AA1315" s="12">
        <f>VLOOKUP(K1315,GDP_Change!A:D,4,0)</f>
        <v>1.310576910994115</v>
      </c>
      <c r="AB1315" s="12">
        <f t="shared" si="202"/>
        <v>1.310576910994115</v>
      </c>
    </row>
    <row r="1316" spans="1:28" x14ac:dyDescent="0.25">
      <c r="A1316" s="1" t="str">
        <f t="shared" si="203"/>
        <v>04/02/2018</v>
      </c>
      <c r="B1316" s="9">
        <v>262.54998779296801</v>
      </c>
      <c r="C1316" s="9">
        <v>266.64001464843699</v>
      </c>
      <c r="D1316" s="9">
        <v>254.669998168945</v>
      </c>
      <c r="E1316" s="9">
        <v>239.41256713867099</v>
      </c>
      <c r="F1316" s="9">
        <v>259.72000122070301</v>
      </c>
      <c r="G1316" s="10">
        <v>692132300</v>
      </c>
      <c r="H1316">
        <f t="shared" si="204"/>
        <v>4</v>
      </c>
      <c r="I1316">
        <f t="shared" si="205"/>
        <v>2</v>
      </c>
      <c r="J1316">
        <f t="shared" si="206"/>
        <v>2018</v>
      </c>
      <c r="K1316" t="str">
        <f>VLOOKUP(N1316,Convert!D:G,4,0)</f>
        <v>2018Q2</v>
      </c>
      <c r="L1316" t="str">
        <f t="shared" si="207"/>
        <v>2018M4</v>
      </c>
      <c r="M1316">
        <f>VLOOKUP(K1316,GDP_CR!$E$9:$F$311,2,0)</f>
        <v>6.4</v>
      </c>
      <c r="N1316" s="1">
        <v>43192</v>
      </c>
      <c r="O1316" s="18">
        <f t="shared" si="208"/>
        <v>9199</v>
      </c>
      <c r="P1316" s="31">
        <f>VLOOKUP(K1316,GDP!$A$2:$D$305,4,0)</f>
        <v>1.5613604227133981E-2</v>
      </c>
      <c r="Q1316" s="12">
        <v>20179.707692307693</v>
      </c>
      <c r="R1316" s="12">
        <f>VLOOKUP(K1316,RGDP!B:C,2,0)</f>
        <v>18565.697</v>
      </c>
      <c r="S1316" s="12">
        <f t="shared" si="211"/>
        <v>18447.841166666669</v>
      </c>
      <c r="T1316" s="12">
        <v>90.252500749999996</v>
      </c>
      <c r="U1316" s="12">
        <v>4</v>
      </c>
      <c r="V1316" s="12">
        <v>148317.25</v>
      </c>
      <c r="W1316" s="12">
        <v>2.3659625000000002</v>
      </c>
      <c r="X1316" s="12">
        <v>1.5550000000000002</v>
      </c>
      <c r="Y1316" t="str">
        <f t="shared" si="209"/>
        <v>200-300</v>
      </c>
      <c r="Z1316">
        <f t="shared" si="210"/>
        <v>-1.3034363501183366E-2</v>
      </c>
      <c r="AA1316" s="12">
        <f>VLOOKUP(K1316,GDP_Change!A:D,4,0)</f>
        <v>1.5614160829463373</v>
      </c>
      <c r="AB1316" s="12">
        <f t="shared" si="202"/>
        <v>1.3298722319135168</v>
      </c>
    </row>
    <row r="1317" spans="1:28" x14ac:dyDescent="0.25">
      <c r="A1317" s="1" t="str">
        <f t="shared" si="203"/>
        <v>04/09/2018</v>
      </c>
      <c r="B1317" s="9">
        <v>261.36999511718699</v>
      </c>
      <c r="C1317" s="9">
        <v>267.54000854492102</v>
      </c>
      <c r="D1317" s="9">
        <v>259.94000244140602</v>
      </c>
      <c r="E1317" s="9">
        <v>244.41799926757801</v>
      </c>
      <c r="F1317" s="9">
        <v>265.14999389648398</v>
      </c>
      <c r="G1317" s="10">
        <v>454081800</v>
      </c>
      <c r="H1317">
        <f t="shared" si="204"/>
        <v>4</v>
      </c>
      <c r="I1317">
        <f t="shared" si="205"/>
        <v>9</v>
      </c>
      <c r="J1317">
        <f t="shared" si="206"/>
        <v>2018</v>
      </c>
      <c r="K1317" t="str">
        <f>VLOOKUP(N1317,Convert!D:G,4,0)</f>
        <v>2018Q2</v>
      </c>
      <c r="L1317" t="str">
        <f t="shared" si="207"/>
        <v>2018M4</v>
      </c>
      <c r="M1317">
        <f>VLOOKUP(K1317,GDP_CR!$E$9:$F$311,2,0)</f>
        <v>6.4</v>
      </c>
      <c r="N1317" s="1">
        <v>43199</v>
      </c>
      <c r="O1317" s="18">
        <f t="shared" si="208"/>
        <v>9206</v>
      </c>
      <c r="P1317" s="31">
        <f>VLOOKUP(K1317,GDP!$A$2:$D$305,4,0)</f>
        <v>1.5613604227133981E-2</v>
      </c>
      <c r="Q1317" s="12">
        <v>20203.915384615386</v>
      </c>
      <c r="R1317" s="12">
        <f>VLOOKUP(K1317,RGDP!B:C,2,0)</f>
        <v>18565.697</v>
      </c>
      <c r="S1317" s="12">
        <f t="shared" si="211"/>
        <v>18458.555333333337</v>
      </c>
      <c r="T1317" s="12">
        <v>90.185001499999998</v>
      </c>
      <c r="U1317" s="12">
        <v>4</v>
      </c>
      <c r="V1317" s="12">
        <v>148353.5</v>
      </c>
      <c r="W1317" s="12">
        <v>2.4009749999999999</v>
      </c>
      <c r="X1317" s="12">
        <v>1.6</v>
      </c>
      <c r="Y1317" t="str">
        <f t="shared" si="209"/>
        <v>200-300</v>
      </c>
      <c r="Z1317">
        <f t="shared" si="210"/>
        <v>2.0907102457491167E-2</v>
      </c>
      <c r="AA1317" s="12">
        <f>VLOOKUP(K1317,GDP_Change!A:D,4,0)</f>
        <v>1.5614160829463373</v>
      </c>
      <c r="AB1317" s="12">
        <f t="shared" si="202"/>
        <v>1.3491675528329183</v>
      </c>
    </row>
    <row r="1318" spans="1:28" x14ac:dyDescent="0.25">
      <c r="A1318" s="1" t="str">
        <f t="shared" si="203"/>
        <v>04/16/2018</v>
      </c>
      <c r="B1318" s="9">
        <v>267</v>
      </c>
      <c r="C1318" s="9">
        <v>271.29998779296801</v>
      </c>
      <c r="D1318" s="9">
        <v>265.60998535156199</v>
      </c>
      <c r="E1318" s="9">
        <v>245.763916015625</v>
      </c>
      <c r="F1318" s="9">
        <v>266.60998535156199</v>
      </c>
      <c r="G1318" s="10">
        <v>363000200</v>
      </c>
      <c r="H1318">
        <f t="shared" si="204"/>
        <v>4</v>
      </c>
      <c r="I1318">
        <f t="shared" si="205"/>
        <v>16</v>
      </c>
      <c r="J1318">
        <f t="shared" si="206"/>
        <v>2018</v>
      </c>
      <c r="K1318" t="str">
        <f>VLOOKUP(N1318,Convert!D:G,4,0)</f>
        <v>2018Q2</v>
      </c>
      <c r="L1318" t="str">
        <f t="shared" si="207"/>
        <v>2018M4</v>
      </c>
      <c r="M1318">
        <f>VLOOKUP(K1318,GDP_CR!$E$9:$F$311,2,0)</f>
        <v>6.4</v>
      </c>
      <c r="N1318" s="1">
        <v>43206</v>
      </c>
      <c r="O1318" s="18">
        <f t="shared" si="208"/>
        <v>9213</v>
      </c>
      <c r="P1318" s="31">
        <f>VLOOKUP(K1318,GDP!$A$2:$D$305,4,0)</f>
        <v>1.5613604227133981E-2</v>
      </c>
      <c r="Q1318" s="12">
        <v>20228.123076923079</v>
      </c>
      <c r="R1318" s="12">
        <f>VLOOKUP(K1318,RGDP!B:C,2,0)</f>
        <v>18565.697</v>
      </c>
      <c r="S1318" s="12">
        <f t="shared" si="211"/>
        <v>18469.269499999999</v>
      </c>
      <c r="T1318" s="12">
        <v>90.117502250000001</v>
      </c>
      <c r="U1318" s="12">
        <v>4</v>
      </c>
      <c r="V1318" s="12">
        <v>148389.75</v>
      </c>
      <c r="W1318" s="12">
        <v>2.4359875</v>
      </c>
      <c r="X1318" s="12">
        <v>1.645</v>
      </c>
      <c r="Y1318" t="str">
        <f t="shared" si="209"/>
        <v>200-300</v>
      </c>
      <c r="Z1318">
        <f t="shared" si="210"/>
        <v>5.5062850789580065E-3</v>
      </c>
      <c r="AA1318" s="12">
        <f>VLOOKUP(K1318,GDP_Change!A:D,4,0)</f>
        <v>1.5614160829463373</v>
      </c>
      <c r="AB1318" s="12">
        <f t="shared" ref="AB1318:AB1381" si="212">AVERAGE(AA1306:AA1318)</f>
        <v>1.3684628737523201</v>
      </c>
    </row>
    <row r="1319" spans="1:28" x14ac:dyDescent="0.25">
      <c r="A1319" s="1" t="str">
        <f t="shared" si="203"/>
        <v>04/23/2018</v>
      </c>
      <c r="B1319" s="9">
        <v>267.260009765625</v>
      </c>
      <c r="C1319" s="9">
        <v>267.98001098632801</v>
      </c>
      <c r="D1319" s="9">
        <v>260.850006103515</v>
      </c>
      <c r="E1319" s="9">
        <v>245.71775817871</v>
      </c>
      <c r="F1319" s="9">
        <v>266.55999755859301</v>
      </c>
      <c r="G1319" s="10">
        <v>407069900</v>
      </c>
      <c r="H1319">
        <f t="shared" si="204"/>
        <v>4</v>
      </c>
      <c r="I1319">
        <f t="shared" si="205"/>
        <v>23</v>
      </c>
      <c r="J1319">
        <f t="shared" si="206"/>
        <v>2018</v>
      </c>
      <c r="K1319" t="str">
        <f>VLOOKUP(N1319,Convert!D:G,4,0)</f>
        <v>2018Q2</v>
      </c>
      <c r="L1319" t="str">
        <f t="shared" si="207"/>
        <v>2018M4</v>
      </c>
      <c r="M1319">
        <f>VLOOKUP(K1319,GDP_CR!$E$9:$F$311,2,0)</f>
        <v>6.4</v>
      </c>
      <c r="N1319" s="1">
        <v>43213</v>
      </c>
      <c r="O1319" s="18">
        <f t="shared" si="208"/>
        <v>9220</v>
      </c>
      <c r="P1319" s="31">
        <f>VLOOKUP(K1319,GDP!$A$2:$D$305,4,0)</f>
        <v>1.5613604227133981E-2</v>
      </c>
      <c r="Q1319" s="12">
        <v>20252.330769230772</v>
      </c>
      <c r="R1319" s="12">
        <f>VLOOKUP(K1319,RGDP!B:C,2,0)</f>
        <v>18565.697</v>
      </c>
      <c r="S1319" s="12">
        <f t="shared" si="211"/>
        <v>18479.983666666667</v>
      </c>
      <c r="T1319" s="12">
        <v>90.050003000000004</v>
      </c>
      <c r="U1319" s="12">
        <v>4</v>
      </c>
      <c r="V1319" s="12">
        <v>148426</v>
      </c>
      <c r="W1319" s="12">
        <v>2.4710000000000001</v>
      </c>
      <c r="X1319" s="12">
        <v>1.69</v>
      </c>
      <c r="Y1319" t="str">
        <f t="shared" si="209"/>
        <v>200-300</v>
      </c>
      <c r="Z1319">
        <f t="shared" si="210"/>
        <v>-1.8749407642426608E-4</v>
      </c>
      <c r="AA1319" s="12">
        <f>VLOOKUP(K1319,GDP_Change!A:D,4,0)</f>
        <v>1.5614160829463373</v>
      </c>
      <c r="AB1319" s="12">
        <f t="shared" si="212"/>
        <v>1.3877581946717219</v>
      </c>
    </row>
    <row r="1320" spans="1:28" x14ac:dyDescent="0.25">
      <c r="A1320" s="1" t="str">
        <f t="shared" si="203"/>
        <v>04/30/2018</v>
      </c>
      <c r="B1320" s="9">
        <v>267.260009765625</v>
      </c>
      <c r="C1320" s="9">
        <v>267.89001464843699</v>
      </c>
      <c r="D1320" s="9">
        <v>259.04998779296801</v>
      </c>
      <c r="E1320" s="9">
        <v>245.219955444335</v>
      </c>
      <c r="F1320" s="9">
        <v>266.01998901367102</v>
      </c>
      <c r="G1320" s="10">
        <v>470288200</v>
      </c>
      <c r="H1320">
        <f t="shared" si="204"/>
        <v>4</v>
      </c>
      <c r="I1320">
        <f t="shared" si="205"/>
        <v>30</v>
      </c>
      <c r="J1320">
        <f t="shared" si="206"/>
        <v>2018</v>
      </c>
      <c r="K1320" t="str">
        <f>VLOOKUP(N1320,Convert!D:G,4,0)</f>
        <v>2018Q2</v>
      </c>
      <c r="L1320" t="str">
        <f t="shared" si="207"/>
        <v>2018M4</v>
      </c>
      <c r="M1320">
        <f>VLOOKUP(K1320,GDP_CR!$E$9:$F$311,2,0)</f>
        <v>6.4</v>
      </c>
      <c r="N1320" s="1">
        <v>43220</v>
      </c>
      <c r="O1320" s="18">
        <f t="shared" si="208"/>
        <v>9227</v>
      </c>
      <c r="P1320" s="31">
        <f>VLOOKUP(K1320,GDP!$A$2:$D$305,4,0)</f>
        <v>1.5613604227133981E-2</v>
      </c>
      <c r="Q1320" s="12">
        <v>20276.538461538465</v>
      </c>
      <c r="R1320" s="12">
        <f>VLOOKUP(K1320,RGDP!B:C,2,0)</f>
        <v>18565.697</v>
      </c>
      <c r="S1320" s="12">
        <f t="shared" si="211"/>
        <v>18490.697833333328</v>
      </c>
      <c r="T1320" s="12">
        <v>90.050003000000004</v>
      </c>
      <c r="U1320" s="12">
        <v>4</v>
      </c>
      <c r="V1320" s="12">
        <v>148426</v>
      </c>
      <c r="W1320" s="12">
        <v>2.4710000000000001</v>
      </c>
      <c r="X1320" s="12">
        <v>1.69</v>
      </c>
      <c r="Y1320" t="str">
        <f t="shared" si="209"/>
        <v>200-300</v>
      </c>
      <c r="Z1320">
        <f t="shared" si="210"/>
        <v>-2.0258423989641949E-3</v>
      </c>
      <c r="AA1320" s="12">
        <f>VLOOKUP(K1320,GDP_Change!A:D,4,0)</f>
        <v>1.5614160829463373</v>
      </c>
      <c r="AB1320" s="12">
        <f t="shared" si="212"/>
        <v>1.4070535155911235</v>
      </c>
    </row>
    <row r="1321" spans="1:28" x14ac:dyDescent="0.25">
      <c r="A1321" s="1" t="str">
        <f t="shared" si="203"/>
        <v>05/07/2018</v>
      </c>
      <c r="B1321" s="9">
        <v>266.89001464843699</v>
      </c>
      <c r="C1321" s="9">
        <v>273.14999389648398</v>
      </c>
      <c r="D1321" s="9">
        <v>265.14999389648398</v>
      </c>
      <c r="E1321" s="9">
        <v>251.51589965820301</v>
      </c>
      <c r="F1321" s="9">
        <v>272.850006103515</v>
      </c>
      <c r="G1321" s="10">
        <v>314405600</v>
      </c>
      <c r="H1321">
        <f t="shared" si="204"/>
        <v>5</v>
      </c>
      <c r="I1321">
        <f t="shared" si="205"/>
        <v>7</v>
      </c>
      <c r="J1321">
        <f t="shared" si="206"/>
        <v>2018</v>
      </c>
      <c r="K1321" t="str">
        <f>VLOOKUP(N1321,Convert!D:G,4,0)</f>
        <v>2018Q2</v>
      </c>
      <c r="L1321" t="str">
        <f t="shared" si="207"/>
        <v>2018M5</v>
      </c>
      <c r="M1321">
        <f>VLOOKUP(K1321,GDP_CR!$E$9:$F$311,2,0)</f>
        <v>6.4</v>
      </c>
      <c r="N1321" s="1">
        <v>43227</v>
      </c>
      <c r="O1321" s="18">
        <f t="shared" si="208"/>
        <v>9234</v>
      </c>
      <c r="P1321" s="31">
        <f>VLOOKUP(K1321,GDP!$A$2:$D$305,4,0)</f>
        <v>1.5613604227133981E-2</v>
      </c>
      <c r="Q1321" s="12">
        <v>20300.746153846158</v>
      </c>
      <c r="R1321" s="12">
        <f>VLOOKUP(K1321,RGDP!B:C,2,0)</f>
        <v>18565.697</v>
      </c>
      <c r="S1321" s="12">
        <f t="shared" si="211"/>
        <v>18501.411999999997</v>
      </c>
      <c r="T1321" s="12">
        <v>90.650001500000002</v>
      </c>
      <c r="U1321" s="12">
        <v>3.95</v>
      </c>
      <c r="V1321" s="12">
        <v>148508.25</v>
      </c>
      <c r="W1321" s="12">
        <v>2.5487299999999999</v>
      </c>
      <c r="X1321" s="12">
        <v>1.6925000000000001</v>
      </c>
      <c r="Y1321" t="str">
        <f t="shared" si="209"/>
        <v>200-300</v>
      </c>
      <c r="Z1321">
        <f t="shared" si="210"/>
        <v>2.5674826599188183E-2</v>
      </c>
      <c r="AA1321" s="12">
        <f>VLOOKUP(K1321,GDP_Change!A:D,4,0)</f>
        <v>1.5614160829463373</v>
      </c>
      <c r="AB1321" s="12">
        <f t="shared" si="212"/>
        <v>1.4263488365105252</v>
      </c>
    </row>
    <row r="1322" spans="1:28" x14ac:dyDescent="0.25">
      <c r="A1322" s="1" t="str">
        <f t="shared" si="203"/>
        <v>05/14/2018</v>
      </c>
      <c r="B1322" s="9">
        <v>273.33999633789</v>
      </c>
      <c r="C1322" s="9">
        <v>274.079986572265</v>
      </c>
      <c r="D1322" s="9">
        <v>270.02999877929602</v>
      </c>
      <c r="E1322" s="9">
        <v>250.114822387695</v>
      </c>
      <c r="F1322" s="9">
        <v>271.329986572265</v>
      </c>
      <c r="G1322" s="10">
        <v>316673700</v>
      </c>
      <c r="H1322">
        <f t="shared" si="204"/>
        <v>5</v>
      </c>
      <c r="I1322">
        <f t="shared" si="205"/>
        <v>14</v>
      </c>
      <c r="J1322">
        <f t="shared" si="206"/>
        <v>2018</v>
      </c>
      <c r="K1322" t="str">
        <f>VLOOKUP(N1322,Convert!D:G,4,0)</f>
        <v>2018Q2</v>
      </c>
      <c r="L1322" t="str">
        <f t="shared" si="207"/>
        <v>2018M5</v>
      </c>
      <c r="M1322">
        <f>VLOOKUP(K1322,GDP_CR!$E$9:$F$311,2,0)</f>
        <v>6.4</v>
      </c>
      <c r="N1322" s="1">
        <v>43234</v>
      </c>
      <c r="O1322" s="18">
        <f t="shared" si="208"/>
        <v>9241</v>
      </c>
      <c r="P1322" s="31">
        <f>VLOOKUP(K1322,GDP!$A$2:$D$305,4,0)</f>
        <v>1.5613604227133981E-2</v>
      </c>
      <c r="Q1322" s="12">
        <v>20324.953846153854</v>
      </c>
      <c r="R1322" s="12">
        <f>VLOOKUP(K1322,RGDP!B:C,2,0)</f>
        <v>18565.697</v>
      </c>
      <c r="S1322" s="12">
        <f t="shared" si="211"/>
        <v>18512.126166666665</v>
      </c>
      <c r="T1322" s="12">
        <v>91.25</v>
      </c>
      <c r="U1322" s="12">
        <v>3.9000000000000004</v>
      </c>
      <c r="V1322" s="12">
        <v>148590.5</v>
      </c>
      <c r="W1322" s="12">
        <v>2.6264599999999998</v>
      </c>
      <c r="X1322" s="12">
        <v>1.6950000000000001</v>
      </c>
      <c r="Y1322" t="str">
        <f t="shared" si="209"/>
        <v>200-300</v>
      </c>
      <c r="Z1322">
        <f t="shared" si="210"/>
        <v>-5.5708979191788632E-3</v>
      </c>
      <c r="AA1322" s="12">
        <f>VLOOKUP(K1322,GDP_Change!A:D,4,0)</f>
        <v>1.5614160829463373</v>
      </c>
      <c r="AB1322" s="12">
        <f t="shared" si="212"/>
        <v>1.445644157429927</v>
      </c>
    </row>
    <row r="1323" spans="1:28" x14ac:dyDescent="0.25">
      <c r="A1323" s="1" t="str">
        <f t="shared" si="203"/>
        <v>05/21/2018</v>
      </c>
      <c r="B1323" s="9">
        <v>273.010009765625</v>
      </c>
      <c r="C1323" s="9">
        <v>274.25</v>
      </c>
      <c r="D1323" s="9">
        <v>270.77999877929602</v>
      </c>
      <c r="E1323" s="9">
        <v>250.87069702148401</v>
      </c>
      <c r="F1323" s="9">
        <v>272.14999389648398</v>
      </c>
      <c r="G1323" s="10">
        <v>308105100</v>
      </c>
      <c r="H1323">
        <f t="shared" si="204"/>
        <v>5</v>
      </c>
      <c r="I1323">
        <f t="shared" si="205"/>
        <v>21</v>
      </c>
      <c r="J1323">
        <f t="shared" si="206"/>
        <v>2018</v>
      </c>
      <c r="K1323" t="str">
        <f>VLOOKUP(N1323,Convert!D:G,4,0)</f>
        <v>2018Q2</v>
      </c>
      <c r="L1323" t="str">
        <f t="shared" si="207"/>
        <v>2018M5</v>
      </c>
      <c r="M1323">
        <f>VLOOKUP(K1323,GDP_CR!$E$9:$F$311,2,0)</f>
        <v>6.4</v>
      </c>
      <c r="N1323" s="1">
        <v>43241</v>
      </c>
      <c r="O1323" s="18">
        <f t="shared" si="208"/>
        <v>9248</v>
      </c>
      <c r="P1323" s="31">
        <f>VLOOKUP(K1323,GDP!$A$2:$D$305,4,0)</f>
        <v>1.5613604227133981E-2</v>
      </c>
      <c r="Q1323" s="12">
        <v>20349.16153846154</v>
      </c>
      <c r="R1323" s="12">
        <f>VLOOKUP(K1323,RGDP!B:C,2,0)</f>
        <v>18565.697</v>
      </c>
      <c r="S1323" s="12">
        <f t="shared" si="211"/>
        <v>18522.84033333333</v>
      </c>
      <c r="T1323" s="12">
        <v>91.849998499999998</v>
      </c>
      <c r="U1323" s="12">
        <v>3.8499999999999996</v>
      </c>
      <c r="V1323" s="12">
        <v>148672.75</v>
      </c>
      <c r="W1323" s="12">
        <v>2.7041899999999996</v>
      </c>
      <c r="X1323" s="12">
        <v>1.6975</v>
      </c>
      <c r="Y1323" t="str">
        <f t="shared" si="209"/>
        <v>200-300</v>
      </c>
      <c r="Z1323">
        <f t="shared" si="210"/>
        <v>3.0221772925955737E-3</v>
      </c>
      <c r="AA1323" s="12">
        <f>VLOOKUP(K1323,GDP_Change!A:D,4,0)</f>
        <v>1.5614160829463373</v>
      </c>
      <c r="AB1323" s="12">
        <f t="shared" si="212"/>
        <v>1.4649394783493288</v>
      </c>
    </row>
    <row r="1324" spans="1:28" x14ac:dyDescent="0.25">
      <c r="A1324" s="1" t="str">
        <f t="shared" si="203"/>
        <v>05/28/2018</v>
      </c>
      <c r="B1324" s="9">
        <v>270.30999755859301</v>
      </c>
      <c r="C1324" s="9">
        <v>273.94000244140602</v>
      </c>
      <c r="D1324" s="9">
        <v>267.760009765625</v>
      </c>
      <c r="E1324" s="9">
        <v>252.20733642578099</v>
      </c>
      <c r="F1324" s="9">
        <v>273.600006103515</v>
      </c>
      <c r="G1324" s="10">
        <v>350365300</v>
      </c>
      <c r="H1324">
        <f t="shared" si="204"/>
        <v>5</v>
      </c>
      <c r="I1324">
        <f t="shared" si="205"/>
        <v>28</v>
      </c>
      <c r="J1324">
        <f t="shared" si="206"/>
        <v>2018</v>
      </c>
      <c r="K1324" t="str">
        <f>VLOOKUP(N1324,Convert!D:G,4,0)</f>
        <v>2018Q2</v>
      </c>
      <c r="L1324" t="str">
        <f t="shared" si="207"/>
        <v>2018M5</v>
      </c>
      <c r="M1324">
        <f>VLOOKUP(K1324,GDP_CR!$E$9:$F$311,2,0)</f>
        <v>6.4</v>
      </c>
      <c r="N1324" s="1">
        <v>43248</v>
      </c>
      <c r="O1324" s="18">
        <f t="shared" si="208"/>
        <v>9255</v>
      </c>
      <c r="P1324" s="31">
        <f>VLOOKUP(K1324,GDP!$A$2:$D$305,4,0)</f>
        <v>1.5613604227133981E-2</v>
      </c>
      <c r="Q1324" s="12">
        <v>20373.369230769233</v>
      </c>
      <c r="R1324" s="12">
        <f>VLOOKUP(K1324,RGDP!B:C,2,0)</f>
        <v>18565.697</v>
      </c>
      <c r="S1324" s="12">
        <f t="shared" si="211"/>
        <v>18533.554499999998</v>
      </c>
      <c r="T1324" s="12">
        <v>92.449996999999996</v>
      </c>
      <c r="U1324" s="12">
        <v>3.8</v>
      </c>
      <c r="V1324" s="12">
        <v>148755</v>
      </c>
      <c r="W1324" s="12">
        <v>2.7819199999999999</v>
      </c>
      <c r="X1324" s="12">
        <v>1.7</v>
      </c>
      <c r="Y1324" t="str">
        <f t="shared" si="209"/>
        <v>200-300</v>
      </c>
      <c r="Z1324">
        <f t="shared" si="210"/>
        <v>5.3279891219932818E-3</v>
      </c>
      <c r="AA1324" s="12">
        <f>VLOOKUP(K1324,GDP_Change!A:D,4,0)</f>
        <v>1.5614160829463373</v>
      </c>
      <c r="AB1324" s="12">
        <f t="shared" si="212"/>
        <v>1.4842347992687304</v>
      </c>
    </row>
    <row r="1325" spans="1:28" x14ac:dyDescent="0.25">
      <c r="A1325" s="1" t="str">
        <f t="shared" si="203"/>
        <v>06/04/2018</v>
      </c>
      <c r="B1325" s="9">
        <v>274.52999877929602</v>
      </c>
      <c r="C1325" s="9">
        <v>278.27999877929602</v>
      </c>
      <c r="D1325" s="9">
        <v>274.17999267578102</v>
      </c>
      <c r="E1325" s="9">
        <v>256.43841552734301</v>
      </c>
      <c r="F1325" s="9">
        <v>278.19000244140602</v>
      </c>
      <c r="G1325" s="10">
        <v>304361500</v>
      </c>
      <c r="H1325">
        <f t="shared" si="204"/>
        <v>6</v>
      </c>
      <c r="I1325">
        <f t="shared" si="205"/>
        <v>4</v>
      </c>
      <c r="J1325">
        <f t="shared" si="206"/>
        <v>2018</v>
      </c>
      <c r="K1325" t="str">
        <f>VLOOKUP(N1325,Convert!D:G,4,0)</f>
        <v>2018Q2</v>
      </c>
      <c r="L1325" t="str">
        <f t="shared" si="207"/>
        <v>2018M6</v>
      </c>
      <c r="M1325">
        <f>VLOOKUP(K1325,GDP_CR!$E$9:$F$311,2,0)</f>
        <v>6.4</v>
      </c>
      <c r="N1325" s="1">
        <v>43255</v>
      </c>
      <c r="O1325" s="18">
        <f t="shared" si="208"/>
        <v>9262</v>
      </c>
      <c r="P1325" s="31">
        <f>VLOOKUP(K1325,GDP!$A$2:$D$305,4,0)</f>
        <v>1.5613604227133981E-2</v>
      </c>
      <c r="Q1325" s="12">
        <v>20397.576923076929</v>
      </c>
      <c r="R1325" s="12">
        <f>VLOOKUP(K1325,RGDP!B:C,2,0)</f>
        <v>18565.697</v>
      </c>
      <c r="S1325" s="12">
        <f t="shared" si="211"/>
        <v>18544.26866666666</v>
      </c>
      <c r="T1325" s="12">
        <v>92.884998249999995</v>
      </c>
      <c r="U1325" s="12">
        <v>3.8499999999999996</v>
      </c>
      <c r="V1325" s="12">
        <v>148807.75</v>
      </c>
      <c r="W1325" s="12">
        <v>2.7883275000000003</v>
      </c>
      <c r="X1325" s="12">
        <v>1.73</v>
      </c>
      <c r="Y1325" t="str">
        <f t="shared" si="209"/>
        <v>200-300</v>
      </c>
      <c r="Z1325">
        <f t="shared" si="210"/>
        <v>1.6776302030323764E-2</v>
      </c>
      <c r="AA1325" s="12">
        <f>VLOOKUP(K1325,GDP_Change!A:D,4,0)</f>
        <v>1.5614160829463373</v>
      </c>
      <c r="AB1325" s="12">
        <f t="shared" si="212"/>
        <v>1.5035301201881321</v>
      </c>
    </row>
    <row r="1326" spans="1:28" x14ac:dyDescent="0.25">
      <c r="A1326" s="1" t="str">
        <f t="shared" si="203"/>
        <v>06/11/2018</v>
      </c>
      <c r="B1326" s="9">
        <v>278.44000244140602</v>
      </c>
      <c r="C1326" s="9">
        <v>279.48001098632801</v>
      </c>
      <c r="D1326" s="9">
        <v>275.350006103515</v>
      </c>
      <c r="E1326" s="9">
        <v>255.46131896972599</v>
      </c>
      <c r="F1326" s="9">
        <v>277.13000488281199</v>
      </c>
      <c r="G1326" s="10">
        <v>407431300</v>
      </c>
      <c r="H1326">
        <f t="shared" si="204"/>
        <v>6</v>
      </c>
      <c r="I1326">
        <f t="shared" si="205"/>
        <v>11</v>
      </c>
      <c r="J1326">
        <f t="shared" si="206"/>
        <v>2018</v>
      </c>
      <c r="K1326" t="str">
        <f>VLOOKUP(N1326,Convert!D:G,4,0)</f>
        <v>2018Q2</v>
      </c>
      <c r="L1326" t="str">
        <f t="shared" si="207"/>
        <v>2018M6</v>
      </c>
      <c r="M1326">
        <f>VLOOKUP(K1326,GDP_CR!$E$9:$F$311,2,0)</f>
        <v>6.4</v>
      </c>
      <c r="N1326" s="1">
        <v>43262</v>
      </c>
      <c r="O1326" s="18">
        <f t="shared" si="208"/>
        <v>9269</v>
      </c>
      <c r="P1326" s="31">
        <f>VLOOKUP(K1326,GDP!$A$2:$D$305,4,0)</f>
        <v>1.5613604227133981E-2</v>
      </c>
      <c r="Q1326" s="12">
        <v>20421.784615384622</v>
      </c>
      <c r="R1326" s="12">
        <f>VLOOKUP(K1326,RGDP!B:C,2,0)</f>
        <v>18565.697</v>
      </c>
      <c r="S1326" s="12">
        <f t="shared" si="211"/>
        <v>18554.982833333328</v>
      </c>
      <c r="T1326" s="12">
        <v>93.319999499999994</v>
      </c>
      <c r="U1326" s="12">
        <v>3.9</v>
      </c>
      <c r="V1326" s="12">
        <v>148860.5</v>
      </c>
      <c r="W1326" s="12">
        <v>2.7947350000000002</v>
      </c>
      <c r="X1326" s="12">
        <v>1.76</v>
      </c>
      <c r="Y1326" t="str">
        <f t="shared" si="209"/>
        <v>200-300</v>
      </c>
      <c r="Z1326">
        <f t="shared" si="210"/>
        <v>-3.8103366378786641E-3</v>
      </c>
      <c r="AA1326" s="12">
        <f>VLOOKUP(K1326,GDP_Change!A:D,4,0)</f>
        <v>1.5614160829463373</v>
      </c>
      <c r="AB1326" s="12">
        <f t="shared" si="212"/>
        <v>1.5228254411075339</v>
      </c>
    </row>
    <row r="1327" spans="1:28" x14ac:dyDescent="0.25">
      <c r="A1327" s="1" t="str">
        <f t="shared" si="203"/>
        <v>06/18/2018</v>
      </c>
      <c r="B1327" s="9">
        <v>275.489990234375</v>
      </c>
      <c r="C1327" s="9">
        <v>276.72000122070301</v>
      </c>
      <c r="D1327" s="9">
        <v>273.52999877929602</v>
      </c>
      <c r="E1327" s="9">
        <v>254.395416259765</v>
      </c>
      <c r="F1327" s="9">
        <v>274.739990234375</v>
      </c>
      <c r="G1327" s="10">
        <v>330194500</v>
      </c>
      <c r="H1327">
        <f t="shared" si="204"/>
        <v>6</v>
      </c>
      <c r="I1327">
        <f t="shared" si="205"/>
        <v>18</v>
      </c>
      <c r="J1327">
        <f t="shared" si="206"/>
        <v>2018</v>
      </c>
      <c r="K1327" t="str">
        <f>VLOOKUP(N1327,Convert!D:G,4,0)</f>
        <v>2018Q2</v>
      </c>
      <c r="L1327" t="str">
        <f t="shared" si="207"/>
        <v>2018M6</v>
      </c>
      <c r="M1327">
        <f>VLOOKUP(K1327,GDP_CR!$E$9:$F$311,2,0)</f>
        <v>6.4</v>
      </c>
      <c r="N1327" s="1">
        <v>43269</v>
      </c>
      <c r="O1327" s="18">
        <f t="shared" si="208"/>
        <v>9276</v>
      </c>
      <c r="P1327" s="31">
        <f>VLOOKUP(K1327,GDP!$A$2:$D$305,4,0)</f>
        <v>1.5613604227133981E-2</v>
      </c>
      <c r="Q1327" s="12">
        <v>20445.992307692308</v>
      </c>
      <c r="R1327" s="12">
        <f>VLOOKUP(K1327,RGDP!B:C,2,0)</f>
        <v>18565.697</v>
      </c>
      <c r="S1327" s="12">
        <f t="shared" si="211"/>
        <v>18565.696999999996</v>
      </c>
      <c r="T1327" s="12">
        <v>93.755000749999994</v>
      </c>
      <c r="U1327" s="12">
        <v>3.95</v>
      </c>
      <c r="V1327" s="12">
        <v>148913.25</v>
      </c>
      <c r="W1327" s="12">
        <v>2.8011425000000001</v>
      </c>
      <c r="X1327" s="12">
        <v>1.79</v>
      </c>
      <c r="Y1327" t="str">
        <f t="shared" si="209"/>
        <v>200-300</v>
      </c>
      <c r="Z1327">
        <f t="shared" si="210"/>
        <v>-8.6241641335359498E-3</v>
      </c>
      <c r="AA1327" s="12">
        <f>VLOOKUP(K1327,GDP_Change!A:D,4,0)</f>
        <v>1.5614160829463373</v>
      </c>
      <c r="AB1327" s="12">
        <f t="shared" si="212"/>
        <v>1.5421207620269355</v>
      </c>
    </row>
    <row r="1328" spans="1:28" x14ac:dyDescent="0.25">
      <c r="A1328" s="1" t="str">
        <f t="shared" si="203"/>
        <v>06/25/2018</v>
      </c>
      <c r="B1328" s="9">
        <v>273.44000244140602</v>
      </c>
      <c r="C1328" s="9">
        <v>273.86999511718699</v>
      </c>
      <c r="D1328" s="9">
        <v>268.489990234375</v>
      </c>
      <c r="E1328" s="9">
        <v>251.19161987304599</v>
      </c>
      <c r="F1328" s="9">
        <v>271.27999877929602</v>
      </c>
      <c r="G1328" s="10">
        <v>485755300</v>
      </c>
      <c r="H1328">
        <f t="shared" si="204"/>
        <v>6</v>
      </c>
      <c r="I1328">
        <f t="shared" si="205"/>
        <v>25</v>
      </c>
      <c r="J1328">
        <f t="shared" si="206"/>
        <v>2018</v>
      </c>
      <c r="K1328" t="str">
        <f>VLOOKUP(N1328,Convert!D:G,4,0)</f>
        <v>2018Q2</v>
      </c>
      <c r="L1328" t="str">
        <f t="shared" si="207"/>
        <v>2018M6</v>
      </c>
      <c r="M1328">
        <f>VLOOKUP(K1328,GDP_CR!$E$9:$F$311,2,0)</f>
        <v>6.4</v>
      </c>
      <c r="N1328" s="1">
        <v>43276</v>
      </c>
      <c r="O1328" s="18">
        <f t="shared" si="208"/>
        <v>9283</v>
      </c>
      <c r="P1328" s="31">
        <f>VLOOKUP(K1328,GDP!$A$2:$D$305,4,0)</f>
        <v>1.5613604227133981E-2</v>
      </c>
      <c r="Q1328" s="12">
        <v>20470.200000000004</v>
      </c>
      <c r="R1328" s="12">
        <f>VLOOKUP(K1328,RGDP!B:C,2,0)</f>
        <v>18565.697</v>
      </c>
      <c r="S1328" s="12">
        <f t="shared" si="211"/>
        <v>18565.696999999996</v>
      </c>
      <c r="T1328" s="12">
        <v>94.190002000000007</v>
      </c>
      <c r="U1328" s="12">
        <v>4</v>
      </c>
      <c r="V1328" s="12">
        <v>148966</v>
      </c>
      <c r="W1328" s="12">
        <v>2.80755</v>
      </c>
      <c r="X1328" s="12">
        <v>1.82</v>
      </c>
      <c r="Y1328" t="str">
        <f t="shared" si="209"/>
        <v>200-300</v>
      </c>
      <c r="Z1328">
        <f t="shared" si="210"/>
        <v>-1.2593694322138305E-2</v>
      </c>
      <c r="AA1328" s="12">
        <f>VLOOKUP(K1328,GDP_Change!A:D,4,0)</f>
        <v>1.5614160829463373</v>
      </c>
      <c r="AB1328" s="12">
        <f t="shared" si="212"/>
        <v>1.5614160829463373</v>
      </c>
    </row>
    <row r="1329" spans="1:28" x14ac:dyDescent="0.25">
      <c r="A1329" s="1" t="str">
        <f t="shared" si="203"/>
        <v>07/02/2018</v>
      </c>
      <c r="B1329" s="9">
        <v>269.510009765625</v>
      </c>
      <c r="C1329" s="9">
        <v>275.83999633789</v>
      </c>
      <c r="D1329" s="9">
        <v>269.239990234375</v>
      </c>
      <c r="E1329" s="9">
        <v>255.02510070800699</v>
      </c>
      <c r="F1329" s="9">
        <v>275.42001342773398</v>
      </c>
      <c r="G1329" s="10">
        <v>229161500</v>
      </c>
      <c r="H1329">
        <f t="shared" si="204"/>
        <v>7</v>
      </c>
      <c r="I1329">
        <f t="shared" si="205"/>
        <v>2</v>
      </c>
      <c r="J1329">
        <f t="shared" si="206"/>
        <v>2018</v>
      </c>
      <c r="K1329" t="str">
        <f>VLOOKUP(N1329,Convert!D:G,4,0)</f>
        <v>2018Q3</v>
      </c>
      <c r="L1329" t="str">
        <f t="shared" si="207"/>
        <v>2018M7</v>
      </c>
      <c r="M1329">
        <f>VLOOKUP(K1329,GDP_CR!$E$9:$F$311,2,0)</f>
        <v>4.3</v>
      </c>
      <c r="N1329" s="1">
        <v>43283</v>
      </c>
      <c r="O1329" s="18">
        <f t="shared" si="208"/>
        <v>9290</v>
      </c>
      <c r="P1329" s="31">
        <f>VLOOKUP(K1329,GDP!$A$2:$D$305,4,0)</f>
        <v>1.0605660911959802E-2</v>
      </c>
      <c r="Q1329" s="12">
        <v>20486.900000000005</v>
      </c>
      <c r="R1329" s="12">
        <f>VLOOKUP(K1329,RGDP!B:C,2,0)</f>
        <v>18699.748</v>
      </c>
      <c r="S1329" s="12">
        <f t="shared" si="211"/>
        <v>18576.867916666662</v>
      </c>
      <c r="T1329" s="12">
        <v>94.360002250000008</v>
      </c>
      <c r="U1329" s="12">
        <v>3.95</v>
      </c>
      <c r="V1329" s="12">
        <v>148980</v>
      </c>
      <c r="W1329" s="12">
        <v>2.8191925000000002</v>
      </c>
      <c r="X1329" s="12">
        <v>1.8425</v>
      </c>
      <c r="Y1329" t="str">
        <f t="shared" si="209"/>
        <v>200-300</v>
      </c>
      <c r="Z1329">
        <f t="shared" si="210"/>
        <v>1.5261039026346124E-2</v>
      </c>
      <c r="AA1329" s="12">
        <f>VLOOKUP(K1329,GDP_Change!A:D,4,0)</f>
        <v>1.0604734287608437</v>
      </c>
      <c r="AB1329" s="12">
        <f t="shared" si="212"/>
        <v>1.5228820326243762</v>
      </c>
    </row>
    <row r="1330" spans="1:28" x14ac:dyDescent="0.25">
      <c r="A1330" s="1" t="str">
        <f t="shared" si="203"/>
        <v>07/09/2018</v>
      </c>
      <c r="B1330" s="9">
        <v>276.54998779296801</v>
      </c>
      <c r="C1330" s="9">
        <v>279.92999267578102</v>
      </c>
      <c r="D1330" s="9">
        <v>276.5</v>
      </c>
      <c r="E1330" s="9">
        <v>258.88623046875</v>
      </c>
      <c r="F1330" s="9">
        <v>279.58999633789</v>
      </c>
      <c r="G1330" s="10">
        <v>287912600</v>
      </c>
      <c r="H1330">
        <f t="shared" si="204"/>
        <v>7</v>
      </c>
      <c r="I1330">
        <f t="shared" si="205"/>
        <v>9</v>
      </c>
      <c r="J1330">
        <f t="shared" si="206"/>
        <v>2018</v>
      </c>
      <c r="K1330" t="str">
        <f>VLOOKUP(N1330,Convert!D:G,4,0)</f>
        <v>2018Q3</v>
      </c>
      <c r="L1330" t="str">
        <f t="shared" si="207"/>
        <v>2018M7</v>
      </c>
      <c r="M1330">
        <f>VLOOKUP(K1330,GDP_CR!$E$9:$F$311,2,0)</f>
        <v>4.3</v>
      </c>
      <c r="N1330" s="1">
        <v>43290</v>
      </c>
      <c r="O1330" s="18">
        <f t="shared" si="208"/>
        <v>9297</v>
      </c>
      <c r="P1330" s="31">
        <f>VLOOKUP(K1330,GDP!$A$2:$D$305,4,0)</f>
        <v>1.0605660911959802E-2</v>
      </c>
      <c r="Q1330" s="12">
        <v>20503.600000000002</v>
      </c>
      <c r="R1330" s="12">
        <f>VLOOKUP(K1330,RGDP!B:C,2,0)</f>
        <v>18699.748</v>
      </c>
      <c r="S1330" s="12">
        <f t="shared" si="211"/>
        <v>18588.038833333329</v>
      </c>
      <c r="T1330" s="12">
        <v>94.530002499999995</v>
      </c>
      <c r="U1330" s="12">
        <v>3.9000000000000004</v>
      </c>
      <c r="V1330" s="12">
        <v>148994</v>
      </c>
      <c r="W1330" s="12">
        <v>2.830835</v>
      </c>
      <c r="X1330" s="12">
        <v>1.865</v>
      </c>
      <c r="Y1330" t="str">
        <f t="shared" si="209"/>
        <v>200-300</v>
      </c>
      <c r="Z1330">
        <f t="shared" si="210"/>
        <v>1.5140449883284113E-2</v>
      </c>
      <c r="AA1330" s="12">
        <f>VLOOKUP(K1330,GDP_Change!A:D,4,0)</f>
        <v>1.0604734287608437</v>
      </c>
      <c r="AB1330" s="12">
        <f t="shared" si="212"/>
        <v>1.4843479823024153</v>
      </c>
    </row>
    <row r="1331" spans="1:28" x14ac:dyDescent="0.25">
      <c r="A1331" s="1" t="str">
        <f t="shared" si="203"/>
        <v>07/16/2018</v>
      </c>
      <c r="B1331" s="9">
        <v>279.64001464843699</v>
      </c>
      <c r="C1331" s="9">
        <v>281.17999267578102</v>
      </c>
      <c r="D1331" s="9">
        <v>278.41000366210898</v>
      </c>
      <c r="E1331" s="9">
        <v>258.96957397460898</v>
      </c>
      <c r="F1331" s="9">
        <v>279.67999267578102</v>
      </c>
      <c r="G1331" s="10">
        <v>288859800</v>
      </c>
      <c r="H1331">
        <f t="shared" si="204"/>
        <v>7</v>
      </c>
      <c r="I1331">
        <f t="shared" si="205"/>
        <v>16</v>
      </c>
      <c r="J1331">
        <f t="shared" si="206"/>
        <v>2018</v>
      </c>
      <c r="K1331" t="str">
        <f>VLOOKUP(N1331,Convert!D:G,4,0)</f>
        <v>2018Q3</v>
      </c>
      <c r="L1331" t="str">
        <f t="shared" si="207"/>
        <v>2018M7</v>
      </c>
      <c r="M1331">
        <f>VLOOKUP(K1331,GDP_CR!$E$9:$F$311,2,0)</f>
        <v>4.3</v>
      </c>
      <c r="N1331" s="1">
        <v>43297</v>
      </c>
      <c r="O1331" s="18">
        <f t="shared" si="208"/>
        <v>9304</v>
      </c>
      <c r="P1331" s="31">
        <f>VLOOKUP(K1331,GDP!$A$2:$D$305,4,0)</f>
        <v>1.0605660911959802E-2</v>
      </c>
      <c r="Q1331" s="12">
        <v>20520.300000000003</v>
      </c>
      <c r="R1331" s="12">
        <f>VLOOKUP(K1331,RGDP!B:C,2,0)</f>
        <v>18699.748</v>
      </c>
      <c r="S1331" s="12">
        <f t="shared" si="211"/>
        <v>18599.209749999998</v>
      </c>
      <c r="T1331" s="12">
        <v>94.700002749999996</v>
      </c>
      <c r="U1331" s="12">
        <v>3.8499999999999996</v>
      </c>
      <c r="V1331" s="12">
        <v>149008</v>
      </c>
      <c r="W1331" s="12">
        <v>2.8424774999999998</v>
      </c>
      <c r="X1331" s="12">
        <v>1.8875</v>
      </c>
      <c r="Y1331" t="str">
        <f t="shared" si="209"/>
        <v>200-300</v>
      </c>
      <c r="Z1331">
        <f t="shared" si="210"/>
        <v>3.2188683096601167E-4</v>
      </c>
      <c r="AA1331" s="12">
        <f>VLOOKUP(K1331,GDP_Change!A:D,4,0)</f>
        <v>1.0604734287608437</v>
      </c>
      <c r="AB1331" s="12">
        <f t="shared" si="212"/>
        <v>1.4458139319804542</v>
      </c>
    </row>
    <row r="1332" spans="1:28" x14ac:dyDescent="0.25">
      <c r="A1332" s="1" t="str">
        <f t="shared" si="203"/>
        <v>07/23/2018</v>
      </c>
      <c r="B1332" s="9">
        <v>279.45001220703102</v>
      </c>
      <c r="C1332" s="9">
        <v>284.36999511718699</v>
      </c>
      <c r="D1332" s="9">
        <v>279.05999755859301</v>
      </c>
      <c r="E1332" s="9">
        <v>260.58078002929602</v>
      </c>
      <c r="F1332" s="9">
        <v>281.42001342773398</v>
      </c>
      <c r="G1332" s="10">
        <v>328645600</v>
      </c>
      <c r="H1332">
        <f t="shared" si="204"/>
        <v>7</v>
      </c>
      <c r="I1332">
        <f t="shared" si="205"/>
        <v>23</v>
      </c>
      <c r="J1332">
        <f t="shared" si="206"/>
        <v>2018</v>
      </c>
      <c r="K1332" t="str">
        <f>VLOOKUP(N1332,Convert!D:G,4,0)</f>
        <v>2018Q3</v>
      </c>
      <c r="L1332" t="str">
        <f t="shared" si="207"/>
        <v>2018M7</v>
      </c>
      <c r="M1332">
        <f>VLOOKUP(K1332,GDP_CR!$E$9:$F$311,2,0)</f>
        <v>4.3</v>
      </c>
      <c r="N1332" s="1">
        <v>43304</v>
      </c>
      <c r="O1332" s="18">
        <f t="shared" si="208"/>
        <v>9311</v>
      </c>
      <c r="P1332" s="31">
        <f>VLOOKUP(K1332,GDP!$A$2:$D$305,4,0)</f>
        <v>1.0605660911959802E-2</v>
      </c>
      <c r="Q1332" s="12">
        <v>20537</v>
      </c>
      <c r="R1332" s="12">
        <f>VLOOKUP(K1332,RGDP!B:C,2,0)</f>
        <v>18699.748</v>
      </c>
      <c r="S1332" s="12">
        <f t="shared" si="211"/>
        <v>18610.380666666664</v>
      </c>
      <c r="T1332" s="12">
        <v>94.870002999999997</v>
      </c>
      <c r="U1332" s="12">
        <v>3.8</v>
      </c>
      <c r="V1332" s="12">
        <v>149022</v>
      </c>
      <c r="W1332" s="12">
        <v>2.85412</v>
      </c>
      <c r="X1332" s="12">
        <v>1.91</v>
      </c>
      <c r="Y1332" t="str">
        <f t="shared" si="209"/>
        <v>200-300</v>
      </c>
      <c r="Z1332">
        <f t="shared" si="210"/>
        <v>6.2214702428502466E-3</v>
      </c>
      <c r="AA1332" s="12">
        <f>VLOOKUP(K1332,GDP_Change!A:D,4,0)</f>
        <v>1.0604734287608437</v>
      </c>
      <c r="AB1332" s="12">
        <f t="shared" si="212"/>
        <v>1.407279881658493</v>
      </c>
    </row>
    <row r="1333" spans="1:28" x14ac:dyDescent="0.25">
      <c r="A1333" s="1" t="str">
        <f t="shared" si="203"/>
        <v>07/30/2018</v>
      </c>
      <c r="B1333" s="9">
        <v>281.510009765625</v>
      </c>
      <c r="C1333" s="9">
        <v>283.66000366210898</v>
      </c>
      <c r="D1333" s="9">
        <v>279.16000366210898</v>
      </c>
      <c r="E1333" s="9">
        <v>262.59930419921801</v>
      </c>
      <c r="F1333" s="9">
        <v>283.600006103515</v>
      </c>
      <c r="G1333" s="10">
        <v>303528100</v>
      </c>
      <c r="H1333">
        <f t="shared" si="204"/>
        <v>7</v>
      </c>
      <c r="I1333">
        <f t="shared" si="205"/>
        <v>30</v>
      </c>
      <c r="J1333">
        <f t="shared" si="206"/>
        <v>2018</v>
      </c>
      <c r="K1333" t="str">
        <f>VLOOKUP(N1333,Convert!D:G,4,0)</f>
        <v>2018Q3</v>
      </c>
      <c r="L1333" t="str">
        <f t="shared" si="207"/>
        <v>2018M7</v>
      </c>
      <c r="M1333">
        <f>VLOOKUP(K1333,GDP_CR!$E$9:$F$311,2,0)</f>
        <v>4.3</v>
      </c>
      <c r="N1333" s="1">
        <v>43311</v>
      </c>
      <c r="O1333" s="18">
        <f t="shared" si="208"/>
        <v>9318</v>
      </c>
      <c r="P1333" s="31">
        <f>VLOOKUP(K1333,GDP!$A$2:$D$305,4,0)</f>
        <v>1.0605660911959802E-2</v>
      </c>
      <c r="Q1333" s="12">
        <v>20553.699999999997</v>
      </c>
      <c r="R1333" s="12">
        <f>VLOOKUP(K1333,RGDP!B:C,2,0)</f>
        <v>18699.748</v>
      </c>
      <c r="S1333" s="12">
        <f t="shared" si="211"/>
        <v>18621.55158333333</v>
      </c>
      <c r="T1333" s="12">
        <v>94.870002999999997</v>
      </c>
      <c r="U1333" s="12">
        <v>3.8</v>
      </c>
      <c r="V1333" s="12">
        <v>149022</v>
      </c>
      <c r="W1333" s="12">
        <v>2.85412</v>
      </c>
      <c r="X1333" s="12">
        <v>1.91</v>
      </c>
      <c r="Y1333" t="str">
        <f t="shared" si="209"/>
        <v>200-300</v>
      </c>
      <c r="Z1333">
        <f t="shared" si="210"/>
        <v>7.7464024296935996E-3</v>
      </c>
      <c r="AA1333" s="12">
        <f>VLOOKUP(K1333,GDP_Change!A:D,4,0)</f>
        <v>1.0604734287608437</v>
      </c>
      <c r="AB1333" s="12">
        <f t="shared" si="212"/>
        <v>1.3687458313365322</v>
      </c>
    </row>
    <row r="1334" spans="1:28" x14ac:dyDescent="0.25">
      <c r="A1334" s="1" t="str">
        <f t="shared" si="203"/>
        <v>08/06/2018</v>
      </c>
      <c r="B1334" s="9">
        <v>283.64001464843699</v>
      </c>
      <c r="C1334" s="9">
        <v>286.010009765625</v>
      </c>
      <c r="D1334" s="9">
        <v>282.35998535156199</v>
      </c>
      <c r="E1334" s="9">
        <v>262.19192504882801</v>
      </c>
      <c r="F1334" s="9">
        <v>283.16000366210898</v>
      </c>
      <c r="G1334" s="10">
        <v>237505100</v>
      </c>
      <c r="H1334">
        <f t="shared" si="204"/>
        <v>8</v>
      </c>
      <c r="I1334">
        <f t="shared" si="205"/>
        <v>6</v>
      </c>
      <c r="J1334">
        <f t="shared" si="206"/>
        <v>2018</v>
      </c>
      <c r="K1334" t="str">
        <f>VLOOKUP(N1334,Convert!D:G,4,0)</f>
        <v>2018Q3</v>
      </c>
      <c r="L1334" t="str">
        <f t="shared" si="207"/>
        <v>2018M8</v>
      </c>
      <c r="M1334">
        <f>VLOOKUP(K1334,GDP_CR!$E$9:$F$311,2,0)</f>
        <v>4.3</v>
      </c>
      <c r="N1334" s="1">
        <v>43318</v>
      </c>
      <c r="O1334" s="18">
        <f t="shared" si="208"/>
        <v>9325</v>
      </c>
      <c r="P1334" s="31">
        <f>VLOOKUP(K1334,GDP!$A$2:$D$305,4,0)</f>
        <v>1.0605660911959802E-2</v>
      </c>
      <c r="Q1334" s="12">
        <v>20570.399999999998</v>
      </c>
      <c r="R1334" s="12">
        <f>VLOOKUP(K1334,RGDP!B:C,2,0)</f>
        <v>18699.748</v>
      </c>
      <c r="S1334" s="12">
        <f t="shared" si="211"/>
        <v>18632.722499999996</v>
      </c>
      <c r="T1334" s="12">
        <v>94.807502999999997</v>
      </c>
      <c r="U1334" s="12">
        <v>3.8</v>
      </c>
      <c r="V1334" s="12">
        <v>149084.5</v>
      </c>
      <c r="W1334" s="12">
        <v>2.80132</v>
      </c>
      <c r="X1334" s="12">
        <v>1.91</v>
      </c>
      <c r="Y1334" t="str">
        <f t="shared" si="209"/>
        <v>200-300</v>
      </c>
      <c r="Z1334">
        <f t="shared" si="210"/>
        <v>-1.551489534331707E-3</v>
      </c>
      <c r="AA1334" s="12">
        <f>VLOOKUP(K1334,GDP_Change!A:D,4,0)</f>
        <v>1.0604734287608437</v>
      </c>
      <c r="AB1334" s="12">
        <f t="shared" si="212"/>
        <v>1.330211781014571</v>
      </c>
    </row>
    <row r="1335" spans="1:28" x14ac:dyDescent="0.25">
      <c r="A1335" s="1" t="str">
        <f t="shared" si="203"/>
        <v>08/13/2018</v>
      </c>
      <c r="B1335" s="9">
        <v>283.47000122070301</v>
      </c>
      <c r="C1335" s="9">
        <v>285.55999755859301</v>
      </c>
      <c r="D1335" s="9">
        <v>280.16000366210898</v>
      </c>
      <c r="E1335" s="9">
        <v>263.95120239257801</v>
      </c>
      <c r="F1335" s="9">
        <v>285.05999755859301</v>
      </c>
      <c r="G1335" s="10">
        <v>348086700</v>
      </c>
      <c r="H1335">
        <f t="shared" si="204"/>
        <v>8</v>
      </c>
      <c r="I1335">
        <f t="shared" si="205"/>
        <v>13</v>
      </c>
      <c r="J1335">
        <f t="shared" si="206"/>
        <v>2018</v>
      </c>
      <c r="K1335" t="str">
        <f>VLOOKUP(N1335,Convert!D:G,4,0)</f>
        <v>2018Q3</v>
      </c>
      <c r="L1335" t="str">
        <f t="shared" si="207"/>
        <v>2018M8</v>
      </c>
      <c r="M1335">
        <f>VLOOKUP(K1335,GDP_CR!$E$9:$F$311,2,0)</f>
        <v>4.3</v>
      </c>
      <c r="N1335" s="1">
        <v>43325</v>
      </c>
      <c r="O1335" s="18">
        <f t="shared" si="208"/>
        <v>9332</v>
      </c>
      <c r="P1335" s="31">
        <f>VLOOKUP(K1335,GDP!$A$2:$D$305,4,0)</f>
        <v>1.0605660911959802E-2</v>
      </c>
      <c r="Q1335" s="12">
        <v>20587.099999999995</v>
      </c>
      <c r="R1335" s="12">
        <f>VLOOKUP(K1335,RGDP!B:C,2,0)</f>
        <v>18699.748</v>
      </c>
      <c r="S1335" s="12">
        <f t="shared" si="211"/>
        <v>18643.893416666662</v>
      </c>
      <c r="T1335" s="12">
        <v>94.745002999999997</v>
      </c>
      <c r="U1335" s="12">
        <v>3.8</v>
      </c>
      <c r="V1335" s="12">
        <v>149147</v>
      </c>
      <c r="W1335" s="12">
        <v>2.7485200000000001</v>
      </c>
      <c r="X1335" s="12">
        <v>1.91</v>
      </c>
      <c r="Y1335" t="str">
        <f t="shared" si="209"/>
        <v>200-300</v>
      </c>
      <c r="Z1335">
        <f t="shared" si="210"/>
        <v>6.7099656445521738E-3</v>
      </c>
      <c r="AA1335" s="12">
        <f>VLOOKUP(K1335,GDP_Change!A:D,4,0)</f>
        <v>1.0604734287608437</v>
      </c>
      <c r="AB1335" s="12">
        <f t="shared" si="212"/>
        <v>1.2916777306926099</v>
      </c>
    </row>
    <row r="1336" spans="1:28" x14ac:dyDescent="0.25">
      <c r="A1336" s="1" t="str">
        <f t="shared" si="203"/>
        <v>08/20/2018</v>
      </c>
      <c r="B1336" s="9">
        <v>285.57000732421801</v>
      </c>
      <c r="C1336" s="9">
        <v>287.67001342773398</v>
      </c>
      <c r="D1336" s="9">
        <v>285.05999755859301</v>
      </c>
      <c r="E1336" s="9">
        <v>266.21969604492102</v>
      </c>
      <c r="F1336" s="9">
        <v>287.510009765625</v>
      </c>
      <c r="G1336" s="10">
        <v>258765100</v>
      </c>
      <c r="H1336">
        <f t="shared" si="204"/>
        <v>8</v>
      </c>
      <c r="I1336">
        <f t="shared" si="205"/>
        <v>20</v>
      </c>
      <c r="J1336">
        <f t="shared" si="206"/>
        <v>2018</v>
      </c>
      <c r="K1336" t="str">
        <f>VLOOKUP(N1336,Convert!D:G,4,0)</f>
        <v>2018Q3</v>
      </c>
      <c r="L1336" t="str">
        <f t="shared" si="207"/>
        <v>2018M8</v>
      </c>
      <c r="M1336">
        <f>VLOOKUP(K1336,GDP_CR!$E$9:$F$311,2,0)</f>
        <v>4.3</v>
      </c>
      <c r="N1336" s="1">
        <v>43332</v>
      </c>
      <c r="O1336" s="18">
        <f t="shared" si="208"/>
        <v>9339</v>
      </c>
      <c r="P1336" s="31">
        <f>VLOOKUP(K1336,GDP!$A$2:$D$305,4,0)</f>
        <v>1.0605660911959802E-2</v>
      </c>
      <c r="Q1336" s="12">
        <v>20603.799999999996</v>
      </c>
      <c r="R1336" s="12">
        <f>VLOOKUP(K1336,RGDP!B:C,2,0)</f>
        <v>18699.748</v>
      </c>
      <c r="S1336" s="12">
        <f t="shared" si="211"/>
        <v>18655.064333333328</v>
      </c>
      <c r="T1336" s="12">
        <v>94.682502999999997</v>
      </c>
      <c r="U1336" s="12">
        <v>3.8</v>
      </c>
      <c r="V1336" s="12">
        <v>149209.5</v>
      </c>
      <c r="W1336" s="12">
        <v>2.6957200000000001</v>
      </c>
      <c r="X1336" s="12">
        <v>1.91</v>
      </c>
      <c r="Y1336" t="str">
        <f t="shared" si="209"/>
        <v>200-300</v>
      </c>
      <c r="Z1336">
        <f t="shared" si="210"/>
        <v>8.5947247176567654E-3</v>
      </c>
      <c r="AA1336" s="12">
        <f>VLOOKUP(K1336,GDP_Change!A:D,4,0)</f>
        <v>1.0604734287608437</v>
      </c>
      <c r="AB1336" s="12">
        <f t="shared" si="212"/>
        <v>1.2531436803706488</v>
      </c>
    </row>
    <row r="1337" spans="1:28" x14ac:dyDescent="0.25">
      <c r="A1337" s="1" t="str">
        <f t="shared" si="203"/>
        <v>08/27/2018</v>
      </c>
      <c r="B1337" s="9">
        <v>288.85998535156199</v>
      </c>
      <c r="C1337" s="9">
        <v>291.739990234375</v>
      </c>
      <c r="D1337" s="9">
        <v>288.67999267578102</v>
      </c>
      <c r="E1337" s="9">
        <v>268.812408447265</v>
      </c>
      <c r="F1337" s="9">
        <v>290.30999755859301</v>
      </c>
      <c r="G1337" s="10">
        <v>292871700</v>
      </c>
      <c r="H1337">
        <f t="shared" si="204"/>
        <v>8</v>
      </c>
      <c r="I1337">
        <f t="shared" si="205"/>
        <v>27</v>
      </c>
      <c r="J1337">
        <f t="shared" si="206"/>
        <v>2018</v>
      </c>
      <c r="K1337" t="str">
        <f>VLOOKUP(N1337,Convert!D:G,4,0)</f>
        <v>2018Q3</v>
      </c>
      <c r="L1337" t="str">
        <f t="shared" si="207"/>
        <v>2018M8</v>
      </c>
      <c r="M1337">
        <f>VLOOKUP(K1337,GDP_CR!$E$9:$F$311,2,0)</f>
        <v>4.3</v>
      </c>
      <c r="N1337" s="1">
        <v>43339</v>
      </c>
      <c r="O1337" s="18">
        <f t="shared" si="208"/>
        <v>9346</v>
      </c>
      <c r="P1337" s="31">
        <f>VLOOKUP(K1337,GDP!$A$2:$D$305,4,0)</f>
        <v>1.0605660911959802E-2</v>
      </c>
      <c r="Q1337" s="12">
        <v>20620.499999999996</v>
      </c>
      <c r="R1337" s="12">
        <f>VLOOKUP(K1337,RGDP!B:C,2,0)</f>
        <v>18699.748</v>
      </c>
      <c r="S1337" s="12">
        <f t="shared" si="211"/>
        <v>18666.235249999994</v>
      </c>
      <c r="T1337" s="12">
        <v>94.620002999999997</v>
      </c>
      <c r="U1337" s="12">
        <v>3.8</v>
      </c>
      <c r="V1337" s="12">
        <v>149272</v>
      </c>
      <c r="W1337" s="12">
        <v>2.6429200000000002</v>
      </c>
      <c r="X1337" s="12">
        <v>1.91</v>
      </c>
      <c r="Y1337" t="str">
        <f t="shared" si="209"/>
        <v>200-300</v>
      </c>
      <c r="Z1337">
        <f t="shared" si="210"/>
        <v>9.7387489056486309E-3</v>
      </c>
      <c r="AA1337" s="12">
        <f>VLOOKUP(K1337,GDP_Change!A:D,4,0)</f>
        <v>1.0604734287608437</v>
      </c>
      <c r="AB1337" s="12">
        <f t="shared" si="212"/>
        <v>1.2146096300486879</v>
      </c>
    </row>
    <row r="1338" spans="1:28" x14ac:dyDescent="0.25">
      <c r="A1338" s="1" t="str">
        <f t="shared" si="203"/>
        <v>09/03/2018</v>
      </c>
      <c r="B1338" s="9">
        <v>289.83999633789</v>
      </c>
      <c r="C1338" s="9">
        <v>290.20999145507801</v>
      </c>
      <c r="D1338" s="9">
        <v>286.70999145507801</v>
      </c>
      <c r="E1338" s="9">
        <v>266.30310058593699</v>
      </c>
      <c r="F1338" s="9">
        <v>287.600006103515</v>
      </c>
      <c r="G1338" s="10">
        <v>269481500</v>
      </c>
      <c r="H1338">
        <f t="shared" si="204"/>
        <v>9</v>
      </c>
      <c r="I1338">
        <f t="shared" si="205"/>
        <v>3</v>
      </c>
      <c r="J1338">
        <f t="shared" si="206"/>
        <v>2018</v>
      </c>
      <c r="K1338" t="str">
        <f>VLOOKUP(N1338,Convert!D:G,4,0)</f>
        <v>2018Q3</v>
      </c>
      <c r="L1338" t="str">
        <f t="shared" si="207"/>
        <v>2018M9</v>
      </c>
      <c r="M1338">
        <f>VLOOKUP(K1338,GDP_CR!$E$9:$F$311,2,0)</f>
        <v>4.3</v>
      </c>
      <c r="N1338" s="1">
        <v>43346</v>
      </c>
      <c r="O1338" s="18">
        <f t="shared" si="208"/>
        <v>9353</v>
      </c>
      <c r="P1338" s="31">
        <f>VLOOKUP(K1338,GDP!$A$2:$D$305,4,0)</f>
        <v>1.0605660911959802E-2</v>
      </c>
      <c r="Q1338" s="12">
        <v>20637.199999999997</v>
      </c>
      <c r="R1338" s="12">
        <f>VLOOKUP(K1338,RGDP!B:C,2,0)</f>
        <v>18699.748</v>
      </c>
      <c r="S1338" s="12">
        <f t="shared" si="211"/>
        <v>18677.406166666664</v>
      </c>
      <c r="T1338" s="12">
        <v>94.820001750000003</v>
      </c>
      <c r="U1338" s="12">
        <v>3.7749999999999995</v>
      </c>
      <c r="V1338" s="12">
        <v>149294.25</v>
      </c>
      <c r="W1338" s="12">
        <v>2.5652050000000002</v>
      </c>
      <c r="X1338" s="12">
        <v>1.92</v>
      </c>
      <c r="Y1338" t="str">
        <f t="shared" si="209"/>
        <v>200-300</v>
      </c>
      <c r="Z1338">
        <f t="shared" si="210"/>
        <v>-9.334819599283839E-3</v>
      </c>
      <c r="AA1338" s="12">
        <f>VLOOKUP(K1338,GDP_Change!A:D,4,0)</f>
        <v>1.0604734287608437</v>
      </c>
      <c r="AB1338" s="12">
        <f t="shared" si="212"/>
        <v>1.1760755797267268</v>
      </c>
    </row>
    <row r="1339" spans="1:28" x14ac:dyDescent="0.25">
      <c r="A1339" s="1" t="str">
        <f t="shared" si="203"/>
        <v>09/10/2018</v>
      </c>
      <c r="B1339" s="9">
        <v>288.739990234375</v>
      </c>
      <c r="C1339" s="9">
        <v>291.26998901367102</v>
      </c>
      <c r="D1339" s="9">
        <v>286.98001098632801</v>
      </c>
      <c r="E1339" s="9">
        <v>269.34020996093699</v>
      </c>
      <c r="F1339" s="9">
        <v>290.88000488281199</v>
      </c>
      <c r="G1339" s="10">
        <v>266666300</v>
      </c>
      <c r="H1339">
        <f t="shared" si="204"/>
        <v>9</v>
      </c>
      <c r="I1339">
        <f t="shared" si="205"/>
        <v>10</v>
      </c>
      <c r="J1339">
        <f t="shared" si="206"/>
        <v>2018</v>
      </c>
      <c r="K1339" t="str">
        <f>VLOOKUP(N1339,Convert!D:G,4,0)</f>
        <v>2018Q3</v>
      </c>
      <c r="L1339" t="str">
        <f t="shared" si="207"/>
        <v>2018M9</v>
      </c>
      <c r="M1339">
        <f>VLOOKUP(K1339,GDP_CR!$E$9:$F$311,2,0)</f>
        <v>4.3</v>
      </c>
      <c r="N1339" s="1">
        <v>43353</v>
      </c>
      <c r="O1339" s="18">
        <f t="shared" si="208"/>
        <v>9360</v>
      </c>
      <c r="P1339" s="31">
        <f>VLOOKUP(K1339,GDP!$A$2:$D$305,4,0)</f>
        <v>1.0605660911959802E-2</v>
      </c>
      <c r="Q1339" s="12">
        <v>20653.899999999998</v>
      </c>
      <c r="R1339" s="12">
        <f>VLOOKUP(K1339,RGDP!B:C,2,0)</f>
        <v>18699.748</v>
      </c>
      <c r="S1339" s="12">
        <f t="shared" si="211"/>
        <v>18688.577083333326</v>
      </c>
      <c r="T1339" s="12">
        <v>95.020000500000009</v>
      </c>
      <c r="U1339" s="12">
        <v>3.75</v>
      </c>
      <c r="V1339" s="12">
        <v>149316.5</v>
      </c>
      <c r="W1339" s="12">
        <v>2.4874900000000002</v>
      </c>
      <c r="X1339" s="12">
        <v>1.93</v>
      </c>
      <c r="Y1339" t="str">
        <f t="shared" si="209"/>
        <v>200-300</v>
      </c>
      <c r="Z1339">
        <f t="shared" si="210"/>
        <v>1.1404724303505143E-2</v>
      </c>
      <c r="AA1339" s="12">
        <f>VLOOKUP(K1339,GDP_Change!A:D,4,0)</f>
        <v>1.0604734287608437</v>
      </c>
      <c r="AB1339" s="12">
        <f t="shared" si="212"/>
        <v>1.1375415294047657</v>
      </c>
    </row>
    <row r="1340" spans="1:28" x14ac:dyDescent="0.25">
      <c r="A1340" s="1" t="str">
        <f t="shared" si="203"/>
        <v>09/17/2018</v>
      </c>
      <c r="B1340" s="9">
        <v>290.82000732421801</v>
      </c>
      <c r="C1340" s="9">
        <v>293.94000244140602</v>
      </c>
      <c r="D1340" s="9">
        <v>289.02999877929602</v>
      </c>
      <c r="E1340" s="9">
        <v>270.36801147460898</v>
      </c>
      <c r="F1340" s="9">
        <v>291.989990234375</v>
      </c>
      <c r="G1340" s="10">
        <v>385095300</v>
      </c>
      <c r="H1340">
        <f t="shared" si="204"/>
        <v>9</v>
      </c>
      <c r="I1340">
        <f t="shared" si="205"/>
        <v>17</v>
      </c>
      <c r="J1340">
        <f t="shared" si="206"/>
        <v>2018</v>
      </c>
      <c r="K1340" t="str">
        <f>VLOOKUP(N1340,Convert!D:G,4,0)</f>
        <v>2018Q3</v>
      </c>
      <c r="L1340" t="str">
        <f t="shared" si="207"/>
        <v>2018M9</v>
      </c>
      <c r="M1340">
        <f>VLOOKUP(K1340,GDP_CR!$E$9:$F$311,2,0)</f>
        <v>4.3</v>
      </c>
      <c r="N1340" s="1">
        <v>43360</v>
      </c>
      <c r="O1340" s="18">
        <f t="shared" si="208"/>
        <v>9367</v>
      </c>
      <c r="P1340" s="31">
        <f>VLOOKUP(K1340,GDP!$A$2:$D$305,4,0)</f>
        <v>1.0605660911959802E-2</v>
      </c>
      <c r="Q1340" s="12">
        <v>20670.599999999995</v>
      </c>
      <c r="R1340" s="12">
        <f>VLOOKUP(K1340,RGDP!B:C,2,0)</f>
        <v>18699.748</v>
      </c>
      <c r="S1340" s="12">
        <f t="shared" si="211"/>
        <v>18699.747999999996</v>
      </c>
      <c r="T1340" s="12">
        <v>95.219999250000015</v>
      </c>
      <c r="U1340" s="12">
        <v>3.7249999999999996</v>
      </c>
      <c r="V1340" s="12">
        <v>149338.75</v>
      </c>
      <c r="W1340" s="12">
        <v>2.4097750000000002</v>
      </c>
      <c r="X1340" s="12">
        <v>1.94</v>
      </c>
      <c r="Y1340" t="str">
        <f t="shared" si="209"/>
        <v>200-300</v>
      </c>
      <c r="Z1340">
        <f t="shared" si="210"/>
        <v>3.8159561775661377E-3</v>
      </c>
      <c r="AA1340" s="12">
        <f>VLOOKUP(K1340,GDP_Change!A:D,4,0)</f>
        <v>1.0604734287608437</v>
      </c>
      <c r="AB1340" s="12">
        <f t="shared" si="212"/>
        <v>1.0990074790828048</v>
      </c>
    </row>
    <row r="1341" spans="1:28" x14ac:dyDescent="0.25">
      <c r="A1341" s="1" t="str">
        <f t="shared" si="203"/>
        <v>09/24/2018</v>
      </c>
      <c r="B1341" s="9">
        <v>291.33999633789</v>
      </c>
      <c r="C1341" s="9">
        <v>292.239990234375</v>
      </c>
      <c r="D1341" s="9">
        <v>289.41000366210898</v>
      </c>
      <c r="E1341" s="9">
        <v>270.41067504882801</v>
      </c>
      <c r="F1341" s="9">
        <v>290.72000122070301</v>
      </c>
      <c r="G1341" s="10">
        <v>306860200</v>
      </c>
      <c r="H1341">
        <f t="shared" si="204"/>
        <v>9</v>
      </c>
      <c r="I1341">
        <f t="shared" si="205"/>
        <v>24</v>
      </c>
      <c r="J1341">
        <f t="shared" si="206"/>
        <v>2018</v>
      </c>
      <c r="K1341" t="str">
        <f>VLOOKUP(N1341,Convert!D:G,4,0)</f>
        <v>2018Q3</v>
      </c>
      <c r="L1341" t="str">
        <f t="shared" si="207"/>
        <v>2018M9</v>
      </c>
      <c r="M1341">
        <f>VLOOKUP(K1341,GDP_CR!$E$9:$F$311,2,0)</f>
        <v>4.3</v>
      </c>
      <c r="N1341" s="1">
        <v>43367</v>
      </c>
      <c r="O1341" s="18">
        <f t="shared" si="208"/>
        <v>9374</v>
      </c>
      <c r="P1341" s="31">
        <f>VLOOKUP(K1341,GDP!$A$2:$D$305,4,0)</f>
        <v>1.0605660911959802E-2</v>
      </c>
      <c r="Q1341" s="12">
        <v>20687.299999999996</v>
      </c>
      <c r="R1341" s="12">
        <f>VLOOKUP(K1341,RGDP!B:C,2,0)</f>
        <v>18699.748</v>
      </c>
      <c r="S1341" s="12">
        <f t="shared" si="211"/>
        <v>18699.747999999996</v>
      </c>
      <c r="T1341" s="12">
        <v>95.419998000000007</v>
      </c>
      <c r="U1341" s="12">
        <v>3.7</v>
      </c>
      <c r="V1341" s="12">
        <v>149361</v>
      </c>
      <c r="W1341" s="12">
        <v>2.3320599999999998</v>
      </c>
      <c r="X1341" s="12">
        <v>1.95</v>
      </c>
      <c r="Y1341" t="str">
        <f t="shared" si="209"/>
        <v>200-300</v>
      </c>
      <c r="Z1341">
        <f t="shared" si="210"/>
        <v>-4.349426542507806E-3</v>
      </c>
      <c r="AA1341" s="12">
        <f>VLOOKUP(K1341,GDP_Change!A:D,4,0)</f>
        <v>1.0604734287608437</v>
      </c>
      <c r="AB1341" s="12">
        <f t="shared" si="212"/>
        <v>1.0604734287608437</v>
      </c>
    </row>
    <row r="1342" spans="1:28" x14ac:dyDescent="0.25">
      <c r="A1342" s="1" t="str">
        <f t="shared" si="203"/>
        <v>10/01/2018</v>
      </c>
      <c r="B1342" s="9">
        <v>292.10998535156199</v>
      </c>
      <c r="C1342" s="9">
        <v>293.20999145507801</v>
      </c>
      <c r="D1342" s="9">
        <v>286.22000122070301</v>
      </c>
      <c r="E1342" s="9">
        <v>267.71325683593699</v>
      </c>
      <c r="F1342" s="9">
        <v>287.82000732421801</v>
      </c>
      <c r="G1342" s="10">
        <v>391529300</v>
      </c>
      <c r="H1342">
        <f t="shared" si="204"/>
        <v>10</v>
      </c>
      <c r="I1342">
        <f t="shared" si="205"/>
        <v>1</v>
      </c>
      <c r="J1342">
        <f t="shared" si="206"/>
        <v>2018</v>
      </c>
      <c r="K1342" t="str">
        <f>VLOOKUP(N1342,Convert!D:G,4,0)</f>
        <v>2018Q4</v>
      </c>
      <c r="L1342" t="str">
        <f t="shared" si="207"/>
        <v>2018M10</v>
      </c>
      <c r="M1342">
        <f>VLOOKUP(K1342,GDP_CR!$E$9:$F$311,2,0)</f>
        <v>2.6</v>
      </c>
      <c r="N1342" s="1">
        <v>43374</v>
      </c>
      <c r="O1342" s="18">
        <f t="shared" si="208"/>
        <v>9381</v>
      </c>
      <c r="P1342" s="31">
        <f>VLOOKUP(K1342,GDP!$A$2:$D$305,4,0)</f>
        <v>6.3807263393482749E-3</v>
      </c>
      <c r="Q1342" s="12">
        <v>20697.453846153843</v>
      </c>
      <c r="R1342" s="12">
        <f>VLOOKUP(K1342,RGDP!B:C,2,0)</f>
        <v>18733.741000000002</v>
      </c>
      <c r="S1342" s="12">
        <f t="shared" si="211"/>
        <v>18702.580749999997</v>
      </c>
      <c r="T1342" s="12">
        <v>95.389999250000002</v>
      </c>
      <c r="U1342" s="12">
        <v>3.7250000000000005</v>
      </c>
      <c r="V1342" s="12">
        <v>149402.25</v>
      </c>
      <c r="W1342" s="12">
        <v>2.3720524999999997</v>
      </c>
      <c r="X1342" s="12">
        <v>2.0099999999999998</v>
      </c>
      <c r="Y1342" t="str">
        <f t="shared" si="209"/>
        <v>200-300</v>
      </c>
      <c r="Z1342">
        <f t="shared" si="210"/>
        <v>-9.9752128656722672E-3</v>
      </c>
      <c r="AA1342" s="12">
        <f>VLOOKUP(K1342,GDP_Change!A:D,4,0)</f>
        <v>0.63802980749811411</v>
      </c>
      <c r="AB1342" s="12">
        <f t="shared" si="212"/>
        <v>1.0279777655867877</v>
      </c>
    </row>
    <row r="1343" spans="1:28" x14ac:dyDescent="0.25">
      <c r="A1343" s="1" t="str">
        <f t="shared" si="203"/>
        <v>10/08/2018</v>
      </c>
      <c r="B1343" s="9">
        <v>287.04998779296801</v>
      </c>
      <c r="C1343" s="9">
        <v>288.85998535156199</v>
      </c>
      <c r="D1343" s="9">
        <v>270.35998535156199</v>
      </c>
      <c r="E1343" s="9">
        <v>256.67251586914</v>
      </c>
      <c r="F1343" s="9">
        <v>275.95001220703102</v>
      </c>
      <c r="G1343" s="10">
        <v>834839200</v>
      </c>
      <c r="H1343">
        <f t="shared" si="204"/>
        <v>10</v>
      </c>
      <c r="I1343">
        <f t="shared" si="205"/>
        <v>8</v>
      </c>
      <c r="J1343">
        <f t="shared" si="206"/>
        <v>2018</v>
      </c>
      <c r="K1343" t="str">
        <f>VLOOKUP(N1343,Convert!D:G,4,0)</f>
        <v>2018Q4</v>
      </c>
      <c r="L1343" t="str">
        <f t="shared" si="207"/>
        <v>2018M10</v>
      </c>
      <c r="M1343">
        <f>VLOOKUP(K1343,GDP_CR!$E$9:$F$311,2,0)</f>
        <v>2.6</v>
      </c>
      <c r="N1343" s="1">
        <v>43381</v>
      </c>
      <c r="O1343" s="18">
        <f t="shared" si="208"/>
        <v>9388</v>
      </c>
      <c r="P1343" s="31">
        <f>VLOOKUP(K1343,GDP!$A$2:$D$305,4,0)</f>
        <v>6.3807263393482749E-3</v>
      </c>
      <c r="Q1343" s="12">
        <v>20707.607692307691</v>
      </c>
      <c r="R1343" s="12">
        <f>VLOOKUP(K1343,RGDP!B:C,2,0)</f>
        <v>18733.741000000002</v>
      </c>
      <c r="S1343" s="12">
        <f t="shared" si="211"/>
        <v>18705.413499999999</v>
      </c>
      <c r="T1343" s="12">
        <v>95.360000499999998</v>
      </c>
      <c r="U1343" s="12">
        <v>3.75</v>
      </c>
      <c r="V1343" s="12">
        <v>149443.5</v>
      </c>
      <c r="W1343" s="12">
        <v>2.412045</v>
      </c>
      <c r="X1343" s="12">
        <v>2.0699999999999998</v>
      </c>
      <c r="Y1343" t="str">
        <f t="shared" si="209"/>
        <v>200-300</v>
      </c>
      <c r="Z1343">
        <f t="shared" si="210"/>
        <v>-4.1241035421890948E-2</v>
      </c>
      <c r="AA1343" s="12">
        <f>VLOOKUP(K1343,GDP_Change!A:D,4,0)</f>
        <v>0.63802980749811411</v>
      </c>
      <c r="AB1343" s="12">
        <f t="shared" si="212"/>
        <v>0.9954821024127315</v>
      </c>
    </row>
    <row r="1344" spans="1:28" x14ac:dyDescent="0.25">
      <c r="A1344" s="1" t="str">
        <f t="shared" si="203"/>
        <v>10/15/2018</v>
      </c>
      <c r="B1344" s="9">
        <v>275.54998779296801</v>
      </c>
      <c r="C1344" s="9">
        <v>281.14999389648398</v>
      </c>
      <c r="D1344" s="9">
        <v>274.29998779296801</v>
      </c>
      <c r="E1344" s="9">
        <v>256.95150756835898</v>
      </c>
      <c r="F1344" s="9">
        <v>276.25</v>
      </c>
      <c r="G1344" s="10">
        <v>605604600</v>
      </c>
      <c r="H1344">
        <f t="shared" si="204"/>
        <v>10</v>
      </c>
      <c r="I1344">
        <f t="shared" si="205"/>
        <v>15</v>
      </c>
      <c r="J1344">
        <f t="shared" si="206"/>
        <v>2018</v>
      </c>
      <c r="K1344" t="str">
        <f>VLOOKUP(N1344,Convert!D:G,4,0)</f>
        <v>2018Q4</v>
      </c>
      <c r="L1344" t="str">
        <f t="shared" si="207"/>
        <v>2018M10</v>
      </c>
      <c r="M1344">
        <f>VLOOKUP(K1344,GDP_CR!$E$9:$F$311,2,0)</f>
        <v>2.6</v>
      </c>
      <c r="N1344" s="1">
        <v>43388</v>
      </c>
      <c r="O1344" s="18">
        <f t="shared" si="208"/>
        <v>9395</v>
      </c>
      <c r="P1344" s="31">
        <f>VLOOKUP(K1344,GDP!$A$2:$D$305,4,0)</f>
        <v>6.3807263393482749E-3</v>
      </c>
      <c r="Q1344" s="12">
        <v>20717.761538461535</v>
      </c>
      <c r="R1344" s="12">
        <f>VLOOKUP(K1344,RGDP!B:C,2,0)</f>
        <v>18733.741000000002</v>
      </c>
      <c r="S1344" s="12">
        <f t="shared" si="211"/>
        <v>18708.24625</v>
      </c>
      <c r="T1344" s="12">
        <v>95.330001750000008</v>
      </c>
      <c r="U1344" s="12">
        <v>3.7750000000000004</v>
      </c>
      <c r="V1344" s="12">
        <v>149484.75</v>
      </c>
      <c r="W1344" s="12">
        <v>2.4520374999999999</v>
      </c>
      <c r="X1344" s="12">
        <v>2.13</v>
      </c>
      <c r="Y1344" t="str">
        <f t="shared" si="209"/>
        <v>200-300</v>
      </c>
      <c r="Z1344">
        <f t="shared" si="210"/>
        <v>1.0871091853545956E-3</v>
      </c>
      <c r="AA1344" s="12">
        <f>VLOOKUP(K1344,GDP_Change!A:D,4,0)</f>
        <v>0.63802980749811411</v>
      </c>
      <c r="AB1344" s="12">
        <f t="shared" si="212"/>
        <v>0.96298643923867533</v>
      </c>
    </row>
    <row r="1345" spans="1:28" x14ac:dyDescent="0.25">
      <c r="A1345" s="1" t="str">
        <f t="shared" si="203"/>
        <v>10/22/2018</v>
      </c>
      <c r="B1345" s="9">
        <v>277</v>
      </c>
      <c r="C1345" s="9">
        <v>277.35998535156199</v>
      </c>
      <c r="D1345" s="9">
        <v>262.29000854492102</v>
      </c>
      <c r="E1345" s="9">
        <v>246.79432678222599</v>
      </c>
      <c r="F1345" s="9">
        <v>265.329986572265</v>
      </c>
      <c r="G1345" s="10">
        <v>746211300</v>
      </c>
      <c r="H1345">
        <f t="shared" si="204"/>
        <v>10</v>
      </c>
      <c r="I1345">
        <f t="shared" si="205"/>
        <v>22</v>
      </c>
      <c r="J1345">
        <f t="shared" si="206"/>
        <v>2018</v>
      </c>
      <c r="K1345" t="str">
        <f>VLOOKUP(N1345,Convert!D:G,4,0)</f>
        <v>2018Q4</v>
      </c>
      <c r="L1345" t="str">
        <f t="shared" si="207"/>
        <v>2018M10</v>
      </c>
      <c r="M1345">
        <f>VLOOKUP(K1345,GDP_CR!$E$9:$F$311,2,0)</f>
        <v>2.6</v>
      </c>
      <c r="N1345" s="1">
        <v>43395</v>
      </c>
      <c r="O1345" s="18">
        <f t="shared" si="208"/>
        <v>9402</v>
      </c>
      <c r="P1345" s="31">
        <f>VLOOKUP(K1345,GDP!$A$2:$D$305,4,0)</f>
        <v>6.3807263393482749E-3</v>
      </c>
      <c r="Q1345" s="12">
        <v>20727.915384615382</v>
      </c>
      <c r="R1345" s="12">
        <f>VLOOKUP(K1345,RGDP!B:C,2,0)</f>
        <v>18733.741000000002</v>
      </c>
      <c r="S1345" s="12">
        <f t="shared" si="211"/>
        <v>18711.079000000002</v>
      </c>
      <c r="T1345" s="12">
        <v>95.300003000000004</v>
      </c>
      <c r="U1345" s="12">
        <v>3.8</v>
      </c>
      <c r="V1345" s="12">
        <v>149526</v>
      </c>
      <c r="W1345" s="12">
        <v>2.4920300000000002</v>
      </c>
      <c r="X1345" s="12">
        <v>2.19</v>
      </c>
      <c r="Y1345" t="str">
        <f t="shared" si="209"/>
        <v>200-300</v>
      </c>
      <c r="Z1345">
        <f t="shared" si="210"/>
        <v>-3.9529460371891423E-2</v>
      </c>
      <c r="AA1345" s="12">
        <f>VLOOKUP(K1345,GDP_Change!A:D,4,0)</f>
        <v>0.63802980749811411</v>
      </c>
      <c r="AB1345" s="12">
        <f t="shared" si="212"/>
        <v>0.93049077606461927</v>
      </c>
    </row>
    <row r="1346" spans="1:28" x14ac:dyDescent="0.25">
      <c r="A1346" s="1" t="str">
        <f t="shared" ref="A1346:A1409" si="213">TEXT(N1346,"MM/DD/YYYY")</f>
        <v>10/29/2018</v>
      </c>
      <c r="B1346" s="9">
        <v>268.79998779296801</v>
      </c>
      <c r="C1346" s="9">
        <v>275.23001098632801</v>
      </c>
      <c r="D1346" s="9">
        <v>259.850006103515</v>
      </c>
      <c r="E1346" s="9">
        <v>252.89611816406199</v>
      </c>
      <c r="F1346" s="9">
        <v>271.89001464843699</v>
      </c>
      <c r="G1346" s="10">
        <v>668290500</v>
      </c>
      <c r="H1346">
        <f t="shared" ref="H1346:H1409" si="214">MONTH(N1346)</f>
        <v>10</v>
      </c>
      <c r="I1346">
        <f t="shared" ref="I1346:I1409" si="215">DAY(N1346)</f>
        <v>29</v>
      </c>
      <c r="J1346">
        <f t="shared" ref="J1346:J1409" si="216">YEAR(N1346)</f>
        <v>2018</v>
      </c>
      <c r="K1346" t="str">
        <f>VLOOKUP(N1346,Convert!D:G,4,0)</f>
        <v>2018Q4</v>
      </c>
      <c r="L1346" t="str">
        <f t="shared" si="207"/>
        <v>2018M10</v>
      </c>
      <c r="M1346">
        <f>VLOOKUP(K1346,GDP_CR!$E$9:$F$311,2,0)</f>
        <v>2.6</v>
      </c>
      <c r="N1346" s="1">
        <v>43402</v>
      </c>
      <c r="O1346" s="18">
        <f t="shared" si="208"/>
        <v>9409</v>
      </c>
      <c r="P1346" s="31">
        <f>VLOOKUP(K1346,GDP!$A$2:$D$305,4,0)</f>
        <v>6.3807263393482749E-3</v>
      </c>
      <c r="Q1346" s="12">
        <v>20738.06923076923</v>
      </c>
      <c r="R1346" s="12">
        <f>VLOOKUP(K1346,RGDP!B:C,2,0)</f>
        <v>18733.741000000002</v>
      </c>
      <c r="S1346" s="12">
        <f t="shared" si="211"/>
        <v>18713.911750000003</v>
      </c>
      <c r="T1346" s="12">
        <v>95.300003000000004</v>
      </c>
      <c r="U1346" s="12">
        <v>3.8</v>
      </c>
      <c r="V1346" s="12">
        <v>149526</v>
      </c>
      <c r="W1346" s="12">
        <v>2.4920300000000002</v>
      </c>
      <c r="X1346" s="12">
        <v>2.19</v>
      </c>
      <c r="Y1346" t="str">
        <f t="shared" si="209"/>
        <v>200-300</v>
      </c>
      <c r="Z1346">
        <f t="shared" si="210"/>
        <v>2.4724035759845497E-2</v>
      </c>
      <c r="AA1346" s="12">
        <f>VLOOKUP(K1346,GDP_Change!A:D,4,0)</f>
        <v>0.63802980749811411</v>
      </c>
      <c r="AB1346" s="12">
        <f t="shared" si="212"/>
        <v>0.89799511289056311</v>
      </c>
    </row>
    <row r="1347" spans="1:28" x14ac:dyDescent="0.25">
      <c r="A1347" s="1" t="str">
        <f t="shared" si="213"/>
        <v>11/05/2018</v>
      </c>
      <c r="B1347" s="9">
        <v>272.44000244140602</v>
      </c>
      <c r="C1347" s="9">
        <v>281.22000122070301</v>
      </c>
      <c r="D1347" s="9">
        <v>271.350006103515</v>
      </c>
      <c r="E1347" s="9">
        <v>258.35604858398398</v>
      </c>
      <c r="F1347" s="9">
        <v>277.760009765625</v>
      </c>
      <c r="G1347" s="10">
        <v>392858000</v>
      </c>
      <c r="H1347">
        <f t="shared" si="214"/>
        <v>11</v>
      </c>
      <c r="I1347">
        <f t="shared" si="215"/>
        <v>5</v>
      </c>
      <c r="J1347">
        <f t="shared" si="216"/>
        <v>2018</v>
      </c>
      <c r="K1347" t="str">
        <f>VLOOKUP(N1347,Convert!D:G,4,0)</f>
        <v>2018Q4</v>
      </c>
      <c r="L1347" t="str">
        <f t="shared" ref="L1347:L1410" si="217">YEAR(N1347)&amp;"M"&amp;MONTH(N1347)</f>
        <v>2018M11</v>
      </c>
      <c r="M1347">
        <f>VLOOKUP(K1347,GDP_CR!$E$9:$F$311,2,0)</f>
        <v>2.6</v>
      </c>
      <c r="N1347" s="1">
        <v>43409</v>
      </c>
      <c r="O1347" s="18">
        <f t="shared" ref="O1347:O1410" si="218">A1347-DATE(1993,1,24)</f>
        <v>9416</v>
      </c>
      <c r="P1347" s="31">
        <f>VLOOKUP(K1347,GDP!$A$2:$D$305,4,0)</f>
        <v>6.3807263393482749E-3</v>
      </c>
      <c r="Q1347" s="12">
        <v>20748.223076923074</v>
      </c>
      <c r="R1347" s="12">
        <f>VLOOKUP(K1347,RGDP!B:C,2,0)</f>
        <v>18733.741000000002</v>
      </c>
      <c r="S1347" s="12">
        <f t="shared" si="211"/>
        <v>18716.744500000004</v>
      </c>
      <c r="T1347" s="12">
        <v>95.545002000000011</v>
      </c>
      <c r="U1347" s="12">
        <v>3.8</v>
      </c>
      <c r="V1347" s="12">
        <v>149550</v>
      </c>
      <c r="W1347" s="12">
        <v>2.4058550000000003</v>
      </c>
      <c r="X1347" s="12">
        <v>2.1924999999999999</v>
      </c>
      <c r="Y1347" t="str">
        <f t="shared" ref="Y1347:Y1410" si="219">IF(F1347&gt;400,"&gt;400",IF(F1347&gt;300,"300-400",IF(F1347&gt;200,"200-300",IF(F1347&gt;100,"100-200",IF(F1347&gt;0,"0-100","NA")))))</f>
        <v>200-300</v>
      </c>
      <c r="Z1347">
        <f t="shared" si="210"/>
        <v>2.1589594324668893E-2</v>
      </c>
      <c r="AA1347" s="12">
        <f>VLOOKUP(K1347,GDP_Change!A:D,4,0)</f>
        <v>0.63802980749811411</v>
      </c>
      <c r="AB1347" s="12">
        <f t="shared" si="212"/>
        <v>0.86549944971650694</v>
      </c>
    </row>
    <row r="1348" spans="1:28" x14ac:dyDescent="0.25">
      <c r="A1348" s="1" t="str">
        <f t="shared" si="213"/>
        <v>11/12/2018</v>
      </c>
      <c r="B1348" s="9">
        <v>277.19000244140602</v>
      </c>
      <c r="C1348" s="9">
        <v>277.45999145507801</v>
      </c>
      <c r="D1348" s="9">
        <v>267.010009765625</v>
      </c>
      <c r="E1348" s="9">
        <v>254.60760498046801</v>
      </c>
      <c r="F1348" s="9">
        <v>273.73001098632801</v>
      </c>
      <c r="G1348" s="10">
        <v>584955500</v>
      </c>
      <c r="H1348">
        <f t="shared" si="214"/>
        <v>11</v>
      </c>
      <c r="I1348">
        <f t="shared" si="215"/>
        <v>12</v>
      </c>
      <c r="J1348">
        <f t="shared" si="216"/>
        <v>2018</v>
      </c>
      <c r="K1348" t="str">
        <f>VLOOKUP(N1348,Convert!D:G,4,0)</f>
        <v>2018Q4</v>
      </c>
      <c r="L1348" t="str">
        <f t="shared" si="217"/>
        <v>2018M11</v>
      </c>
      <c r="M1348">
        <f>VLOOKUP(K1348,GDP_CR!$E$9:$F$311,2,0)</f>
        <v>2.6</v>
      </c>
      <c r="N1348" s="1">
        <v>43416</v>
      </c>
      <c r="O1348" s="18">
        <f t="shared" si="218"/>
        <v>9423</v>
      </c>
      <c r="P1348" s="31">
        <f>VLOOKUP(K1348,GDP!$A$2:$D$305,4,0)</f>
        <v>6.3807263393482749E-3</v>
      </c>
      <c r="Q1348" s="12">
        <v>20758.376923076921</v>
      </c>
      <c r="R1348" s="12">
        <f>VLOOKUP(K1348,RGDP!B:C,2,0)</f>
        <v>18733.741000000002</v>
      </c>
      <c r="S1348" s="12">
        <f t="shared" si="211"/>
        <v>18719.577250000006</v>
      </c>
      <c r="T1348" s="12">
        <v>95.79000099999999</v>
      </c>
      <c r="U1348" s="12">
        <v>3.8</v>
      </c>
      <c r="V1348" s="12">
        <v>149574</v>
      </c>
      <c r="W1348" s="12">
        <v>2.31968</v>
      </c>
      <c r="X1348" s="12">
        <v>2.1950000000000003</v>
      </c>
      <c r="Y1348" t="str">
        <f t="shared" si="219"/>
        <v>200-300</v>
      </c>
      <c r="Z1348">
        <f t="shared" ref="Z1348:Z1411" si="220">F1348/F1347-1</f>
        <v>-1.450892366650447E-2</v>
      </c>
      <c r="AA1348" s="12">
        <f>VLOOKUP(K1348,GDP_Change!A:D,4,0)</f>
        <v>0.63802980749811411</v>
      </c>
      <c r="AB1348" s="12">
        <f t="shared" si="212"/>
        <v>0.83300378654245089</v>
      </c>
    </row>
    <row r="1349" spans="1:28" x14ac:dyDescent="0.25">
      <c r="A1349" s="1" t="str">
        <f t="shared" si="213"/>
        <v>11/19/2018</v>
      </c>
      <c r="B1349" s="9">
        <v>273.04998779296801</v>
      </c>
      <c r="C1349" s="9">
        <v>273.38000488281199</v>
      </c>
      <c r="D1349" s="9">
        <v>263.07000732421801</v>
      </c>
      <c r="E1349" s="9">
        <v>244.85969543457</v>
      </c>
      <c r="F1349" s="9">
        <v>263.25</v>
      </c>
      <c r="G1349" s="10">
        <v>357454600</v>
      </c>
      <c r="H1349">
        <f t="shared" si="214"/>
        <v>11</v>
      </c>
      <c r="I1349">
        <f t="shared" si="215"/>
        <v>19</v>
      </c>
      <c r="J1349">
        <f t="shared" si="216"/>
        <v>2018</v>
      </c>
      <c r="K1349" t="str">
        <f>VLOOKUP(N1349,Convert!D:G,4,0)</f>
        <v>2018Q4</v>
      </c>
      <c r="L1349" t="str">
        <f t="shared" si="217"/>
        <v>2018M11</v>
      </c>
      <c r="M1349">
        <f>VLOOKUP(K1349,GDP_CR!$E$9:$F$311,2,0)</f>
        <v>2.6</v>
      </c>
      <c r="N1349" s="1">
        <v>43423</v>
      </c>
      <c r="O1349" s="18">
        <f t="shared" si="218"/>
        <v>9430</v>
      </c>
      <c r="P1349" s="31">
        <f>VLOOKUP(K1349,GDP!$A$2:$D$305,4,0)</f>
        <v>6.3807263393482749E-3</v>
      </c>
      <c r="Q1349" s="12">
        <v>20768.530769230765</v>
      </c>
      <c r="R1349" s="12">
        <f>VLOOKUP(K1349,RGDP!B:C,2,0)</f>
        <v>18733.741000000002</v>
      </c>
      <c r="S1349" s="12">
        <f t="shared" si="211"/>
        <v>18722.410000000007</v>
      </c>
      <c r="T1349" s="12">
        <v>96.034999999999997</v>
      </c>
      <c r="U1349" s="12">
        <v>3.8</v>
      </c>
      <c r="V1349" s="12">
        <v>149598</v>
      </c>
      <c r="W1349" s="12">
        <v>2.2335050000000001</v>
      </c>
      <c r="X1349" s="12">
        <v>2.1975000000000002</v>
      </c>
      <c r="Y1349" t="str">
        <f t="shared" si="219"/>
        <v>200-300</v>
      </c>
      <c r="Z1349">
        <f t="shared" si="220"/>
        <v>-3.8285940765375059E-2</v>
      </c>
      <c r="AA1349" s="12">
        <f>VLOOKUP(K1349,GDP_Change!A:D,4,0)</f>
        <v>0.63802980749811411</v>
      </c>
      <c r="AB1349" s="12">
        <f t="shared" si="212"/>
        <v>0.80050812336839472</v>
      </c>
    </row>
    <row r="1350" spans="1:28" x14ac:dyDescent="0.25">
      <c r="A1350" s="1" t="str">
        <f t="shared" si="213"/>
        <v>11/26/2018</v>
      </c>
      <c r="B1350" s="9">
        <v>265.77999877929602</v>
      </c>
      <c r="C1350" s="9">
        <v>276.27999877929602</v>
      </c>
      <c r="D1350" s="9">
        <v>265.33999633789</v>
      </c>
      <c r="E1350" s="9">
        <v>256.39337158203102</v>
      </c>
      <c r="F1350" s="9">
        <v>275.64999389648398</v>
      </c>
      <c r="G1350" s="10">
        <v>463664000</v>
      </c>
      <c r="H1350">
        <f t="shared" si="214"/>
        <v>11</v>
      </c>
      <c r="I1350">
        <f t="shared" si="215"/>
        <v>26</v>
      </c>
      <c r="J1350">
        <f t="shared" si="216"/>
        <v>2018</v>
      </c>
      <c r="K1350" t="str">
        <f>VLOOKUP(N1350,Convert!D:G,4,0)</f>
        <v>2018Q4</v>
      </c>
      <c r="L1350" t="str">
        <f t="shared" si="217"/>
        <v>2018M11</v>
      </c>
      <c r="M1350">
        <f>VLOOKUP(K1350,GDP_CR!$E$9:$F$311,2,0)</f>
        <v>2.6</v>
      </c>
      <c r="N1350" s="1">
        <v>43430</v>
      </c>
      <c r="O1350" s="18">
        <f t="shared" si="218"/>
        <v>9437</v>
      </c>
      <c r="P1350" s="31">
        <f>VLOOKUP(K1350,GDP!$A$2:$D$305,4,0)</f>
        <v>6.3807263393482749E-3</v>
      </c>
      <c r="Q1350" s="12">
        <v>20778.684615384613</v>
      </c>
      <c r="R1350" s="12">
        <f>VLOOKUP(K1350,RGDP!B:C,2,0)</f>
        <v>18733.741000000002</v>
      </c>
      <c r="S1350" s="12">
        <f t="shared" si="211"/>
        <v>18725.242750000005</v>
      </c>
      <c r="T1350" s="12">
        <v>96.279999000000004</v>
      </c>
      <c r="U1350" s="12">
        <v>3.8</v>
      </c>
      <c r="V1350" s="12">
        <v>149622</v>
      </c>
      <c r="W1350" s="12">
        <v>2.1473300000000002</v>
      </c>
      <c r="X1350" s="12">
        <v>2.2000000000000002</v>
      </c>
      <c r="Y1350" t="str">
        <f t="shared" si="219"/>
        <v>200-300</v>
      </c>
      <c r="Z1350">
        <f t="shared" si="220"/>
        <v>4.7103490584934349E-2</v>
      </c>
      <c r="AA1350" s="12">
        <f>VLOOKUP(K1350,GDP_Change!A:D,4,0)</f>
        <v>0.63802980749811411</v>
      </c>
      <c r="AB1350" s="12">
        <f t="shared" si="212"/>
        <v>0.76801246019433855</v>
      </c>
    </row>
    <row r="1351" spans="1:28" x14ac:dyDescent="0.25">
      <c r="A1351" s="1" t="str">
        <f t="shared" si="213"/>
        <v>12/03/2018</v>
      </c>
      <c r="B1351" s="9">
        <v>280.27999877929602</v>
      </c>
      <c r="C1351" s="9">
        <v>280.39999389648398</v>
      </c>
      <c r="D1351" s="9">
        <v>262.44000244140602</v>
      </c>
      <c r="E1351" s="9">
        <v>245.15733337402301</v>
      </c>
      <c r="F1351" s="9">
        <v>263.57000732421801</v>
      </c>
      <c r="G1351" s="10">
        <v>646366600</v>
      </c>
      <c r="H1351">
        <f t="shared" si="214"/>
        <v>12</v>
      </c>
      <c r="I1351">
        <f t="shared" si="215"/>
        <v>3</v>
      </c>
      <c r="J1351">
        <f t="shared" si="216"/>
        <v>2018</v>
      </c>
      <c r="K1351" t="str">
        <f>VLOOKUP(N1351,Convert!D:G,4,0)</f>
        <v>2018Q4</v>
      </c>
      <c r="L1351" t="str">
        <f t="shared" si="217"/>
        <v>2018M12</v>
      </c>
      <c r="M1351">
        <f>VLOOKUP(K1351,GDP_CR!$E$9:$F$311,2,0)</f>
        <v>2.6</v>
      </c>
      <c r="N1351" s="1">
        <v>43437</v>
      </c>
      <c r="O1351" s="18">
        <f t="shared" si="218"/>
        <v>9444</v>
      </c>
      <c r="P1351" s="31">
        <f>VLOOKUP(K1351,GDP!$A$2:$D$305,4,0)</f>
        <v>6.3807263393482749E-3</v>
      </c>
      <c r="Q1351" s="12">
        <v>20788.83846153846</v>
      </c>
      <c r="R1351" s="12">
        <f>VLOOKUP(K1351,RGDP!B:C,2,0)</f>
        <v>18733.741000000002</v>
      </c>
      <c r="S1351" s="12">
        <f t="shared" si="211"/>
        <v>18728.075500000006</v>
      </c>
      <c r="T1351" s="12">
        <v>96.469999500000014</v>
      </c>
      <c r="U1351" s="12">
        <v>3.8249999999999997</v>
      </c>
      <c r="V1351" s="12">
        <v>149667.75</v>
      </c>
      <c r="W1351" s="12">
        <v>2.1110925000000003</v>
      </c>
      <c r="X1351" s="12">
        <v>2.2175000000000002</v>
      </c>
      <c r="Y1351" t="str">
        <f t="shared" si="219"/>
        <v>200-300</v>
      </c>
      <c r="Z1351">
        <f t="shared" si="220"/>
        <v>-4.3823641718644168E-2</v>
      </c>
      <c r="AA1351" s="12">
        <f>VLOOKUP(K1351,GDP_Change!A:D,4,0)</f>
        <v>0.63802980749811411</v>
      </c>
      <c r="AB1351" s="12">
        <f t="shared" si="212"/>
        <v>0.7355167970202825</v>
      </c>
    </row>
    <row r="1352" spans="1:28" x14ac:dyDescent="0.25">
      <c r="A1352" s="1" t="str">
        <f t="shared" si="213"/>
        <v>12/10/2018</v>
      </c>
      <c r="B1352" s="9">
        <v>263.36999511718699</v>
      </c>
      <c r="C1352" s="9">
        <v>269</v>
      </c>
      <c r="D1352" s="9">
        <v>258.61999511718699</v>
      </c>
      <c r="E1352" s="9">
        <v>242.27386474609301</v>
      </c>
      <c r="F1352" s="9">
        <v>260.47000122070301</v>
      </c>
      <c r="G1352" s="10">
        <v>584550800</v>
      </c>
      <c r="H1352">
        <f t="shared" si="214"/>
        <v>12</v>
      </c>
      <c r="I1352">
        <f t="shared" si="215"/>
        <v>10</v>
      </c>
      <c r="J1352">
        <f t="shared" si="216"/>
        <v>2018</v>
      </c>
      <c r="K1352" t="str">
        <f>VLOOKUP(N1352,Convert!D:G,4,0)</f>
        <v>2018Q4</v>
      </c>
      <c r="L1352" t="str">
        <f t="shared" si="217"/>
        <v>2018M12</v>
      </c>
      <c r="M1352">
        <f>VLOOKUP(K1352,GDP_CR!$E$9:$F$311,2,0)</f>
        <v>2.6</v>
      </c>
      <c r="N1352" s="1">
        <v>43444</v>
      </c>
      <c r="O1352" s="18">
        <f t="shared" si="218"/>
        <v>9451</v>
      </c>
      <c r="P1352" s="31">
        <f>VLOOKUP(K1352,GDP!$A$2:$D$305,4,0)</f>
        <v>6.3807263393482749E-3</v>
      </c>
      <c r="Q1352" s="12">
        <v>20798.992307692304</v>
      </c>
      <c r="R1352" s="12">
        <f>VLOOKUP(K1352,RGDP!B:C,2,0)</f>
        <v>18733.741000000002</v>
      </c>
      <c r="S1352" s="12">
        <f t="shared" si="211"/>
        <v>18730.908250000004</v>
      </c>
      <c r="T1352" s="12">
        <v>96.660000000000011</v>
      </c>
      <c r="U1352" s="12">
        <v>3.85</v>
      </c>
      <c r="V1352" s="12">
        <v>149713.5</v>
      </c>
      <c r="W1352" s="12">
        <v>2.0748550000000003</v>
      </c>
      <c r="X1352" s="12">
        <v>2.2349999999999999</v>
      </c>
      <c r="Y1352" t="str">
        <f t="shared" si="219"/>
        <v>200-300</v>
      </c>
      <c r="Z1352">
        <f t="shared" si="220"/>
        <v>-1.1761604193840092E-2</v>
      </c>
      <c r="AA1352" s="12">
        <f>VLOOKUP(K1352,GDP_Change!A:D,4,0)</f>
        <v>0.63802980749811411</v>
      </c>
      <c r="AB1352" s="12">
        <f t="shared" si="212"/>
        <v>0.70302113384622633</v>
      </c>
    </row>
    <row r="1353" spans="1:28" x14ac:dyDescent="0.25">
      <c r="A1353" s="1" t="str">
        <f t="shared" si="213"/>
        <v>12/17/2018</v>
      </c>
      <c r="B1353" s="9">
        <v>259.39999389648398</v>
      </c>
      <c r="C1353" s="9">
        <v>260.64999389648398</v>
      </c>
      <c r="D1353" s="9">
        <v>239.97999572753901</v>
      </c>
      <c r="E1353" s="9">
        <v>223.88497924804599</v>
      </c>
      <c r="F1353" s="9">
        <v>240.69999694824199</v>
      </c>
      <c r="G1353" s="10">
        <v>1022399200</v>
      </c>
      <c r="H1353">
        <f t="shared" si="214"/>
        <v>12</v>
      </c>
      <c r="I1353">
        <f t="shared" si="215"/>
        <v>17</v>
      </c>
      <c r="J1353">
        <f t="shared" si="216"/>
        <v>2018</v>
      </c>
      <c r="K1353" t="str">
        <f>VLOOKUP(N1353,Convert!D:G,4,0)</f>
        <v>2018Q4</v>
      </c>
      <c r="L1353" t="str">
        <f t="shared" si="217"/>
        <v>2018M12</v>
      </c>
      <c r="M1353">
        <f>VLOOKUP(K1353,GDP_CR!$E$9:$F$311,2,0)</f>
        <v>2.6</v>
      </c>
      <c r="N1353" s="1">
        <v>43451</v>
      </c>
      <c r="O1353" s="18">
        <f t="shared" si="218"/>
        <v>9458</v>
      </c>
      <c r="P1353" s="31">
        <f>VLOOKUP(K1353,GDP!$A$2:$D$305,4,0)</f>
        <v>6.3807263393482749E-3</v>
      </c>
      <c r="Q1353" s="12">
        <v>20809.146153846152</v>
      </c>
      <c r="R1353" s="12">
        <f>VLOOKUP(K1353,RGDP!B:C,2,0)</f>
        <v>18733.741000000002</v>
      </c>
      <c r="S1353" s="12">
        <f t="shared" si="211"/>
        <v>18733.741000000005</v>
      </c>
      <c r="T1353" s="12">
        <v>96.850000500000007</v>
      </c>
      <c r="U1353" s="12">
        <v>3.875</v>
      </c>
      <c r="V1353" s="12">
        <v>149759.25</v>
      </c>
      <c r="W1353" s="12">
        <v>2.0386175000000004</v>
      </c>
      <c r="X1353" s="12">
        <v>2.2524999999999999</v>
      </c>
      <c r="Y1353" t="str">
        <f t="shared" si="219"/>
        <v>200-300</v>
      </c>
      <c r="Z1353">
        <f t="shared" si="220"/>
        <v>-7.590127147006609E-2</v>
      </c>
      <c r="AA1353" s="12">
        <f>VLOOKUP(K1353,GDP_Change!A:D,4,0)</f>
        <v>0.63802980749811411</v>
      </c>
      <c r="AB1353" s="12">
        <f t="shared" si="212"/>
        <v>0.67052547067217028</v>
      </c>
    </row>
    <row r="1354" spans="1:28" x14ac:dyDescent="0.25">
      <c r="A1354" s="1" t="str">
        <f t="shared" si="213"/>
        <v>12/24/2018</v>
      </c>
      <c r="B1354" s="9">
        <v>239.03999328613199</v>
      </c>
      <c r="C1354" s="9">
        <v>251.39999389648401</v>
      </c>
      <c r="D1354" s="9">
        <v>233.759994506835</v>
      </c>
      <c r="E1354" s="9">
        <v>231.78819274902301</v>
      </c>
      <c r="F1354" s="9">
        <v>247.75</v>
      </c>
      <c r="G1354" s="10">
        <v>705164500</v>
      </c>
      <c r="H1354">
        <f t="shared" si="214"/>
        <v>12</v>
      </c>
      <c r="I1354">
        <f t="shared" si="215"/>
        <v>24</v>
      </c>
      <c r="J1354">
        <f t="shared" si="216"/>
        <v>2018</v>
      </c>
      <c r="K1354" t="str">
        <f>VLOOKUP(N1354,Convert!D:G,4,0)</f>
        <v>2018Q4</v>
      </c>
      <c r="L1354" t="str">
        <f t="shared" si="217"/>
        <v>2018M12</v>
      </c>
      <c r="M1354">
        <f>VLOOKUP(K1354,GDP_CR!$E$9:$F$311,2,0)</f>
        <v>2.6</v>
      </c>
      <c r="N1354" s="1">
        <v>43458</v>
      </c>
      <c r="O1354" s="18">
        <f t="shared" si="218"/>
        <v>9465</v>
      </c>
      <c r="P1354" s="31">
        <f>VLOOKUP(K1354,GDP!$A$2:$D$305,4,0)</f>
        <v>6.3807263393482749E-3</v>
      </c>
      <c r="Q1354" s="12">
        <v>20819.299999999996</v>
      </c>
      <c r="R1354" s="12">
        <f>VLOOKUP(K1354,RGDP!B:C,2,0)</f>
        <v>18733.741000000002</v>
      </c>
      <c r="S1354" s="12">
        <f t="shared" si="211"/>
        <v>18733.741000000005</v>
      </c>
      <c r="T1354" s="12">
        <v>97.040001000000004</v>
      </c>
      <c r="U1354" s="12">
        <v>3.9</v>
      </c>
      <c r="V1354" s="12">
        <v>149805</v>
      </c>
      <c r="W1354" s="12">
        <v>2.00238</v>
      </c>
      <c r="X1354" s="12">
        <v>2.27</v>
      </c>
      <c r="Y1354" t="str">
        <f t="shared" si="219"/>
        <v>200-300</v>
      </c>
      <c r="Z1354">
        <f t="shared" si="220"/>
        <v>2.9289585131461404E-2</v>
      </c>
      <c r="AA1354" s="12">
        <f>VLOOKUP(K1354,GDP_Change!A:D,4,0)</f>
        <v>0.63802980749811411</v>
      </c>
      <c r="AB1354" s="12">
        <f t="shared" si="212"/>
        <v>0.63802980749811411</v>
      </c>
    </row>
    <row r="1355" spans="1:28" x14ac:dyDescent="0.25">
      <c r="A1355" s="1" t="str">
        <f t="shared" si="213"/>
        <v>12/31/2018</v>
      </c>
      <c r="B1355" s="9">
        <v>249.55999755859301</v>
      </c>
      <c r="C1355" s="9">
        <v>253.11000061035099</v>
      </c>
      <c r="D1355" s="9">
        <v>243.669998168945</v>
      </c>
      <c r="E1355" s="9">
        <v>236.12925720214801</v>
      </c>
      <c r="F1355" s="9">
        <v>252.38999938964801</v>
      </c>
      <c r="G1355" s="10">
        <v>557994100</v>
      </c>
      <c r="H1355">
        <f t="shared" si="214"/>
        <v>12</v>
      </c>
      <c r="I1355">
        <f t="shared" si="215"/>
        <v>31</v>
      </c>
      <c r="J1355">
        <f t="shared" si="216"/>
        <v>2018</v>
      </c>
      <c r="K1355" t="str">
        <f>VLOOKUP(N1355,Convert!D:G,4,0)</f>
        <v>2018Q4</v>
      </c>
      <c r="L1355" t="str">
        <f t="shared" si="217"/>
        <v>2018M12</v>
      </c>
      <c r="M1355">
        <f>VLOOKUP(K1355,GDP_CR!$E$9:$F$311,2,0)</f>
        <v>2.6</v>
      </c>
      <c r="N1355" s="1">
        <v>43465</v>
      </c>
      <c r="O1355" s="18">
        <f t="shared" si="218"/>
        <v>9472</v>
      </c>
      <c r="P1355" s="31">
        <f>VLOOKUP(K1355,GDP!$A$2:$D$305,4,0)</f>
        <v>6.3807263393482749E-3</v>
      </c>
      <c r="Q1355" s="12">
        <v>20819.299999999996</v>
      </c>
      <c r="R1355" s="12">
        <f>VLOOKUP(K1355,RGDP!B:C,2,0)</f>
        <v>18733.741000000002</v>
      </c>
      <c r="S1355" s="12">
        <f t="shared" si="211"/>
        <v>18733.741000000005</v>
      </c>
      <c r="T1355" s="12">
        <v>97.040001000000004</v>
      </c>
      <c r="U1355" s="12">
        <v>3.9</v>
      </c>
      <c r="V1355" s="12">
        <v>149805</v>
      </c>
      <c r="W1355" s="12">
        <v>2.00238</v>
      </c>
      <c r="X1355" s="12">
        <v>2.27</v>
      </c>
      <c r="Y1355" t="str">
        <f t="shared" si="219"/>
        <v>200-300</v>
      </c>
      <c r="Z1355">
        <f t="shared" si="220"/>
        <v>1.8728554549537924E-2</v>
      </c>
      <c r="AA1355" s="12">
        <f>VLOOKUP(K1355,GDP_Change!A:D,4,0)</f>
        <v>0.63802980749811411</v>
      </c>
      <c r="AB1355" s="12">
        <f t="shared" si="212"/>
        <v>0.63802980749811411</v>
      </c>
    </row>
    <row r="1356" spans="1:28" x14ac:dyDescent="0.25">
      <c r="A1356" s="1" t="str">
        <f t="shared" si="213"/>
        <v>01/07/2019</v>
      </c>
      <c r="B1356" s="9">
        <v>252.69000244140599</v>
      </c>
      <c r="C1356" s="9">
        <v>259.16000366210898</v>
      </c>
      <c r="D1356" s="9">
        <v>251.69000244140599</v>
      </c>
      <c r="E1356" s="9">
        <v>242.294662475585</v>
      </c>
      <c r="F1356" s="9">
        <v>258.98001098632801</v>
      </c>
      <c r="G1356" s="10">
        <v>471340300</v>
      </c>
      <c r="H1356">
        <f t="shared" si="214"/>
        <v>1</v>
      </c>
      <c r="I1356">
        <f t="shared" si="215"/>
        <v>7</v>
      </c>
      <c r="J1356">
        <f t="shared" si="216"/>
        <v>2019</v>
      </c>
      <c r="K1356" t="str">
        <f>VLOOKUP(N1356,Convert!D:G,4,0)</f>
        <v>2019Q1</v>
      </c>
      <c r="L1356" t="str">
        <f t="shared" si="217"/>
        <v>2019M1</v>
      </c>
      <c r="M1356">
        <f>VLOOKUP(K1356,GDP_CR!$E$9:$F$311,2,0)</f>
        <v>3.8</v>
      </c>
      <c r="N1356" s="1">
        <v>43472</v>
      </c>
      <c r="O1356" s="18">
        <f t="shared" si="218"/>
        <v>9479</v>
      </c>
      <c r="P1356" s="31">
        <f>VLOOKUP(K1356,GDP!$A$2:$D$305,4,0)</f>
        <v>9.3086703203277832E-3</v>
      </c>
      <c r="Q1356" s="12">
        <v>20834.207692307689</v>
      </c>
      <c r="R1356" s="12">
        <f>VLOOKUP(K1356,RGDP!B:C,2,0)</f>
        <v>18835.411</v>
      </c>
      <c r="S1356" s="12">
        <f t="shared" si="211"/>
        <v>18742.213500000005</v>
      </c>
      <c r="T1356" s="12">
        <v>96.985000749999998</v>
      </c>
      <c r="U1356" s="12">
        <v>3.9249999999999998</v>
      </c>
      <c r="V1356" s="12">
        <v>149882.25</v>
      </c>
      <c r="W1356" s="12">
        <v>1.8894549999999999</v>
      </c>
      <c r="X1356" s="12">
        <v>2.3025000000000002</v>
      </c>
      <c r="Y1356" t="str">
        <f t="shared" si="219"/>
        <v>200-300</v>
      </c>
      <c r="Z1356">
        <f t="shared" si="220"/>
        <v>2.611043073266206E-2</v>
      </c>
      <c r="AA1356" s="12">
        <f>VLOOKUP(K1356,GDP_Change!A:D,4,0)</f>
        <v>0.9309452699804126</v>
      </c>
      <c r="AB1356" s="12">
        <f t="shared" si="212"/>
        <v>0.66056176615059858</v>
      </c>
    </row>
    <row r="1357" spans="1:28" x14ac:dyDescent="0.25">
      <c r="A1357" s="1" t="str">
        <f t="shared" si="213"/>
        <v>01/14/2019</v>
      </c>
      <c r="B1357" s="9">
        <v>256.85998535156199</v>
      </c>
      <c r="C1357" s="9">
        <v>266.98001098632801</v>
      </c>
      <c r="D1357" s="9">
        <v>256.41000366210898</v>
      </c>
      <c r="E1357" s="9">
        <v>249.292724609375</v>
      </c>
      <c r="F1357" s="9">
        <v>266.45999145507801</v>
      </c>
      <c r="G1357" s="10">
        <v>457771900</v>
      </c>
      <c r="H1357">
        <f t="shared" si="214"/>
        <v>1</v>
      </c>
      <c r="I1357">
        <f t="shared" si="215"/>
        <v>14</v>
      </c>
      <c r="J1357">
        <f t="shared" si="216"/>
        <v>2019</v>
      </c>
      <c r="K1357" t="str">
        <f>VLOOKUP(N1357,Convert!D:G,4,0)</f>
        <v>2019Q1</v>
      </c>
      <c r="L1357" t="str">
        <f t="shared" si="217"/>
        <v>2019M1</v>
      </c>
      <c r="M1357">
        <f>VLOOKUP(K1357,GDP_CR!$E$9:$F$311,2,0)</f>
        <v>3.8</v>
      </c>
      <c r="N1357" s="1">
        <v>43479</v>
      </c>
      <c r="O1357" s="18">
        <f t="shared" si="218"/>
        <v>9486</v>
      </c>
      <c r="P1357" s="31">
        <f>VLOOKUP(K1357,GDP!$A$2:$D$305,4,0)</f>
        <v>9.3086703203277832E-3</v>
      </c>
      <c r="Q1357" s="12">
        <v>20849.115384615379</v>
      </c>
      <c r="R1357" s="12">
        <f>VLOOKUP(K1357,RGDP!B:C,2,0)</f>
        <v>18835.411</v>
      </c>
      <c r="S1357" s="12">
        <f t="shared" si="211"/>
        <v>18750.686000000005</v>
      </c>
      <c r="T1357" s="12">
        <v>96.930000499999991</v>
      </c>
      <c r="U1357" s="12">
        <v>3.95</v>
      </c>
      <c r="V1357" s="12">
        <v>149959.5</v>
      </c>
      <c r="W1357" s="12">
        <v>1.7765299999999999</v>
      </c>
      <c r="X1357" s="12">
        <v>2.335</v>
      </c>
      <c r="Y1357" t="str">
        <f t="shared" si="219"/>
        <v>200-300</v>
      </c>
      <c r="Z1357">
        <f t="shared" si="220"/>
        <v>2.8882462550922083E-2</v>
      </c>
      <c r="AA1357" s="12">
        <f>VLOOKUP(K1357,GDP_Change!A:D,4,0)</f>
        <v>0.9309452699804126</v>
      </c>
      <c r="AB1357" s="12">
        <f t="shared" si="212"/>
        <v>0.68309372480308306</v>
      </c>
    </row>
    <row r="1358" spans="1:28" x14ac:dyDescent="0.25">
      <c r="A1358" s="1" t="str">
        <f t="shared" si="213"/>
        <v>01/21/2019</v>
      </c>
      <c r="B1358" s="9">
        <v>264.82000732421801</v>
      </c>
      <c r="C1358" s="9">
        <v>266.70001220703102</v>
      </c>
      <c r="D1358" s="9">
        <v>260.66000366210898</v>
      </c>
      <c r="E1358" s="9">
        <v>248.65650939941401</v>
      </c>
      <c r="F1358" s="9">
        <v>265.77999877929602</v>
      </c>
      <c r="G1358" s="10">
        <v>357649000</v>
      </c>
      <c r="H1358">
        <f t="shared" si="214"/>
        <v>1</v>
      </c>
      <c r="I1358">
        <f t="shared" si="215"/>
        <v>21</v>
      </c>
      <c r="J1358">
        <f t="shared" si="216"/>
        <v>2019</v>
      </c>
      <c r="K1358" t="str">
        <f>VLOOKUP(N1358,Convert!D:G,4,0)</f>
        <v>2019Q1</v>
      </c>
      <c r="L1358" t="str">
        <f t="shared" si="217"/>
        <v>2019M1</v>
      </c>
      <c r="M1358">
        <f>VLOOKUP(K1358,GDP_CR!$E$9:$F$311,2,0)</f>
        <v>3.8</v>
      </c>
      <c r="N1358" s="1">
        <v>43486</v>
      </c>
      <c r="O1358" s="18">
        <f t="shared" si="218"/>
        <v>9493</v>
      </c>
      <c r="P1358" s="31">
        <f>VLOOKUP(K1358,GDP!$A$2:$D$305,4,0)</f>
        <v>9.3086703203277832E-3</v>
      </c>
      <c r="Q1358" s="12">
        <v>20864.023076923077</v>
      </c>
      <c r="R1358" s="12">
        <f>VLOOKUP(K1358,RGDP!B:C,2,0)</f>
        <v>18835.411</v>
      </c>
      <c r="S1358" s="12">
        <f t="shared" si="211"/>
        <v>18759.158500000001</v>
      </c>
      <c r="T1358" s="12">
        <v>96.875000249999999</v>
      </c>
      <c r="U1358" s="12">
        <v>3.9750000000000001</v>
      </c>
      <c r="V1358" s="12">
        <v>150036.75</v>
      </c>
      <c r="W1358" s="12">
        <v>1.663605</v>
      </c>
      <c r="X1358" s="12">
        <v>2.3675000000000002</v>
      </c>
      <c r="Y1358" t="str">
        <f t="shared" si="219"/>
        <v>200-300</v>
      </c>
      <c r="Z1358">
        <f t="shared" si="220"/>
        <v>-2.5519503774983354E-3</v>
      </c>
      <c r="AA1358" s="12">
        <f>VLOOKUP(K1358,GDP_Change!A:D,4,0)</f>
        <v>0.9309452699804126</v>
      </c>
      <c r="AB1358" s="12">
        <f t="shared" si="212"/>
        <v>0.70562568345556764</v>
      </c>
    </row>
    <row r="1359" spans="1:28" x14ac:dyDescent="0.25">
      <c r="A1359" s="1" t="str">
        <f t="shared" si="213"/>
        <v>01/28/2019</v>
      </c>
      <c r="B1359" s="9">
        <v>263.39001464843699</v>
      </c>
      <c r="C1359" s="9">
        <v>271.20001220703102</v>
      </c>
      <c r="D1359" s="9">
        <v>261.79000854492102</v>
      </c>
      <c r="E1359" s="9">
        <v>252.66076660156199</v>
      </c>
      <c r="F1359" s="9">
        <v>270.05999755859301</v>
      </c>
      <c r="G1359" s="10">
        <v>434018300</v>
      </c>
      <c r="H1359">
        <f t="shared" si="214"/>
        <v>1</v>
      </c>
      <c r="I1359">
        <f t="shared" si="215"/>
        <v>28</v>
      </c>
      <c r="J1359">
        <f t="shared" si="216"/>
        <v>2019</v>
      </c>
      <c r="K1359" t="str">
        <f>VLOOKUP(N1359,Convert!D:G,4,0)</f>
        <v>2019Q1</v>
      </c>
      <c r="L1359" t="str">
        <f t="shared" si="217"/>
        <v>2019M1</v>
      </c>
      <c r="M1359">
        <f>VLOOKUP(K1359,GDP_CR!$E$9:$F$311,2,0)</f>
        <v>3.8</v>
      </c>
      <c r="N1359" s="1">
        <v>43493</v>
      </c>
      <c r="O1359" s="18">
        <f t="shared" si="218"/>
        <v>9500</v>
      </c>
      <c r="P1359" s="31">
        <f>VLOOKUP(K1359,GDP!$A$2:$D$305,4,0)</f>
        <v>9.3086703203277832E-3</v>
      </c>
      <c r="Q1359" s="12">
        <v>20878.930769230767</v>
      </c>
      <c r="R1359" s="12">
        <f>VLOOKUP(K1359,RGDP!B:C,2,0)</f>
        <v>18835.411</v>
      </c>
      <c r="S1359" s="12">
        <f t="shared" si="211"/>
        <v>18767.631000000001</v>
      </c>
      <c r="T1359" s="12">
        <v>96.82</v>
      </c>
      <c r="U1359" s="12">
        <v>4</v>
      </c>
      <c r="V1359" s="12">
        <v>150114</v>
      </c>
      <c r="W1359" s="12">
        <v>1.5506800000000001</v>
      </c>
      <c r="X1359" s="12">
        <v>2.4</v>
      </c>
      <c r="Y1359" t="str">
        <f t="shared" si="219"/>
        <v>200-300</v>
      </c>
      <c r="Z1359">
        <f t="shared" si="220"/>
        <v>1.6103539765801145E-2</v>
      </c>
      <c r="AA1359" s="12">
        <f>VLOOKUP(K1359,GDP_Change!A:D,4,0)</f>
        <v>0.9309452699804126</v>
      </c>
      <c r="AB1359" s="12">
        <f t="shared" si="212"/>
        <v>0.72815764210805212</v>
      </c>
    </row>
    <row r="1360" spans="1:28" x14ac:dyDescent="0.25">
      <c r="A1360" s="1" t="str">
        <f t="shared" si="213"/>
        <v>02/04/2019</v>
      </c>
      <c r="B1360" s="9">
        <v>270.10998535156199</v>
      </c>
      <c r="C1360" s="9">
        <v>273.44000244140602</v>
      </c>
      <c r="D1360" s="9">
        <v>267.829986572265</v>
      </c>
      <c r="E1360" s="9">
        <v>253.04441833496</v>
      </c>
      <c r="F1360" s="9">
        <v>270.47000122070301</v>
      </c>
      <c r="G1360" s="10">
        <v>369916300</v>
      </c>
      <c r="H1360">
        <f t="shared" si="214"/>
        <v>2</v>
      </c>
      <c r="I1360">
        <f t="shared" si="215"/>
        <v>4</v>
      </c>
      <c r="J1360">
        <f t="shared" si="216"/>
        <v>2019</v>
      </c>
      <c r="K1360" t="str">
        <f>VLOOKUP(N1360,Convert!D:G,4,0)</f>
        <v>2019Q1</v>
      </c>
      <c r="L1360" t="str">
        <f t="shared" si="217"/>
        <v>2019M2</v>
      </c>
      <c r="M1360">
        <f>VLOOKUP(K1360,GDP_CR!$E$9:$F$311,2,0)</f>
        <v>3.8</v>
      </c>
      <c r="N1360" s="1">
        <v>43500</v>
      </c>
      <c r="O1360" s="18">
        <f t="shared" si="218"/>
        <v>9507</v>
      </c>
      <c r="P1360" s="31">
        <f>VLOOKUP(K1360,GDP!$A$2:$D$305,4,0)</f>
        <v>9.3086703203277832E-3</v>
      </c>
      <c r="Q1360" s="12">
        <v>20893.838461538464</v>
      </c>
      <c r="R1360" s="12">
        <f>VLOOKUP(K1360,RGDP!B:C,2,0)</f>
        <v>18835.411</v>
      </c>
      <c r="S1360" s="12">
        <f t="shared" si="211"/>
        <v>18776.103500000001</v>
      </c>
      <c r="T1360" s="12">
        <v>96.51000049999999</v>
      </c>
      <c r="U1360" s="12">
        <v>3.95</v>
      </c>
      <c r="V1360" s="12">
        <v>150108.5</v>
      </c>
      <c r="W1360" s="12">
        <v>1.5430250000000001</v>
      </c>
      <c r="X1360" s="12">
        <v>2.4</v>
      </c>
      <c r="Y1360" t="str">
        <f t="shared" si="219"/>
        <v>200-300</v>
      </c>
      <c r="Z1360">
        <f t="shared" si="220"/>
        <v>1.5181947190125999E-3</v>
      </c>
      <c r="AA1360" s="12">
        <f>VLOOKUP(K1360,GDP_Change!A:D,4,0)</f>
        <v>0.9309452699804126</v>
      </c>
      <c r="AB1360" s="12">
        <f t="shared" si="212"/>
        <v>0.75068960076053659</v>
      </c>
    </row>
    <row r="1361" spans="1:28" x14ac:dyDescent="0.25">
      <c r="A1361" s="1" t="str">
        <f t="shared" si="213"/>
        <v>02/11/2019</v>
      </c>
      <c r="B1361" s="9">
        <v>271.20001220703102</v>
      </c>
      <c r="C1361" s="9">
        <v>277.41000366210898</v>
      </c>
      <c r="D1361" s="9">
        <v>270.02999877929602</v>
      </c>
      <c r="E1361" s="9">
        <v>259.49984741210898</v>
      </c>
      <c r="F1361" s="9">
        <v>277.36999511718699</v>
      </c>
      <c r="G1361" s="10">
        <v>385891900</v>
      </c>
      <c r="H1361">
        <f t="shared" si="214"/>
        <v>2</v>
      </c>
      <c r="I1361">
        <f t="shared" si="215"/>
        <v>11</v>
      </c>
      <c r="J1361">
        <f t="shared" si="216"/>
        <v>2019</v>
      </c>
      <c r="K1361" t="str">
        <f>VLOOKUP(N1361,Convert!D:G,4,0)</f>
        <v>2019Q1</v>
      </c>
      <c r="L1361" t="str">
        <f t="shared" si="217"/>
        <v>2019M2</v>
      </c>
      <c r="M1361">
        <f>VLOOKUP(K1361,GDP_CR!$E$9:$F$311,2,0)</f>
        <v>3.8</v>
      </c>
      <c r="N1361" s="1">
        <v>43507</v>
      </c>
      <c r="O1361" s="18">
        <f t="shared" si="218"/>
        <v>9514</v>
      </c>
      <c r="P1361" s="31">
        <f>VLOOKUP(K1361,GDP!$A$2:$D$305,4,0)</f>
        <v>9.3086703203277832E-3</v>
      </c>
      <c r="Q1361" s="12">
        <v>20908.746153846154</v>
      </c>
      <c r="R1361" s="12">
        <f>VLOOKUP(K1361,RGDP!B:C,2,0)</f>
        <v>18835.411</v>
      </c>
      <c r="S1361" s="12">
        <f t="shared" si="211"/>
        <v>18784.575999999997</v>
      </c>
      <c r="T1361" s="12">
        <v>96.200000999999986</v>
      </c>
      <c r="U1361" s="12">
        <v>3.9000000000000004</v>
      </c>
      <c r="V1361" s="12">
        <v>150103</v>
      </c>
      <c r="W1361" s="12">
        <v>1.5353700000000001</v>
      </c>
      <c r="X1361" s="12">
        <v>2.4</v>
      </c>
      <c r="Y1361" t="str">
        <f t="shared" si="219"/>
        <v>200-300</v>
      </c>
      <c r="Z1361">
        <f t="shared" si="220"/>
        <v>2.5511124580702038E-2</v>
      </c>
      <c r="AA1361" s="12">
        <f>VLOOKUP(K1361,GDP_Change!A:D,4,0)</f>
        <v>0.9309452699804126</v>
      </c>
      <c r="AB1361" s="12">
        <f t="shared" si="212"/>
        <v>0.77322155941302106</v>
      </c>
    </row>
    <row r="1362" spans="1:28" x14ac:dyDescent="0.25">
      <c r="A1362" s="1" t="str">
        <f t="shared" si="213"/>
        <v>02/18/2019</v>
      </c>
      <c r="B1362" s="9">
        <v>276.48001098632801</v>
      </c>
      <c r="C1362" s="9">
        <v>279.35998535156199</v>
      </c>
      <c r="D1362" s="9">
        <v>276.350006103515</v>
      </c>
      <c r="E1362" s="9">
        <v>261.15582275390602</v>
      </c>
      <c r="F1362" s="9">
        <v>279.14001464843699</v>
      </c>
      <c r="G1362" s="10">
        <v>278060900</v>
      </c>
      <c r="H1362">
        <f t="shared" si="214"/>
        <v>2</v>
      </c>
      <c r="I1362">
        <f t="shared" si="215"/>
        <v>18</v>
      </c>
      <c r="J1362">
        <f t="shared" si="216"/>
        <v>2019</v>
      </c>
      <c r="K1362" t="str">
        <f>VLOOKUP(N1362,Convert!D:G,4,0)</f>
        <v>2019Q1</v>
      </c>
      <c r="L1362" t="str">
        <f t="shared" si="217"/>
        <v>2019M2</v>
      </c>
      <c r="M1362">
        <f>VLOOKUP(K1362,GDP_CR!$E$9:$F$311,2,0)</f>
        <v>3.8</v>
      </c>
      <c r="N1362" s="1">
        <v>43514</v>
      </c>
      <c r="O1362" s="18">
        <f t="shared" si="218"/>
        <v>9521</v>
      </c>
      <c r="P1362" s="31">
        <f>VLOOKUP(K1362,GDP!$A$2:$D$305,4,0)</f>
        <v>9.3086703203277832E-3</v>
      </c>
      <c r="Q1362" s="12">
        <v>20923.653846153848</v>
      </c>
      <c r="R1362" s="12">
        <f>VLOOKUP(K1362,RGDP!B:C,2,0)</f>
        <v>18835.411</v>
      </c>
      <c r="S1362" s="12">
        <f t="shared" si="211"/>
        <v>18793.048499999997</v>
      </c>
      <c r="T1362" s="12">
        <v>95.890001499999983</v>
      </c>
      <c r="U1362" s="12">
        <v>3.8499999999999996</v>
      </c>
      <c r="V1362" s="12">
        <v>150097.5</v>
      </c>
      <c r="W1362" s="12">
        <v>1.5277149999999999</v>
      </c>
      <c r="X1362" s="12">
        <v>2.4</v>
      </c>
      <c r="Y1362" t="str">
        <f t="shared" si="219"/>
        <v>200-300</v>
      </c>
      <c r="Z1362">
        <f t="shared" si="220"/>
        <v>6.3814383762099691E-3</v>
      </c>
      <c r="AA1362" s="12">
        <f>VLOOKUP(K1362,GDP_Change!A:D,4,0)</f>
        <v>0.9309452699804126</v>
      </c>
      <c r="AB1362" s="12">
        <f t="shared" si="212"/>
        <v>0.79575351806550565</v>
      </c>
    </row>
    <row r="1363" spans="1:28" x14ac:dyDescent="0.25">
      <c r="A1363" s="1" t="str">
        <f t="shared" si="213"/>
        <v>02/25/2019</v>
      </c>
      <c r="B1363" s="9">
        <v>280.73001098632801</v>
      </c>
      <c r="C1363" s="9">
        <v>281.30999755859301</v>
      </c>
      <c r="D1363" s="9">
        <v>277.48001098632801</v>
      </c>
      <c r="E1363" s="9">
        <v>262.35336303710898</v>
      </c>
      <c r="F1363" s="9">
        <v>280.42001342773398</v>
      </c>
      <c r="G1363" s="10">
        <v>330945200</v>
      </c>
      <c r="H1363">
        <f t="shared" si="214"/>
        <v>2</v>
      </c>
      <c r="I1363">
        <f t="shared" si="215"/>
        <v>25</v>
      </c>
      <c r="J1363">
        <f t="shared" si="216"/>
        <v>2019</v>
      </c>
      <c r="K1363" t="str">
        <f>VLOOKUP(N1363,Convert!D:G,4,0)</f>
        <v>2019Q1</v>
      </c>
      <c r="L1363" t="str">
        <f t="shared" si="217"/>
        <v>2019M2</v>
      </c>
      <c r="M1363">
        <f>VLOOKUP(K1363,GDP_CR!$E$9:$F$311,2,0)</f>
        <v>3.8</v>
      </c>
      <c r="N1363" s="1">
        <v>43521</v>
      </c>
      <c r="O1363" s="18">
        <f t="shared" si="218"/>
        <v>9528</v>
      </c>
      <c r="P1363" s="31">
        <f>VLOOKUP(K1363,GDP!$A$2:$D$305,4,0)</f>
        <v>9.3086703203277832E-3</v>
      </c>
      <c r="Q1363" s="12">
        <v>20938.561538461541</v>
      </c>
      <c r="R1363" s="12">
        <f>VLOOKUP(K1363,RGDP!B:C,2,0)</f>
        <v>18835.411</v>
      </c>
      <c r="S1363" s="12">
        <f t="shared" si="211"/>
        <v>18801.520999999997</v>
      </c>
      <c r="T1363" s="12">
        <v>95.580001999999993</v>
      </c>
      <c r="U1363" s="12">
        <v>3.8</v>
      </c>
      <c r="V1363" s="12">
        <v>150092</v>
      </c>
      <c r="W1363" s="12">
        <v>1.52006</v>
      </c>
      <c r="X1363" s="12">
        <v>2.4</v>
      </c>
      <c r="Y1363" t="str">
        <f t="shared" si="219"/>
        <v>200-300</v>
      </c>
      <c r="Z1363">
        <f t="shared" si="220"/>
        <v>4.5855080322649844E-3</v>
      </c>
      <c r="AA1363" s="12">
        <f>VLOOKUP(K1363,GDP_Change!A:D,4,0)</f>
        <v>0.9309452699804126</v>
      </c>
      <c r="AB1363" s="12">
        <f t="shared" si="212"/>
        <v>0.81828547671799012</v>
      </c>
    </row>
    <row r="1364" spans="1:28" x14ac:dyDescent="0.25">
      <c r="A1364" s="1" t="str">
        <f t="shared" si="213"/>
        <v>03/04/2019</v>
      </c>
      <c r="B1364" s="9">
        <v>281.600006103515</v>
      </c>
      <c r="C1364" s="9">
        <v>281.86999511718699</v>
      </c>
      <c r="D1364" s="9">
        <v>272.42001342773398</v>
      </c>
      <c r="E1364" s="9">
        <v>256.77734375</v>
      </c>
      <c r="F1364" s="9">
        <v>274.45999145507801</v>
      </c>
      <c r="G1364" s="10">
        <v>421329900</v>
      </c>
      <c r="H1364">
        <f t="shared" si="214"/>
        <v>3</v>
      </c>
      <c r="I1364">
        <f t="shared" si="215"/>
        <v>4</v>
      </c>
      <c r="J1364">
        <f t="shared" si="216"/>
        <v>2019</v>
      </c>
      <c r="K1364" t="str">
        <f>VLOOKUP(N1364,Convert!D:G,4,0)</f>
        <v>2019Q1</v>
      </c>
      <c r="L1364" t="str">
        <f t="shared" si="217"/>
        <v>2019M3</v>
      </c>
      <c r="M1364">
        <f>VLOOKUP(K1364,GDP_CR!$E$9:$F$311,2,0)</f>
        <v>3.8</v>
      </c>
      <c r="N1364" s="1">
        <v>43528</v>
      </c>
      <c r="O1364" s="18">
        <f t="shared" si="218"/>
        <v>9535</v>
      </c>
      <c r="P1364" s="31">
        <f>VLOOKUP(K1364,GDP!$A$2:$D$305,4,0)</f>
        <v>9.3086703203277832E-3</v>
      </c>
      <c r="Q1364" s="12">
        <v>20953.469230769235</v>
      </c>
      <c r="R1364" s="12">
        <f>VLOOKUP(K1364,RGDP!B:C,2,0)</f>
        <v>18835.411</v>
      </c>
      <c r="S1364" s="12">
        <f t="shared" si="211"/>
        <v>18809.993499999997</v>
      </c>
      <c r="T1364" s="12">
        <v>95.817501249999992</v>
      </c>
      <c r="U1364" s="12">
        <v>3.8</v>
      </c>
      <c r="V1364" s="12">
        <v>150149</v>
      </c>
      <c r="W1364" s="12">
        <v>1.6033299999999999</v>
      </c>
      <c r="X1364" s="12">
        <v>2.4024999999999999</v>
      </c>
      <c r="Y1364" t="str">
        <f t="shared" si="219"/>
        <v>200-300</v>
      </c>
      <c r="Z1364">
        <f t="shared" si="220"/>
        <v>-2.1253910873918036E-2</v>
      </c>
      <c r="AA1364" s="12">
        <f>VLOOKUP(K1364,GDP_Change!A:D,4,0)</f>
        <v>0.9309452699804126</v>
      </c>
      <c r="AB1364" s="12">
        <f t="shared" si="212"/>
        <v>0.8408174353704746</v>
      </c>
    </row>
    <row r="1365" spans="1:28" x14ac:dyDescent="0.25">
      <c r="A1365" s="1" t="str">
        <f t="shared" si="213"/>
        <v>03/11/2019</v>
      </c>
      <c r="B1365" s="9">
        <v>275.260009765625</v>
      </c>
      <c r="C1365" s="9">
        <v>282.38000488281199</v>
      </c>
      <c r="D1365" s="9">
        <v>275.23001098632801</v>
      </c>
      <c r="E1365" s="9">
        <v>263.18600463867102</v>
      </c>
      <c r="F1365" s="9">
        <v>281.30999755859301</v>
      </c>
      <c r="G1365" s="10">
        <v>374233000</v>
      </c>
      <c r="H1365">
        <f t="shared" si="214"/>
        <v>3</v>
      </c>
      <c r="I1365">
        <f t="shared" si="215"/>
        <v>11</v>
      </c>
      <c r="J1365">
        <f t="shared" si="216"/>
        <v>2019</v>
      </c>
      <c r="K1365" t="str">
        <f>VLOOKUP(N1365,Convert!D:G,4,0)</f>
        <v>2019Q1</v>
      </c>
      <c r="L1365" t="str">
        <f t="shared" si="217"/>
        <v>2019M3</v>
      </c>
      <c r="M1365">
        <f>VLOOKUP(K1365,GDP_CR!$E$9:$F$311,2,0)</f>
        <v>3.8</v>
      </c>
      <c r="N1365" s="1">
        <v>43535</v>
      </c>
      <c r="O1365" s="18">
        <f t="shared" si="218"/>
        <v>9542</v>
      </c>
      <c r="P1365" s="31">
        <f>VLOOKUP(K1365,GDP!$A$2:$D$305,4,0)</f>
        <v>9.3086703203277832E-3</v>
      </c>
      <c r="Q1365" s="12">
        <v>20968.376923076925</v>
      </c>
      <c r="R1365" s="12">
        <f>VLOOKUP(K1365,RGDP!B:C,2,0)</f>
        <v>18835.411</v>
      </c>
      <c r="S1365" s="12">
        <f t="shared" si="211"/>
        <v>18818.465999999997</v>
      </c>
      <c r="T1365" s="12">
        <v>96.055000500000006</v>
      </c>
      <c r="U1365" s="12">
        <v>3.8</v>
      </c>
      <c r="V1365" s="12">
        <v>150206</v>
      </c>
      <c r="W1365" s="12">
        <v>1.6865999999999999</v>
      </c>
      <c r="X1365" s="12">
        <v>2.4050000000000002</v>
      </c>
      <c r="Y1365" t="str">
        <f t="shared" si="219"/>
        <v>200-300</v>
      </c>
      <c r="Z1365">
        <f t="shared" si="220"/>
        <v>2.4958122556220319E-2</v>
      </c>
      <c r="AA1365" s="12">
        <f>VLOOKUP(K1365,GDP_Change!A:D,4,0)</f>
        <v>0.9309452699804126</v>
      </c>
      <c r="AB1365" s="12">
        <f t="shared" si="212"/>
        <v>0.86334939402295907</v>
      </c>
    </row>
    <row r="1366" spans="1:28" x14ac:dyDescent="0.25">
      <c r="A1366" s="1" t="str">
        <f t="shared" si="213"/>
        <v>03/18/2019</v>
      </c>
      <c r="B1366" s="9">
        <v>281.54998779296801</v>
      </c>
      <c r="C1366" s="9">
        <v>285.17999267578102</v>
      </c>
      <c r="D1366" s="9">
        <v>279.17999267578102</v>
      </c>
      <c r="E1366" s="9">
        <v>262.40951538085898</v>
      </c>
      <c r="F1366" s="9">
        <v>279.25</v>
      </c>
      <c r="G1366" s="10">
        <v>439286800</v>
      </c>
      <c r="H1366">
        <f t="shared" si="214"/>
        <v>3</v>
      </c>
      <c r="I1366">
        <f t="shared" si="215"/>
        <v>18</v>
      </c>
      <c r="J1366">
        <f t="shared" si="216"/>
        <v>2019</v>
      </c>
      <c r="K1366" t="str">
        <f>VLOOKUP(N1366,Convert!D:G,4,0)</f>
        <v>2019Q1</v>
      </c>
      <c r="L1366" t="str">
        <f t="shared" si="217"/>
        <v>2019M3</v>
      </c>
      <c r="M1366">
        <f>VLOOKUP(K1366,GDP_CR!$E$9:$F$311,2,0)</f>
        <v>3.8</v>
      </c>
      <c r="N1366" s="1">
        <v>43542</v>
      </c>
      <c r="O1366" s="18">
        <f t="shared" si="218"/>
        <v>9549</v>
      </c>
      <c r="P1366" s="31">
        <f>VLOOKUP(K1366,GDP!$A$2:$D$305,4,0)</f>
        <v>9.3086703203277832E-3</v>
      </c>
      <c r="Q1366" s="12">
        <v>20983.284615384615</v>
      </c>
      <c r="R1366" s="12">
        <f>VLOOKUP(K1366,RGDP!B:C,2,0)</f>
        <v>18835.411</v>
      </c>
      <c r="S1366" s="12">
        <f t="shared" si="211"/>
        <v>18826.938499999997</v>
      </c>
      <c r="T1366" s="12">
        <v>96.29249974999999</v>
      </c>
      <c r="U1366" s="12">
        <v>3.8</v>
      </c>
      <c r="V1366" s="12">
        <v>150263</v>
      </c>
      <c r="W1366" s="12">
        <v>1.7698699999999998</v>
      </c>
      <c r="X1366" s="12">
        <v>2.4075000000000002</v>
      </c>
      <c r="Y1366" t="str">
        <f t="shared" si="219"/>
        <v>200-300</v>
      </c>
      <c r="Z1366">
        <f t="shared" si="220"/>
        <v>-7.3228736144151929E-3</v>
      </c>
      <c r="AA1366" s="12">
        <f>VLOOKUP(K1366,GDP_Change!A:D,4,0)</f>
        <v>0.9309452699804126</v>
      </c>
      <c r="AB1366" s="12">
        <f t="shared" si="212"/>
        <v>0.88588135267544366</v>
      </c>
    </row>
    <row r="1367" spans="1:28" x14ac:dyDescent="0.25">
      <c r="A1367" s="1" t="str">
        <f t="shared" si="213"/>
        <v>03/25/2019</v>
      </c>
      <c r="B1367" s="9">
        <v>278.86999511718699</v>
      </c>
      <c r="C1367" s="9">
        <v>282.83999633789</v>
      </c>
      <c r="D1367" s="9">
        <v>277.64001464843699</v>
      </c>
      <c r="E1367" s="9">
        <v>265.444732666015</v>
      </c>
      <c r="F1367" s="9">
        <v>282.48001098632801</v>
      </c>
      <c r="G1367" s="10">
        <v>364351100</v>
      </c>
      <c r="H1367">
        <f t="shared" si="214"/>
        <v>3</v>
      </c>
      <c r="I1367">
        <f t="shared" si="215"/>
        <v>25</v>
      </c>
      <c r="J1367">
        <f t="shared" si="216"/>
        <v>2019</v>
      </c>
      <c r="K1367" t="str">
        <f>VLOOKUP(N1367,Convert!D:G,4,0)</f>
        <v>2019Q1</v>
      </c>
      <c r="L1367" t="str">
        <f t="shared" si="217"/>
        <v>2019M3</v>
      </c>
      <c r="M1367">
        <f>VLOOKUP(K1367,GDP_CR!$E$9:$F$311,2,0)</f>
        <v>3.8</v>
      </c>
      <c r="N1367" s="1">
        <v>43549</v>
      </c>
      <c r="O1367" s="18">
        <f t="shared" si="218"/>
        <v>9556</v>
      </c>
      <c r="P1367" s="31">
        <f>VLOOKUP(K1367,GDP!$A$2:$D$305,4,0)</f>
        <v>9.3086703203277832E-3</v>
      </c>
      <c r="Q1367" s="12">
        <v>20998.192307692309</v>
      </c>
      <c r="R1367" s="12">
        <f>VLOOKUP(K1367,RGDP!B:C,2,0)</f>
        <v>18835.411</v>
      </c>
      <c r="S1367" s="12">
        <f t="shared" si="211"/>
        <v>18835.410999999996</v>
      </c>
      <c r="T1367" s="12">
        <v>96.529999000000004</v>
      </c>
      <c r="U1367" s="12">
        <v>3.8</v>
      </c>
      <c r="V1367" s="12">
        <v>150320</v>
      </c>
      <c r="W1367" s="12">
        <v>1.85314</v>
      </c>
      <c r="X1367" s="12">
        <v>2.41</v>
      </c>
      <c r="Y1367" t="str">
        <f t="shared" si="219"/>
        <v>200-300</v>
      </c>
      <c r="Z1367">
        <f t="shared" si="220"/>
        <v>1.1566735850771837E-2</v>
      </c>
      <c r="AA1367" s="12">
        <f>VLOOKUP(K1367,GDP_Change!A:D,4,0)</f>
        <v>0.9309452699804126</v>
      </c>
      <c r="AB1367" s="12">
        <f t="shared" si="212"/>
        <v>0.90841331132792813</v>
      </c>
    </row>
    <row r="1368" spans="1:28" x14ac:dyDescent="0.25">
      <c r="A1368" s="1" t="str">
        <f t="shared" si="213"/>
        <v>04/01/2019</v>
      </c>
      <c r="B1368" s="9">
        <v>284.70001220703102</v>
      </c>
      <c r="C1368" s="9">
        <v>288.63000488281199</v>
      </c>
      <c r="D1368" s="9">
        <v>284.39999389648398</v>
      </c>
      <c r="E1368" s="9">
        <v>271.16741943359301</v>
      </c>
      <c r="F1368" s="9">
        <v>288.57000732421801</v>
      </c>
      <c r="G1368" s="10">
        <v>293550700</v>
      </c>
      <c r="H1368">
        <f t="shared" si="214"/>
        <v>4</v>
      </c>
      <c r="I1368">
        <f t="shared" si="215"/>
        <v>1</v>
      </c>
      <c r="J1368">
        <f t="shared" si="216"/>
        <v>2019</v>
      </c>
      <c r="K1368" t="str">
        <f>VLOOKUP(N1368,Convert!D:G,4,0)</f>
        <v>2019Q2</v>
      </c>
      <c r="L1368" t="str">
        <f t="shared" si="217"/>
        <v>2019M4</v>
      </c>
      <c r="M1368">
        <f>VLOOKUP(K1368,GDP_CR!$E$9:$F$311,2,0)</f>
        <v>5</v>
      </c>
      <c r="N1368" s="1">
        <v>43556</v>
      </c>
      <c r="O1368" s="18">
        <f t="shared" si="218"/>
        <v>9563</v>
      </c>
      <c r="P1368" s="31">
        <f>VLOOKUP(K1368,GDP!$A$2:$D$305,4,0)</f>
        <v>1.2339921287197075E-2</v>
      </c>
      <c r="Q1368" s="12">
        <v>21033.046153846157</v>
      </c>
      <c r="R1368" s="12">
        <f>VLOOKUP(K1368,RGDP!B:C,2,0)</f>
        <v>18962.174999999999</v>
      </c>
      <c r="S1368" s="12">
        <f t="shared" si="211"/>
        <v>18845.974666666662</v>
      </c>
      <c r="T1368" s="12">
        <v>96.70999925000001</v>
      </c>
      <c r="U1368" s="12">
        <v>3.7499999999999996</v>
      </c>
      <c r="V1368" s="12">
        <v>150380.75</v>
      </c>
      <c r="W1368" s="12">
        <v>1.8878025</v>
      </c>
      <c r="X1368" s="12">
        <v>2.4125000000000001</v>
      </c>
      <c r="Y1368" t="str">
        <f t="shared" si="219"/>
        <v>200-300</v>
      </c>
      <c r="Z1368">
        <f t="shared" si="220"/>
        <v>2.1559034625585394E-2</v>
      </c>
      <c r="AA1368" s="12">
        <f>VLOOKUP(K1368,GDP_Change!A:D,4,0)</f>
        <v>1.2342928227816117</v>
      </c>
      <c r="AB1368" s="12">
        <f t="shared" si="212"/>
        <v>0.95427969711896643</v>
      </c>
    </row>
    <row r="1369" spans="1:28" x14ac:dyDescent="0.25">
      <c r="A1369" s="1" t="str">
        <f t="shared" si="213"/>
        <v>04/08/2019</v>
      </c>
      <c r="B1369" s="9">
        <v>288.100006103515</v>
      </c>
      <c r="C1369" s="9">
        <v>290.47000122070301</v>
      </c>
      <c r="D1369" s="9">
        <v>286.70001220703102</v>
      </c>
      <c r="E1369" s="9">
        <v>272.66159057617102</v>
      </c>
      <c r="F1369" s="9">
        <v>290.16000366210898</v>
      </c>
      <c r="G1369" s="10">
        <v>297131000</v>
      </c>
      <c r="H1369">
        <f t="shared" si="214"/>
        <v>4</v>
      </c>
      <c r="I1369">
        <f t="shared" si="215"/>
        <v>8</v>
      </c>
      <c r="J1369">
        <f t="shared" si="216"/>
        <v>2019</v>
      </c>
      <c r="K1369" t="str">
        <f>VLOOKUP(N1369,Convert!D:G,4,0)</f>
        <v>2019Q2</v>
      </c>
      <c r="L1369" t="str">
        <f t="shared" si="217"/>
        <v>2019M4</v>
      </c>
      <c r="M1369">
        <f>VLOOKUP(K1369,GDP_CR!$E$9:$F$311,2,0)</f>
        <v>5</v>
      </c>
      <c r="N1369" s="1">
        <v>43563</v>
      </c>
      <c r="O1369" s="18">
        <f t="shared" si="218"/>
        <v>9570</v>
      </c>
      <c r="P1369" s="31">
        <f>VLOOKUP(K1369,GDP!$A$2:$D$305,4,0)</f>
        <v>1.2339921287197075E-2</v>
      </c>
      <c r="Q1369" s="12">
        <v>21052.992307692308</v>
      </c>
      <c r="R1369" s="12">
        <f>VLOOKUP(K1369,RGDP!B:C,2,0)</f>
        <v>18962.174999999999</v>
      </c>
      <c r="S1369" s="12">
        <f t="shared" si="211"/>
        <v>18856.538333333327</v>
      </c>
      <c r="T1369" s="12">
        <v>96.889999500000002</v>
      </c>
      <c r="U1369" s="12">
        <v>3.6999999999999997</v>
      </c>
      <c r="V1369" s="12">
        <v>150441.5</v>
      </c>
      <c r="W1369" s="12">
        <v>1.9224649999999999</v>
      </c>
      <c r="X1369" s="12">
        <v>2.415</v>
      </c>
      <c r="Y1369" t="str">
        <f t="shared" si="219"/>
        <v>200-300</v>
      </c>
      <c r="Z1369">
        <f t="shared" si="220"/>
        <v>5.5099154365843006E-3</v>
      </c>
      <c r="AA1369" s="12">
        <f>VLOOKUP(K1369,GDP_Change!A:D,4,0)</f>
        <v>1.2342928227816117</v>
      </c>
      <c r="AB1369" s="12">
        <f t="shared" si="212"/>
        <v>0.97761412425752015</v>
      </c>
    </row>
    <row r="1370" spans="1:28" x14ac:dyDescent="0.25">
      <c r="A1370" s="1" t="str">
        <f t="shared" si="213"/>
        <v>04/15/2019</v>
      </c>
      <c r="B1370" s="9">
        <v>290.239990234375</v>
      </c>
      <c r="C1370" s="9">
        <v>291.42999267578102</v>
      </c>
      <c r="D1370" s="9">
        <v>288.66000366210898</v>
      </c>
      <c r="E1370" s="9">
        <v>272.53005981445301</v>
      </c>
      <c r="F1370" s="9">
        <v>290.01998901367102</v>
      </c>
      <c r="G1370" s="10">
        <v>228726700</v>
      </c>
      <c r="H1370">
        <f t="shared" si="214"/>
        <v>4</v>
      </c>
      <c r="I1370">
        <f t="shared" si="215"/>
        <v>15</v>
      </c>
      <c r="J1370">
        <f t="shared" si="216"/>
        <v>2019</v>
      </c>
      <c r="K1370" t="str">
        <f>VLOOKUP(N1370,Convert!D:G,4,0)</f>
        <v>2019Q2</v>
      </c>
      <c r="L1370" t="str">
        <f t="shared" si="217"/>
        <v>2019M4</v>
      </c>
      <c r="M1370">
        <f>VLOOKUP(K1370,GDP_CR!$E$9:$F$311,2,0)</f>
        <v>5</v>
      </c>
      <c r="N1370" s="1">
        <v>43570</v>
      </c>
      <c r="O1370" s="18">
        <f t="shared" si="218"/>
        <v>9577</v>
      </c>
      <c r="P1370" s="31">
        <f>VLOOKUP(K1370,GDP!$A$2:$D$305,4,0)</f>
        <v>1.2339921287197075E-2</v>
      </c>
      <c r="Q1370" s="12">
        <v>21072.938461538462</v>
      </c>
      <c r="R1370" s="12">
        <f>VLOOKUP(K1370,RGDP!B:C,2,0)</f>
        <v>18962.174999999999</v>
      </c>
      <c r="S1370" s="12">
        <f t="shared" ref="S1370:S1433" si="221">AVERAGE(R1359:R1370)</f>
        <v>18867.101999999995</v>
      </c>
      <c r="T1370" s="12">
        <v>97.069999749999994</v>
      </c>
      <c r="U1370" s="12">
        <v>3.65</v>
      </c>
      <c r="V1370" s="12">
        <v>150502.25</v>
      </c>
      <c r="W1370" s="12">
        <v>1.9571274999999999</v>
      </c>
      <c r="X1370" s="12">
        <v>2.4175</v>
      </c>
      <c r="Y1370" t="str">
        <f t="shared" si="219"/>
        <v>200-300</v>
      </c>
      <c r="Z1370">
        <f t="shared" si="220"/>
        <v>-4.8254289588789412E-4</v>
      </c>
      <c r="AA1370" s="12">
        <f>VLOOKUP(K1370,GDP_Change!A:D,4,0)</f>
        <v>1.2342928227816117</v>
      </c>
      <c r="AB1370" s="12">
        <f t="shared" si="212"/>
        <v>1.0009485513960739</v>
      </c>
    </row>
    <row r="1371" spans="1:28" x14ac:dyDescent="0.25">
      <c r="A1371" s="1" t="str">
        <f t="shared" si="213"/>
        <v>04/22/2019</v>
      </c>
      <c r="B1371" s="9">
        <v>289.17001342773398</v>
      </c>
      <c r="C1371" s="9">
        <v>293.489990234375</v>
      </c>
      <c r="D1371" s="9">
        <v>289.07000732421801</v>
      </c>
      <c r="E1371" s="9">
        <v>275.71554565429602</v>
      </c>
      <c r="F1371" s="9">
        <v>293.41000366210898</v>
      </c>
      <c r="G1371" s="10">
        <v>251486900</v>
      </c>
      <c r="H1371">
        <f t="shared" si="214"/>
        <v>4</v>
      </c>
      <c r="I1371">
        <f t="shared" si="215"/>
        <v>22</v>
      </c>
      <c r="J1371">
        <f t="shared" si="216"/>
        <v>2019</v>
      </c>
      <c r="K1371" t="str">
        <f>VLOOKUP(N1371,Convert!D:G,4,0)</f>
        <v>2019Q2</v>
      </c>
      <c r="L1371" t="str">
        <f t="shared" si="217"/>
        <v>2019M4</v>
      </c>
      <c r="M1371">
        <f>VLOOKUP(K1371,GDP_CR!$E$9:$F$311,2,0)</f>
        <v>5</v>
      </c>
      <c r="N1371" s="1">
        <v>43577</v>
      </c>
      <c r="O1371" s="18">
        <f t="shared" si="218"/>
        <v>9584</v>
      </c>
      <c r="P1371" s="31">
        <f>VLOOKUP(K1371,GDP!$A$2:$D$305,4,0)</f>
        <v>1.2339921287197075E-2</v>
      </c>
      <c r="Q1371" s="12">
        <v>21092.884615384617</v>
      </c>
      <c r="R1371" s="12">
        <f>VLOOKUP(K1371,RGDP!B:C,2,0)</f>
        <v>18962.174999999999</v>
      </c>
      <c r="S1371" s="12">
        <f t="shared" si="221"/>
        <v>18877.66566666666</v>
      </c>
      <c r="T1371" s="12">
        <v>97.25</v>
      </c>
      <c r="U1371" s="12">
        <v>3.6</v>
      </c>
      <c r="V1371" s="12">
        <v>150563</v>
      </c>
      <c r="W1371" s="12">
        <v>1.9917899999999999</v>
      </c>
      <c r="X1371" s="12">
        <v>2.42</v>
      </c>
      <c r="Y1371" t="str">
        <f t="shared" si="219"/>
        <v>200-300</v>
      </c>
      <c r="Z1371">
        <f t="shared" si="220"/>
        <v>1.1688899996055602E-2</v>
      </c>
      <c r="AA1371" s="12">
        <f>VLOOKUP(K1371,GDP_Change!A:D,4,0)</f>
        <v>1.2342928227816117</v>
      </c>
      <c r="AB1371" s="12">
        <f t="shared" si="212"/>
        <v>1.0242829785346277</v>
      </c>
    </row>
    <row r="1372" spans="1:28" x14ac:dyDescent="0.25">
      <c r="A1372" s="1" t="str">
        <f t="shared" si="213"/>
        <v>04/29/2019</v>
      </c>
      <c r="B1372" s="9">
        <v>293.510009765625</v>
      </c>
      <c r="C1372" s="9">
        <v>294.95001220703102</v>
      </c>
      <c r="D1372" s="9">
        <v>289.51998901367102</v>
      </c>
      <c r="E1372" s="9">
        <v>276.29818725585898</v>
      </c>
      <c r="F1372" s="9">
        <v>294.02999877929602</v>
      </c>
      <c r="G1372" s="10">
        <v>331555200</v>
      </c>
      <c r="H1372">
        <f t="shared" si="214"/>
        <v>4</v>
      </c>
      <c r="I1372">
        <f t="shared" si="215"/>
        <v>29</v>
      </c>
      <c r="J1372">
        <f t="shared" si="216"/>
        <v>2019</v>
      </c>
      <c r="K1372" t="str">
        <f>VLOOKUP(N1372,Convert!D:G,4,0)</f>
        <v>2019Q2</v>
      </c>
      <c r="L1372" t="str">
        <f t="shared" si="217"/>
        <v>2019M4</v>
      </c>
      <c r="M1372">
        <f>VLOOKUP(K1372,GDP_CR!$E$9:$F$311,2,0)</f>
        <v>5</v>
      </c>
      <c r="N1372" s="1">
        <v>43584</v>
      </c>
      <c r="O1372" s="18">
        <f t="shared" si="218"/>
        <v>9591</v>
      </c>
      <c r="P1372" s="31">
        <f>VLOOKUP(K1372,GDP!$A$2:$D$305,4,0)</f>
        <v>1.2339921287197075E-2</v>
      </c>
      <c r="Q1372" s="12">
        <v>21112.830769230768</v>
      </c>
      <c r="R1372" s="12">
        <f>VLOOKUP(K1372,RGDP!B:C,2,0)</f>
        <v>18962.174999999999</v>
      </c>
      <c r="S1372" s="12">
        <f t="shared" si="221"/>
        <v>18888.229333333325</v>
      </c>
      <c r="T1372" s="12">
        <v>97.25</v>
      </c>
      <c r="U1372" s="12">
        <v>3.6</v>
      </c>
      <c r="V1372" s="12">
        <v>150563</v>
      </c>
      <c r="W1372" s="12">
        <v>1.9917899999999999</v>
      </c>
      <c r="X1372" s="12">
        <v>2.42</v>
      </c>
      <c r="Y1372" t="str">
        <f t="shared" si="219"/>
        <v>200-300</v>
      </c>
      <c r="Z1372">
        <f t="shared" si="220"/>
        <v>2.1130674123197579E-3</v>
      </c>
      <c r="AA1372" s="12">
        <f>VLOOKUP(K1372,GDP_Change!A:D,4,0)</f>
        <v>1.2342928227816117</v>
      </c>
      <c r="AB1372" s="12">
        <f t="shared" si="212"/>
        <v>1.0476174056731815</v>
      </c>
    </row>
    <row r="1373" spans="1:28" x14ac:dyDescent="0.25">
      <c r="A1373" s="1" t="str">
        <f t="shared" si="213"/>
        <v>05/06/2019</v>
      </c>
      <c r="B1373" s="9">
        <v>289.25</v>
      </c>
      <c r="C1373" s="9">
        <v>293.30999755859301</v>
      </c>
      <c r="D1373" s="9">
        <v>282.29998779296801</v>
      </c>
      <c r="E1373" s="9">
        <v>270.72576904296801</v>
      </c>
      <c r="F1373" s="9">
        <v>288.100006103515</v>
      </c>
      <c r="G1373" s="10">
        <v>559396700</v>
      </c>
      <c r="H1373">
        <f t="shared" si="214"/>
        <v>5</v>
      </c>
      <c r="I1373">
        <f t="shared" si="215"/>
        <v>6</v>
      </c>
      <c r="J1373">
        <f t="shared" si="216"/>
        <v>2019</v>
      </c>
      <c r="K1373" t="str">
        <f>VLOOKUP(N1373,Convert!D:G,4,0)</f>
        <v>2019Q2</v>
      </c>
      <c r="L1373" t="str">
        <f t="shared" si="217"/>
        <v>2019M5</v>
      </c>
      <c r="M1373">
        <f>VLOOKUP(K1373,GDP_CR!$E$9:$F$311,2,0)</f>
        <v>5</v>
      </c>
      <c r="N1373" s="1">
        <v>43591</v>
      </c>
      <c r="O1373" s="18">
        <f t="shared" si="218"/>
        <v>9598</v>
      </c>
      <c r="P1373" s="31">
        <f>VLOOKUP(K1373,GDP!$A$2:$D$305,4,0)</f>
        <v>1.2339921287197075E-2</v>
      </c>
      <c r="Q1373" s="12">
        <v>21132.776923076923</v>
      </c>
      <c r="R1373" s="12">
        <f>VLOOKUP(K1373,RGDP!B:C,2,0)</f>
        <v>18962.174999999999</v>
      </c>
      <c r="S1373" s="12">
        <f t="shared" si="221"/>
        <v>18898.792999999994</v>
      </c>
      <c r="T1373" s="12">
        <v>97.360000499999998</v>
      </c>
      <c r="U1373" s="12">
        <v>3.625</v>
      </c>
      <c r="V1373" s="12">
        <v>150579.75</v>
      </c>
      <c r="W1373" s="12">
        <v>1.9422225</v>
      </c>
      <c r="X1373" s="12">
        <v>2.4125000000000001</v>
      </c>
      <c r="Y1373" t="str">
        <f t="shared" si="219"/>
        <v>200-300</v>
      </c>
      <c r="Z1373">
        <f t="shared" si="220"/>
        <v>-2.0167985240962305E-2</v>
      </c>
      <c r="AA1373" s="12">
        <f>VLOOKUP(K1373,GDP_Change!A:D,4,0)</f>
        <v>1.2342928227816117</v>
      </c>
      <c r="AB1373" s="12">
        <f t="shared" si="212"/>
        <v>1.0709518328117353</v>
      </c>
    </row>
    <row r="1374" spans="1:28" x14ac:dyDescent="0.25">
      <c r="A1374" s="1" t="str">
        <f t="shared" si="213"/>
        <v>05/13/2019</v>
      </c>
      <c r="B1374" s="9">
        <v>282.42001342773398</v>
      </c>
      <c r="C1374" s="9">
        <v>289.20999145507801</v>
      </c>
      <c r="D1374" s="9">
        <v>279.92999267578102</v>
      </c>
      <c r="E1374" s="9">
        <v>268.60208129882801</v>
      </c>
      <c r="F1374" s="9">
        <v>285.83999633789</v>
      </c>
      <c r="G1374" s="10">
        <v>455352700</v>
      </c>
      <c r="H1374">
        <f t="shared" si="214"/>
        <v>5</v>
      </c>
      <c r="I1374">
        <f t="shared" si="215"/>
        <v>13</v>
      </c>
      <c r="J1374">
        <f t="shared" si="216"/>
        <v>2019</v>
      </c>
      <c r="K1374" t="str">
        <f>VLOOKUP(N1374,Convert!D:G,4,0)</f>
        <v>2019Q2</v>
      </c>
      <c r="L1374" t="str">
        <f t="shared" si="217"/>
        <v>2019M5</v>
      </c>
      <c r="M1374">
        <f>VLOOKUP(K1374,GDP_CR!$E$9:$F$311,2,0)</f>
        <v>5</v>
      </c>
      <c r="N1374" s="1">
        <v>43598</v>
      </c>
      <c r="O1374" s="18">
        <f t="shared" si="218"/>
        <v>9605</v>
      </c>
      <c r="P1374" s="31">
        <f>VLOOKUP(K1374,GDP!$A$2:$D$305,4,0)</f>
        <v>1.2339921287197075E-2</v>
      </c>
      <c r="Q1374" s="12">
        <v>21152.723076923074</v>
      </c>
      <c r="R1374" s="12">
        <f>VLOOKUP(K1374,RGDP!B:C,2,0)</f>
        <v>18962.174999999999</v>
      </c>
      <c r="S1374" s="12">
        <f t="shared" si="221"/>
        <v>18909.356666666663</v>
      </c>
      <c r="T1374" s="12">
        <v>97.470000999999996</v>
      </c>
      <c r="U1374" s="12">
        <v>3.6500000000000004</v>
      </c>
      <c r="V1374" s="12">
        <v>150596.5</v>
      </c>
      <c r="W1374" s="12">
        <v>1.892655</v>
      </c>
      <c r="X1374" s="12">
        <v>2.4050000000000002</v>
      </c>
      <c r="Y1374" t="str">
        <f t="shared" si="219"/>
        <v>200-300</v>
      </c>
      <c r="Z1374">
        <f t="shared" si="220"/>
        <v>-7.8445321685032265E-3</v>
      </c>
      <c r="AA1374" s="12">
        <f>VLOOKUP(K1374,GDP_Change!A:D,4,0)</f>
        <v>1.2342928227816117</v>
      </c>
      <c r="AB1374" s="12">
        <f t="shared" si="212"/>
        <v>1.0942862599502889</v>
      </c>
    </row>
    <row r="1375" spans="1:28" x14ac:dyDescent="0.25">
      <c r="A1375" s="1" t="str">
        <f t="shared" si="213"/>
        <v>05/20/2019</v>
      </c>
      <c r="B1375" s="9">
        <v>284.05999755859301</v>
      </c>
      <c r="C1375" s="9">
        <v>286.92999267578102</v>
      </c>
      <c r="D1375" s="9">
        <v>280.57000732421801</v>
      </c>
      <c r="E1375" s="9">
        <v>265.72662353515602</v>
      </c>
      <c r="F1375" s="9">
        <v>282.77999877929602</v>
      </c>
      <c r="G1375" s="10">
        <v>313209100</v>
      </c>
      <c r="H1375">
        <f t="shared" si="214"/>
        <v>5</v>
      </c>
      <c r="I1375">
        <f t="shared" si="215"/>
        <v>20</v>
      </c>
      <c r="J1375">
        <f t="shared" si="216"/>
        <v>2019</v>
      </c>
      <c r="K1375" t="str">
        <f>VLOOKUP(N1375,Convert!D:G,4,0)</f>
        <v>2019Q2</v>
      </c>
      <c r="L1375" t="str">
        <f t="shared" si="217"/>
        <v>2019M5</v>
      </c>
      <c r="M1375">
        <f>VLOOKUP(K1375,GDP_CR!$E$9:$F$311,2,0)</f>
        <v>5</v>
      </c>
      <c r="N1375" s="1">
        <v>43605</v>
      </c>
      <c r="O1375" s="18">
        <f t="shared" si="218"/>
        <v>9612</v>
      </c>
      <c r="P1375" s="31">
        <f>VLOOKUP(K1375,GDP!$A$2:$D$305,4,0)</f>
        <v>1.2339921287197075E-2</v>
      </c>
      <c r="Q1375" s="12">
        <v>21172.669230769228</v>
      </c>
      <c r="R1375" s="12">
        <f>VLOOKUP(K1375,RGDP!B:C,2,0)</f>
        <v>18962.174999999999</v>
      </c>
      <c r="S1375" s="12">
        <f t="shared" si="221"/>
        <v>18919.920333333328</v>
      </c>
      <c r="T1375" s="12">
        <v>97.580001499999995</v>
      </c>
      <c r="U1375" s="12">
        <v>3.6749999999999998</v>
      </c>
      <c r="V1375" s="12">
        <v>150613.25</v>
      </c>
      <c r="W1375" s="12">
        <v>1.8430875</v>
      </c>
      <c r="X1375" s="12">
        <v>2.3975000000000004</v>
      </c>
      <c r="Y1375" t="str">
        <f t="shared" si="219"/>
        <v>200-300</v>
      </c>
      <c r="Z1375">
        <f t="shared" si="220"/>
        <v>-1.0705281268534428E-2</v>
      </c>
      <c r="AA1375" s="12">
        <f>VLOOKUP(K1375,GDP_Change!A:D,4,0)</f>
        <v>1.2342928227816117</v>
      </c>
      <c r="AB1375" s="12">
        <f t="shared" si="212"/>
        <v>1.1176206870888428</v>
      </c>
    </row>
    <row r="1376" spans="1:28" x14ac:dyDescent="0.25">
      <c r="A1376" s="1" t="str">
        <f t="shared" si="213"/>
        <v>05/27/2019</v>
      </c>
      <c r="B1376" s="9">
        <v>283.08999633789</v>
      </c>
      <c r="C1376" s="9">
        <v>284.14999389648398</v>
      </c>
      <c r="D1376" s="9">
        <v>275.239990234375</v>
      </c>
      <c r="E1376" s="9">
        <v>258.66949462890602</v>
      </c>
      <c r="F1376" s="9">
        <v>275.26998901367102</v>
      </c>
      <c r="G1376" s="10">
        <v>324388900</v>
      </c>
      <c r="H1376">
        <f t="shared" si="214"/>
        <v>5</v>
      </c>
      <c r="I1376">
        <f t="shared" si="215"/>
        <v>27</v>
      </c>
      <c r="J1376">
        <f t="shared" si="216"/>
        <v>2019</v>
      </c>
      <c r="K1376" t="str">
        <f>VLOOKUP(N1376,Convert!D:G,4,0)</f>
        <v>2019Q2</v>
      </c>
      <c r="L1376" t="str">
        <f t="shared" si="217"/>
        <v>2019M5</v>
      </c>
      <c r="M1376">
        <f>VLOOKUP(K1376,GDP_CR!$E$9:$F$311,2,0)</f>
        <v>5</v>
      </c>
      <c r="N1376" s="1">
        <v>43612</v>
      </c>
      <c r="O1376" s="18">
        <f t="shared" si="218"/>
        <v>9619</v>
      </c>
      <c r="P1376" s="31">
        <f>VLOOKUP(K1376,GDP!$A$2:$D$305,4,0)</f>
        <v>1.2339921287197075E-2</v>
      </c>
      <c r="Q1376" s="12">
        <v>21192.615384615379</v>
      </c>
      <c r="R1376" s="12">
        <f>VLOOKUP(K1376,RGDP!B:C,2,0)</f>
        <v>18962.174999999999</v>
      </c>
      <c r="S1376" s="12">
        <f t="shared" si="221"/>
        <v>18930.483999999993</v>
      </c>
      <c r="T1376" s="12">
        <v>97.690002000000007</v>
      </c>
      <c r="U1376" s="12">
        <v>3.7</v>
      </c>
      <c r="V1376" s="12">
        <v>150630</v>
      </c>
      <c r="W1376" s="12">
        <v>1.79352</v>
      </c>
      <c r="X1376" s="12">
        <v>2.39</v>
      </c>
      <c r="Y1376" t="str">
        <f t="shared" si="219"/>
        <v>200-300</v>
      </c>
      <c r="Z1376">
        <f t="shared" si="220"/>
        <v>-2.6557782721706613E-2</v>
      </c>
      <c r="AA1376" s="12">
        <f>VLOOKUP(K1376,GDP_Change!A:D,4,0)</f>
        <v>1.2342928227816117</v>
      </c>
      <c r="AB1376" s="12">
        <f t="shared" si="212"/>
        <v>1.1409551142273966</v>
      </c>
    </row>
    <row r="1377" spans="1:28" x14ac:dyDescent="0.25">
      <c r="A1377" s="1" t="str">
        <f t="shared" si="213"/>
        <v>06/03/2019</v>
      </c>
      <c r="B1377" s="9">
        <v>275.30999755859301</v>
      </c>
      <c r="C1377" s="9">
        <v>288.850006103515</v>
      </c>
      <c r="D1377" s="9">
        <v>273.08999633789</v>
      </c>
      <c r="E1377" s="9">
        <v>270.30294799804602</v>
      </c>
      <c r="F1377" s="9">
        <v>287.64999389648398</v>
      </c>
      <c r="G1377" s="10">
        <v>388532200</v>
      </c>
      <c r="H1377">
        <f t="shared" si="214"/>
        <v>6</v>
      </c>
      <c r="I1377">
        <f t="shared" si="215"/>
        <v>3</v>
      </c>
      <c r="J1377">
        <f t="shared" si="216"/>
        <v>2019</v>
      </c>
      <c r="K1377" t="str">
        <f>VLOOKUP(N1377,Convert!D:G,4,0)</f>
        <v>2019Q2</v>
      </c>
      <c r="L1377" t="str">
        <f t="shared" si="217"/>
        <v>2019M6</v>
      </c>
      <c r="M1377">
        <f>VLOOKUP(K1377,GDP_CR!$E$9:$F$311,2,0)</f>
        <v>5</v>
      </c>
      <c r="N1377" s="1">
        <v>43619</v>
      </c>
      <c r="O1377" s="18">
        <f t="shared" si="218"/>
        <v>9626</v>
      </c>
      <c r="P1377" s="31">
        <f>VLOOKUP(K1377,GDP!$A$2:$D$305,4,0)</f>
        <v>1.2339921287197075E-2</v>
      </c>
      <c r="Q1377" s="12">
        <v>21212.561538461538</v>
      </c>
      <c r="R1377" s="12">
        <f>VLOOKUP(K1377,RGDP!B:C,2,0)</f>
        <v>18962.174999999999</v>
      </c>
      <c r="S1377" s="12">
        <f t="shared" si="221"/>
        <v>18941.047666666662</v>
      </c>
      <c r="T1377" s="12">
        <v>97.552501250000006</v>
      </c>
      <c r="U1377" s="12">
        <v>3.6750000000000003</v>
      </c>
      <c r="V1377" s="12">
        <v>150671.75</v>
      </c>
      <c r="W1377" s="12">
        <v>1.75756</v>
      </c>
      <c r="X1377" s="12">
        <v>2.3875000000000002</v>
      </c>
      <c r="Y1377" t="str">
        <f t="shared" si="219"/>
        <v>200-300</v>
      </c>
      <c r="Z1377">
        <f t="shared" si="220"/>
        <v>4.4974045035465648E-2</v>
      </c>
      <c r="AA1377" s="12">
        <f>VLOOKUP(K1377,GDP_Change!A:D,4,0)</f>
        <v>1.2342928227816117</v>
      </c>
      <c r="AB1377" s="12">
        <f t="shared" si="212"/>
        <v>1.1642895413659504</v>
      </c>
    </row>
    <row r="1378" spans="1:28" x14ac:dyDescent="0.25">
      <c r="A1378" s="1" t="str">
        <f t="shared" si="213"/>
        <v>06/10/2019</v>
      </c>
      <c r="B1378" s="9">
        <v>289.36999511718699</v>
      </c>
      <c r="C1378" s="9">
        <v>291.39999389648398</v>
      </c>
      <c r="D1378" s="9">
        <v>287.82000732421801</v>
      </c>
      <c r="E1378" s="9">
        <v>271.81579589843699</v>
      </c>
      <c r="F1378" s="9">
        <v>289.260009765625</v>
      </c>
      <c r="G1378" s="10">
        <v>267806600</v>
      </c>
      <c r="H1378">
        <f t="shared" si="214"/>
        <v>6</v>
      </c>
      <c r="I1378">
        <f t="shared" si="215"/>
        <v>10</v>
      </c>
      <c r="J1378">
        <f t="shared" si="216"/>
        <v>2019</v>
      </c>
      <c r="K1378" t="str">
        <f>VLOOKUP(N1378,Convert!D:G,4,0)</f>
        <v>2019Q2</v>
      </c>
      <c r="L1378" t="str">
        <f t="shared" si="217"/>
        <v>2019M6</v>
      </c>
      <c r="M1378">
        <f>VLOOKUP(K1378,GDP_CR!$E$9:$F$311,2,0)</f>
        <v>5</v>
      </c>
      <c r="N1378" s="1">
        <v>43626</v>
      </c>
      <c r="O1378" s="18">
        <f t="shared" si="218"/>
        <v>9633</v>
      </c>
      <c r="P1378" s="31">
        <f>VLOOKUP(K1378,GDP!$A$2:$D$305,4,0)</f>
        <v>1.2339921287197075E-2</v>
      </c>
      <c r="Q1378" s="12">
        <v>21232.507692307692</v>
      </c>
      <c r="R1378" s="12">
        <f>VLOOKUP(K1378,RGDP!B:C,2,0)</f>
        <v>18962.174999999999</v>
      </c>
      <c r="S1378" s="12">
        <f t="shared" si="221"/>
        <v>18951.611333333331</v>
      </c>
      <c r="T1378" s="12">
        <v>97.415000500000005</v>
      </c>
      <c r="U1378" s="12">
        <v>3.65</v>
      </c>
      <c r="V1378" s="12">
        <v>150713.5</v>
      </c>
      <c r="W1378" s="12">
        <v>1.7216</v>
      </c>
      <c r="X1378" s="12">
        <v>2.3849999999999998</v>
      </c>
      <c r="Y1378" t="str">
        <f t="shared" si="219"/>
        <v>200-300</v>
      </c>
      <c r="Z1378">
        <f t="shared" si="220"/>
        <v>5.5971350714520973E-3</v>
      </c>
      <c r="AA1378" s="12">
        <f>VLOOKUP(K1378,GDP_Change!A:D,4,0)</f>
        <v>1.2342928227816117</v>
      </c>
      <c r="AB1378" s="12">
        <f t="shared" si="212"/>
        <v>1.187623968504504</v>
      </c>
    </row>
    <row r="1379" spans="1:28" x14ac:dyDescent="0.25">
      <c r="A1379" s="1" t="str">
        <f t="shared" si="213"/>
        <v>06/17/2019</v>
      </c>
      <c r="B1379" s="9">
        <v>289.51998901367102</v>
      </c>
      <c r="C1379" s="9">
        <v>296.30999755859301</v>
      </c>
      <c r="D1379" s="9">
        <v>289.17999267578102</v>
      </c>
      <c r="E1379" s="9">
        <v>276.26998901367102</v>
      </c>
      <c r="F1379" s="9">
        <v>294</v>
      </c>
      <c r="G1379" s="10">
        <v>403194400</v>
      </c>
      <c r="H1379">
        <f t="shared" si="214"/>
        <v>6</v>
      </c>
      <c r="I1379">
        <f t="shared" si="215"/>
        <v>17</v>
      </c>
      <c r="J1379">
        <f t="shared" si="216"/>
        <v>2019</v>
      </c>
      <c r="K1379" t="str">
        <f>VLOOKUP(N1379,Convert!D:G,4,0)</f>
        <v>2019Q2</v>
      </c>
      <c r="L1379" t="str">
        <f t="shared" si="217"/>
        <v>2019M6</v>
      </c>
      <c r="M1379">
        <f>VLOOKUP(K1379,GDP_CR!$E$9:$F$311,2,0)</f>
        <v>5</v>
      </c>
      <c r="N1379" s="1">
        <v>43633</v>
      </c>
      <c r="O1379" s="18">
        <f t="shared" si="218"/>
        <v>9640</v>
      </c>
      <c r="P1379" s="31">
        <f>VLOOKUP(K1379,GDP!$A$2:$D$305,4,0)</f>
        <v>1.2339921287197075E-2</v>
      </c>
      <c r="Q1379" s="12">
        <v>21252.453846153843</v>
      </c>
      <c r="R1379" s="12">
        <f>VLOOKUP(K1379,RGDP!B:C,2,0)</f>
        <v>18962.174999999999</v>
      </c>
      <c r="S1379" s="12">
        <f t="shared" si="221"/>
        <v>18962.174999999996</v>
      </c>
      <c r="T1379" s="12">
        <v>97.277499750000004</v>
      </c>
      <c r="U1379" s="12">
        <v>3.625</v>
      </c>
      <c r="V1379" s="12">
        <v>150755.25</v>
      </c>
      <c r="W1379" s="12">
        <v>1.68564</v>
      </c>
      <c r="X1379" s="12">
        <v>2.3824999999999998</v>
      </c>
      <c r="Y1379" t="str">
        <f t="shared" si="219"/>
        <v>200-300</v>
      </c>
      <c r="Z1379">
        <f t="shared" si="220"/>
        <v>1.6386607461624569E-2</v>
      </c>
      <c r="AA1379" s="12">
        <f>VLOOKUP(K1379,GDP_Change!A:D,4,0)</f>
        <v>1.2342928227816117</v>
      </c>
      <c r="AB1379" s="12">
        <f t="shared" si="212"/>
        <v>1.2109583956430578</v>
      </c>
    </row>
    <row r="1380" spans="1:28" x14ac:dyDescent="0.25">
      <c r="A1380" s="1" t="str">
        <f t="shared" si="213"/>
        <v>06/24/2019</v>
      </c>
      <c r="B1380" s="9">
        <v>294.23001098632801</v>
      </c>
      <c r="C1380" s="9">
        <v>294.579986572265</v>
      </c>
      <c r="D1380" s="9">
        <v>290.350006103515</v>
      </c>
      <c r="E1380" s="9">
        <v>276.66940307617102</v>
      </c>
      <c r="F1380" s="9">
        <v>293</v>
      </c>
      <c r="G1380" s="10">
        <v>280902400</v>
      </c>
      <c r="H1380">
        <f t="shared" si="214"/>
        <v>6</v>
      </c>
      <c r="I1380">
        <f t="shared" si="215"/>
        <v>24</v>
      </c>
      <c r="J1380">
        <f t="shared" si="216"/>
        <v>2019</v>
      </c>
      <c r="K1380" t="str">
        <f>VLOOKUP(N1380,Convert!D:G,4,0)</f>
        <v>2019Q2</v>
      </c>
      <c r="L1380" t="str">
        <f t="shared" si="217"/>
        <v>2019M6</v>
      </c>
      <c r="M1380">
        <f>VLOOKUP(K1380,GDP_CR!$E$9:$F$311,2,0)</f>
        <v>5</v>
      </c>
      <c r="N1380" s="1">
        <v>43640</v>
      </c>
      <c r="O1380" s="18">
        <f t="shared" si="218"/>
        <v>9647</v>
      </c>
      <c r="P1380" s="31">
        <f>VLOOKUP(K1380,GDP!$A$2:$D$305,4,0)</f>
        <v>1.2339921287197075E-2</v>
      </c>
      <c r="Q1380" s="12">
        <v>21272.399999999998</v>
      </c>
      <c r="R1380" s="12">
        <f>VLOOKUP(K1380,RGDP!B:C,2,0)</f>
        <v>18962.174999999999</v>
      </c>
      <c r="S1380" s="12">
        <f t="shared" si="221"/>
        <v>18962.174999999996</v>
      </c>
      <c r="T1380" s="12">
        <v>97.139999000000003</v>
      </c>
      <c r="U1380" s="12">
        <v>3.6</v>
      </c>
      <c r="V1380" s="12">
        <v>150797</v>
      </c>
      <c r="W1380" s="12">
        <v>1.64968</v>
      </c>
      <c r="X1380" s="12">
        <v>2.38</v>
      </c>
      <c r="Y1380" t="str">
        <f t="shared" si="219"/>
        <v>200-300</v>
      </c>
      <c r="Z1380">
        <f t="shared" si="220"/>
        <v>-3.4013605442176909E-3</v>
      </c>
      <c r="AA1380" s="12">
        <f>VLOOKUP(K1380,GDP_Change!A:D,4,0)</f>
        <v>1.2342928227816117</v>
      </c>
      <c r="AB1380" s="12">
        <f t="shared" si="212"/>
        <v>1.2342928227816117</v>
      </c>
    </row>
    <row r="1381" spans="1:28" x14ac:dyDescent="0.25">
      <c r="A1381" s="1" t="str">
        <f t="shared" si="213"/>
        <v>07/01/2019</v>
      </c>
      <c r="B1381" s="9">
        <v>296.67999267578102</v>
      </c>
      <c r="C1381" s="9">
        <v>298.82000732421801</v>
      </c>
      <c r="D1381" s="9">
        <v>294.329986572265</v>
      </c>
      <c r="E1381" s="9">
        <v>281.82507324218699</v>
      </c>
      <c r="F1381" s="9">
        <v>298.45999145507801</v>
      </c>
      <c r="G1381" s="10">
        <v>232786300</v>
      </c>
      <c r="H1381">
        <f t="shared" si="214"/>
        <v>7</v>
      </c>
      <c r="I1381">
        <f t="shared" si="215"/>
        <v>1</v>
      </c>
      <c r="J1381">
        <f t="shared" si="216"/>
        <v>2019</v>
      </c>
      <c r="K1381" t="str">
        <f>VLOOKUP(N1381,Convert!D:G,4,0)</f>
        <v>2019Q3</v>
      </c>
      <c r="L1381" t="str">
        <f t="shared" si="217"/>
        <v>2019M7</v>
      </c>
      <c r="M1381">
        <f>VLOOKUP(K1381,GDP_CR!$E$9:$F$311,2,0)</f>
        <v>5</v>
      </c>
      <c r="N1381" s="1">
        <v>43647</v>
      </c>
      <c r="O1381" s="18">
        <f t="shared" si="218"/>
        <v>9654</v>
      </c>
      <c r="P1381" s="31">
        <f>VLOOKUP(K1381,GDP!$A$2:$D$305,4,0)</f>
        <v>1.2194204697166144E-2</v>
      </c>
      <c r="Q1381" s="12">
        <v>21292.353846153845</v>
      </c>
      <c r="R1381" s="12">
        <f>VLOOKUP(K1381,RGDP!B:C,2,0)</f>
        <v>19130.932000000001</v>
      </c>
      <c r="S1381" s="12">
        <f t="shared" si="221"/>
        <v>18976.23808333333</v>
      </c>
      <c r="T1381" s="12">
        <v>97.064998250000002</v>
      </c>
      <c r="U1381" s="12">
        <v>3.625</v>
      </c>
      <c r="V1381" s="12">
        <v>150817.5</v>
      </c>
      <c r="W1381" s="12">
        <v>1.6821999999999999</v>
      </c>
      <c r="X1381" s="12">
        <v>2.3849999999999998</v>
      </c>
      <c r="Y1381" t="str">
        <f t="shared" si="219"/>
        <v>200-300</v>
      </c>
      <c r="Z1381">
        <f t="shared" si="220"/>
        <v>1.8634783123133047E-2</v>
      </c>
      <c r="AA1381" s="12">
        <f>VLOOKUP(K1381,GDP_Change!A:D,4,0)</f>
        <v>1.2193754099199055</v>
      </c>
      <c r="AB1381" s="12">
        <f t="shared" si="212"/>
        <v>1.2331453294845574</v>
      </c>
    </row>
    <row r="1382" spans="1:28" x14ac:dyDescent="0.25">
      <c r="A1382" s="1" t="str">
        <f t="shared" si="213"/>
        <v>07/08/2019</v>
      </c>
      <c r="B1382" s="9">
        <v>297.010009765625</v>
      </c>
      <c r="C1382" s="9">
        <v>300.73001098632801</v>
      </c>
      <c r="D1382" s="9">
        <v>295.48001098632801</v>
      </c>
      <c r="E1382" s="9">
        <v>283.89303588867102</v>
      </c>
      <c r="F1382" s="9">
        <v>300.64999389648398</v>
      </c>
      <c r="G1382" s="10">
        <v>236543700</v>
      </c>
      <c r="H1382">
        <f t="shared" si="214"/>
        <v>7</v>
      </c>
      <c r="I1382">
        <f t="shared" si="215"/>
        <v>8</v>
      </c>
      <c r="J1382">
        <f t="shared" si="216"/>
        <v>2019</v>
      </c>
      <c r="K1382" t="str">
        <f>VLOOKUP(N1382,Convert!D:G,4,0)</f>
        <v>2019Q3</v>
      </c>
      <c r="L1382" t="str">
        <f t="shared" si="217"/>
        <v>2019M7</v>
      </c>
      <c r="M1382">
        <f>VLOOKUP(K1382,GDP_CR!$E$9:$F$311,2,0)</f>
        <v>5</v>
      </c>
      <c r="N1382" s="1">
        <v>43654</v>
      </c>
      <c r="O1382" s="18">
        <f t="shared" si="218"/>
        <v>9661</v>
      </c>
      <c r="P1382" s="31">
        <f>VLOOKUP(K1382,GDP!$A$2:$D$305,4,0)</f>
        <v>1.2194204697166144E-2</v>
      </c>
      <c r="Q1382" s="12">
        <v>21312.307692307688</v>
      </c>
      <c r="R1382" s="12">
        <f>VLOOKUP(K1382,RGDP!B:C,2,0)</f>
        <v>19130.932000000001</v>
      </c>
      <c r="S1382" s="12">
        <f t="shared" si="221"/>
        <v>18990.301166666664</v>
      </c>
      <c r="T1382" s="12">
        <v>96.989997500000001</v>
      </c>
      <c r="U1382" s="12">
        <v>3.6500000000000004</v>
      </c>
      <c r="V1382" s="12">
        <v>150838</v>
      </c>
      <c r="W1382" s="12">
        <v>1.7147199999999998</v>
      </c>
      <c r="X1382" s="12">
        <v>2.39</v>
      </c>
      <c r="Y1382" t="str">
        <f t="shared" si="219"/>
        <v>300-400</v>
      </c>
      <c r="Z1382">
        <f t="shared" si="220"/>
        <v>7.3376750790921097E-3</v>
      </c>
      <c r="AA1382" s="12">
        <f>VLOOKUP(K1382,GDP_Change!A:D,4,0)</f>
        <v>1.2193754099199055</v>
      </c>
      <c r="AB1382" s="12">
        <f t="shared" ref="AB1382:AB1445" si="222">AVERAGE(AA1370:AA1382)</f>
        <v>1.231997836187503</v>
      </c>
    </row>
    <row r="1383" spans="1:28" x14ac:dyDescent="0.25">
      <c r="A1383" s="1" t="str">
        <f t="shared" si="213"/>
        <v>07/15/2019</v>
      </c>
      <c r="B1383" s="9">
        <v>301.13000488281199</v>
      </c>
      <c r="C1383" s="9">
        <v>301.13000488281199</v>
      </c>
      <c r="D1383" s="9">
        <v>296.70001220703102</v>
      </c>
      <c r="E1383" s="9">
        <v>280.60699462890602</v>
      </c>
      <c r="F1383" s="9">
        <v>297.17001342773398</v>
      </c>
      <c r="G1383" s="10">
        <v>216657600</v>
      </c>
      <c r="H1383">
        <f t="shared" si="214"/>
        <v>7</v>
      </c>
      <c r="I1383">
        <f t="shared" si="215"/>
        <v>15</v>
      </c>
      <c r="J1383">
        <f t="shared" si="216"/>
        <v>2019</v>
      </c>
      <c r="K1383" t="str">
        <f>VLOOKUP(N1383,Convert!D:G,4,0)</f>
        <v>2019Q3</v>
      </c>
      <c r="L1383" t="str">
        <f t="shared" si="217"/>
        <v>2019M7</v>
      </c>
      <c r="M1383">
        <f>VLOOKUP(K1383,GDP_CR!$E$9:$F$311,2,0)</f>
        <v>5</v>
      </c>
      <c r="N1383" s="1">
        <v>43661</v>
      </c>
      <c r="O1383" s="18">
        <f t="shared" si="218"/>
        <v>9668</v>
      </c>
      <c r="P1383" s="31">
        <f>VLOOKUP(K1383,GDP!$A$2:$D$305,4,0)</f>
        <v>1.2194204697166144E-2</v>
      </c>
      <c r="Q1383" s="12">
        <v>21332.261538461535</v>
      </c>
      <c r="R1383" s="12">
        <f>VLOOKUP(K1383,RGDP!B:C,2,0)</f>
        <v>19130.932000000001</v>
      </c>
      <c r="S1383" s="12">
        <f t="shared" si="221"/>
        <v>19004.364249999999</v>
      </c>
      <c r="T1383" s="12">
        <v>96.91499675</v>
      </c>
      <c r="U1383" s="12">
        <v>3.6749999999999998</v>
      </c>
      <c r="V1383" s="12">
        <v>150858.5</v>
      </c>
      <c r="W1383" s="12">
        <v>1.7472400000000001</v>
      </c>
      <c r="X1383" s="12">
        <v>2.395</v>
      </c>
      <c r="Y1383" t="str">
        <f t="shared" si="219"/>
        <v>200-300</v>
      </c>
      <c r="Z1383">
        <f t="shared" si="220"/>
        <v>-1.1574856276059586E-2</v>
      </c>
      <c r="AA1383" s="12">
        <f>VLOOKUP(K1383,GDP_Change!A:D,4,0)</f>
        <v>1.2193754099199055</v>
      </c>
      <c r="AB1383" s="12">
        <f t="shared" si="222"/>
        <v>1.2308503428904487</v>
      </c>
    </row>
    <row r="1384" spans="1:28" x14ac:dyDescent="0.25">
      <c r="A1384" s="1" t="str">
        <f t="shared" si="213"/>
        <v>07/22/2019</v>
      </c>
      <c r="B1384" s="9">
        <v>297.60998535156199</v>
      </c>
      <c r="C1384" s="9">
        <v>302.23001098632801</v>
      </c>
      <c r="D1384" s="9">
        <v>297.04000854492102</v>
      </c>
      <c r="E1384" s="9">
        <v>285.17727661132801</v>
      </c>
      <c r="F1384" s="9">
        <v>302.010009765625</v>
      </c>
      <c r="G1384" s="10">
        <v>235894000</v>
      </c>
      <c r="H1384">
        <f t="shared" si="214"/>
        <v>7</v>
      </c>
      <c r="I1384">
        <f t="shared" si="215"/>
        <v>22</v>
      </c>
      <c r="J1384">
        <f t="shared" si="216"/>
        <v>2019</v>
      </c>
      <c r="K1384" t="str">
        <f>VLOOKUP(N1384,Convert!D:G,4,0)</f>
        <v>2019Q3</v>
      </c>
      <c r="L1384" t="str">
        <f t="shared" si="217"/>
        <v>2019M7</v>
      </c>
      <c r="M1384">
        <f>VLOOKUP(K1384,GDP_CR!$E$9:$F$311,2,0)</f>
        <v>5</v>
      </c>
      <c r="N1384" s="1">
        <v>43668</v>
      </c>
      <c r="O1384" s="18">
        <f t="shared" si="218"/>
        <v>9675</v>
      </c>
      <c r="P1384" s="31">
        <f>VLOOKUP(K1384,GDP!$A$2:$D$305,4,0)</f>
        <v>1.2194204697166144E-2</v>
      </c>
      <c r="Q1384" s="12">
        <v>21352.215384615378</v>
      </c>
      <c r="R1384" s="12">
        <f>VLOOKUP(K1384,RGDP!B:C,2,0)</f>
        <v>19130.932000000001</v>
      </c>
      <c r="S1384" s="12">
        <f t="shared" si="221"/>
        <v>19018.427333333333</v>
      </c>
      <c r="T1384" s="12">
        <v>96.839995999999999</v>
      </c>
      <c r="U1384" s="12">
        <v>3.7</v>
      </c>
      <c r="V1384" s="12">
        <v>150879</v>
      </c>
      <c r="W1384" s="12">
        <v>1.77976</v>
      </c>
      <c r="X1384" s="12">
        <v>2.4</v>
      </c>
      <c r="Y1384" t="str">
        <f t="shared" si="219"/>
        <v>300-400</v>
      </c>
      <c r="Z1384">
        <f t="shared" si="220"/>
        <v>1.6286960726836552E-2</v>
      </c>
      <c r="AA1384" s="12">
        <f>VLOOKUP(K1384,GDP_Change!A:D,4,0)</f>
        <v>1.2193754099199055</v>
      </c>
      <c r="AB1384" s="12">
        <f t="shared" si="222"/>
        <v>1.2297028495933944</v>
      </c>
    </row>
    <row r="1385" spans="1:28" x14ac:dyDescent="0.25">
      <c r="A1385" s="1" t="str">
        <f t="shared" si="213"/>
        <v>07/29/2019</v>
      </c>
      <c r="B1385" s="9">
        <v>301.88000488281199</v>
      </c>
      <c r="C1385" s="9">
        <v>302.010009765625</v>
      </c>
      <c r="D1385" s="9">
        <v>290.89999389648398</v>
      </c>
      <c r="E1385" s="9">
        <v>276.31060791015602</v>
      </c>
      <c r="F1385" s="9">
        <v>292.61999511718699</v>
      </c>
      <c r="G1385" s="10">
        <v>447617000</v>
      </c>
      <c r="H1385">
        <f t="shared" si="214"/>
        <v>7</v>
      </c>
      <c r="I1385">
        <f t="shared" si="215"/>
        <v>29</v>
      </c>
      <c r="J1385">
        <f t="shared" si="216"/>
        <v>2019</v>
      </c>
      <c r="K1385" t="str">
        <f>VLOOKUP(N1385,Convert!D:G,4,0)</f>
        <v>2019Q3</v>
      </c>
      <c r="L1385" t="str">
        <f t="shared" si="217"/>
        <v>2019M7</v>
      </c>
      <c r="M1385">
        <f>VLOOKUP(K1385,GDP_CR!$E$9:$F$311,2,0)</f>
        <v>5</v>
      </c>
      <c r="N1385" s="1">
        <v>43675</v>
      </c>
      <c r="O1385" s="18">
        <f t="shared" si="218"/>
        <v>9682</v>
      </c>
      <c r="P1385" s="31">
        <f>VLOOKUP(K1385,GDP!$A$2:$D$305,4,0)</f>
        <v>1.2194204697166144E-2</v>
      </c>
      <c r="Q1385" s="12">
        <v>21372.169230769228</v>
      </c>
      <c r="R1385" s="12">
        <f>VLOOKUP(K1385,RGDP!B:C,2,0)</f>
        <v>19130.932000000001</v>
      </c>
      <c r="S1385" s="12">
        <f t="shared" si="221"/>
        <v>19032.490416666667</v>
      </c>
      <c r="T1385" s="12">
        <v>96.839995999999999</v>
      </c>
      <c r="U1385" s="12">
        <v>3.7</v>
      </c>
      <c r="V1385" s="12">
        <v>150879</v>
      </c>
      <c r="W1385" s="12">
        <v>1.77976</v>
      </c>
      <c r="X1385" s="12">
        <v>2.4</v>
      </c>
      <c r="Y1385" t="str">
        <f t="shared" si="219"/>
        <v>200-300</v>
      </c>
      <c r="Z1385">
        <f t="shared" si="220"/>
        <v>-3.1091733203562177E-2</v>
      </c>
      <c r="AA1385" s="12">
        <f>VLOOKUP(K1385,GDP_Change!A:D,4,0)</f>
        <v>1.2193754099199055</v>
      </c>
      <c r="AB1385" s="12">
        <f t="shared" si="222"/>
        <v>1.2285553562963401</v>
      </c>
    </row>
    <row r="1386" spans="1:28" x14ac:dyDescent="0.25">
      <c r="A1386" s="1" t="str">
        <f t="shared" si="213"/>
        <v>08/05/2019</v>
      </c>
      <c r="B1386" s="9">
        <v>288.08999633789</v>
      </c>
      <c r="C1386" s="9">
        <v>293.61999511718699</v>
      </c>
      <c r="D1386" s="9">
        <v>281.72000122070301</v>
      </c>
      <c r="E1386" s="9">
        <v>275.36633300781199</v>
      </c>
      <c r="F1386" s="9">
        <v>291.61999511718699</v>
      </c>
      <c r="G1386" s="10">
        <v>621473300</v>
      </c>
      <c r="H1386">
        <f t="shared" si="214"/>
        <v>8</v>
      </c>
      <c r="I1386">
        <f t="shared" si="215"/>
        <v>5</v>
      </c>
      <c r="J1386">
        <f t="shared" si="216"/>
        <v>2019</v>
      </c>
      <c r="K1386" t="str">
        <f>VLOOKUP(N1386,Convert!D:G,4,0)</f>
        <v>2019Q3</v>
      </c>
      <c r="L1386" t="str">
        <f t="shared" si="217"/>
        <v>2019M8</v>
      </c>
      <c r="M1386">
        <f>VLOOKUP(K1386,GDP_CR!$E$9:$F$311,2,0)</f>
        <v>5</v>
      </c>
      <c r="N1386" s="1">
        <v>43682</v>
      </c>
      <c r="O1386" s="18">
        <f t="shared" si="218"/>
        <v>9689</v>
      </c>
      <c r="P1386" s="31">
        <f>VLOOKUP(K1386,GDP!$A$2:$D$305,4,0)</f>
        <v>1.2194204697166144E-2</v>
      </c>
      <c r="Q1386" s="12">
        <v>21392.123076923071</v>
      </c>
      <c r="R1386" s="12">
        <f>VLOOKUP(K1386,RGDP!B:C,2,0)</f>
        <v>19130.932000000001</v>
      </c>
      <c r="S1386" s="12">
        <f t="shared" si="221"/>
        <v>19046.553500000002</v>
      </c>
      <c r="T1386" s="12">
        <v>97.22749675</v>
      </c>
      <c r="U1386" s="12">
        <v>3.7</v>
      </c>
      <c r="V1386" s="12">
        <v>150937</v>
      </c>
      <c r="W1386" s="12">
        <v>1.7715150000000002</v>
      </c>
      <c r="X1386" s="12">
        <v>2.3324999999999996</v>
      </c>
      <c r="Y1386" t="str">
        <f t="shared" si="219"/>
        <v>200-300</v>
      </c>
      <c r="Z1386">
        <f t="shared" si="220"/>
        <v>-3.4174014649939188E-3</v>
      </c>
      <c r="AA1386" s="12">
        <f>VLOOKUP(K1386,GDP_Change!A:D,4,0)</f>
        <v>1.2193754099199055</v>
      </c>
      <c r="AB1386" s="12">
        <f t="shared" si="222"/>
        <v>1.2274078629992857</v>
      </c>
    </row>
    <row r="1387" spans="1:28" x14ac:dyDescent="0.25">
      <c r="A1387" s="1" t="str">
        <f t="shared" si="213"/>
        <v>08/12/2019</v>
      </c>
      <c r="B1387" s="9">
        <v>289.95999145507801</v>
      </c>
      <c r="C1387" s="9">
        <v>294.14999389648398</v>
      </c>
      <c r="D1387" s="9">
        <v>282.39001464843699</v>
      </c>
      <c r="E1387" s="9">
        <v>272.75070190429602</v>
      </c>
      <c r="F1387" s="9">
        <v>288.850006103515</v>
      </c>
      <c r="G1387" s="10">
        <v>478024400</v>
      </c>
      <c r="H1387">
        <f t="shared" si="214"/>
        <v>8</v>
      </c>
      <c r="I1387">
        <f t="shared" si="215"/>
        <v>12</v>
      </c>
      <c r="J1387">
        <f t="shared" si="216"/>
        <v>2019</v>
      </c>
      <c r="K1387" t="str">
        <f>VLOOKUP(N1387,Convert!D:G,4,0)</f>
        <v>2019Q3</v>
      </c>
      <c r="L1387" t="str">
        <f t="shared" si="217"/>
        <v>2019M8</v>
      </c>
      <c r="M1387">
        <f>VLOOKUP(K1387,GDP_CR!$E$9:$F$311,2,0)</f>
        <v>5</v>
      </c>
      <c r="N1387" s="1">
        <v>43689</v>
      </c>
      <c r="O1387" s="18">
        <f t="shared" si="218"/>
        <v>9696</v>
      </c>
      <c r="P1387" s="31">
        <f>VLOOKUP(K1387,GDP!$A$2:$D$305,4,0)</f>
        <v>1.2194204697166144E-2</v>
      </c>
      <c r="Q1387" s="12">
        <v>21412.076923076918</v>
      </c>
      <c r="R1387" s="12">
        <f>VLOOKUP(K1387,RGDP!B:C,2,0)</f>
        <v>19130.932000000001</v>
      </c>
      <c r="S1387" s="12">
        <f t="shared" si="221"/>
        <v>19060.616583333333</v>
      </c>
      <c r="T1387" s="12">
        <v>97.614997500000001</v>
      </c>
      <c r="U1387" s="12">
        <v>3.7</v>
      </c>
      <c r="V1387" s="12">
        <v>150995</v>
      </c>
      <c r="W1387" s="12">
        <v>1.7632700000000001</v>
      </c>
      <c r="X1387" s="12">
        <v>2.2649999999999997</v>
      </c>
      <c r="Y1387" t="str">
        <f t="shared" si="219"/>
        <v>200-300</v>
      </c>
      <c r="Z1387">
        <f t="shared" si="220"/>
        <v>-9.4986251287703105E-3</v>
      </c>
      <c r="AA1387" s="12">
        <f>VLOOKUP(K1387,GDP_Change!A:D,4,0)</f>
        <v>1.2193754099199055</v>
      </c>
      <c r="AB1387" s="12">
        <f t="shared" si="222"/>
        <v>1.2262603697022314</v>
      </c>
    </row>
    <row r="1388" spans="1:28" x14ac:dyDescent="0.25">
      <c r="A1388" s="1" t="str">
        <f t="shared" si="213"/>
        <v>08/19/2019</v>
      </c>
      <c r="B1388" s="9">
        <v>292.19000244140602</v>
      </c>
      <c r="C1388" s="9">
        <v>293.92999267578102</v>
      </c>
      <c r="D1388" s="9">
        <v>283.47000122070301</v>
      </c>
      <c r="E1388" s="9">
        <v>268.97369384765602</v>
      </c>
      <c r="F1388" s="9">
        <v>284.850006103515</v>
      </c>
      <c r="G1388" s="10">
        <v>355520800</v>
      </c>
      <c r="H1388">
        <f t="shared" si="214"/>
        <v>8</v>
      </c>
      <c r="I1388">
        <f t="shared" si="215"/>
        <v>19</v>
      </c>
      <c r="J1388">
        <f t="shared" si="216"/>
        <v>2019</v>
      </c>
      <c r="K1388" t="str">
        <f>VLOOKUP(N1388,Convert!D:G,4,0)</f>
        <v>2019Q3</v>
      </c>
      <c r="L1388" t="str">
        <f t="shared" si="217"/>
        <v>2019M8</v>
      </c>
      <c r="M1388">
        <f>VLOOKUP(K1388,GDP_CR!$E$9:$F$311,2,0)</f>
        <v>5</v>
      </c>
      <c r="N1388" s="1">
        <v>43696</v>
      </c>
      <c r="O1388" s="18">
        <f t="shared" si="218"/>
        <v>9703</v>
      </c>
      <c r="P1388" s="31">
        <f>VLOOKUP(K1388,GDP!$A$2:$D$305,4,0)</f>
        <v>1.2194204697166144E-2</v>
      </c>
      <c r="Q1388" s="12">
        <v>21432.030769230765</v>
      </c>
      <c r="R1388" s="12">
        <f>VLOOKUP(K1388,RGDP!B:C,2,0)</f>
        <v>19130.932000000001</v>
      </c>
      <c r="S1388" s="12">
        <f t="shared" si="221"/>
        <v>19074.679666666667</v>
      </c>
      <c r="T1388" s="12">
        <v>98.002498250000002</v>
      </c>
      <c r="U1388" s="12">
        <v>3.7</v>
      </c>
      <c r="V1388" s="12">
        <v>151053</v>
      </c>
      <c r="W1388" s="12">
        <v>1.7550250000000001</v>
      </c>
      <c r="X1388" s="12">
        <v>2.1974999999999998</v>
      </c>
      <c r="Y1388" t="str">
        <f t="shared" si="219"/>
        <v>200-300</v>
      </c>
      <c r="Z1388">
        <f t="shared" si="220"/>
        <v>-1.3848017709809257E-2</v>
      </c>
      <c r="AA1388" s="12">
        <f>VLOOKUP(K1388,GDP_Change!A:D,4,0)</f>
        <v>1.2193754099199055</v>
      </c>
      <c r="AB1388" s="12">
        <f t="shared" si="222"/>
        <v>1.2251128764051771</v>
      </c>
    </row>
    <row r="1389" spans="1:28" x14ac:dyDescent="0.25">
      <c r="A1389" s="1" t="str">
        <f t="shared" si="213"/>
        <v>08/26/2019</v>
      </c>
      <c r="B1389" s="9">
        <v>287.26998901367102</v>
      </c>
      <c r="C1389" s="9">
        <v>294.239990234375</v>
      </c>
      <c r="D1389" s="9">
        <v>285.25</v>
      </c>
      <c r="E1389" s="9">
        <v>276.15005493164</v>
      </c>
      <c r="F1389" s="9">
        <v>292.45001220703102</v>
      </c>
      <c r="G1389" s="10">
        <v>319590000</v>
      </c>
      <c r="H1389">
        <f t="shared" si="214"/>
        <v>8</v>
      </c>
      <c r="I1389">
        <f t="shared" si="215"/>
        <v>26</v>
      </c>
      <c r="J1389">
        <f t="shared" si="216"/>
        <v>2019</v>
      </c>
      <c r="K1389" t="str">
        <f>VLOOKUP(N1389,Convert!D:G,4,0)</f>
        <v>2019Q3</v>
      </c>
      <c r="L1389" t="str">
        <f t="shared" si="217"/>
        <v>2019M8</v>
      </c>
      <c r="M1389">
        <f>VLOOKUP(K1389,GDP_CR!$E$9:$F$311,2,0)</f>
        <v>5</v>
      </c>
      <c r="N1389" s="1">
        <v>43703</v>
      </c>
      <c r="O1389" s="18">
        <f t="shared" si="218"/>
        <v>9710</v>
      </c>
      <c r="P1389" s="31">
        <f>VLOOKUP(K1389,GDP!$A$2:$D$305,4,0)</f>
        <v>1.2194204697166144E-2</v>
      </c>
      <c r="Q1389" s="12">
        <v>21451.984615384608</v>
      </c>
      <c r="R1389" s="12">
        <f>VLOOKUP(K1389,RGDP!B:C,2,0)</f>
        <v>19130.932000000001</v>
      </c>
      <c r="S1389" s="12">
        <f t="shared" si="221"/>
        <v>19088.742750000001</v>
      </c>
      <c r="T1389" s="12">
        <v>98.389999000000003</v>
      </c>
      <c r="U1389" s="12">
        <v>3.7</v>
      </c>
      <c r="V1389" s="12">
        <v>151111</v>
      </c>
      <c r="W1389" s="12">
        <v>1.74678</v>
      </c>
      <c r="X1389" s="12">
        <v>2.13</v>
      </c>
      <c r="Y1389" t="str">
        <f t="shared" si="219"/>
        <v>200-300</v>
      </c>
      <c r="Z1389">
        <f t="shared" si="220"/>
        <v>2.6680730000596009E-2</v>
      </c>
      <c r="AA1389" s="12">
        <f>VLOOKUP(K1389,GDP_Change!A:D,4,0)</f>
        <v>1.2193754099199055</v>
      </c>
      <c r="AB1389" s="12">
        <f t="shared" si="222"/>
        <v>1.2239653831081228</v>
      </c>
    </row>
    <row r="1390" spans="1:28" x14ac:dyDescent="0.25">
      <c r="A1390" s="1" t="str">
        <f t="shared" si="213"/>
        <v>09/02/2019</v>
      </c>
      <c r="B1390" s="9">
        <v>290.57000732421801</v>
      </c>
      <c r="C1390" s="9">
        <v>298.829986572265</v>
      </c>
      <c r="D1390" s="9">
        <v>289.26998901367102</v>
      </c>
      <c r="E1390" s="9">
        <v>281.43792724609301</v>
      </c>
      <c r="F1390" s="9">
        <v>298.04998779296801</v>
      </c>
      <c r="G1390" s="10">
        <v>248831100</v>
      </c>
      <c r="H1390">
        <f t="shared" si="214"/>
        <v>9</v>
      </c>
      <c r="I1390">
        <f t="shared" si="215"/>
        <v>2</v>
      </c>
      <c r="J1390">
        <f t="shared" si="216"/>
        <v>2019</v>
      </c>
      <c r="K1390" t="str">
        <f>VLOOKUP(N1390,Convert!D:G,4,0)</f>
        <v>2019Q3</v>
      </c>
      <c r="L1390" t="str">
        <f t="shared" si="217"/>
        <v>2019M9</v>
      </c>
      <c r="M1390">
        <f>VLOOKUP(K1390,GDP_CR!$E$9:$F$311,2,0)</f>
        <v>5</v>
      </c>
      <c r="N1390" s="1">
        <v>43710</v>
      </c>
      <c r="O1390" s="18">
        <f t="shared" si="218"/>
        <v>9717</v>
      </c>
      <c r="P1390" s="31">
        <f>VLOOKUP(K1390,GDP!$A$2:$D$305,4,0)</f>
        <v>1.2194204697166144E-2</v>
      </c>
      <c r="Q1390" s="12">
        <v>21471.938461538459</v>
      </c>
      <c r="R1390" s="12">
        <f>VLOOKUP(K1390,RGDP!B:C,2,0)</f>
        <v>19130.932000000001</v>
      </c>
      <c r="S1390" s="12">
        <f t="shared" si="221"/>
        <v>19102.805833333336</v>
      </c>
      <c r="T1390" s="12">
        <v>98.529998500000005</v>
      </c>
      <c r="U1390" s="12">
        <v>3.6500000000000004</v>
      </c>
      <c r="V1390" s="12">
        <v>151162.75</v>
      </c>
      <c r="W1390" s="12">
        <v>1.7392399999999999</v>
      </c>
      <c r="X1390" s="12">
        <v>2.1074999999999999</v>
      </c>
      <c r="Y1390" t="str">
        <f t="shared" si="219"/>
        <v>200-300</v>
      </c>
      <c r="Z1390">
        <f t="shared" si="220"/>
        <v>1.9148488125118046E-2</v>
      </c>
      <c r="AA1390" s="12">
        <f>VLOOKUP(K1390,GDP_Change!A:D,4,0)</f>
        <v>1.2193754099199055</v>
      </c>
      <c r="AB1390" s="12">
        <f t="shared" si="222"/>
        <v>1.2228178898110684</v>
      </c>
    </row>
    <row r="1391" spans="1:28" x14ac:dyDescent="0.25">
      <c r="A1391" s="1" t="str">
        <f t="shared" si="213"/>
        <v>09/09/2019</v>
      </c>
      <c r="B1391" s="9">
        <v>299.14001464843699</v>
      </c>
      <c r="C1391" s="9">
        <v>302.45999145507801</v>
      </c>
      <c r="D1391" s="9">
        <v>295.97000122070301</v>
      </c>
      <c r="E1391" s="9">
        <v>284.308502197265</v>
      </c>
      <c r="F1391" s="9">
        <v>301.08999633789</v>
      </c>
      <c r="G1391" s="10">
        <v>313042000</v>
      </c>
      <c r="H1391">
        <f t="shared" si="214"/>
        <v>9</v>
      </c>
      <c r="I1391">
        <f t="shared" si="215"/>
        <v>9</v>
      </c>
      <c r="J1391">
        <f t="shared" si="216"/>
        <v>2019</v>
      </c>
      <c r="K1391" t="str">
        <f>VLOOKUP(N1391,Convert!D:G,4,0)</f>
        <v>2019Q3</v>
      </c>
      <c r="L1391" t="str">
        <f t="shared" si="217"/>
        <v>2019M9</v>
      </c>
      <c r="M1391">
        <f>VLOOKUP(K1391,GDP_CR!$E$9:$F$311,2,0)</f>
        <v>5</v>
      </c>
      <c r="N1391" s="1">
        <v>43717</v>
      </c>
      <c r="O1391" s="18">
        <f t="shared" si="218"/>
        <v>9724</v>
      </c>
      <c r="P1391" s="31">
        <f>VLOOKUP(K1391,GDP!$A$2:$D$305,4,0)</f>
        <v>1.2194204697166144E-2</v>
      </c>
      <c r="Q1391" s="12">
        <v>21491.892307692306</v>
      </c>
      <c r="R1391" s="12">
        <f>VLOOKUP(K1391,RGDP!B:C,2,0)</f>
        <v>19130.932000000001</v>
      </c>
      <c r="S1391" s="12">
        <f t="shared" si="221"/>
        <v>19116.868916666666</v>
      </c>
      <c r="T1391" s="12">
        <v>98.669998000000007</v>
      </c>
      <c r="U1391" s="12">
        <v>3.6</v>
      </c>
      <c r="V1391" s="12">
        <v>151214.5</v>
      </c>
      <c r="W1391" s="12">
        <v>1.7317</v>
      </c>
      <c r="X1391" s="12">
        <v>2.085</v>
      </c>
      <c r="Y1391" t="str">
        <f t="shared" si="219"/>
        <v>300-400</v>
      </c>
      <c r="Z1391">
        <f t="shared" si="220"/>
        <v>1.0199660021572132E-2</v>
      </c>
      <c r="AA1391" s="12">
        <f>VLOOKUP(K1391,GDP_Change!A:D,4,0)</f>
        <v>1.2193754099199055</v>
      </c>
      <c r="AB1391" s="12">
        <f t="shared" si="222"/>
        <v>1.2216703965140141</v>
      </c>
    </row>
    <row r="1392" spans="1:28" x14ac:dyDescent="0.25">
      <c r="A1392" s="1" t="str">
        <f t="shared" si="213"/>
        <v>09/16/2019</v>
      </c>
      <c r="B1392" s="9">
        <v>299.83999633789</v>
      </c>
      <c r="C1392" s="9">
        <v>302.63000488281199</v>
      </c>
      <c r="D1392" s="9">
        <v>297.41000366210898</v>
      </c>
      <c r="E1392" s="9">
        <v>281.65512084960898</v>
      </c>
      <c r="F1392" s="9">
        <v>298.27999877929602</v>
      </c>
      <c r="G1392" s="10">
        <v>339168000</v>
      </c>
      <c r="H1392">
        <f t="shared" si="214"/>
        <v>9</v>
      </c>
      <c r="I1392">
        <f t="shared" si="215"/>
        <v>16</v>
      </c>
      <c r="J1392">
        <f t="shared" si="216"/>
        <v>2019</v>
      </c>
      <c r="K1392" t="str">
        <f>VLOOKUP(N1392,Convert!D:G,4,0)</f>
        <v>2019Q3</v>
      </c>
      <c r="L1392" t="str">
        <f t="shared" si="217"/>
        <v>2019M9</v>
      </c>
      <c r="M1392">
        <f>VLOOKUP(K1392,GDP_CR!$E$9:$F$311,2,0)</f>
        <v>5</v>
      </c>
      <c r="N1392" s="1">
        <v>43724</v>
      </c>
      <c r="O1392" s="18">
        <f t="shared" si="218"/>
        <v>9731</v>
      </c>
      <c r="P1392" s="31">
        <f>VLOOKUP(K1392,GDP!$A$2:$D$305,4,0)</f>
        <v>1.2194204697166144E-2</v>
      </c>
      <c r="Q1392" s="12">
        <v>21511.846153846149</v>
      </c>
      <c r="R1392" s="12">
        <f>VLOOKUP(K1392,RGDP!B:C,2,0)</f>
        <v>19130.932000000001</v>
      </c>
      <c r="S1392" s="12">
        <f t="shared" si="221"/>
        <v>19130.932000000001</v>
      </c>
      <c r="T1392" s="12">
        <v>98.809997499999994</v>
      </c>
      <c r="U1392" s="12">
        <v>3.55</v>
      </c>
      <c r="V1392" s="12">
        <v>151266.25</v>
      </c>
      <c r="W1392" s="12">
        <v>1.7241599999999999</v>
      </c>
      <c r="X1392" s="12">
        <v>2.0625</v>
      </c>
      <c r="Y1392" t="str">
        <f t="shared" si="219"/>
        <v>200-300</v>
      </c>
      <c r="Z1392">
        <f t="shared" si="220"/>
        <v>-9.3327496521689035E-3</v>
      </c>
      <c r="AA1392" s="12">
        <f>VLOOKUP(K1392,GDP_Change!A:D,4,0)</f>
        <v>1.2193754099199055</v>
      </c>
      <c r="AB1392" s="12">
        <f t="shared" si="222"/>
        <v>1.2205229032169598</v>
      </c>
    </row>
    <row r="1393" spans="1:28" x14ac:dyDescent="0.25">
      <c r="A1393" s="1" t="str">
        <f t="shared" si="213"/>
        <v>09/23/2019</v>
      </c>
      <c r="B1393" s="9">
        <v>297.54998779296801</v>
      </c>
      <c r="C1393" s="9">
        <v>299.83999633789</v>
      </c>
      <c r="D1393" s="9">
        <v>293.69000244140602</v>
      </c>
      <c r="E1393" s="9">
        <v>280.22375488281199</v>
      </c>
      <c r="F1393" s="9">
        <v>295.39999389648398</v>
      </c>
      <c r="G1393" s="10">
        <v>351126500</v>
      </c>
      <c r="H1393">
        <f t="shared" si="214"/>
        <v>9</v>
      </c>
      <c r="I1393">
        <f t="shared" si="215"/>
        <v>23</v>
      </c>
      <c r="J1393">
        <f t="shared" si="216"/>
        <v>2019</v>
      </c>
      <c r="K1393" t="str">
        <f>VLOOKUP(N1393,Convert!D:G,4,0)</f>
        <v>2019Q3</v>
      </c>
      <c r="L1393" t="str">
        <f t="shared" si="217"/>
        <v>2019M9</v>
      </c>
      <c r="M1393">
        <f>VLOOKUP(K1393,GDP_CR!$E$9:$F$311,2,0)</f>
        <v>5</v>
      </c>
      <c r="N1393" s="1">
        <v>43731</v>
      </c>
      <c r="O1393" s="18">
        <f t="shared" si="218"/>
        <v>9738</v>
      </c>
      <c r="P1393" s="31">
        <f>VLOOKUP(K1393,GDP!$A$2:$D$305,4,0)</f>
        <v>1.2194204697166144E-2</v>
      </c>
      <c r="Q1393" s="12">
        <v>21531.799999999996</v>
      </c>
      <c r="R1393" s="12">
        <f>VLOOKUP(K1393,RGDP!B:C,2,0)</f>
        <v>19130.932000000001</v>
      </c>
      <c r="S1393" s="12">
        <f t="shared" si="221"/>
        <v>19130.932000000001</v>
      </c>
      <c r="T1393" s="12">
        <v>98.949996999999996</v>
      </c>
      <c r="U1393" s="12">
        <v>3.5</v>
      </c>
      <c r="V1393" s="12">
        <v>151318</v>
      </c>
      <c r="W1393" s="12">
        <v>1.71662</v>
      </c>
      <c r="X1393" s="12">
        <v>2.04</v>
      </c>
      <c r="Y1393" t="str">
        <f t="shared" si="219"/>
        <v>200-300</v>
      </c>
      <c r="Z1393">
        <f t="shared" si="220"/>
        <v>-9.6553737917339788E-3</v>
      </c>
      <c r="AA1393" s="12">
        <f>VLOOKUP(K1393,GDP_Change!A:D,4,0)</f>
        <v>1.2193754099199055</v>
      </c>
      <c r="AB1393" s="12">
        <f t="shared" si="222"/>
        <v>1.2193754099199055</v>
      </c>
    </row>
    <row r="1394" spans="1:28" x14ac:dyDescent="0.25">
      <c r="A1394" s="1" t="str">
        <f t="shared" si="213"/>
        <v>09/30/2019</v>
      </c>
      <c r="B1394" s="9">
        <v>295.97000122070301</v>
      </c>
      <c r="C1394" s="9">
        <v>298.45999145507801</v>
      </c>
      <c r="D1394" s="9">
        <v>284.82000732421801</v>
      </c>
      <c r="E1394" s="9">
        <v>279.22769165039</v>
      </c>
      <c r="F1394" s="9">
        <v>294.350006103515</v>
      </c>
      <c r="G1394" s="10">
        <v>412814300</v>
      </c>
      <c r="H1394">
        <f t="shared" si="214"/>
        <v>9</v>
      </c>
      <c r="I1394">
        <f t="shared" si="215"/>
        <v>30</v>
      </c>
      <c r="J1394">
        <f t="shared" si="216"/>
        <v>2019</v>
      </c>
      <c r="K1394" t="str">
        <f>VLOOKUP(N1394,Convert!D:G,4,0)</f>
        <v>2019Q3</v>
      </c>
      <c r="L1394" t="str">
        <f t="shared" si="217"/>
        <v>2019M9</v>
      </c>
      <c r="M1394">
        <f>VLOOKUP(K1394,GDP_CR!$E$9:$F$311,2,0)</f>
        <v>5</v>
      </c>
      <c r="N1394" s="1">
        <v>43738</v>
      </c>
      <c r="O1394" s="18">
        <f t="shared" si="218"/>
        <v>9745</v>
      </c>
      <c r="P1394" s="31">
        <f>VLOOKUP(K1394,GDP!$A$2:$D$305,4,0)</f>
        <v>1.2194204697166144E-2</v>
      </c>
      <c r="Q1394" s="12">
        <v>21531.799999999996</v>
      </c>
      <c r="R1394" s="12">
        <f>VLOOKUP(K1394,RGDP!B:C,2,0)</f>
        <v>19130.932000000001</v>
      </c>
      <c r="S1394" s="12">
        <f t="shared" si="221"/>
        <v>19130.932000000001</v>
      </c>
      <c r="T1394" s="12">
        <v>98.949996999999996</v>
      </c>
      <c r="U1394" s="12">
        <v>3.5</v>
      </c>
      <c r="V1394" s="12">
        <v>151318</v>
      </c>
      <c r="W1394" s="12">
        <v>1.71662</v>
      </c>
      <c r="X1394" s="12">
        <v>2.04</v>
      </c>
      <c r="Y1394" t="str">
        <f t="shared" si="219"/>
        <v>200-300</v>
      </c>
      <c r="Z1394">
        <f t="shared" si="220"/>
        <v>-3.5544611193760733E-3</v>
      </c>
      <c r="AA1394" s="12">
        <f>VLOOKUP(K1394,GDP_Change!A:D,4,0)</f>
        <v>1.2193754099199055</v>
      </c>
      <c r="AB1394" s="12">
        <f t="shared" si="222"/>
        <v>1.2193754099199055</v>
      </c>
    </row>
    <row r="1395" spans="1:28" x14ac:dyDescent="0.25">
      <c r="A1395" s="1" t="str">
        <f t="shared" si="213"/>
        <v>10/07/2019</v>
      </c>
      <c r="B1395" s="9">
        <v>293.47000122070301</v>
      </c>
      <c r="C1395" s="9">
        <v>298.739990234375</v>
      </c>
      <c r="D1395" s="9">
        <v>288.489990234375</v>
      </c>
      <c r="E1395" s="9">
        <v>281.05856323242102</v>
      </c>
      <c r="F1395" s="9">
        <v>296.27999877929602</v>
      </c>
      <c r="G1395" s="10">
        <v>371694700</v>
      </c>
      <c r="H1395">
        <f t="shared" si="214"/>
        <v>10</v>
      </c>
      <c r="I1395">
        <f t="shared" si="215"/>
        <v>7</v>
      </c>
      <c r="J1395">
        <f t="shared" si="216"/>
        <v>2019</v>
      </c>
      <c r="K1395" t="str">
        <f>VLOOKUP(N1395,Convert!D:G,4,0)</f>
        <v>2019Q4</v>
      </c>
      <c r="L1395" t="str">
        <f t="shared" si="217"/>
        <v>2019M10</v>
      </c>
      <c r="M1395">
        <f>VLOOKUP(K1395,GDP_CR!$E$9:$F$311,2,0)</f>
        <v>3.3</v>
      </c>
      <c r="N1395" s="1">
        <v>43745</v>
      </c>
      <c r="O1395" s="18">
        <f t="shared" si="218"/>
        <v>9752</v>
      </c>
      <c r="P1395" s="31">
        <f>VLOOKUP(K1395,GDP!$A$2:$D$305,4,0)</f>
        <v>8.1135808432180045E-3</v>
      </c>
      <c r="Q1395" s="12">
        <v>21545.238461538458</v>
      </c>
      <c r="R1395" s="12">
        <f>VLOOKUP(K1395,RGDP!B:C,2,0)</f>
        <v>19215.690999999999</v>
      </c>
      <c r="S1395" s="12">
        <f t="shared" si="221"/>
        <v>19137.99525</v>
      </c>
      <c r="T1395" s="12">
        <v>98.994996999999998</v>
      </c>
      <c r="U1395" s="12">
        <v>3.5249999999999999</v>
      </c>
      <c r="V1395" s="12">
        <v>151350.25</v>
      </c>
      <c r="W1395" s="12">
        <v>1.7297600000000002</v>
      </c>
      <c r="X1395" s="12">
        <v>1.9875</v>
      </c>
      <c r="Y1395" t="str">
        <f t="shared" si="219"/>
        <v>200-300</v>
      </c>
      <c r="Z1395">
        <f t="shared" si="220"/>
        <v>6.5567950934652952E-3</v>
      </c>
      <c r="AA1395" s="12">
        <f>VLOOKUP(K1395,GDP_Change!A:D,4,0)</f>
        <v>0.8113241047362294</v>
      </c>
      <c r="AB1395" s="12">
        <f t="shared" si="222"/>
        <v>1.1879868479826996</v>
      </c>
    </row>
    <row r="1396" spans="1:28" x14ac:dyDescent="0.25">
      <c r="A1396" s="1" t="str">
        <f t="shared" si="213"/>
        <v>10/14/2019</v>
      </c>
      <c r="B1396" s="9">
        <v>295.92999267578102</v>
      </c>
      <c r="C1396" s="9">
        <v>300.239990234375</v>
      </c>
      <c r="D1396" s="9">
        <v>295.57000732421801</v>
      </c>
      <c r="E1396" s="9">
        <v>282.66171264648398</v>
      </c>
      <c r="F1396" s="9">
        <v>297.97000122070301</v>
      </c>
      <c r="G1396" s="10">
        <v>246118100</v>
      </c>
      <c r="H1396">
        <f t="shared" si="214"/>
        <v>10</v>
      </c>
      <c r="I1396">
        <f t="shared" si="215"/>
        <v>14</v>
      </c>
      <c r="J1396">
        <f t="shared" si="216"/>
        <v>2019</v>
      </c>
      <c r="K1396" t="str">
        <f>VLOOKUP(N1396,Convert!D:G,4,0)</f>
        <v>2019Q4</v>
      </c>
      <c r="L1396" t="str">
        <f t="shared" si="217"/>
        <v>2019M10</v>
      </c>
      <c r="M1396">
        <f>VLOOKUP(K1396,GDP_CR!$E$9:$F$311,2,0)</f>
        <v>3.3</v>
      </c>
      <c r="N1396" s="1">
        <v>43752</v>
      </c>
      <c r="O1396" s="18">
        <f t="shared" si="218"/>
        <v>9759</v>
      </c>
      <c r="P1396" s="31">
        <f>VLOOKUP(K1396,GDP!$A$2:$D$305,4,0)</f>
        <v>8.1135808432180045E-3</v>
      </c>
      <c r="Q1396" s="12">
        <v>21558.676923076917</v>
      </c>
      <c r="R1396" s="12">
        <f>VLOOKUP(K1396,RGDP!B:C,2,0)</f>
        <v>19215.690999999999</v>
      </c>
      <c r="S1396" s="12">
        <f t="shared" si="221"/>
        <v>19145.058499999999</v>
      </c>
      <c r="T1396" s="12">
        <v>99.039997</v>
      </c>
      <c r="U1396" s="12">
        <v>3.55</v>
      </c>
      <c r="V1396" s="12">
        <v>151382.5</v>
      </c>
      <c r="W1396" s="12">
        <v>1.7429000000000001</v>
      </c>
      <c r="X1396" s="12">
        <v>1.9350000000000001</v>
      </c>
      <c r="Y1396" t="str">
        <f t="shared" si="219"/>
        <v>200-300</v>
      </c>
      <c r="Z1396">
        <f t="shared" si="220"/>
        <v>5.7040719872079038E-3</v>
      </c>
      <c r="AA1396" s="12">
        <f>VLOOKUP(K1396,GDP_Change!A:D,4,0)</f>
        <v>0.8113241047362294</v>
      </c>
      <c r="AB1396" s="12">
        <f t="shared" si="222"/>
        <v>1.1565982860454938</v>
      </c>
    </row>
    <row r="1397" spans="1:28" x14ac:dyDescent="0.25">
      <c r="A1397" s="1" t="str">
        <f t="shared" si="213"/>
        <v>10/21/2019</v>
      </c>
      <c r="B1397" s="9">
        <v>299.42001342773398</v>
      </c>
      <c r="C1397" s="9">
        <v>302.20001220703102</v>
      </c>
      <c r="D1397" s="9">
        <v>298.5</v>
      </c>
      <c r="E1397" s="9">
        <v>286.105224609375</v>
      </c>
      <c r="F1397" s="9">
        <v>301.600006103515</v>
      </c>
      <c r="G1397" s="10">
        <v>202654000</v>
      </c>
      <c r="H1397">
        <f t="shared" si="214"/>
        <v>10</v>
      </c>
      <c r="I1397">
        <f t="shared" si="215"/>
        <v>21</v>
      </c>
      <c r="J1397">
        <f t="shared" si="216"/>
        <v>2019</v>
      </c>
      <c r="K1397" t="str">
        <f>VLOOKUP(N1397,Convert!D:G,4,0)</f>
        <v>2019Q4</v>
      </c>
      <c r="L1397" t="str">
        <f t="shared" si="217"/>
        <v>2019M10</v>
      </c>
      <c r="M1397">
        <f>VLOOKUP(K1397,GDP_CR!$E$9:$F$311,2,0)</f>
        <v>3.3</v>
      </c>
      <c r="N1397" s="1">
        <v>43759</v>
      </c>
      <c r="O1397" s="18">
        <f t="shared" si="218"/>
        <v>9766</v>
      </c>
      <c r="P1397" s="31">
        <f>VLOOKUP(K1397,GDP!$A$2:$D$305,4,0)</f>
        <v>8.1135808432180045E-3</v>
      </c>
      <c r="Q1397" s="12">
        <v>21572.115384615383</v>
      </c>
      <c r="R1397" s="12">
        <f>VLOOKUP(K1397,RGDP!B:C,2,0)</f>
        <v>19215.690999999999</v>
      </c>
      <c r="S1397" s="12">
        <f t="shared" si="221"/>
        <v>19152.121749999998</v>
      </c>
      <c r="T1397" s="12">
        <v>99.084997000000001</v>
      </c>
      <c r="U1397" s="12">
        <v>3.5749999999999997</v>
      </c>
      <c r="V1397" s="12">
        <v>151414.75</v>
      </c>
      <c r="W1397" s="12">
        <v>1.75604</v>
      </c>
      <c r="X1397" s="12">
        <v>1.8825000000000001</v>
      </c>
      <c r="Y1397" t="str">
        <f t="shared" si="219"/>
        <v>300-400</v>
      </c>
      <c r="Z1397">
        <f t="shared" si="220"/>
        <v>1.2182450810285683E-2</v>
      </c>
      <c r="AA1397" s="12">
        <f>VLOOKUP(K1397,GDP_Change!A:D,4,0)</f>
        <v>0.8113241047362294</v>
      </c>
      <c r="AB1397" s="12">
        <f t="shared" si="222"/>
        <v>1.1252097241082879</v>
      </c>
    </row>
    <row r="1398" spans="1:28" x14ac:dyDescent="0.25">
      <c r="A1398" s="1" t="str">
        <f t="shared" si="213"/>
        <v>10/28/2019</v>
      </c>
      <c r="B1398" s="9">
        <v>302.94000244140602</v>
      </c>
      <c r="C1398" s="9">
        <v>306.19000244140602</v>
      </c>
      <c r="D1398" s="9">
        <v>301.73001098632801</v>
      </c>
      <c r="E1398" s="9">
        <v>290.41204833984301</v>
      </c>
      <c r="F1398" s="9">
        <v>306.14001464843699</v>
      </c>
      <c r="G1398" s="10">
        <v>276271100</v>
      </c>
      <c r="H1398">
        <f t="shared" si="214"/>
        <v>10</v>
      </c>
      <c r="I1398">
        <f t="shared" si="215"/>
        <v>28</v>
      </c>
      <c r="J1398">
        <f t="shared" si="216"/>
        <v>2019</v>
      </c>
      <c r="K1398" t="str">
        <f>VLOOKUP(N1398,Convert!D:G,4,0)</f>
        <v>2019Q4</v>
      </c>
      <c r="L1398" t="str">
        <f t="shared" si="217"/>
        <v>2019M10</v>
      </c>
      <c r="M1398">
        <f>VLOOKUP(K1398,GDP_CR!$E$9:$F$311,2,0)</f>
        <v>3.3</v>
      </c>
      <c r="N1398" s="1">
        <v>43766</v>
      </c>
      <c r="O1398" s="18">
        <f t="shared" si="218"/>
        <v>9773</v>
      </c>
      <c r="P1398" s="31">
        <f>VLOOKUP(K1398,GDP!$A$2:$D$305,4,0)</f>
        <v>8.1135808432180045E-3</v>
      </c>
      <c r="Q1398" s="12">
        <v>21585.553846153842</v>
      </c>
      <c r="R1398" s="12">
        <f>VLOOKUP(K1398,RGDP!B:C,2,0)</f>
        <v>19215.690999999999</v>
      </c>
      <c r="S1398" s="12">
        <f t="shared" si="221"/>
        <v>19159.184999999998</v>
      </c>
      <c r="T1398" s="12">
        <v>99.129997000000003</v>
      </c>
      <c r="U1398" s="12">
        <v>3.6</v>
      </c>
      <c r="V1398" s="12">
        <v>151447</v>
      </c>
      <c r="W1398" s="12">
        <v>1.76918</v>
      </c>
      <c r="X1398" s="12">
        <v>1.83</v>
      </c>
      <c r="Y1398" t="str">
        <f t="shared" si="219"/>
        <v>300-400</v>
      </c>
      <c r="Z1398">
        <f t="shared" si="220"/>
        <v>1.5053078425216526E-2</v>
      </c>
      <c r="AA1398" s="12">
        <f>VLOOKUP(K1398,GDP_Change!A:D,4,0)</f>
        <v>0.8113241047362294</v>
      </c>
      <c r="AB1398" s="12">
        <f t="shared" si="222"/>
        <v>1.0938211621710821</v>
      </c>
    </row>
    <row r="1399" spans="1:28" x14ac:dyDescent="0.25">
      <c r="A1399" s="1" t="str">
        <f t="shared" si="213"/>
        <v>11/04/2019</v>
      </c>
      <c r="B1399" s="9">
        <v>307.850006103515</v>
      </c>
      <c r="C1399" s="9">
        <v>309.64999389648398</v>
      </c>
      <c r="D1399" s="9">
        <v>306.05999755859301</v>
      </c>
      <c r="E1399" s="9">
        <v>293.06814575195301</v>
      </c>
      <c r="F1399" s="9">
        <v>308.94000244140602</v>
      </c>
      <c r="G1399" s="10">
        <v>253331600</v>
      </c>
      <c r="H1399">
        <f t="shared" si="214"/>
        <v>11</v>
      </c>
      <c r="I1399">
        <f t="shared" si="215"/>
        <v>4</v>
      </c>
      <c r="J1399">
        <f t="shared" si="216"/>
        <v>2019</v>
      </c>
      <c r="K1399" t="str">
        <f>VLOOKUP(N1399,Convert!D:G,4,0)</f>
        <v>2019Q4</v>
      </c>
      <c r="L1399" t="str">
        <f t="shared" si="217"/>
        <v>2019M11</v>
      </c>
      <c r="M1399">
        <f>VLOOKUP(K1399,GDP_CR!$E$9:$F$311,2,0)</f>
        <v>3.3</v>
      </c>
      <c r="N1399" s="1">
        <v>43773</v>
      </c>
      <c r="O1399" s="18">
        <f t="shared" si="218"/>
        <v>9780</v>
      </c>
      <c r="P1399" s="31">
        <f>VLOOKUP(K1399,GDP!$A$2:$D$305,4,0)</f>
        <v>8.1135808432180045E-3</v>
      </c>
      <c r="Q1399" s="12">
        <v>21598.992307692308</v>
      </c>
      <c r="R1399" s="12">
        <f>VLOOKUP(K1399,RGDP!B:C,2,0)</f>
        <v>19215.690999999999</v>
      </c>
      <c r="S1399" s="12">
        <f t="shared" si="221"/>
        <v>19166.248249999997</v>
      </c>
      <c r="T1399" s="12">
        <v>98.657497250000006</v>
      </c>
      <c r="U1399" s="12">
        <v>3.6</v>
      </c>
      <c r="V1399" s="12">
        <v>151500.75</v>
      </c>
      <c r="W1399" s="12">
        <v>1.8424349999999998</v>
      </c>
      <c r="X1399" s="12">
        <v>1.76</v>
      </c>
      <c r="Y1399" t="str">
        <f t="shared" si="219"/>
        <v>300-400</v>
      </c>
      <c r="Z1399">
        <f t="shared" si="220"/>
        <v>9.1461019761969187E-3</v>
      </c>
      <c r="AA1399" s="12">
        <f>VLOOKUP(K1399,GDP_Change!A:D,4,0)</f>
        <v>0.8113241047362294</v>
      </c>
      <c r="AB1399" s="12">
        <f t="shared" si="222"/>
        <v>1.0624326002338762</v>
      </c>
    </row>
    <row r="1400" spans="1:28" x14ac:dyDescent="0.25">
      <c r="A1400" s="1" t="str">
        <f t="shared" si="213"/>
        <v>11/11/2019</v>
      </c>
      <c r="B1400" s="9">
        <v>307.42001342773398</v>
      </c>
      <c r="C1400" s="9">
        <v>311.83999633789</v>
      </c>
      <c r="D1400" s="9">
        <v>307.26998901367102</v>
      </c>
      <c r="E1400" s="9">
        <v>295.77169799804602</v>
      </c>
      <c r="F1400" s="9">
        <v>311.79000854492102</v>
      </c>
      <c r="G1400" s="10">
        <v>249443100</v>
      </c>
      <c r="H1400">
        <f t="shared" si="214"/>
        <v>11</v>
      </c>
      <c r="I1400">
        <f t="shared" si="215"/>
        <v>11</v>
      </c>
      <c r="J1400">
        <f t="shared" si="216"/>
        <v>2019</v>
      </c>
      <c r="K1400" t="str">
        <f>VLOOKUP(N1400,Convert!D:G,4,0)</f>
        <v>2019Q4</v>
      </c>
      <c r="L1400" t="str">
        <f t="shared" si="217"/>
        <v>2019M11</v>
      </c>
      <c r="M1400">
        <f>VLOOKUP(K1400,GDP_CR!$E$9:$F$311,2,0)</f>
        <v>3.3</v>
      </c>
      <c r="N1400" s="1">
        <v>43780</v>
      </c>
      <c r="O1400" s="18">
        <f t="shared" si="218"/>
        <v>9787</v>
      </c>
      <c r="P1400" s="31">
        <f>VLOOKUP(K1400,GDP!$A$2:$D$305,4,0)</f>
        <v>8.1135808432180045E-3</v>
      </c>
      <c r="Q1400" s="12">
        <v>21612.430769230767</v>
      </c>
      <c r="R1400" s="12">
        <f>VLOOKUP(K1400,RGDP!B:C,2,0)</f>
        <v>19215.690999999999</v>
      </c>
      <c r="S1400" s="12">
        <f t="shared" si="221"/>
        <v>19173.311499999996</v>
      </c>
      <c r="T1400" s="12">
        <v>98.184997500000009</v>
      </c>
      <c r="U1400" s="12">
        <v>3.6</v>
      </c>
      <c r="V1400" s="12">
        <v>151554.5</v>
      </c>
      <c r="W1400" s="12">
        <v>1.9156899999999999</v>
      </c>
      <c r="X1400" s="12">
        <v>1.69</v>
      </c>
      <c r="Y1400" t="str">
        <f t="shared" si="219"/>
        <v>300-400</v>
      </c>
      <c r="Z1400">
        <f t="shared" si="220"/>
        <v>9.2251119343327304E-3</v>
      </c>
      <c r="AA1400" s="12">
        <f>VLOOKUP(K1400,GDP_Change!A:D,4,0)</f>
        <v>0.8113241047362294</v>
      </c>
      <c r="AB1400" s="12">
        <f t="shared" si="222"/>
        <v>1.0310440382966704</v>
      </c>
    </row>
    <row r="1401" spans="1:28" x14ac:dyDescent="0.25">
      <c r="A1401" s="1" t="str">
        <f t="shared" si="213"/>
        <v>11/18/2019</v>
      </c>
      <c r="B1401" s="9">
        <v>311.52999877929602</v>
      </c>
      <c r="C1401" s="9">
        <v>312.69000244140602</v>
      </c>
      <c r="D1401" s="9">
        <v>309.05999755859301</v>
      </c>
      <c r="E1401" s="9">
        <v>294.984375</v>
      </c>
      <c r="F1401" s="9">
        <v>310.95999145507801</v>
      </c>
      <c r="G1401" s="10">
        <v>295953800</v>
      </c>
      <c r="H1401">
        <f t="shared" si="214"/>
        <v>11</v>
      </c>
      <c r="I1401">
        <f t="shared" si="215"/>
        <v>18</v>
      </c>
      <c r="J1401">
        <f t="shared" si="216"/>
        <v>2019</v>
      </c>
      <c r="K1401" t="str">
        <f>VLOOKUP(N1401,Convert!D:G,4,0)</f>
        <v>2019Q4</v>
      </c>
      <c r="L1401" t="str">
        <f t="shared" si="217"/>
        <v>2019M11</v>
      </c>
      <c r="M1401">
        <f>VLOOKUP(K1401,GDP_CR!$E$9:$F$311,2,0)</f>
        <v>3.3</v>
      </c>
      <c r="N1401" s="1">
        <v>43787</v>
      </c>
      <c r="O1401" s="18">
        <f t="shared" si="218"/>
        <v>9794</v>
      </c>
      <c r="P1401" s="31">
        <f>VLOOKUP(K1401,GDP!$A$2:$D$305,4,0)</f>
        <v>8.1135808432180045E-3</v>
      </c>
      <c r="Q1401" s="12">
        <v>21625.869230769229</v>
      </c>
      <c r="R1401" s="12">
        <f>VLOOKUP(K1401,RGDP!B:C,2,0)</f>
        <v>19215.690999999999</v>
      </c>
      <c r="S1401" s="12">
        <f t="shared" si="221"/>
        <v>19180.374749999995</v>
      </c>
      <c r="T1401" s="12">
        <v>97.712497750000011</v>
      </c>
      <c r="U1401" s="12">
        <v>3.6</v>
      </c>
      <c r="V1401" s="12">
        <v>151608.25</v>
      </c>
      <c r="W1401" s="12">
        <v>1.988945</v>
      </c>
      <c r="X1401" s="12">
        <v>1.6199999999999999</v>
      </c>
      <c r="Y1401" t="str">
        <f t="shared" si="219"/>
        <v>300-400</v>
      </c>
      <c r="Z1401">
        <f t="shared" si="220"/>
        <v>-2.6621029125230011E-3</v>
      </c>
      <c r="AA1401" s="12">
        <f>VLOOKUP(K1401,GDP_Change!A:D,4,0)</f>
        <v>0.8113241047362294</v>
      </c>
      <c r="AB1401" s="12">
        <f t="shared" si="222"/>
        <v>0.9996554763594645</v>
      </c>
    </row>
    <row r="1402" spans="1:28" x14ac:dyDescent="0.25">
      <c r="A1402" s="1" t="str">
        <f t="shared" si="213"/>
        <v>11/25/2019</v>
      </c>
      <c r="B1402" s="9">
        <v>311.98001098632801</v>
      </c>
      <c r="C1402" s="9">
        <v>315.48001098632801</v>
      </c>
      <c r="D1402" s="9">
        <v>311.98001098632801</v>
      </c>
      <c r="E1402" s="9">
        <v>298.16229248046801</v>
      </c>
      <c r="F1402" s="9">
        <v>314.30999755859301</v>
      </c>
      <c r="G1402" s="10">
        <v>167253500</v>
      </c>
      <c r="H1402">
        <f t="shared" si="214"/>
        <v>11</v>
      </c>
      <c r="I1402">
        <f t="shared" si="215"/>
        <v>25</v>
      </c>
      <c r="J1402">
        <f t="shared" si="216"/>
        <v>2019</v>
      </c>
      <c r="K1402" t="str">
        <f>VLOOKUP(N1402,Convert!D:G,4,0)</f>
        <v>2019Q4</v>
      </c>
      <c r="L1402" t="str">
        <f t="shared" si="217"/>
        <v>2019M11</v>
      </c>
      <c r="M1402">
        <f>VLOOKUP(K1402,GDP_CR!$E$9:$F$311,2,0)</f>
        <v>3.3</v>
      </c>
      <c r="N1402" s="1">
        <v>43794</v>
      </c>
      <c r="O1402" s="18">
        <f t="shared" si="218"/>
        <v>9801</v>
      </c>
      <c r="P1402" s="31">
        <f>VLOOKUP(K1402,GDP!$A$2:$D$305,4,0)</f>
        <v>8.1135808432180045E-3</v>
      </c>
      <c r="Q1402" s="12">
        <v>21639.307692307691</v>
      </c>
      <c r="R1402" s="12">
        <f>VLOOKUP(K1402,RGDP!B:C,2,0)</f>
        <v>19215.690999999999</v>
      </c>
      <c r="S1402" s="12">
        <f t="shared" si="221"/>
        <v>19187.437999999995</v>
      </c>
      <c r="T1402" s="12">
        <v>97.239998</v>
      </c>
      <c r="U1402" s="12">
        <v>3.6</v>
      </c>
      <c r="V1402" s="12">
        <v>151662</v>
      </c>
      <c r="W1402" s="12">
        <v>2.0621999999999998</v>
      </c>
      <c r="X1402" s="12">
        <v>1.55</v>
      </c>
      <c r="Y1402" t="str">
        <f t="shared" si="219"/>
        <v>300-400</v>
      </c>
      <c r="Z1402">
        <f t="shared" si="220"/>
        <v>1.0773109710478401E-2</v>
      </c>
      <c r="AA1402" s="12">
        <f>VLOOKUP(K1402,GDP_Change!A:D,4,0)</f>
        <v>0.8113241047362294</v>
      </c>
      <c r="AB1402" s="12">
        <f t="shared" si="222"/>
        <v>0.96826691442225865</v>
      </c>
    </row>
    <row r="1403" spans="1:28" x14ac:dyDescent="0.25">
      <c r="A1403" s="1" t="str">
        <f t="shared" si="213"/>
        <v>12/02/2019</v>
      </c>
      <c r="B1403" s="9">
        <v>314.58999633789</v>
      </c>
      <c r="C1403" s="9">
        <v>315.30999755859301</v>
      </c>
      <c r="D1403" s="9">
        <v>307.13000488281199</v>
      </c>
      <c r="E1403" s="9">
        <v>298.69351196289</v>
      </c>
      <c r="F1403" s="9">
        <v>314.86999511718699</v>
      </c>
      <c r="G1403" s="10">
        <v>288425500</v>
      </c>
      <c r="H1403">
        <f t="shared" si="214"/>
        <v>12</v>
      </c>
      <c r="I1403">
        <f t="shared" si="215"/>
        <v>2</v>
      </c>
      <c r="J1403">
        <f t="shared" si="216"/>
        <v>2019</v>
      </c>
      <c r="K1403" t="str">
        <f>VLOOKUP(N1403,Convert!D:G,4,0)</f>
        <v>2019Q4</v>
      </c>
      <c r="L1403" t="str">
        <f t="shared" si="217"/>
        <v>2019M12</v>
      </c>
      <c r="M1403">
        <f>VLOOKUP(K1403,GDP_CR!$E$9:$F$311,2,0)</f>
        <v>3.3</v>
      </c>
      <c r="N1403" s="1">
        <v>43801</v>
      </c>
      <c r="O1403" s="18">
        <f t="shared" si="218"/>
        <v>9808</v>
      </c>
      <c r="P1403" s="31">
        <f>VLOOKUP(K1403,GDP!$A$2:$D$305,4,0)</f>
        <v>8.1135808432180045E-3</v>
      </c>
      <c r="Q1403" s="12">
        <v>21652.746153846154</v>
      </c>
      <c r="R1403" s="12">
        <f>VLOOKUP(K1403,RGDP!B:C,2,0)</f>
        <v>19215.690999999999</v>
      </c>
      <c r="S1403" s="12">
        <f t="shared" si="221"/>
        <v>19194.501249999994</v>
      </c>
      <c r="T1403" s="12">
        <v>97.394998749999999</v>
      </c>
      <c r="U1403" s="12">
        <v>3.6</v>
      </c>
      <c r="V1403" s="12">
        <v>151687.5</v>
      </c>
      <c r="W1403" s="12">
        <v>2.1251474999999997</v>
      </c>
      <c r="X1403" s="12">
        <v>1.55</v>
      </c>
      <c r="Y1403" t="str">
        <f t="shared" si="219"/>
        <v>300-400</v>
      </c>
      <c r="Z1403">
        <f t="shared" si="220"/>
        <v>1.7816727528356946E-3</v>
      </c>
      <c r="AA1403" s="12">
        <f>VLOOKUP(K1403,GDP_Change!A:D,4,0)</f>
        <v>0.8113241047362294</v>
      </c>
      <c r="AB1403" s="12">
        <f t="shared" si="222"/>
        <v>0.9368783524850528</v>
      </c>
    </row>
    <row r="1404" spans="1:28" x14ac:dyDescent="0.25">
      <c r="A1404" s="1" t="str">
        <f t="shared" si="213"/>
        <v>12/09/2019</v>
      </c>
      <c r="B1404" s="9">
        <v>314.44000244140602</v>
      </c>
      <c r="C1404" s="9">
        <v>318.67001342773398</v>
      </c>
      <c r="D1404" s="9">
        <v>312.80999755859301</v>
      </c>
      <c r="E1404" s="9">
        <v>301.01763916015602</v>
      </c>
      <c r="F1404" s="9">
        <v>317.32000732421801</v>
      </c>
      <c r="G1404" s="10">
        <v>318810900</v>
      </c>
      <c r="H1404">
        <f t="shared" si="214"/>
        <v>12</v>
      </c>
      <c r="I1404">
        <f t="shared" si="215"/>
        <v>9</v>
      </c>
      <c r="J1404">
        <f t="shared" si="216"/>
        <v>2019</v>
      </c>
      <c r="K1404" t="str">
        <f>VLOOKUP(N1404,Convert!D:G,4,0)</f>
        <v>2019Q4</v>
      </c>
      <c r="L1404" t="str">
        <f t="shared" si="217"/>
        <v>2019M12</v>
      </c>
      <c r="M1404">
        <f>VLOOKUP(K1404,GDP_CR!$E$9:$F$311,2,0)</f>
        <v>3.3</v>
      </c>
      <c r="N1404" s="1">
        <v>43808</v>
      </c>
      <c r="O1404" s="18">
        <f t="shared" si="218"/>
        <v>9815</v>
      </c>
      <c r="P1404" s="31">
        <f>VLOOKUP(K1404,GDP!$A$2:$D$305,4,0)</f>
        <v>8.1135808432180045E-3</v>
      </c>
      <c r="Q1404" s="12">
        <v>21666.184615384616</v>
      </c>
      <c r="R1404" s="12">
        <f>VLOOKUP(K1404,RGDP!B:C,2,0)</f>
        <v>19215.690999999999</v>
      </c>
      <c r="S1404" s="12">
        <f t="shared" si="221"/>
        <v>19201.564499999997</v>
      </c>
      <c r="T1404" s="12">
        <v>97.549999499999998</v>
      </c>
      <c r="U1404" s="12">
        <v>3.6</v>
      </c>
      <c r="V1404" s="12">
        <v>151713</v>
      </c>
      <c r="W1404" s="12">
        <v>2.1880950000000001</v>
      </c>
      <c r="X1404" s="12">
        <v>1.55</v>
      </c>
      <c r="Y1404" t="str">
        <f t="shared" si="219"/>
        <v>300-400</v>
      </c>
      <c r="Z1404">
        <f t="shared" si="220"/>
        <v>7.7810278687213685E-3</v>
      </c>
      <c r="AA1404" s="12">
        <f>VLOOKUP(K1404,GDP_Change!A:D,4,0)</f>
        <v>0.8113241047362294</v>
      </c>
      <c r="AB1404" s="12">
        <f t="shared" si="222"/>
        <v>0.90548979054784695</v>
      </c>
    </row>
    <row r="1405" spans="1:28" x14ac:dyDescent="0.25">
      <c r="A1405" s="1" t="str">
        <f t="shared" si="213"/>
        <v>12/16/2019</v>
      </c>
      <c r="B1405" s="9">
        <v>319.22000122070301</v>
      </c>
      <c r="C1405" s="9">
        <v>321.97000122070301</v>
      </c>
      <c r="D1405" s="9">
        <v>317.25</v>
      </c>
      <c r="E1405" s="9">
        <v>304.25247192382801</v>
      </c>
      <c r="F1405" s="9">
        <v>320.73001098632801</v>
      </c>
      <c r="G1405" s="10">
        <v>424433000</v>
      </c>
      <c r="H1405">
        <f t="shared" si="214"/>
        <v>12</v>
      </c>
      <c r="I1405">
        <f t="shared" si="215"/>
        <v>16</v>
      </c>
      <c r="J1405">
        <f t="shared" si="216"/>
        <v>2019</v>
      </c>
      <c r="K1405" t="str">
        <f>VLOOKUP(N1405,Convert!D:G,4,0)</f>
        <v>2019Q4</v>
      </c>
      <c r="L1405" t="str">
        <f t="shared" si="217"/>
        <v>2019M12</v>
      </c>
      <c r="M1405">
        <f>VLOOKUP(K1405,GDP_CR!$E$9:$F$311,2,0)</f>
        <v>3.3</v>
      </c>
      <c r="N1405" s="1">
        <v>43815</v>
      </c>
      <c r="O1405" s="18">
        <f t="shared" si="218"/>
        <v>9822</v>
      </c>
      <c r="P1405" s="31">
        <f>VLOOKUP(K1405,GDP!$A$2:$D$305,4,0)</f>
        <v>8.1135808432180045E-3</v>
      </c>
      <c r="Q1405" s="12">
        <v>21679.623076923075</v>
      </c>
      <c r="R1405" s="12">
        <f>VLOOKUP(K1405,RGDP!B:C,2,0)</f>
        <v>19215.690999999999</v>
      </c>
      <c r="S1405" s="12">
        <f t="shared" si="221"/>
        <v>19208.627749999996</v>
      </c>
      <c r="T1405" s="12">
        <v>97.705000249999998</v>
      </c>
      <c r="U1405" s="12">
        <v>3.6</v>
      </c>
      <c r="V1405" s="12">
        <v>151738.5</v>
      </c>
      <c r="W1405" s="12">
        <v>2.2510425000000001</v>
      </c>
      <c r="X1405" s="12">
        <v>1.55</v>
      </c>
      <c r="Y1405" t="str">
        <f t="shared" si="219"/>
        <v>300-400</v>
      </c>
      <c r="Z1405">
        <f t="shared" si="220"/>
        <v>1.0746261135138102E-2</v>
      </c>
      <c r="AA1405" s="12">
        <f>VLOOKUP(K1405,GDP_Change!A:D,4,0)</f>
        <v>0.8113241047362294</v>
      </c>
      <c r="AB1405" s="12">
        <f t="shared" si="222"/>
        <v>0.8741012286106411</v>
      </c>
    </row>
    <row r="1406" spans="1:28" x14ac:dyDescent="0.25">
      <c r="A1406" s="1" t="str">
        <f t="shared" si="213"/>
        <v>12/23/2019</v>
      </c>
      <c r="B1406" s="9">
        <v>321.58999633789</v>
      </c>
      <c r="C1406" s="9">
        <v>323.79998779296801</v>
      </c>
      <c r="D1406" s="9">
        <v>320.89999389648398</v>
      </c>
      <c r="E1406" s="9">
        <v>307.77880859375</v>
      </c>
      <c r="F1406" s="9">
        <v>322.85998535156199</v>
      </c>
      <c r="G1406" s="10">
        <v>146700000</v>
      </c>
      <c r="H1406">
        <f t="shared" si="214"/>
        <v>12</v>
      </c>
      <c r="I1406">
        <f t="shared" si="215"/>
        <v>23</v>
      </c>
      <c r="J1406">
        <f t="shared" si="216"/>
        <v>2019</v>
      </c>
      <c r="K1406" t="str">
        <f>VLOOKUP(N1406,Convert!D:G,4,0)</f>
        <v>2019Q4</v>
      </c>
      <c r="L1406" t="str">
        <f t="shared" si="217"/>
        <v>2019M12</v>
      </c>
      <c r="M1406">
        <f>VLOOKUP(K1406,GDP_CR!$E$9:$F$311,2,0)</f>
        <v>3.3</v>
      </c>
      <c r="N1406" s="1">
        <v>43822</v>
      </c>
      <c r="O1406" s="18">
        <f t="shared" si="218"/>
        <v>9829</v>
      </c>
      <c r="P1406" s="31">
        <f>VLOOKUP(K1406,GDP!$A$2:$D$305,4,0)</f>
        <v>8.1135808432180045E-3</v>
      </c>
      <c r="Q1406" s="12">
        <v>21693.061538461538</v>
      </c>
      <c r="R1406" s="12">
        <f>VLOOKUP(K1406,RGDP!B:C,2,0)</f>
        <v>19215.690999999999</v>
      </c>
      <c r="S1406" s="12">
        <f t="shared" si="221"/>
        <v>19215.690999999995</v>
      </c>
      <c r="T1406" s="12">
        <v>97.860000999999997</v>
      </c>
      <c r="U1406" s="12">
        <v>3.6</v>
      </c>
      <c r="V1406" s="12">
        <v>151764</v>
      </c>
      <c r="W1406" s="12">
        <v>2.31399</v>
      </c>
      <c r="X1406" s="12">
        <v>1.55</v>
      </c>
      <c r="Y1406" t="str">
        <f t="shared" si="219"/>
        <v>300-400</v>
      </c>
      <c r="Z1406">
        <f t="shared" si="220"/>
        <v>6.6410198368520579E-3</v>
      </c>
      <c r="AA1406" s="12">
        <f>VLOOKUP(K1406,GDP_Change!A:D,4,0)</f>
        <v>0.8113241047362294</v>
      </c>
      <c r="AB1406" s="12">
        <f t="shared" si="222"/>
        <v>0.84271266667343525</v>
      </c>
    </row>
    <row r="1407" spans="1:28" x14ac:dyDescent="0.25">
      <c r="A1407" s="1" t="str">
        <f t="shared" si="213"/>
        <v>12/30/2019</v>
      </c>
      <c r="B1407" s="9">
        <v>322.95001220703102</v>
      </c>
      <c r="C1407" s="9">
        <v>324.89001464843699</v>
      </c>
      <c r="D1407" s="9">
        <v>320.14999389648398</v>
      </c>
      <c r="E1407" s="9">
        <v>307.349853515625</v>
      </c>
      <c r="F1407" s="9">
        <v>322.41000366210898</v>
      </c>
      <c r="G1407" s="10">
        <v>243667300</v>
      </c>
      <c r="H1407">
        <f t="shared" si="214"/>
        <v>12</v>
      </c>
      <c r="I1407">
        <f t="shared" si="215"/>
        <v>30</v>
      </c>
      <c r="J1407">
        <f t="shared" si="216"/>
        <v>2019</v>
      </c>
      <c r="K1407" t="str">
        <f>VLOOKUP(N1407,Convert!D:G,4,0)</f>
        <v>2019Q4</v>
      </c>
      <c r="L1407" t="str">
        <f t="shared" si="217"/>
        <v>2019M12</v>
      </c>
      <c r="M1407">
        <f>VLOOKUP(K1407,GDP_CR!$E$9:$F$311,2,0)</f>
        <v>3.3</v>
      </c>
      <c r="N1407" s="1">
        <v>43829</v>
      </c>
      <c r="O1407" s="18">
        <f t="shared" si="218"/>
        <v>9836</v>
      </c>
      <c r="P1407" s="31">
        <f>VLOOKUP(K1407,GDP!$A$2:$D$305,4,0)</f>
        <v>8.1135808432180045E-3</v>
      </c>
      <c r="Q1407" s="12">
        <v>21706.5</v>
      </c>
      <c r="R1407" s="12">
        <f>VLOOKUP(K1407,RGDP!B:C,2,0)</f>
        <v>19215.690999999999</v>
      </c>
      <c r="S1407" s="12">
        <f t="shared" si="221"/>
        <v>19215.690999999995</v>
      </c>
      <c r="T1407" s="12">
        <v>97.860000999999997</v>
      </c>
      <c r="U1407" s="12">
        <v>3.6</v>
      </c>
      <c r="V1407" s="12">
        <v>151764</v>
      </c>
      <c r="W1407" s="12">
        <v>2.31399</v>
      </c>
      <c r="X1407" s="12">
        <v>1.55</v>
      </c>
      <c r="Y1407" t="str">
        <f t="shared" si="219"/>
        <v>300-400</v>
      </c>
      <c r="Z1407">
        <f t="shared" si="220"/>
        <v>-1.3937363249367785E-3</v>
      </c>
      <c r="AA1407" s="12">
        <f>VLOOKUP(K1407,GDP_Change!A:D,4,0)</f>
        <v>0.8113241047362294</v>
      </c>
      <c r="AB1407" s="12">
        <f t="shared" si="222"/>
        <v>0.8113241047362294</v>
      </c>
    </row>
    <row r="1408" spans="1:28" x14ac:dyDescent="0.25">
      <c r="A1408" s="1" t="str">
        <f t="shared" si="213"/>
        <v>01/06/2020</v>
      </c>
      <c r="B1408" s="9">
        <v>320.489990234375</v>
      </c>
      <c r="C1408" s="9">
        <v>327.45999145507801</v>
      </c>
      <c r="D1408" s="9">
        <v>320.35998535156199</v>
      </c>
      <c r="E1408" s="9">
        <v>310.49560546875</v>
      </c>
      <c r="F1408" s="9">
        <v>325.70999145507801</v>
      </c>
      <c r="G1408" s="10">
        <v>265948900</v>
      </c>
      <c r="H1408">
        <f t="shared" si="214"/>
        <v>1</v>
      </c>
      <c r="I1408">
        <f t="shared" si="215"/>
        <v>6</v>
      </c>
      <c r="J1408">
        <f t="shared" si="216"/>
        <v>2020</v>
      </c>
      <c r="K1408" t="str">
        <f>VLOOKUP(N1408,Convert!D:G,4,0)</f>
        <v>2020Q1</v>
      </c>
      <c r="L1408" t="str">
        <f t="shared" si="217"/>
        <v>2020M1</v>
      </c>
      <c r="M1408">
        <f>VLOOKUP(K1408,GDP_CR!$E$9:$F$311,2,0)</f>
        <v>-3.1</v>
      </c>
      <c r="N1408" s="1">
        <v>43836</v>
      </c>
      <c r="O1408" s="18">
        <f t="shared" si="218"/>
        <v>9843</v>
      </c>
      <c r="P1408" s="31">
        <f>VLOOKUP(K1408,GDP!$A$2:$D$305,4,0)</f>
        <v>-3.1050606961048555E-2</v>
      </c>
      <c r="Q1408" s="12">
        <v>21693.538461538461</v>
      </c>
      <c r="R1408" s="12">
        <f>VLOOKUP(K1408,RGDP!B:C,2,0)</f>
        <v>18989.877</v>
      </c>
      <c r="S1408" s="12">
        <f t="shared" si="221"/>
        <v>19196.873166666661</v>
      </c>
      <c r="T1408" s="12">
        <v>97.607500249999987</v>
      </c>
      <c r="U1408" s="12">
        <v>3.5750000000000002</v>
      </c>
      <c r="V1408" s="12">
        <v>151847.5</v>
      </c>
      <c r="W1408" s="12">
        <v>2.3605974999999999</v>
      </c>
      <c r="X1408" s="12">
        <v>1.55</v>
      </c>
      <c r="Y1408" t="str">
        <f t="shared" si="219"/>
        <v>300-400</v>
      </c>
      <c r="Z1408">
        <f t="shared" si="220"/>
        <v>1.0235376556204656E-2</v>
      </c>
      <c r="AA1408" s="12">
        <f>VLOOKUP(K1408,GDP_Change!A:D,4,0)</f>
        <v>-0.77626402964786223</v>
      </c>
      <c r="AB1408" s="12">
        <f t="shared" si="222"/>
        <v>0.68920194055283779</v>
      </c>
    </row>
    <row r="1409" spans="1:28" x14ac:dyDescent="0.25">
      <c r="A1409" s="1" t="str">
        <f t="shared" si="213"/>
        <v>01/13/2020</v>
      </c>
      <c r="B1409" s="9">
        <v>326.39001464843699</v>
      </c>
      <c r="C1409" s="9">
        <v>332.17999267578102</v>
      </c>
      <c r="D1409" s="9">
        <v>325.92001342773398</v>
      </c>
      <c r="E1409" s="9">
        <v>316.44418334960898</v>
      </c>
      <c r="F1409" s="9">
        <v>331.95001220703102</v>
      </c>
      <c r="G1409" s="10">
        <v>331872500</v>
      </c>
      <c r="H1409">
        <f t="shared" si="214"/>
        <v>1</v>
      </c>
      <c r="I1409">
        <f t="shared" si="215"/>
        <v>13</v>
      </c>
      <c r="J1409">
        <f t="shared" si="216"/>
        <v>2020</v>
      </c>
      <c r="K1409" t="str">
        <f>VLOOKUP(N1409,Convert!D:G,4,0)</f>
        <v>2020Q1</v>
      </c>
      <c r="L1409" t="str">
        <f t="shared" si="217"/>
        <v>2020M1</v>
      </c>
      <c r="M1409">
        <f>VLOOKUP(K1409,GDP_CR!$E$9:$F$311,2,0)</f>
        <v>-3.1</v>
      </c>
      <c r="N1409" s="1">
        <v>43843</v>
      </c>
      <c r="O1409" s="18">
        <f t="shared" si="218"/>
        <v>9850</v>
      </c>
      <c r="P1409" s="31">
        <f>VLOOKUP(K1409,GDP!$A$2:$D$305,4,0)</f>
        <v>-3.1050606961048555E-2</v>
      </c>
      <c r="Q1409" s="12">
        <v>21680.576923076922</v>
      </c>
      <c r="R1409" s="12">
        <f>VLOOKUP(K1409,RGDP!B:C,2,0)</f>
        <v>18989.877</v>
      </c>
      <c r="S1409" s="12">
        <f t="shared" si="221"/>
        <v>19178.05533333333</v>
      </c>
      <c r="T1409" s="12">
        <v>97.354999499999991</v>
      </c>
      <c r="U1409" s="12">
        <v>3.55</v>
      </c>
      <c r="V1409" s="12">
        <v>151931</v>
      </c>
      <c r="W1409" s="12">
        <v>2.4072050000000003</v>
      </c>
      <c r="X1409" s="12">
        <v>1.55</v>
      </c>
      <c r="Y1409" t="str">
        <f t="shared" si="219"/>
        <v>300-400</v>
      </c>
      <c r="Z1409">
        <f t="shared" si="220"/>
        <v>1.915821103330706E-2</v>
      </c>
      <c r="AA1409" s="12">
        <f>VLOOKUP(K1409,GDP_Change!A:D,4,0)</f>
        <v>-0.77626402964786223</v>
      </c>
      <c r="AB1409" s="12">
        <f t="shared" si="222"/>
        <v>0.56707977636944606</v>
      </c>
    </row>
    <row r="1410" spans="1:28" x14ac:dyDescent="0.25">
      <c r="A1410" s="1" t="str">
        <f t="shared" ref="A1410:A1473" si="223">TEXT(N1410,"MM/DD/YYYY")</f>
        <v>01/20/2020</v>
      </c>
      <c r="B1410" s="9">
        <v>330.89999389648398</v>
      </c>
      <c r="C1410" s="9">
        <v>332.95001220703102</v>
      </c>
      <c r="D1410" s="9">
        <v>327.35998535156199</v>
      </c>
      <c r="E1410" s="9">
        <v>313.41271972656199</v>
      </c>
      <c r="F1410" s="9">
        <v>328.76998901367102</v>
      </c>
      <c r="G1410" s="10">
        <v>266198700</v>
      </c>
      <c r="H1410">
        <f t="shared" ref="H1410:H1473" si="224">MONTH(N1410)</f>
        <v>1</v>
      </c>
      <c r="I1410">
        <f t="shared" ref="I1410:I1473" si="225">DAY(N1410)</f>
        <v>20</v>
      </c>
      <c r="J1410">
        <f t="shared" ref="J1410:J1473" si="226">YEAR(N1410)</f>
        <v>2020</v>
      </c>
      <c r="K1410" t="str">
        <f>VLOOKUP(N1410,Convert!D:G,4,0)</f>
        <v>2020Q1</v>
      </c>
      <c r="L1410" t="str">
        <f t="shared" si="217"/>
        <v>2020M1</v>
      </c>
      <c r="M1410">
        <f>VLOOKUP(K1410,GDP_CR!$E$9:$F$311,2,0)</f>
        <v>-3.1</v>
      </c>
      <c r="N1410" s="1">
        <v>43850</v>
      </c>
      <c r="O1410" s="18">
        <f t="shared" si="218"/>
        <v>9857</v>
      </c>
      <c r="P1410" s="31">
        <f>VLOOKUP(K1410,GDP!$A$2:$D$305,4,0)</f>
        <v>-3.1050606961048555E-2</v>
      </c>
      <c r="Q1410" s="12">
        <v>21667.615384615383</v>
      </c>
      <c r="R1410" s="12">
        <f>VLOOKUP(K1410,RGDP!B:C,2,0)</f>
        <v>18989.877</v>
      </c>
      <c r="S1410" s="12">
        <f t="shared" si="221"/>
        <v>19159.237499999999</v>
      </c>
      <c r="T1410" s="12">
        <v>97.102498749999995</v>
      </c>
      <c r="U1410" s="12">
        <v>3.5249999999999999</v>
      </c>
      <c r="V1410" s="12">
        <v>152014.5</v>
      </c>
      <c r="W1410" s="12">
        <v>2.4538125000000002</v>
      </c>
      <c r="X1410" s="12">
        <v>1.55</v>
      </c>
      <c r="Y1410" t="str">
        <f t="shared" si="219"/>
        <v>300-400</v>
      </c>
      <c r="Z1410">
        <f t="shared" si="220"/>
        <v>-9.5798255051025016E-3</v>
      </c>
      <c r="AA1410" s="12">
        <f>VLOOKUP(K1410,GDP_Change!A:D,4,0)</f>
        <v>-0.77626402964786223</v>
      </c>
      <c r="AB1410" s="12">
        <f t="shared" si="222"/>
        <v>0.4449576121860544</v>
      </c>
    </row>
    <row r="1411" spans="1:28" x14ac:dyDescent="0.25">
      <c r="A1411" s="1" t="str">
        <f t="shared" si="223"/>
        <v>01/27/2020</v>
      </c>
      <c r="B1411" s="9">
        <v>323.02999877929602</v>
      </c>
      <c r="C1411" s="9">
        <v>328.63000488281199</v>
      </c>
      <c r="D1411" s="9">
        <v>320.73001098632801</v>
      </c>
      <c r="E1411" s="9">
        <v>306.701568603515</v>
      </c>
      <c r="F1411" s="9">
        <v>321.73001098632801</v>
      </c>
      <c r="G1411" s="10">
        <v>391122800</v>
      </c>
      <c r="H1411">
        <f t="shared" si="224"/>
        <v>1</v>
      </c>
      <c r="I1411">
        <f t="shared" si="225"/>
        <v>27</v>
      </c>
      <c r="J1411">
        <f t="shared" si="226"/>
        <v>2020</v>
      </c>
      <c r="K1411" t="str">
        <f>VLOOKUP(N1411,Convert!D:G,4,0)</f>
        <v>2020Q1</v>
      </c>
      <c r="L1411" t="str">
        <f t="shared" ref="L1411:L1474" si="227">YEAR(N1411)&amp;"M"&amp;MONTH(N1411)</f>
        <v>2020M1</v>
      </c>
      <c r="M1411">
        <f>VLOOKUP(K1411,GDP_CR!$E$9:$F$311,2,0)</f>
        <v>-3.1</v>
      </c>
      <c r="N1411" s="1">
        <v>43857</v>
      </c>
      <c r="O1411" s="18">
        <f t="shared" ref="O1411:O1474" si="228">A1411-DATE(1993,1,24)</f>
        <v>9864</v>
      </c>
      <c r="P1411" s="31">
        <f>VLOOKUP(K1411,GDP!$A$2:$D$305,4,0)</f>
        <v>-3.1050606961048555E-2</v>
      </c>
      <c r="Q1411" s="12">
        <v>21654.653846153848</v>
      </c>
      <c r="R1411" s="12">
        <f>VLOOKUP(K1411,RGDP!B:C,2,0)</f>
        <v>18989.877</v>
      </c>
      <c r="S1411" s="12">
        <f t="shared" si="221"/>
        <v>19140.419666666665</v>
      </c>
      <c r="T1411" s="12">
        <v>96.849997999999999</v>
      </c>
      <c r="U1411" s="12">
        <v>3.5</v>
      </c>
      <c r="V1411" s="12">
        <v>152098</v>
      </c>
      <c r="W1411" s="12">
        <v>2.5004200000000001</v>
      </c>
      <c r="X1411" s="12">
        <v>1.55</v>
      </c>
      <c r="Y1411" t="str">
        <f t="shared" ref="Y1411:Y1474" si="229">IF(F1411&gt;400,"&gt;400",IF(F1411&gt;300,"300-400",IF(F1411&gt;200,"200-300",IF(F1411&gt;100,"100-200",IF(F1411&gt;0,"0-100","NA")))))</f>
        <v>300-400</v>
      </c>
      <c r="Z1411">
        <f t="shared" si="220"/>
        <v>-2.1413079850941874E-2</v>
      </c>
      <c r="AA1411" s="12">
        <f>VLOOKUP(K1411,GDP_Change!A:D,4,0)</f>
        <v>-0.77626402964786223</v>
      </c>
      <c r="AB1411" s="12">
        <f t="shared" si="222"/>
        <v>0.32283544800266273</v>
      </c>
    </row>
    <row r="1412" spans="1:28" x14ac:dyDescent="0.25">
      <c r="A1412" s="1" t="str">
        <f t="shared" si="223"/>
        <v>02/03/2020</v>
      </c>
      <c r="B1412" s="9">
        <v>323.350006103515</v>
      </c>
      <c r="C1412" s="9">
        <v>334.19000244140602</v>
      </c>
      <c r="D1412" s="9">
        <v>323.22000122070301</v>
      </c>
      <c r="E1412" s="9">
        <v>316.682525634765</v>
      </c>
      <c r="F1412" s="9">
        <v>332.20001220703102</v>
      </c>
      <c r="G1412" s="10">
        <v>312106400</v>
      </c>
      <c r="H1412">
        <f t="shared" si="224"/>
        <v>2</v>
      </c>
      <c r="I1412">
        <f t="shared" si="225"/>
        <v>3</v>
      </c>
      <c r="J1412">
        <f t="shared" si="226"/>
        <v>2020</v>
      </c>
      <c r="K1412" t="str">
        <f>VLOOKUP(N1412,Convert!D:G,4,0)</f>
        <v>2020Q1</v>
      </c>
      <c r="L1412" t="str">
        <f t="shared" si="227"/>
        <v>2020M2</v>
      </c>
      <c r="M1412">
        <f>VLOOKUP(K1412,GDP_CR!$E$9:$F$311,2,0)</f>
        <v>-3.1</v>
      </c>
      <c r="N1412" s="1">
        <v>43864</v>
      </c>
      <c r="O1412" s="18">
        <f t="shared" si="228"/>
        <v>9871</v>
      </c>
      <c r="P1412" s="31">
        <f>VLOOKUP(K1412,GDP!$A$2:$D$305,4,0)</f>
        <v>-3.1050606961048555E-2</v>
      </c>
      <c r="Q1412" s="12">
        <v>21641.692307692309</v>
      </c>
      <c r="R1412" s="12">
        <f>VLOOKUP(K1412,RGDP!B:C,2,0)</f>
        <v>18989.877</v>
      </c>
      <c r="S1412" s="12">
        <f t="shared" si="221"/>
        <v>19121.601833333334</v>
      </c>
      <c r="T1412" s="12">
        <v>97.087499249999993</v>
      </c>
      <c r="U1412" s="12">
        <v>3.5</v>
      </c>
      <c r="V1412" s="12">
        <v>152166.25</v>
      </c>
      <c r="W1412" s="12">
        <v>2.4601449999999998</v>
      </c>
      <c r="X1412" s="12">
        <v>1.5575000000000001</v>
      </c>
      <c r="Y1412" t="str">
        <f t="shared" si="229"/>
        <v>300-400</v>
      </c>
      <c r="Z1412">
        <f t="shared" ref="Z1412:Z1475" si="230">F1412/F1411-1</f>
        <v>3.2542818087144321E-2</v>
      </c>
      <c r="AA1412" s="12">
        <f>VLOOKUP(K1412,GDP_Change!A:D,4,0)</f>
        <v>-0.77626402964786223</v>
      </c>
      <c r="AB1412" s="12">
        <f t="shared" si="222"/>
        <v>0.20071328381927109</v>
      </c>
    </row>
    <row r="1413" spans="1:28" x14ac:dyDescent="0.25">
      <c r="A1413" s="1" t="str">
        <f t="shared" si="223"/>
        <v>02/10/2020</v>
      </c>
      <c r="B1413" s="9">
        <v>331.23001098632801</v>
      </c>
      <c r="C1413" s="9">
        <v>338.11999511718699</v>
      </c>
      <c r="D1413" s="9">
        <v>331.19000244140602</v>
      </c>
      <c r="E1413" s="9">
        <v>321.83026123046801</v>
      </c>
      <c r="F1413" s="9">
        <v>337.600006103515</v>
      </c>
      <c r="G1413" s="10">
        <v>260011300</v>
      </c>
      <c r="H1413">
        <f t="shared" si="224"/>
        <v>2</v>
      </c>
      <c r="I1413">
        <f t="shared" si="225"/>
        <v>10</v>
      </c>
      <c r="J1413">
        <f t="shared" si="226"/>
        <v>2020</v>
      </c>
      <c r="K1413" t="str">
        <f>VLOOKUP(N1413,Convert!D:G,4,0)</f>
        <v>2020Q1</v>
      </c>
      <c r="L1413" t="str">
        <f t="shared" si="227"/>
        <v>2020M2</v>
      </c>
      <c r="M1413">
        <f>VLOOKUP(K1413,GDP_CR!$E$9:$F$311,2,0)</f>
        <v>-3.1</v>
      </c>
      <c r="N1413" s="1">
        <v>43871</v>
      </c>
      <c r="O1413" s="18">
        <f t="shared" si="228"/>
        <v>9878</v>
      </c>
      <c r="P1413" s="31">
        <f>VLOOKUP(K1413,GDP!$A$2:$D$305,4,0)</f>
        <v>-3.1050606961048555E-2</v>
      </c>
      <c r="Q1413" s="12">
        <v>21628.73076923077</v>
      </c>
      <c r="R1413" s="12">
        <f>VLOOKUP(K1413,RGDP!B:C,2,0)</f>
        <v>18989.877</v>
      </c>
      <c r="S1413" s="12">
        <f t="shared" si="221"/>
        <v>19102.784000000003</v>
      </c>
      <c r="T1413" s="12">
        <v>97.325000500000002</v>
      </c>
      <c r="U1413" s="12">
        <v>3.5</v>
      </c>
      <c r="V1413" s="12">
        <v>152234.5</v>
      </c>
      <c r="W1413" s="12">
        <v>2.41987</v>
      </c>
      <c r="X1413" s="12">
        <v>1.5649999999999999</v>
      </c>
      <c r="Y1413" t="str">
        <f t="shared" si="229"/>
        <v>300-400</v>
      </c>
      <c r="Z1413">
        <f t="shared" si="230"/>
        <v>1.6255248940564959E-2</v>
      </c>
      <c r="AA1413" s="12">
        <f>VLOOKUP(K1413,GDP_Change!A:D,4,0)</f>
        <v>-0.77626402964786223</v>
      </c>
      <c r="AB1413" s="12">
        <f t="shared" si="222"/>
        <v>7.859111963587942E-2</v>
      </c>
    </row>
    <row r="1414" spans="1:28" x14ac:dyDescent="0.25">
      <c r="A1414" s="1" t="str">
        <f t="shared" si="223"/>
        <v>02/17/2020</v>
      </c>
      <c r="B1414" s="9">
        <v>336.510009765625</v>
      </c>
      <c r="C1414" s="9">
        <v>339.079986572265</v>
      </c>
      <c r="D1414" s="9">
        <v>332.579986572265</v>
      </c>
      <c r="E1414" s="9">
        <v>317.902740478515</v>
      </c>
      <c r="F1414" s="9">
        <v>333.48001098632801</v>
      </c>
      <c r="G1414" s="10">
        <v>293992500</v>
      </c>
      <c r="H1414">
        <f t="shared" si="224"/>
        <v>2</v>
      </c>
      <c r="I1414">
        <f t="shared" si="225"/>
        <v>17</v>
      </c>
      <c r="J1414">
        <f t="shared" si="226"/>
        <v>2020</v>
      </c>
      <c r="K1414" t="str">
        <f>VLOOKUP(N1414,Convert!D:G,4,0)</f>
        <v>2020Q1</v>
      </c>
      <c r="L1414" t="str">
        <f t="shared" si="227"/>
        <v>2020M2</v>
      </c>
      <c r="M1414">
        <f>VLOOKUP(K1414,GDP_CR!$E$9:$F$311,2,0)</f>
        <v>-3.1</v>
      </c>
      <c r="N1414" s="1">
        <v>43878</v>
      </c>
      <c r="O1414" s="18">
        <f t="shared" si="228"/>
        <v>9885</v>
      </c>
      <c r="P1414" s="31">
        <f>VLOOKUP(K1414,GDP!$A$2:$D$305,4,0)</f>
        <v>-3.1050606961048555E-2</v>
      </c>
      <c r="Q1414" s="12">
        <v>21615.76923076923</v>
      </c>
      <c r="R1414" s="12">
        <f>VLOOKUP(K1414,RGDP!B:C,2,0)</f>
        <v>18989.877</v>
      </c>
      <c r="S1414" s="12">
        <f t="shared" si="221"/>
        <v>19083.966166666669</v>
      </c>
      <c r="T1414" s="12">
        <v>97.56250175000001</v>
      </c>
      <c r="U1414" s="12">
        <v>3.5</v>
      </c>
      <c r="V1414" s="12">
        <v>152302.75</v>
      </c>
      <c r="W1414" s="12">
        <v>2.3795950000000001</v>
      </c>
      <c r="X1414" s="12">
        <v>1.5725</v>
      </c>
      <c r="Y1414" t="str">
        <f t="shared" si="229"/>
        <v>300-400</v>
      </c>
      <c r="Z1414">
        <f t="shared" si="230"/>
        <v>-1.2203776785251974E-2</v>
      </c>
      <c r="AA1414" s="12">
        <f>VLOOKUP(K1414,GDP_Change!A:D,4,0)</f>
        <v>-0.77626402964786223</v>
      </c>
      <c r="AB1414" s="12">
        <f t="shared" si="222"/>
        <v>-4.3531044547512249E-2</v>
      </c>
    </row>
    <row r="1415" spans="1:28" x14ac:dyDescent="0.25">
      <c r="A1415" s="1" t="str">
        <f t="shared" si="223"/>
        <v>02/24/2020</v>
      </c>
      <c r="B1415" s="9">
        <v>323.14001464843699</v>
      </c>
      <c r="C1415" s="9">
        <v>333.55999755859301</v>
      </c>
      <c r="D1415" s="9">
        <v>285.54000854492102</v>
      </c>
      <c r="E1415" s="9">
        <v>282.42138671875</v>
      </c>
      <c r="F1415" s="9">
        <v>296.260009765625</v>
      </c>
      <c r="G1415" s="10">
        <v>1244104700</v>
      </c>
      <c r="H1415">
        <f t="shared" si="224"/>
        <v>2</v>
      </c>
      <c r="I1415">
        <f t="shared" si="225"/>
        <v>24</v>
      </c>
      <c r="J1415">
        <f t="shared" si="226"/>
        <v>2020</v>
      </c>
      <c r="K1415" t="str">
        <f>VLOOKUP(N1415,Convert!D:G,4,0)</f>
        <v>2020Q1</v>
      </c>
      <c r="L1415" t="str">
        <f t="shared" si="227"/>
        <v>2020M2</v>
      </c>
      <c r="M1415">
        <f>VLOOKUP(K1415,GDP_CR!$E$9:$F$311,2,0)</f>
        <v>-3.1</v>
      </c>
      <c r="N1415" s="1">
        <v>43885</v>
      </c>
      <c r="O1415" s="18">
        <f t="shared" si="228"/>
        <v>9892</v>
      </c>
      <c r="P1415" s="31">
        <f>VLOOKUP(K1415,GDP!$A$2:$D$305,4,0)</f>
        <v>-3.1050606961048555E-2</v>
      </c>
      <c r="Q1415" s="12">
        <v>21602.807692307691</v>
      </c>
      <c r="R1415" s="12">
        <f>VLOOKUP(K1415,RGDP!B:C,2,0)</f>
        <v>18989.877</v>
      </c>
      <c r="S1415" s="12">
        <f t="shared" si="221"/>
        <v>19065.148333333338</v>
      </c>
      <c r="T1415" s="12">
        <v>97.800003000000004</v>
      </c>
      <c r="U1415" s="12">
        <v>3.5</v>
      </c>
      <c r="V1415" s="12">
        <v>152371</v>
      </c>
      <c r="W1415" s="12">
        <v>2.3393199999999998</v>
      </c>
      <c r="X1415" s="12">
        <v>1.58</v>
      </c>
      <c r="Y1415" t="str">
        <f t="shared" si="229"/>
        <v>200-300</v>
      </c>
      <c r="Z1415">
        <f t="shared" si="230"/>
        <v>-0.11161089119140322</v>
      </c>
      <c r="AA1415" s="12">
        <f>VLOOKUP(K1415,GDP_Change!A:D,4,0)</f>
        <v>-0.77626402964786223</v>
      </c>
      <c r="AB1415" s="12">
        <f t="shared" si="222"/>
        <v>-0.16565320873090392</v>
      </c>
    </row>
    <row r="1416" spans="1:28" x14ac:dyDescent="0.25">
      <c r="A1416" s="1" t="str">
        <f t="shared" si="223"/>
        <v>03/02/2020</v>
      </c>
      <c r="B1416" s="9">
        <v>298.20999145507801</v>
      </c>
      <c r="C1416" s="9">
        <v>313.83999633789</v>
      </c>
      <c r="D1416" s="9">
        <v>290.23001098632801</v>
      </c>
      <c r="E1416" s="9">
        <v>283.56527709960898</v>
      </c>
      <c r="F1416" s="9">
        <v>297.45999145507801</v>
      </c>
      <c r="G1416" s="10">
        <v>1130490100</v>
      </c>
      <c r="H1416">
        <f t="shared" si="224"/>
        <v>3</v>
      </c>
      <c r="I1416">
        <f t="shared" si="225"/>
        <v>2</v>
      </c>
      <c r="J1416">
        <f t="shared" si="226"/>
        <v>2020</v>
      </c>
      <c r="K1416" t="str">
        <f>VLOOKUP(N1416,Convert!D:G,4,0)</f>
        <v>2020Q1</v>
      </c>
      <c r="L1416" t="str">
        <f t="shared" si="227"/>
        <v>2020M3</v>
      </c>
      <c r="M1416">
        <f>VLOOKUP(K1416,GDP_CR!$E$9:$F$311,2,0)</f>
        <v>-3.1</v>
      </c>
      <c r="N1416" s="1">
        <v>43892</v>
      </c>
      <c r="O1416" s="18">
        <f t="shared" si="228"/>
        <v>9899</v>
      </c>
      <c r="P1416" s="31">
        <f>VLOOKUP(K1416,GDP!$A$2:$D$305,4,0)</f>
        <v>-3.1050606961048555E-2</v>
      </c>
      <c r="Q1416" s="12">
        <v>21589.846153846152</v>
      </c>
      <c r="R1416" s="12">
        <f>VLOOKUP(K1416,RGDP!B:C,2,0)</f>
        <v>18989.877</v>
      </c>
      <c r="S1416" s="12">
        <f t="shared" si="221"/>
        <v>19046.330500000004</v>
      </c>
      <c r="T1416" s="12">
        <v>97.690002500000006</v>
      </c>
      <c r="U1416" s="12">
        <v>3.7250000000000001</v>
      </c>
      <c r="V1416" s="12">
        <v>152014.25</v>
      </c>
      <c r="W1416" s="12">
        <v>2.1402074999999998</v>
      </c>
      <c r="X1416" s="12">
        <v>1.3475000000000001</v>
      </c>
      <c r="Y1416" t="str">
        <f t="shared" si="229"/>
        <v>200-300</v>
      </c>
      <c r="Z1416">
        <f t="shared" si="230"/>
        <v>4.050434246601009E-3</v>
      </c>
      <c r="AA1416" s="12">
        <f>VLOOKUP(K1416,GDP_Change!A:D,4,0)</f>
        <v>-0.77626402964786223</v>
      </c>
      <c r="AB1416" s="12">
        <f t="shared" si="222"/>
        <v>-0.28777537291429556</v>
      </c>
    </row>
    <row r="1417" spans="1:28" x14ac:dyDescent="0.25">
      <c r="A1417" s="1" t="str">
        <f t="shared" si="223"/>
        <v>03/09/2020</v>
      </c>
      <c r="B1417" s="9">
        <v>275.29998779296801</v>
      </c>
      <c r="C1417" s="9">
        <v>288.51998901367102</v>
      </c>
      <c r="D1417" s="9">
        <v>247.67999267578099</v>
      </c>
      <c r="E1417" s="9">
        <v>256.73971557617102</v>
      </c>
      <c r="F1417" s="9">
        <v>269.32000732421801</v>
      </c>
      <c r="G1417" s="10">
        <v>1562964500</v>
      </c>
      <c r="H1417">
        <f t="shared" si="224"/>
        <v>3</v>
      </c>
      <c r="I1417">
        <f t="shared" si="225"/>
        <v>9</v>
      </c>
      <c r="J1417">
        <f t="shared" si="226"/>
        <v>2020</v>
      </c>
      <c r="K1417" t="str">
        <f>VLOOKUP(N1417,Convert!D:G,4,0)</f>
        <v>2020Q1</v>
      </c>
      <c r="L1417" t="str">
        <f t="shared" si="227"/>
        <v>2020M3</v>
      </c>
      <c r="M1417">
        <f>VLOOKUP(K1417,GDP_CR!$E$9:$F$311,2,0)</f>
        <v>-3.1</v>
      </c>
      <c r="N1417" s="1">
        <v>43899</v>
      </c>
      <c r="O1417" s="18">
        <f t="shared" si="228"/>
        <v>9906</v>
      </c>
      <c r="P1417" s="31">
        <f>VLOOKUP(K1417,GDP!$A$2:$D$305,4,0)</f>
        <v>-3.1050606961048555E-2</v>
      </c>
      <c r="Q1417" s="12">
        <v>21576.884615384617</v>
      </c>
      <c r="R1417" s="12">
        <f>VLOOKUP(K1417,RGDP!B:C,2,0)</f>
        <v>18989.877</v>
      </c>
      <c r="S1417" s="12">
        <f t="shared" si="221"/>
        <v>19027.512666666673</v>
      </c>
      <c r="T1417" s="12">
        <v>97.580002000000007</v>
      </c>
      <c r="U1417" s="12">
        <v>3.95</v>
      </c>
      <c r="V1417" s="12">
        <v>151657.5</v>
      </c>
      <c r="W1417" s="12">
        <v>1.9410949999999998</v>
      </c>
      <c r="X1417" s="12">
        <v>1.115</v>
      </c>
      <c r="Y1417" t="str">
        <f t="shared" si="229"/>
        <v>200-300</v>
      </c>
      <c r="Z1417">
        <f t="shared" si="230"/>
        <v>-9.4600904118931406E-2</v>
      </c>
      <c r="AA1417" s="12">
        <f>VLOOKUP(K1417,GDP_Change!A:D,4,0)</f>
        <v>-0.77626402964786223</v>
      </c>
      <c r="AB1417" s="12">
        <f t="shared" si="222"/>
        <v>-0.40989753709768723</v>
      </c>
    </row>
    <row r="1418" spans="1:28" x14ac:dyDescent="0.25">
      <c r="A1418" s="1" t="str">
        <f t="shared" si="223"/>
        <v>03/16/2020</v>
      </c>
      <c r="B1418" s="9">
        <v>241.17999267578099</v>
      </c>
      <c r="C1418" s="9">
        <v>256.89999389648398</v>
      </c>
      <c r="D1418" s="9">
        <v>228.02000427246</v>
      </c>
      <c r="E1418" s="9">
        <v>218.11247253417901</v>
      </c>
      <c r="F1418" s="9">
        <v>228.80000305175699</v>
      </c>
      <c r="G1418" s="10">
        <v>1523388400</v>
      </c>
      <c r="H1418">
        <f t="shared" si="224"/>
        <v>3</v>
      </c>
      <c r="I1418">
        <f t="shared" si="225"/>
        <v>16</v>
      </c>
      <c r="J1418">
        <f t="shared" si="226"/>
        <v>2020</v>
      </c>
      <c r="K1418" t="str">
        <f>VLOOKUP(N1418,Convert!D:G,4,0)</f>
        <v>2020Q1</v>
      </c>
      <c r="L1418" t="str">
        <f t="shared" si="227"/>
        <v>2020M3</v>
      </c>
      <c r="M1418">
        <f>VLOOKUP(K1418,GDP_CR!$E$9:$F$311,2,0)</f>
        <v>-3.1</v>
      </c>
      <c r="N1418" s="1">
        <v>43906</v>
      </c>
      <c r="O1418" s="18">
        <f t="shared" si="228"/>
        <v>9913</v>
      </c>
      <c r="P1418" s="31">
        <f>VLOOKUP(K1418,GDP!$A$2:$D$305,4,0)</f>
        <v>-3.1050606961048555E-2</v>
      </c>
      <c r="Q1418" s="12">
        <v>21563.923076923078</v>
      </c>
      <c r="R1418" s="12">
        <f>VLOOKUP(K1418,RGDP!B:C,2,0)</f>
        <v>18989.877</v>
      </c>
      <c r="S1418" s="12">
        <f t="shared" si="221"/>
        <v>19008.694833333338</v>
      </c>
      <c r="T1418" s="12">
        <v>97.470001500000009</v>
      </c>
      <c r="U1418" s="12">
        <v>4.1750000000000007</v>
      </c>
      <c r="V1418" s="12">
        <v>151300.75</v>
      </c>
      <c r="W1418" s="12">
        <v>1.7419824999999998</v>
      </c>
      <c r="X1418" s="12">
        <v>0.88249999999999995</v>
      </c>
      <c r="Y1418" t="str">
        <f t="shared" si="229"/>
        <v>200-300</v>
      </c>
      <c r="Z1418">
        <f t="shared" si="230"/>
        <v>-0.1504530044946919</v>
      </c>
      <c r="AA1418" s="12">
        <f>VLOOKUP(K1418,GDP_Change!A:D,4,0)</f>
        <v>-0.77626402964786223</v>
      </c>
      <c r="AB1418" s="12">
        <f t="shared" si="222"/>
        <v>-0.53201970128107889</v>
      </c>
    </row>
    <row r="1419" spans="1:28" x14ac:dyDescent="0.25">
      <c r="A1419" s="1" t="str">
        <f t="shared" si="223"/>
        <v>03/23/2020</v>
      </c>
      <c r="B1419" s="9">
        <v>228.19000244140599</v>
      </c>
      <c r="C1419" s="9">
        <v>262.79998779296801</v>
      </c>
      <c r="D1419" s="9">
        <v>218.259994506835</v>
      </c>
      <c r="E1419" s="9">
        <v>243.003005981445</v>
      </c>
      <c r="F1419" s="9">
        <v>253.419998168945</v>
      </c>
      <c r="G1419" s="10">
        <v>1342924000</v>
      </c>
      <c r="H1419">
        <f t="shared" si="224"/>
        <v>3</v>
      </c>
      <c r="I1419">
        <f t="shared" si="225"/>
        <v>23</v>
      </c>
      <c r="J1419">
        <f t="shared" si="226"/>
        <v>2020</v>
      </c>
      <c r="K1419" t="str">
        <f>VLOOKUP(N1419,Convert!D:G,4,0)</f>
        <v>2020Q1</v>
      </c>
      <c r="L1419" t="str">
        <f t="shared" si="227"/>
        <v>2020M3</v>
      </c>
      <c r="M1419">
        <f>VLOOKUP(K1419,GDP_CR!$E$9:$F$311,2,0)</f>
        <v>-3.1</v>
      </c>
      <c r="N1419" s="1">
        <v>43913</v>
      </c>
      <c r="O1419" s="18">
        <f t="shared" si="228"/>
        <v>9920</v>
      </c>
      <c r="P1419" s="31">
        <f>VLOOKUP(K1419,GDP!$A$2:$D$305,4,0)</f>
        <v>-3.1050606961048555E-2</v>
      </c>
      <c r="Q1419" s="12">
        <v>21550.961538461539</v>
      </c>
      <c r="R1419" s="12">
        <f>VLOOKUP(K1419,RGDP!B:C,2,0)</f>
        <v>18989.877</v>
      </c>
      <c r="S1419" s="12">
        <f t="shared" si="221"/>
        <v>18989.877000000004</v>
      </c>
      <c r="T1419" s="12">
        <v>97.360000999999997</v>
      </c>
      <c r="U1419" s="12">
        <v>4.4000000000000004</v>
      </c>
      <c r="V1419" s="12">
        <v>150944</v>
      </c>
      <c r="W1419" s="12">
        <v>1.54287</v>
      </c>
      <c r="X1419" s="12">
        <v>0.65</v>
      </c>
      <c r="Y1419" t="str">
        <f t="shared" si="229"/>
        <v>200-300</v>
      </c>
      <c r="Z1419">
        <f t="shared" si="230"/>
        <v>0.10760487232868932</v>
      </c>
      <c r="AA1419" s="12">
        <f>VLOOKUP(K1419,GDP_Change!A:D,4,0)</f>
        <v>-0.77626402964786223</v>
      </c>
      <c r="AB1419" s="12">
        <f t="shared" si="222"/>
        <v>-0.65414186546447062</v>
      </c>
    </row>
    <row r="1420" spans="1:28" x14ac:dyDescent="0.25">
      <c r="A1420" s="1" t="str">
        <f t="shared" si="223"/>
        <v>03/30/2020</v>
      </c>
      <c r="B1420" s="9">
        <v>255.69999694824199</v>
      </c>
      <c r="C1420" s="9">
        <v>263.329986572265</v>
      </c>
      <c r="D1420" s="9">
        <v>243.89999389648401</v>
      </c>
      <c r="E1420" s="9">
        <v>237.98800659179599</v>
      </c>
      <c r="F1420" s="9">
        <v>248.19000244140599</v>
      </c>
      <c r="G1420" s="10">
        <v>869026800</v>
      </c>
      <c r="H1420">
        <f t="shared" si="224"/>
        <v>3</v>
      </c>
      <c r="I1420">
        <f t="shared" si="225"/>
        <v>30</v>
      </c>
      <c r="J1420">
        <f t="shared" si="226"/>
        <v>2020</v>
      </c>
      <c r="K1420" t="str">
        <f>VLOOKUP(N1420,Convert!D:G,4,0)</f>
        <v>2020Q1</v>
      </c>
      <c r="L1420" t="str">
        <f t="shared" si="227"/>
        <v>2020M3</v>
      </c>
      <c r="M1420">
        <f>VLOOKUP(K1420,GDP_CR!$E$9:$F$311,2,0)</f>
        <v>-3.1</v>
      </c>
      <c r="N1420" s="1">
        <v>43920</v>
      </c>
      <c r="O1420" s="18">
        <f t="shared" si="228"/>
        <v>9927</v>
      </c>
      <c r="P1420" s="31">
        <f>VLOOKUP(K1420,GDP!$A$2:$D$305,4,0)</f>
        <v>-3.1050606961048555E-2</v>
      </c>
      <c r="Q1420" s="12">
        <v>21538</v>
      </c>
      <c r="R1420" s="12">
        <f>VLOOKUP(K1420,RGDP!B:C,2,0)</f>
        <v>18989.877</v>
      </c>
      <c r="S1420" s="12">
        <f t="shared" si="221"/>
        <v>18989.877000000004</v>
      </c>
      <c r="T1420" s="12">
        <v>97.360000999999997</v>
      </c>
      <c r="U1420" s="12">
        <v>4.4000000000000004</v>
      </c>
      <c r="V1420" s="12">
        <v>150944</v>
      </c>
      <c r="W1420" s="12">
        <v>1.54287</v>
      </c>
      <c r="X1420" s="12">
        <v>0.65</v>
      </c>
      <c r="Y1420" t="str">
        <f t="shared" si="229"/>
        <v>200-300</v>
      </c>
      <c r="Z1420">
        <f t="shared" si="230"/>
        <v>-2.0637659874231273E-2</v>
      </c>
      <c r="AA1420" s="12">
        <f>VLOOKUP(K1420,GDP_Change!A:D,4,0)</f>
        <v>-0.77626402964786223</v>
      </c>
      <c r="AB1420" s="12">
        <f t="shared" si="222"/>
        <v>-0.77626402964786223</v>
      </c>
    </row>
    <row r="1421" spans="1:28" x14ac:dyDescent="0.25">
      <c r="A1421" s="1" t="str">
        <f t="shared" si="223"/>
        <v>04/06/2020</v>
      </c>
      <c r="B1421" s="9">
        <v>257.83999633789</v>
      </c>
      <c r="C1421" s="9">
        <v>281.20001220703102</v>
      </c>
      <c r="D1421" s="9">
        <v>248.169998168945</v>
      </c>
      <c r="E1421" s="9">
        <v>266.76437377929602</v>
      </c>
      <c r="F1421" s="9">
        <v>278.20001220703102</v>
      </c>
      <c r="G1421" s="10">
        <v>733262100</v>
      </c>
      <c r="H1421">
        <f t="shared" si="224"/>
        <v>4</v>
      </c>
      <c r="I1421">
        <f t="shared" si="225"/>
        <v>6</v>
      </c>
      <c r="J1421">
        <f t="shared" si="226"/>
        <v>2020</v>
      </c>
      <c r="K1421" t="str">
        <f>VLOOKUP(N1421,Convert!D:G,4,0)</f>
        <v>2020Q2</v>
      </c>
      <c r="L1421" t="str">
        <f t="shared" si="227"/>
        <v>2020M4</v>
      </c>
      <c r="M1421">
        <f>VLOOKUP(K1421,GDP_CR!$E$9:$F$311,2,0)</f>
        <v>-30.9</v>
      </c>
      <c r="N1421" s="1">
        <v>43927</v>
      </c>
      <c r="O1421" s="18">
        <f t="shared" si="228"/>
        <v>9934</v>
      </c>
      <c r="P1421" s="31">
        <f>VLOOKUP(K1421,GDP!$A$2:$D$305,4,0)</f>
        <v>-0.35310613798867108</v>
      </c>
      <c r="Q1421" s="12">
        <v>21391.746153846154</v>
      </c>
      <c r="R1421" s="12">
        <f>VLOOKUP(K1421,RGDP!B:C,2,0)</f>
        <v>17378.712</v>
      </c>
      <c r="S1421" s="12">
        <f t="shared" si="221"/>
        <v>18855.613250000006</v>
      </c>
      <c r="T1421" s="12">
        <v>97.937500249999999</v>
      </c>
      <c r="U1421" s="12">
        <v>6.9749999999999996</v>
      </c>
      <c r="V1421" s="12">
        <v>145815.5</v>
      </c>
      <c r="W1421" s="12">
        <v>1.2434525000000001</v>
      </c>
      <c r="X1421" s="12">
        <v>0.5</v>
      </c>
      <c r="Y1421" t="str">
        <f t="shared" si="229"/>
        <v>200-300</v>
      </c>
      <c r="Z1421">
        <f t="shared" si="230"/>
        <v>0.12091546585447155</v>
      </c>
      <c r="AA1421" s="12">
        <f>VLOOKUP(K1421,GDP_Change!A:D,4,0)</f>
        <v>-8.8276449770341117</v>
      </c>
      <c r="AB1421" s="12">
        <f t="shared" si="222"/>
        <v>-1.3956010256006506</v>
      </c>
    </row>
    <row r="1422" spans="1:28" x14ac:dyDescent="0.25">
      <c r="A1422" s="1" t="str">
        <f t="shared" si="223"/>
        <v>04/13/2020</v>
      </c>
      <c r="B1422" s="9">
        <v>277.14001464843699</v>
      </c>
      <c r="C1422" s="9">
        <v>287.29998779296801</v>
      </c>
      <c r="D1422" s="9">
        <v>271.41000366210898</v>
      </c>
      <c r="E1422" s="9">
        <v>274.857421875</v>
      </c>
      <c r="F1422" s="9">
        <v>286.64001464843699</v>
      </c>
      <c r="G1422" s="10">
        <v>649240600</v>
      </c>
      <c r="H1422">
        <f t="shared" si="224"/>
        <v>4</v>
      </c>
      <c r="I1422">
        <f t="shared" si="225"/>
        <v>13</v>
      </c>
      <c r="J1422">
        <f t="shared" si="226"/>
        <v>2020</v>
      </c>
      <c r="K1422" t="str">
        <f>VLOOKUP(N1422,Convert!D:G,4,0)</f>
        <v>2020Q2</v>
      </c>
      <c r="L1422" t="str">
        <f t="shared" si="227"/>
        <v>2020M4</v>
      </c>
      <c r="M1422">
        <f>VLOOKUP(K1422,GDP_CR!$E$9:$F$311,2,0)</f>
        <v>-30.9</v>
      </c>
      <c r="N1422" s="1">
        <v>43934</v>
      </c>
      <c r="O1422" s="18">
        <f t="shared" si="228"/>
        <v>9941</v>
      </c>
      <c r="P1422" s="31">
        <f>VLOOKUP(K1422,GDP!$A$2:$D$305,4,0)</f>
        <v>-0.35310613798867108</v>
      </c>
      <c r="Q1422" s="12">
        <v>21245.492307692308</v>
      </c>
      <c r="R1422" s="12">
        <f>VLOOKUP(K1422,RGDP!B:C,2,0)</f>
        <v>17378.712</v>
      </c>
      <c r="S1422" s="12">
        <f t="shared" si="221"/>
        <v>18721.349500000004</v>
      </c>
      <c r="T1422" s="12">
        <v>98.514999500000002</v>
      </c>
      <c r="U1422" s="12">
        <v>9.5500000000000007</v>
      </c>
      <c r="V1422" s="12">
        <v>140687</v>
      </c>
      <c r="W1422" s="12">
        <v>0.94403500000000007</v>
      </c>
      <c r="X1422" s="12">
        <v>0.35000000000000003</v>
      </c>
      <c r="Y1422" t="str">
        <f t="shared" si="229"/>
        <v>200-300</v>
      </c>
      <c r="Z1422">
        <f t="shared" si="230"/>
        <v>3.0337893857190323E-2</v>
      </c>
      <c r="AA1422" s="12">
        <f>VLOOKUP(K1422,GDP_Change!A:D,4,0)</f>
        <v>-8.8276449770341117</v>
      </c>
      <c r="AB1422" s="12">
        <f t="shared" si="222"/>
        <v>-2.0149380215534389</v>
      </c>
    </row>
    <row r="1423" spans="1:28" x14ac:dyDescent="0.25">
      <c r="A1423" s="1" t="str">
        <f t="shared" si="223"/>
        <v>04/20/2020</v>
      </c>
      <c r="B1423" s="9">
        <v>282.60998535156199</v>
      </c>
      <c r="C1423" s="9">
        <v>286.79000854492102</v>
      </c>
      <c r="D1423" s="9">
        <v>272.01998901367102</v>
      </c>
      <c r="E1423" s="9">
        <v>271.33825683593699</v>
      </c>
      <c r="F1423" s="9">
        <v>282.97000122070301</v>
      </c>
      <c r="G1423" s="10">
        <v>509219500</v>
      </c>
      <c r="H1423">
        <f t="shared" si="224"/>
        <v>4</v>
      </c>
      <c r="I1423">
        <f t="shared" si="225"/>
        <v>20</v>
      </c>
      <c r="J1423">
        <f t="shared" si="226"/>
        <v>2020</v>
      </c>
      <c r="K1423" t="str">
        <f>VLOOKUP(N1423,Convert!D:G,4,0)</f>
        <v>2020Q2</v>
      </c>
      <c r="L1423" t="str">
        <f t="shared" si="227"/>
        <v>2020M4</v>
      </c>
      <c r="M1423">
        <f>VLOOKUP(K1423,GDP_CR!$E$9:$F$311,2,0)</f>
        <v>-30.9</v>
      </c>
      <c r="N1423" s="1">
        <v>43941</v>
      </c>
      <c r="O1423" s="18">
        <f t="shared" si="228"/>
        <v>9948</v>
      </c>
      <c r="P1423" s="31">
        <f>VLOOKUP(K1423,GDP!$A$2:$D$305,4,0)</f>
        <v>-0.35310613798867108</v>
      </c>
      <c r="Q1423" s="12">
        <v>21099.238461538465</v>
      </c>
      <c r="R1423" s="12">
        <f>VLOOKUP(K1423,RGDP!B:C,2,0)</f>
        <v>17378.712</v>
      </c>
      <c r="S1423" s="12">
        <f t="shared" si="221"/>
        <v>18587.085750000002</v>
      </c>
      <c r="T1423" s="12">
        <v>99.092498750000004</v>
      </c>
      <c r="U1423" s="12">
        <v>12.125</v>
      </c>
      <c r="V1423" s="12">
        <v>135558.5</v>
      </c>
      <c r="W1423" s="12">
        <v>0.64461750000000007</v>
      </c>
      <c r="X1423" s="12">
        <v>0.20000000000000004</v>
      </c>
      <c r="Y1423" t="str">
        <f t="shared" si="229"/>
        <v>200-300</v>
      </c>
      <c r="Z1423">
        <f t="shared" si="230"/>
        <v>-1.2803562797173429E-2</v>
      </c>
      <c r="AA1423" s="12">
        <f>VLOOKUP(K1423,GDP_Change!A:D,4,0)</f>
        <v>-8.8276449770341117</v>
      </c>
      <c r="AB1423" s="12">
        <f t="shared" si="222"/>
        <v>-2.6342750175062273</v>
      </c>
    </row>
    <row r="1424" spans="1:28" x14ac:dyDescent="0.25">
      <c r="A1424" s="1" t="str">
        <f t="shared" si="223"/>
        <v>04/27/2020</v>
      </c>
      <c r="B1424" s="9">
        <v>285.11999511718699</v>
      </c>
      <c r="C1424" s="9">
        <v>294.88000488281199</v>
      </c>
      <c r="D1424" s="9">
        <v>281.51998901367102</v>
      </c>
      <c r="E1424" s="9">
        <v>271.16571044921801</v>
      </c>
      <c r="F1424" s="9">
        <v>282.79000854492102</v>
      </c>
      <c r="G1424" s="10">
        <v>549993900</v>
      </c>
      <c r="H1424">
        <f t="shared" si="224"/>
        <v>4</v>
      </c>
      <c r="I1424">
        <f t="shared" si="225"/>
        <v>27</v>
      </c>
      <c r="J1424">
        <f t="shared" si="226"/>
        <v>2020</v>
      </c>
      <c r="K1424" t="str">
        <f>VLOOKUP(N1424,Convert!D:G,4,0)</f>
        <v>2020Q2</v>
      </c>
      <c r="L1424" t="str">
        <f t="shared" si="227"/>
        <v>2020M4</v>
      </c>
      <c r="M1424">
        <f>VLOOKUP(K1424,GDP_CR!$E$9:$F$311,2,0)</f>
        <v>-30.9</v>
      </c>
      <c r="N1424" s="1">
        <v>43948</v>
      </c>
      <c r="O1424" s="18">
        <f t="shared" si="228"/>
        <v>9955</v>
      </c>
      <c r="P1424" s="31">
        <f>VLOOKUP(K1424,GDP!$A$2:$D$305,4,0)</f>
        <v>-0.35310613798867108</v>
      </c>
      <c r="Q1424" s="12">
        <v>20952.984615384619</v>
      </c>
      <c r="R1424" s="12">
        <f>VLOOKUP(K1424,RGDP!B:C,2,0)</f>
        <v>17378.712</v>
      </c>
      <c r="S1424" s="12">
        <f t="shared" si="221"/>
        <v>18452.822000000004</v>
      </c>
      <c r="T1424" s="12">
        <v>99.669998000000007</v>
      </c>
      <c r="U1424" s="12">
        <v>14.7</v>
      </c>
      <c r="V1424" s="12">
        <v>130430</v>
      </c>
      <c r="W1424" s="12">
        <v>0.34520000000000001</v>
      </c>
      <c r="X1424" s="12">
        <v>0.05</v>
      </c>
      <c r="Y1424" t="str">
        <f t="shared" si="229"/>
        <v>200-300</v>
      </c>
      <c r="Z1424">
        <f t="shared" si="230"/>
        <v>-6.3608394884795416E-4</v>
      </c>
      <c r="AA1424" s="12">
        <f>VLOOKUP(K1424,GDP_Change!A:D,4,0)</f>
        <v>-8.8276449770341117</v>
      </c>
      <c r="AB1424" s="12">
        <f t="shared" si="222"/>
        <v>-3.2536120134590161</v>
      </c>
    </row>
    <row r="1425" spans="1:28" x14ac:dyDescent="0.25">
      <c r="A1425" s="1" t="str">
        <f t="shared" si="223"/>
        <v>05/04/2020</v>
      </c>
      <c r="B1425" s="9">
        <v>280.739990234375</v>
      </c>
      <c r="C1425" s="9">
        <v>292.95001220703102</v>
      </c>
      <c r="D1425" s="9">
        <v>279.13000488281199</v>
      </c>
      <c r="E1425" s="9">
        <v>280.41903686523398</v>
      </c>
      <c r="F1425" s="9">
        <v>292.44000244140602</v>
      </c>
      <c r="G1425" s="10">
        <v>385778500</v>
      </c>
      <c r="H1425">
        <f t="shared" si="224"/>
        <v>5</v>
      </c>
      <c r="I1425">
        <f t="shared" si="225"/>
        <v>4</v>
      </c>
      <c r="J1425">
        <f t="shared" si="226"/>
        <v>2020</v>
      </c>
      <c r="K1425" t="str">
        <f>VLOOKUP(N1425,Convert!D:G,4,0)</f>
        <v>2020Q2</v>
      </c>
      <c r="L1425" t="str">
        <f t="shared" si="227"/>
        <v>2020M5</v>
      </c>
      <c r="M1425">
        <f>VLOOKUP(K1425,GDP_CR!$E$9:$F$311,2,0)</f>
        <v>-30.9</v>
      </c>
      <c r="N1425" s="1">
        <v>43955</v>
      </c>
      <c r="O1425" s="18">
        <f t="shared" si="228"/>
        <v>9962</v>
      </c>
      <c r="P1425" s="31">
        <f>VLOOKUP(K1425,GDP!$A$2:$D$305,4,0)</f>
        <v>-0.35310613798867108</v>
      </c>
      <c r="Q1425" s="12">
        <v>20806.730769230773</v>
      </c>
      <c r="R1425" s="12">
        <f>VLOOKUP(K1425,RGDP!B:C,2,0)</f>
        <v>17378.712</v>
      </c>
      <c r="S1425" s="12">
        <f t="shared" si="221"/>
        <v>18318.558250000002</v>
      </c>
      <c r="T1425" s="12">
        <v>99.452499250000002</v>
      </c>
      <c r="U1425" s="12">
        <v>14.324999999999999</v>
      </c>
      <c r="V1425" s="12">
        <v>131086.25</v>
      </c>
      <c r="W1425" s="12">
        <v>0.31550250000000002</v>
      </c>
      <c r="X1425" s="12">
        <v>0.05</v>
      </c>
      <c r="Y1425" t="str">
        <f t="shared" si="229"/>
        <v>200-300</v>
      </c>
      <c r="Z1425">
        <f t="shared" si="230"/>
        <v>3.4124239205403528E-2</v>
      </c>
      <c r="AA1425" s="12">
        <f>VLOOKUP(K1425,GDP_Change!A:D,4,0)</f>
        <v>-8.8276449770341117</v>
      </c>
      <c r="AB1425" s="12">
        <f t="shared" si="222"/>
        <v>-3.8729490094118044</v>
      </c>
    </row>
    <row r="1426" spans="1:28" x14ac:dyDescent="0.25">
      <c r="A1426" s="1" t="str">
        <f t="shared" si="223"/>
        <v>05/11/2020</v>
      </c>
      <c r="B1426" s="9">
        <v>290.33999633789</v>
      </c>
      <c r="C1426" s="9">
        <v>294.239990234375</v>
      </c>
      <c r="D1426" s="9">
        <v>272.989990234375</v>
      </c>
      <c r="E1426" s="9">
        <v>274.51226806640602</v>
      </c>
      <c r="F1426" s="9">
        <v>286.27999877929602</v>
      </c>
      <c r="G1426" s="10">
        <v>553230300</v>
      </c>
      <c r="H1426">
        <f t="shared" si="224"/>
        <v>5</v>
      </c>
      <c r="I1426">
        <f t="shared" si="225"/>
        <v>11</v>
      </c>
      <c r="J1426">
        <f t="shared" si="226"/>
        <v>2020</v>
      </c>
      <c r="K1426" t="str">
        <f>VLOOKUP(N1426,Convert!D:G,4,0)</f>
        <v>2020Q2</v>
      </c>
      <c r="L1426" t="str">
        <f t="shared" si="227"/>
        <v>2020M5</v>
      </c>
      <c r="M1426">
        <f>VLOOKUP(K1426,GDP_CR!$E$9:$F$311,2,0)</f>
        <v>-30.9</v>
      </c>
      <c r="N1426" s="1">
        <v>43962</v>
      </c>
      <c r="O1426" s="18">
        <f t="shared" si="228"/>
        <v>9969</v>
      </c>
      <c r="P1426" s="31">
        <f>VLOOKUP(K1426,GDP!$A$2:$D$305,4,0)</f>
        <v>-0.35310613798867108</v>
      </c>
      <c r="Q1426" s="12">
        <v>20660.476923076927</v>
      </c>
      <c r="R1426" s="12">
        <f>VLOOKUP(K1426,RGDP!B:C,2,0)</f>
        <v>17378.712</v>
      </c>
      <c r="S1426" s="12">
        <f t="shared" si="221"/>
        <v>18184.2945</v>
      </c>
      <c r="T1426" s="12">
        <v>99.235000499999998</v>
      </c>
      <c r="U1426" s="12">
        <v>13.95</v>
      </c>
      <c r="V1426" s="12">
        <v>131742.5</v>
      </c>
      <c r="W1426" s="12">
        <v>0.28580499999999998</v>
      </c>
      <c r="X1426" s="12">
        <v>0.05</v>
      </c>
      <c r="Y1426" t="str">
        <f t="shared" si="229"/>
        <v>200-300</v>
      </c>
      <c r="Z1426">
        <f t="shared" si="230"/>
        <v>-2.1064162257843799E-2</v>
      </c>
      <c r="AA1426" s="12">
        <f>VLOOKUP(K1426,GDP_Change!A:D,4,0)</f>
        <v>-8.8276449770341117</v>
      </c>
      <c r="AB1426" s="12">
        <f t="shared" si="222"/>
        <v>-4.4922860053645923</v>
      </c>
    </row>
    <row r="1427" spans="1:28" x14ac:dyDescent="0.25">
      <c r="A1427" s="1" t="str">
        <f t="shared" si="223"/>
        <v>05/18/2020</v>
      </c>
      <c r="B1427" s="9">
        <v>293.04998779296801</v>
      </c>
      <c r="C1427" s="9">
        <v>297.86999511718699</v>
      </c>
      <c r="D1427" s="9">
        <v>291.95001220703102</v>
      </c>
      <c r="E1427" s="9">
        <v>283.29571533203102</v>
      </c>
      <c r="F1427" s="9">
        <v>295.44000244140602</v>
      </c>
      <c r="G1427" s="10">
        <v>443006900</v>
      </c>
      <c r="H1427">
        <f t="shared" si="224"/>
        <v>5</v>
      </c>
      <c r="I1427">
        <f t="shared" si="225"/>
        <v>18</v>
      </c>
      <c r="J1427">
        <f t="shared" si="226"/>
        <v>2020</v>
      </c>
      <c r="K1427" t="str">
        <f>VLOOKUP(N1427,Convert!D:G,4,0)</f>
        <v>2020Q2</v>
      </c>
      <c r="L1427" t="str">
        <f t="shared" si="227"/>
        <v>2020M5</v>
      </c>
      <c r="M1427">
        <f>VLOOKUP(K1427,GDP_CR!$E$9:$F$311,2,0)</f>
        <v>-30.9</v>
      </c>
      <c r="N1427" s="1">
        <v>43969</v>
      </c>
      <c r="O1427" s="18">
        <f t="shared" si="228"/>
        <v>9976</v>
      </c>
      <c r="P1427" s="31">
        <f>VLOOKUP(K1427,GDP!$A$2:$D$305,4,0)</f>
        <v>-0.35310613798867108</v>
      </c>
      <c r="Q1427" s="12">
        <v>20514.223076923085</v>
      </c>
      <c r="R1427" s="12">
        <f>VLOOKUP(K1427,RGDP!B:C,2,0)</f>
        <v>17378.712</v>
      </c>
      <c r="S1427" s="12">
        <f t="shared" si="221"/>
        <v>18050.030750000002</v>
      </c>
      <c r="T1427" s="12">
        <v>99.017501750000008</v>
      </c>
      <c r="U1427" s="12">
        <v>13.574999999999999</v>
      </c>
      <c r="V1427" s="12">
        <v>132398.75</v>
      </c>
      <c r="W1427" s="12">
        <v>0.25610749999999999</v>
      </c>
      <c r="X1427" s="12">
        <v>0.05</v>
      </c>
      <c r="Y1427" t="str">
        <f t="shared" si="229"/>
        <v>200-300</v>
      </c>
      <c r="Z1427">
        <f t="shared" si="230"/>
        <v>3.1996659568144681E-2</v>
      </c>
      <c r="AA1427" s="12">
        <f>VLOOKUP(K1427,GDP_Change!A:D,4,0)</f>
        <v>-8.8276449770341117</v>
      </c>
      <c r="AB1427" s="12">
        <f t="shared" si="222"/>
        <v>-5.1116230013173816</v>
      </c>
    </row>
    <row r="1428" spans="1:28" x14ac:dyDescent="0.25">
      <c r="A1428" s="1" t="str">
        <f t="shared" si="223"/>
        <v>05/25/2020</v>
      </c>
      <c r="B1428" s="9">
        <v>301.92999267578102</v>
      </c>
      <c r="C1428" s="9">
        <v>306.83999633789</v>
      </c>
      <c r="D1428" s="9">
        <v>295.45999145507801</v>
      </c>
      <c r="E1428" s="9">
        <v>291.81076049804602</v>
      </c>
      <c r="F1428" s="9">
        <v>304.32000732421801</v>
      </c>
      <c r="G1428" s="10">
        <v>403264800</v>
      </c>
      <c r="H1428">
        <f t="shared" si="224"/>
        <v>5</v>
      </c>
      <c r="I1428">
        <f t="shared" si="225"/>
        <v>25</v>
      </c>
      <c r="J1428">
        <f t="shared" si="226"/>
        <v>2020</v>
      </c>
      <c r="K1428" t="str">
        <f>VLOOKUP(N1428,Convert!D:G,4,0)</f>
        <v>2020Q2</v>
      </c>
      <c r="L1428" t="str">
        <f t="shared" si="227"/>
        <v>2020M5</v>
      </c>
      <c r="M1428">
        <f>VLOOKUP(K1428,GDP_CR!$E$9:$F$311,2,0)</f>
        <v>-30.9</v>
      </c>
      <c r="N1428" s="1">
        <v>43976</v>
      </c>
      <c r="O1428" s="18">
        <f t="shared" si="228"/>
        <v>9983</v>
      </c>
      <c r="P1428" s="31">
        <f>VLOOKUP(K1428,GDP!$A$2:$D$305,4,0)</f>
        <v>-0.35310613798867108</v>
      </c>
      <c r="Q1428" s="12">
        <v>20367.969230769235</v>
      </c>
      <c r="R1428" s="12">
        <f>VLOOKUP(K1428,RGDP!B:C,2,0)</f>
        <v>17378.712</v>
      </c>
      <c r="S1428" s="12">
        <f t="shared" si="221"/>
        <v>17915.767</v>
      </c>
      <c r="T1428" s="12">
        <v>98.800003000000004</v>
      </c>
      <c r="U1428" s="12">
        <v>13.2</v>
      </c>
      <c r="V1428" s="12">
        <v>133055</v>
      </c>
      <c r="W1428" s="12">
        <v>0.22641</v>
      </c>
      <c r="X1428" s="12">
        <v>0.05</v>
      </c>
      <c r="Y1428" t="str">
        <f t="shared" si="229"/>
        <v>300-400</v>
      </c>
      <c r="Z1428">
        <f t="shared" si="230"/>
        <v>3.0056880616811998E-2</v>
      </c>
      <c r="AA1428" s="12">
        <f>VLOOKUP(K1428,GDP_Change!A:D,4,0)</f>
        <v>-8.8276449770341117</v>
      </c>
      <c r="AB1428" s="12">
        <f t="shared" si="222"/>
        <v>-5.7309599972701699</v>
      </c>
    </row>
    <row r="1429" spans="1:28" x14ac:dyDescent="0.25">
      <c r="A1429" s="1" t="str">
        <f t="shared" si="223"/>
        <v>06/01/2020</v>
      </c>
      <c r="B1429" s="9">
        <v>303.61999511718699</v>
      </c>
      <c r="C1429" s="9">
        <v>321.26998901367102</v>
      </c>
      <c r="D1429" s="9">
        <v>303.05999755859301</v>
      </c>
      <c r="E1429" s="9">
        <v>306.21334838867102</v>
      </c>
      <c r="F1429" s="9">
        <v>319.33999633789</v>
      </c>
      <c r="G1429" s="10">
        <v>448912200</v>
      </c>
      <c r="H1429">
        <f t="shared" si="224"/>
        <v>6</v>
      </c>
      <c r="I1429">
        <f t="shared" si="225"/>
        <v>1</v>
      </c>
      <c r="J1429">
        <f t="shared" si="226"/>
        <v>2020</v>
      </c>
      <c r="K1429" t="str">
        <f>VLOOKUP(N1429,Convert!D:G,4,0)</f>
        <v>2020Q2</v>
      </c>
      <c r="L1429" t="str">
        <f t="shared" si="227"/>
        <v>2020M6</v>
      </c>
      <c r="M1429">
        <f>VLOOKUP(K1429,GDP_CR!$E$9:$F$311,2,0)</f>
        <v>-30.9</v>
      </c>
      <c r="N1429" s="1">
        <v>43983</v>
      </c>
      <c r="O1429" s="18">
        <f t="shared" si="228"/>
        <v>9990</v>
      </c>
      <c r="P1429" s="31">
        <f>VLOOKUP(K1429,GDP!$A$2:$D$305,4,0)</f>
        <v>-0.35310613798867108</v>
      </c>
      <c r="Q1429" s="12">
        <v>20221.715384615389</v>
      </c>
      <c r="R1429" s="12">
        <f>VLOOKUP(K1429,RGDP!B:C,2,0)</f>
        <v>17378.712</v>
      </c>
      <c r="S1429" s="12">
        <f t="shared" si="221"/>
        <v>17781.503249999998</v>
      </c>
      <c r="T1429" s="12">
        <v>98.557502749999998</v>
      </c>
      <c r="U1429" s="12">
        <v>12.649999999999999</v>
      </c>
      <c r="V1429" s="12">
        <v>134196.25</v>
      </c>
      <c r="W1429" s="12">
        <v>0.34881249999999997</v>
      </c>
      <c r="X1429" s="12">
        <v>5.7500000000000009E-2</v>
      </c>
      <c r="Y1429" t="str">
        <f t="shared" si="229"/>
        <v>300-400</v>
      </c>
      <c r="Z1429">
        <f t="shared" si="230"/>
        <v>4.935590382550803E-2</v>
      </c>
      <c r="AA1429" s="12">
        <f>VLOOKUP(K1429,GDP_Change!A:D,4,0)</f>
        <v>-8.8276449770341117</v>
      </c>
      <c r="AB1429" s="12">
        <f t="shared" si="222"/>
        <v>-6.3502969932229583</v>
      </c>
    </row>
    <row r="1430" spans="1:28" x14ac:dyDescent="0.25">
      <c r="A1430" s="1" t="str">
        <f t="shared" si="223"/>
        <v>06/08/2020</v>
      </c>
      <c r="B1430" s="9">
        <v>320.22000122070301</v>
      </c>
      <c r="C1430" s="9">
        <v>323.41000366210898</v>
      </c>
      <c r="D1430" s="9">
        <v>298.600006103515</v>
      </c>
      <c r="E1430" s="9">
        <v>291.70526123046801</v>
      </c>
      <c r="F1430" s="9">
        <v>304.20999145507801</v>
      </c>
      <c r="G1430" s="10">
        <v>650043700</v>
      </c>
      <c r="H1430">
        <f t="shared" si="224"/>
        <v>6</v>
      </c>
      <c r="I1430">
        <f t="shared" si="225"/>
        <v>8</v>
      </c>
      <c r="J1430">
        <f t="shared" si="226"/>
        <v>2020</v>
      </c>
      <c r="K1430" t="str">
        <f>VLOOKUP(N1430,Convert!D:G,4,0)</f>
        <v>2020Q2</v>
      </c>
      <c r="L1430" t="str">
        <f t="shared" si="227"/>
        <v>2020M6</v>
      </c>
      <c r="M1430">
        <f>VLOOKUP(K1430,GDP_CR!$E$9:$F$311,2,0)</f>
        <v>-30.9</v>
      </c>
      <c r="N1430" s="1">
        <v>43990</v>
      </c>
      <c r="O1430" s="18">
        <f t="shared" si="228"/>
        <v>9997</v>
      </c>
      <c r="P1430" s="31">
        <f>VLOOKUP(K1430,GDP!$A$2:$D$305,4,0)</f>
        <v>-0.35310613798867108</v>
      </c>
      <c r="Q1430" s="12">
        <v>20075.461538461543</v>
      </c>
      <c r="R1430" s="12">
        <f>VLOOKUP(K1430,RGDP!B:C,2,0)</f>
        <v>17378.712</v>
      </c>
      <c r="S1430" s="12">
        <f t="shared" si="221"/>
        <v>17647.2395</v>
      </c>
      <c r="T1430" s="12">
        <v>98.315002499999991</v>
      </c>
      <c r="U1430" s="12">
        <v>12.1</v>
      </c>
      <c r="V1430" s="12">
        <v>135337.5</v>
      </c>
      <c r="W1430" s="12">
        <v>0.47121499999999994</v>
      </c>
      <c r="X1430" s="12">
        <v>6.5000000000000002E-2</v>
      </c>
      <c r="Y1430" t="str">
        <f t="shared" si="229"/>
        <v>300-400</v>
      </c>
      <c r="Z1430">
        <f t="shared" si="230"/>
        <v>-4.7378984957471837E-2</v>
      </c>
      <c r="AA1430" s="12">
        <f>VLOOKUP(K1430,GDP_Change!A:D,4,0)</f>
        <v>-8.8276449770341117</v>
      </c>
      <c r="AB1430" s="12">
        <f t="shared" si="222"/>
        <v>-6.9696339891757466</v>
      </c>
    </row>
    <row r="1431" spans="1:28" x14ac:dyDescent="0.25">
      <c r="A1431" s="1" t="str">
        <f t="shared" si="223"/>
        <v>06/15/2020</v>
      </c>
      <c r="B1431" s="9">
        <v>298.01998901367102</v>
      </c>
      <c r="C1431" s="9">
        <v>315.64001464843699</v>
      </c>
      <c r="D1431" s="9">
        <v>296.739990234375</v>
      </c>
      <c r="E1431" s="9">
        <v>295.95321655273398</v>
      </c>
      <c r="F1431" s="9">
        <v>308.64001464843699</v>
      </c>
      <c r="G1431" s="10">
        <v>573187400</v>
      </c>
      <c r="H1431">
        <f t="shared" si="224"/>
        <v>6</v>
      </c>
      <c r="I1431">
        <f t="shared" si="225"/>
        <v>15</v>
      </c>
      <c r="J1431">
        <f t="shared" si="226"/>
        <v>2020</v>
      </c>
      <c r="K1431" t="str">
        <f>VLOOKUP(N1431,Convert!D:G,4,0)</f>
        <v>2020Q2</v>
      </c>
      <c r="L1431" t="str">
        <f t="shared" si="227"/>
        <v>2020M6</v>
      </c>
      <c r="M1431">
        <f>VLOOKUP(K1431,GDP_CR!$E$9:$F$311,2,0)</f>
        <v>-30.9</v>
      </c>
      <c r="N1431" s="1">
        <v>43997</v>
      </c>
      <c r="O1431" s="18">
        <f t="shared" si="228"/>
        <v>10004</v>
      </c>
      <c r="P1431" s="31">
        <f>VLOOKUP(K1431,GDP!$A$2:$D$305,4,0)</f>
        <v>-0.35310613798867108</v>
      </c>
      <c r="Q1431" s="12">
        <v>19929.207692307697</v>
      </c>
      <c r="R1431" s="12">
        <f>VLOOKUP(K1431,RGDP!B:C,2,0)</f>
        <v>17378.712</v>
      </c>
      <c r="S1431" s="12">
        <f t="shared" si="221"/>
        <v>17512.975750000001</v>
      </c>
      <c r="T1431" s="12">
        <v>98.072502249999985</v>
      </c>
      <c r="U1431" s="12">
        <v>11.55</v>
      </c>
      <c r="V1431" s="12">
        <v>136478.75</v>
      </c>
      <c r="W1431" s="12">
        <v>0.59361750000000002</v>
      </c>
      <c r="X1431" s="12">
        <v>7.2500000000000009E-2</v>
      </c>
      <c r="Y1431" t="str">
        <f t="shared" si="229"/>
        <v>300-400</v>
      </c>
      <c r="Z1431">
        <f t="shared" si="230"/>
        <v>1.4562385581649018E-2</v>
      </c>
      <c r="AA1431" s="12">
        <f>VLOOKUP(K1431,GDP_Change!A:D,4,0)</f>
        <v>-8.8276449770341117</v>
      </c>
      <c r="AB1431" s="12">
        <f t="shared" si="222"/>
        <v>-7.588970985128535</v>
      </c>
    </row>
    <row r="1432" spans="1:28" x14ac:dyDescent="0.25">
      <c r="A1432" s="1" t="str">
        <f t="shared" si="223"/>
        <v>06/22/2020</v>
      </c>
      <c r="B1432" s="9">
        <v>307.989990234375</v>
      </c>
      <c r="C1432" s="9">
        <v>314.5</v>
      </c>
      <c r="D1432" s="9">
        <v>299.42001342773398</v>
      </c>
      <c r="E1432" s="9">
        <v>288.982330322265</v>
      </c>
      <c r="F1432" s="9">
        <v>300.04998779296801</v>
      </c>
      <c r="G1432" s="10">
        <v>493363100</v>
      </c>
      <c r="H1432">
        <f t="shared" si="224"/>
        <v>6</v>
      </c>
      <c r="I1432">
        <f t="shared" si="225"/>
        <v>22</v>
      </c>
      <c r="J1432">
        <f t="shared" si="226"/>
        <v>2020</v>
      </c>
      <c r="K1432" t="str">
        <f>VLOOKUP(N1432,Convert!D:G,4,0)</f>
        <v>2020Q2</v>
      </c>
      <c r="L1432" t="str">
        <f t="shared" si="227"/>
        <v>2020M6</v>
      </c>
      <c r="M1432">
        <f>VLOOKUP(K1432,GDP_CR!$E$9:$F$311,2,0)</f>
        <v>-30.9</v>
      </c>
      <c r="N1432" s="1">
        <v>44004</v>
      </c>
      <c r="O1432" s="18">
        <f t="shared" si="228"/>
        <v>10011</v>
      </c>
      <c r="P1432" s="31">
        <f>VLOOKUP(K1432,GDP!$A$2:$D$305,4,0)</f>
        <v>-0.35310613798867108</v>
      </c>
      <c r="Q1432" s="12">
        <v>19782.95384615385</v>
      </c>
      <c r="R1432" s="12">
        <f>VLOOKUP(K1432,RGDP!B:C,2,0)</f>
        <v>17378.712</v>
      </c>
      <c r="S1432" s="12">
        <f t="shared" si="221"/>
        <v>17378.712</v>
      </c>
      <c r="T1432" s="12">
        <v>97.830001999999993</v>
      </c>
      <c r="U1432" s="12">
        <v>11</v>
      </c>
      <c r="V1432" s="12">
        <v>137620</v>
      </c>
      <c r="W1432" s="12">
        <v>0.71601999999999999</v>
      </c>
      <c r="X1432" s="12">
        <v>0.08</v>
      </c>
      <c r="Y1432" t="str">
        <f t="shared" si="229"/>
        <v>300-400</v>
      </c>
      <c r="Z1432">
        <f t="shared" si="230"/>
        <v>-2.783186381472158E-2</v>
      </c>
      <c r="AA1432" s="12">
        <f>VLOOKUP(K1432,GDP_Change!A:D,4,0)</f>
        <v>-8.8276449770341117</v>
      </c>
      <c r="AB1432" s="12">
        <f t="shared" si="222"/>
        <v>-8.2083079810813224</v>
      </c>
    </row>
    <row r="1433" spans="1:28" x14ac:dyDescent="0.25">
      <c r="A1433" s="1" t="str">
        <f t="shared" si="223"/>
        <v>06/29/2020</v>
      </c>
      <c r="B1433" s="9">
        <v>301.41000366210898</v>
      </c>
      <c r="C1433" s="9">
        <v>315.70001220703102</v>
      </c>
      <c r="D1433" s="9">
        <v>298.92999267578102</v>
      </c>
      <c r="E1433" s="9">
        <v>300.71307373046801</v>
      </c>
      <c r="F1433" s="9">
        <v>312.23001098632801</v>
      </c>
      <c r="G1433" s="10">
        <v>334908800</v>
      </c>
      <c r="H1433">
        <f t="shared" si="224"/>
        <v>6</v>
      </c>
      <c r="I1433">
        <f t="shared" si="225"/>
        <v>29</v>
      </c>
      <c r="J1433">
        <f t="shared" si="226"/>
        <v>2020</v>
      </c>
      <c r="K1433" t="str">
        <f>VLOOKUP(N1433,Convert!D:G,4,0)</f>
        <v>2020Q2</v>
      </c>
      <c r="L1433" t="str">
        <f t="shared" si="227"/>
        <v>2020M6</v>
      </c>
      <c r="M1433">
        <f>VLOOKUP(K1433,GDP_CR!$E$9:$F$311,2,0)</f>
        <v>-30.9</v>
      </c>
      <c r="N1433" s="1">
        <v>44011</v>
      </c>
      <c r="O1433" s="18">
        <f t="shared" si="228"/>
        <v>10018</v>
      </c>
      <c r="P1433" s="31">
        <f>VLOOKUP(K1433,GDP!$A$2:$D$305,4,0)</f>
        <v>-0.35310613798867108</v>
      </c>
      <c r="Q1433" s="12">
        <v>19636.700000000004</v>
      </c>
      <c r="R1433" s="12">
        <f>VLOOKUP(K1433,RGDP!B:C,2,0)</f>
        <v>17378.712</v>
      </c>
      <c r="S1433" s="12">
        <f t="shared" si="221"/>
        <v>17378.712</v>
      </c>
      <c r="T1433" s="12">
        <v>97.830001999999993</v>
      </c>
      <c r="U1433" s="12">
        <v>11</v>
      </c>
      <c r="V1433" s="12">
        <v>137620</v>
      </c>
      <c r="W1433" s="12">
        <v>0.71601999999999999</v>
      </c>
      <c r="X1433" s="12">
        <v>0.08</v>
      </c>
      <c r="Y1433" t="str">
        <f t="shared" si="229"/>
        <v>300-400</v>
      </c>
      <c r="Z1433">
        <f t="shared" si="230"/>
        <v>4.059331341071104E-2</v>
      </c>
      <c r="AA1433" s="12">
        <f>VLOOKUP(K1433,GDP_Change!A:D,4,0)</f>
        <v>-8.8276449770341117</v>
      </c>
      <c r="AB1433" s="12">
        <f t="shared" si="222"/>
        <v>-8.8276449770341117</v>
      </c>
    </row>
    <row r="1434" spans="1:28" x14ac:dyDescent="0.25">
      <c r="A1434" s="1" t="str">
        <f t="shared" si="223"/>
        <v>07/06/2020</v>
      </c>
      <c r="B1434" s="9">
        <v>316.36999511718699</v>
      </c>
      <c r="C1434" s="9">
        <v>317.88000488281199</v>
      </c>
      <c r="D1434" s="9">
        <v>310.67999267578102</v>
      </c>
      <c r="E1434" s="9">
        <v>305.875396728515</v>
      </c>
      <c r="F1434" s="9">
        <v>317.58999633789</v>
      </c>
      <c r="G1434" s="10">
        <v>340167000</v>
      </c>
      <c r="H1434">
        <f t="shared" si="224"/>
        <v>7</v>
      </c>
      <c r="I1434">
        <f t="shared" si="225"/>
        <v>6</v>
      </c>
      <c r="J1434">
        <f t="shared" si="226"/>
        <v>2020</v>
      </c>
      <c r="K1434" t="str">
        <f>VLOOKUP(N1434,Convert!D:G,4,0)</f>
        <v>2020Q3</v>
      </c>
      <c r="L1434" t="str">
        <f t="shared" si="227"/>
        <v>2020M7</v>
      </c>
      <c r="M1434">
        <f>VLOOKUP(K1434,GDP_CR!$E$9:$F$311,2,0)</f>
        <v>40.1</v>
      </c>
      <c r="N1434" s="1">
        <v>44018</v>
      </c>
      <c r="O1434" s="18">
        <f t="shared" si="228"/>
        <v>10025</v>
      </c>
      <c r="P1434" s="31">
        <f>VLOOKUP(K1434,GDP!$A$2:$D$305,4,0)</f>
        <v>0.35152545998054663</v>
      </c>
      <c r="Q1434" s="12">
        <v>19769.446153846158</v>
      </c>
      <c r="R1434" s="12">
        <f>VLOOKUP(K1434,RGDP!B:C,2,0)</f>
        <v>18743.72</v>
      </c>
      <c r="S1434" s="12">
        <f t="shared" ref="S1434:S1497" si="231">AVERAGE(R1423:R1434)</f>
        <v>17492.462666666666</v>
      </c>
      <c r="T1434" s="12">
        <v>97.672500749999998</v>
      </c>
      <c r="U1434" s="12">
        <v>10.8</v>
      </c>
      <c r="V1434" s="12">
        <v>137981</v>
      </c>
      <c r="W1434" s="12">
        <v>0.79055000000000009</v>
      </c>
      <c r="X1434" s="12">
        <v>8.249999999999999E-2</v>
      </c>
      <c r="Y1434" t="str">
        <f t="shared" si="229"/>
        <v>300-400</v>
      </c>
      <c r="Z1434">
        <f t="shared" si="230"/>
        <v>1.7166784623393161E-2</v>
      </c>
      <c r="AA1434" s="12">
        <f>VLOOKUP(K1434,GDP_Change!A:D,4,0)</f>
        <v>8.7881073484176113</v>
      </c>
      <c r="AB1434" s="12">
        <f t="shared" si="222"/>
        <v>-7.472587105845518</v>
      </c>
    </row>
    <row r="1435" spans="1:28" x14ac:dyDescent="0.25">
      <c r="A1435" s="1" t="str">
        <f t="shared" si="223"/>
        <v>07/13/2020</v>
      </c>
      <c r="B1435" s="9">
        <v>320.13000488281199</v>
      </c>
      <c r="C1435" s="9">
        <v>323.04000854492102</v>
      </c>
      <c r="D1435" s="9">
        <v>312</v>
      </c>
      <c r="E1435" s="9">
        <v>309.85302734375</v>
      </c>
      <c r="F1435" s="9">
        <v>321.72000122070301</v>
      </c>
      <c r="G1435" s="10">
        <v>401248400</v>
      </c>
      <c r="H1435">
        <f t="shared" si="224"/>
        <v>7</v>
      </c>
      <c r="I1435">
        <f t="shared" si="225"/>
        <v>13</v>
      </c>
      <c r="J1435">
        <f t="shared" si="226"/>
        <v>2020</v>
      </c>
      <c r="K1435" t="str">
        <f>VLOOKUP(N1435,Convert!D:G,4,0)</f>
        <v>2020Q3</v>
      </c>
      <c r="L1435" t="str">
        <f t="shared" si="227"/>
        <v>2020M7</v>
      </c>
      <c r="M1435">
        <f>VLOOKUP(K1435,GDP_CR!$E$9:$F$311,2,0)</f>
        <v>40.1</v>
      </c>
      <c r="N1435" s="1">
        <v>44025</v>
      </c>
      <c r="O1435" s="18">
        <f t="shared" si="228"/>
        <v>10032</v>
      </c>
      <c r="P1435" s="31">
        <f>VLOOKUP(K1435,GDP!$A$2:$D$305,4,0)</f>
        <v>0.35152545998054663</v>
      </c>
      <c r="Q1435" s="12">
        <v>19902.192307692309</v>
      </c>
      <c r="R1435" s="12">
        <f>VLOOKUP(K1435,RGDP!B:C,2,0)</f>
        <v>18743.72</v>
      </c>
      <c r="S1435" s="12">
        <f t="shared" si="231"/>
        <v>17606.213333333333</v>
      </c>
      <c r="T1435" s="12">
        <v>97.514999500000002</v>
      </c>
      <c r="U1435" s="12">
        <v>10.600000000000001</v>
      </c>
      <c r="V1435" s="12">
        <v>138342</v>
      </c>
      <c r="W1435" s="12">
        <v>0.86508000000000007</v>
      </c>
      <c r="X1435" s="12">
        <v>8.4999999999999992E-2</v>
      </c>
      <c r="Y1435" t="str">
        <f t="shared" si="229"/>
        <v>300-400</v>
      </c>
      <c r="Z1435">
        <f t="shared" si="230"/>
        <v>1.3004203313819129E-2</v>
      </c>
      <c r="AA1435" s="12">
        <f>VLOOKUP(K1435,GDP_Change!A:D,4,0)</f>
        <v>8.7881073484176113</v>
      </c>
      <c r="AB1435" s="12">
        <f t="shared" si="222"/>
        <v>-6.1175292346569234</v>
      </c>
    </row>
    <row r="1436" spans="1:28" x14ac:dyDescent="0.25">
      <c r="A1436" s="1" t="str">
        <f t="shared" si="223"/>
        <v>07/20/2020</v>
      </c>
      <c r="B1436" s="9">
        <v>321.42999267578102</v>
      </c>
      <c r="C1436" s="9">
        <v>327.23001098632801</v>
      </c>
      <c r="D1436" s="9">
        <v>319.25</v>
      </c>
      <c r="E1436" s="9">
        <v>309.04406738281199</v>
      </c>
      <c r="F1436" s="9">
        <v>320.88000488281199</v>
      </c>
      <c r="G1436" s="10">
        <v>320898500</v>
      </c>
      <c r="H1436">
        <f t="shared" si="224"/>
        <v>7</v>
      </c>
      <c r="I1436">
        <f t="shared" si="225"/>
        <v>20</v>
      </c>
      <c r="J1436">
        <f t="shared" si="226"/>
        <v>2020</v>
      </c>
      <c r="K1436" t="str">
        <f>VLOOKUP(N1436,Convert!D:G,4,0)</f>
        <v>2020Q3</v>
      </c>
      <c r="L1436" t="str">
        <f t="shared" si="227"/>
        <v>2020M7</v>
      </c>
      <c r="M1436">
        <f>VLOOKUP(K1436,GDP_CR!$E$9:$F$311,2,0)</f>
        <v>40.1</v>
      </c>
      <c r="N1436" s="1">
        <v>44032</v>
      </c>
      <c r="O1436" s="18">
        <f t="shared" si="228"/>
        <v>10039</v>
      </c>
      <c r="P1436" s="31">
        <f>VLOOKUP(K1436,GDP!$A$2:$D$305,4,0)</f>
        <v>0.35152545998054663</v>
      </c>
      <c r="Q1436" s="12">
        <v>20034.938461538462</v>
      </c>
      <c r="R1436" s="12">
        <f>VLOOKUP(K1436,RGDP!B:C,2,0)</f>
        <v>18743.72</v>
      </c>
      <c r="S1436" s="12">
        <f t="shared" si="231"/>
        <v>17719.964</v>
      </c>
      <c r="T1436" s="12">
        <v>97.357498249999992</v>
      </c>
      <c r="U1436" s="12">
        <v>10.399999999999999</v>
      </c>
      <c r="V1436" s="12">
        <v>138703</v>
      </c>
      <c r="W1436" s="12">
        <v>0.93961000000000006</v>
      </c>
      <c r="X1436" s="12">
        <v>8.7499999999999994E-2</v>
      </c>
      <c r="Y1436" t="str">
        <f t="shared" si="229"/>
        <v>300-400</v>
      </c>
      <c r="Z1436">
        <f t="shared" si="230"/>
        <v>-2.6109546646271298E-3</v>
      </c>
      <c r="AA1436" s="12">
        <f>VLOOKUP(K1436,GDP_Change!A:D,4,0)</f>
        <v>8.7881073484176113</v>
      </c>
      <c r="AB1436" s="12">
        <f t="shared" si="222"/>
        <v>-4.7624713634683298</v>
      </c>
    </row>
    <row r="1437" spans="1:28" x14ac:dyDescent="0.25">
      <c r="A1437" s="1" t="str">
        <f t="shared" si="223"/>
        <v>07/27/2020</v>
      </c>
      <c r="B1437" s="9">
        <v>321.63000488281199</v>
      </c>
      <c r="C1437" s="9">
        <v>326.63000488281199</v>
      </c>
      <c r="D1437" s="9">
        <v>319.64001464843699</v>
      </c>
      <c r="E1437" s="9">
        <v>314.475982666015</v>
      </c>
      <c r="F1437" s="9">
        <v>326.51998901367102</v>
      </c>
      <c r="G1437" s="10">
        <v>301090700</v>
      </c>
      <c r="H1437">
        <f t="shared" si="224"/>
        <v>7</v>
      </c>
      <c r="I1437">
        <f t="shared" si="225"/>
        <v>27</v>
      </c>
      <c r="J1437">
        <f t="shared" si="226"/>
        <v>2020</v>
      </c>
      <c r="K1437" t="str">
        <f>VLOOKUP(N1437,Convert!D:G,4,0)</f>
        <v>2020Q3</v>
      </c>
      <c r="L1437" t="str">
        <f t="shared" si="227"/>
        <v>2020M7</v>
      </c>
      <c r="M1437">
        <f>VLOOKUP(K1437,GDP_CR!$E$9:$F$311,2,0)</f>
        <v>40.1</v>
      </c>
      <c r="N1437" s="1">
        <v>44039</v>
      </c>
      <c r="O1437" s="18">
        <f t="shared" si="228"/>
        <v>10046</v>
      </c>
      <c r="P1437" s="31">
        <f>VLOOKUP(K1437,GDP!$A$2:$D$305,4,0)</f>
        <v>0.35152545998054663</v>
      </c>
      <c r="Q1437" s="12">
        <v>20167.684615384616</v>
      </c>
      <c r="R1437" s="12">
        <f>VLOOKUP(K1437,RGDP!B:C,2,0)</f>
        <v>18743.72</v>
      </c>
      <c r="S1437" s="12">
        <f t="shared" si="231"/>
        <v>17833.714666666667</v>
      </c>
      <c r="T1437" s="12">
        <v>97.199996999999996</v>
      </c>
      <c r="U1437" s="12">
        <v>10.199999999999999</v>
      </c>
      <c r="V1437" s="12">
        <v>139064</v>
      </c>
      <c r="W1437" s="12">
        <v>1.01414</v>
      </c>
      <c r="X1437" s="12">
        <v>0.09</v>
      </c>
      <c r="Y1437" t="str">
        <f t="shared" si="229"/>
        <v>300-400</v>
      </c>
      <c r="Z1437">
        <f t="shared" si="230"/>
        <v>1.7576614450996342E-2</v>
      </c>
      <c r="AA1437" s="12">
        <f>VLOOKUP(K1437,GDP_Change!A:D,4,0)</f>
        <v>8.7881073484176113</v>
      </c>
      <c r="AB1437" s="12">
        <f t="shared" si="222"/>
        <v>-3.4074134922797352</v>
      </c>
    </row>
    <row r="1438" spans="1:28" x14ac:dyDescent="0.25">
      <c r="A1438" s="1" t="str">
        <f t="shared" si="223"/>
        <v>08/03/2020</v>
      </c>
      <c r="B1438" s="9">
        <v>328.32000732421801</v>
      </c>
      <c r="C1438" s="9">
        <v>334.88000488281199</v>
      </c>
      <c r="D1438" s="9">
        <v>327.73001098632801</v>
      </c>
      <c r="E1438" s="9">
        <v>322.22906494140602</v>
      </c>
      <c r="F1438" s="9">
        <v>334.57000732421801</v>
      </c>
      <c r="G1438" s="10">
        <v>238681200</v>
      </c>
      <c r="H1438">
        <f t="shared" si="224"/>
        <v>8</v>
      </c>
      <c r="I1438">
        <f t="shared" si="225"/>
        <v>3</v>
      </c>
      <c r="J1438">
        <f t="shared" si="226"/>
        <v>2020</v>
      </c>
      <c r="K1438" t="str">
        <f>VLOOKUP(N1438,Convert!D:G,4,0)</f>
        <v>2020Q3</v>
      </c>
      <c r="L1438" t="str">
        <f t="shared" si="227"/>
        <v>2020M8</v>
      </c>
      <c r="M1438">
        <f>VLOOKUP(K1438,GDP_CR!$E$9:$F$311,2,0)</f>
        <v>40.1</v>
      </c>
      <c r="N1438" s="1">
        <v>44046</v>
      </c>
      <c r="O1438" s="18">
        <f t="shared" si="228"/>
        <v>10053</v>
      </c>
      <c r="P1438" s="31">
        <f>VLOOKUP(K1438,GDP!$A$2:$D$305,4,0)</f>
        <v>0.35152545998054663</v>
      </c>
      <c r="Q1438" s="12">
        <v>20300.430769230767</v>
      </c>
      <c r="R1438" s="12">
        <f>VLOOKUP(K1438,RGDP!B:C,2,0)</f>
        <v>18743.72</v>
      </c>
      <c r="S1438" s="12">
        <f t="shared" si="231"/>
        <v>17947.465333333334</v>
      </c>
      <c r="T1438" s="12">
        <v>96.274997749999997</v>
      </c>
      <c r="U1438" s="12">
        <v>9.75</v>
      </c>
      <c r="V1438" s="12">
        <v>139497.75</v>
      </c>
      <c r="W1438" s="12">
        <v>1.0878725</v>
      </c>
      <c r="X1438" s="12">
        <v>9.2499999999999999E-2</v>
      </c>
      <c r="Y1438" t="str">
        <f t="shared" si="229"/>
        <v>300-400</v>
      </c>
      <c r="Z1438">
        <f t="shared" si="230"/>
        <v>2.4653983160001669E-2</v>
      </c>
      <c r="AA1438" s="12">
        <f>VLOOKUP(K1438,GDP_Change!A:D,4,0)</f>
        <v>8.7881073484176113</v>
      </c>
      <c r="AB1438" s="12">
        <f t="shared" si="222"/>
        <v>-2.0523556210911411</v>
      </c>
    </row>
    <row r="1439" spans="1:28" x14ac:dyDescent="0.25">
      <c r="A1439" s="1" t="str">
        <f t="shared" si="223"/>
        <v>08/10/2020</v>
      </c>
      <c r="B1439" s="9">
        <v>335.05999755859301</v>
      </c>
      <c r="C1439" s="9">
        <v>338.27999877929602</v>
      </c>
      <c r="D1439" s="9">
        <v>332.010009765625</v>
      </c>
      <c r="E1439" s="9">
        <v>324.41531372070301</v>
      </c>
      <c r="F1439" s="9">
        <v>336.83999633789</v>
      </c>
      <c r="G1439" s="10">
        <v>256734100</v>
      </c>
      <c r="H1439">
        <f t="shared" si="224"/>
        <v>8</v>
      </c>
      <c r="I1439">
        <f t="shared" si="225"/>
        <v>10</v>
      </c>
      <c r="J1439">
        <f t="shared" si="226"/>
        <v>2020</v>
      </c>
      <c r="K1439" t="str">
        <f>VLOOKUP(N1439,Convert!D:G,4,0)</f>
        <v>2020Q3</v>
      </c>
      <c r="L1439" t="str">
        <f t="shared" si="227"/>
        <v>2020M8</v>
      </c>
      <c r="M1439">
        <f>VLOOKUP(K1439,GDP_CR!$E$9:$F$311,2,0)</f>
        <v>40.1</v>
      </c>
      <c r="N1439" s="1">
        <v>44053</v>
      </c>
      <c r="O1439" s="18">
        <f t="shared" si="228"/>
        <v>10060</v>
      </c>
      <c r="P1439" s="31">
        <f>VLOOKUP(K1439,GDP!$A$2:$D$305,4,0)</f>
        <v>0.35152545998054663</v>
      </c>
      <c r="Q1439" s="12">
        <v>20433.176923076921</v>
      </c>
      <c r="R1439" s="12">
        <f>VLOOKUP(K1439,RGDP!B:C,2,0)</f>
        <v>18743.72</v>
      </c>
      <c r="S1439" s="12">
        <f t="shared" si="231"/>
        <v>18061.216</v>
      </c>
      <c r="T1439" s="12">
        <v>95.349998499999998</v>
      </c>
      <c r="U1439" s="12">
        <v>9.2999999999999989</v>
      </c>
      <c r="V1439" s="12">
        <v>139931.5</v>
      </c>
      <c r="W1439" s="12">
        <v>1.161605</v>
      </c>
      <c r="X1439" s="12">
        <v>9.5000000000000001E-2</v>
      </c>
      <c r="Y1439" t="str">
        <f t="shared" si="229"/>
        <v>300-400</v>
      </c>
      <c r="Z1439">
        <f t="shared" si="230"/>
        <v>6.7847953013679962E-3</v>
      </c>
      <c r="AA1439" s="12">
        <f>VLOOKUP(K1439,GDP_Change!A:D,4,0)</f>
        <v>8.7881073484176113</v>
      </c>
      <c r="AB1439" s="12">
        <f t="shared" si="222"/>
        <v>-0.69729774990254723</v>
      </c>
    </row>
    <row r="1440" spans="1:28" x14ac:dyDescent="0.25">
      <c r="A1440" s="1" t="str">
        <f t="shared" si="223"/>
        <v>08/17/2020</v>
      </c>
      <c r="B1440" s="9">
        <v>337.94000244140602</v>
      </c>
      <c r="C1440" s="9">
        <v>339.72000122070301</v>
      </c>
      <c r="D1440" s="9">
        <v>335.22000122070301</v>
      </c>
      <c r="E1440" s="9">
        <v>326.95797729492102</v>
      </c>
      <c r="F1440" s="9">
        <v>339.48001098632801</v>
      </c>
      <c r="G1440" s="10">
        <v>239583500</v>
      </c>
      <c r="H1440">
        <f t="shared" si="224"/>
        <v>8</v>
      </c>
      <c r="I1440">
        <f t="shared" si="225"/>
        <v>17</v>
      </c>
      <c r="J1440">
        <f t="shared" si="226"/>
        <v>2020</v>
      </c>
      <c r="K1440" t="str">
        <f>VLOOKUP(N1440,Convert!D:G,4,0)</f>
        <v>2020Q3</v>
      </c>
      <c r="L1440" t="str">
        <f t="shared" si="227"/>
        <v>2020M8</v>
      </c>
      <c r="M1440">
        <f>VLOOKUP(K1440,GDP_CR!$E$9:$F$311,2,0)</f>
        <v>40.1</v>
      </c>
      <c r="N1440" s="1">
        <v>44060</v>
      </c>
      <c r="O1440" s="18">
        <f t="shared" si="228"/>
        <v>10067</v>
      </c>
      <c r="P1440" s="31">
        <f>VLOOKUP(K1440,GDP!$A$2:$D$305,4,0)</f>
        <v>0.35152545998054663</v>
      </c>
      <c r="Q1440" s="12">
        <v>20565.923076923078</v>
      </c>
      <c r="R1440" s="12">
        <f>VLOOKUP(K1440,RGDP!B:C,2,0)</f>
        <v>18743.72</v>
      </c>
      <c r="S1440" s="12">
        <f t="shared" si="231"/>
        <v>18174.966666666667</v>
      </c>
      <c r="T1440" s="12">
        <v>94.424999249999999</v>
      </c>
      <c r="U1440" s="12">
        <v>8.85</v>
      </c>
      <c r="V1440" s="12">
        <v>140365.25</v>
      </c>
      <c r="W1440" s="12">
        <v>1.2353375</v>
      </c>
      <c r="X1440" s="12">
        <v>9.7500000000000003E-2</v>
      </c>
      <c r="Y1440" t="str">
        <f t="shared" si="229"/>
        <v>300-400</v>
      </c>
      <c r="Z1440">
        <f t="shared" si="230"/>
        <v>7.8375925577132133E-3</v>
      </c>
      <c r="AA1440" s="12">
        <f>VLOOKUP(K1440,GDP_Change!A:D,4,0)</f>
        <v>8.7881073484176113</v>
      </c>
      <c r="AB1440" s="12">
        <f t="shared" si="222"/>
        <v>0.65776012128604688</v>
      </c>
    </row>
    <row r="1441" spans="1:28" x14ac:dyDescent="0.25">
      <c r="A1441" s="1" t="str">
        <f t="shared" si="223"/>
        <v>08/24/2020</v>
      </c>
      <c r="B1441" s="9">
        <v>342.11999511718699</v>
      </c>
      <c r="C1441" s="9">
        <v>350.72000122070301</v>
      </c>
      <c r="D1441" s="9">
        <v>339.45001220703102</v>
      </c>
      <c r="E1441" s="9">
        <v>337.64849853515602</v>
      </c>
      <c r="F1441" s="9">
        <v>350.579986572265</v>
      </c>
      <c r="G1441" s="10">
        <v>244465300</v>
      </c>
      <c r="H1441">
        <f t="shared" si="224"/>
        <v>8</v>
      </c>
      <c r="I1441">
        <f t="shared" si="225"/>
        <v>24</v>
      </c>
      <c r="J1441">
        <f t="shared" si="226"/>
        <v>2020</v>
      </c>
      <c r="K1441" t="str">
        <f>VLOOKUP(N1441,Convert!D:G,4,0)</f>
        <v>2020Q3</v>
      </c>
      <c r="L1441" t="str">
        <f t="shared" si="227"/>
        <v>2020M8</v>
      </c>
      <c r="M1441">
        <f>VLOOKUP(K1441,GDP_CR!$E$9:$F$311,2,0)</f>
        <v>40.1</v>
      </c>
      <c r="N1441" s="1">
        <v>44067</v>
      </c>
      <c r="O1441" s="18">
        <f t="shared" si="228"/>
        <v>10074</v>
      </c>
      <c r="P1441" s="31">
        <f>VLOOKUP(K1441,GDP!$A$2:$D$305,4,0)</f>
        <v>0.35152545998054663</v>
      </c>
      <c r="Q1441" s="12">
        <v>20698.669230769228</v>
      </c>
      <c r="R1441" s="12">
        <f>VLOOKUP(K1441,RGDP!B:C,2,0)</f>
        <v>18743.72</v>
      </c>
      <c r="S1441" s="12">
        <f t="shared" si="231"/>
        <v>18288.717333333334</v>
      </c>
      <c r="T1441" s="12">
        <v>93.5</v>
      </c>
      <c r="U1441" s="12">
        <v>8.4</v>
      </c>
      <c r="V1441" s="12">
        <v>140799</v>
      </c>
      <c r="W1441" s="12">
        <v>1.30907</v>
      </c>
      <c r="X1441" s="12">
        <v>0.1</v>
      </c>
      <c r="Y1441" t="str">
        <f t="shared" si="229"/>
        <v>300-400</v>
      </c>
      <c r="Z1441">
        <f t="shared" si="230"/>
        <v>3.2696993126891449E-2</v>
      </c>
      <c r="AA1441" s="12">
        <f>VLOOKUP(K1441,GDP_Change!A:D,4,0)</f>
        <v>8.7881073484176113</v>
      </c>
      <c r="AB1441" s="12">
        <f t="shared" si="222"/>
        <v>2.0128179924746408</v>
      </c>
    </row>
    <row r="1442" spans="1:28" x14ac:dyDescent="0.25">
      <c r="A1442" s="1" t="str">
        <f t="shared" si="223"/>
        <v>08/31/2020</v>
      </c>
      <c r="B1442" s="9">
        <v>350.350006103515</v>
      </c>
      <c r="C1442" s="9">
        <v>358.75</v>
      </c>
      <c r="D1442" s="9">
        <v>334.86999511718699</v>
      </c>
      <c r="E1442" s="9">
        <v>329.93395996093699</v>
      </c>
      <c r="F1442" s="9">
        <v>342.57000732421801</v>
      </c>
      <c r="G1442" s="10">
        <v>477715300</v>
      </c>
      <c r="H1442">
        <f t="shared" si="224"/>
        <v>8</v>
      </c>
      <c r="I1442">
        <f t="shared" si="225"/>
        <v>31</v>
      </c>
      <c r="J1442">
        <f t="shared" si="226"/>
        <v>2020</v>
      </c>
      <c r="K1442" t="str">
        <f>VLOOKUP(N1442,Convert!D:G,4,0)</f>
        <v>2020Q3</v>
      </c>
      <c r="L1442" t="str">
        <f t="shared" si="227"/>
        <v>2020M8</v>
      </c>
      <c r="M1442">
        <f>VLOOKUP(K1442,GDP_CR!$E$9:$F$311,2,0)</f>
        <v>40.1</v>
      </c>
      <c r="N1442" s="1">
        <v>44074</v>
      </c>
      <c r="O1442" s="18">
        <f t="shared" si="228"/>
        <v>10081</v>
      </c>
      <c r="P1442" s="31">
        <f>VLOOKUP(K1442,GDP!$A$2:$D$305,4,0)</f>
        <v>0.35152545998054663</v>
      </c>
      <c r="Q1442" s="12">
        <v>20831.415384615382</v>
      </c>
      <c r="R1442" s="12">
        <f>VLOOKUP(K1442,RGDP!B:C,2,0)</f>
        <v>18743.72</v>
      </c>
      <c r="S1442" s="12">
        <f t="shared" si="231"/>
        <v>18402.468000000001</v>
      </c>
      <c r="T1442" s="12">
        <v>93.5</v>
      </c>
      <c r="U1442" s="12">
        <v>8.4</v>
      </c>
      <c r="V1442" s="12">
        <v>140799</v>
      </c>
      <c r="W1442" s="12">
        <v>1.30907</v>
      </c>
      <c r="X1442" s="12">
        <v>0.1</v>
      </c>
      <c r="Y1442" t="str">
        <f t="shared" si="229"/>
        <v>300-400</v>
      </c>
      <c r="Z1442">
        <f t="shared" si="230"/>
        <v>-2.2847793812656447E-2</v>
      </c>
      <c r="AA1442" s="12">
        <f>VLOOKUP(K1442,GDP_Change!A:D,4,0)</f>
        <v>8.7881073484176113</v>
      </c>
      <c r="AB1442" s="12">
        <f t="shared" si="222"/>
        <v>3.3678758636632349</v>
      </c>
    </row>
    <row r="1443" spans="1:28" x14ac:dyDescent="0.25">
      <c r="A1443" s="1" t="str">
        <f t="shared" si="223"/>
        <v>09/07/2020</v>
      </c>
      <c r="B1443" s="9">
        <v>336.70999145507801</v>
      </c>
      <c r="C1443" s="9">
        <v>342.64001464843699</v>
      </c>
      <c r="D1443" s="9">
        <v>331</v>
      </c>
      <c r="E1443" s="9">
        <v>321.73785400390602</v>
      </c>
      <c r="F1443" s="9">
        <v>334.05999755859301</v>
      </c>
      <c r="G1443" s="10">
        <v>381177300</v>
      </c>
      <c r="H1443">
        <f t="shared" si="224"/>
        <v>9</v>
      </c>
      <c r="I1443">
        <f t="shared" si="225"/>
        <v>7</v>
      </c>
      <c r="J1443">
        <f t="shared" si="226"/>
        <v>2020</v>
      </c>
      <c r="K1443" t="str">
        <f>VLOOKUP(N1443,Convert!D:G,4,0)</f>
        <v>2020Q3</v>
      </c>
      <c r="L1443" t="str">
        <f t="shared" si="227"/>
        <v>2020M9</v>
      </c>
      <c r="M1443">
        <f>VLOOKUP(K1443,GDP_CR!$E$9:$F$311,2,0)</f>
        <v>40.1</v>
      </c>
      <c r="N1443" s="1">
        <v>44081</v>
      </c>
      <c r="O1443" s="18">
        <f t="shared" si="228"/>
        <v>10088</v>
      </c>
      <c r="P1443" s="31">
        <f>VLOOKUP(K1443,GDP!$A$2:$D$305,4,0)</f>
        <v>0.35152545998054663</v>
      </c>
      <c r="Q1443" s="12">
        <v>20964.161538461536</v>
      </c>
      <c r="R1443" s="12">
        <f>VLOOKUP(K1443,RGDP!B:C,2,0)</f>
        <v>18743.72</v>
      </c>
      <c r="S1443" s="12">
        <f t="shared" si="231"/>
        <v>18516.218666666668</v>
      </c>
      <c r="T1443" s="12">
        <v>93.209998999999996</v>
      </c>
      <c r="U1443" s="12">
        <v>8.2750000000000004</v>
      </c>
      <c r="V1443" s="12">
        <v>141039.25</v>
      </c>
      <c r="W1443" s="12">
        <v>1.3246724999999999</v>
      </c>
      <c r="X1443" s="12">
        <v>9.7500000000000003E-2</v>
      </c>
      <c r="Y1443" t="str">
        <f t="shared" si="229"/>
        <v>300-400</v>
      </c>
      <c r="Z1443">
        <f t="shared" si="230"/>
        <v>-2.4841666181157795E-2</v>
      </c>
      <c r="AA1443" s="12">
        <f>VLOOKUP(K1443,GDP_Change!A:D,4,0)</f>
        <v>8.7881073484176113</v>
      </c>
      <c r="AB1443" s="12">
        <f t="shared" si="222"/>
        <v>4.7229337348518294</v>
      </c>
    </row>
    <row r="1444" spans="1:28" x14ac:dyDescent="0.25">
      <c r="A1444" s="1" t="str">
        <f t="shared" si="223"/>
        <v>09/14/2020</v>
      </c>
      <c r="B1444" s="9">
        <v>337.489990234375</v>
      </c>
      <c r="C1444" s="9">
        <v>343.05999755859301</v>
      </c>
      <c r="D1444" s="9">
        <v>327.97000122070301</v>
      </c>
      <c r="E1444" s="9">
        <v>318.45358276367102</v>
      </c>
      <c r="F1444" s="9">
        <v>330.64999389648398</v>
      </c>
      <c r="G1444" s="10">
        <v>398023800</v>
      </c>
      <c r="H1444">
        <f t="shared" si="224"/>
        <v>9</v>
      </c>
      <c r="I1444">
        <f t="shared" si="225"/>
        <v>14</v>
      </c>
      <c r="J1444">
        <f t="shared" si="226"/>
        <v>2020</v>
      </c>
      <c r="K1444" t="str">
        <f>VLOOKUP(N1444,Convert!D:G,4,0)</f>
        <v>2020Q3</v>
      </c>
      <c r="L1444" t="str">
        <f t="shared" si="227"/>
        <v>2020M9</v>
      </c>
      <c r="M1444">
        <f>VLOOKUP(K1444,GDP_CR!$E$9:$F$311,2,0)</f>
        <v>40.1</v>
      </c>
      <c r="N1444" s="1">
        <v>44088</v>
      </c>
      <c r="O1444" s="18">
        <f t="shared" si="228"/>
        <v>10095</v>
      </c>
      <c r="P1444" s="31">
        <f>VLOOKUP(K1444,GDP!$A$2:$D$305,4,0)</f>
        <v>0.35152545998054663</v>
      </c>
      <c r="Q1444" s="12">
        <v>21096.90769230769</v>
      </c>
      <c r="R1444" s="12">
        <f>VLOOKUP(K1444,RGDP!B:C,2,0)</f>
        <v>18743.72</v>
      </c>
      <c r="S1444" s="12">
        <f t="shared" si="231"/>
        <v>18629.969333333334</v>
      </c>
      <c r="T1444" s="12">
        <v>92.919997999999993</v>
      </c>
      <c r="U1444" s="12">
        <v>8.15</v>
      </c>
      <c r="V1444" s="12">
        <v>141279.5</v>
      </c>
      <c r="W1444" s="12">
        <v>1.3402750000000001</v>
      </c>
      <c r="X1444" s="12">
        <v>9.5000000000000001E-2</v>
      </c>
      <c r="Y1444" t="str">
        <f t="shared" si="229"/>
        <v>300-400</v>
      </c>
      <c r="Z1444">
        <f t="shared" si="230"/>
        <v>-1.0207758148327639E-2</v>
      </c>
      <c r="AA1444" s="12">
        <f>VLOOKUP(K1444,GDP_Change!A:D,4,0)</f>
        <v>8.7881073484176113</v>
      </c>
      <c r="AB1444" s="12">
        <f t="shared" si="222"/>
        <v>6.0779916060404231</v>
      </c>
    </row>
    <row r="1445" spans="1:28" x14ac:dyDescent="0.25">
      <c r="A1445" s="1" t="str">
        <f t="shared" si="223"/>
        <v>09/21/2020</v>
      </c>
      <c r="B1445" s="9">
        <v>325.70001220703102</v>
      </c>
      <c r="C1445" s="9">
        <v>331.20001220703102</v>
      </c>
      <c r="D1445" s="9">
        <v>319.79998779296801</v>
      </c>
      <c r="E1445" s="9">
        <v>317.871826171875</v>
      </c>
      <c r="F1445" s="9">
        <v>328.73001098632801</v>
      </c>
      <c r="G1445" s="10">
        <v>403925800</v>
      </c>
      <c r="H1445">
        <f t="shared" si="224"/>
        <v>9</v>
      </c>
      <c r="I1445">
        <f t="shared" si="225"/>
        <v>21</v>
      </c>
      <c r="J1445">
        <f t="shared" si="226"/>
        <v>2020</v>
      </c>
      <c r="K1445" t="str">
        <f>VLOOKUP(N1445,Convert!D:G,4,0)</f>
        <v>2020Q3</v>
      </c>
      <c r="L1445" t="str">
        <f t="shared" si="227"/>
        <v>2020M9</v>
      </c>
      <c r="M1445">
        <f>VLOOKUP(K1445,GDP_CR!$E$9:$F$311,2,0)</f>
        <v>40.1</v>
      </c>
      <c r="N1445" s="1">
        <v>44095</v>
      </c>
      <c r="O1445" s="18">
        <f t="shared" si="228"/>
        <v>10102</v>
      </c>
      <c r="P1445" s="31">
        <f>VLOOKUP(K1445,GDP!$A$2:$D$305,4,0)</f>
        <v>0.35152545998054663</v>
      </c>
      <c r="Q1445" s="12">
        <v>21229.653846153848</v>
      </c>
      <c r="R1445" s="12">
        <f>VLOOKUP(K1445,RGDP!B:C,2,0)</f>
        <v>18743.72</v>
      </c>
      <c r="S1445" s="12">
        <f t="shared" si="231"/>
        <v>18743.72</v>
      </c>
      <c r="T1445" s="12">
        <v>92.629996999999989</v>
      </c>
      <c r="U1445" s="12">
        <v>8.0250000000000004</v>
      </c>
      <c r="V1445" s="12">
        <v>141519.75</v>
      </c>
      <c r="W1445" s="12">
        <v>1.3558775000000001</v>
      </c>
      <c r="X1445" s="12">
        <v>9.2499999999999999E-2</v>
      </c>
      <c r="Y1445" t="str">
        <f t="shared" si="229"/>
        <v>300-400</v>
      </c>
      <c r="Z1445">
        <f t="shared" si="230"/>
        <v>-5.8066927131323887E-3</v>
      </c>
      <c r="AA1445" s="12">
        <f>VLOOKUP(K1445,GDP_Change!A:D,4,0)</f>
        <v>8.7881073484176113</v>
      </c>
      <c r="AB1445" s="12">
        <f t="shared" si="222"/>
        <v>7.4330494772290177</v>
      </c>
    </row>
    <row r="1446" spans="1:28" x14ac:dyDescent="0.25">
      <c r="A1446" s="1" t="str">
        <f t="shared" si="223"/>
        <v>09/28/2020</v>
      </c>
      <c r="B1446" s="9">
        <v>333.22000122070301</v>
      </c>
      <c r="C1446" s="9">
        <v>338.739990234375</v>
      </c>
      <c r="D1446" s="9">
        <v>331.19000244140602</v>
      </c>
      <c r="E1446" s="9">
        <v>322.81304931640602</v>
      </c>
      <c r="F1446" s="9">
        <v>333.83999633789</v>
      </c>
      <c r="G1446" s="10">
        <v>398099500</v>
      </c>
      <c r="H1446">
        <f t="shared" si="224"/>
        <v>9</v>
      </c>
      <c r="I1446">
        <f t="shared" si="225"/>
        <v>28</v>
      </c>
      <c r="J1446">
        <f t="shared" si="226"/>
        <v>2020</v>
      </c>
      <c r="K1446" t="str">
        <f>VLOOKUP(N1446,Convert!D:G,4,0)</f>
        <v>2020Q3</v>
      </c>
      <c r="L1446" t="str">
        <f t="shared" si="227"/>
        <v>2020M9</v>
      </c>
      <c r="M1446">
        <f>VLOOKUP(K1446,GDP_CR!$E$9:$F$311,2,0)</f>
        <v>40.1</v>
      </c>
      <c r="N1446" s="1">
        <v>44102</v>
      </c>
      <c r="O1446" s="18">
        <f t="shared" si="228"/>
        <v>10109</v>
      </c>
      <c r="P1446" s="31">
        <f>VLOOKUP(K1446,GDP!$A$2:$D$305,4,0)</f>
        <v>0.35152545998054663</v>
      </c>
      <c r="Q1446" s="12">
        <v>21362.399999999998</v>
      </c>
      <c r="R1446" s="12">
        <f>VLOOKUP(K1446,RGDP!B:C,2,0)</f>
        <v>18743.72</v>
      </c>
      <c r="S1446" s="12">
        <f t="shared" si="231"/>
        <v>18743.72</v>
      </c>
      <c r="T1446" s="12">
        <v>92.339995999999999</v>
      </c>
      <c r="U1446" s="12">
        <v>7.9</v>
      </c>
      <c r="V1446" s="12">
        <v>141760</v>
      </c>
      <c r="W1446" s="12">
        <v>1.37148</v>
      </c>
      <c r="X1446" s="12">
        <v>0.09</v>
      </c>
      <c r="Y1446" t="str">
        <f t="shared" si="229"/>
        <v>300-400</v>
      </c>
      <c r="Z1446">
        <f t="shared" si="230"/>
        <v>1.5544626838997377E-2</v>
      </c>
      <c r="AA1446" s="12">
        <f>VLOOKUP(K1446,GDP_Change!A:D,4,0)</f>
        <v>8.7881073484176113</v>
      </c>
      <c r="AB1446" s="12">
        <f t="shared" ref="AB1446:AB1509" si="232">AVERAGE(AA1434:AA1446)</f>
        <v>8.7881073484176113</v>
      </c>
    </row>
    <row r="1447" spans="1:28" x14ac:dyDescent="0.25">
      <c r="A1447" s="1" t="str">
        <f t="shared" si="223"/>
        <v>10/05/2020</v>
      </c>
      <c r="B1447" s="9">
        <v>336.05999755859301</v>
      </c>
      <c r="C1447" s="9">
        <v>347.350006103515</v>
      </c>
      <c r="D1447" s="9">
        <v>334.38000488281199</v>
      </c>
      <c r="E1447" s="9">
        <v>335.39328002929602</v>
      </c>
      <c r="F1447" s="9">
        <v>346.850006103515</v>
      </c>
      <c r="G1447" s="10">
        <v>297612700</v>
      </c>
      <c r="H1447">
        <f t="shared" si="224"/>
        <v>10</v>
      </c>
      <c r="I1447">
        <f t="shared" si="225"/>
        <v>5</v>
      </c>
      <c r="J1447">
        <f t="shared" si="226"/>
        <v>2020</v>
      </c>
      <c r="K1447" t="str">
        <f>VLOOKUP(N1447,Convert!D:G,4,0)</f>
        <v>2020Q4</v>
      </c>
      <c r="L1447" t="str">
        <f t="shared" si="227"/>
        <v>2020M10</v>
      </c>
      <c r="M1447">
        <f>VLOOKUP(K1447,GDP_CR!$E$9:$F$311,2,0)</f>
        <v>6.6</v>
      </c>
      <c r="N1447" s="1">
        <v>44109</v>
      </c>
      <c r="O1447" s="18">
        <f t="shared" si="228"/>
        <v>10116</v>
      </c>
      <c r="P1447" s="31">
        <f>VLOOKUP(K1447,GDP!$A$2:$D$305,4,0)</f>
        <v>6.4093922031232431E-2</v>
      </c>
      <c r="Q1447" s="12">
        <v>21388.730769230766</v>
      </c>
      <c r="R1447" s="12">
        <f>VLOOKUP(K1447,RGDP!B:C,2,0)</f>
        <v>18924.261999999999</v>
      </c>
      <c r="S1447" s="12">
        <f t="shared" si="231"/>
        <v>18758.765166666668</v>
      </c>
      <c r="T1447" s="12">
        <v>92.682496749999999</v>
      </c>
      <c r="U1447" s="12">
        <v>7.65</v>
      </c>
      <c r="V1447" s="12">
        <v>141939.75</v>
      </c>
      <c r="W1447" s="12">
        <v>1.3242425</v>
      </c>
      <c r="X1447" s="12">
        <v>0.09</v>
      </c>
      <c r="Y1447" t="str">
        <f t="shared" si="229"/>
        <v>300-400</v>
      </c>
      <c r="Z1447">
        <f t="shared" si="230"/>
        <v>3.8970794117961782E-2</v>
      </c>
      <c r="AA1447" s="12">
        <f>VLOOKUP(K1447,GDP_Change!A:D,4,0)</f>
        <v>1.6022429660148987</v>
      </c>
      <c r="AB1447" s="12">
        <f t="shared" si="232"/>
        <v>8.2353485497712491</v>
      </c>
    </row>
    <row r="1448" spans="1:28" x14ac:dyDescent="0.25">
      <c r="A1448" s="1" t="str">
        <f t="shared" si="223"/>
        <v>10/12/2020</v>
      </c>
      <c r="B1448" s="9">
        <v>349.58999633789</v>
      </c>
      <c r="C1448" s="9">
        <v>354.01998901367102</v>
      </c>
      <c r="D1448" s="9">
        <v>343.13000488281199</v>
      </c>
      <c r="E1448" s="9">
        <v>335.818756103515</v>
      </c>
      <c r="F1448" s="9">
        <v>347.29000854492102</v>
      </c>
      <c r="G1448" s="10">
        <v>361231500</v>
      </c>
      <c r="H1448">
        <f t="shared" si="224"/>
        <v>10</v>
      </c>
      <c r="I1448">
        <f t="shared" si="225"/>
        <v>12</v>
      </c>
      <c r="J1448">
        <f t="shared" si="226"/>
        <v>2020</v>
      </c>
      <c r="K1448" t="str">
        <f>VLOOKUP(N1448,Convert!D:G,4,0)</f>
        <v>2020Q4</v>
      </c>
      <c r="L1448" t="str">
        <f t="shared" si="227"/>
        <v>2020M10</v>
      </c>
      <c r="M1448">
        <f>VLOOKUP(K1448,GDP_CR!$E$9:$F$311,2,0)</f>
        <v>6.6</v>
      </c>
      <c r="N1448" s="1">
        <v>44116</v>
      </c>
      <c r="O1448" s="18">
        <f t="shared" si="228"/>
        <v>10123</v>
      </c>
      <c r="P1448" s="31">
        <f>VLOOKUP(K1448,GDP!$A$2:$D$305,4,0)</f>
        <v>6.4093922031232431E-2</v>
      </c>
      <c r="Q1448" s="12">
        <v>21415.061538461538</v>
      </c>
      <c r="R1448" s="12">
        <f>VLOOKUP(K1448,RGDP!B:C,2,0)</f>
        <v>18924.261999999999</v>
      </c>
      <c r="S1448" s="12">
        <f t="shared" si="231"/>
        <v>18773.810333333331</v>
      </c>
      <c r="T1448" s="12">
        <v>93.024997499999998</v>
      </c>
      <c r="U1448" s="12">
        <v>7.4</v>
      </c>
      <c r="V1448" s="12">
        <v>142119.5</v>
      </c>
      <c r="W1448" s="12">
        <v>1.2770049999999999</v>
      </c>
      <c r="X1448" s="12">
        <v>0.09</v>
      </c>
      <c r="Y1448" t="str">
        <f t="shared" si="229"/>
        <v>300-400</v>
      </c>
      <c r="Z1448">
        <f t="shared" si="230"/>
        <v>1.2685669126806243E-3</v>
      </c>
      <c r="AA1448" s="12">
        <f>VLOOKUP(K1448,GDP_Change!A:D,4,0)</f>
        <v>1.6022429660148987</v>
      </c>
      <c r="AB1448" s="12">
        <f t="shared" si="232"/>
        <v>7.682589751124886</v>
      </c>
    </row>
    <row r="1449" spans="1:28" x14ac:dyDescent="0.25">
      <c r="A1449" s="1" t="str">
        <f t="shared" si="223"/>
        <v>10/19/2020</v>
      </c>
      <c r="B1449" s="9">
        <v>348.64999389648398</v>
      </c>
      <c r="C1449" s="9">
        <v>349.329986572265</v>
      </c>
      <c r="D1449" s="9">
        <v>340.64999389648398</v>
      </c>
      <c r="E1449" s="9">
        <v>334.358642578125</v>
      </c>
      <c r="F1449" s="9">
        <v>345.77999877929602</v>
      </c>
      <c r="G1449" s="10">
        <v>296595700</v>
      </c>
      <c r="H1449">
        <f t="shared" si="224"/>
        <v>10</v>
      </c>
      <c r="I1449">
        <f t="shared" si="225"/>
        <v>19</v>
      </c>
      <c r="J1449">
        <f t="shared" si="226"/>
        <v>2020</v>
      </c>
      <c r="K1449" t="str">
        <f>VLOOKUP(N1449,Convert!D:G,4,0)</f>
        <v>2020Q4</v>
      </c>
      <c r="L1449" t="str">
        <f t="shared" si="227"/>
        <v>2020M10</v>
      </c>
      <c r="M1449">
        <f>VLOOKUP(K1449,GDP_CR!$E$9:$F$311,2,0)</f>
        <v>6.6</v>
      </c>
      <c r="N1449" s="1">
        <v>44123</v>
      </c>
      <c r="O1449" s="18">
        <f t="shared" si="228"/>
        <v>10130</v>
      </c>
      <c r="P1449" s="31">
        <f>VLOOKUP(K1449,GDP!$A$2:$D$305,4,0)</f>
        <v>6.4093922031232431E-2</v>
      </c>
      <c r="Q1449" s="12">
        <v>21441.392307692306</v>
      </c>
      <c r="R1449" s="12">
        <f>VLOOKUP(K1449,RGDP!B:C,2,0)</f>
        <v>18924.261999999999</v>
      </c>
      <c r="S1449" s="12">
        <f t="shared" si="231"/>
        <v>18788.855499999998</v>
      </c>
      <c r="T1449" s="12">
        <v>93.367498249999997</v>
      </c>
      <c r="U1449" s="12">
        <v>7.15</v>
      </c>
      <c r="V1449" s="12">
        <v>142299.25</v>
      </c>
      <c r="W1449" s="12">
        <v>1.2297674999999999</v>
      </c>
      <c r="X1449" s="12">
        <v>0.09</v>
      </c>
      <c r="Y1449" t="str">
        <f t="shared" si="229"/>
        <v>300-400</v>
      </c>
      <c r="Z1449">
        <f t="shared" si="230"/>
        <v>-4.3479792924411287E-3</v>
      </c>
      <c r="AA1449" s="12">
        <f>VLOOKUP(K1449,GDP_Change!A:D,4,0)</f>
        <v>1.6022429660148987</v>
      </c>
      <c r="AB1449" s="12">
        <f t="shared" si="232"/>
        <v>7.1298309524785237</v>
      </c>
    </row>
    <row r="1450" spans="1:28" x14ac:dyDescent="0.25">
      <c r="A1450" s="1" t="str">
        <f t="shared" si="223"/>
        <v>10/26/2020</v>
      </c>
      <c r="B1450" s="9">
        <v>342.13000488281199</v>
      </c>
      <c r="C1450" s="9">
        <v>342.98001098632801</v>
      </c>
      <c r="D1450" s="9">
        <v>322.600006103515</v>
      </c>
      <c r="E1450" s="9">
        <v>315.75421142578102</v>
      </c>
      <c r="F1450" s="9">
        <v>326.54000854492102</v>
      </c>
      <c r="G1450" s="10">
        <v>495446400</v>
      </c>
      <c r="H1450">
        <f t="shared" si="224"/>
        <v>10</v>
      </c>
      <c r="I1450">
        <f t="shared" si="225"/>
        <v>26</v>
      </c>
      <c r="J1450">
        <f t="shared" si="226"/>
        <v>2020</v>
      </c>
      <c r="K1450" t="str">
        <f>VLOOKUP(N1450,Convert!D:G,4,0)</f>
        <v>2020Q4</v>
      </c>
      <c r="L1450" t="str">
        <f t="shared" si="227"/>
        <v>2020M10</v>
      </c>
      <c r="M1450">
        <f>VLOOKUP(K1450,GDP_CR!$E$9:$F$311,2,0)</f>
        <v>6.6</v>
      </c>
      <c r="N1450" s="1">
        <v>44130</v>
      </c>
      <c r="O1450" s="18">
        <f t="shared" si="228"/>
        <v>10137</v>
      </c>
      <c r="P1450" s="31">
        <f>VLOOKUP(K1450,GDP!$A$2:$D$305,4,0)</f>
        <v>6.4093922031232431E-2</v>
      </c>
      <c r="Q1450" s="12">
        <v>21467.723076923077</v>
      </c>
      <c r="R1450" s="12">
        <f>VLOOKUP(K1450,RGDP!B:C,2,0)</f>
        <v>18924.261999999999</v>
      </c>
      <c r="S1450" s="12">
        <f t="shared" si="231"/>
        <v>18803.900666666665</v>
      </c>
      <c r="T1450" s="12">
        <v>93.709998999999996</v>
      </c>
      <c r="U1450" s="12">
        <v>6.9</v>
      </c>
      <c r="V1450" s="12">
        <v>142479</v>
      </c>
      <c r="W1450" s="12">
        <v>1.1825300000000001</v>
      </c>
      <c r="X1450" s="12">
        <v>0.09</v>
      </c>
      <c r="Y1450" t="str">
        <f t="shared" si="229"/>
        <v>300-400</v>
      </c>
      <c r="Z1450">
        <f t="shared" si="230"/>
        <v>-5.5642287877545771E-2</v>
      </c>
      <c r="AA1450" s="12">
        <f>VLOOKUP(K1450,GDP_Change!A:D,4,0)</f>
        <v>1.6022429660148987</v>
      </c>
      <c r="AB1450" s="12">
        <f t="shared" si="232"/>
        <v>6.5770721538321615</v>
      </c>
    </row>
    <row r="1451" spans="1:28" x14ac:dyDescent="0.25">
      <c r="A1451" s="1" t="str">
        <f t="shared" si="223"/>
        <v>11/02/2020</v>
      </c>
      <c r="B1451" s="9">
        <v>330.20001220703102</v>
      </c>
      <c r="C1451" s="9">
        <v>352.19000244140602</v>
      </c>
      <c r="D1451" s="9">
        <v>327.239990234375</v>
      </c>
      <c r="E1451" s="9">
        <v>338.593994140625</v>
      </c>
      <c r="F1451" s="9">
        <v>350.16000366210898</v>
      </c>
      <c r="G1451" s="10">
        <v>463334900</v>
      </c>
      <c r="H1451">
        <f t="shared" si="224"/>
        <v>11</v>
      </c>
      <c r="I1451">
        <f t="shared" si="225"/>
        <v>2</v>
      </c>
      <c r="J1451">
        <f t="shared" si="226"/>
        <v>2020</v>
      </c>
      <c r="K1451" t="str">
        <f>VLOOKUP(N1451,Convert!D:G,4,0)</f>
        <v>2020Q4</v>
      </c>
      <c r="L1451" t="str">
        <f t="shared" si="227"/>
        <v>2020M11</v>
      </c>
      <c r="M1451">
        <f>VLOOKUP(K1451,GDP_CR!$E$9:$F$311,2,0)</f>
        <v>6.6</v>
      </c>
      <c r="N1451" s="1">
        <v>44137</v>
      </c>
      <c r="O1451" s="18">
        <f t="shared" si="228"/>
        <v>10144</v>
      </c>
      <c r="P1451" s="31">
        <f>VLOOKUP(K1451,GDP!$A$2:$D$305,4,0)</f>
        <v>6.4093922031232431E-2</v>
      </c>
      <c r="Q1451" s="12">
        <v>21494.053846153845</v>
      </c>
      <c r="R1451" s="12">
        <f>VLOOKUP(K1451,RGDP!B:C,2,0)</f>
        <v>18924.261999999999</v>
      </c>
      <c r="S1451" s="12">
        <f t="shared" si="231"/>
        <v>18818.945833333328</v>
      </c>
      <c r="T1451" s="12">
        <v>93.795000000000002</v>
      </c>
      <c r="U1451" s="12">
        <v>6.8500000000000005</v>
      </c>
      <c r="V1451" s="12">
        <v>142545</v>
      </c>
      <c r="W1451" s="12">
        <v>1.1787875000000001</v>
      </c>
      <c r="X1451" s="12">
        <v>0.09</v>
      </c>
      <c r="Y1451" t="str">
        <f t="shared" si="229"/>
        <v>300-400</v>
      </c>
      <c r="Z1451">
        <f t="shared" si="230"/>
        <v>7.2334153546574242E-2</v>
      </c>
      <c r="AA1451" s="12">
        <f>VLOOKUP(K1451,GDP_Change!A:D,4,0)</f>
        <v>1.6022429660148987</v>
      </c>
      <c r="AB1451" s="12">
        <f t="shared" si="232"/>
        <v>6.0243133551857984</v>
      </c>
    </row>
    <row r="1452" spans="1:28" x14ac:dyDescent="0.25">
      <c r="A1452" s="1" t="str">
        <f t="shared" si="223"/>
        <v>11/09/2020</v>
      </c>
      <c r="B1452" s="9">
        <v>363.97000122070301</v>
      </c>
      <c r="C1452" s="9">
        <v>364.38000488281199</v>
      </c>
      <c r="D1452" s="9">
        <v>350.510009765625</v>
      </c>
      <c r="E1452" s="9">
        <v>346.27169799804602</v>
      </c>
      <c r="F1452" s="9">
        <v>358.100006103515</v>
      </c>
      <c r="G1452" s="10">
        <v>446943600</v>
      </c>
      <c r="H1452">
        <f t="shared" si="224"/>
        <v>11</v>
      </c>
      <c r="I1452">
        <f t="shared" si="225"/>
        <v>9</v>
      </c>
      <c r="J1452">
        <f t="shared" si="226"/>
        <v>2020</v>
      </c>
      <c r="K1452" t="str">
        <f>VLOOKUP(N1452,Convert!D:G,4,0)</f>
        <v>2020Q4</v>
      </c>
      <c r="L1452" t="str">
        <f t="shared" si="227"/>
        <v>2020M11</v>
      </c>
      <c r="M1452">
        <f>VLOOKUP(K1452,GDP_CR!$E$9:$F$311,2,0)</f>
        <v>6.6</v>
      </c>
      <c r="N1452" s="1">
        <v>44144</v>
      </c>
      <c r="O1452" s="18">
        <f t="shared" si="228"/>
        <v>10151</v>
      </c>
      <c r="P1452" s="31">
        <f>VLOOKUP(K1452,GDP!$A$2:$D$305,4,0)</f>
        <v>6.4093922031232431E-2</v>
      </c>
      <c r="Q1452" s="12">
        <v>21520.384615384621</v>
      </c>
      <c r="R1452" s="12">
        <f>VLOOKUP(K1452,RGDP!B:C,2,0)</f>
        <v>18924.261999999999</v>
      </c>
      <c r="S1452" s="12">
        <f t="shared" si="231"/>
        <v>18833.990999999995</v>
      </c>
      <c r="T1452" s="12">
        <v>93.880001000000007</v>
      </c>
      <c r="U1452" s="12">
        <v>6.8</v>
      </c>
      <c r="V1452" s="12">
        <v>142611</v>
      </c>
      <c r="W1452" s="12">
        <v>1.1750449999999999</v>
      </c>
      <c r="X1452" s="12">
        <v>0.09</v>
      </c>
      <c r="Y1452" t="str">
        <f t="shared" si="229"/>
        <v>300-400</v>
      </c>
      <c r="Z1452">
        <f t="shared" si="230"/>
        <v>2.2675355147265153E-2</v>
      </c>
      <c r="AA1452" s="12">
        <f>VLOOKUP(K1452,GDP_Change!A:D,4,0)</f>
        <v>1.6022429660148987</v>
      </c>
      <c r="AB1452" s="12">
        <f t="shared" si="232"/>
        <v>5.4715545565394361</v>
      </c>
    </row>
    <row r="1453" spans="1:28" x14ac:dyDescent="0.25">
      <c r="A1453" s="1" t="str">
        <f t="shared" si="223"/>
        <v>11/16/2020</v>
      </c>
      <c r="B1453" s="9">
        <v>360.98001098632801</v>
      </c>
      <c r="C1453" s="9">
        <v>362.77999877929602</v>
      </c>
      <c r="D1453" s="9">
        <v>354.14999389648398</v>
      </c>
      <c r="E1453" s="9">
        <v>343.593170166015</v>
      </c>
      <c r="F1453" s="9">
        <v>355.329986572265</v>
      </c>
      <c r="G1453" s="10">
        <v>341601600</v>
      </c>
      <c r="H1453">
        <f t="shared" si="224"/>
        <v>11</v>
      </c>
      <c r="I1453">
        <f t="shared" si="225"/>
        <v>16</v>
      </c>
      <c r="J1453">
        <f t="shared" si="226"/>
        <v>2020</v>
      </c>
      <c r="K1453" t="str">
        <f>VLOOKUP(N1453,Convert!D:G,4,0)</f>
        <v>2020Q4</v>
      </c>
      <c r="L1453" t="str">
        <f t="shared" si="227"/>
        <v>2020M11</v>
      </c>
      <c r="M1453">
        <f>VLOOKUP(K1453,GDP_CR!$E$9:$F$311,2,0)</f>
        <v>6.6</v>
      </c>
      <c r="N1453" s="1">
        <v>44151</v>
      </c>
      <c r="O1453" s="18">
        <f t="shared" si="228"/>
        <v>10158</v>
      </c>
      <c r="P1453" s="31">
        <f>VLOOKUP(K1453,GDP!$A$2:$D$305,4,0)</f>
        <v>6.4093922031232431E-2</v>
      </c>
      <c r="Q1453" s="12">
        <v>21546.715384615389</v>
      </c>
      <c r="R1453" s="12">
        <f>VLOOKUP(K1453,RGDP!B:C,2,0)</f>
        <v>18924.261999999999</v>
      </c>
      <c r="S1453" s="12">
        <f t="shared" si="231"/>
        <v>18849.036166666661</v>
      </c>
      <c r="T1453" s="12">
        <v>93.965001999999998</v>
      </c>
      <c r="U1453" s="12">
        <v>6.75</v>
      </c>
      <c r="V1453" s="12">
        <v>142677</v>
      </c>
      <c r="W1453" s="12">
        <v>1.1713024999999999</v>
      </c>
      <c r="X1453" s="12">
        <v>0.09</v>
      </c>
      <c r="Y1453" t="str">
        <f t="shared" si="229"/>
        <v>300-400</v>
      </c>
      <c r="Z1453">
        <f t="shared" si="230"/>
        <v>-7.7353238872865937E-3</v>
      </c>
      <c r="AA1453" s="12">
        <f>VLOOKUP(K1453,GDP_Change!A:D,4,0)</f>
        <v>1.6022429660148987</v>
      </c>
      <c r="AB1453" s="12">
        <f t="shared" si="232"/>
        <v>4.9187957578930739</v>
      </c>
    </row>
    <row r="1454" spans="1:28" x14ac:dyDescent="0.25">
      <c r="A1454" s="1" t="str">
        <f t="shared" si="223"/>
        <v>11/23/2020</v>
      </c>
      <c r="B1454" s="9">
        <v>357.27999877929602</v>
      </c>
      <c r="C1454" s="9">
        <v>364.17999267578102</v>
      </c>
      <c r="D1454" s="9">
        <v>354.86999511718699</v>
      </c>
      <c r="E1454" s="9">
        <v>351.65777587890602</v>
      </c>
      <c r="F1454" s="9">
        <v>363.67001342773398</v>
      </c>
      <c r="G1454" s="10">
        <v>199491500</v>
      </c>
      <c r="H1454">
        <f t="shared" si="224"/>
        <v>11</v>
      </c>
      <c r="I1454">
        <f t="shared" si="225"/>
        <v>23</v>
      </c>
      <c r="J1454">
        <f t="shared" si="226"/>
        <v>2020</v>
      </c>
      <c r="K1454" t="str">
        <f>VLOOKUP(N1454,Convert!D:G,4,0)</f>
        <v>2020Q4</v>
      </c>
      <c r="L1454" t="str">
        <f t="shared" si="227"/>
        <v>2020M11</v>
      </c>
      <c r="M1454">
        <f>VLOOKUP(K1454,GDP_CR!$E$9:$F$311,2,0)</f>
        <v>6.6</v>
      </c>
      <c r="N1454" s="1">
        <v>44158</v>
      </c>
      <c r="O1454" s="18">
        <f t="shared" si="228"/>
        <v>10165</v>
      </c>
      <c r="P1454" s="31">
        <f>VLOOKUP(K1454,GDP!$A$2:$D$305,4,0)</f>
        <v>6.4093922031232431E-2</v>
      </c>
      <c r="Q1454" s="12">
        <v>21573.046153846157</v>
      </c>
      <c r="R1454" s="12">
        <f>VLOOKUP(K1454,RGDP!B:C,2,0)</f>
        <v>18924.261999999999</v>
      </c>
      <c r="S1454" s="12">
        <f t="shared" si="231"/>
        <v>18864.081333333328</v>
      </c>
      <c r="T1454" s="12">
        <v>94.050003000000004</v>
      </c>
      <c r="U1454" s="12">
        <v>6.7</v>
      </c>
      <c r="V1454" s="12">
        <v>142743</v>
      </c>
      <c r="W1454" s="12">
        <v>1.1675599999999999</v>
      </c>
      <c r="X1454" s="12">
        <v>0.09</v>
      </c>
      <c r="Y1454" t="str">
        <f t="shared" si="229"/>
        <v>300-400</v>
      </c>
      <c r="Z1454">
        <f t="shared" si="230"/>
        <v>2.3471215970039871E-2</v>
      </c>
      <c r="AA1454" s="12">
        <f>VLOOKUP(K1454,GDP_Change!A:D,4,0)</f>
        <v>1.6022429660148987</v>
      </c>
      <c r="AB1454" s="12">
        <f t="shared" si="232"/>
        <v>4.3660369592467116</v>
      </c>
    </row>
    <row r="1455" spans="1:28" x14ac:dyDescent="0.25">
      <c r="A1455" s="1" t="str">
        <f t="shared" si="223"/>
        <v>11/30/2020</v>
      </c>
      <c r="B1455" s="9">
        <v>362.829986572265</v>
      </c>
      <c r="C1455" s="9">
        <v>369.850006103515</v>
      </c>
      <c r="D1455" s="9">
        <v>359.17001342773398</v>
      </c>
      <c r="E1455" s="9">
        <v>357.63363647460898</v>
      </c>
      <c r="F1455" s="9">
        <v>369.850006103515</v>
      </c>
      <c r="G1455" s="10">
        <v>317663000</v>
      </c>
      <c r="H1455">
        <f t="shared" si="224"/>
        <v>11</v>
      </c>
      <c r="I1455">
        <f t="shared" si="225"/>
        <v>30</v>
      </c>
      <c r="J1455">
        <f t="shared" si="226"/>
        <v>2020</v>
      </c>
      <c r="K1455" t="str">
        <f>VLOOKUP(N1455,Convert!D:G,4,0)</f>
        <v>2020Q4</v>
      </c>
      <c r="L1455" t="str">
        <f t="shared" si="227"/>
        <v>2020M11</v>
      </c>
      <c r="M1455">
        <f>VLOOKUP(K1455,GDP_CR!$E$9:$F$311,2,0)</f>
        <v>6.6</v>
      </c>
      <c r="N1455" s="1">
        <v>44165</v>
      </c>
      <c r="O1455" s="18">
        <f t="shared" si="228"/>
        <v>10172</v>
      </c>
      <c r="P1455" s="31">
        <f>VLOOKUP(K1455,GDP!$A$2:$D$305,4,0)</f>
        <v>6.4093922031232431E-2</v>
      </c>
      <c r="Q1455" s="12">
        <v>21599.376923076929</v>
      </c>
      <c r="R1455" s="12">
        <f>VLOOKUP(K1455,RGDP!B:C,2,0)</f>
        <v>18924.261999999999</v>
      </c>
      <c r="S1455" s="12">
        <f t="shared" si="231"/>
        <v>18879.126499999995</v>
      </c>
      <c r="T1455" s="12">
        <v>94.050003000000004</v>
      </c>
      <c r="U1455" s="12">
        <v>6.7</v>
      </c>
      <c r="V1455" s="12">
        <v>142743</v>
      </c>
      <c r="W1455" s="12">
        <v>1.1675599999999999</v>
      </c>
      <c r="X1455" s="12">
        <v>0.09</v>
      </c>
      <c r="Y1455" t="str">
        <f t="shared" si="229"/>
        <v>300-400</v>
      </c>
      <c r="Z1455">
        <f t="shared" si="230"/>
        <v>1.6993407340715638E-2</v>
      </c>
      <c r="AA1455" s="12">
        <f>VLOOKUP(K1455,GDP_Change!A:D,4,0)</f>
        <v>1.6022429660148987</v>
      </c>
      <c r="AB1455" s="12">
        <f t="shared" si="232"/>
        <v>3.8132781606003485</v>
      </c>
    </row>
    <row r="1456" spans="1:28" x14ac:dyDescent="0.25">
      <c r="A1456" s="1" t="str">
        <f t="shared" si="223"/>
        <v>12/07/2020</v>
      </c>
      <c r="B1456" s="9">
        <v>369.01998901367102</v>
      </c>
      <c r="C1456" s="9">
        <v>371.04998779296801</v>
      </c>
      <c r="D1456" s="9">
        <v>363.260009765625</v>
      </c>
      <c r="E1456" s="9">
        <v>354.20086669921801</v>
      </c>
      <c r="F1456" s="9">
        <v>366.29998779296801</v>
      </c>
      <c r="G1456" s="10">
        <v>280935500</v>
      </c>
      <c r="H1456">
        <f t="shared" si="224"/>
        <v>12</v>
      </c>
      <c r="I1456">
        <f t="shared" si="225"/>
        <v>7</v>
      </c>
      <c r="J1456">
        <f t="shared" si="226"/>
        <v>2020</v>
      </c>
      <c r="K1456" t="str">
        <f>VLOOKUP(N1456,Convert!D:G,4,0)</f>
        <v>2020Q4</v>
      </c>
      <c r="L1456" t="str">
        <f t="shared" si="227"/>
        <v>2020M12</v>
      </c>
      <c r="M1456">
        <f>VLOOKUP(K1456,GDP_CR!$E$9:$F$311,2,0)</f>
        <v>6.6</v>
      </c>
      <c r="N1456" s="1">
        <v>44172</v>
      </c>
      <c r="O1456" s="18">
        <f t="shared" si="228"/>
        <v>10179</v>
      </c>
      <c r="P1456" s="31">
        <f>VLOOKUP(K1456,GDP!$A$2:$D$305,4,0)</f>
        <v>6.4093922031232431E-2</v>
      </c>
      <c r="Q1456" s="12">
        <v>21625.707692307697</v>
      </c>
      <c r="R1456" s="12">
        <f>VLOOKUP(K1456,RGDP!B:C,2,0)</f>
        <v>18924.261999999999</v>
      </c>
      <c r="S1456" s="12">
        <f t="shared" si="231"/>
        <v>18894.171666666662</v>
      </c>
      <c r="T1456" s="12">
        <v>93.365001750000005</v>
      </c>
      <c r="U1456" s="12">
        <v>6.7</v>
      </c>
      <c r="V1456" s="12">
        <v>142676</v>
      </c>
      <c r="W1456" s="12">
        <v>1.20618</v>
      </c>
      <c r="X1456" s="12">
        <v>0.09</v>
      </c>
      <c r="Y1456" t="str">
        <f t="shared" si="229"/>
        <v>300-400</v>
      </c>
      <c r="Z1456">
        <f t="shared" si="230"/>
        <v>-9.5985352222852649E-3</v>
      </c>
      <c r="AA1456" s="12">
        <f>VLOOKUP(K1456,GDP_Change!A:D,4,0)</f>
        <v>1.6022429660148987</v>
      </c>
      <c r="AB1456" s="12">
        <f t="shared" si="232"/>
        <v>3.2605193619539863</v>
      </c>
    </row>
    <row r="1457" spans="1:28" x14ac:dyDescent="0.25">
      <c r="A1457" s="1" t="str">
        <f t="shared" si="223"/>
        <v>12/14/2020</v>
      </c>
      <c r="B1457" s="9">
        <v>368.64001464843699</v>
      </c>
      <c r="C1457" s="9">
        <v>372.45999145507801</v>
      </c>
      <c r="D1457" s="9">
        <v>364.47000122070301</v>
      </c>
      <c r="E1457" s="9">
        <v>356.985748291015</v>
      </c>
      <c r="F1457" s="9">
        <v>369.17999267578102</v>
      </c>
      <c r="G1457" s="10">
        <v>392163800</v>
      </c>
      <c r="H1457">
        <f t="shared" si="224"/>
        <v>12</v>
      </c>
      <c r="I1457">
        <f t="shared" si="225"/>
        <v>14</v>
      </c>
      <c r="J1457">
        <f t="shared" si="226"/>
        <v>2020</v>
      </c>
      <c r="K1457" t="str">
        <f>VLOOKUP(N1457,Convert!D:G,4,0)</f>
        <v>2020Q4</v>
      </c>
      <c r="L1457" t="str">
        <f t="shared" si="227"/>
        <v>2020M12</v>
      </c>
      <c r="M1457">
        <f>VLOOKUP(K1457,GDP_CR!$E$9:$F$311,2,0)</f>
        <v>6.6</v>
      </c>
      <c r="N1457" s="1">
        <v>44179</v>
      </c>
      <c r="O1457" s="18">
        <f t="shared" si="228"/>
        <v>10186</v>
      </c>
      <c r="P1457" s="31">
        <f>VLOOKUP(K1457,GDP!$A$2:$D$305,4,0)</f>
        <v>6.4093922031232431E-2</v>
      </c>
      <c r="Q1457" s="12">
        <v>21652.038461538465</v>
      </c>
      <c r="R1457" s="12">
        <f>VLOOKUP(K1457,RGDP!B:C,2,0)</f>
        <v>18924.261999999999</v>
      </c>
      <c r="S1457" s="12">
        <f t="shared" si="231"/>
        <v>18909.216833333328</v>
      </c>
      <c r="T1457" s="12">
        <v>92.680000500000006</v>
      </c>
      <c r="U1457" s="12">
        <v>6.7</v>
      </c>
      <c r="V1457" s="12">
        <v>142609</v>
      </c>
      <c r="W1457" s="12">
        <v>1.2448000000000001</v>
      </c>
      <c r="X1457" s="12">
        <v>0.09</v>
      </c>
      <c r="Y1457" t="str">
        <f t="shared" si="229"/>
        <v>300-400</v>
      </c>
      <c r="Z1457">
        <f t="shared" si="230"/>
        <v>7.8624214545177651E-3</v>
      </c>
      <c r="AA1457" s="12">
        <f>VLOOKUP(K1457,GDP_Change!A:D,4,0)</f>
        <v>1.6022429660148987</v>
      </c>
      <c r="AB1457" s="12">
        <f t="shared" si="232"/>
        <v>2.7077605633076236</v>
      </c>
    </row>
    <row r="1458" spans="1:28" x14ac:dyDescent="0.25">
      <c r="A1458" s="1" t="str">
        <f t="shared" si="223"/>
        <v>12/21/2020</v>
      </c>
      <c r="B1458" s="9">
        <v>364.97000122070301</v>
      </c>
      <c r="C1458" s="9">
        <v>378.45999145507801</v>
      </c>
      <c r="D1458" s="9">
        <v>362.02999877929602</v>
      </c>
      <c r="E1458" s="9">
        <v>358.33267211914</v>
      </c>
      <c r="F1458" s="9">
        <v>369</v>
      </c>
      <c r="G1458" s="10">
        <v>216995000</v>
      </c>
      <c r="H1458">
        <f t="shared" si="224"/>
        <v>12</v>
      </c>
      <c r="I1458">
        <f t="shared" si="225"/>
        <v>21</v>
      </c>
      <c r="J1458">
        <f t="shared" si="226"/>
        <v>2020</v>
      </c>
      <c r="K1458" t="str">
        <f>VLOOKUP(N1458,Convert!D:G,4,0)</f>
        <v>2020Q4</v>
      </c>
      <c r="L1458" t="str">
        <f t="shared" si="227"/>
        <v>2020M12</v>
      </c>
      <c r="M1458">
        <f>VLOOKUP(K1458,GDP_CR!$E$9:$F$311,2,0)</f>
        <v>6.6</v>
      </c>
      <c r="N1458" s="1">
        <v>44186</v>
      </c>
      <c r="O1458" s="18">
        <f t="shared" si="228"/>
        <v>10193</v>
      </c>
      <c r="P1458" s="31">
        <f>VLOOKUP(K1458,GDP!$A$2:$D$305,4,0)</f>
        <v>6.4093922031232431E-2</v>
      </c>
      <c r="Q1458" s="12">
        <v>21678.369230769233</v>
      </c>
      <c r="R1458" s="12">
        <f>VLOOKUP(K1458,RGDP!B:C,2,0)</f>
        <v>18924.261999999999</v>
      </c>
      <c r="S1458" s="12">
        <f t="shared" si="231"/>
        <v>18924.261999999995</v>
      </c>
      <c r="T1458" s="12">
        <v>91.994999250000006</v>
      </c>
      <c r="U1458" s="12">
        <v>6.7</v>
      </c>
      <c r="V1458" s="12">
        <v>142542</v>
      </c>
      <c r="W1458" s="12">
        <v>1.2834200000000002</v>
      </c>
      <c r="X1458" s="12">
        <v>0.09</v>
      </c>
      <c r="Y1458" t="str">
        <f t="shared" si="229"/>
        <v>300-400</v>
      </c>
      <c r="Z1458">
        <f t="shared" si="230"/>
        <v>-4.8754721098631659E-4</v>
      </c>
      <c r="AA1458" s="12">
        <f>VLOOKUP(K1458,GDP_Change!A:D,4,0)</f>
        <v>1.6022429660148987</v>
      </c>
      <c r="AB1458" s="12">
        <f t="shared" si="232"/>
        <v>2.1550017646612614</v>
      </c>
    </row>
    <row r="1459" spans="1:28" x14ac:dyDescent="0.25">
      <c r="A1459" s="1" t="str">
        <f t="shared" si="223"/>
        <v>12/28/2020</v>
      </c>
      <c r="B1459" s="9">
        <v>371.739990234375</v>
      </c>
      <c r="C1459" s="9">
        <v>374.66000366210898</v>
      </c>
      <c r="D1459" s="9">
        <v>370.829986572265</v>
      </c>
      <c r="E1459" s="9">
        <v>363.07162475585898</v>
      </c>
      <c r="F1459" s="9">
        <v>373.88000488281199</v>
      </c>
      <c r="G1459" s="10">
        <v>220656900</v>
      </c>
      <c r="H1459">
        <f t="shared" si="224"/>
        <v>12</v>
      </c>
      <c r="I1459">
        <f t="shared" si="225"/>
        <v>28</v>
      </c>
      <c r="J1459">
        <f t="shared" si="226"/>
        <v>2020</v>
      </c>
      <c r="K1459" t="str">
        <f>VLOOKUP(N1459,Convert!D:G,4,0)</f>
        <v>2020Q4</v>
      </c>
      <c r="L1459" t="str">
        <f t="shared" si="227"/>
        <v>2020M12</v>
      </c>
      <c r="M1459">
        <f>VLOOKUP(K1459,GDP_CR!$E$9:$F$311,2,0)</f>
        <v>6.6</v>
      </c>
      <c r="N1459" s="1">
        <v>44193</v>
      </c>
      <c r="O1459" s="18">
        <f t="shared" si="228"/>
        <v>10200</v>
      </c>
      <c r="P1459" s="31">
        <f>VLOOKUP(K1459,GDP!$A$2:$D$305,4,0)</f>
        <v>6.4093922031232431E-2</v>
      </c>
      <c r="Q1459" s="12">
        <v>21704.700000000004</v>
      </c>
      <c r="R1459" s="12">
        <f>VLOOKUP(K1459,RGDP!B:C,2,0)</f>
        <v>18924.261999999999</v>
      </c>
      <c r="S1459" s="12">
        <f t="shared" si="231"/>
        <v>18924.261999999995</v>
      </c>
      <c r="T1459" s="12">
        <v>91.309997999999993</v>
      </c>
      <c r="U1459" s="12">
        <v>6.7</v>
      </c>
      <c r="V1459" s="12">
        <v>142475</v>
      </c>
      <c r="W1459" s="12">
        <v>1.3220400000000001</v>
      </c>
      <c r="X1459" s="12">
        <v>0.09</v>
      </c>
      <c r="Y1459" t="str">
        <f t="shared" si="229"/>
        <v>300-400</v>
      </c>
      <c r="Z1459">
        <f t="shared" si="230"/>
        <v>1.3224945481875361E-2</v>
      </c>
      <c r="AA1459" s="12">
        <f>VLOOKUP(K1459,GDP_Change!A:D,4,0)</f>
        <v>1.6022429660148987</v>
      </c>
      <c r="AB1459" s="12">
        <f t="shared" si="232"/>
        <v>1.6022429660148987</v>
      </c>
    </row>
    <row r="1460" spans="1:28" x14ac:dyDescent="0.25">
      <c r="A1460" s="1" t="str">
        <f t="shared" si="223"/>
        <v>01/04/2021</v>
      </c>
      <c r="B1460" s="9">
        <v>375.30999755859301</v>
      </c>
      <c r="C1460" s="9">
        <v>381.489990234375</v>
      </c>
      <c r="D1460" s="9">
        <v>364.82000732421801</v>
      </c>
      <c r="E1460" s="9">
        <v>370.23822021484301</v>
      </c>
      <c r="F1460" s="9">
        <v>381.260009765625</v>
      </c>
      <c r="G1460" s="10">
        <v>425078700</v>
      </c>
      <c r="H1460">
        <f t="shared" si="224"/>
        <v>1</v>
      </c>
      <c r="I1460">
        <f t="shared" si="225"/>
        <v>4</v>
      </c>
      <c r="J1460">
        <f t="shared" si="226"/>
        <v>2021</v>
      </c>
      <c r="K1460" t="str">
        <f>VLOOKUP(N1460,Convert!D:G,4,0)</f>
        <v>2021Q1</v>
      </c>
      <c r="L1460" t="str">
        <f t="shared" si="227"/>
        <v>2021M1</v>
      </c>
      <c r="M1460">
        <f>VLOOKUP(K1460,GDP_CR!$E$9:$F$311,2,0)</f>
        <v>11.7</v>
      </c>
      <c r="N1460" s="1">
        <v>44200</v>
      </c>
      <c r="O1460" s="18">
        <f t="shared" si="228"/>
        <v>10207</v>
      </c>
      <c r="P1460" s="31">
        <f>VLOOKUP(K1460,GDP!$A$2:$D$305,4,0)</f>
        <v>0.11227061419876794</v>
      </c>
      <c r="Q1460" s="12">
        <v>21751.561538461541</v>
      </c>
      <c r="R1460" s="12">
        <f>VLOOKUP(K1460,RGDP!B:C,2,0)</f>
        <v>19216.223999999998</v>
      </c>
      <c r="S1460" s="12">
        <f t="shared" si="231"/>
        <v>18948.592166666662</v>
      </c>
      <c r="T1460" s="12">
        <v>90.952497749999992</v>
      </c>
      <c r="U1460" s="12">
        <v>6.6000000000000005</v>
      </c>
      <c r="V1460" s="12">
        <v>142598.5</v>
      </c>
      <c r="W1460" s="12">
        <v>1.340225</v>
      </c>
      <c r="X1460" s="12">
        <v>0.09</v>
      </c>
      <c r="Y1460" t="str">
        <f t="shared" si="229"/>
        <v>300-400</v>
      </c>
      <c r="Z1460">
        <f t="shared" si="230"/>
        <v>1.9738966477028219E-2</v>
      </c>
      <c r="AA1460" s="12">
        <f>VLOOKUP(K1460,GDP_Change!A:D,4,0)</f>
        <v>2.8065065705105638</v>
      </c>
      <c r="AB1460" s="12">
        <f t="shared" si="232"/>
        <v>1.6948786278991805</v>
      </c>
    </row>
    <row r="1461" spans="1:28" x14ac:dyDescent="0.25">
      <c r="A1461" s="1" t="str">
        <f t="shared" si="223"/>
        <v>01/11/2021</v>
      </c>
      <c r="B1461" s="9">
        <v>377.850006103515</v>
      </c>
      <c r="C1461" s="9">
        <v>381.13000488281199</v>
      </c>
      <c r="D1461" s="9">
        <v>373.70001220703102</v>
      </c>
      <c r="E1461" s="9">
        <v>364.83898925781199</v>
      </c>
      <c r="F1461" s="9">
        <v>375.70001220703102</v>
      </c>
      <c r="G1461" s="10">
        <v>306035100</v>
      </c>
      <c r="H1461">
        <f t="shared" si="224"/>
        <v>1</v>
      </c>
      <c r="I1461">
        <f t="shared" si="225"/>
        <v>11</v>
      </c>
      <c r="J1461">
        <f t="shared" si="226"/>
        <v>2021</v>
      </c>
      <c r="K1461" t="str">
        <f>VLOOKUP(N1461,Convert!D:G,4,0)</f>
        <v>2021Q1</v>
      </c>
      <c r="L1461" t="str">
        <f t="shared" si="227"/>
        <v>2021M1</v>
      </c>
      <c r="M1461">
        <f>VLOOKUP(K1461,GDP_CR!$E$9:$F$311,2,0)</f>
        <v>11.7</v>
      </c>
      <c r="N1461" s="1">
        <v>44207</v>
      </c>
      <c r="O1461" s="18">
        <f t="shared" si="228"/>
        <v>10214</v>
      </c>
      <c r="P1461" s="31">
        <f>VLOOKUP(K1461,GDP!$A$2:$D$305,4,0)</f>
        <v>0.11227061419876794</v>
      </c>
      <c r="Q1461" s="12">
        <v>21798.423076923082</v>
      </c>
      <c r="R1461" s="12">
        <f>VLOOKUP(K1461,RGDP!B:C,2,0)</f>
        <v>19216.223999999998</v>
      </c>
      <c r="S1461" s="12">
        <f t="shared" si="231"/>
        <v>18972.922333333328</v>
      </c>
      <c r="T1461" s="12">
        <v>90.594997500000005</v>
      </c>
      <c r="U1461" s="12">
        <v>6.5</v>
      </c>
      <c r="V1461" s="12">
        <v>142722</v>
      </c>
      <c r="W1461" s="12">
        <v>1.3584099999999999</v>
      </c>
      <c r="X1461" s="12">
        <v>0.09</v>
      </c>
      <c r="Y1461" t="str">
        <f t="shared" si="229"/>
        <v>300-400</v>
      </c>
      <c r="Z1461">
        <f t="shared" si="230"/>
        <v>-1.4583217269526716E-2</v>
      </c>
      <c r="AA1461" s="12">
        <f>VLOOKUP(K1461,GDP_Change!A:D,4,0)</f>
        <v>2.8065065705105638</v>
      </c>
      <c r="AB1461" s="12">
        <f t="shared" si="232"/>
        <v>1.7875142897834626</v>
      </c>
    </row>
    <row r="1462" spans="1:28" x14ac:dyDescent="0.25">
      <c r="A1462" s="1" t="str">
        <f t="shared" si="223"/>
        <v>01/18/2021</v>
      </c>
      <c r="B1462" s="9">
        <v>378.33999633789</v>
      </c>
      <c r="C1462" s="9">
        <v>384.95001220703102</v>
      </c>
      <c r="D1462" s="9">
        <v>376.75</v>
      </c>
      <c r="E1462" s="9">
        <v>371.81140136718699</v>
      </c>
      <c r="F1462" s="9">
        <v>382.88000488281199</v>
      </c>
      <c r="G1462" s="10">
        <v>213770000</v>
      </c>
      <c r="H1462">
        <f t="shared" si="224"/>
        <v>1</v>
      </c>
      <c r="I1462">
        <f t="shared" si="225"/>
        <v>18</v>
      </c>
      <c r="J1462">
        <f t="shared" si="226"/>
        <v>2021</v>
      </c>
      <c r="K1462" t="str">
        <f>VLOOKUP(N1462,Convert!D:G,4,0)</f>
        <v>2021Q1</v>
      </c>
      <c r="L1462" t="str">
        <f t="shared" si="227"/>
        <v>2021M1</v>
      </c>
      <c r="M1462">
        <f>VLOOKUP(K1462,GDP_CR!$E$9:$F$311,2,0)</f>
        <v>11.7</v>
      </c>
      <c r="N1462" s="1">
        <v>44214</v>
      </c>
      <c r="O1462" s="18">
        <f t="shared" si="228"/>
        <v>10221</v>
      </c>
      <c r="P1462" s="31">
        <f>VLOOKUP(K1462,GDP!$A$2:$D$305,4,0)</f>
        <v>0.11227061419876794</v>
      </c>
      <c r="Q1462" s="12">
        <v>21845.284615384615</v>
      </c>
      <c r="R1462" s="12">
        <f>VLOOKUP(K1462,RGDP!B:C,2,0)</f>
        <v>19216.223999999998</v>
      </c>
      <c r="S1462" s="12">
        <f t="shared" si="231"/>
        <v>18997.252499999995</v>
      </c>
      <c r="T1462" s="12">
        <v>90.237497250000004</v>
      </c>
      <c r="U1462" s="12">
        <v>6.4</v>
      </c>
      <c r="V1462" s="12">
        <v>142845.5</v>
      </c>
      <c r="W1462" s="12">
        <v>1.376595</v>
      </c>
      <c r="X1462" s="12">
        <v>0.09</v>
      </c>
      <c r="Y1462" t="str">
        <f t="shared" si="229"/>
        <v>300-400</v>
      </c>
      <c r="Z1462">
        <f t="shared" si="230"/>
        <v>1.911097269761175E-2</v>
      </c>
      <c r="AA1462" s="12">
        <f>VLOOKUP(K1462,GDP_Change!A:D,4,0)</f>
        <v>2.8065065705105638</v>
      </c>
      <c r="AB1462" s="12">
        <f t="shared" si="232"/>
        <v>1.8801499516677445</v>
      </c>
    </row>
    <row r="1463" spans="1:28" x14ac:dyDescent="0.25">
      <c r="A1463" s="1" t="str">
        <f t="shared" si="223"/>
        <v>01/25/2021</v>
      </c>
      <c r="B1463" s="9">
        <v>383.67001342773398</v>
      </c>
      <c r="C1463" s="9">
        <v>385.850006103515</v>
      </c>
      <c r="D1463" s="9">
        <v>368.26998901367102</v>
      </c>
      <c r="E1463" s="9">
        <v>359.37176513671801</v>
      </c>
      <c r="F1463" s="9">
        <v>370.07000732421801</v>
      </c>
      <c r="G1463" s="10">
        <v>457381600</v>
      </c>
      <c r="H1463">
        <f t="shared" si="224"/>
        <v>1</v>
      </c>
      <c r="I1463">
        <f t="shared" si="225"/>
        <v>25</v>
      </c>
      <c r="J1463">
        <f t="shared" si="226"/>
        <v>2021</v>
      </c>
      <c r="K1463" t="str">
        <f>VLOOKUP(N1463,Convert!D:G,4,0)</f>
        <v>2021Q1</v>
      </c>
      <c r="L1463" t="str">
        <f t="shared" si="227"/>
        <v>2021M1</v>
      </c>
      <c r="M1463">
        <f>VLOOKUP(K1463,GDP_CR!$E$9:$F$311,2,0)</f>
        <v>11.7</v>
      </c>
      <c r="N1463" s="1">
        <v>44221</v>
      </c>
      <c r="O1463" s="18">
        <f t="shared" si="228"/>
        <v>10228</v>
      </c>
      <c r="P1463" s="31">
        <f>VLOOKUP(K1463,GDP!$A$2:$D$305,4,0)</f>
        <v>0.11227061419876794</v>
      </c>
      <c r="Q1463" s="12">
        <v>21892.146153846155</v>
      </c>
      <c r="R1463" s="12">
        <f>VLOOKUP(K1463,RGDP!B:C,2,0)</f>
        <v>19216.223999999998</v>
      </c>
      <c r="S1463" s="12">
        <f t="shared" si="231"/>
        <v>19021.582666666662</v>
      </c>
      <c r="T1463" s="12">
        <v>89.879997000000003</v>
      </c>
      <c r="U1463" s="12">
        <v>6.3</v>
      </c>
      <c r="V1463" s="12">
        <v>142969</v>
      </c>
      <c r="W1463" s="12">
        <v>1.3947799999999999</v>
      </c>
      <c r="X1463" s="12">
        <v>0.09</v>
      </c>
      <c r="Y1463" t="str">
        <f t="shared" si="229"/>
        <v>300-400</v>
      </c>
      <c r="Z1463">
        <f t="shared" si="230"/>
        <v>-3.3456950990466972E-2</v>
      </c>
      <c r="AA1463" s="12">
        <f>VLOOKUP(K1463,GDP_Change!A:D,4,0)</f>
        <v>2.8065065705105638</v>
      </c>
      <c r="AB1463" s="12">
        <f t="shared" si="232"/>
        <v>1.9727856135520265</v>
      </c>
    </row>
    <row r="1464" spans="1:28" x14ac:dyDescent="0.25">
      <c r="A1464" s="1" t="str">
        <f t="shared" si="223"/>
        <v>02/01/2021</v>
      </c>
      <c r="B1464" s="9">
        <v>373.72000122070301</v>
      </c>
      <c r="C1464" s="9">
        <v>388.47000122070301</v>
      </c>
      <c r="D1464" s="9">
        <v>370.38000488281199</v>
      </c>
      <c r="E1464" s="9">
        <v>376.50173950195301</v>
      </c>
      <c r="F1464" s="9">
        <v>387.70999145507801</v>
      </c>
      <c r="G1464" s="10">
        <v>288507800</v>
      </c>
      <c r="H1464">
        <f t="shared" si="224"/>
        <v>2</v>
      </c>
      <c r="I1464">
        <f t="shared" si="225"/>
        <v>1</v>
      </c>
      <c r="J1464">
        <f t="shared" si="226"/>
        <v>2021</v>
      </c>
      <c r="K1464" t="str">
        <f>VLOOKUP(N1464,Convert!D:G,4,0)</f>
        <v>2021Q1</v>
      </c>
      <c r="L1464" t="str">
        <f t="shared" si="227"/>
        <v>2021M2</v>
      </c>
      <c r="M1464">
        <f>VLOOKUP(K1464,GDP_CR!$E$9:$F$311,2,0)</f>
        <v>11.7</v>
      </c>
      <c r="N1464" s="1">
        <v>44228</v>
      </c>
      <c r="O1464" s="18">
        <f t="shared" si="228"/>
        <v>10235</v>
      </c>
      <c r="P1464" s="31">
        <f>VLOOKUP(K1464,GDP!$A$2:$D$305,4,0)</f>
        <v>0.11227061419876794</v>
      </c>
      <c r="Q1464" s="12">
        <v>21939.007692307696</v>
      </c>
      <c r="R1464" s="12">
        <f>VLOOKUP(K1464,RGDP!B:C,2,0)</f>
        <v>19216.223999999998</v>
      </c>
      <c r="S1464" s="12">
        <f t="shared" si="231"/>
        <v>19045.912833333328</v>
      </c>
      <c r="T1464" s="12">
        <v>90.164997</v>
      </c>
      <c r="U1464" s="12">
        <v>6.2749999999999995</v>
      </c>
      <c r="V1464" s="12">
        <v>143112.75</v>
      </c>
      <c r="W1464" s="12">
        <v>1.469425</v>
      </c>
      <c r="X1464" s="12">
        <v>8.7500000000000008E-2</v>
      </c>
      <c r="Y1464" t="str">
        <f t="shared" si="229"/>
        <v>300-400</v>
      </c>
      <c r="Z1464">
        <f t="shared" si="230"/>
        <v>4.766661383451587E-2</v>
      </c>
      <c r="AA1464" s="12">
        <f>VLOOKUP(K1464,GDP_Change!A:D,4,0)</f>
        <v>2.8065065705105638</v>
      </c>
      <c r="AB1464" s="12">
        <f t="shared" si="232"/>
        <v>2.0654212754363082</v>
      </c>
    </row>
    <row r="1465" spans="1:28" x14ac:dyDescent="0.25">
      <c r="A1465" s="1" t="str">
        <f t="shared" si="223"/>
        <v>02/08/2021</v>
      </c>
      <c r="B1465" s="9">
        <v>389.26998901367102</v>
      </c>
      <c r="C1465" s="9">
        <v>392.89999389648398</v>
      </c>
      <c r="D1465" s="9">
        <v>387.5</v>
      </c>
      <c r="E1465" s="9">
        <v>381.289306640625</v>
      </c>
      <c r="F1465" s="9">
        <v>392.64001464843699</v>
      </c>
      <c r="G1465" s="10">
        <v>226577300</v>
      </c>
      <c r="H1465">
        <f t="shared" si="224"/>
        <v>2</v>
      </c>
      <c r="I1465">
        <f t="shared" si="225"/>
        <v>8</v>
      </c>
      <c r="J1465">
        <f t="shared" si="226"/>
        <v>2021</v>
      </c>
      <c r="K1465" t="str">
        <f>VLOOKUP(N1465,Convert!D:G,4,0)</f>
        <v>2021Q1</v>
      </c>
      <c r="L1465" t="str">
        <f t="shared" si="227"/>
        <v>2021M2</v>
      </c>
      <c r="M1465">
        <f>VLOOKUP(K1465,GDP_CR!$E$9:$F$311,2,0)</f>
        <v>11.7</v>
      </c>
      <c r="N1465" s="1">
        <v>44235</v>
      </c>
      <c r="O1465" s="18">
        <f t="shared" si="228"/>
        <v>10242</v>
      </c>
      <c r="P1465" s="31">
        <f>VLOOKUP(K1465,GDP!$A$2:$D$305,4,0)</f>
        <v>0.11227061419876794</v>
      </c>
      <c r="Q1465" s="12">
        <v>21985.869230769229</v>
      </c>
      <c r="R1465" s="12">
        <f>VLOOKUP(K1465,RGDP!B:C,2,0)</f>
        <v>19216.223999999998</v>
      </c>
      <c r="S1465" s="12">
        <f t="shared" si="231"/>
        <v>19070.242999999995</v>
      </c>
      <c r="T1465" s="12">
        <v>90.449996999999996</v>
      </c>
      <c r="U1465" s="12">
        <v>6.25</v>
      </c>
      <c r="V1465" s="12">
        <v>143256.5</v>
      </c>
      <c r="W1465" s="12">
        <v>1.5440700000000001</v>
      </c>
      <c r="X1465" s="12">
        <v>8.5000000000000006E-2</v>
      </c>
      <c r="Y1465" t="str">
        <f t="shared" si="229"/>
        <v>300-400</v>
      </c>
      <c r="Z1465">
        <f t="shared" si="230"/>
        <v>1.2715749663444464E-2</v>
      </c>
      <c r="AA1465" s="12">
        <f>VLOOKUP(K1465,GDP_Change!A:D,4,0)</f>
        <v>2.8065065705105638</v>
      </c>
      <c r="AB1465" s="12">
        <f t="shared" si="232"/>
        <v>2.1580569373205902</v>
      </c>
    </row>
    <row r="1466" spans="1:28" x14ac:dyDescent="0.25">
      <c r="A1466" s="1" t="str">
        <f t="shared" si="223"/>
        <v>02/15/2021</v>
      </c>
      <c r="B1466" s="9">
        <v>393.95999145507801</v>
      </c>
      <c r="C1466" s="9">
        <v>394.17001342773398</v>
      </c>
      <c r="D1466" s="9">
        <v>387.739990234375</v>
      </c>
      <c r="E1466" s="9">
        <v>378.75473022460898</v>
      </c>
      <c r="F1466" s="9">
        <v>390.02999877929602</v>
      </c>
      <c r="G1466" s="10">
        <v>246216800</v>
      </c>
      <c r="H1466">
        <f t="shared" si="224"/>
        <v>2</v>
      </c>
      <c r="I1466">
        <f t="shared" si="225"/>
        <v>15</v>
      </c>
      <c r="J1466">
        <f t="shared" si="226"/>
        <v>2021</v>
      </c>
      <c r="K1466" t="str">
        <f>VLOOKUP(N1466,Convert!D:G,4,0)</f>
        <v>2021Q1</v>
      </c>
      <c r="L1466" t="str">
        <f t="shared" si="227"/>
        <v>2021M2</v>
      </c>
      <c r="M1466">
        <f>VLOOKUP(K1466,GDP_CR!$E$9:$F$311,2,0)</f>
        <v>11.7</v>
      </c>
      <c r="N1466" s="1">
        <v>44242</v>
      </c>
      <c r="O1466" s="18">
        <f t="shared" si="228"/>
        <v>10249</v>
      </c>
      <c r="P1466" s="31">
        <f>VLOOKUP(K1466,GDP!$A$2:$D$305,4,0)</f>
        <v>0.11227061419876794</v>
      </c>
      <c r="Q1466" s="12">
        <v>22032.73076923077</v>
      </c>
      <c r="R1466" s="12">
        <f>VLOOKUP(K1466,RGDP!B:C,2,0)</f>
        <v>19216.223999999998</v>
      </c>
      <c r="S1466" s="12">
        <f t="shared" si="231"/>
        <v>19094.573166666662</v>
      </c>
      <c r="T1466" s="12">
        <v>90.734996999999993</v>
      </c>
      <c r="U1466" s="12">
        <v>6.2249999999999996</v>
      </c>
      <c r="V1466" s="12">
        <v>143400.25</v>
      </c>
      <c r="W1466" s="12">
        <v>1.6187150000000001</v>
      </c>
      <c r="X1466" s="12">
        <v>8.2500000000000004E-2</v>
      </c>
      <c r="Y1466" t="str">
        <f t="shared" si="229"/>
        <v>300-400</v>
      </c>
      <c r="Z1466">
        <f t="shared" si="230"/>
        <v>-6.6473506819674233E-3</v>
      </c>
      <c r="AA1466" s="12">
        <f>VLOOKUP(K1466,GDP_Change!A:D,4,0)</f>
        <v>2.8065065705105638</v>
      </c>
      <c r="AB1466" s="12">
        <f t="shared" si="232"/>
        <v>2.2506925992048723</v>
      </c>
    </row>
    <row r="1467" spans="1:28" x14ac:dyDescent="0.25">
      <c r="A1467" s="1" t="str">
        <f t="shared" si="223"/>
        <v>02/22/2021</v>
      </c>
      <c r="B1467" s="9">
        <v>387.05999755859301</v>
      </c>
      <c r="C1467" s="9">
        <v>392.23001098632801</v>
      </c>
      <c r="D1467" s="9">
        <v>378.23001098632801</v>
      </c>
      <c r="E1467" s="9">
        <v>369.36419677734301</v>
      </c>
      <c r="F1467" s="9">
        <v>380.35998535156199</v>
      </c>
      <c r="G1467" s="10">
        <v>546504300</v>
      </c>
      <c r="H1467">
        <f t="shared" si="224"/>
        <v>2</v>
      </c>
      <c r="I1467">
        <f t="shared" si="225"/>
        <v>22</v>
      </c>
      <c r="J1467">
        <f t="shared" si="226"/>
        <v>2021</v>
      </c>
      <c r="K1467" t="str">
        <f>VLOOKUP(N1467,Convert!D:G,4,0)</f>
        <v>2021Q1</v>
      </c>
      <c r="L1467" t="str">
        <f t="shared" si="227"/>
        <v>2021M2</v>
      </c>
      <c r="M1467">
        <f>VLOOKUP(K1467,GDP_CR!$E$9:$F$311,2,0)</f>
        <v>11.7</v>
      </c>
      <c r="N1467" s="1">
        <v>44249</v>
      </c>
      <c r="O1467" s="18">
        <f t="shared" si="228"/>
        <v>10256</v>
      </c>
      <c r="P1467" s="31">
        <f>VLOOKUP(K1467,GDP!$A$2:$D$305,4,0)</f>
        <v>0.11227061419876794</v>
      </c>
      <c r="Q1467" s="12">
        <v>22079.59230769231</v>
      </c>
      <c r="R1467" s="12">
        <f>VLOOKUP(K1467,RGDP!B:C,2,0)</f>
        <v>19216.223999999998</v>
      </c>
      <c r="S1467" s="12">
        <f t="shared" si="231"/>
        <v>19118.903333333328</v>
      </c>
      <c r="T1467" s="12">
        <v>91.019997000000004</v>
      </c>
      <c r="U1467" s="12">
        <v>6.2</v>
      </c>
      <c r="V1467" s="12">
        <v>143544</v>
      </c>
      <c r="W1467" s="12">
        <v>1.69336</v>
      </c>
      <c r="X1467" s="12">
        <v>0.08</v>
      </c>
      <c r="Y1467" t="str">
        <f t="shared" si="229"/>
        <v>300-400</v>
      </c>
      <c r="Z1467">
        <f t="shared" si="230"/>
        <v>-2.4792999148780748E-2</v>
      </c>
      <c r="AA1467" s="12">
        <f>VLOOKUP(K1467,GDP_Change!A:D,4,0)</f>
        <v>2.8065065705105638</v>
      </c>
      <c r="AB1467" s="12">
        <f t="shared" si="232"/>
        <v>2.3433282610891544</v>
      </c>
    </row>
    <row r="1468" spans="1:28" x14ac:dyDescent="0.25">
      <c r="A1468" s="1" t="str">
        <f t="shared" si="223"/>
        <v>03/01/2021</v>
      </c>
      <c r="B1468" s="9">
        <v>385.58999633789</v>
      </c>
      <c r="C1468" s="9">
        <v>390.92001342773398</v>
      </c>
      <c r="D1468" s="9">
        <v>371.88000488281199</v>
      </c>
      <c r="E1468" s="9">
        <v>372.53973388671801</v>
      </c>
      <c r="F1468" s="9">
        <v>383.63000488281199</v>
      </c>
      <c r="G1468" s="10">
        <v>640356900</v>
      </c>
      <c r="H1468">
        <f t="shared" si="224"/>
        <v>3</v>
      </c>
      <c r="I1468">
        <f t="shared" si="225"/>
        <v>1</v>
      </c>
      <c r="J1468">
        <f t="shared" si="226"/>
        <v>2021</v>
      </c>
      <c r="K1468" t="str">
        <f>VLOOKUP(N1468,Convert!D:G,4,0)</f>
        <v>2021Q1</v>
      </c>
      <c r="L1468" t="str">
        <f t="shared" si="227"/>
        <v>2021M3</v>
      </c>
      <c r="M1468">
        <f>VLOOKUP(K1468,GDP_CR!$E$9:$F$311,2,0)</f>
        <v>11.7</v>
      </c>
      <c r="N1468" s="1">
        <v>44256</v>
      </c>
      <c r="O1468" s="18">
        <f t="shared" si="228"/>
        <v>10263</v>
      </c>
      <c r="P1468" s="31">
        <f>VLOOKUP(K1468,GDP!$A$2:$D$305,4,0)</f>
        <v>0.11227061419876794</v>
      </c>
      <c r="Q1468" s="12">
        <v>22126.453846153847</v>
      </c>
      <c r="R1468" s="12">
        <f>VLOOKUP(K1468,RGDP!B:C,2,0)</f>
        <v>19216.223999999998</v>
      </c>
      <c r="S1468" s="12">
        <f t="shared" si="231"/>
        <v>19143.233499999995</v>
      </c>
      <c r="T1468" s="12">
        <v>91.024998000000011</v>
      </c>
      <c r="U1468" s="12">
        <v>6.1750000000000007</v>
      </c>
      <c r="V1468" s="12">
        <v>143740</v>
      </c>
      <c r="W1468" s="12">
        <v>1.9276499999999999</v>
      </c>
      <c r="X1468" s="12">
        <v>7.7499999999999999E-2</v>
      </c>
      <c r="Y1468" t="str">
        <f t="shared" si="229"/>
        <v>300-400</v>
      </c>
      <c r="Z1468">
        <f t="shared" si="230"/>
        <v>8.5971701997715755E-3</v>
      </c>
      <c r="AA1468" s="12">
        <f>VLOOKUP(K1468,GDP_Change!A:D,4,0)</f>
        <v>2.8065065705105638</v>
      </c>
      <c r="AB1468" s="12">
        <f t="shared" si="232"/>
        <v>2.435963922973436</v>
      </c>
    </row>
    <row r="1469" spans="1:28" x14ac:dyDescent="0.25">
      <c r="A1469" s="1" t="str">
        <f t="shared" si="223"/>
        <v>03/08/2021</v>
      </c>
      <c r="B1469" s="9">
        <v>384.66000366210898</v>
      </c>
      <c r="C1469" s="9">
        <v>395.64999389648398</v>
      </c>
      <c r="D1469" s="9">
        <v>381.42001342773398</v>
      </c>
      <c r="E1469" s="9">
        <v>382.66818237304602</v>
      </c>
      <c r="F1469" s="9">
        <v>394.05999755859301</v>
      </c>
      <c r="G1469" s="10">
        <v>497580800</v>
      </c>
      <c r="H1469">
        <f t="shared" si="224"/>
        <v>3</v>
      </c>
      <c r="I1469">
        <f t="shared" si="225"/>
        <v>8</v>
      </c>
      <c r="J1469">
        <f t="shared" si="226"/>
        <v>2021</v>
      </c>
      <c r="K1469" t="str">
        <f>VLOOKUP(N1469,Convert!D:G,4,0)</f>
        <v>2021Q1</v>
      </c>
      <c r="L1469" t="str">
        <f t="shared" si="227"/>
        <v>2021M3</v>
      </c>
      <c r="M1469">
        <f>VLOOKUP(K1469,GDP_CR!$E$9:$F$311,2,0)</f>
        <v>11.7</v>
      </c>
      <c r="N1469" s="1">
        <v>44263</v>
      </c>
      <c r="O1469" s="18">
        <f t="shared" si="228"/>
        <v>10270</v>
      </c>
      <c r="P1469" s="31">
        <f>VLOOKUP(K1469,GDP!$A$2:$D$305,4,0)</f>
        <v>0.11227061419876794</v>
      </c>
      <c r="Q1469" s="12">
        <v>22173.315384615384</v>
      </c>
      <c r="R1469" s="12">
        <f>VLOOKUP(K1469,RGDP!B:C,2,0)</f>
        <v>19216.223999999998</v>
      </c>
      <c r="S1469" s="12">
        <f t="shared" si="231"/>
        <v>19167.563666666661</v>
      </c>
      <c r="T1469" s="12">
        <v>91.029999000000004</v>
      </c>
      <c r="U1469" s="12">
        <v>6.15</v>
      </c>
      <c r="V1469" s="12">
        <v>143936</v>
      </c>
      <c r="W1469" s="12">
        <v>2.16194</v>
      </c>
      <c r="X1469" s="12">
        <v>7.5000000000000011E-2</v>
      </c>
      <c r="Y1469" t="str">
        <f t="shared" si="229"/>
        <v>300-400</v>
      </c>
      <c r="Z1469">
        <f t="shared" si="230"/>
        <v>2.7187635333599802E-2</v>
      </c>
      <c r="AA1469" s="12">
        <f>VLOOKUP(K1469,GDP_Change!A:D,4,0)</f>
        <v>2.8065065705105638</v>
      </c>
      <c r="AB1469" s="12">
        <f t="shared" si="232"/>
        <v>2.5285995848577181</v>
      </c>
    </row>
    <row r="1470" spans="1:28" x14ac:dyDescent="0.25">
      <c r="A1470" s="1" t="str">
        <f t="shared" si="223"/>
        <v>03/15/2021</v>
      </c>
      <c r="B1470" s="9">
        <v>394.329986572265</v>
      </c>
      <c r="C1470" s="9">
        <v>398.11999511718699</v>
      </c>
      <c r="D1470" s="9">
        <v>387.14999389648398</v>
      </c>
      <c r="E1470" s="9">
        <v>378.220611572265</v>
      </c>
      <c r="F1470" s="9">
        <v>389.48001098632801</v>
      </c>
      <c r="G1470" s="10">
        <v>474082600</v>
      </c>
      <c r="H1470">
        <f t="shared" si="224"/>
        <v>3</v>
      </c>
      <c r="I1470">
        <f t="shared" si="225"/>
        <v>15</v>
      </c>
      <c r="J1470">
        <f t="shared" si="226"/>
        <v>2021</v>
      </c>
      <c r="K1470" t="str">
        <f>VLOOKUP(N1470,Convert!D:G,4,0)</f>
        <v>2021Q1</v>
      </c>
      <c r="L1470" t="str">
        <f t="shared" si="227"/>
        <v>2021M3</v>
      </c>
      <c r="M1470">
        <f>VLOOKUP(K1470,GDP_CR!$E$9:$F$311,2,0)</f>
        <v>11.7</v>
      </c>
      <c r="N1470" s="1">
        <v>44270</v>
      </c>
      <c r="O1470" s="18">
        <f t="shared" si="228"/>
        <v>10277</v>
      </c>
      <c r="P1470" s="31">
        <f>VLOOKUP(K1470,GDP!$A$2:$D$305,4,0)</f>
        <v>0.11227061419876794</v>
      </c>
      <c r="Q1470" s="12">
        <v>22220.176923076921</v>
      </c>
      <c r="R1470" s="12">
        <f>VLOOKUP(K1470,RGDP!B:C,2,0)</f>
        <v>19216.223999999998</v>
      </c>
      <c r="S1470" s="12">
        <f t="shared" si="231"/>
        <v>19191.893833333328</v>
      </c>
      <c r="T1470" s="12">
        <v>91.035000000000011</v>
      </c>
      <c r="U1470" s="12">
        <v>6.125</v>
      </c>
      <c r="V1470" s="12">
        <v>144132</v>
      </c>
      <c r="W1470" s="12">
        <v>2.3962300000000001</v>
      </c>
      <c r="X1470" s="12">
        <v>7.2500000000000009E-2</v>
      </c>
      <c r="Y1470" t="str">
        <f t="shared" si="229"/>
        <v>300-400</v>
      </c>
      <c r="Z1470">
        <f t="shared" si="230"/>
        <v>-1.1622561540477139E-2</v>
      </c>
      <c r="AA1470" s="12">
        <f>VLOOKUP(K1470,GDP_Change!A:D,4,0)</f>
        <v>2.8065065705105638</v>
      </c>
      <c r="AB1470" s="12">
        <f t="shared" si="232"/>
        <v>2.6212352467420001</v>
      </c>
    </row>
    <row r="1471" spans="1:28" x14ac:dyDescent="0.25">
      <c r="A1471" s="1" t="str">
        <f t="shared" si="223"/>
        <v>03/22/2021</v>
      </c>
      <c r="B1471" s="9">
        <v>390.02999877929602</v>
      </c>
      <c r="C1471" s="9">
        <v>396.41000366210898</v>
      </c>
      <c r="D1471" s="9">
        <v>383.89999389648398</v>
      </c>
      <c r="E1471" s="9">
        <v>385.79211425781199</v>
      </c>
      <c r="F1471" s="9">
        <v>395.98001098632801</v>
      </c>
      <c r="G1471" s="10">
        <v>492591500</v>
      </c>
      <c r="H1471">
        <f t="shared" si="224"/>
        <v>3</v>
      </c>
      <c r="I1471">
        <f t="shared" si="225"/>
        <v>22</v>
      </c>
      <c r="J1471">
        <f t="shared" si="226"/>
        <v>2021</v>
      </c>
      <c r="K1471" t="str">
        <f>VLOOKUP(N1471,Convert!D:G,4,0)</f>
        <v>2021Q1</v>
      </c>
      <c r="L1471" t="str">
        <f t="shared" si="227"/>
        <v>2021M3</v>
      </c>
      <c r="M1471">
        <f>VLOOKUP(K1471,GDP_CR!$E$9:$F$311,2,0)</f>
        <v>11.7</v>
      </c>
      <c r="N1471" s="1">
        <v>44277</v>
      </c>
      <c r="O1471" s="18">
        <f t="shared" si="228"/>
        <v>10284</v>
      </c>
      <c r="P1471" s="31">
        <f>VLOOKUP(K1471,GDP!$A$2:$D$305,4,0)</f>
        <v>0.11227061419876794</v>
      </c>
      <c r="Q1471" s="12">
        <v>22267.038461538461</v>
      </c>
      <c r="R1471" s="12">
        <f>VLOOKUP(K1471,RGDP!B:C,2,0)</f>
        <v>19216.223999999998</v>
      </c>
      <c r="S1471" s="12">
        <f t="shared" si="231"/>
        <v>19216.223999999995</v>
      </c>
      <c r="T1471" s="12">
        <v>91.040001000000004</v>
      </c>
      <c r="U1471" s="12">
        <v>6.1</v>
      </c>
      <c r="V1471" s="12">
        <v>144328</v>
      </c>
      <c r="W1471" s="12">
        <v>2.6305200000000002</v>
      </c>
      <c r="X1471" s="12">
        <v>7.0000000000000007E-2</v>
      </c>
      <c r="Y1471" t="str">
        <f t="shared" si="229"/>
        <v>300-400</v>
      </c>
      <c r="Z1471">
        <f t="shared" si="230"/>
        <v>1.6688918087321758E-2</v>
      </c>
      <c r="AA1471" s="12">
        <f>VLOOKUP(K1471,GDP_Change!A:D,4,0)</f>
        <v>2.8065065705105638</v>
      </c>
      <c r="AB1471" s="12">
        <f t="shared" si="232"/>
        <v>2.7138709086262818</v>
      </c>
    </row>
    <row r="1472" spans="1:28" x14ac:dyDescent="0.25">
      <c r="A1472" s="1" t="str">
        <f t="shared" si="223"/>
        <v>03/29/2021</v>
      </c>
      <c r="B1472" s="9">
        <v>394.39999389648398</v>
      </c>
      <c r="C1472" s="9">
        <v>400.67001342773398</v>
      </c>
      <c r="D1472" s="9">
        <v>392.80999755859301</v>
      </c>
      <c r="E1472" s="9">
        <v>390.302978515625</v>
      </c>
      <c r="F1472" s="9">
        <v>400.60998535156199</v>
      </c>
      <c r="G1472" s="10">
        <v>396786900</v>
      </c>
      <c r="H1472">
        <f t="shared" si="224"/>
        <v>3</v>
      </c>
      <c r="I1472">
        <f t="shared" si="225"/>
        <v>29</v>
      </c>
      <c r="J1472">
        <f t="shared" si="226"/>
        <v>2021</v>
      </c>
      <c r="K1472" t="str">
        <f>VLOOKUP(N1472,Convert!D:G,4,0)</f>
        <v>2021Q1</v>
      </c>
      <c r="L1472" t="str">
        <f t="shared" si="227"/>
        <v>2021M3</v>
      </c>
      <c r="M1472">
        <f>VLOOKUP(K1472,GDP_CR!$E$9:$F$311,2,0)</f>
        <v>11.7</v>
      </c>
      <c r="N1472" s="1">
        <v>44284</v>
      </c>
      <c r="O1472" s="18">
        <f t="shared" si="228"/>
        <v>10291</v>
      </c>
      <c r="P1472" s="31">
        <f>VLOOKUP(K1472,GDP!$A$2:$D$305,4,0)</f>
        <v>0.11227061419876794</v>
      </c>
      <c r="Q1472" s="12">
        <v>22313.9</v>
      </c>
      <c r="R1472" s="12">
        <f>VLOOKUP(K1472,RGDP!B:C,2,0)</f>
        <v>19216.223999999998</v>
      </c>
      <c r="S1472" s="12">
        <f t="shared" si="231"/>
        <v>19216.223999999995</v>
      </c>
      <c r="T1472" s="12">
        <v>91.040001000000004</v>
      </c>
      <c r="U1472" s="12">
        <v>6.1</v>
      </c>
      <c r="V1472" s="12">
        <v>144328</v>
      </c>
      <c r="W1472" s="12">
        <v>2.6305200000000002</v>
      </c>
      <c r="X1472" s="12">
        <v>7.0000000000000007E-2</v>
      </c>
      <c r="Y1472" t="str">
        <f t="shared" si="229"/>
        <v>&gt;400</v>
      </c>
      <c r="Z1472">
        <f t="shared" si="230"/>
        <v>1.1692444660783341E-2</v>
      </c>
      <c r="AA1472" s="12">
        <f>VLOOKUP(K1472,GDP_Change!A:D,4,0)</f>
        <v>2.8065065705105638</v>
      </c>
      <c r="AB1472" s="12">
        <f t="shared" si="232"/>
        <v>2.8065065705105638</v>
      </c>
    </row>
    <row r="1473" spans="1:28" x14ac:dyDescent="0.25">
      <c r="A1473" s="1" t="str">
        <f t="shared" si="223"/>
        <v>04/05/2021</v>
      </c>
      <c r="B1473" s="9">
        <v>403.45999145507801</v>
      </c>
      <c r="C1473" s="9">
        <v>411.67001342773398</v>
      </c>
      <c r="D1473" s="9">
        <v>403.38000488281199</v>
      </c>
      <c r="E1473" s="9">
        <v>400.90304565429602</v>
      </c>
      <c r="F1473" s="9">
        <v>411.489990234375</v>
      </c>
      <c r="G1473" s="10">
        <v>328509800</v>
      </c>
      <c r="H1473">
        <f t="shared" si="224"/>
        <v>4</v>
      </c>
      <c r="I1473">
        <f t="shared" si="225"/>
        <v>5</v>
      </c>
      <c r="J1473">
        <f t="shared" si="226"/>
        <v>2021</v>
      </c>
      <c r="K1473" t="str">
        <f>VLOOKUP(N1473,Convert!D:G,4,0)</f>
        <v>2021Q2</v>
      </c>
      <c r="L1473" t="str">
        <f t="shared" si="227"/>
        <v>2021M4</v>
      </c>
      <c r="M1473">
        <f>VLOOKUP(K1473,GDP_CR!$E$9:$F$311,2,0)</f>
        <v>13.8</v>
      </c>
      <c r="N1473" s="1">
        <v>44291</v>
      </c>
      <c r="O1473" s="18">
        <f t="shared" si="228"/>
        <v>10298</v>
      </c>
      <c r="P1473" s="31">
        <f>VLOOKUP(K1473,GDP!$A$2:$D$305,4,0)</f>
        <v>0.1313979178897462</v>
      </c>
      <c r="Q1473" s="12">
        <v>22370.284615384615</v>
      </c>
      <c r="R1473" s="12">
        <f>VLOOKUP(K1473,RGDP!B:C,2,0)</f>
        <v>19544.248</v>
      </c>
      <c r="S1473" s="12">
        <f t="shared" si="231"/>
        <v>19243.559333333327</v>
      </c>
      <c r="T1473" s="12">
        <v>91.512500750000001</v>
      </c>
      <c r="U1473" s="12">
        <v>6.1</v>
      </c>
      <c r="V1473" s="12">
        <v>144399.5</v>
      </c>
      <c r="W1473" s="12">
        <v>3.0055275000000004</v>
      </c>
      <c r="X1473" s="12">
        <v>7.0000000000000007E-2</v>
      </c>
      <c r="Y1473" t="str">
        <f t="shared" si="229"/>
        <v>&gt;400</v>
      </c>
      <c r="Z1473">
        <f t="shared" si="230"/>
        <v>2.7158596342188313E-2</v>
      </c>
      <c r="AA1473" s="12">
        <f>VLOOKUP(K1473,GDP_Change!A:D,4,0)</f>
        <v>3.2853317558377455</v>
      </c>
      <c r="AB1473" s="12">
        <f t="shared" si="232"/>
        <v>2.8433392770741932</v>
      </c>
    </row>
    <row r="1474" spans="1:28" x14ac:dyDescent="0.25">
      <c r="A1474" s="1" t="str">
        <f t="shared" ref="A1474:A1537" si="233">TEXT(N1474,"MM/DD/YYYY")</f>
        <v>04/12/2021</v>
      </c>
      <c r="B1474" s="9">
        <v>410.850006103515</v>
      </c>
      <c r="C1474" s="9">
        <v>417.91000366210898</v>
      </c>
      <c r="D1474" s="9">
        <v>410.20001220703102</v>
      </c>
      <c r="E1474" s="9">
        <v>406.524658203125</v>
      </c>
      <c r="F1474" s="9">
        <v>417.260009765625</v>
      </c>
      <c r="G1474" s="10">
        <v>317182900</v>
      </c>
      <c r="H1474">
        <f t="shared" ref="H1474:H1537" si="234">MONTH(N1474)</f>
        <v>4</v>
      </c>
      <c r="I1474">
        <f t="shared" ref="I1474:I1537" si="235">DAY(N1474)</f>
        <v>12</v>
      </c>
      <c r="J1474">
        <f t="shared" ref="J1474:J1537" si="236">YEAR(N1474)</f>
        <v>2021</v>
      </c>
      <c r="K1474" t="str">
        <f>VLOOKUP(N1474,Convert!D:G,4,0)</f>
        <v>2021Q2</v>
      </c>
      <c r="L1474" t="str">
        <f t="shared" si="227"/>
        <v>2021M4</v>
      </c>
      <c r="M1474">
        <f>VLOOKUP(K1474,GDP_CR!$E$9:$F$311,2,0)</f>
        <v>13.8</v>
      </c>
      <c r="N1474" s="1">
        <v>44298</v>
      </c>
      <c r="O1474" s="18">
        <f t="shared" si="228"/>
        <v>10305</v>
      </c>
      <c r="P1474" s="31">
        <f>VLOOKUP(K1474,GDP!$A$2:$D$305,4,0)</f>
        <v>0.1313979178897462</v>
      </c>
      <c r="Q1474" s="12">
        <v>22426.669230769232</v>
      </c>
      <c r="R1474" s="12">
        <f>VLOOKUP(K1474,RGDP!B:C,2,0)</f>
        <v>19544.248</v>
      </c>
      <c r="S1474" s="12">
        <f t="shared" si="231"/>
        <v>19270.894666666663</v>
      </c>
      <c r="T1474" s="12">
        <v>91.985000499999998</v>
      </c>
      <c r="U1474" s="12">
        <v>6.1</v>
      </c>
      <c r="V1474" s="12">
        <v>144471</v>
      </c>
      <c r="W1474" s="12">
        <v>3.3805350000000001</v>
      </c>
      <c r="X1474" s="12">
        <v>7.0000000000000007E-2</v>
      </c>
      <c r="Y1474" t="str">
        <f t="shared" si="229"/>
        <v>&gt;400</v>
      </c>
      <c r="Z1474">
        <f t="shared" si="230"/>
        <v>1.4022259758891265E-2</v>
      </c>
      <c r="AA1474" s="12">
        <f>VLOOKUP(K1474,GDP_Change!A:D,4,0)</f>
        <v>3.2853317558377455</v>
      </c>
      <c r="AB1474" s="12">
        <f t="shared" si="232"/>
        <v>2.8801719836378226</v>
      </c>
    </row>
    <row r="1475" spans="1:28" x14ac:dyDescent="0.25">
      <c r="A1475" s="1" t="str">
        <f t="shared" si="233"/>
        <v>04/19/2021</v>
      </c>
      <c r="B1475" s="9">
        <v>416.260009765625</v>
      </c>
      <c r="C1475" s="9">
        <v>418.25</v>
      </c>
      <c r="D1475" s="9">
        <v>410.58999633789</v>
      </c>
      <c r="E1475" s="9">
        <v>406.017974853515</v>
      </c>
      <c r="F1475" s="9">
        <v>416.739990234375</v>
      </c>
      <c r="G1475" s="10">
        <v>397935300</v>
      </c>
      <c r="H1475">
        <f t="shared" si="234"/>
        <v>4</v>
      </c>
      <c r="I1475">
        <f t="shared" si="235"/>
        <v>19</v>
      </c>
      <c r="J1475">
        <f t="shared" si="236"/>
        <v>2021</v>
      </c>
      <c r="K1475" t="str">
        <f>VLOOKUP(N1475,Convert!D:G,4,0)</f>
        <v>2021Q2</v>
      </c>
      <c r="L1475" t="str">
        <f t="shared" ref="L1475:L1538" si="237">YEAR(N1475)&amp;"M"&amp;MONTH(N1475)</f>
        <v>2021M4</v>
      </c>
      <c r="M1475">
        <f>VLOOKUP(K1475,GDP_CR!$E$9:$F$311,2,0)</f>
        <v>13.8</v>
      </c>
      <c r="N1475" s="1">
        <v>44305</v>
      </c>
      <c r="O1475" s="18">
        <f t="shared" ref="O1475:O1538" si="238">A1475-DATE(1993,1,24)</f>
        <v>10312</v>
      </c>
      <c r="P1475" s="31">
        <f>VLOOKUP(K1475,GDP!$A$2:$D$305,4,0)</f>
        <v>0.1313979178897462</v>
      </c>
      <c r="Q1475" s="12">
        <v>22483.053846153845</v>
      </c>
      <c r="R1475" s="12">
        <f>VLOOKUP(K1475,RGDP!B:C,2,0)</f>
        <v>19544.248</v>
      </c>
      <c r="S1475" s="12">
        <f t="shared" si="231"/>
        <v>19298.229999999996</v>
      </c>
      <c r="T1475" s="12">
        <v>92.45750025000001</v>
      </c>
      <c r="U1475" s="12">
        <v>6.1</v>
      </c>
      <c r="V1475" s="12">
        <v>144542.5</v>
      </c>
      <c r="W1475" s="12">
        <v>3.7555424999999998</v>
      </c>
      <c r="X1475" s="12">
        <v>7.0000000000000007E-2</v>
      </c>
      <c r="Y1475" t="str">
        <f t="shared" ref="Y1475:Y1538" si="239">IF(F1475&gt;400,"&gt;400",IF(F1475&gt;300,"300-400",IF(F1475&gt;200,"200-300",IF(F1475&gt;100,"100-200",IF(F1475&gt;0,"0-100","NA")))))</f>
        <v>&gt;400</v>
      </c>
      <c r="Z1475">
        <f t="shared" si="230"/>
        <v>-1.246272154242889E-3</v>
      </c>
      <c r="AA1475" s="12">
        <f>VLOOKUP(K1475,GDP_Change!A:D,4,0)</f>
        <v>3.2853317558377455</v>
      </c>
      <c r="AB1475" s="12">
        <f t="shared" si="232"/>
        <v>2.9170046902014519</v>
      </c>
    </row>
    <row r="1476" spans="1:28" x14ac:dyDescent="0.25">
      <c r="A1476" s="1" t="str">
        <f t="shared" si="233"/>
        <v>04/26/2021</v>
      </c>
      <c r="B1476" s="9">
        <v>417.44000244140602</v>
      </c>
      <c r="C1476" s="9">
        <v>420.72000122070301</v>
      </c>
      <c r="D1476" s="9">
        <v>416.29998779296801</v>
      </c>
      <c r="E1476" s="9">
        <v>406.56362915039</v>
      </c>
      <c r="F1476" s="9">
        <v>417.29998779296801</v>
      </c>
      <c r="G1476" s="10">
        <v>318795700</v>
      </c>
      <c r="H1476">
        <f t="shared" si="234"/>
        <v>4</v>
      </c>
      <c r="I1476">
        <f t="shared" si="235"/>
        <v>26</v>
      </c>
      <c r="J1476">
        <f t="shared" si="236"/>
        <v>2021</v>
      </c>
      <c r="K1476" t="str">
        <f>VLOOKUP(N1476,Convert!D:G,4,0)</f>
        <v>2021Q2</v>
      </c>
      <c r="L1476" t="str">
        <f t="shared" si="237"/>
        <v>2021M4</v>
      </c>
      <c r="M1476">
        <f>VLOOKUP(K1476,GDP_CR!$E$9:$F$311,2,0)</f>
        <v>13.8</v>
      </c>
      <c r="N1476" s="1">
        <v>44312</v>
      </c>
      <c r="O1476" s="18">
        <f t="shared" si="238"/>
        <v>10319</v>
      </c>
      <c r="P1476" s="31">
        <f>VLOOKUP(K1476,GDP!$A$2:$D$305,4,0)</f>
        <v>0.1313979178897462</v>
      </c>
      <c r="Q1476" s="12">
        <v>22539.438461538462</v>
      </c>
      <c r="R1476" s="12">
        <f>VLOOKUP(K1476,RGDP!B:C,2,0)</f>
        <v>19544.248</v>
      </c>
      <c r="S1476" s="12">
        <f t="shared" si="231"/>
        <v>19325.565333333328</v>
      </c>
      <c r="T1476" s="12">
        <v>92.93</v>
      </c>
      <c r="U1476" s="12">
        <v>6.1</v>
      </c>
      <c r="V1476" s="12">
        <v>144614</v>
      </c>
      <c r="W1476" s="12">
        <v>4.1305500000000004</v>
      </c>
      <c r="X1476" s="12">
        <v>7.0000000000000007E-2</v>
      </c>
      <c r="Y1476" t="str">
        <f t="shared" si="239"/>
        <v>&gt;400</v>
      </c>
      <c r="Z1476">
        <f t="shared" ref="Z1476:Z1539" si="240">F1476/F1475-1</f>
        <v>1.3437576707675536E-3</v>
      </c>
      <c r="AA1476" s="12">
        <f>VLOOKUP(K1476,GDP_Change!A:D,4,0)</f>
        <v>3.2853317558377455</v>
      </c>
      <c r="AB1476" s="12">
        <f t="shared" si="232"/>
        <v>2.9538373967650813</v>
      </c>
    </row>
    <row r="1477" spans="1:28" x14ac:dyDescent="0.25">
      <c r="A1477" s="1" t="str">
        <f t="shared" si="233"/>
        <v>05/03/2021</v>
      </c>
      <c r="B1477" s="9">
        <v>419.42999267578102</v>
      </c>
      <c r="C1477" s="9">
        <v>422.82000732421801</v>
      </c>
      <c r="D1477" s="9">
        <v>411.67001342773398</v>
      </c>
      <c r="E1477" s="9">
        <v>411.25961303710898</v>
      </c>
      <c r="F1477" s="9">
        <v>422.11999511718699</v>
      </c>
      <c r="G1477" s="10">
        <v>371936900</v>
      </c>
      <c r="H1477">
        <f t="shared" si="234"/>
        <v>5</v>
      </c>
      <c r="I1477">
        <f t="shared" si="235"/>
        <v>3</v>
      </c>
      <c r="J1477">
        <f t="shared" si="236"/>
        <v>2021</v>
      </c>
      <c r="K1477" t="str">
        <f>VLOOKUP(N1477,Convert!D:G,4,0)</f>
        <v>2021Q2</v>
      </c>
      <c r="L1477" t="str">
        <f t="shared" si="237"/>
        <v>2021M5</v>
      </c>
      <c r="M1477">
        <f>VLOOKUP(K1477,GDP_CR!$E$9:$F$311,2,0)</f>
        <v>13.8</v>
      </c>
      <c r="N1477" s="1">
        <v>44319</v>
      </c>
      <c r="O1477" s="18">
        <f t="shared" si="238"/>
        <v>10326</v>
      </c>
      <c r="P1477" s="31">
        <f>VLOOKUP(K1477,GDP!$A$2:$D$305,4,0)</f>
        <v>0.1313979178897462</v>
      </c>
      <c r="Q1477" s="12">
        <v>22595.823076923079</v>
      </c>
      <c r="R1477" s="12">
        <f>VLOOKUP(K1477,RGDP!B:C,2,0)</f>
        <v>19544.248</v>
      </c>
      <c r="S1477" s="12">
        <f t="shared" si="231"/>
        <v>19352.900666666665</v>
      </c>
      <c r="T1477" s="12">
        <v>92.434999250000004</v>
      </c>
      <c r="U1477" s="12">
        <v>6.0249999999999995</v>
      </c>
      <c r="V1477" s="12">
        <v>144734.5</v>
      </c>
      <c r="W1477" s="12">
        <v>4.32667</v>
      </c>
      <c r="X1477" s="12">
        <v>6.7500000000000004E-2</v>
      </c>
      <c r="Y1477" t="str">
        <f t="shared" si="239"/>
        <v>&gt;400</v>
      </c>
      <c r="Z1477">
        <f t="shared" si="240"/>
        <v>1.1550461215470431E-2</v>
      </c>
      <c r="AA1477" s="12">
        <f>VLOOKUP(K1477,GDP_Change!A:D,4,0)</f>
        <v>3.2853317558377455</v>
      </c>
      <c r="AB1477" s="12">
        <f t="shared" si="232"/>
        <v>2.9906701033287106</v>
      </c>
    </row>
    <row r="1478" spans="1:28" x14ac:dyDescent="0.25">
      <c r="A1478" s="1" t="str">
        <f t="shared" si="233"/>
        <v>05/10/2021</v>
      </c>
      <c r="B1478" s="9">
        <v>422.5</v>
      </c>
      <c r="C1478" s="9">
        <v>422.739990234375</v>
      </c>
      <c r="D1478" s="9">
        <v>404</v>
      </c>
      <c r="E1478" s="9">
        <v>405.86209106445301</v>
      </c>
      <c r="F1478" s="9">
        <v>416.579986572265</v>
      </c>
      <c r="G1478" s="10">
        <v>522147000</v>
      </c>
      <c r="H1478">
        <f t="shared" si="234"/>
        <v>5</v>
      </c>
      <c r="I1478">
        <f t="shared" si="235"/>
        <v>10</v>
      </c>
      <c r="J1478">
        <f t="shared" si="236"/>
        <v>2021</v>
      </c>
      <c r="K1478" t="str">
        <f>VLOOKUP(N1478,Convert!D:G,4,0)</f>
        <v>2021Q2</v>
      </c>
      <c r="L1478" t="str">
        <f t="shared" si="237"/>
        <v>2021M5</v>
      </c>
      <c r="M1478">
        <f>VLOOKUP(K1478,GDP_CR!$E$9:$F$311,2,0)</f>
        <v>13.8</v>
      </c>
      <c r="N1478" s="1">
        <v>44326</v>
      </c>
      <c r="O1478" s="18">
        <f t="shared" si="238"/>
        <v>10333</v>
      </c>
      <c r="P1478" s="31">
        <f>VLOOKUP(K1478,GDP!$A$2:$D$305,4,0)</f>
        <v>0.1313979178897462</v>
      </c>
      <c r="Q1478" s="12">
        <v>22652.207692307693</v>
      </c>
      <c r="R1478" s="12">
        <f>VLOOKUP(K1478,RGDP!B:C,2,0)</f>
        <v>19544.248</v>
      </c>
      <c r="S1478" s="12">
        <f t="shared" si="231"/>
        <v>19380.235999999997</v>
      </c>
      <c r="T1478" s="12">
        <v>91.939998500000002</v>
      </c>
      <c r="U1478" s="12">
        <v>5.95</v>
      </c>
      <c r="V1478" s="12">
        <v>144855</v>
      </c>
      <c r="W1478" s="12">
        <v>4.5227900000000005</v>
      </c>
      <c r="X1478" s="12">
        <v>6.5000000000000002E-2</v>
      </c>
      <c r="Y1478" t="str">
        <f t="shared" si="239"/>
        <v>&gt;400</v>
      </c>
      <c r="Z1478">
        <f t="shared" si="240"/>
        <v>-1.3124250471442389E-2</v>
      </c>
      <c r="AA1478" s="12">
        <f>VLOOKUP(K1478,GDP_Change!A:D,4,0)</f>
        <v>3.2853317558377455</v>
      </c>
      <c r="AB1478" s="12">
        <f t="shared" si="232"/>
        <v>3.02750280989234</v>
      </c>
    </row>
    <row r="1479" spans="1:28" x14ac:dyDescent="0.25">
      <c r="A1479" s="1" t="str">
        <f t="shared" si="233"/>
        <v>05/17/2021</v>
      </c>
      <c r="B1479" s="9">
        <v>415.39001464843699</v>
      </c>
      <c r="C1479" s="9">
        <v>418.20001220703102</v>
      </c>
      <c r="D1479" s="9">
        <v>405.329986572265</v>
      </c>
      <c r="E1479" s="9">
        <v>404.26434326171801</v>
      </c>
      <c r="F1479" s="9">
        <v>414.94000244140602</v>
      </c>
      <c r="G1479" s="10">
        <v>386007400</v>
      </c>
      <c r="H1479">
        <f t="shared" si="234"/>
        <v>5</v>
      </c>
      <c r="I1479">
        <f t="shared" si="235"/>
        <v>17</v>
      </c>
      <c r="J1479">
        <f t="shared" si="236"/>
        <v>2021</v>
      </c>
      <c r="K1479" t="str">
        <f>VLOOKUP(N1479,Convert!D:G,4,0)</f>
        <v>2021Q2</v>
      </c>
      <c r="L1479" t="str">
        <f t="shared" si="237"/>
        <v>2021M5</v>
      </c>
      <c r="M1479">
        <f>VLOOKUP(K1479,GDP_CR!$E$9:$F$311,2,0)</f>
        <v>13.8</v>
      </c>
      <c r="N1479" s="1">
        <v>44333</v>
      </c>
      <c r="O1479" s="18">
        <f t="shared" si="238"/>
        <v>10340</v>
      </c>
      <c r="P1479" s="31">
        <f>VLOOKUP(K1479,GDP!$A$2:$D$305,4,0)</f>
        <v>0.1313979178897462</v>
      </c>
      <c r="Q1479" s="12">
        <v>22708.59230769231</v>
      </c>
      <c r="R1479" s="12">
        <f>VLOOKUP(K1479,RGDP!B:C,2,0)</f>
        <v>19544.248</v>
      </c>
      <c r="S1479" s="12">
        <f t="shared" si="231"/>
        <v>19407.57133333333</v>
      </c>
      <c r="T1479" s="12">
        <v>91.444997749999999</v>
      </c>
      <c r="U1479" s="12">
        <v>5.875</v>
      </c>
      <c r="V1479" s="12">
        <v>144975.5</v>
      </c>
      <c r="W1479" s="12">
        <v>4.7189100000000002</v>
      </c>
      <c r="X1479" s="12">
        <v>6.25E-2</v>
      </c>
      <c r="Y1479" t="str">
        <f t="shared" si="239"/>
        <v>&gt;400</v>
      </c>
      <c r="Z1479">
        <f t="shared" si="240"/>
        <v>-3.9367808913558511E-3</v>
      </c>
      <c r="AA1479" s="12">
        <f>VLOOKUP(K1479,GDP_Change!A:D,4,0)</f>
        <v>3.2853317558377455</v>
      </c>
      <c r="AB1479" s="12">
        <f t="shared" si="232"/>
        <v>3.0643355164559694</v>
      </c>
    </row>
    <row r="1480" spans="1:28" x14ac:dyDescent="0.25">
      <c r="A1480" s="1" t="str">
        <f t="shared" si="233"/>
        <v>05/24/2021</v>
      </c>
      <c r="B1480" s="9">
        <v>417.33999633789</v>
      </c>
      <c r="C1480" s="9">
        <v>421.25</v>
      </c>
      <c r="D1480" s="9">
        <v>417.079986572265</v>
      </c>
      <c r="E1480" s="9">
        <v>409.23312377929602</v>
      </c>
      <c r="F1480" s="9">
        <v>420.04000854492102</v>
      </c>
      <c r="G1480" s="10">
        <v>267144600</v>
      </c>
      <c r="H1480">
        <f t="shared" si="234"/>
        <v>5</v>
      </c>
      <c r="I1480">
        <f t="shared" si="235"/>
        <v>24</v>
      </c>
      <c r="J1480">
        <f t="shared" si="236"/>
        <v>2021</v>
      </c>
      <c r="K1480" t="str">
        <f>VLOOKUP(N1480,Convert!D:G,4,0)</f>
        <v>2021Q2</v>
      </c>
      <c r="L1480" t="str">
        <f t="shared" si="237"/>
        <v>2021M5</v>
      </c>
      <c r="M1480">
        <f>VLOOKUP(K1480,GDP_CR!$E$9:$F$311,2,0)</f>
        <v>13.8</v>
      </c>
      <c r="N1480" s="1">
        <v>44340</v>
      </c>
      <c r="O1480" s="18">
        <f t="shared" si="238"/>
        <v>10347</v>
      </c>
      <c r="P1480" s="31">
        <f>VLOOKUP(K1480,GDP!$A$2:$D$305,4,0)</f>
        <v>0.1313979178897462</v>
      </c>
      <c r="Q1480" s="12">
        <v>22764.976923076923</v>
      </c>
      <c r="R1480" s="12">
        <f>VLOOKUP(K1480,RGDP!B:C,2,0)</f>
        <v>19544.248</v>
      </c>
      <c r="S1480" s="12">
        <f t="shared" si="231"/>
        <v>19434.906666666662</v>
      </c>
      <c r="T1480" s="12">
        <v>90.949996999999996</v>
      </c>
      <c r="U1480" s="12">
        <v>5.8</v>
      </c>
      <c r="V1480" s="12">
        <v>145096</v>
      </c>
      <c r="W1480" s="12">
        <v>4.9150299999999998</v>
      </c>
      <c r="X1480" s="12">
        <v>0.06</v>
      </c>
      <c r="Y1480" t="str">
        <f t="shared" si="239"/>
        <v>&gt;400</v>
      </c>
      <c r="Z1480">
        <f t="shared" si="240"/>
        <v>1.2290948266033164E-2</v>
      </c>
      <c r="AA1480" s="12">
        <f>VLOOKUP(K1480,GDP_Change!A:D,4,0)</f>
        <v>3.2853317558377455</v>
      </c>
      <c r="AB1480" s="12">
        <f t="shared" si="232"/>
        <v>3.1011682230195987</v>
      </c>
    </row>
    <row r="1481" spans="1:28" x14ac:dyDescent="0.25">
      <c r="A1481" s="27" t="str">
        <f t="shared" si="233"/>
        <v>05/31/2021</v>
      </c>
      <c r="B1481" s="28">
        <v>422.57000732421801</v>
      </c>
      <c r="C1481" s="28">
        <v>422.92001342773398</v>
      </c>
      <c r="D1481" s="28">
        <v>416.27999877929602</v>
      </c>
      <c r="E1481" s="28">
        <v>411.72720336914</v>
      </c>
      <c r="F1481" s="28">
        <v>422.600006103515</v>
      </c>
      <c r="G1481" s="29">
        <v>217391300</v>
      </c>
      <c r="H1481" s="15">
        <f t="shared" si="234"/>
        <v>5</v>
      </c>
      <c r="I1481" s="15">
        <f t="shared" si="235"/>
        <v>31</v>
      </c>
      <c r="J1481" s="15">
        <f t="shared" si="236"/>
        <v>2021</v>
      </c>
      <c r="K1481" s="15" t="str">
        <f>VLOOKUP(N1481,Convert!D:G,4,0)</f>
        <v>2021Q2</v>
      </c>
      <c r="L1481" s="15" t="str">
        <f t="shared" si="237"/>
        <v>2021M5</v>
      </c>
      <c r="M1481" s="15">
        <f>VLOOKUP(K1481,GDP_CR!$E$9:$F$311,2,0)</f>
        <v>13.8</v>
      </c>
      <c r="N1481" s="27">
        <v>44347</v>
      </c>
      <c r="O1481" s="30">
        <f t="shared" si="238"/>
        <v>10354</v>
      </c>
      <c r="P1481" s="32">
        <f>VLOOKUP(K1481,GDP!$A$2:$D$305,4,0)</f>
        <v>0.1313979178897462</v>
      </c>
      <c r="Q1481" s="12">
        <v>22821.36153846154</v>
      </c>
      <c r="R1481" s="12">
        <f>VLOOKUP(K1481,RGDP!B:C,2,0)</f>
        <v>19544.248</v>
      </c>
      <c r="S1481" s="12">
        <f t="shared" si="231"/>
        <v>19462.241999999995</v>
      </c>
      <c r="T1481" s="12">
        <v>90.949996999999996</v>
      </c>
      <c r="U1481" s="12">
        <v>5.8</v>
      </c>
      <c r="V1481" s="12">
        <v>145096</v>
      </c>
      <c r="W1481" s="12">
        <v>4.9150299999999998</v>
      </c>
      <c r="X1481" s="12">
        <v>0.06</v>
      </c>
      <c r="Y1481" t="str">
        <f t="shared" si="239"/>
        <v>&gt;400</v>
      </c>
      <c r="Z1481">
        <f t="shared" si="240"/>
        <v>6.0946517153501745E-3</v>
      </c>
      <c r="AA1481" s="12">
        <f>VLOOKUP(K1481,GDP_Change!A:D,4,0)</f>
        <v>3.2853317558377455</v>
      </c>
      <c r="AB1481" s="12">
        <f t="shared" si="232"/>
        <v>3.1380009295832281</v>
      </c>
    </row>
    <row r="1482" spans="1:28" x14ac:dyDescent="0.25">
      <c r="A1482" s="1" t="str">
        <f t="shared" si="233"/>
        <v>06/07/2021</v>
      </c>
      <c r="B1482" s="9">
        <v>422.58999633789</v>
      </c>
      <c r="C1482" s="9">
        <v>424.63000488281199</v>
      </c>
      <c r="D1482" s="9">
        <v>420.32000732421801</v>
      </c>
      <c r="E1482" s="9">
        <v>413.39324951171801</v>
      </c>
      <c r="F1482" s="9">
        <v>424.30999755859301</v>
      </c>
      <c r="G1482" s="10">
        <v>243716500</v>
      </c>
      <c r="H1482">
        <f t="shared" si="234"/>
        <v>6</v>
      </c>
      <c r="I1482">
        <f t="shared" si="235"/>
        <v>7</v>
      </c>
      <c r="J1482">
        <f t="shared" si="236"/>
        <v>2021</v>
      </c>
      <c r="K1482" t="str">
        <f>VLOOKUP(N1482,Convert!D:G,4,0)</f>
        <v>2021Q2</v>
      </c>
      <c r="L1482" t="str">
        <f t="shared" si="237"/>
        <v>2021M6</v>
      </c>
      <c r="M1482">
        <f>VLOOKUP(K1482,GDP_CR!$E$9:$F$311,2,0)</f>
        <v>13.8</v>
      </c>
      <c r="N1482" s="1">
        <v>44354</v>
      </c>
      <c r="O1482" s="18">
        <f t="shared" si="238"/>
        <v>10361</v>
      </c>
      <c r="P1482" s="31">
        <f>VLOOKUP(K1482,GDP!$A$2:$D$305,4,0)</f>
        <v>0.1313979178897462</v>
      </c>
      <c r="Q1482" s="12">
        <v>22877.746153846154</v>
      </c>
      <c r="R1482" s="12">
        <f>VLOOKUP(K1482,RGDP!B:C,2,0)</f>
        <v>19544.248</v>
      </c>
      <c r="S1482" s="12">
        <f t="shared" si="231"/>
        <v>19489.577333333327</v>
      </c>
      <c r="T1482" s="12">
        <v>90.669998249999992</v>
      </c>
      <c r="U1482" s="12">
        <v>5.8249999999999993</v>
      </c>
      <c r="V1482" s="12">
        <v>145269.25</v>
      </c>
      <c r="W1482" s="12">
        <v>5.0066749999999995</v>
      </c>
      <c r="X1482" s="12">
        <v>6.5000000000000002E-2</v>
      </c>
      <c r="Y1482" t="str">
        <f t="shared" si="239"/>
        <v>&gt;400</v>
      </c>
      <c r="Z1482">
        <f t="shared" si="240"/>
        <v>4.0463592768125167E-3</v>
      </c>
      <c r="AA1482" s="12">
        <f>VLOOKUP(K1482,GDP_Change!A:D,4,0)</f>
        <v>3.2853317558377455</v>
      </c>
      <c r="AB1482" s="12">
        <f t="shared" si="232"/>
        <v>3.1748336361468574</v>
      </c>
    </row>
    <row r="1483" spans="1:28" x14ac:dyDescent="0.25">
      <c r="A1483" s="1" t="str">
        <f t="shared" si="233"/>
        <v>06/14/2021</v>
      </c>
      <c r="B1483" s="9">
        <v>424.42999267578102</v>
      </c>
      <c r="C1483" s="9">
        <v>425.45999145507801</v>
      </c>
      <c r="D1483" s="9">
        <v>414.70001220703102</v>
      </c>
      <c r="E1483" s="9">
        <v>404.24481201171801</v>
      </c>
      <c r="F1483" s="9">
        <v>414.92001342773398</v>
      </c>
      <c r="G1483" s="10">
        <v>383879100</v>
      </c>
      <c r="H1483">
        <f t="shared" si="234"/>
        <v>6</v>
      </c>
      <c r="I1483">
        <f t="shared" si="235"/>
        <v>14</v>
      </c>
      <c r="J1483">
        <f t="shared" si="236"/>
        <v>2021</v>
      </c>
      <c r="K1483" t="str">
        <f>VLOOKUP(N1483,Convert!D:G,4,0)</f>
        <v>2021Q2</v>
      </c>
      <c r="L1483" t="str">
        <f t="shared" si="237"/>
        <v>2021M6</v>
      </c>
      <c r="M1483">
        <f>VLOOKUP(K1483,GDP_CR!$E$9:$F$311,2,0)</f>
        <v>13.8</v>
      </c>
      <c r="N1483" s="1">
        <v>44361</v>
      </c>
      <c r="O1483" s="18">
        <f t="shared" si="238"/>
        <v>10368</v>
      </c>
      <c r="P1483" s="31">
        <f>VLOOKUP(K1483,GDP!$A$2:$D$305,4,0)</f>
        <v>0.1313979178897462</v>
      </c>
      <c r="Q1483" s="12">
        <v>22934.130769230771</v>
      </c>
      <c r="R1483" s="12">
        <f>VLOOKUP(K1483,RGDP!B:C,2,0)</f>
        <v>19544.248</v>
      </c>
      <c r="S1483" s="12">
        <f t="shared" si="231"/>
        <v>19516.91266666666</v>
      </c>
      <c r="T1483" s="12">
        <v>90.389999499999988</v>
      </c>
      <c r="U1483" s="12">
        <v>5.85</v>
      </c>
      <c r="V1483" s="12">
        <v>145442.5</v>
      </c>
      <c r="W1483" s="12">
        <v>5.0983200000000002</v>
      </c>
      <c r="X1483" s="12">
        <v>7.0000000000000007E-2</v>
      </c>
      <c r="Y1483" t="str">
        <f t="shared" si="239"/>
        <v>&gt;400</v>
      </c>
      <c r="Z1483">
        <f t="shared" si="240"/>
        <v>-2.2130009155776231E-2</v>
      </c>
      <c r="AA1483" s="12">
        <f>VLOOKUP(K1483,GDP_Change!A:D,4,0)</f>
        <v>3.2853317558377455</v>
      </c>
      <c r="AB1483" s="12">
        <f t="shared" si="232"/>
        <v>3.2116663427104868</v>
      </c>
    </row>
    <row r="1484" spans="1:28" x14ac:dyDescent="0.25">
      <c r="A1484" s="1" t="str">
        <f t="shared" si="233"/>
        <v>06/21/2021</v>
      </c>
      <c r="B1484" s="9">
        <v>416.79998779296801</v>
      </c>
      <c r="C1484" s="9">
        <v>427.08999633789</v>
      </c>
      <c r="D1484" s="9">
        <v>415.92999267578102</v>
      </c>
      <c r="E1484" s="9">
        <v>416.99383544921801</v>
      </c>
      <c r="F1484" s="9">
        <v>426.60998535156199</v>
      </c>
      <c r="G1484" s="10">
        <v>283207500</v>
      </c>
      <c r="H1484">
        <f t="shared" si="234"/>
        <v>6</v>
      </c>
      <c r="I1484">
        <f t="shared" si="235"/>
        <v>21</v>
      </c>
      <c r="J1484">
        <f t="shared" si="236"/>
        <v>2021</v>
      </c>
      <c r="K1484" t="str">
        <f>VLOOKUP(N1484,Convert!D:G,4,0)</f>
        <v>2021Q2</v>
      </c>
      <c r="L1484" t="str">
        <f t="shared" si="237"/>
        <v>2021M6</v>
      </c>
      <c r="M1484">
        <f>VLOOKUP(K1484,GDP_CR!$E$9:$F$311,2,0)</f>
        <v>13.8</v>
      </c>
      <c r="N1484" s="1">
        <v>44368</v>
      </c>
      <c r="O1484" s="18">
        <f t="shared" si="238"/>
        <v>10375</v>
      </c>
      <c r="P1484" s="31">
        <f>VLOOKUP(K1484,GDP!$A$2:$D$305,4,0)</f>
        <v>0.1313979178897462</v>
      </c>
      <c r="Q1484" s="12">
        <v>22990.515384615384</v>
      </c>
      <c r="R1484" s="12">
        <f>VLOOKUP(K1484,RGDP!B:C,2,0)</f>
        <v>19544.248</v>
      </c>
      <c r="S1484" s="12">
        <f t="shared" si="231"/>
        <v>19544.247999999996</v>
      </c>
      <c r="T1484" s="12">
        <v>90.110000749999983</v>
      </c>
      <c r="U1484" s="12">
        <v>5.875</v>
      </c>
      <c r="V1484" s="12">
        <v>145615.75</v>
      </c>
      <c r="W1484" s="12">
        <v>5.1899649999999999</v>
      </c>
      <c r="X1484" s="12">
        <v>7.5000000000000011E-2</v>
      </c>
      <c r="Y1484" t="str">
        <f t="shared" si="239"/>
        <v>&gt;400</v>
      </c>
      <c r="Z1484">
        <f t="shared" si="240"/>
        <v>2.8174037273485331E-2</v>
      </c>
      <c r="AA1484" s="12">
        <f>VLOOKUP(K1484,GDP_Change!A:D,4,0)</f>
        <v>3.2853317558377455</v>
      </c>
      <c r="AB1484" s="12">
        <f t="shared" si="232"/>
        <v>3.2484990492741161</v>
      </c>
    </row>
    <row r="1485" spans="1:28" x14ac:dyDescent="0.25">
      <c r="A1485" s="1" t="str">
        <f t="shared" si="233"/>
        <v>06/28/2021</v>
      </c>
      <c r="B1485" s="9">
        <v>427.17001342773398</v>
      </c>
      <c r="C1485" s="9">
        <v>434.100006103515</v>
      </c>
      <c r="D1485" s="9">
        <v>425.89001464843699</v>
      </c>
      <c r="E1485" s="9">
        <v>423.94363403320301</v>
      </c>
      <c r="F1485" s="9">
        <v>433.72000122070301</v>
      </c>
      <c r="G1485" s="10">
        <v>265096700</v>
      </c>
      <c r="H1485">
        <f t="shared" si="234"/>
        <v>6</v>
      </c>
      <c r="I1485">
        <f t="shared" si="235"/>
        <v>28</v>
      </c>
      <c r="J1485">
        <f t="shared" si="236"/>
        <v>2021</v>
      </c>
      <c r="K1485" t="str">
        <f>VLOOKUP(N1485,Convert!D:G,4,0)</f>
        <v>2021Q2</v>
      </c>
      <c r="L1485" t="str">
        <f t="shared" si="237"/>
        <v>2021M6</v>
      </c>
      <c r="M1485">
        <f>VLOOKUP(K1485,GDP_CR!$E$9:$F$311,2,0)</f>
        <v>13.8</v>
      </c>
      <c r="N1485" s="1">
        <v>44375</v>
      </c>
      <c r="O1485" s="18">
        <f t="shared" si="238"/>
        <v>10382</v>
      </c>
      <c r="P1485" s="31">
        <f>VLOOKUP(K1485,GDP!$A$2:$D$305,4,0)</f>
        <v>0.1313979178897462</v>
      </c>
      <c r="Q1485" s="12">
        <v>23046.9</v>
      </c>
      <c r="R1485" s="12">
        <f>VLOOKUP(K1485,RGDP!B:C,2,0)</f>
        <v>19544.248</v>
      </c>
      <c r="S1485" s="12">
        <f t="shared" si="231"/>
        <v>19544.247999999996</v>
      </c>
      <c r="T1485" s="12">
        <v>89.830001999999993</v>
      </c>
      <c r="U1485" s="12">
        <v>5.9</v>
      </c>
      <c r="V1485" s="12">
        <v>145789</v>
      </c>
      <c r="W1485" s="12">
        <v>5.2816099999999997</v>
      </c>
      <c r="X1485" s="12">
        <v>0.08</v>
      </c>
      <c r="Y1485" t="str">
        <f t="shared" si="239"/>
        <v>&gt;400</v>
      </c>
      <c r="Z1485">
        <f t="shared" si="240"/>
        <v>1.6666313760288043E-2</v>
      </c>
      <c r="AA1485" s="12">
        <f>VLOOKUP(K1485,GDP_Change!A:D,4,0)</f>
        <v>3.2853317558377455</v>
      </c>
      <c r="AB1485" s="12">
        <f t="shared" si="232"/>
        <v>3.2853317558377455</v>
      </c>
    </row>
    <row r="1486" spans="1:28" x14ac:dyDescent="0.25">
      <c r="A1486" s="1" t="str">
        <f t="shared" si="233"/>
        <v>07/05/2021</v>
      </c>
      <c r="B1486" s="9">
        <v>433.77999877929602</v>
      </c>
      <c r="C1486" s="9">
        <v>435.83999633789</v>
      </c>
      <c r="D1486" s="9">
        <v>427.51998901367102</v>
      </c>
      <c r="E1486" s="9">
        <v>425.70300292968699</v>
      </c>
      <c r="F1486" s="9">
        <v>435.51998901367102</v>
      </c>
      <c r="G1486" s="10">
        <v>306093700</v>
      </c>
      <c r="H1486">
        <f t="shared" si="234"/>
        <v>7</v>
      </c>
      <c r="I1486">
        <f t="shared" si="235"/>
        <v>5</v>
      </c>
      <c r="J1486">
        <f t="shared" si="236"/>
        <v>2021</v>
      </c>
      <c r="K1486" t="str">
        <f>VLOOKUP(N1486,Convert!D:G,4,0)</f>
        <v>2021Q3</v>
      </c>
      <c r="L1486" t="str">
        <f t="shared" si="237"/>
        <v>2021M7</v>
      </c>
      <c r="M1486">
        <f>VLOOKUP(K1486,GDP_CR!$E$9:$F$311,2,0)</f>
        <v>9</v>
      </c>
      <c r="N1486" s="1">
        <v>44382</v>
      </c>
      <c r="O1486" s="18">
        <f t="shared" si="238"/>
        <v>10389</v>
      </c>
      <c r="P1486" s="31">
        <f>VLOOKUP(K1486,GDP!$A$2:$D$305,4,0)</f>
        <v>8.7387023851364098E-2</v>
      </c>
      <c r="Q1486" s="12">
        <v>23085.630769230771</v>
      </c>
      <c r="R1486" s="12">
        <f>VLOOKUP(K1486,RGDP!B:C,2,0)</f>
        <v>19672.594000000001</v>
      </c>
      <c r="S1486" s="12">
        <f t="shared" si="231"/>
        <v>19554.943499999998</v>
      </c>
      <c r="T1486" s="12">
        <v>90.522501000000005</v>
      </c>
      <c r="U1486" s="12">
        <v>5.7750000000000004</v>
      </c>
      <c r="V1486" s="12">
        <v>145981.25</v>
      </c>
      <c r="W1486" s="12">
        <v>5.2665849999999992</v>
      </c>
      <c r="X1486" s="12">
        <v>8.4999999999999992E-2</v>
      </c>
      <c r="Y1486" t="str">
        <f t="shared" si="239"/>
        <v>&gt;400</v>
      </c>
      <c r="Z1486">
        <f t="shared" si="240"/>
        <v>4.1501147927278659E-3</v>
      </c>
      <c r="AA1486" s="12">
        <f>VLOOKUP(K1486,GDP_Change!A:D,4,0)</f>
        <v>2.1846116277332044</v>
      </c>
      <c r="AB1486" s="12">
        <f t="shared" si="232"/>
        <v>3.2006609767527809</v>
      </c>
    </row>
    <row r="1487" spans="1:28" x14ac:dyDescent="0.25">
      <c r="A1487" s="1" t="str">
        <f t="shared" si="233"/>
        <v>07/12/2021</v>
      </c>
      <c r="B1487" s="9">
        <v>435.42999267578102</v>
      </c>
      <c r="C1487" s="9">
        <v>437.92001342773398</v>
      </c>
      <c r="D1487" s="9">
        <v>430.92001342773398</v>
      </c>
      <c r="E1487" s="9">
        <v>421.61721801757801</v>
      </c>
      <c r="F1487" s="9">
        <v>431.33999633789</v>
      </c>
      <c r="G1487" s="10">
        <v>300932400</v>
      </c>
      <c r="H1487">
        <f t="shared" si="234"/>
        <v>7</v>
      </c>
      <c r="I1487">
        <f t="shared" si="235"/>
        <v>12</v>
      </c>
      <c r="J1487">
        <f t="shared" si="236"/>
        <v>2021</v>
      </c>
      <c r="K1487" t="str">
        <f>VLOOKUP(N1487,Convert!D:G,4,0)</f>
        <v>2021Q3</v>
      </c>
      <c r="L1487" t="str">
        <f t="shared" si="237"/>
        <v>2021M7</v>
      </c>
      <c r="M1487">
        <f>VLOOKUP(K1487,GDP_CR!$E$9:$F$311,2,0)</f>
        <v>9</v>
      </c>
      <c r="N1487" s="1">
        <v>44389</v>
      </c>
      <c r="O1487" s="18">
        <f t="shared" si="238"/>
        <v>10396</v>
      </c>
      <c r="P1487" s="31">
        <f>VLOOKUP(K1487,GDP!$A$2:$D$305,4,0)</f>
        <v>8.7387023851364098E-2</v>
      </c>
      <c r="Q1487" s="12">
        <v>23124.36153846154</v>
      </c>
      <c r="R1487" s="12">
        <f>VLOOKUP(K1487,RGDP!B:C,2,0)</f>
        <v>19672.594000000001</v>
      </c>
      <c r="S1487" s="12">
        <f t="shared" si="231"/>
        <v>19565.638999999999</v>
      </c>
      <c r="T1487" s="12">
        <v>91.215000000000003</v>
      </c>
      <c r="U1487" s="12">
        <v>5.65</v>
      </c>
      <c r="V1487" s="12">
        <v>146173.5</v>
      </c>
      <c r="W1487" s="12">
        <v>5.2515599999999996</v>
      </c>
      <c r="X1487" s="12">
        <v>0.09</v>
      </c>
      <c r="Y1487" t="str">
        <f t="shared" si="239"/>
        <v>&gt;400</v>
      </c>
      <c r="Z1487">
        <f t="shared" si="240"/>
        <v>-9.5977056879696931E-3</v>
      </c>
      <c r="AA1487" s="12">
        <f>VLOOKUP(K1487,GDP_Change!A:D,4,0)</f>
        <v>2.1846116277332044</v>
      </c>
      <c r="AB1487" s="12">
        <f t="shared" si="232"/>
        <v>3.1159901976678159</v>
      </c>
    </row>
    <row r="1488" spans="1:28" x14ac:dyDescent="0.25">
      <c r="A1488" s="1" t="str">
        <f t="shared" si="233"/>
        <v>07/19/2021</v>
      </c>
      <c r="B1488" s="9">
        <v>426.19000244140602</v>
      </c>
      <c r="C1488" s="9">
        <v>440.29998779296801</v>
      </c>
      <c r="D1488" s="9">
        <v>421.97000122070301</v>
      </c>
      <c r="E1488" s="9">
        <v>430.02340698242102</v>
      </c>
      <c r="F1488" s="9">
        <v>439.94000244140602</v>
      </c>
      <c r="G1488" s="10">
        <v>423964700</v>
      </c>
      <c r="H1488">
        <f t="shared" si="234"/>
        <v>7</v>
      </c>
      <c r="I1488">
        <f t="shared" si="235"/>
        <v>19</v>
      </c>
      <c r="J1488">
        <f t="shared" si="236"/>
        <v>2021</v>
      </c>
      <c r="K1488" t="str">
        <f>VLOOKUP(N1488,Convert!D:G,4,0)</f>
        <v>2021Q3</v>
      </c>
      <c r="L1488" t="str">
        <f t="shared" si="237"/>
        <v>2021M7</v>
      </c>
      <c r="M1488">
        <f>VLOOKUP(K1488,GDP_CR!$E$9:$F$311,2,0)</f>
        <v>9</v>
      </c>
      <c r="N1488" s="1">
        <v>44396</v>
      </c>
      <c r="O1488" s="18">
        <f t="shared" si="238"/>
        <v>10403</v>
      </c>
      <c r="P1488" s="31">
        <f>VLOOKUP(K1488,GDP!$A$2:$D$305,4,0)</f>
        <v>8.7387023851364098E-2</v>
      </c>
      <c r="Q1488" s="12">
        <v>23163.09230769231</v>
      </c>
      <c r="R1488" s="12">
        <f>VLOOKUP(K1488,RGDP!B:C,2,0)</f>
        <v>19672.594000000001</v>
      </c>
      <c r="S1488" s="12">
        <f t="shared" si="231"/>
        <v>19576.334500000001</v>
      </c>
      <c r="T1488" s="12">
        <v>91.907499000000001</v>
      </c>
      <c r="U1488" s="12">
        <v>5.5250000000000004</v>
      </c>
      <c r="V1488" s="12">
        <v>146365.75</v>
      </c>
      <c r="W1488" s="12">
        <v>5.2365349999999999</v>
      </c>
      <c r="X1488" s="12">
        <v>9.5000000000000001E-2</v>
      </c>
      <c r="Y1488" t="str">
        <f t="shared" si="239"/>
        <v>&gt;400</v>
      </c>
      <c r="Z1488">
        <f t="shared" si="240"/>
        <v>1.9937882358535663E-2</v>
      </c>
      <c r="AA1488" s="12">
        <f>VLOOKUP(K1488,GDP_Change!A:D,4,0)</f>
        <v>2.1846116277332044</v>
      </c>
      <c r="AB1488" s="12">
        <f t="shared" si="232"/>
        <v>3.0313194185828514</v>
      </c>
    </row>
    <row r="1489" spans="1:28" x14ac:dyDescent="0.25">
      <c r="A1489" s="1" t="str">
        <f t="shared" si="233"/>
        <v>07/26/2021</v>
      </c>
      <c r="B1489" s="9">
        <v>439.30999755859301</v>
      </c>
      <c r="C1489" s="9">
        <v>441.79998779296801</v>
      </c>
      <c r="D1489" s="9">
        <v>435.989990234375</v>
      </c>
      <c r="E1489" s="9">
        <v>428.62567138671801</v>
      </c>
      <c r="F1489" s="9">
        <v>438.510009765625</v>
      </c>
      <c r="G1489" s="10">
        <v>279975200</v>
      </c>
      <c r="H1489">
        <f t="shared" si="234"/>
        <v>7</v>
      </c>
      <c r="I1489">
        <f t="shared" si="235"/>
        <v>26</v>
      </c>
      <c r="J1489">
        <f t="shared" si="236"/>
        <v>2021</v>
      </c>
      <c r="K1489" t="str">
        <f>VLOOKUP(N1489,Convert!D:G,4,0)</f>
        <v>2021Q3</v>
      </c>
      <c r="L1489" t="str">
        <f t="shared" si="237"/>
        <v>2021M7</v>
      </c>
      <c r="M1489">
        <f>VLOOKUP(K1489,GDP_CR!$E$9:$F$311,2,0)</f>
        <v>9</v>
      </c>
      <c r="N1489" s="1">
        <v>44403</v>
      </c>
      <c r="O1489" s="18">
        <f t="shared" si="238"/>
        <v>10410</v>
      </c>
      <c r="P1489" s="31">
        <f>VLOOKUP(K1489,GDP!$A$2:$D$305,4,0)</f>
        <v>8.7387023851364098E-2</v>
      </c>
      <c r="Q1489" s="12">
        <v>23201.823076923079</v>
      </c>
      <c r="R1489" s="12">
        <f>VLOOKUP(K1489,RGDP!B:C,2,0)</f>
        <v>19672.594000000001</v>
      </c>
      <c r="S1489" s="12">
        <f t="shared" si="231"/>
        <v>19587.030000000002</v>
      </c>
      <c r="T1489" s="12">
        <v>92.599997999999999</v>
      </c>
      <c r="U1489" s="12">
        <v>5.4</v>
      </c>
      <c r="V1489" s="12">
        <v>146558</v>
      </c>
      <c r="W1489" s="12">
        <v>5.2215100000000003</v>
      </c>
      <c r="X1489" s="12">
        <v>0.1</v>
      </c>
      <c r="Y1489" t="str">
        <f t="shared" si="239"/>
        <v>&gt;400</v>
      </c>
      <c r="Z1489">
        <f t="shared" si="240"/>
        <v>-3.2504265759999429E-3</v>
      </c>
      <c r="AA1489" s="12">
        <f>VLOOKUP(K1489,GDP_Change!A:D,4,0)</f>
        <v>2.1846116277332044</v>
      </c>
      <c r="AB1489" s="12">
        <f t="shared" si="232"/>
        <v>2.9466486394978868</v>
      </c>
    </row>
    <row r="1490" spans="1:28" x14ac:dyDescent="0.25">
      <c r="A1490" s="1" t="str">
        <f t="shared" si="233"/>
        <v>08/02/2021</v>
      </c>
      <c r="B1490" s="9">
        <v>440.33999633789</v>
      </c>
      <c r="C1490" s="9">
        <v>442.94000244140602</v>
      </c>
      <c r="D1490" s="9">
        <v>436.100006103515</v>
      </c>
      <c r="E1490" s="9">
        <v>432.515869140625</v>
      </c>
      <c r="F1490" s="9">
        <v>442.489990234375</v>
      </c>
      <c r="G1490" s="10">
        <v>249469100</v>
      </c>
      <c r="H1490">
        <f t="shared" si="234"/>
        <v>8</v>
      </c>
      <c r="I1490">
        <f t="shared" si="235"/>
        <v>2</v>
      </c>
      <c r="J1490">
        <f t="shared" si="236"/>
        <v>2021</v>
      </c>
      <c r="K1490" t="str">
        <f>VLOOKUP(N1490,Convert!D:G,4,0)</f>
        <v>2021Q3</v>
      </c>
      <c r="L1490" t="str">
        <f t="shared" si="237"/>
        <v>2021M8</v>
      </c>
      <c r="M1490">
        <f>VLOOKUP(K1490,GDP_CR!$E$9:$F$311,2,0)</f>
        <v>9</v>
      </c>
      <c r="N1490" s="1">
        <v>44410</v>
      </c>
      <c r="O1490" s="18">
        <f t="shared" si="238"/>
        <v>10417</v>
      </c>
      <c r="P1490" s="31">
        <f>VLOOKUP(K1490,GDP!$A$2:$D$305,4,0)</f>
        <v>8.7387023851364098E-2</v>
      </c>
      <c r="Q1490" s="12">
        <v>23240.553846153845</v>
      </c>
      <c r="R1490" s="12">
        <f>VLOOKUP(K1490,RGDP!B:C,2,0)</f>
        <v>19672.594000000001</v>
      </c>
      <c r="S1490" s="12">
        <f t="shared" si="231"/>
        <v>19597.725500000004</v>
      </c>
      <c r="T1490" s="12">
        <v>92.462499249999993</v>
      </c>
      <c r="U1490" s="12">
        <v>5.3500000000000005</v>
      </c>
      <c r="V1490" s="12">
        <v>146723.75</v>
      </c>
      <c r="W1490" s="12">
        <v>5.2132050000000003</v>
      </c>
      <c r="X1490" s="12">
        <v>9.7500000000000003E-2</v>
      </c>
      <c r="Y1490" t="str">
        <f t="shared" si="239"/>
        <v>&gt;400</v>
      </c>
      <c r="Z1490">
        <f t="shared" si="240"/>
        <v>9.0761450824741186E-3</v>
      </c>
      <c r="AA1490" s="12">
        <f>VLOOKUP(K1490,GDP_Change!A:D,4,0)</f>
        <v>2.1846116277332044</v>
      </c>
      <c r="AB1490" s="12">
        <f t="shared" si="232"/>
        <v>2.8619778604129218</v>
      </c>
    </row>
    <row r="1491" spans="1:28" x14ac:dyDescent="0.25">
      <c r="A1491" s="1" t="str">
        <f t="shared" si="233"/>
        <v>08/09/2021</v>
      </c>
      <c r="B1491" s="9">
        <v>442.45999145507801</v>
      </c>
      <c r="C1491" s="9">
        <v>445.94000244140602</v>
      </c>
      <c r="D1491" s="9">
        <v>441.30999755859301</v>
      </c>
      <c r="E1491" s="9">
        <v>435.86862182617102</v>
      </c>
      <c r="F1491" s="9">
        <v>445.92001342773398</v>
      </c>
      <c r="G1491" s="10">
        <v>206975900</v>
      </c>
      <c r="H1491">
        <f t="shared" si="234"/>
        <v>8</v>
      </c>
      <c r="I1491">
        <f t="shared" si="235"/>
        <v>9</v>
      </c>
      <c r="J1491">
        <f t="shared" si="236"/>
        <v>2021</v>
      </c>
      <c r="K1491" t="str">
        <f>VLOOKUP(N1491,Convert!D:G,4,0)</f>
        <v>2021Q3</v>
      </c>
      <c r="L1491" t="str">
        <f t="shared" si="237"/>
        <v>2021M8</v>
      </c>
      <c r="M1491">
        <f>VLOOKUP(K1491,GDP_CR!$E$9:$F$311,2,0)</f>
        <v>9</v>
      </c>
      <c r="N1491" s="1">
        <v>44417</v>
      </c>
      <c r="O1491" s="18">
        <f t="shared" si="238"/>
        <v>10424</v>
      </c>
      <c r="P1491" s="31">
        <f>VLOOKUP(K1491,GDP!$A$2:$D$305,4,0)</f>
        <v>8.7387023851364098E-2</v>
      </c>
      <c r="Q1491" s="12">
        <v>23279.284615384615</v>
      </c>
      <c r="R1491" s="12">
        <f>VLOOKUP(K1491,RGDP!B:C,2,0)</f>
        <v>19672.594000000001</v>
      </c>
      <c r="S1491" s="12">
        <f t="shared" si="231"/>
        <v>19608.421000000006</v>
      </c>
      <c r="T1491" s="12">
        <v>92.325000500000002</v>
      </c>
      <c r="U1491" s="12">
        <v>5.3</v>
      </c>
      <c r="V1491" s="12">
        <v>146889.5</v>
      </c>
      <c r="W1491" s="12">
        <v>5.2049000000000003</v>
      </c>
      <c r="X1491" s="12">
        <v>9.5000000000000001E-2</v>
      </c>
      <c r="Y1491" t="str">
        <f t="shared" si="239"/>
        <v>&gt;400</v>
      </c>
      <c r="Z1491">
        <f t="shared" si="240"/>
        <v>7.7516401931310153E-3</v>
      </c>
      <c r="AA1491" s="12">
        <f>VLOOKUP(K1491,GDP_Change!A:D,4,0)</f>
        <v>2.1846116277332044</v>
      </c>
      <c r="AB1491" s="12">
        <f t="shared" si="232"/>
        <v>2.7773070813279572</v>
      </c>
    </row>
    <row r="1492" spans="1:28" x14ac:dyDescent="0.25">
      <c r="A1492" s="1" t="str">
        <f t="shared" si="233"/>
        <v>08/16/2021</v>
      </c>
      <c r="B1492" s="9">
        <v>444.52999877929602</v>
      </c>
      <c r="C1492" s="9">
        <v>447.10998535156199</v>
      </c>
      <c r="D1492" s="9">
        <v>436.11999511718699</v>
      </c>
      <c r="E1492" s="9">
        <v>433.36627197265602</v>
      </c>
      <c r="F1492" s="9">
        <v>443.35998535156199</v>
      </c>
      <c r="G1492" s="10">
        <v>420586700</v>
      </c>
      <c r="H1492">
        <f t="shared" si="234"/>
        <v>8</v>
      </c>
      <c r="I1492">
        <f t="shared" si="235"/>
        <v>16</v>
      </c>
      <c r="J1492">
        <f t="shared" si="236"/>
        <v>2021</v>
      </c>
      <c r="K1492" t="str">
        <f>VLOOKUP(N1492,Convert!D:G,4,0)</f>
        <v>2021Q3</v>
      </c>
      <c r="L1492" t="str">
        <f t="shared" si="237"/>
        <v>2021M8</v>
      </c>
      <c r="M1492">
        <f>VLOOKUP(K1492,GDP_CR!$E$9:$F$311,2,0)</f>
        <v>9</v>
      </c>
      <c r="N1492" s="1">
        <v>44424</v>
      </c>
      <c r="O1492" s="18">
        <f t="shared" si="238"/>
        <v>10431</v>
      </c>
      <c r="P1492" s="31">
        <f>VLOOKUP(K1492,GDP!$A$2:$D$305,4,0)</f>
        <v>8.7387023851364098E-2</v>
      </c>
      <c r="Q1492" s="12">
        <v>23318.015384615384</v>
      </c>
      <c r="R1492" s="12">
        <f>VLOOKUP(K1492,RGDP!B:C,2,0)</f>
        <v>19672.594000000001</v>
      </c>
      <c r="S1492" s="12">
        <f t="shared" si="231"/>
        <v>19619.116500000004</v>
      </c>
      <c r="T1492" s="12">
        <v>92.18750175000001</v>
      </c>
      <c r="U1492" s="12">
        <v>5.25</v>
      </c>
      <c r="V1492" s="12">
        <v>147055.25</v>
      </c>
      <c r="W1492" s="12">
        <v>5.1965950000000003</v>
      </c>
      <c r="X1492" s="12">
        <v>9.2499999999999999E-2</v>
      </c>
      <c r="Y1492" t="str">
        <f t="shared" si="239"/>
        <v>&gt;400</v>
      </c>
      <c r="Z1492">
        <f t="shared" si="240"/>
        <v>-5.741002868414391E-3</v>
      </c>
      <c r="AA1492" s="12">
        <f>VLOOKUP(K1492,GDP_Change!A:D,4,0)</f>
        <v>2.1846116277332044</v>
      </c>
      <c r="AB1492" s="12">
        <f t="shared" si="232"/>
        <v>2.6926363022429927</v>
      </c>
    </row>
    <row r="1493" spans="1:28" x14ac:dyDescent="0.25">
      <c r="A1493" s="1" t="str">
        <f t="shared" si="233"/>
        <v>08/23/2021</v>
      </c>
      <c r="B1493" s="9">
        <v>445.16000366210898</v>
      </c>
      <c r="C1493" s="9">
        <v>450.64999389648398</v>
      </c>
      <c r="D1493" s="9">
        <v>443.44000244140602</v>
      </c>
      <c r="E1493" s="9">
        <v>440.10095214843699</v>
      </c>
      <c r="F1493" s="9">
        <v>450.25</v>
      </c>
      <c r="G1493" s="10">
        <v>269312100</v>
      </c>
      <c r="H1493">
        <f t="shared" si="234"/>
        <v>8</v>
      </c>
      <c r="I1493">
        <f t="shared" si="235"/>
        <v>23</v>
      </c>
      <c r="J1493">
        <f t="shared" si="236"/>
        <v>2021</v>
      </c>
      <c r="K1493" t="str">
        <f>VLOOKUP(N1493,Convert!D:G,4,0)</f>
        <v>2021Q3</v>
      </c>
      <c r="L1493" t="str">
        <f t="shared" si="237"/>
        <v>2021M8</v>
      </c>
      <c r="M1493">
        <f>VLOOKUP(K1493,GDP_CR!$E$9:$F$311,2,0)</f>
        <v>9</v>
      </c>
      <c r="N1493" s="1">
        <v>44431</v>
      </c>
      <c r="O1493" s="18">
        <f t="shared" si="238"/>
        <v>10438</v>
      </c>
      <c r="P1493" s="31">
        <f>VLOOKUP(K1493,GDP!$A$2:$D$305,4,0)</f>
        <v>8.7387023851364098E-2</v>
      </c>
      <c r="Q1493" s="12">
        <v>23356.746153846154</v>
      </c>
      <c r="R1493" s="12">
        <f>VLOOKUP(K1493,RGDP!B:C,2,0)</f>
        <v>19672.594000000001</v>
      </c>
      <c r="S1493" s="12">
        <f t="shared" si="231"/>
        <v>19629.812000000005</v>
      </c>
      <c r="T1493" s="12">
        <v>92.050003000000004</v>
      </c>
      <c r="U1493" s="12">
        <v>5.2</v>
      </c>
      <c r="V1493" s="12">
        <v>147221</v>
      </c>
      <c r="W1493" s="12">
        <v>5.1882900000000003</v>
      </c>
      <c r="X1493" s="12">
        <v>0.09</v>
      </c>
      <c r="Y1493" t="str">
        <f t="shared" si="239"/>
        <v>&gt;400</v>
      </c>
      <c r="Z1493">
        <f t="shared" si="240"/>
        <v>1.554045217448885E-2</v>
      </c>
      <c r="AA1493" s="12">
        <f>VLOOKUP(K1493,GDP_Change!A:D,4,0)</f>
        <v>2.1846116277332044</v>
      </c>
      <c r="AB1493" s="12">
        <f t="shared" si="232"/>
        <v>2.6079655231580281</v>
      </c>
    </row>
    <row r="1494" spans="1:28" x14ac:dyDescent="0.25">
      <c r="A1494" s="1" t="str">
        <f t="shared" si="233"/>
        <v>08/30/2021</v>
      </c>
      <c r="B1494" s="9">
        <v>450.97000122070301</v>
      </c>
      <c r="C1494" s="9">
        <v>454.04998779296801</v>
      </c>
      <c r="D1494" s="9">
        <v>450.70999145507801</v>
      </c>
      <c r="E1494" s="9">
        <v>442.8671875</v>
      </c>
      <c r="F1494" s="9">
        <v>453.079986572265</v>
      </c>
      <c r="G1494" s="10">
        <v>246050500</v>
      </c>
      <c r="H1494">
        <f t="shared" si="234"/>
        <v>8</v>
      </c>
      <c r="I1494">
        <f t="shared" si="235"/>
        <v>30</v>
      </c>
      <c r="J1494">
        <f t="shared" si="236"/>
        <v>2021</v>
      </c>
      <c r="K1494" t="str">
        <f>VLOOKUP(N1494,Convert!D:G,4,0)</f>
        <v>2021Q3</v>
      </c>
      <c r="L1494" t="str">
        <f t="shared" si="237"/>
        <v>2021M8</v>
      </c>
      <c r="M1494">
        <f>VLOOKUP(K1494,GDP_CR!$E$9:$F$311,2,0)</f>
        <v>9</v>
      </c>
      <c r="N1494" s="1">
        <v>44438</v>
      </c>
      <c r="O1494" s="18">
        <f t="shared" si="238"/>
        <v>10445</v>
      </c>
      <c r="P1494" s="31">
        <f>VLOOKUP(K1494,GDP!$A$2:$D$305,4,0)</f>
        <v>8.7387023851364098E-2</v>
      </c>
      <c r="Q1494" s="12">
        <v>23395.476923076923</v>
      </c>
      <c r="R1494" s="12">
        <f>VLOOKUP(K1494,RGDP!B:C,2,0)</f>
        <v>19672.594000000001</v>
      </c>
      <c r="S1494" s="12">
        <f t="shared" si="231"/>
        <v>19640.507500000003</v>
      </c>
      <c r="T1494" s="12">
        <v>92.050003000000004</v>
      </c>
      <c r="U1494" s="12">
        <v>5.2</v>
      </c>
      <c r="V1494" s="12">
        <v>147221</v>
      </c>
      <c r="W1494" s="12">
        <v>5.1882900000000003</v>
      </c>
      <c r="X1494" s="12">
        <v>0.09</v>
      </c>
      <c r="Y1494" t="str">
        <f t="shared" si="239"/>
        <v>&gt;400</v>
      </c>
      <c r="Z1494">
        <f t="shared" si="240"/>
        <v>6.2853671788227761E-3</v>
      </c>
      <c r="AA1494" s="12">
        <f>VLOOKUP(K1494,GDP_Change!A:D,4,0)</f>
        <v>2.1846116277332044</v>
      </c>
      <c r="AB1494" s="12">
        <f t="shared" si="232"/>
        <v>2.5232947440730631</v>
      </c>
    </row>
    <row r="1495" spans="1:28" x14ac:dyDescent="0.25">
      <c r="A1495" s="1" t="str">
        <f t="shared" si="233"/>
        <v>09/06/2021</v>
      </c>
      <c r="B1495" s="9">
        <v>452.70999145507801</v>
      </c>
      <c r="C1495" s="9">
        <v>452.80999755859301</v>
      </c>
      <c r="D1495" s="9">
        <v>445.30999755859301</v>
      </c>
      <c r="E1495" s="9">
        <v>435.3994140625</v>
      </c>
      <c r="F1495" s="9">
        <v>445.44000244140602</v>
      </c>
      <c r="G1495" s="10">
        <v>255772000</v>
      </c>
      <c r="H1495">
        <f t="shared" si="234"/>
        <v>9</v>
      </c>
      <c r="I1495">
        <f t="shared" si="235"/>
        <v>6</v>
      </c>
      <c r="J1495">
        <f t="shared" si="236"/>
        <v>2021</v>
      </c>
      <c r="K1495" t="str">
        <f>VLOOKUP(N1495,Convert!D:G,4,0)</f>
        <v>2021Q3</v>
      </c>
      <c r="L1495" t="str">
        <f t="shared" si="237"/>
        <v>2021M9</v>
      </c>
      <c r="M1495">
        <f>VLOOKUP(K1495,GDP_CR!$E$9:$F$311,2,0)</f>
        <v>9</v>
      </c>
      <c r="N1495" s="1">
        <v>44445</v>
      </c>
      <c r="O1495" s="18">
        <f t="shared" si="238"/>
        <v>10452</v>
      </c>
      <c r="P1495" s="31">
        <f>VLOOKUP(K1495,GDP!$A$2:$D$305,4,0)</f>
        <v>8.7387023851364098E-2</v>
      </c>
      <c r="Q1495" s="12">
        <v>23434.207692307693</v>
      </c>
      <c r="R1495" s="12">
        <f>VLOOKUP(K1495,RGDP!B:C,2,0)</f>
        <v>19672.594000000001</v>
      </c>
      <c r="S1495" s="12">
        <f t="shared" si="231"/>
        <v>19651.203000000005</v>
      </c>
      <c r="T1495" s="12">
        <v>92.150001500000002</v>
      </c>
      <c r="U1495" s="12">
        <v>5.1000000000000005</v>
      </c>
      <c r="V1495" s="12">
        <v>147360.25</v>
      </c>
      <c r="W1495" s="12">
        <v>5.2371250000000007</v>
      </c>
      <c r="X1495" s="12">
        <v>8.7500000000000008E-2</v>
      </c>
      <c r="Y1495" t="str">
        <f t="shared" si="239"/>
        <v>&gt;400</v>
      </c>
      <c r="Z1495">
        <f t="shared" si="240"/>
        <v>-1.6862329737092452E-2</v>
      </c>
      <c r="AA1495" s="12">
        <f>VLOOKUP(K1495,GDP_Change!A:D,4,0)</f>
        <v>2.1846116277332044</v>
      </c>
      <c r="AB1495" s="12">
        <f t="shared" si="232"/>
        <v>2.4386239649880985</v>
      </c>
    </row>
    <row r="1496" spans="1:28" x14ac:dyDescent="0.25">
      <c r="A1496" s="1" t="str">
        <f t="shared" si="233"/>
        <v>09/13/2021</v>
      </c>
      <c r="B1496" s="9">
        <v>448.64001464843699</v>
      </c>
      <c r="C1496" s="9">
        <v>448.92001342773398</v>
      </c>
      <c r="D1496" s="9">
        <v>441.01998901367102</v>
      </c>
      <c r="E1496" s="9">
        <v>431.45046997070301</v>
      </c>
      <c r="F1496" s="9">
        <v>441.39999389648398</v>
      </c>
      <c r="G1496" s="10">
        <v>436939600</v>
      </c>
      <c r="H1496">
        <f t="shared" si="234"/>
        <v>9</v>
      </c>
      <c r="I1496">
        <f t="shared" si="235"/>
        <v>13</v>
      </c>
      <c r="J1496">
        <f t="shared" si="236"/>
        <v>2021</v>
      </c>
      <c r="K1496" t="str">
        <f>VLOOKUP(N1496,Convert!D:G,4,0)</f>
        <v>2021Q3</v>
      </c>
      <c r="L1496" t="str">
        <f t="shared" si="237"/>
        <v>2021M9</v>
      </c>
      <c r="M1496">
        <f>VLOOKUP(K1496,GDP_CR!$E$9:$F$311,2,0)</f>
        <v>9</v>
      </c>
      <c r="N1496" s="1">
        <v>44452</v>
      </c>
      <c r="O1496" s="18">
        <f t="shared" si="238"/>
        <v>10459</v>
      </c>
      <c r="P1496" s="31">
        <f>VLOOKUP(K1496,GDP!$A$2:$D$305,4,0)</f>
        <v>8.7387023851364098E-2</v>
      </c>
      <c r="Q1496" s="12">
        <v>23472.938461538462</v>
      </c>
      <c r="R1496" s="12">
        <f>VLOOKUP(K1496,RGDP!B:C,2,0)</f>
        <v>19672.594000000001</v>
      </c>
      <c r="S1496" s="12">
        <f t="shared" si="231"/>
        <v>19661.898500000007</v>
      </c>
      <c r="T1496" s="12">
        <v>92.25</v>
      </c>
      <c r="U1496" s="12">
        <v>5</v>
      </c>
      <c r="V1496" s="12">
        <v>147499.5</v>
      </c>
      <c r="W1496" s="12">
        <v>5.2859600000000002</v>
      </c>
      <c r="X1496" s="12">
        <v>8.5000000000000006E-2</v>
      </c>
      <c r="Y1496" t="str">
        <f t="shared" si="239"/>
        <v>&gt;400</v>
      </c>
      <c r="Z1496">
        <f t="shared" si="240"/>
        <v>-9.0697030414403912E-3</v>
      </c>
      <c r="AA1496" s="12">
        <f>VLOOKUP(K1496,GDP_Change!A:D,4,0)</f>
        <v>2.1846116277332044</v>
      </c>
      <c r="AB1496" s="12">
        <f t="shared" si="232"/>
        <v>2.353953185903134</v>
      </c>
    </row>
    <row r="1497" spans="1:28" x14ac:dyDescent="0.25">
      <c r="A1497" s="1" t="str">
        <f t="shared" si="233"/>
        <v>09/20/2021</v>
      </c>
      <c r="B1497" s="9">
        <v>434.88000488281199</v>
      </c>
      <c r="C1497" s="9">
        <v>444.89001464843699</v>
      </c>
      <c r="D1497" s="9">
        <v>428.85998535156199</v>
      </c>
      <c r="E1497" s="9">
        <v>435.29400634765602</v>
      </c>
      <c r="F1497" s="9">
        <v>443.91000366210898</v>
      </c>
      <c r="G1497" s="10">
        <v>499812500</v>
      </c>
      <c r="H1497">
        <f t="shared" si="234"/>
        <v>9</v>
      </c>
      <c r="I1497">
        <f t="shared" si="235"/>
        <v>20</v>
      </c>
      <c r="J1497">
        <f t="shared" si="236"/>
        <v>2021</v>
      </c>
      <c r="K1497" t="str">
        <f>VLOOKUP(N1497,Convert!D:G,4,0)</f>
        <v>2021Q3</v>
      </c>
      <c r="L1497" t="str">
        <f t="shared" si="237"/>
        <v>2021M9</v>
      </c>
      <c r="M1497">
        <f>VLOOKUP(K1497,GDP_CR!$E$9:$F$311,2,0)</f>
        <v>9</v>
      </c>
      <c r="N1497" s="1">
        <v>44459</v>
      </c>
      <c r="O1497" s="18">
        <f t="shared" si="238"/>
        <v>10466</v>
      </c>
      <c r="P1497" s="31">
        <f>VLOOKUP(K1497,GDP!$A$2:$D$305,4,0)</f>
        <v>8.7387023851364098E-2</v>
      </c>
      <c r="Q1497" s="12">
        <v>23511.669230769232</v>
      </c>
      <c r="R1497" s="12">
        <f>VLOOKUP(K1497,RGDP!B:C,2,0)</f>
        <v>19672.594000000001</v>
      </c>
      <c r="S1497" s="12">
        <f t="shared" si="231"/>
        <v>19672.594000000005</v>
      </c>
      <c r="T1497" s="12">
        <v>92.349998499999998</v>
      </c>
      <c r="U1497" s="12">
        <v>4.9000000000000004</v>
      </c>
      <c r="V1497" s="12">
        <v>147638.75</v>
      </c>
      <c r="W1497" s="12">
        <v>5.3347949999999997</v>
      </c>
      <c r="X1497" s="12">
        <v>8.2500000000000004E-2</v>
      </c>
      <c r="Y1497" t="str">
        <f t="shared" si="239"/>
        <v>&gt;400</v>
      </c>
      <c r="Z1497">
        <f t="shared" si="240"/>
        <v>5.6864744003908285E-3</v>
      </c>
      <c r="AA1497" s="12">
        <f>VLOOKUP(K1497,GDP_Change!A:D,4,0)</f>
        <v>2.1846116277332044</v>
      </c>
      <c r="AB1497" s="12">
        <f t="shared" si="232"/>
        <v>2.269282406818169</v>
      </c>
    </row>
    <row r="1498" spans="1:28" x14ac:dyDescent="0.25">
      <c r="A1498" s="1" t="str">
        <f t="shared" si="233"/>
        <v>09/27/2021</v>
      </c>
      <c r="B1498" s="9">
        <v>442.80999755859301</v>
      </c>
      <c r="C1498" s="9">
        <v>444.04998779296801</v>
      </c>
      <c r="D1498" s="9">
        <v>427.23001098632801</v>
      </c>
      <c r="E1498" s="9">
        <v>425.81164550781199</v>
      </c>
      <c r="F1498" s="9">
        <v>434.239990234375</v>
      </c>
      <c r="G1498" s="10">
        <v>543882700</v>
      </c>
      <c r="H1498">
        <f t="shared" si="234"/>
        <v>9</v>
      </c>
      <c r="I1498">
        <f t="shared" si="235"/>
        <v>27</v>
      </c>
      <c r="J1498">
        <f t="shared" si="236"/>
        <v>2021</v>
      </c>
      <c r="K1498" t="str">
        <f>VLOOKUP(N1498,Convert!D:G,4,0)</f>
        <v>2021Q3</v>
      </c>
      <c r="L1498" t="str">
        <f t="shared" si="237"/>
        <v>2021M9</v>
      </c>
      <c r="M1498">
        <f>VLOOKUP(K1498,GDP_CR!$E$9:$F$311,2,0)</f>
        <v>9</v>
      </c>
      <c r="N1498" s="1">
        <v>44466</v>
      </c>
      <c r="O1498" s="18">
        <f t="shared" si="238"/>
        <v>10473</v>
      </c>
      <c r="P1498" s="31">
        <f>VLOOKUP(K1498,GDP!$A$2:$D$305,4,0)</f>
        <v>8.7387023851364098E-2</v>
      </c>
      <c r="Q1498" s="12">
        <v>23550.400000000001</v>
      </c>
      <c r="R1498" s="12">
        <f>VLOOKUP(K1498,RGDP!B:C,2,0)</f>
        <v>19672.594000000001</v>
      </c>
      <c r="S1498" s="12">
        <f t="shared" ref="S1498:S1561" si="241">AVERAGE(R1487:R1498)</f>
        <v>19672.594000000005</v>
      </c>
      <c r="T1498" s="12">
        <v>92.449996999999996</v>
      </c>
      <c r="U1498" s="12">
        <v>4.8</v>
      </c>
      <c r="V1498" s="12">
        <v>147778</v>
      </c>
      <c r="W1498" s="12">
        <v>5.3836300000000001</v>
      </c>
      <c r="X1498" s="12">
        <v>0.08</v>
      </c>
      <c r="Y1498" t="str">
        <f t="shared" si="239"/>
        <v>&gt;400</v>
      </c>
      <c r="Z1498">
        <f t="shared" si="240"/>
        <v>-2.1783724962176176E-2</v>
      </c>
      <c r="AA1498" s="12">
        <f>VLOOKUP(K1498,GDP_Change!A:D,4,0)</f>
        <v>2.1846116277332044</v>
      </c>
      <c r="AB1498" s="12">
        <f t="shared" si="232"/>
        <v>2.1846116277332044</v>
      </c>
    </row>
    <row r="1499" spans="1:28" x14ac:dyDescent="0.25">
      <c r="A1499" s="1" t="str">
        <f t="shared" si="233"/>
        <v>10/04/2021</v>
      </c>
      <c r="B1499" s="9">
        <v>433</v>
      </c>
      <c r="C1499" s="9">
        <v>441.67999267578102</v>
      </c>
      <c r="D1499" s="9">
        <v>426.35998535156199</v>
      </c>
      <c r="E1499" s="9">
        <v>429.36138916015602</v>
      </c>
      <c r="F1499" s="9">
        <v>437.85998535156199</v>
      </c>
      <c r="G1499" s="10">
        <v>479279600</v>
      </c>
      <c r="H1499">
        <f t="shared" si="234"/>
        <v>10</v>
      </c>
      <c r="I1499">
        <f t="shared" si="235"/>
        <v>4</v>
      </c>
      <c r="J1499">
        <f t="shared" si="236"/>
        <v>2021</v>
      </c>
      <c r="K1499" t="str">
        <f>VLOOKUP(N1499,Convert!D:G,4,0)</f>
        <v>2021Q4</v>
      </c>
      <c r="L1499" t="str">
        <f t="shared" si="237"/>
        <v>2021M10</v>
      </c>
      <c r="M1499">
        <f>VLOOKUP(K1499,GDP_CR!$E$9:$F$311,2,0)</f>
        <v>14.3</v>
      </c>
      <c r="N1499" s="1">
        <v>44473</v>
      </c>
      <c r="O1499" s="18">
        <f t="shared" si="238"/>
        <v>10480</v>
      </c>
      <c r="P1499" s="31">
        <f>VLOOKUP(K1499,GDP!$A$2:$D$305,4,0)</f>
        <v>0.13565799307018089</v>
      </c>
      <c r="Q1499" s="12">
        <v>23611.83846153846</v>
      </c>
      <c r="R1499" s="12">
        <f>VLOOKUP(K1499,RGDP!B:C,2,0)</f>
        <v>20006.181</v>
      </c>
      <c r="S1499" s="12">
        <f t="shared" si="241"/>
        <v>19700.392916666671</v>
      </c>
      <c r="T1499" s="12">
        <v>92.847498000000002</v>
      </c>
      <c r="U1499" s="12">
        <v>4.7249999999999996</v>
      </c>
      <c r="V1499" s="12">
        <v>147973.25</v>
      </c>
      <c r="W1499" s="12">
        <v>5.5971600000000006</v>
      </c>
      <c r="X1499" s="12">
        <v>0.08</v>
      </c>
      <c r="Y1499" t="str">
        <f t="shared" si="239"/>
        <v>&gt;400</v>
      </c>
      <c r="Z1499">
        <f t="shared" si="240"/>
        <v>8.3363927749564581E-3</v>
      </c>
      <c r="AA1499" s="12">
        <f>VLOOKUP(K1499,GDP_Change!A:D,4,0)</f>
        <v>3.3914511928025206</v>
      </c>
      <c r="AB1499" s="12">
        <f t="shared" si="232"/>
        <v>2.277445440430844</v>
      </c>
    </row>
    <row r="1500" spans="1:28" x14ac:dyDescent="0.25">
      <c r="A1500" s="1" t="str">
        <f t="shared" si="233"/>
        <v>10/11/2021</v>
      </c>
      <c r="B1500" s="9">
        <v>437.16000366210898</v>
      </c>
      <c r="C1500" s="9">
        <v>446.260009765625</v>
      </c>
      <c r="D1500" s="9">
        <v>431.54000854492102</v>
      </c>
      <c r="E1500" s="9">
        <v>437.21591186523398</v>
      </c>
      <c r="F1500" s="9">
        <v>445.86999511718699</v>
      </c>
      <c r="G1500" s="10">
        <v>345885500</v>
      </c>
      <c r="H1500">
        <f t="shared" si="234"/>
        <v>10</v>
      </c>
      <c r="I1500">
        <f t="shared" si="235"/>
        <v>11</v>
      </c>
      <c r="J1500">
        <f t="shared" si="236"/>
        <v>2021</v>
      </c>
      <c r="K1500" t="str">
        <f>VLOOKUP(N1500,Convert!D:G,4,0)</f>
        <v>2021Q4</v>
      </c>
      <c r="L1500" t="str">
        <f t="shared" si="237"/>
        <v>2021M10</v>
      </c>
      <c r="M1500">
        <f>VLOOKUP(K1500,GDP_CR!$E$9:$F$311,2,0)</f>
        <v>14.3</v>
      </c>
      <c r="N1500" s="1">
        <v>44480</v>
      </c>
      <c r="O1500" s="18">
        <f t="shared" si="238"/>
        <v>10487</v>
      </c>
      <c r="P1500" s="31">
        <f>VLOOKUP(K1500,GDP!$A$2:$D$305,4,0)</f>
        <v>0.13565799307018089</v>
      </c>
      <c r="Q1500" s="12">
        <v>23673.276923076915</v>
      </c>
      <c r="R1500" s="12">
        <f>VLOOKUP(K1500,RGDP!B:C,2,0)</f>
        <v>20006.181</v>
      </c>
      <c r="S1500" s="12">
        <f t="shared" si="241"/>
        <v>19728.191833333338</v>
      </c>
      <c r="T1500" s="12">
        <v>93.244999000000007</v>
      </c>
      <c r="U1500" s="12">
        <v>4.6500000000000004</v>
      </c>
      <c r="V1500" s="12">
        <v>148168.5</v>
      </c>
      <c r="W1500" s="12">
        <v>5.8106899999999992</v>
      </c>
      <c r="X1500" s="12">
        <v>0.08</v>
      </c>
      <c r="Y1500" t="str">
        <f t="shared" si="239"/>
        <v>&gt;400</v>
      </c>
      <c r="Z1500">
        <f t="shared" si="240"/>
        <v>1.8293541391305013E-2</v>
      </c>
      <c r="AA1500" s="12">
        <f>VLOOKUP(K1500,GDP_Change!A:D,4,0)</f>
        <v>3.3914511928025206</v>
      </c>
      <c r="AB1500" s="12">
        <f t="shared" si="232"/>
        <v>2.370279253128484</v>
      </c>
    </row>
    <row r="1501" spans="1:28" x14ac:dyDescent="0.25">
      <c r="A1501" s="1" t="str">
        <f t="shared" si="233"/>
        <v>10/18/2021</v>
      </c>
      <c r="B1501" s="9">
        <v>443.97000122070301</v>
      </c>
      <c r="C1501" s="9">
        <v>454.67001342773398</v>
      </c>
      <c r="D1501" s="9">
        <v>443.26998901367102</v>
      </c>
      <c r="E1501" s="9">
        <v>444.32525634765602</v>
      </c>
      <c r="F1501" s="9">
        <v>453.11999511718699</v>
      </c>
      <c r="G1501" s="10">
        <v>258932100</v>
      </c>
      <c r="H1501">
        <f t="shared" si="234"/>
        <v>10</v>
      </c>
      <c r="I1501">
        <f t="shared" si="235"/>
        <v>18</v>
      </c>
      <c r="J1501">
        <f t="shared" si="236"/>
        <v>2021</v>
      </c>
      <c r="K1501" t="str">
        <f>VLOOKUP(N1501,Convert!D:G,4,0)</f>
        <v>2021Q4</v>
      </c>
      <c r="L1501" t="str">
        <f t="shared" si="237"/>
        <v>2021M10</v>
      </c>
      <c r="M1501">
        <f>VLOOKUP(K1501,GDP_CR!$E$9:$F$311,2,0)</f>
        <v>14.3</v>
      </c>
      <c r="N1501" s="1">
        <v>44487</v>
      </c>
      <c r="O1501" s="18">
        <f t="shared" si="238"/>
        <v>10494</v>
      </c>
      <c r="P1501" s="31">
        <f>VLOOKUP(K1501,GDP!$A$2:$D$305,4,0)</f>
        <v>0.13565799307018089</v>
      </c>
      <c r="Q1501" s="12">
        <v>23734.715384615378</v>
      </c>
      <c r="R1501" s="12">
        <f>VLOOKUP(K1501,RGDP!B:C,2,0)</f>
        <v>20006.181</v>
      </c>
      <c r="S1501" s="12">
        <f t="shared" si="241"/>
        <v>19755.990750000004</v>
      </c>
      <c r="T1501" s="12">
        <v>93.642500000000013</v>
      </c>
      <c r="U1501" s="12">
        <v>4.5750000000000002</v>
      </c>
      <c r="V1501" s="12">
        <v>148363.75</v>
      </c>
      <c r="W1501" s="12">
        <v>6.0242199999999997</v>
      </c>
      <c r="X1501" s="12">
        <v>0.08</v>
      </c>
      <c r="Y1501" t="str">
        <f t="shared" si="239"/>
        <v>&gt;400</v>
      </c>
      <c r="Z1501">
        <f t="shared" si="240"/>
        <v>1.6260345121663855E-2</v>
      </c>
      <c r="AA1501" s="12">
        <f>VLOOKUP(K1501,GDP_Change!A:D,4,0)</f>
        <v>3.3914511928025206</v>
      </c>
      <c r="AB1501" s="12">
        <f t="shared" si="232"/>
        <v>2.4631130658261235</v>
      </c>
    </row>
    <row r="1502" spans="1:28" x14ac:dyDescent="0.25">
      <c r="A1502" s="1" t="str">
        <f t="shared" si="233"/>
        <v>10/25/2021</v>
      </c>
      <c r="B1502" s="9">
        <v>454.27999877929602</v>
      </c>
      <c r="C1502" s="9">
        <v>459.55999755859301</v>
      </c>
      <c r="D1502" s="9">
        <v>452.39001464843699</v>
      </c>
      <c r="E1502" s="9">
        <v>450.33624267578102</v>
      </c>
      <c r="F1502" s="9">
        <v>459.25</v>
      </c>
      <c r="G1502" s="10">
        <v>295327900</v>
      </c>
      <c r="H1502">
        <f t="shared" si="234"/>
        <v>10</v>
      </c>
      <c r="I1502">
        <f t="shared" si="235"/>
        <v>25</v>
      </c>
      <c r="J1502">
        <f t="shared" si="236"/>
        <v>2021</v>
      </c>
      <c r="K1502" t="str">
        <f>VLOOKUP(N1502,Convert!D:G,4,0)</f>
        <v>2021Q4</v>
      </c>
      <c r="L1502" t="str">
        <f t="shared" si="237"/>
        <v>2021M10</v>
      </c>
      <c r="M1502">
        <f>VLOOKUP(K1502,GDP_CR!$E$9:$F$311,2,0)</f>
        <v>14.3</v>
      </c>
      <c r="N1502" s="1">
        <v>44494</v>
      </c>
      <c r="O1502" s="18">
        <f t="shared" si="238"/>
        <v>10501</v>
      </c>
      <c r="P1502" s="31">
        <f>VLOOKUP(K1502,GDP!$A$2:$D$305,4,0)</f>
        <v>0.13565799307018089</v>
      </c>
      <c r="Q1502" s="12">
        <v>23796.15384615384</v>
      </c>
      <c r="R1502" s="12">
        <f>VLOOKUP(K1502,RGDP!B:C,2,0)</f>
        <v>20006.181</v>
      </c>
      <c r="S1502" s="12">
        <f t="shared" si="241"/>
        <v>19783.789666666671</v>
      </c>
      <c r="T1502" s="12">
        <v>94.040001000000004</v>
      </c>
      <c r="U1502" s="12">
        <v>4.5</v>
      </c>
      <c r="V1502" s="12">
        <v>148559</v>
      </c>
      <c r="W1502" s="12">
        <v>6.2377500000000001</v>
      </c>
      <c r="X1502" s="12">
        <v>0.08</v>
      </c>
      <c r="Y1502" t="str">
        <f t="shared" si="239"/>
        <v>&gt;400</v>
      </c>
      <c r="Z1502">
        <f t="shared" si="240"/>
        <v>1.3528436063007243E-2</v>
      </c>
      <c r="AA1502" s="12">
        <f>VLOOKUP(K1502,GDP_Change!A:D,4,0)</f>
        <v>3.3914511928025206</v>
      </c>
      <c r="AB1502" s="12">
        <f t="shared" si="232"/>
        <v>2.5559468785237631</v>
      </c>
    </row>
    <row r="1503" spans="1:28" x14ac:dyDescent="0.25">
      <c r="A1503" s="1" t="str">
        <f t="shared" si="233"/>
        <v>11/01/2021</v>
      </c>
      <c r="B1503" s="9">
        <v>460.29998779296801</v>
      </c>
      <c r="C1503" s="9">
        <v>470.64999389648398</v>
      </c>
      <c r="D1503" s="9">
        <v>458.20001220703102</v>
      </c>
      <c r="E1503" s="9">
        <v>459.43615722656199</v>
      </c>
      <c r="F1503" s="9">
        <v>468.52999877929602</v>
      </c>
      <c r="G1503" s="10">
        <v>269089500</v>
      </c>
      <c r="H1503">
        <f t="shared" si="234"/>
        <v>11</v>
      </c>
      <c r="I1503">
        <f t="shared" si="235"/>
        <v>1</v>
      </c>
      <c r="J1503">
        <f t="shared" si="236"/>
        <v>2021</v>
      </c>
      <c r="K1503" t="str">
        <f>VLOOKUP(N1503,Convert!D:G,4,0)</f>
        <v>2021Q4</v>
      </c>
      <c r="L1503" t="str">
        <f t="shared" si="237"/>
        <v>2021M11</v>
      </c>
      <c r="M1503">
        <f>VLOOKUP(K1503,GDP_CR!$E$9:$F$311,2,0)</f>
        <v>14.3</v>
      </c>
      <c r="N1503" s="1">
        <v>44501</v>
      </c>
      <c r="O1503" s="18">
        <f t="shared" si="238"/>
        <v>10508</v>
      </c>
      <c r="P1503" s="31">
        <f>VLOOKUP(K1503,GDP!$A$2:$D$305,4,0)</f>
        <v>0.13565799307018089</v>
      </c>
      <c r="Q1503" s="12">
        <v>23857.592307692303</v>
      </c>
      <c r="R1503" s="12">
        <f>VLOOKUP(K1503,RGDP!B:C,2,0)</f>
        <v>20006.181</v>
      </c>
      <c r="S1503" s="12">
        <f t="shared" si="241"/>
        <v>19811.588583333338</v>
      </c>
      <c r="T1503" s="12">
        <v>94</v>
      </c>
      <c r="U1503" s="12">
        <v>4.4249999999999998</v>
      </c>
      <c r="V1503" s="12">
        <v>148712.5</v>
      </c>
      <c r="W1503" s="12">
        <v>6.3939100000000009</v>
      </c>
      <c r="X1503" s="12">
        <v>0.08</v>
      </c>
      <c r="Y1503" t="str">
        <f t="shared" si="239"/>
        <v>&gt;400</v>
      </c>
      <c r="Z1503">
        <f t="shared" si="240"/>
        <v>2.0206856351216107E-2</v>
      </c>
      <c r="AA1503" s="12">
        <f>VLOOKUP(K1503,GDP_Change!A:D,4,0)</f>
        <v>3.3914511928025206</v>
      </c>
      <c r="AB1503" s="12">
        <f t="shared" si="232"/>
        <v>2.6487806912214031</v>
      </c>
    </row>
    <row r="1504" spans="1:28" x14ac:dyDescent="0.25">
      <c r="A1504" s="1" t="str">
        <f t="shared" si="233"/>
        <v>11/08/2021</v>
      </c>
      <c r="B1504" s="9">
        <v>469.70001220703102</v>
      </c>
      <c r="C1504" s="9">
        <v>470.23001098632801</v>
      </c>
      <c r="D1504" s="9">
        <v>462.04000854492102</v>
      </c>
      <c r="E1504" s="9">
        <v>458.20056152343699</v>
      </c>
      <c r="F1504" s="9">
        <v>467.26998901367102</v>
      </c>
      <c r="G1504" s="10">
        <v>259299200</v>
      </c>
      <c r="H1504">
        <f t="shared" si="234"/>
        <v>11</v>
      </c>
      <c r="I1504">
        <f t="shared" si="235"/>
        <v>8</v>
      </c>
      <c r="J1504">
        <f t="shared" si="236"/>
        <v>2021</v>
      </c>
      <c r="K1504" t="str">
        <f>VLOOKUP(N1504,Convert!D:G,4,0)</f>
        <v>2021Q4</v>
      </c>
      <c r="L1504" t="str">
        <f t="shared" si="237"/>
        <v>2021M11</v>
      </c>
      <c r="M1504">
        <f>VLOOKUP(K1504,GDP_CR!$E$9:$F$311,2,0)</f>
        <v>14.3</v>
      </c>
      <c r="N1504" s="1">
        <v>44508</v>
      </c>
      <c r="O1504" s="18">
        <f t="shared" si="238"/>
        <v>10515</v>
      </c>
      <c r="P1504" s="31">
        <f>VLOOKUP(K1504,GDP!$A$2:$D$305,4,0)</f>
        <v>0.13565799307018089</v>
      </c>
      <c r="Q1504" s="12">
        <v>23919.030769230765</v>
      </c>
      <c r="R1504" s="12">
        <f>VLOOKUP(K1504,RGDP!B:C,2,0)</f>
        <v>20006.181</v>
      </c>
      <c r="S1504" s="12">
        <f t="shared" si="241"/>
        <v>19839.387500000004</v>
      </c>
      <c r="T1504" s="12">
        <v>93.95999900000001</v>
      </c>
      <c r="U1504" s="12">
        <v>4.3499999999999996</v>
      </c>
      <c r="V1504" s="12">
        <v>148866</v>
      </c>
      <c r="W1504" s="12">
        <v>6.5500700000000007</v>
      </c>
      <c r="X1504" s="12">
        <v>0.08</v>
      </c>
      <c r="Y1504" t="str">
        <f t="shared" si="239"/>
        <v>&gt;400</v>
      </c>
      <c r="Z1504">
        <f t="shared" si="240"/>
        <v>-2.6892830104963128E-3</v>
      </c>
      <c r="AA1504" s="12">
        <f>VLOOKUP(K1504,GDP_Change!A:D,4,0)</f>
        <v>3.3914511928025206</v>
      </c>
      <c r="AB1504" s="12">
        <f t="shared" si="232"/>
        <v>2.7416145039190427</v>
      </c>
    </row>
    <row r="1505" spans="1:28" x14ac:dyDescent="0.25">
      <c r="A1505" s="1" t="str">
        <f t="shared" si="233"/>
        <v>11/15/2021</v>
      </c>
      <c r="B1505" s="9">
        <v>468.64001464843699</v>
      </c>
      <c r="C1505" s="9">
        <v>470.94000244140602</v>
      </c>
      <c r="D1505" s="9">
        <v>466.23001098632801</v>
      </c>
      <c r="E1505" s="9">
        <v>459.78915405273398</v>
      </c>
      <c r="F1505" s="9">
        <v>468.89001464843699</v>
      </c>
      <c r="G1505" s="10">
        <v>251637500</v>
      </c>
      <c r="H1505">
        <f t="shared" si="234"/>
        <v>11</v>
      </c>
      <c r="I1505">
        <f t="shared" si="235"/>
        <v>15</v>
      </c>
      <c r="J1505">
        <f t="shared" si="236"/>
        <v>2021</v>
      </c>
      <c r="K1505" t="str">
        <f>VLOOKUP(N1505,Convert!D:G,4,0)</f>
        <v>2021Q4</v>
      </c>
      <c r="L1505" t="str">
        <f t="shared" si="237"/>
        <v>2021M11</v>
      </c>
      <c r="M1505">
        <f>VLOOKUP(K1505,GDP_CR!$E$9:$F$311,2,0)</f>
        <v>14.3</v>
      </c>
      <c r="N1505" s="1">
        <v>44515</v>
      </c>
      <c r="O1505" s="18">
        <f t="shared" si="238"/>
        <v>10522</v>
      </c>
      <c r="P1505" s="31">
        <f>VLOOKUP(K1505,GDP!$A$2:$D$305,4,0)</f>
        <v>0.13565799307018089</v>
      </c>
      <c r="Q1505" s="12">
        <v>23980.469230769228</v>
      </c>
      <c r="R1505" s="12">
        <f>VLOOKUP(K1505,RGDP!B:C,2,0)</f>
        <v>20006.181</v>
      </c>
      <c r="S1505" s="12">
        <f t="shared" si="241"/>
        <v>19867.186416666671</v>
      </c>
      <c r="T1505" s="12">
        <v>93.919998000000007</v>
      </c>
      <c r="U1505" s="12">
        <v>4.2749999999999995</v>
      </c>
      <c r="V1505" s="12">
        <v>149019.5</v>
      </c>
      <c r="W1505" s="12">
        <v>6.7062300000000006</v>
      </c>
      <c r="X1505" s="12">
        <v>0.08</v>
      </c>
      <c r="Y1505" t="str">
        <f t="shared" si="239"/>
        <v>&gt;400</v>
      </c>
      <c r="Z1505">
        <f t="shared" si="240"/>
        <v>3.4670012473636547E-3</v>
      </c>
      <c r="AA1505" s="12">
        <f>VLOOKUP(K1505,GDP_Change!A:D,4,0)</f>
        <v>3.3914511928025206</v>
      </c>
      <c r="AB1505" s="12">
        <f t="shared" si="232"/>
        <v>2.8344483166166823</v>
      </c>
    </row>
    <row r="1506" spans="1:28" x14ac:dyDescent="0.25">
      <c r="A1506" s="1" t="str">
        <f t="shared" si="233"/>
        <v>11/22/2021</v>
      </c>
      <c r="B1506" s="9">
        <v>470.89001464843699</v>
      </c>
      <c r="C1506" s="9">
        <v>473.54000854492102</v>
      </c>
      <c r="D1506" s="9">
        <v>457.76998901367102</v>
      </c>
      <c r="E1506" s="9">
        <v>450.06170654296801</v>
      </c>
      <c r="F1506" s="9">
        <v>458.97000122070301</v>
      </c>
      <c r="G1506" s="10">
        <v>320496900</v>
      </c>
      <c r="H1506">
        <f t="shared" si="234"/>
        <v>11</v>
      </c>
      <c r="I1506">
        <f t="shared" si="235"/>
        <v>22</v>
      </c>
      <c r="J1506">
        <f t="shared" si="236"/>
        <v>2021</v>
      </c>
      <c r="K1506" t="str">
        <f>VLOOKUP(N1506,Convert!D:G,4,0)</f>
        <v>2021Q4</v>
      </c>
      <c r="L1506" t="str">
        <f t="shared" si="237"/>
        <v>2021M11</v>
      </c>
      <c r="M1506">
        <f>VLOOKUP(K1506,GDP_CR!$E$9:$F$311,2,0)</f>
        <v>14.3</v>
      </c>
      <c r="N1506" s="1">
        <v>44522</v>
      </c>
      <c r="O1506" s="18">
        <f t="shared" si="238"/>
        <v>10529</v>
      </c>
      <c r="P1506" s="31">
        <f>VLOOKUP(K1506,GDP!$A$2:$D$305,4,0)</f>
        <v>0.13565799307018089</v>
      </c>
      <c r="Q1506" s="12">
        <v>24041.90769230769</v>
      </c>
      <c r="R1506" s="12">
        <f>VLOOKUP(K1506,RGDP!B:C,2,0)</f>
        <v>20006.181</v>
      </c>
      <c r="S1506" s="12">
        <f t="shared" si="241"/>
        <v>19894.985333333338</v>
      </c>
      <c r="T1506" s="12">
        <v>93.879997000000003</v>
      </c>
      <c r="U1506" s="12">
        <v>4.2</v>
      </c>
      <c r="V1506" s="12">
        <v>149173</v>
      </c>
      <c r="W1506" s="12">
        <v>6.8623900000000004</v>
      </c>
      <c r="X1506" s="12">
        <v>0.08</v>
      </c>
      <c r="Y1506" t="str">
        <f t="shared" si="239"/>
        <v>&gt;400</v>
      </c>
      <c r="Z1506">
        <f t="shared" si="240"/>
        <v>-2.1156375947079531E-2</v>
      </c>
      <c r="AA1506" s="12">
        <f>VLOOKUP(K1506,GDP_Change!A:D,4,0)</f>
        <v>3.3914511928025206</v>
      </c>
      <c r="AB1506" s="12">
        <f t="shared" si="232"/>
        <v>2.9272821293143219</v>
      </c>
    </row>
    <row r="1507" spans="1:28" x14ac:dyDescent="0.25">
      <c r="A1507" s="1" t="str">
        <f t="shared" si="233"/>
        <v>11/29/2021</v>
      </c>
      <c r="B1507" s="9">
        <v>464.07000732421801</v>
      </c>
      <c r="C1507" s="9">
        <v>466.55999755859301</v>
      </c>
      <c r="D1507" s="9">
        <v>448.92001342773398</v>
      </c>
      <c r="E1507" s="9">
        <v>444.61941528320301</v>
      </c>
      <c r="F1507" s="9">
        <v>453.42001342773398</v>
      </c>
      <c r="G1507" s="10">
        <v>631737000</v>
      </c>
      <c r="H1507">
        <f t="shared" si="234"/>
        <v>11</v>
      </c>
      <c r="I1507">
        <f t="shared" si="235"/>
        <v>29</v>
      </c>
      <c r="J1507">
        <f t="shared" si="236"/>
        <v>2021</v>
      </c>
      <c r="K1507" t="str">
        <f>VLOOKUP(N1507,Convert!D:G,4,0)</f>
        <v>2021Q4</v>
      </c>
      <c r="L1507" t="str">
        <f t="shared" si="237"/>
        <v>2021M11</v>
      </c>
      <c r="M1507">
        <f>VLOOKUP(K1507,GDP_CR!$E$9:$F$311,2,0)</f>
        <v>14.3</v>
      </c>
      <c r="N1507" s="1">
        <v>44529</v>
      </c>
      <c r="O1507" s="18">
        <f t="shared" si="238"/>
        <v>10536</v>
      </c>
      <c r="P1507" s="31">
        <f>VLOOKUP(K1507,GDP!$A$2:$D$305,4,0)</f>
        <v>0.13565799307018089</v>
      </c>
      <c r="Q1507" s="12">
        <v>24103.346153846152</v>
      </c>
      <c r="R1507" s="12">
        <f>VLOOKUP(K1507,RGDP!B:C,2,0)</f>
        <v>20006.181</v>
      </c>
      <c r="S1507" s="12">
        <f t="shared" si="241"/>
        <v>19922.784250000004</v>
      </c>
      <c r="T1507" s="12">
        <v>93.879997000000003</v>
      </c>
      <c r="U1507" s="12">
        <v>4.2</v>
      </c>
      <c r="V1507" s="12">
        <v>149173</v>
      </c>
      <c r="W1507" s="12">
        <v>6.8623900000000004</v>
      </c>
      <c r="X1507" s="12">
        <v>0.08</v>
      </c>
      <c r="Y1507" t="str">
        <f t="shared" si="239"/>
        <v>&gt;400</v>
      </c>
      <c r="Z1507">
        <f t="shared" si="240"/>
        <v>-1.2092266985223366E-2</v>
      </c>
      <c r="AA1507" s="12">
        <f>VLOOKUP(K1507,GDP_Change!A:D,4,0)</f>
        <v>3.3914511928025206</v>
      </c>
      <c r="AB1507" s="12">
        <f t="shared" si="232"/>
        <v>3.0201159420119619</v>
      </c>
    </row>
    <row r="1508" spans="1:28" x14ac:dyDescent="0.25">
      <c r="A1508" s="1" t="str">
        <f t="shared" si="233"/>
        <v>12/06/2021</v>
      </c>
      <c r="B1508" s="9">
        <v>456.13000488281199</v>
      </c>
      <c r="C1508" s="9">
        <v>470.89999389648398</v>
      </c>
      <c r="D1508" s="9">
        <v>453.55999755859301</v>
      </c>
      <c r="E1508" s="9">
        <v>461.60324096679602</v>
      </c>
      <c r="F1508" s="9">
        <v>470.739990234375</v>
      </c>
      <c r="G1508" s="10">
        <v>405133400</v>
      </c>
      <c r="H1508">
        <f t="shared" si="234"/>
        <v>12</v>
      </c>
      <c r="I1508">
        <f t="shared" si="235"/>
        <v>6</v>
      </c>
      <c r="J1508">
        <f t="shared" si="236"/>
        <v>2021</v>
      </c>
      <c r="K1508" t="str">
        <f>VLOOKUP(N1508,Convert!D:G,4,0)</f>
        <v>2021Q4</v>
      </c>
      <c r="L1508" t="str">
        <f t="shared" si="237"/>
        <v>2021M12</v>
      </c>
      <c r="M1508">
        <f>VLOOKUP(K1508,GDP_CR!$E$9:$F$311,2,0)</f>
        <v>14.3</v>
      </c>
      <c r="N1508" s="1">
        <v>44536</v>
      </c>
      <c r="O1508" s="18">
        <f t="shared" si="238"/>
        <v>10543</v>
      </c>
      <c r="P1508" s="31">
        <f>VLOOKUP(K1508,GDP!$A$2:$D$305,4,0)</f>
        <v>0.13565799307018089</v>
      </c>
      <c r="Q1508" s="12">
        <v>24164.784615384615</v>
      </c>
      <c r="R1508" s="12">
        <f>VLOOKUP(K1508,RGDP!B:C,2,0)</f>
        <v>20006.181</v>
      </c>
      <c r="S1508" s="12">
        <f t="shared" si="241"/>
        <v>19950.583166666671</v>
      </c>
      <c r="T1508" s="12">
        <v>94.422498500000003</v>
      </c>
      <c r="U1508" s="12">
        <v>4.125</v>
      </c>
      <c r="V1508" s="12">
        <v>149315.25</v>
      </c>
      <c r="W1508" s="12">
        <v>6.9454075</v>
      </c>
      <c r="X1508" s="12">
        <v>0.08</v>
      </c>
      <c r="Y1508" t="str">
        <f t="shared" si="239"/>
        <v>&gt;400</v>
      </c>
      <c r="Z1508">
        <f t="shared" si="240"/>
        <v>3.8198527400029381E-2</v>
      </c>
      <c r="AA1508" s="12">
        <f>VLOOKUP(K1508,GDP_Change!A:D,4,0)</f>
        <v>3.3914511928025206</v>
      </c>
      <c r="AB1508" s="12">
        <f t="shared" si="232"/>
        <v>3.1129497547096014</v>
      </c>
    </row>
    <row r="1509" spans="1:28" x14ac:dyDescent="0.25">
      <c r="A1509" s="1" t="str">
        <f t="shared" si="233"/>
        <v>12/13/2021</v>
      </c>
      <c r="B1509" s="9">
        <v>470.19000244140602</v>
      </c>
      <c r="C1509" s="9">
        <v>472.86999511718699</v>
      </c>
      <c r="D1509" s="9">
        <v>458.05999755859301</v>
      </c>
      <c r="E1509" s="9">
        <v>450.94418334960898</v>
      </c>
      <c r="F1509" s="9">
        <v>459.86999511718699</v>
      </c>
      <c r="G1509" s="10">
        <v>553968300</v>
      </c>
      <c r="H1509">
        <f t="shared" si="234"/>
        <v>12</v>
      </c>
      <c r="I1509">
        <f t="shared" si="235"/>
        <v>13</v>
      </c>
      <c r="J1509">
        <f t="shared" si="236"/>
        <v>2021</v>
      </c>
      <c r="K1509" t="str">
        <f>VLOOKUP(N1509,Convert!D:G,4,0)</f>
        <v>2021Q4</v>
      </c>
      <c r="L1509" t="str">
        <f t="shared" si="237"/>
        <v>2021M12</v>
      </c>
      <c r="M1509">
        <f>VLOOKUP(K1509,GDP_CR!$E$9:$F$311,2,0)</f>
        <v>14.3</v>
      </c>
      <c r="N1509" s="1">
        <v>44543</v>
      </c>
      <c r="O1509" s="18">
        <f t="shared" si="238"/>
        <v>10550</v>
      </c>
      <c r="P1509" s="31">
        <f>VLOOKUP(K1509,GDP!$A$2:$D$305,4,0)</f>
        <v>0.13565799307018089</v>
      </c>
      <c r="Q1509" s="12">
        <v>24226.223076923074</v>
      </c>
      <c r="R1509" s="12">
        <f>VLOOKUP(K1509,RGDP!B:C,2,0)</f>
        <v>20006.181</v>
      </c>
      <c r="S1509" s="12">
        <f t="shared" si="241"/>
        <v>19978.382083333338</v>
      </c>
      <c r="T1509" s="12">
        <v>94.965000000000003</v>
      </c>
      <c r="U1509" s="12">
        <v>4.05</v>
      </c>
      <c r="V1509" s="12">
        <v>149457.5</v>
      </c>
      <c r="W1509" s="12">
        <v>7.0284250000000004</v>
      </c>
      <c r="X1509" s="12">
        <v>0.08</v>
      </c>
      <c r="Y1509" t="str">
        <f t="shared" si="239"/>
        <v>&gt;400</v>
      </c>
      <c r="Z1509">
        <f t="shared" si="240"/>
        <v>-2.3091293161169535E-2</v>
      </c>
      <c r="AA1509" s="12">
        <f>VLOOKUP(K1509,GDP_Change!A:D,4,0)</f>
        <v>3.3914511928025206</v>
      </c>
      <c r="AB1509" s="12">
        <f t="shared" si="232"/>
        <v>3.205783567407241</v>
      </c>
    </row>
    <row r="1510" spans="1:28" x14ac:dyDescent="0.25">
      <c r="A1510" s="1" t="str">
        <f t="shared" si="233"/>
        <v>12/20/2021</v>
      </c>
      <c r="B1510" s="9">
        <v>454.48001098632801</v>
      </c>
      <c r="C1510" s="9">
        <v>472.19000244140602</v>
      </c>
      <c r="D1510" s="9">
        <v>451.14001464843699</v>
      </c>
      <c r="E1510" s="9">
        <v>463.08718872070301</v>
      </c>
      <c r="F1510" s="9">
        <v>470.600006103515</v>
      </c>
      <c r="G1510" s="10">
        <v>292271000</v>
      </c>
      <c r="H1510">
        <f t="shared" si="234"/>
        <v>12</v>
      </c>
      <c r="I1510">
        <f t="shared" si="235"/>
        <v>20</v>
      </c>
      <c r="J1510">
        <f t="shared" si="236"/>
        <v>2021</v>
      </c>
      <c r="K1510" t="str">
        <f>VLOOKUP(N1510,Convert!D:G,4,0)</f>
        <v>2021Q4</v>
      </c>
      <c r="L1510" t="str">
        <f t="shared" si="237"/>
        <v>2021M12</v>
      </c>
      <c r="M1510">
        <f>VLOOKUP(K1510,GDP_CR!$E$9:$F$311,2,0)</f>
        <v>14.3</v>
      </c>
      <c r="N1510" s="1">
        <v>44550</v>
      </c>
      <c r="O1510" s="18">
        <f t="shared" si="238"/>
        <v>10557</v>
      </c>
      <c r="P1510" s="31">
        <f>VLOOKUP(K1510,GDP!$A$2:$D$305,4,0)</f>
        <v>0.13565799307018089</v>
      </c>
      <c r="Q1510" s="12">
        <v>24287.661538461536</v>
      </c>
      <c r="R1510" s="12">
        <f>VLOOKUP(K1510,RGDP!B:C,2,0)</f>
        <v>20006.181</v>
      </c>
      <c r="S1510" s="12">
        <f t="shared" si="241"/>
        <v>20006.181000000004</v>
      </c>
      <c r="T1510" s="12">
        <v>95.507501500000004</v>
      </c>
      <c r="U1510" s="12">
        <v>3.9750000000000001</v>
      </c>
      <c r="V1510" s="12">
        <v>149599.75</v>
      </c>
      <c r="W1510" s="12">
        <v>7.1114424999999999</v>
      </c>
      <c r="X1510" s="12">
        <v>0.08</v>
      </c>
      <c r="Y1510" t="str">
        <f t="shared" si="239"/>
        <v>&gt;400</v>
      </c>
      <c r="Z1510">
        <f t="shared" si="240"/>
        <v>2.3332705112873775E-2</v>
      </c>
      <c r="AA1510" s="12">
        <f>VLOOKUP(K1510,GDP_Change!A:D,4,0)</f>
        <v>3.3914511928025206</v>
      </c>
      <c r="AB1510" s="12">
        <f t="shared" ref="AB1510:AB1563" si="242">AVERAGE(AA1498:AA1510)</f>
        <v>3.298617380104881</v>
      </c>
    </row>
    <row r="1511" spans="1:28" x14ac:dyDescent="0.25">
      <c r="A1511" s="1" t="str">
        <f t="shared" si="233"/>
        <v>12/27/2021</v>
      </c>
      <c r="B1511" s="9">
        <v>472.05999755859301</v>
      </c>
      <c r="C1511" s="9">
        <v>479</v>
      </c>
      <c r="D1511" s="9">
        <v>472.010009765625</v>
      </c>
      <c r="E1511" s="9">
        <v>467.37756347656199</v>
      </c>
      <c r="F1511" s="9">
        <v>474.95999145507801</v>
      </c>
      <c r="G1511" s="10">
        <v>279152600</v>
      </c>
      <c r="H1511">
        <f t="shared" si="234"/>
        <v>12</v>
      </c>
      <c r="I1511">
        <f t="shared" si="235"/>
        <v>27</v>
      </c>
      <c r="J1511">
        <f t="shared" si="236"/>
        <v>2021</v>
      </c>
      <c r="K1511" t="str">
        <f>VLOOKUP(N1511,Convert!D:G,4,0)</f>
        <v>2021Q4</v>
      </c>
      <c r="L1511" t="str">
        <f t="shared" si="237"/>
        <v>2021M12</v>
      </c>
      <c r="M1511">
        <f>VLOOKUP(K1511,GDP_CR!$E$9:$F$311,2,0)</f>
        <v>14.3</v>
      </c>
      <c r="N1511" s="1">
        <v>44557</v>
      </c>
      <c r="O1511" s="18">
        <f t="shared" si="238"/>
        <v>10564</v>
      </c>
      <c r="P1511" s="31">
        <f>VLOOKUP(K1511,GDP!$A$2:$D$305,4,0)</f>
        <v>0.13565799307018089</v>
      </c>
      <c r="Q1511" s="12">
        <v>24349.1</v>
      </c>
      <c r="R1511" s="12">
        <f>VLOOKUP(K1511,RGDP!B:C,2,0)</f>
        <v>20006.181</v>
      </c>
      <c r="S1511" s="12">
        <f t="shared" si="241"/>
        <v>20006.181000000004</v>
      </c>
      <c r="T1511" s="12">
        <v>96.050003000000004</v>
      </c>
      <c r="U1511" s="12">
        <v>3.9</v>
      </c>
      <c r="V1511" s="12">
        <v>149742</v>
      </c>
      <c r="W1511" s="12">
        <v>7.1944600000000003</v>
      </c>
      <c r="X1511" s="12">
        <v>0.08</v>
      </c>
      <c r="Y1511" t="str">
        <f t="shared" si="239"/>
        <v>&gt;400</v>
      </c>
      <c r="Z1511">
        <f t="shared" si="240"/>
        <v>9.2647371334797501E-3</v>
      </c>
      <c r="AA1511" s="12">
        <f>VLOOKUP(K1511,GDP_Change!A:D,4,0)</f>
        <v>3.3914511928025206</v>
      </c>
      <c r="AB1511" s="12">
        <f t="shared" si="242"/>
        <v>3.3914511928025206</v>
      </c>
    </row>
    <row r="1512" spans="1:28" x14ac:dyDescent="0.25">
      <c r="A1512" s="1" t="str">
        <f t="shared" si="233"/>
        <v>01/03/2022</v>
      </c>
      <c r="B1512" s="9">
        <v>476.29998779296801</v>
      </c>
      <c r="C1512" s="9">
        <v>479.98001098632801</v>
      </c>
      <c r="D1512" s="9">
        <v>464.64999389648398</v>
      </c>
      <c r="E1512" s="9">
        <v>458.64920043945301</v>
      </c>
      <c r="F1512" s="9">
        <v>466.08999633789</v>
      </c>
      <c r="G1512" s="10">
        <v>420356300</v>
      </c>
      <c r="H1512">
        <f t="shared" si="234"/>
        <v>1</v>
      </c>
      <c r="I1512">
        <f t="shared" si="235"/>
        <v>3</v>
      </c>
      <c r="J1512">
        <f t="shared" si="236"/>
        <v>2022</v>
      </c>
      <c r="K1512" t="str">
        <f>VLOOKUP(N1512,Convert!D:G,4,0)</f>
        <v>2022Q1</v>
      </c>
      <c r="L1512" t="str">
        <f t="shared" si="237"/>
        <v>2022M1</v>
      </c>
      <c r="M1512">
        <f>VLOOKUP(K1512,GDP_CR!$E$9:$F$311,2,0)</f>
        <v>6.6</v>
      </c>
      <c r="N1512" s="1">
        <v>44564</v>
      </c>
      <c r="O1512" s="18">
        <f t="shared" si="238"/>
        <v>10571</v>
      </c>
      <c r="P1512" s="31">
        <f>VLOOKUP(K1512,GDP!$A$2:$D$305,4,0)</f>
        <v>6.4298064404844979E-2</v>
      </c>
      <c r="Q1512" s="12">
        <v>24379.207692307693</v>
      </c>
      <c r="R1512" s="12">
        <f>VLOOKUP(K1512,RGDP!B:C,2,0)</f>
        <v>19924.088</v>
      </c>
      <c r="S1512" s="12">
        <f t="shared" si="241"/>
        <v>19999.339916666668</v>
      </c>
      <c r="T1512" s="12">
        <v>96.097501750000006</v>
      </c>
      <c r="U1512" s="12">
        <v>3.9249999999999998</v>
      </c>
      <c r="V1512" s="12">
        <v>149833</v>
      </c>
      <c r="W1512" s="12">
        <v>7.2946650000000002</v>
      </c>
      <c r="X1512" s="12">
        <v>0.08</v>
      </c>
      <c r="Y1512" t="str">
        <f t="shared" si="239"/>
        <v>&gt;400</v>
      </c>
      <c r="Z1512">
        <f t="shared" si="240"/>
        <v>-1.8675246919249044E-2</v>
      </c>
      <c r="AA1512" s="12">
        <f>VLOOKUP(K1512,GDP_Change!A:D,4,0)</f>
        <v>1.6072818398660047</v>
      </c>
      <c r="AB1512" s="12">
        <f t="shared" si="242"/>
        <v>3.2542073964227884</v>
      </c>
    </row>
    <row r="1513" spans="1:28" x14ac:dyDescent="0.25">
      <c r="A1513" s="1" t="str">
        <f t="shared" si="233"/>
        <v>01/10/2022</v>
      </c>
      <c r="B1513" s="9">
        <v>462.70001220703102</v>
      </c>
      <c r="C1513" s="9">
        <v>473.20001220703102</v>
      </c>
      <c r="D1513" s="9">
        <v>456.600006103515</v>
      </c>
      <c r="E1513" s="9">
        <v>457.30108642578102</v>
      </c>
      <c r="F1513" s="9">
        <v>464.72000122070301</v>
      </c>
      <c r="G1513" s="10">
        <v>448334500</v>
      </c>
      <c r="H1513">
        <f t="shared" si="234"/>
        <v>1</v>
      </c>
      <c r="I1513">
        <f t="shared" si="235"/>
        <v>10</v>
      </c>
      <c r="J1513">
        <f t="shared" si="236"/>
        <v>2022</v>
      </c>
      <c r="K1513" t="str">
        <f>VLOOKUP(N1513,Convert!D:G,4,0)</f>
        <v>2022Q1</v>
      </c>
      <c r="L1513" t="str">
        <f t="shared" si="237"/>
        <v>2022M1</v>
      </c>
      <c r="M1513">
        <f>VLOOKUP(K1513,GDP_CR!$E$9:$F$311,2,0)</f>
        <v>6.6</v>
      </c>
      <c r="N1513" s="1">
        <v>44571</v>
      </c>
      <c r="O1513" s="18">
        <f t="shared" si="238"/>
        <v>10578</v>
      </c>
      <c r="P1513" s="31">
        <f>VLOOKUP(K1513,GDP!$A$2:$D$305,4,0)</f>
        <v>6.4298064404844979E-2</v>
      </c>
      <c r="Q1513" s="12">
        <v>24409.315384615387</v>
      </c>
      <c r="R1513" s="12">
        <f>VLOOKUP(K1513,RGDP!B:C,2,0)</f>
        <v>19924.088</v>
      </c>
      <c r="S1513" s="12">
        <f t="shared" si="241"/>
        <v>19992.498833333335</v>
      </c>
      <c r="T1513" s="12">
        <v>96.145000500000009</v>
      </c>
      <c r="U1513" s="12">
        <v>3.95</v>
      </c>
      <c r="V1513" s="12">
        <v>149924</v>
      </c>
      <c r="W1513" s="12">
        <v>7.3948700000000001</v>
      </c>
      <c r="X1513" s="12">
        <v>0.08</v>
      </c>
      <c r="Y1513" t="str">
        <f t="shared" si="239"/>
        <v>&gt;400</v>
      </c>
      <c r="Z1513">
        <f t="shared" si="240"/>
        <v>-2.9393360251264156E-3</v>
      </c>
      <c r="AA1513" s="12">
        <f>VLOOKUP(K1513,GDP_Change!A:D,4,0)</f>
        <v>1.6072818398660047</v>
      </c>
      <c r="AB1513" s="12">
        <f t="shared" si="242"/>
        <v>3.1169636000430567</v>
      </c>
    </row>
    <row r="1514" spans="1:28" x14ac:dyDescent="0.25">
      <c r="A1514" s="1" t="str">
        <f t="shared" si="233"/>
        <v>01/17/2022</v>
      </c>
      <c r="B1514" s="9">
        <v>459.739990234375</v>
      </c>
      <c r="C1514" s="9">
        <v>459.95999145507801</v>
      </c>
      <c r="D1514" s="9">
        <v>437.95001220703102</v>
      </c>
      <c r="E1514" s="9">
        <v>430.98791503906199</v>
      </c>
      <c r="F1514" s="9">
        <v>437.98001098632801</v>
      </c>
      <c r="G1514" s="10">
        <v>543717600</v>
      </c>
      <c r="H1514">
        <f t="shared" si="234"/>
        <v>1</v>
      </c>
      <c r="I1514">
        <f t="shared" si="235"/>
        <v>17</v>
      </c>
      <c r="J1514">
        <f t="shared" si="236"/>
        <v>2022</v>
      </c>
      <c r="K1514" t="str">
        <f>VLOOKUP(N1514,Convert!D:G,4,0)</f>
        <v>2022Q1</v>
      </c>
      <c r="L1514" t="str">
        <f t="shared" si="237"/>
        <v>2022M1</v>
      </c>
      <c r="M1514">
        <f>VLOOKUP(K1514,GDP_CR!$E$9:$F$311,2,0)</f>
        <v>6.6</v>
      </c>
      <c r="N1514" s="1">
        <v>44578</v>
      </c>
      <c r="O1514" s="18">
        <f t="shared" si="238"/>
        <v>10585</v>
      </c>
      <c r="P1514" s="31">
        <f>VLOOKUP(K1514,GDP!$A$2:$D$305,4,0)</f>
        <v>6.4298064404844979E-2</v>
      </c>
      <c r="Q1514" s="12">
        <v>24439.423076923078</v>
      </c>
      <c r="R1514" s="12">
        <f>VLOOKUP(K1514,RGDP!B:C,2,0)</f>
        <v>19924.088</v>
      </c>
      <c r="S1514" s="12">
        <f t="shared" si="241"/>
        <v>19985.657749999998</v>
      </c>
      <c r="T1514" s="12">
        <v>96.192499250000012</v>
      </c>
      <c r="U1514" s="12">
        <v>3.9750000000000001</v>
      </c>
      <c r="V1514" s="12">
        <v>150015</v>
      </c>
      <c r="W1514" s="12">
        <v>7.4950749999999999</v>
      </c>
      <c r="X1514" s="12">
        <v>0.08</v>
      </c>
      <c r="Y1514" t="str">
        <f t="shared" si="239"/>
        <v>&gt;400</v>
      </c>
      <c r="Z1514">
        <f t="shared" si="240"/>
        <v>-5.7540002935392853E-2</v>
      </c>
      <c r="AA1514" s="12">
        <f>VLOOKUP(K1514,GDP_Change!A:D,4,0)</f>
        <v>1.6072818398660047</v>
      </c>
      <c r="AB1514" s="12">
        <f t="shared" si="242"/>
        <v>2.9797198036633246</v>
      </c>
    </row>
    <row r="1515" spans="1:28" x14ac:dyDescent="0.25">
      <c r="A1515" s="1" t="str">
        <f t="shared" si="233"/>
        <v>01/24/2022</v>
      </c>
      <c r="B1515" s="9">
        <v>432.02999877929602</v>
      </c>
      <c r="C1515" s="9">
        <v>444.04000854492102</v>
      </c>
      <c r="D1515" s="9">
        <v>420.760009765625</v>
      </c>
      <c r="E1515" s="9">
        <v>434.89459228515602</v>
      </c>
      <c r="F1515" s="9">
        <v>441.95001220703102</v>
      </c>
      <c r="G1515" s="10">
        <v>920508000</v>
      </c>
      <c r="H1515">
        <f t="shared" si="234"/>
        <v>1</v>
      </c>
      <c r="I1515">
        <f t="shared" si="235"/>
        <v>24</v>
      </c>
      <c r="J1515">
        <f t="shared" si="236"/>
        <v>2022</v>
      </c>
      <c r="K1515" t="str">
        <f>VLOOKUP(N1515,Convert!D:G,4,0)</f>
        <v>2022Q1</v>
      </c>
      <c r="L1515" t="str">
        <f t="shared" si="237"/>
        <v>2022M1</v>
      </c>
      <c r="M1515">
        <f>VLOOKUP(K1515,GDP_CR!$E$9:$F$311,2,0)</f>
        <v>6.6</v>
      </c>
      <c r="N1515" s="1">
        <v>44585</v>
      </c>
      <c r="O1515" s="18">
        <f t="shared" si="238"/>
        <v>10592</v>
      </c>
      <c r="P1515" s="31">
        <f>VLOOKUP(K1515,GDP!$A$2:$D$305,4,0)</f>
        <v>6.4298064404844979E-2</v>
      </c>
      <c r="Q1515" s="12">
        <v>24469.530769230772</v>
      </c>
      <c r="R1515" s="12">
        <f>VLOOKUP(K1515,RGDP!B:C,2,0)</f>
        <v>19924.088</v>
      </c>
      <c r="S1515" s="12">
        <f t="shared" si="241"/>
        <v>19978.816666666662</v>
      </c>
      <c r="T1515" s="12">
        <v>96.239998</v>
      </c>
      <c r="U1515" s="12">
        <v>4</v>
      </c>
      <c r="V1515" s="12">
        <v>150106</v>
      </c>
      <c r="W1515" s="12">
        <v>7.5952799999999998</v>
      </c>
      <c r="X1515" s="12">
        <v>0.08</v>
      </c>
      <c r="Y1515" t="str">
        <f t="shared" si="239"/>
        <v>&gt;400</v>
      </c>
      <c r="Z1515">
        <f t="shared" si="240"/>
        <v>9.064343397230834E-3</v>
      </c>
      <c r="AA1515" s="12">
        <f>VLOOKUP(K1515,GDP_Change!A:D,4,0)</f>
        <v>1.6072818398660047</v>
      </c>
      <c r="AB1515" s="12">
        <f t="shared" si="242"/>
        <v>2.8424760072835928</v>
      </c>
    </row>
    <row r="1516" spans="1:28" x14ac:dyDescent="0.25">
      <c r="A1516" s="1" t="str">
        <f t="shared" si="233"/>
        <v>01/31/2022</v>
      </c>
      <c r="B1516" s="9">
        <v>441.239990234375</v>
      </c>
      <c r="C1516" s="9">
        <v>458.11999511718699</v>
      </c>
      <c r="D1516" s="9">
        <v>439.80999755859301</v>
      </c>
      <c r="E1516" s="9">
        <v>441.53680419921801</v>
      </c>
      <c r="F1516" s="9">
        <v>448.70001220703102</v>
      </c>
      <c r="G1516" s="10">
        <v>629246600</v>
      </c>
      <c r="H1516">
        <f t="shared" si="234"/>
        <v>1</v>
      </c>
      <c r="I1516">
        <f t="shared" si="235"/>
        <v>31</v>
      </c>
      <c r="J1516">
        <f t="shared" si="236"/>
        <v>2022</v>
      </c>
      <c r="K1516" t="str">
        <f>VLOOKUP(N1516,Convert!D:G,4,0)</f>
        <v>2022Q1</v>
      </c>
      <c r="L1516" t="str">
        <f t="shared" si="237"/>
        <v>2022M1</v>
      </c>
      <c r="M1516">
        <f>VLOOKUP(K1516,GDP_CR!$E$9:$F$311,2,0)</f>
        <v>6.6</v>
      </c>
      <c r="N1516" s="1">
        <v>44592</v>
      </c>
      <c r="O1516" s="18">
        <f t="shared" si="238"/>
        <v>10599</v>
      </c>
      <c r="P1516" s="31">
        <f>VLOOKUP(K1516,GDP!$A$2:$D$305,4,0)</f>
        <v>6.4298064404844979E-2</v>
      </c>
      <c r="Q1516" s="12">
        <v>24499.638461538467</v>
      </c>
      <c r="R1516" s="12">
        <f>VLOOKUP(K1516,RGDP!B:C,2,0)</f>
        <v>19924.088</v>
      </c>
      <c r="S1516" s="12">
        <f t="shared" si="241"/>
        <v>19971.975583333329</v>
      </c>
      <c r="T1516" s="12">
        <v>96.239998</v>
      </c>
      <c r="U1516" s="12">
        <v>4</v>
      </c>
      <c r="V1516" s="12">
        <v>150106</v>
      </c>
      <c r="W1516" s="12">
        <v>7.5952799999999998</v>
      </c>
      <c r="X1516" s="12">
        <v>0.08</v>
      </c>
      <c r="Y1516" t="str">
        <f t="shared" si="239"/>
        <v>&gt;400</v>
      </c>
      <c r="Z1516">
        <f t="shared" si="240"/>
        <v>1.5273220530737319E-2</v>
      </c>
      <c r="AA1516" s="12">
        <f>VLOOKUP(K1516,GDP_Change!A:D,4,0)</f>
        <v>1.6072818398660047</v>
      </c>
      <c r="AB1516" s="12">
        <f t="shared" si="242"/>
        <v>2.7052322109038607</v>
      </c>
    </row>
    <row r="1517" spans="1:28" x14ac:dyDescent="0.25">
      <c r="A1517" s="1" t="str">
        <f t="shared" si="233"/>
        <v>02/07/2022</v>
      </c>
      <c r="B1517" s="9">
        <v>449.510009765625</v>
      </c>
      <c r="C1517" s="9">
        <v>457.88000488281199</v>
      </c>
      <c r="D1517" s="9">
        <v>438.94000244140602</v>
      </c>
      <c r="E1517" s="9">
        <v>433.42834472656199</v>
      </c>
      <c r="F1517" s="9">
        <v>440.45999145507801</v>
      </c>
      <c r="G1517" s="10">
        <v>551393100</v>
      </c>
      <c r="H1517">
        <f t="shared" si="234"/>
        <v>2</v>
      </c>
      <c r="I1517">
        <f t="shared" si="235"/>
        <v>7</v>
      </c>
      <c r="J1517">
        <f t="shared" si="236"/>
        <v>2022</v>
      </c>
      <c r="K1517" t="str">
        <f>VLOOKUP(N1517,Convert!D:G,4,0)</f>
        <v>2022Q1</v>
      </c>
      <c r="L1517" t="str">
        <f t="shared" si="237"/>
        <v>2022M2</v>
      </c>
      <c r="M1517">
        <f>VLOOKUP(K1517,GDP_CR!$E$9:$F$311,2,0)</f>
        <v>6.6</v>
      </c>
      <c r="N1517" s="1">
        <v>44599</v>
      </c>
      <c r="O1517" s="18">
        <f t="shared" si="238"/>
        <v>10606</v>
      </c>
      <c r="P1517" s="31">
        <f>VLOOKUP(K1517,GDP!$A$2:$D$305,4,0)</f>
        <v>6.4298064404844979E-2</v>
      </c>
      <c r="Q1517" s="12">
        <v>24529.746153846154</v>
      </c>
      <c r="R1517" s="12">
        <f>VLOOKUP(K1517,RGDP!B:C,2,0)</f>
        <v>19924.088</v>
      </c>
      <c r="S1517" s="12">
        <f t="shared" si="241"/>
        <v>19965.134499999996</v>
      </c>
      <c r="T1517" s="12">
        <v>96.277498249999994</v>
      </c>
      <c r="U1517" s="12">
        <v>3.95</v>
      </c>
      <c r="V1517" s="12">
        <v>150332</v>
      </c>
      <c r="W1517" s="12">
        <v>7.6851725000000002</v>
      </c>
      <c r="X1517" s="12">
        <v>0.08</v>
      </c>
      <c r="Y1517" t="str">
        <f t="shared" si="239"/>
        <v>&gt;400</v>
      </c>
      <c r="Z1517">
        <f t="shared" si="240"/>
        <v>-1.8364208887409306E-2</v>
      </c>
      <c r="AA1517" s="12">
        <f>VLOOKUP(K1517,GDP_Change!A:D,4,0)</f>
        <v>1.6072818398660047</v>
      </c>
      <c r="AB1517" s="12">
        <f t="shared" si="242"/>
        <v>2.5679884145241285</v>
      </c>
    </row>
    <row r="1518" spans="1:28" x14ac:dyDescent="0.25">
      <c r="A1518" s="1" t="str">
        <f t="shared" si="233"/>
        <v>02/14/2022</v>
      </c>
      <c r="B1518" s="9">
        <v>439.92001342773398</v>
      </c>
      <c r="C1518" s="9">
        <v>448.05999755859301</v>
      </c>
      <c r="D1518" s="9">
        <v>431.82000732421801</v>
      </c>
      <c r="E1518" s="9">
        <v>427.29782104492102</v>
      </c>
      <c r="F1518" s="9">
        <v>434.23001098632801</v>
      </c>
      <c r="G1518" s="10">
        <v>531254600</v>
      </c>
      <c r="H1518">
        <f t="shared" si="234"/>
        <v>2</v>
      </c>
      <c r="I1518">
        <f t="shared" si="235"/>
        <v>14</v>
      </c>
      <c r="J1518">
        <f t="shared" si="236"/>
        <v>2022</v>
      </c>
      <c r="K1518" t="str">
        <f>VLOOKUP(N1518,Convert!D:G,4,0)</f>
        <v>2022Q1</v>
      </c>
      <c r="L1518" t="str">
        <f t="shared" si="237"/>
        <v>2022M2</v>
      </c>
      <c r="M1518">
        <f>VLOOKUP(K1518,GDP_CR!$E$9:$F$311,2,0)</f>
        <v>6.6</v>
      </c>
      <c r="N1518" s="1">
        <v>44606</v>
      </c>
      <c r="O1518" s="18">
        <f t="shared" si="238"/>
        <v>10613</v>
      </c>
      <c r="P1518" s="31">
        <f>VLOOKUP(K1518,GDP!$A$2:$D$305,4,0)</f>
        <v>6.4298064404844979E-2</v>
      </c>
      <c r="Q1518" s="12">
        <v>24559.853846153845</v>
      </c>
      <c r="R1518" s="12">
        <f>VLOOKUP(K1518,RGDP!B:C,2,0)</f>
        <v>19924.088</v>
      </c>
      <c r="S1518" s="12">
        <f t="shared" si="241"/>
        <v>19958.293416666664</v>
      </c>
      <c r="T1518" s="12">
        <v>96.314998500000002</v>
      </c>
      <c r="U1518" s="12">
        <v>3.9000000000000004</v>
      </c>
      <c r="V1518" s="12">
        <v>150558</v>
      </c>
      <c r="W1518" s="12">
        <v>7.7750649999999997</v>
      </c>
      <c r="X1518" s="12">
        <v>0.08</v>
      </c>
      <c r="Y1518" t="str">
        <f t="shared" si="239"/>
        <v>&gt;400</v>
      </c>
      <c r="Z1518">
        <f t="shared" si="240"/>
        <v>-1.4144259614066179E-2</v>
      </c>
      <c r="AA1518" s="12">
        <f>VLOOKUP(K1518,GDP_Change!A:D,4,0)</f>
        <v>1.6072818398660047</v>
      </c>
      <c r="AB1518" s="12">
        <f t="shared" si="242"/>
        <v>2.4307446181443968</v>
      </c>
    </row>
    <row r="1519" spans="1:28" x14ac:dyDescent="0.25">
      <c r="A1519" s="1" t="str">
        <f t="shared" si="233"/>
        <v>02/21/2022</v>
      </c>
      <c r="B1519" s="9">
        <v>431.89001464843699</v>
      </c>
      <c r="C1519" s="9">
        <v>437.83999633789</v>
      </c>
      <c r="D1519" s="9">
        <v>410.64001464843699</v>
      </c>
      <c r="E1519" s="9">
        <v>430.761627197265</v>
      </c>
      <c r="F1519" s="9">
        <v>437.75</v>
      </c>
      <c r="G1519" s="10">
        <v>592717200</v>
      </c>
      <c r="H1519">
        <f t="shared" si="234"/>
        <v>2</v>
      </c>
      <c r="I1519">
        <f t="shared" si="235"/>
        <v>21</v>
      </c>
      <c r="J1519">
        <f t="shared" si="236"/>
        <v>2022</v>
      </c>
      <c r="K1519" t="str">
        <f>VLOOKUP(N1519,Convert!D:G,4,0)</f>
        <v>2022Q1</v>
      </c>
      <c r="L1519" t="str">
        <f t="shared" si="237"/>
        <v>2022M2</v>
      </c>
      <c r="M1519">
        <f>VLOOKUP(K1519,GDP_CR!$E$9:$F$311,2,0)</f>
        <v>6.6</v>
      </c>
      <c r="N1519" s="1">
        <v>44613</v>
      </c>
      <c r="O1519" s="18">
        <f t="shared" si="238"/>
        <v>10620</v>
      </c>
      <c r="P1519" s="31">
        <f>VLOOKUP(K1519,GDP!$A$2:$D$305,4,0)</f>
        <v>6.4298064404844979E-2</v>
      </c>
      <c r="Q1519" s="12">
        <v>24589.961538461539</v>
      </c>
      <c r="R1519" s="12">
        <f>VLOOKUP(K1519,RGDP!B:C,2,0)</f>
        <v>19924.088</v>
      </c>
      <c r="S1519" s="12">
        <f t="shared" si="241"/>
        <v>19951.452333333331</v>
      </c>
      <c r="T1519" s="12">
        <v>96.352498749999995</v>
      </c>
      <c r="U1519" s="12">
        <v>3.8499999999999996</v>
      </c>
      <c r="V1519" s="12">
        <v>150784</v>
      </c>
      <c r="W1519" s="12">
        <v>7.8649575</v>
      </c>
      <c r="X1519" s="12">
        <v>0.08</v>
      </c>
      <c r="Y1519" t="str">
        <f t="shared" si="239"/>
        <v>&gt;400</v>
      </c>
      <c r="Z1519">
        <f t="shared" si="240"/>
        <v>8.1062776054481311E-3</v>
      </c>
      <c r="AA1519" s="12">
        <f>VLOOKUP(K1519,GDP_Change!A:D,4,0)</f>
        <v>1.6072818398660047</v>
      </c>
      <c r="AB1519" s="12">
        <f t="shared" si="242"/>
        <v>2.2935008217646646</v>
      </c>
    </row>
    <row r="1520" spans="1:28" x14ac:dyDescent="0.25">
      <c r="A1520" s="1" t="str">
        <f t="shared" si="233"/>
        <v>02/28/2022</v>
      </c>
      <c r="B1520" s="9">
        <v>432.02999877929602</v>
      </c>
      <c r="C1520" s="9">
        <v>441.10998535156199</v>
      </c>
      <c r="D1520" s="9">
        <v>427.10998535156199</v>
      </c>
      <c r="E1520" s="9">
        <v>425.27069091796801</v>
      </c>
      <c r="F1520" s="9">
        <v>432.17001342773398</v>
      </c>
      <c r="G1520" s="10">
        <v>620607300</v>
      </c>
      <c r="H1520">
        <f t="shared" si="234"/>
        <v>2</v>
      </c>
      <c r="I1520">
        <f t="shared" si="235"/>
        <v>28</v>
      </c>
      <c r="J1520">
        <f t="shared" si="236"/>
        <v>2022</v>
      </c>
      <c r="K1520" t="str">
        <f>VLOOKUP(N1520,Convert!D:G,4,0)</f>
        <v>2022Q1</v>
      </c>
      <c r="L1520" t="str">
        <f t="shared" si="237"/>
        <v>2022M2</v>
      </c>
      <c r="M1520">
        <f>VLOOKUP(K1520,GDP_CR!$E$9:$F$311,2,0)</f>
        <v>6.6</v>
      </c>
      <c r="N1520" s="1">
        <v>44620</v>
      </c>
      <c r="O1520" s="18">
        <f t="shared" si="238"/>
        <v>10627</v>
      </c>
      <c r="P1520" s="31">
        <f>VLOOKUP(K1520,GDP!$A$2:$D$305,4,0)</f>
        <v>6.4298064404844979E-2</v>
      </c>
      <c r="Q1520" s="12">
        <v>24620.069230769233</v>
      </c>
      <c r="R1520" s="12">
        <f>VLOOKUP(K1520,RGDP!B:C,2,0)</f>
        <v>19924.088</v>
      </c>
      <c r="S1520" s="12">
        <f t="shared" si="241"/>
        <v>19944.611249999998</v>
      </c>
      <c r="T1520" s="12">
        <v>96.389999000000003</v>
      </c>
      <c r="U1520" s="12">
        <v>3.8</v>
      </c>
      <c r="V1520" s="12">
        <v>151010</v>
      </c>
      <c r="W1520" s="12">
        <v>7.9548500000000004</v>
      </c>
      <c r="X1520" s="12">
        <v>0.08</v>
      </c>
      <c r="Y1520" t="str">
        <f t="shared" si="239"/>
        <v>&gt;400</v>
      </c>
      <c r="Z1520">
        <f t="shared" si="240"/>
        <v>-1.2746971038871568E-2</v>
      </c>
      <c r="AA1520" s="12">
        <f>VLOOKUP(K1520,GDP_Change!A:D,4,0)</f>
        <v>1.6072818398660047</v>
      </c>
      <c r="AB1520" s="12">
        <f t="shared" si="242"/>
        <v>2.1562570253849325</v>
      </c>
    </row>
    <row r="1521" spans="1:28" x14ac:dyDescent="0.25">
      <c r="A1521" s="1" t="str">
        <f t="shared" si="233"/>
        <v>03/07/2022</v>
      </c>
      <c r="B1521" s="9">
        <v>431.54998779296801</v>
      </c>
      <c r="C1521" s="9">
        <v>432.29998779296801</v>
      </c>
      <c r="D1521" s="9">
        <v>415.11999511718699</v>
      </c>
      <c r="E1521" s="9">
        <v>413.36389160156199</v>
      </c>
      <c r="F1521" s="9">
        <v>420.07000732421801</v>
      </c>
      <c r="G1521" s="10">
        <v>609269100</v>
      </c>
      <c r="H1521">
        <f t="shared" si="234"/>
        <v>3</v>
      </c>
      <c r="I1521">
        <f t="shared" si="235"/>
        <v>7</v>
      </c>
      <c r="J1521">
        <f t="shared" si="236"/>
        <v>2022</v>
      </c>
      <c r="K1521" t="str">
        <f>VLOOKUP(N1521,Convert!D:G,4,0)</f>
        <v>2022Q1</v>
      </c>
      <c r="L1521" t="str">
        <f t="shared" si="237"/>
        <v>2022M3</v>
      </c>
      <c r="M1521">
        <f>VLOOKUP(K1521,GDP_CR!$E$9:$F$311,2,0)</f>
        <v>6.6</v>
      </c>
      <c r="N1521" s="1">
        <v>44627</v>
      </c>
      <c r="O1521" s="18">
        <f t="shared" si="238"/>
        <v>10634</v>
      </c>
      <c r="P1521" s="31">
        <f>VLOOKUP(K1521,GDP!$A$2:$D$305,4,0)</f>
        <v>6.4298064404844979E-2</v>
      </c>
      <c r="Q1521" s="12">
        <v>24650.176923076921</v>
      </c>
      <c r="R1521" s="12">
        <f>VLOOKUP(K1521,RGDP!B:C,2,0)</f>
        <v>19924.088</v>
      </c>
      <c r="S1521" s="12">
        <f t="shared" si="241"/>
        <v>19937.770166666662</v>
      </c>
      <c r="T1521" s="12">
        <v>96.64500025000001</v>
      </c>
      <c r="U1521" s="12">
        <v>3.7499999999999996</v>
      </c>
      <c r="V1521" s="12">
        <v>151113.5</v>
      </c>
      <c r="W1521" s="12">
        <v>8.0949425000000002</v>
      </c>
      <c r="X1521" s="12">
        <v>0.11</v>
      </c>
      <c r="Y1521" t="str">
        <f t="shared" si="239"/>
        <v>&gt;400</v>
      </c>
      <c r="Z1521">
        <f t="shared" si="240"/>
        <v>-2.7998254685801527E-2</v>
      </c>
      <c r="AA1521" s="12">
        <f>VLOOKUP(K1521,GDP_Change!A:D,4,0)</f>
        <v>1.6072818398660047</v>
      </c>
      <c r="AB1521" s="12">
        <f t="shared" si="242"/>
        <v>2.0190132290052007</v>
      </c>
    </row>
    <row r="1522" spans="1:28" x14ac:dyDescent="0.25">
      <c r="A1522" s="1" t="str">
        <f t="shared" si="233"/>
        <v>03/14/2022</v>
      </c>
      <c r="B1522" s="9">
        <v>420.89001464843699</v>
      </c>
      <c r="C1522" s="9">
        <v>444.85998535156199</v>
      </c>
      <c r="D1522" s="9">
        <v>415.79000854492102</v>
      </c>
      <c r="E1522" s="9">
        <v>437.42352294921801</v>
      </c>
      <c r="F1522" s="9">
        <v>444.51998901367102</v>
      </c>
      <c r="G1522" s="10">
        <v>555925500</v>
      </c>
      <c r="H1522">
        <f t="shared" si="234"/>
        <v>3</v>
      </c>
      <c r="I1522">
        <f t="shared" si="235"/>
        <v>14</v>
      </c>
      <c r="J1522">
        <f t="shared" si="236"/>
        <v>2022</v>
      </c>
      <c r="K1522" t="str">
        <f>VLOOKUP(N1522,Convert!D:G,4,0)</f>
        <v>2022Q1</v>
      </c>
      <c r="L1522" t="str">
        <f t="shared" si="237"/>
        <v>2022M3</v>
      </c>
      <c r="M1522">
        <f>VLOOKUP(K1522,GDP_CR!$E$9:$F$311,2,0)</f>
        <v>6.6</v>
      </c>
      <c r="N1522" s="1">
        <v>44634</v>
      </c>
      <c r="O1522" s="18">
        <f t="shared" si="238"/>
        <v>10641</v>
      </c>
      <c r="P1522" s="31">
        <f>VLOOKUP(K1522,GDP!$A$2:$D$305,4,0)</f>
        <v>6.4298064404844979E-2</v>
      </c>
      <c r="Q1522" s="12">
        <v>24680.284615384615</v>
      </c>
      <c r="R1522" s="12">
        <f>VLOOKUP(K1522,RGDP!B:C,2,0)</f>
        <v>19924.088</v>
      </c>
      <c r="S1522" s="12">
        <f t="shared" si="241"/>
        <v>19930.929083333329</v>
      </c>
      <c r="T1522" s="12">
        <v>96.900001500000002</v>
      </c>
      <c r="U1522" s="12">
        <v>3.6999999999999997</v>
      </c>
      <c r="V1522" s="12">
        <v>151217</v>
      </c>
      <c r="W1522" s="12">
        <v>8.2350349999999999</v>
      </c>
      <c r="X1522" s="12">
        <v>0.14000000000000001</v>
      </c>
      <c r="Y1522" t="str">
        <f t="shared" si="239"/>
        <v>&gt;400</v>
      </c>
      <c r="Z1522">
        <f t="shared" si="240"/>
        <v>5.82045403460143E-2</v>
      </c>
      <c r="AA1522" s="12">
        <f>VLOOKUP(K1522,GDP_Change!A:D,4,0)</f>
        <v>1.6072818398660047</v>
      </c>
      <c r="AB1522" s="12">
        <f t="shared" si="242"/>
        <v>1.8817694326254686</v>
      </c>
    </row>
    <row r="1523" spans="1:28" x14ac:dyDescent="0.25">
      <c r="A1523" s="1" t="str">
        <f t="shared" si="233"/>
        <v>03/21/2022</v>
      </c>
      <c r="B1523" s="9">
        <v>444.33999633789</v>
      </c>
      <c r="C1523" s="9">
        <v>452.98001098632801</v>
      </c>
      <c r="D1523" s="9">
        <v>440.67999267578102</v>
      </c>
      <c r="E1523" s="9">
        <v>446.84698486328102</v>
      </c>
      <c r="F1523" s="9">
        <v>452.69000244140602</v>
      </c>
      <c r="G1523" s="10">
        <v>384264500</v>
      </c>
      <c r="H1523">
        <f t="shared" si="234"/>
        <v>3</v>
      </c>
      <c r="I1523">
        <f t="shared" si="235"/>
        <v>21</v>
      </c>
      <c r="J1523">
        <f t="shared" si="236"/>
        <v>2022</v>
      </c>
      <c r="K1523" t="str">
        <f>VLOOKUP(N1523,Convert!D:G,4,0)</f>
        <v>2022Q1</v>
      </c>
      <c r="L1523" t="str">
        <f t="shared" si="237"/>
        <v>2022M3</v>
      </c>
      <c r="M1523">
        <f>VLOOKUP(K1523,GDP_CR!$E$9:$F$311,2,0)</f>
        <v>6.6</v>
      </c>
      <c r="N1523" s="1">
        <v>44641</v>
      </c>
      <c r="O1523" s="18">
        <f t="shared" si="238"/>
        <v>10648</v>
      </c>
      <c r="P1523" s="31">
        <f>VLOOKUP(K1523,GDP!$A$2:$D$305,4,0)</f>
        <v>6.4298064404844979E-2</v>
      </c>
      <c r="Q1523" s="12">
        <v>24710.392307692306</v>
      </c>
      <c r="R1523" s="12">
        <f>VLOOKUP(K1523,RGDP!B:C,2,0)</f>
        <v>19924.088</v>
      </c>
      <c r="S1523" s="12">
        <f t="shared" si="241"/>
        <v>19924.087999999996</v>
      </c>
      <c r="T1523" s="12">
        <v>97.155002750000008</v>
      </c>
      <c r="U1523" s="12">
        <v>3.65</v>
      </c>
      <c r="V1523" s="12">
        <v>151320.5</v>
      </c>
      <c r="W1523" s="12">
        <v>8.3751274999999996</v>
      </c>
      <c r="X1523" s="12">
        <v>0.17</v>
      </c>
      <c r="Y1523" t="str">
        <f t="shared" si="239"/>
        <v>&gt;400</v>
      </c>
      <c r="Z1523">
        <f t="shared" si="240"/>
        <v>1.8379406167680301E-2</v>
      </c>
      <c r="AA1523" s="12">
        <f>VLOOKUP(K1523,GDP_Change!A:D,4,0)</f>
        <v>1.6072818398660047</v>
      </c>
      <c r="AB1523" s="12">
        <f t="shared" si="242"/>
        <v>1.7445256362457366</v>
      </c>
    </row>
    <row r="1524" spans="1:28" x14ac:dyDescent="0.25">
      <c r="A1524" s="1" t="str">
        <f t="shared" si="233"/>
        <v>03/28/2022</v>
      </c>
      <c r="B1524" s="9">
        <v>452.05999755859301</v>
      </c>
      <c r="C1524" s="9">
        <v>462.07000732421801</v>
      </c>
      <c r="D1524" s="9">
        <v>449.14001464843699</v>
      </c>
      <c r="E1524" s="9">
        <v>447.07403564453102</v>
      </c>
      <c r="F1524" s="9">
        <v>452.92001342773398</v>
      </c>
      <c r="G1524" s="10">
        <v>445526900</v>
      </c>
      <c r="H1524">
        <f t="shared" si="234"/>
        <v>3</v>
      </c>
      <c r="I1524">
        <f t="shared" si="235"/>
        <v>28</v>
      </c>
      <c r="J1524">
        <f t="shared" si="236"/>
        <v>2022</v>
      </c>
      <c r="K1524" t="str">
        <f>VLOOKUP(N1524,Convert!D:G,4,0)</f>
        <v>2022Q1</v>
      </c>
      <c r="L1524" t="str">
        <f t="shared" si="237"/>
        <v>2022M3</v>
      </c>
      <c r="M1524">
        <f>VLOOKUP(K1524,GDP_CR!$E$9:$F$311,2,0)</f>
        <v>6.6</v>
      </c>
      <c r="N1524" s="1">
        <v>44648</v>
      </c>
      <c r="O1524" s="18">
        <f t="shared" si="238"/>
        <v>10655</v>
      </c>
      <c r="P1524" s="31">
        <f>VLOOKUP(K1524,GDP!$A$2:$D$305,4,0)</f>
        <v>6.4298064404844979E-2</v>
      </c>
      <c r="Q1524" s="12">
        <v>24740.5</v>
      </c>
      <c r="R1524" s="12">
        <f>VLOOKUP(K1524,RGDP!B:C,2,0)</f>
        <v>19924.088</v>
      </c>
      <c r="S1524" s="12">
        <f t="shared" si="241"/>
        <v>19924.087999999996</v>
      </c>
      <c r="T1524" s="12">
        <v>97.410004000000001</v>
      </c>
      <c r="U1524" s="12">
        <v>3.6</v>
      </c>
      <c r="V1524" s="12">
        <v>151424</v>
      </c>
      <c r="W1524" s="12">
        <v>8.5152199999999993</v>
      </c>
      <c r="X1524" s="12">
        <v>0.2</v>
      </c>
      <c r="Y1524" t="str">
        <f t="shared" si="239"/>
        <v>&gt;400</v>
      </c>
      <c r="Z1524">
        <f t="shared" si="240"/>
        <v>5.0809822414343842E-4</v>
      </c>
      <c r="AA1524" s="12">
        <f>VLOOKUP(K1524,GDP_Change!A:D,4,0)</f>
        <v>1.6072818398660047</v>
      </c>
      <c r="AB1524" s="12">
        <f t="shared" si="242"/>
        <v>1.6072818398660047</v>
      </c>
    </row>
    <row r="1525" spans="1:28" s="22" customFormat="1" x14ac:dyDescent="0.25">
      <c r="A1525" s="19" t="str">
        <f t="shared" si="233"/>
        <v>04/04/2022</v>
      </c>
      <c r="B1525" s="20">
        <v>453.13000488281199</v>
      </c>
      <c r="C1525" s="20">
        <v>457.829986572265</v>
      </c>
      <c r="D1525" s="20">
        <v>443.47000122070301</v>
      </c>
      <c r="E1525" s="20">
        <v>441.79309082031199</v>
      </c>
      <c r="F1525" s="20">
        <v>447.57000732421801</v>
      </c>
      <c r="G1525" s="21">
        <v>398083400</v>
      </c>
      <c r="H1525" s="22">
        <f t="shared" si="234"/>
        <v>4</v>
      </c>
      <c r="I1525" s="22">
        <f t="shared" si="235"/>
        <v>4</v>
      </c>
      <c r="J1525" s="22">
        <f t="shared" si="236"/>
        <v>2022</v>
      </c>
      <c r="K1525" s="22" t="str">
        <f>VLOOKUP(N1525,Convert!D:G,4,0)</f>
        <v>2022Q2</v>
      </c>
      <c r="L1525" s="22" t="str">
        <f t="shared" si="237"/>
        <v>2022M4</v>
      </c>
      <c r="M1525" s="22">
        <f>VLOOKUP(K1525,GDP_CR!$E$9:$F$311,2,0)</f>
        <v>8.5</v>
      </c>
      <c r="N1525" s="19">
        <v>44655</v>
      </c>
      <c r="O1525" s="23">
        <f t="shared" si="238"/>
        <v>10662</v>
      </c>
      <c r="P1525" s="33">
        <f>VLOOKUP(K1525,GDP!$A$2:$D$305,4,0)</f>
        <v>8.2132535720782052E-2</v>
      </c>
      <c r="Q1525" s="12">
        <v>24779.576923076922</v>
      </c>
      <c r="R1525" s="12">
        <f>VLOOKUP(K1525,RGDP!B:C,2,0)</f>
        <v>19895.271000000001</v>
      </c>
      <c r="S1525" s="12">
        <f t="shared" si="241"/>
        <v>19921.686583333332</v>
      </c>
      <c r="T1525" s="12">
        <v>97.715002249999998</v>
      </c>
      <c r="U1525" s="12">
        <v>3.6</v>
      </c>
      <c r="V1525" s="12">
        <v>151487.5</v>
      </c>
      <c r="W1525" s="12">
        <v>8.4433574999999994</v>
      </c>
      <c r="X1525" s="12">
        <v>0.23250000000000004</v>
      </c>
      <c r="Y1525" t="str">
        <f t="shared" si="239"/>
        <v>&gt;400</v>
      </c>
      <c r="Z1525">
        <f t="shared" si="240"/>
        <v>-1.1812253698013309E-2</v>
      </c>
      <c r="AA1525" s="12">
        <f>VLOOKUP(K1525,GDP_Change!A:D,4,0)</f>
        <v>2.0532988850660985</v>
      </c>
      <c r="AB1525" s="12">
        <f t="shared" si="242"/>
        <v>1.6415908433429349</v>
      </c>
    </row>
    <row r="1526" spans="1:28" x14ac:dyDescent="0.25">
      <c r="A1526" s="1" t="str">
        <f t="shared" si="233"/>
        <v>04/11/2022</v>
      </c>
      <c r="B1526" s="9">
        <v>444.10998535156199</v>
      </c>
      <c r="C1526" s="9">
        <v>445.75</v>
      </c>
      <c r="D1526" s="9">
        <v>436.64999389648398</v>
      </c>
      <c r="E1526" s="9">
        <v>432.13934326171801</v>
      </c>
      <c r="F1526" s="9">
        <v>437.79000854492102</v>
      </c>
      <c r="G1526" s="10">
        <v>346074000</v>
      </c>
      <c r="H1526">
        <f t="shared" si="234"/>
        <v>4</v>
      </c>
      <c r="I1526">
        <f t="shared" si="235"/>
        <v>11</v>
      </c>
      <c r="J1526">
        <f t="shared" si="236"/>
        <v>2022</v>
      </c>
      <c r="K1526" t="str">
        <f>VLOOKUP(N1526,Convert!D:G,4,0)</f>
        <v>2022Q2</v>
      </c>
      <c r="L1526" t="str">
        <f t="shared" si="237"/>
        <v>2022M4</v>
      </c>
      <c r="M1526">
        <f>VLOOKUP(K1526,GDP_CR!$E$9:$F$311,2,0)</f>
        <v>8.5</v>
      </c>
      <c r="N1526" s="1">
        <v>44662</v>
      </c>
      <c r="O1526" s="18">
        <f t="shared" si="238"/>
        <v>10669</v>
      </c>
      <c r="P1526" s="31">
        <f>VLOOKUP(K1526,GDP!$A$2:$D$305,4,0)</f>
        <v>8.2132535720782052E-2</v>
      </c>
      <c r="Q1526" s="12">
        <v>24818.653846153848</v>
      </c>
      <c r="R1526" s="12">
        <f>VLOOKUP(K1526,RGDP!B:C,2,0)</f>
        <v>19895.271000000001</v>
      </c>
      <c r="S1526" s="12">
        <f t="shared" si="241"/>
        <v>19919.285166666665</v>
      </c>
      <c r="T1526" s="12">
        <v>98.020000500000009</v>
      </c>
      <c r="U1526" s="12">
        <v>3.6</v>
      </c>
      <c r="V1526" s="12">
        <v>151551</v>
      </c>
      <c r="W1526" s="12">
        <v>8.3714949999999995</v>
      </c>
      <c r="X1526" s="12">
        <v>0.26500000000000001</v>
      </c>
      <c r="Y1526" t="str">
        <f t="shared" si="239"/>
        <v>&gt;400</v>
      </c>
      <c r="Z1526">
        <f t="shared" si="240"/>
        <v>-2.1851327433145884E-2</v>
      </c>
      <c r="AA1526" s="12">
        <f>VLOOKUP(K1526,GDP_Change!A:D,4,0)</f>
        <v>2.0532988850660985</v>
      </c>
      <c r="AB1526" s="12">
        <f t="shared" si="242"/>
        <v>1.6758998468198654</v>
      </c>
    </row>
    <row r="1527" spans="1:28" x14ac:dyDescent="0.25">
      <c r="A1527" s="1" t="str">
        <f t="shared" si="233"/>
        <v>04/18/2022</v>
      </c>
      <c r="B1527" s="9">
        <v>436.80999755859301</v>
      </c>
      <c r="C1527" s="9">
        <v>450.010009765625</v>
      </c>
      <c r="D1527" s="9">
        <v>425.44000244140602</v>
      </c>
      <c r="E1527" s="9">
        <v>420.54098510742102</v>
      </c>
      <c r="F1527" s="9">
        <v>426.04000854492102</v>
      </c>
      <c r="G1527" s="10">
        <v>426937000</v>
      </c>
      <c r="H1527">
        <f t="shared" si="234"/>
        <v>4</v>
      </c>
      <c r="I1527">
        <f t="shared" si="235"/>
        <v>18</v>
      </c>
      <c r="J1527">
        <f t="shared" si="236"/>
        <v>2022</v>
      </c>
      <c r="K1527" t="str">
        <f>VLOOKUP(N1527,Convert!D:G,4,0)</f>
        <v>2022Q2</v>
      </c>
      <c r="L1527" t="str">
        <f t="shared" si="237"/>
        <v>2022M4</v>
      </c>
      <c r="M1527">
        <f>VLOOKUP(K1527,GDP_CR!$E$9:$F$311,2,0)</f>
        <v>8.5</v>
      </c>
      <c r="N1527" s="1">
        <v>44669</v>
      </c>
      <c r="O1527" s="18">
        <f t="shared" si="238"/>
        <v>10676</v>
      </c>
      <c r="P1527" s="31">
        <f>VLOOKUP(K1527,GDP!$A$2:$D$305,4,0)</f>
        <v>8.2132535720782052E-2</v>
      </c>
      <c r="Q1527" s="12">
        <v>24857.73076923077</v>
      </c>
      <c r="R1527" s="12">
        <f>VLOOKUP(K1527,RGDP!B:C,2,0)</f>
        <v>19895.271000000001</v>
      </c>
      <c r="S1527" s="12">
        <f t="shared" si="241"/>
        <v>19916.883750000001</v>
      </c>
      <c r="T1527" s="12">
        <v>98.324998750000006</v>
      </c>
      <c r="U1527" s="12">
        <v>3.6</v>
      </c>
      <c r="V1527" s="12">
        <v>151614.5</v>
      </c>
      <c r="W1527" s="12">
        <v>8.2996324999999995</v>
      </c>
      <c r="X1527" s="12">
        <v>0.29750000000000004</v>
      </c>
      <c r="Y1527" t="str">
        <f t="shared" si="239"/>
        <v>&gt;400</v>
      </c>
      <c r="Z1527">
        <f t="shared" si="240"/>
        <v>-2.6839351676968048E-2</v>
      </c>
      <c r="AA1527" s="12">
        <f>VLOOKUP(K1527,GDP_Change!A:D,4,0)</f>
        <v>2.0532988850660985</v>
      </c>
      <c r="AB1527" s="12">
        <f t="shared" si="242"/>
        <v>1.7102088502967956</v>
      </c>
    </row>
    <row r="1528" spans="1:28" x14ac:dyDescent="0.25">
      <c r="A1528" s="1" t="str">
        <f t="shared" si="233"/>
        <v>04/25/2022</v>
      </c>
      <c r="B1528" s="9">
        <v>423.67001342773398</v>
      </c>
      <c r="C1528" s="9">
        <v>429.64001464843699</v>
      </c>
      <c r="D1528" s="9">
        <v>411.20999145507801</v>
      </c>
      <c r="E1528" s="9">
        <v>406.68218994140602</v>
      </c>
      <c r="F1528" s="9">
        <v>412</v>
      </c>
      <c r="G1528" s="10">
        <v>596614200</v>
      </c>
      <c r="H1528">
        <f t="shared" si="234"/>
        <v>4</v>
      </c>
      <c r="I1528">
        <f t="shared" si="235"/>
        <v>25</v>
      </c>
      <c r="J1528">
        <f t="shared" si="236"/>
        <v>2022</v>
      </c>
      <c r="K1528" t="str">
        <f>VLOOKUP(N1528,Convert!D:G,4,0)</f>
        <v>2022Q2</v>
      </c>
      <c r="L1528" t="str">
        <f t="shared" si="237"/>
        <v>2022M4</v>
      </c>
      <c r="M1528">
        <f>VLOOKUP(K1528,GDP_CR!$E$9:$F$311,2,0)</f>
        <v>8.5</v>
      </c>
      <c r="N1528" s="1">
        <v>44676</v>
      </c>
      <c r="O1528" s="18">
        <f t="shared" si="238"/>
        <v>10683</v>
      </c>
      <c r="P1528" s="31">
        <f>VLOOKUP(K1528,GDP!$A$2:$D$305,4,0)</f>
        <v>8.2132535720782052E-2</v>
      </c>
      <c r="Q1528" s="12">
        <v>24896.807692307691</v>
      </c>
      <c r="R1528" s="12">
        <f>VLOOKUP(K1528,RGDP!B:C,2,0)</f>
        <v>19895.271000000001</v>
      </c>
      <c r="S1528" s="12">
        <f t="shared" si="241"/>
        <v>19914.482333333337</v>
      </c>
      <c r="T1528" s="12">
        <v>98.629997000000003</v>
      </c>
      <c r="U1528" s="12">
        <v>3.6</v>
      </c>
      <c r="V1528" s="12">
        <v>151678</v>
      </c>
      <c r="W1528" s="12">
        <v>8.2277699999999996</v>
      </c>
      <c r="X1528" s="12">
        <v>0.33</v>
      </c>
      <c r="Y1528" t="str">
        <f t="shared" si="239"/>
        <v>&gt;400</v>
      </c>
      <c r="Z1528">
        <f t="shared" si="240"/>
        <v>-3.2954671540996072E-2</v>
      </c>
      <c r="AA1528" s="12">
        <f>VLOOKUP(K1528,GDP_Change!A:D,4,0)</f>
        <v>2.0532988850660985</v>
      </c>
      <c r="AB1528" s="12">
        <f t="shared" si="242"/>
        <v>1.7445178537737258</v>
      </c>
    </row>
    <row r="1529" spans="1:28" x14ac:dyDescent="0.25">
      <c r="A1529" s="1" t="str">
        <f t="shared" si="233"/>
        <v>05/02/2022</v>
      </c>
      <c r="B1529" s="9">
        <v>412.07000732421801</v>
      </c>
      <c r="C1529" s="9">
        <v>429.66000366210898</v>
      </c>
      <c r="D1529" s="9">
        <v>405.01998901367102</v>
      </c>
      <c r="E1529" s="9">
        <v>406.03070068359301</v>
      </c>
      <c r="F1529" s="9">
        <v>411.33999633789</v>
      </c>
      <c r="G1529" s="10">
        <v>727288500</v>
      </c>
      <c r="H1529">
        <f t="shared" si="234"/>
        <v>5</v>
      </c>
      <c r="I1529">
        <f t="shared" si="235"/>
        <v>2</v>
      </c>
      <c r="J1529">
        <f t="shared" si="236"/>
        <v>2022</v>
      </c>
      <c r="K1529" t="str">
        <f>VLOOKUP(N1529,Convert!D:G,4,0)</f>
        <v>2022Q2</v>
      </c>
      <c r="L1529" t="str">
        <f t="shared" si="237"/>
        <v>2022M5</v>
      </c>
      <c r="M1529">
        <f>VLOOKUP(K1529,GDP_CR!$E$9:$F$311,2,0)</f>
        <v>8.5</v>
      </c>
      <c r="N1529" s="1">
        <v>44683</v>
      </c>
      <c r="O1529" s="18">
        <f t="shared" si="238"/>
        <v>10690</v>
      </c>
      <c r="P1529" s="31">
        <f>VLOOKUP(K1529,GDP!$A$2:$D$305,4,0)</f>
        <v>8.2132535720782052E-2</v>
      </c>
      <c r="Q1529" s="12">
        <v>24935.884615384617</v>
      </c>
      <c r="R1529" s="12">
        <f>VLOOKUP(K1529,RGDP!B:C,2,0)</f>
        <v>19895.271000000001</v>
      </c>
      <c r="S1529" s="12">
        <f t="shared" si="241"/>
        <v>19912.08091666667</v>
      </c>
      <c r="T1529" s="12">
        <v>99.907497250000006</v>
      </c>
      <c r="U1529" s="12">
        <v>3.6</v>
      </c>
      <c r="V1529" s="12">
        <v>151769</v>
      </c>
      <c r="W1529" s="12">
        <v>8.2964099999999998</v>
      </c>
      <c r="X1529" s="12">
        <v>0.44</v>
      </c>
      <c r="Y1529" t="str">
        <f t="shared" si="239"/>
        <v>&gt;400</v>
      </c>
      <c r="Z1529">
        <f t="shared" si="240"/>
        <v>-1.6019506361892866E-3</v>
      </c>
      <c r="AA1529" s="12">
        <f>VLOOKUP(K1529,GDP_Change!A:D,4,0)</f>
        <v>2.0532988850660985</v>
      </c>
      <c r="AB1529" s="12">
        <f t="shared" si="242"/>
        <v>1.7788268572506563</v>
      </c>
    </row>
    <row r="1530" spans="1:28" x14ac:dyDescent="0.25">
      <c r="A1530" s="1" t="str">
        <f t="shared" si="233"/>
        <v>05/09/2022</v>
      </c>
      <c r="B1530" s="9">
        <v>405.100006103515</v>
      </c>
      <c r="C1530" s="9">
        <v>406.41000366210898</v>
      </c>
      <c r="D1530" s="9">
        <v>385.14999389648398</v>
      </c>
      <c r="E1530" s="9">
        <v>396.53488159179602</v>
      </c>
      <c r="F1530" s="9">
        <v>401.72000122070301</v>
      </c>
      <c r="G1530" s="10">
        <v>659709500</v>
      </c>
      <c r="H1530">
        <f t="shared" si="234"/>
        <v>5</v>
      </c>
      <c r="I1530">
        <f t="shared" si="235"/>
        <v>9</v>
      </c>
      <c r="J1530">
        <f t="shared" si="236"/>
        <v>2022</v>
      </c>
      <c r="K1530" t="str">
        <f>VLOOKUP(N1530,Convert!D:G,4,0)</f>
        <v>2022Q2</v>
      </c>
      <c r="L1530" t="str">
        <f t="shared" si="237"/>
        <v>2022M5</v>
      </c>
      <c r="M1530">
        <f>VLOOKUP(K1530,GDP_CR!$E$9:$F$311,2,0)</f>
        <v>8.5</v>
      </c>
      <c r="N1530" s="1">
        <v>44690</v>
      </c>
      <c r="O1530" s="18">
        <f t="shared" si="238"/>
        <v>10697</v>
      </c>
      <c r="P1530" s="31">
        <f>VLOOKUP(K1530,GDP!$A$2:$D$305,4,0)</f>
        <v>8.2132535720782052E-2</v>
      </c>
      <c r="Q1530" s="12">
        <v>24974.961538461539</v>
      </c>
      <c r="R1530" s="12">
        <f>VLOOKUP(K1530,RGDP!B:C,2,0)</f>
        <v>19895.271000000001</v>
      </c>
      <c r="S1530" s="12">
        <f t="shared" si="241"/>
        <v>19909.679500000002</v>
      </c>
      <c r="T1530" s="12">
        <v>101.18499750000001</v>
      </c>
      <c r="U1530" s="12">
        <v>3.6</v>
      </c>
      <c r="V1530" s="12">
        <v>151860</v>
      </c>
      <c r="W1530" s="12">
        <v>8.3650500000000001</v>
      </c>
      <c r="X1530" s="12">
        <v>0.55000000000000004</v>
      </c>
      <c r="Y1530" t="str">
        <f t="shared" si="239"/>
        <v>&gt;400</v>
      </c>
      <c r="Z1530">
        <f t="shared" si="240"/>
        <v>-2.3386967479050558E-2</v>
      </c>
      <c r="AA1530" s="12">
        <f>VLOOKUP(K1530,GDP_Change!A:D,4,0)</f>
        <v>2.0532988850660985</v>
      </c>
      <c r="AB1530" s="12">
        <f t="shared" si="242"/>
        <v>1.8131358607275865</v>
      </c>
    </row>
    <row r="1531" spans="1:28" x14ac:dyDescent="0.25">
      <c r="A1531" s="1" t="str">
        <f t="shared" si="233"/>
        <v>05/16/2022</v>
      </c>
      <c r="B1531" s="9">
        <v>399.98001098632801</v>
      </c>
      <c r="C1531" s="9">
        <v>408.57000732421801</v>
      </c>
      <c r="D1531" s="9">
        <v>380.54000854492102</v>
      </c>
      <c r="E1531" s="9">
        <v>384.60095214843699</v>
      </c>
      <c r="F1531" s="9">
        <v>389.63000488281199</v>
      </c>
      <c r="G1531" s="10">
        <v>509269500</v>
      </c>
      <c r="H1531">
        <f t="shared" si="234"/>
        <v>5</v>
      </c>
      <c r="I1531">
        <f t="shared" si="235"/>
        <v>16</v>
      </c>
      <c r="J1531">
        <f t="shared" si="236"/>
        <v>2022</v>
      </c>
      <c r="K1531" t="str">
        <f>VLOOKUP(N1531,Convert!D:G,4,0)</f>
        <v>2022Q2</v>
      </c>
      <c r="L1531" t="str">
        <f t="shared" si="237"/>
        <v>2022M5</v>
      </c>
      <c r="M1531">
        <f>VLOOKUP(K1531,GDP_CR!$E$9:$F$311,2,0)</f>
        <v>8.5</v>
      </c>
      <c r="N1531" s="1">
        <v>44697</v>
      </c>
      <c r="O1531" s="18">
        <f t="shared" si="238"/>
        <v>10704</v>
      </c>
      <c r="P1531" s="31">
        <f>VLOOKUP(K1531,GDP!$A$2:$D$305,4,0)</f>
        <v>8.2132535720782052E-2</v>
      </c>
      <c r="Q1531" s="12">
        <v>25014.038461538461</v>
      </c>
      <c r="R1531" s="12">
        <f>VLOOKUP(K1531,RGDP!B:C,2,0)</f>
        <v>19895.271000000001</v>
      </c>
      <c r="S1531" s="12">
        <f t="shared" si="241"/>
        <v>19907.278083333338</v>
      </c>
      <c r="T1531" s="12">
        <v>102.46249775000001</v>
      </c>
      <c r="U1531" s="12">
        <v>3.6</v>
      </c>
      <c r="V1531" s="12">
        <v>151951</v>
      </c>
      <c r="W1531" s="12">
        <v>8.4336900000000004</v>
      </c>
      <c r="X1531" s="12">
        <v>0.66</v>
      </c>
      <c r="Y1531" t="str">
        <f t="shared" si="239"/>
        <v>300-400</v>
      </c>
      <c r="Z1531">
        <f t="shared" si="240"/>
        <v>-3.0095579759915503E-2</v>
      </c>
      <c r="AA1531" s="12">
        <f>VLOOKUP(K1531,GDP_Change!A:D,4,0)</f>
        <v>2.0532988850660985</v>
      </c>
      <c r="AB1531" s="12">
        <f t="shared" si="242"/>
        <v>1.8474448642045167</v>
      </c>
    </row>
    <row r="1532" spans="1:28" x14ac:dyDescent="0.25">
      <c r="A1532" s="1" t="str">
        <f t="shared" si="233"/>
        <v>05/23/2022</v>
      </c>
      <c r="B1532" s="9">
        <v>392.829986572265</v>
      </c>
      <c r="C1532" s="9">
        <v>415.38000488281199</v>
      </c>
      <c r="D1532" s="9">
        <v>386.95999145507801</v>
      </c>
      <c r="E1532" s="9">
        <v>409.90011596679602</v>
      </c>
      <c r="F1532" s="9">
        <v>415.260009765625</v>
      </c>
      <c r="G1532" s="10">
        <v>426273600</v>
      </c>
      <c r="H1532">
        <f t="shared" si="234"/>
        <v>5</v>
      </c>
      <c r="I1532">
        <f t="shared" si="235"/>
        <v>23</v>
      </c>
      <c r="J1532">
        <f t="shared" si="236"/>
        <v>2022</v>
      </c>
      <c r="K1532" t="str">
        <f>VLOOKUP(N1532,Convert!D:G,4,0)</f>
        <v>2022Q2</v>
      </c>
      <c r="L1532" t="str">
        <f t="shared" si="237"/>
        <v>2022M5</v>
      </c>
      <c r="M1532">
        <f>VLOOKUP(K1532,GDP_CR!$E$9:$F$311,2,0)</f>
        <v>8.5</v>
      </c>
      <c r="N1532" s="1">
        <v>44704</v>
      </c>
      <c r="O1532" s="18">
        <f t="shared" si="238"/>
        <v>10711</v>
      </c>
      <c r="P1532" s="31">
        <f>VLOOKUP(K1532,GDP!$A$2:$D$305,4,0)</f>
        <v>8.2132535720782052E-2</v>
      </c>
      <c r="Q1532" s="12">
        <v>25053.115384615383</v>
      </c>
      <c r="R1532" s="12">
        <f>VLOOKUP(K1532,RGDP!B:C,2,0)</f>
        <v>19895.271000000001</v>
      </c>
      <c r="S1532" s="12">
        <f t="shared" si="241"/>
        <v>19904.876666666671</v>
      </c>
      <c r="T1532" s="12">
        <v>103.739998</v>
      </c>
      <c r="U1532" s="12">
        <v>3.6</v>
      </c>
      <c r="V1532" s="12">
        <v>152042</v>
      </c>
      <c r="W1532" s="12">
        <v>8.5023300000000006</v>
      </c>
      <c r="X1532" s="12">
        <v>0.77</v>
      </c>
      <c r="Y1532" t="str">
        <f t="shared" si="239"/>
        <v>&gt;400</v>
      </c>
      <c r="Z1532">
        <f t="shared" si="240"/>
        <v>6.5780367429663533E-2</v>
      </c>
      <c r="AA1532" s="12">
        <f>VLOOKUP(K1532,GDP_Change!A:D,4,0)</f>
        <v>2.0532988850660985</v>
      </c>
      <c r="AB1532" s="12">
        <f t="shared" si="242"/>
        <v>1.8817538676814469</v>
      </c>
    </row>
    <row r="1533" spans="1:28" x14ac:dyDescent="0.25">
      <c r="A1533" s="1" t="str">
        <f t="shared" si="233"/>
        <v>05/30/2022</v>
      </c>
      <c r="B1533" s="9">
        <v>413.54998779296801</v>
      </c>
      <c r="C1533" s="9">
        <v>417.44000244140602</v>
      </c>
      <c r="D1533" s="9">
        <v>406.92999267578102</v>
      </c>
      <c r="E1533" s="9">
        <v>405.24105834960898</v>
      </c>
      <c r="F1533" s="9">
        <v>410.54000854492102</v>
      </c>
      <c r="G1533" s="10">
        <v>334006700</v>
      </c>
      <c r="H1533">
        <f t="shared" si="234"/>
        <v>5</v>
      </c>
      <c r="I1533">
        <f t="shared" si="235"/>
        <v>30</v>
      </c>
      <c r="J1533">
        <f t="shared" si="236"/>
        <v>2022</v>
      </c>
      <c r="K1533" t="str">
        <f>VLOOKUP(N1533,Convert!D:G,4,0)</f>
        <v>2022Q2</v>
      </c>
      <c r="L1533" t="str">
        <f t="shared" si="237"/>
        <v>2022M5</v>
      </c>
      <c r="M1533">
        <f>VLOOKUP(K1533,GDP_CR!$E$9:$F$311,2,0)</f>
        <v>8.5</v>
      </c>
      <c r="N1533" s="1">
        <v>44711</v>
      </c>
      <c r="O1533" s="18">
        <f t="shared" si="238"/>
        <v>10718</v>
      </c>
      <c r="P1533" s="31">
        <f>VLOOKUP(K1533,GDP!$A$2:$D$305,4,0)</f>
        <v>8.2132535720782052E-2</v>
      </c>
      <c r="Q1533" s="12">
        <v>25092.192307692309</v>
      </c>
      <c r="R1533" s="12">
        <f>VLOOKUP(K1533,RGDP!B:C,2,0)</f>
        <v>19895.271000000001</v>
      </c>
      <c r="S1533" s="12">
        <f t="shared" si="241"/>
        <v>19902.475250000007</v>
      </c>
      <c r="T1533" s="12">
        <v>103.739998</v>
      </c>
      <c r="U1533" s="12">
        <v>3.6</v>
      </c>
      <c r="V1533" s="12">
        <v>152042</v>
      </c>
      <c r="W1533" s="12">
        <v>8.5023300000000006</v>
      </c>
      <c r="X1533" s="12">
        <v>0.77</v>
      </c>
      <c r="Y1533" t="str">
        <f t="shared" si="239"/>
        <v>&gt;400</v>
      </c>
      <c r="Z1533">
        <f t="shared" si="240"/>
        <v>-1.1366375547137264E-2</v>
      </c>
      <c r="AA1533" s="12">
        <f>VLOOKUP(K1533,GDP_Change!A:D,4,0)</f>
        <v>2.0532988850660985</v>
      </c>
      <c r="AB1533" s="12">
        <f t="shared" si="242"/>
        <v>1.9160628711583774</v>
      </c>
    </row>
    <row r="1534" spans="1:28" x14ac:dyDescent="0.25">
      <c r="A1534" s="1" t="str">
        <f t="shared" si="233"/>
        <v>06/06/2022</v>
      </c>
      <c r="B1534" s="9">
        <v>414.77999877929602</v>
      </c>
      <c r="C1534" s="9">
        <v>416.60998535156199</v>
      </c>
      <c r="D1534" s="9">
        <v>389.75</v>
      </c>
      <c r="E1534" s="9">
        <v>384.76870727539</v>
      </c>
      <c r="F1534" s="9">
        <v>389.79998779296801</v>
      </c>
      <c r="G1534" s="10">
        <v>400315000</v>
      </c>
      <c r="H1534">
        <f t="shared" si="234"/>
        <v>6</v>
      </c>
      <c r="I1534">
        <f t="shared" si="235"/>
        <v>6</v>
      </c>
      <c r="J1534">
        <f t="shared" si="236"/>
        <v>2022</v>
      </c>
      <c r="K1534" t="str">
        <f>VLOOKUP(N1534,Convert!D:G,4,0)</f>
        <v>2022Q2</v>
      </c>
      <c r="L1534" t="str">
        <f t="shared" si="237"/>
        <v>2022M6</v>
      </c>
      <c r="M1534">
        <f>VLOOKUP(K1534,GDP_CR!$E$9:$F$311,2,0)</f>
        <v>8.5</v>
      </c>
      <c r="N1534" s="1">
        <v>44718</v>
      </c>
      <c r="O1534" s="18">
        <f t="shared" si="238"/>
        <v>10725</v>
      </c>
      <c r="P1534" s="31">
        <f>VLOOKUP(K1534,GDP!$A$2:$D$305,4,0)</f>
        <v>8.2132535720782052E-2</v>
      </c>
      <c r="Q1534" s="12">
        <v>25131.26923076923</v>
      </c>
      <c r="R1534" s="12">
        <f>VLOOKUP(K1534,RGDP!B:C,2,0)</f>
        <v>19895.271000000001</v>
      </c>
      <c r="S1534" s="12">
        <f t="shared" si="241"/>
        <v>19900.073833333339</v>
      </c>
      <c r="T1534" s="12">
        <v>103.44249925</v>
      </c>
      <c r="U1534" s="12">
        <v>3.6</v>
      </c>
      <c r="V1534" s="12">
        <v>152134.5</v>
      </c>
      <c r="W1534" s="12">
        <v>8.6099950000000014</v>
      </c>
      <c r="X1534" s="12">
        <v>0.88</v>
      </c>
      <c r="Y1534" t="str">
        <f t="shared" si="239"/>
        <v>300-400</v>
      </c>
      <c r="Z1534">
        <f t="shared" si="240"/>
        <v>-5.0518878356002328E-2</v>
      </c>
      <c r="AA1534" s="12">
        <f>VLOOKUP(K1534,GDP_Change!A:D,4,0)</f>
        <v>2.0532988850660985</v>
      </c>
      <c r="AB1534" s="12">
        <f t="shared" si="242"/>
        <v>1.9503718746353076</v>
      </c>
    </row>
    <row r="1535" spans="1:28" x14ac:dyDescent="0.25">
      <c r="A1535" s="1" t="str">
        <f t="shared" si="233"/>
        <v>06/13/2022</v>
      </c>
      <c r="B1535" s="9">
        <v>379.850006103515</v>
      </c>
      <c r="C1535" s="9">
        <v>383.89999389648398</v>
      </c>
      <c r="D1535" s="9">
        <v>362.17001342773398</v>
      </c>
      <c r="E1535" s="9">
        <v>361.13772583007801</v>
      </c>
      <c r="F1535" s="9">
        <v>365.85998535156199</v>
      </c>
      <c r="G1535" s="10">
        <v>645270700</v>
      </c>
      <c r="H1535">
        <f t="shared" si="234"/>
        <v>6</v>
      </c>
      <c r="I1535">
        <f t="shared" si="235"/>
        <v>13</v>
      </c>
      <c r="J1535">
        <f t="shared" si="236"/>
        <v>2022</v>
      </c>
      <c r="K1535" t="str">
        <f>VLOOKUP(N1535,Convert!D:G,4,0)</f>
        <v>2022Q2</v>
      </c>
      <c r="L1535" t="str">
        <f t="shared" si="237"/>
        <v>2022M6</v>
      </c>
      <c r="M1535">
        <f>VLOOKUP(K1535,GDP_CR!$E$9:$F$311,2,0)</f>
        <v>8.5</v>
      </c>
      <c r="N1535" s="1">
        <v>44725</v>
      </c>
      <c r="O1535" s="18">
        <f t="shared" si="238"/>
        <v>10732</v>
      </c>
      <c r="P1535" s="31">
        <f>VLOOKUP(K1535,GDP!$A$2:$D$305,4,0)</f>
        <v>8.2132535720782052E-2</v>
      </c>
      <c r="Q1535" s="12">
        <v>25170.346153846152</v>
      </c>
      <c r="R1535" s="12">
        <f>VLOOKUP(K1535,RGDP!B:C,2,0)</f>
        <v>19895.271000000001</v>
      </c>
      <c r="S1535" s="12">
        <f t="shared" si="241"/>
        <v>19897.672416666672</v>
      </c>
      <c r="T1535" s="12">
        <v>103.14500049999999</v>
      </c>
      <c r="U1535" s="12">
        <v>3.6</v>
      </c>
      <c r="V1535" s="12">
        <v>152227</v>
      </c>
      <c r="W1535" s="12">
        <v>8.7176600000000004</v>
      </c>
      <c r="X1535" s="12">
        <v>0.99</v>
      </c>
      <c r="Y1535" t="str">
        <f t="shared" si="239"/>
        <v>300-400</v>
      </c>
      <c r="Z1535">
        <f t="shared" si="240"/>
        <v>-6.1416119012607906E-2</v>
      </c>
      <c r="AA1535" s="12">
        <f>VLOOKUP(K1535,GDP_Change!A:D,4,0)</f>
        <v>2.0532988850660985</v>
      </c>
      <c r="AB1535" s="12">
        <f t="shared" si="242"/>
        <v>1.9846808781122378</v>
      </c>
    </row>
    <row r="1536" spans="1:28" x14ac:dyDescent="0.25">
      <c r="A1536" s="1" t="str">
        <f t="shared" si="233"/>
        <v>06/20/2022</v>
      </c>
      <c r="B1536" s="9">
        <v>371.89001464843699</v>
      </c>
      <c r="C1536" s="9">
        <v>390.08999633789</v>
      </c>
      <c r="D1536" s="9">
        <v>370.17999267578102</v>
      </c>
      <c r="E1536" s="9">
        <v>386.708404541015</v>
      </c>
      <c r="F1536" s="9">
        <v>390.079986572265</v>
      </c>
      <c r="G1536" s="10">
        <v>344213700</v>
      </c>
      <c r="H1536">
        <f t="shared" si="234"/>
        <v>6</v>
      </c>
      <c r="I1536">
        <f t="shared" si="235"/>
        <v>20</v>
      </c>
      <c r="J1536">
        <f t="shared" si="236"/>
        <v>2022</v>
      </c>
      <c r="K1536" t="str">
        <f>VLOOKUP(N1536,Convert!D:G,4,0)</f>
        <v>2022Q2</v>
      </c>
      <c r="L1536" t="str">
        <f t="shared" si="237"/>
        <v>2022M6</v>
      </c>
      <c r="M1536">
        <f>VLOOKUP(K1536,GDP_CR!$E$9:$F$311,2,0)</f>
        <v>8.5</v>
      </c>
      <c r="N1536" s="1">
        <v>44732</v>
      </c>
      <c r="O1536" s="18">
        <f t="shared" si="238"/>
        <v>10739</v>
      </c>
      <c r="P1536" s="31">
        <f>VLOOKUP(K1536,GDP!$A$2:$D$305,4,0)</f>
        <v>8.2132535720782052E-2</v>
      </c>
      <c r="Q1536" s="12">
        <v>25209.423076923078</v>
      </c>
      <c r="R1536" s="12">
        <f>VLOOKUP(K1536,RGDP!B:C,2,0)</f>
        <v>19895.271000000001</v>
      </c>
      <c r="S1536" s="12">
        <f t="shared" si="241"/>
        <v>19895.271000000004</v>
      </c>
      <c r="T1536" s="12">
        <v>102.84750175000001</v>
      </c>
      <c r="U1536" s="12">
        <v>3.6</v>
      </c>
      <c r="V1536" s="12">
        <v>152319.5</v>
      </c>
      <c r="W1536" s="12">
        <v>8.8253249999999994</v>
      </c>
      <c r="X1536" s="12">
        <v>1.1000000000000001</v>
      </c>
      <c r="Y1536" t="str">
        <f t="shared" si="239"/>
        <v>300-400</v>
      </c>
      <c r="Z1536">
        <f t="shared" si="240"/>
        <v>6.6200191850523282E-2</v>
      </c>
      <c r="AA1536" s="12">
        <f>VLOOKUP(K1536,GDP_Change!A:D,4,0)</f>
        <v>2.0532988850660985</v>
      </c>
      <c r="AB1536" s="12">
        <f t="shared" si="242"/>
        <v>2.0189898815891683</v>
      </c>
    </row>
    <row r="1537" spans="1:28" x14ac:dyDescent="0.25">
      <c r="A1537" s="1" t="str">
        <f t="shared" si="233"/>
        <v>06/27/2022</v>
      </c>
      <c r="B1537" s="9">
        <v>391.04998779296801</v>
      </c>
      <c r="C1537" s="9">
        <v>393.16000366210898</v>
      </c>
      <c r="D1537" s="9">
        <v>372.55999755859301</v>
      </c>
      <c r="E1537" s="9">
        <v>377.94479370117102</v>
      </c>
      <c r="F1537" s="9">
        <v>381.239990234375</v>
      </c>
      <c r="G1537" s="10">
        <v>405582500</v>
      </c>
      <c r="H1537">
        <f t="shared" si="234"/>
        <v>6</v>
      </c>
      <c r="I1537">
        <f t="shared" si="235"/>
        <v>27</v>
      </c>
      <c r="J1537">
        <f t="shared" si="236"/>
        <v>2022</v>
      </c>
      <c r="K1537" t="str">
        <f>VLOOKUP(N1537,Convert!D:G,4,0)</f>
        <v>2022Q2</v>
      </c>
      <c r="L1537" t="str">
        <f t="shared" si="237"/>
        <v>2022M6</v>
      </c>
      <c r="M1537">
        <f>VLOOKUP(K1537,GDP_CR!$E$9:$F$311,2,0)</f>
        <v>8.5</v>
      </c>
      <c r="N1537" s="1">
        <v>44739</v>
      </c>
      <c r="O1537" s="18">
        <f t="shared" si="238"/>
        <v>10746</v>
      </c>
      <c r="P1537" s="31">
        <f>VLOOKUP(K1537,GDP!$A$2:$D$305,4,0)</f>
        <v>8.2132535720782052E-2</v>
      </c>
      <c r="Q1537" s="12">
        <v>25248.5</v>
      </c>
      <c r="R1537" s="12">
        <f>VLOOKUP(K1537,RGDP!B:C,2,0)</f>
        <v>19895.271000000001</v>
      </c>
      <c r="S1537" s="12">
        <f t="shared" si="241"/>
        <v>19895.271000000004</v>
      </c>
      <c r="T1537" s="12">
        <v>102.550003</v>
      </c>
      <c r="U1537" s="12">
        <v>3.6</v>
      </c>
      <c r="V1537" s="12">
        <v>152412</v>
      </c>
      <c r="W1537" s="12">
        <v>8.9329900000000002</v>
      </c>
      <c r="X1537" s="12">
        <v>1.21</v>
      </c>
      <c r="Y1537" t="str">
        <f t="shared" si="239"/>
        <v>300-400</v>
      </c>
      <c r="Z1537">
        <f t="shared" si="240"/>
        <v>-2.2662009439575082E-2</v>
      </c>
      <c r="AA1537" s="12">
        <f>VLOOKUP(K1537,GDP_Change!A:D,4,0)</f>
        <v>2.0532988850660985</v>
      </c>
      <c r="AB1537" s="12">
        <f t="shared" si="242"/>
        <v>2.0532988850660985</v>
      </c>
    </row>
    <row r="1538" spans="1:28" x14ac:dyDescent="0.25">
      <c r="A1538" s="1" t="str">
        <f t="shared" ref="A1538:A1563" si="243">TEXT(N1538,"MM/DD/YYYY")</f>
        <v>07/04/2022</v>
      </c>
      <c r="B1538" s="9">
        <v>375.88000488281199</v>
      </c>
      <c r="C1538" s="9">
        <v>390.64001464843699</v>
      </c>
      <c r="D1538" s="9">
        <v>372.89999389648398</v>
      </c>
      <c r="E1538" s="9">
        <v>385.31060791015602</v>
      </c>
      <c r="F1538" s="9">
        <v>388.67001342773398</v>
      </c>
      <c r="G1538" s="10">
        <v>288787900</v>
      </c>
      <c r="H1538">
        <f t="shared" ref="H1538:H1563" si="244">MONTH(N1538)</f>
        <v>7</v>
      </c>
      <c r="I1538">
        <f t="shared" ref="I1538:I1563" si="245">DAY(N1538)</f>
        <v>4</v>
      </c>
      <c r="J1538">
        <f t="shared" ref="J1538:J1563" si="246">YEAR(N1538)</f>
        <v>2022</v>
      </c>
      <c r="K1538" t="str">
        <f>VLOOKUP(N1538,Convert!D:G,4,0)</f>
        <v>2022Q3</v>
      </c>
      <c r="L1538" t="str">
        <f t="shared" si="237"/>
        <v>2022M7</v>
      </c>
      <c r="M1538">
        <f>VLOOKUP(K1538,GDP_CR!$E$9:$F$311,2,0)</f>
        <v>7.7</v>
      </c>
      <c r="N1538" s="1">
        <v>44746</v>
      </c>
      <c r="O1538" s="18">
        <f t="shared" si="238"/>
        <v>10753</v>
      </c>
      <c r="P1538" s="31">
        <f>VLOOKUP(K1538,GDP!$A$2:$D$305,4,0)</f>
        <v>7.5315365269224444E-2</v>
      </c>
      <c r="Q1538" s="12">
        <v>25285.069230769233</v>
      </c>
      <c r="R1538" s="12">
        <f>VLOOKUP(K1538,RGDP!B:C,2,0)</f>
        <v>20054.663</v>
      </c>
      <c r="S1538" s="12">
        <f t="shared" si="241"/>
        <v>19908.55366666667</v>
      </c>
      <c r="T1538" s="12">
        <v>103.197502</v>
      </c>
      <c r="U1538" s="12">
        <v>3.5750000000000002</v>
      </c>
      <c r="V1538" s="12">
        <v>152554</v>
      </c>
      <c r="W1538" s="12">
        <v>8.8030375000000003</v>
      </c>
      <c r="X1538" s="12">
        <v>1.3274999999999999</v>
      </c>
      <c r="Y1538" t="str">
        <f t="shared" si="239"/>
        <v>300-400</v>
      </c>
      <c r="Z1538">
        <f t="shared" si="240"/>
        <v>1.9489097113844833E-2</v>
      </c>
      <c r="AA1538" s="12">
        <f>VLOOKUP(K1538,GDP_Change!A:D,4,0)</f>
        <v>1.8831433627914862</v>
      </c>
      <c r="AB1538" s="12">
        <f t="shared" si="242"/>
        <v>2.0402099987372821</v>
      </c>
    </row>
    <row r="1539" spans="1:28" x14ac:dyDescent="0.25">
      <c r="A1539" s="1" t="str">
        <f t="shared" si="243"/>
        <v>07/11/2022</v>
      </c>
      <c r="B1539" s="9">
        <v>385.850006103515</v>
      </c>
      <c r="C1539" s="9">
        <v>386.86999511718699</v>
      </c>
      <c r="D1539" s="9">
        <v>371.04000854492102</v>
      </c>
      <c r="E1539" s="9">
        <v>381.80120849609301</v>
      </c>
      <c r="F1539" s="9">
        <v>385.13000488281199</v>
      </c>
      <c r="G1539" s="10">
        <v>373575900</v>
      </c>
      <c r="H1539">
        <f t="shared" si="244"/>
        <v>7</v>
      </c>
      <c r="I1539">
        <f t="shared" si="245"/>
        <v>11</v>
      </c>
      <c r="J1539">
        <f t="shared" si="246"/>
        <v>2022</v>
      </c>
      <c r="K1539" t="str">
        <f>VLOOKUP(N1539,Convert!D:G,4,0)</f>
        <v>2022Q3</v>
      </c>
      <c r="L1539" t="str">
        <f t="shared" ref="L1539:L1563" si="247">YEAR(N1539)&amp;"M"&amp;MONTH(N1539)</f>
        <v>2022M7</v>
      </c>
      <c r="M1539">
        <f>VLOOKUP(K1539,GDP_CR!$E$9:$F$311,2,0)</f>
        <v>7.7</v>
      </c>
      <c r="N1539" s="1">
        <v>44753</v>
      </c>
      <c r="O1539" s="18">
        <f t="shared" ref="O1539:O1563" si="248">A1539-DATE(1993,1,24)</f>
        <v>10760</v>
      </c>
      <c r="P1539" s="31">
        <f>VLOOKUP(K1539,GDP!$A$2:$D$305,4,0)</f>
        <v>7.5315365269224444E-2</v>
      </c>
      <c r="Q1539" s="12">
        <v>25321.638461538467</v>
      </c>
      <c r="R1539" s="12">
        <f>VLOOKUP(K1539,RGDP!B:C,2,0)</f>
        <v>20054.663</v>
      </c>
      <c r="S1539" s="12">
        <f t="shared" si="241"/>
        <v>19921.836333333336</v>
      </c>
      <c r="T1539" s="12">
        <v>103.845001</v>
      </c>
      <c r="U1539" s="12">
        <v>3.55</v>
      </c>
      <c r="V1539" s="12">
        <v>152696</v>
      </c>
      <c r="W1539" s="12">
        <v>8.6730850000000004</v>
      </c>
      <c r="X1539" s="12">
        <v>1.4449999999999998</v>
      </c>
      <c r="Y1539" t="str">
        <f t="shared" ref="Y1539:Y1563" si="249">IF(F1539&gt;400,"&gt;400",IF(F1539&gt;300,"300-400",IF(F1539&gt;200,"200-300",IF(F1539&gt;100,"100-200",IF(F1539&gt;0,"0-100","NA")))))</f>
        <v>300-400</v>
      </c>
      <c r="Z1539">
        <f t="shared" si="240"/>
        <v>-9.108005306872502E-3</v>
      </c>
      <c r="AA1539" s="12">
        <f>VLOOKUP(K1539,GDP_Change!A:D,4,0)</f>
        <v>1.8831433627914862</v>
      </c>
      <c r="AB1539" s="12">
        <f t="shared" si="242"/>
        <v>2.0271211124084658</v>
      </c>
    </row>
    <row r="1540" spans="1:28" x14ac:dyDescent="0.25">
      <c r="A1540" s="1" t="str">
        <f t="shared" si="243"/>
        <v>07/18/2022</v>
      </c>
      <c r="B1540" s="9">
        <v>388.38000488281199</v>
      </c>
      <c r="C1540" s="9">
        <v>400.17999267578102</v>
      </c>
      <c r="D1540" s="9">
        <v>380.66000366210898</v>
      </c>
      <c r="E1540" s="9">
        <v>391.67507934570301</v>
      </c>
      <c r="F1540" s="9">
        <v>395.08999633789</v>
      </c>
      <c r="G1540" s="10">
        <v>350654600</v>
      </c>
      <c r="H1540">
        <f t="shared" si="244"/>
        <v>7</v>
      </c>
      <c r="I1540">
        <f t="shared" si="245"/>
        <v>18</v>
      </c>
      <c r="J1540">
        <f t="shared" si="246"/>
        <v>2022</v>
      </c>
      <c r="K1540" t="str">
        <f>VLOOKUP(N1540,Convert!D:G,4,0)</f>
        <v>2022Q3</v>
      </c>
      <c r="L1540" t="str">
        <f t="shared" si="247"/>
        <v>2022M7</v>
      </c>
      <c r="M1540">
        <f>VLOOKUP(K1540,GDP_CR!$E$9:$F$311,2,0)</f>
        <v>7.7</v>
      </c>
      <c r="N1540" s="1">
        <v>44760</v>
      </c>
      <c r="O1540" s="18">
        <f t="shared" si="248"/>
        <v>10767</v>
      </c>
      <c r="P1540" s="31">
        <f>VLOOKUP(K1540,GDP!$A$2:$D$305,4,0)</f>
        <v>7.5315365269224444E-2</v>
      </c>
      <c r="Q1540" s="12">
        <v>25358.207692307697</v>
      </c>
      <c r="R1540" s="12">
        <f>VLOOKUP(K1540,RGDP!B:C,2,0)</f>
        <v>20054.663</v>
      </c>
      <c r="S1540" s="12">
        <f t="shared" si="241"/>
        <v>19935.119000000002</v>
      </c>
      <c r="T1540" s="12">
        <v>104.49249999999999</v>
      </c>
      <c r="U1540" s="12">
        <v>3.5249999999999999</v>
      </c>
      <c r="V1540" s="12">
        <v>152838</v>
      </c>
      <c r="W1540" s="12">
        <v>8.5431325000000005</v>
      </c>
      <c r="X1540" s="12">
        <v>1.5624999999999998</v>
      </c>
      <c r="Y1540" t="str">
        <f t="shared" si="249"/>
        <v>300-400</v>
      </c>
      <c r="Z1540">
        <f t="shared" ref="Z1540:Z1563" si="250">F1540/F1539-1</f>
        <v>2.5861374935221226E-2</v>
      </c>
      <c r="AA1540" s="12">
        <f>VLOOKUP(K1540,GDP_Change!A:D,4,0)</f>
        <v>1.8831433627914862</v>
      </c>
      <c r="AB1540" s="12">
        <f t="shared" si="242"/>
        <v>2.0140322260796495</v>
      </c>
    </row>
    <row r="1541" spans="1:28" x14ac:dyDescent="0.25">
      <c r="A1541" s="1" t="str">
        <f t="shared" si="243"/>
        <v>07/25/2022</v>
      </c>
      <c r="B1541" s="9">
        <v>395.75</v>
      </c>
      <c r="C1541" s="9">
        <v>413.02999877929602</v>
      </c>
      <c r="D1541" s="9">
        <v>389.95001220703102</v>
      </c>
      <c r="E1541" s="9">
        <v>408.42901611328102</v>
      </c>
      <c r="F1541" s="9">
        <v>411.989990234375</v>
      </c>
      <c r="G1541" s="10">
        <v>349890300</v>
      </c>
      <c r="H1541">
        <f t="shared" si="244"/>
        <v>7</v>
      </c>
      <c r="I1541">
        <f t="shared" si="245"/>
        <v>25</v>
      </c>
      <c r="J1541">
        <f t="shared" si="246"/>
        <v>2022</v>
      </c>
      <c r="K1541" t="str">
        <f>VLOOKUP(N1541,Convert!D:G,4,0)</f>
        <v>2022Q3</v>
      </c>
      <c r="L1541" t="str">
        <f t="shared" si="247"/>
        <v>2022M7</v>
      </c>
      <c r="M1541">
        <f>VLOOKUP(K1541,GDP_CR!$E$9:$F$311,2,0)</f>
        <v>7.7</v>
      </c>
      <c r="N1541" s="1">
        <v>44767</v>
      </c>
      <c r="O1541" s="18">
        <f t="shared" si="248"/>
        <v>10774</v>
      </c>
      <c r="P1541" s="31">
        <f>VLOOKUP(K1541,GDP!$A$2:$D$305,4,0)</f>
        <v>7.5315365269224444E-2</v>
      </c>
      <c r="Q1541" s="12">
        <v>25394.776923076926</v>
      </c>
      <c r="R1541" s="12">
        <f>VLOOKUP(K1541,RGDP!B:C,2,0)</f>
        <v>20054.663</v>
      </c>
      <c r="S1541" s="12">
        <f t="shared" si="241"/>
        <v>19948.401666666668</v>
      </c>
      <c r="T1541" s="12">
        <v>105.139999</v>
      </c>
      <c r="U1541" s="12">
        <v>3.5</v>
      </c>
      <c r="V1541" s="12">
        <v>152980</v>
      </c>
      <c r="W1541" s="12">
        <v>8.4131800000000005</v>
      </c>
      <c r="X1541" s="12">
        <v>1.68</v>
      </c>
      <c r="Y1541" t="str">
        <f t="shared" si="249"/>
        <v>&gt;400</v>
      </c>
      <c r="Z1541">
        <f t="shared" si="250"/>
        <v>4.277504885755623E-2</v>
      </c>
      <c r="AA1541" s="12">
        <f>VLOOKUP(K1541,GDP_Change!A:D,4,0)</f>
        <v>1.8831433627914862</v>
      </c>
      <c r="AB1541" s="12">
        <f t="shared" si="242"/>
        <v>2.0009433397508332</v>
      </c>
    </row>
    <row r="1542" spans="1:28" x14ac:dyDescent="0.25">
      <c r="A1542" s="1" t="str">
        <f t="shared" si="243"/>
        <v>08/01/2022</v>
      </c>
      <c r="B1542" s="9">
        <v>409.14999389648398</v>
      </c>
      <c r="C1542" s="9">
        <v>415.67999267578102</v>
      </c>
      <c r="D1542" s="9">
        <v>406.82000732421801</v>
      </c>
      <c r="E1542" s="9">
        <v>409.896240234375</v>
      </c>
      <c r="F1542" s="9">
        <v>413.47000122070301</v>
      </c>
      <c r="G1542" s="10">
        <v>303725000</v>
      </c>
      <c r="H1542">
        <f t="shared" si="244"/>
        <v>8</v>
      </c>
      <c r="I1542">
        <f t="shared" si="245"/>
        <v>1</v>
      </c>
      <c r="J1542">
        <f t="shared" si="246"/>
        <v>2022</v>
      </c>
      <c r="K1542" t="str">
        <f>VLOOKUP(N1542,Convert!D:G,4,0)</f>
        <v>2022Q3</v>
      </c>
      <c r="L1542" t="str">
        <f t="shared" si="247"/>
        <v>2022M8</v>
      </c>
      <c r="M1542">
        <f>VLOOKUP(K1542,GDP_CR!$E$9:$F$311,2,0)</f>
        <v>7.7</v>
      </c>
      <c r="N1542" s="1">
        <v>44774</v>
      </c>
      <c r="O1542" s="18">
        <f t="shared" si="248"/>
        <v>10781</v>
      </c>
      <c r="P1542" s="31">
        <f>VLOOKUP(K1542,GDP!$A$2:$D$305,4,0)</f>
        <v>7.5315365269224444E-2</v>
      </c>
      <c r="Q1542" s="12">
        <v>25431.34615384616</v>
      </c>
      <c r="R1542" s="12">
        <f>VLOOKUP(K1542,RGDP!B:C,2,0)</f>
        <v>20054.663</v>
      </c>
      <c r="S1542" s="12">
        <f t="shared" si="241"/>
        <v>19961.684333333335</v>
      </c>
      <c r="T1542" s="12">
        <v>105.2174985</v>
      </c>
      <c r="U1542" s="12">
        <v>3.55</v>
      </c>
      <c r="V1542" s="12">
        <v>153068</v>
      </c>
      <c r="W1542" s="12">
        <v>8.3667250000000006</v>
      </c>
      <c r="X1542" s="12">
        <v>1.8425</v>
      </c>
      <c r="Y1542" t="str">
        <f t="shared" si="249"/>
        <v>&gt;400</v>
      </c>
      <c r="Z1542">
        <f t="shared" si="250"/>
        <v>3.5923469535898978E-3</v>
      </c>
      <c r="AA1542" s="12">
        <f>VLOOKUP(K1542,GDP_Change!A:D,4,0)</f>
        <v>1.8831433627914862</v>
      </c>
      <c r="AB1542" s="12">
        <f t="shared" si="242"/>
        <v>1.9878544534220168</v>
      </c>
    </row>
    <row r="1543" spans="1:28" x14ac:dyDescent="0.25">
      <c r="A1543" s="1" t="str">
        <f t="shared" si="243"/>
        <v>08/08/2022</v>
      </c>
      <c r="B1543" s="9">
        <v>415.25</v>
      </c>
      <c r="C1543" s="9">
        <v>427.20999145507801</v>
      </c>
      <c r="D1543" s="9">
        <v>410.22000122070301</v>
      </c>
      <c r="E1543" s="9">
        <v>423.40841674804602</v>
      </c>
      <c r="F1543" s="9">
        <v>427.100006103515</v>
      </c>
      <c r="G1543" s="10">
        <v>288667800</v>
      </c>
      <c r="H1543">
        <f t="shared" si="244"/>
        <v>8</v>
      </c>
      <c r="I1543">
        <f t="shared" si="245"/>
        <v>8</v>
      </c>
      <c r="J1543">
        <f t="shared" si="246"/>
        <v>2022</v>
      </c>
      <c r="K1543" t="str">
        <f>VLOOKUP(N1543,Convert!D:G,4,0)</f>
        <v>2022Q3</v>
      </c>
      <c r="L1543" t="str">
        <f t="shared" si="247"/>
        <v>2022M8</v>
      </c>
      <c r="M1543">
        <f>VLOOKUP(K1543,GDP_CR!$E$9:$F$311,2,0)</f>
        <v>7.7</v>
      </c>
      <c r="N1543" s="1">
        <v>44781</v>
      </c>
      <c r="O1543" s="18">
        <f t="shared" si="248"/>
        <v>10788</v>
      </c>
      <c r="P1543" s="31">
        <f>VLOOKUP(K1543,GDP!$A$2:$D$305,4,0)</f>
        <v>7.5315365269224444E-2</v>
      </c>
      <c r="Q1543" s="12">
        <v>25467.915384615386</v>
      </c>
      <c r="R1543" s="12">
        <f>VLOOKUP(K1543,RGDP!B:C,2,0)</f>
        <v>20054.663</v>
      </c>
      <c r="S1543" s="12">
        <f t="shared" si="241"/>
        <v>19974.967000000001</v>
      </c>
      <c r="T1543" s="12">
        <v>105.29499800000001</v>
      </c>
      <c r="U1543" s="12">
        <v>3.5999999999999996</v>
      </c>
      <c r="V1543" s="12">
        <v>153156</v>
      </c>
      <c r="W1543" s="12">
        <v>8.3202699999999989</v>
      </c>
      <c r="X1543" s="12">
        <v>2.0049999999999999</v>
      </c>
      <c r="Y1543" t="str">
        <f t="shared" si="249"/>
        <v>&gt;400</v>
      </c>
      <c r="Z1543">
        <f t="shared" si="250"/>
        <v>3.2964918476725336E-2</v>
      </c>
      <c r="AA1543" s="12">
        <f>VLOOKUP(K1543,GDP_Change!A:D,4,0)</f>
        <v>1.8831433627914862</v>
      </c>
      <c r="AB1543" s="12">
        <f t="shared" si="242"/>
        <v>1.9747655670932005</v>
      </c>
    </row>
    <row r="1544" spans="1:28" x14ac:dyDescent="0.25">
      <c r="A1544" s="1" t="str">
        <f t="shared" si="243"/>
        <v>08/15/2022</v>
      </c>
      <c r="B1544" s="9">
        <v>424.76998901367102</v>
      </c>
      <c r="C1544" s="9">
        <v>431.73001098632801</v>
      </c>
      <c r="D1544" s="9">
        <v>421.22000122070301</v>
      </c>
      <c r="E1544" s="9">
        <v>418.49130249023398</v>
      </c>
      <c r="F1544" s="9">
        <v>422.14001464843699</v>
      </c>
      <c r="G1544" s="10">
        <v>293940800</v>
      </c>
      <c r="H1544">
        <f t="shared" si="244"/>
        <v>8</v>
      </c>
      <c r="I1544">
        <f t="shared" si="245"/>
        <v>15</v>
      </c>
      <c r="J1544">
        <f t="shared" si="246"/>
        <v>2022</v>
      </c>
      <c r="K1544" t="str">
        <f>VLOOKUP(N1544,Convert!D:G,4,0)</f>
        <v>2022Q3</v>
      </c>
      <c r="L1544" t="str">
        <f t="shared" si="247"/>
        <v>2022M8</v>
      </c>
      <c r="M1544">
        <f>VLOOKUP(K1544,GDP_CR!$E$9:$F$311,2,0)</f>
        <v>7.7</v>
      </c>
      <c r="N1544" s="1">
        <v>44788</v>
      </c>
      <c r="O1544" s="18">
        <f t="shared" si="248"/>
        <v>10795</v>
      </c>
      <c r="P1544" s="31">
        <f>VLOOKUP(K1544,GDP!$A$2:$D$305,4,0)</f>
        <v>7.5315365269224444E-2</v>
      </c>
      <c r="Q1544" s="12">
        <v>25504.484615384619</v>
      </c>
      <c r="R1544" s="12">
        <f>VLOOKUP(K1544,RGDP!B:C,2,0)</f>
        <v>20054.663</v>
      </c>
      <c r="S1544" s="12">
        <f t="shared" si="241"/>
        <v>19988.249666666667</v>
      </c>
      <c r="T1544" s="12">
        <v>105.37249749999999</v>
      </c>
      <c r="U1544" s="12">
        <v>3.6500000000000004</v>
      </c>
      <c r="V1544" s="12">
        <v>153244</v>
      </c>
      <c r="W1544" s="12">
        <v>8.273814999999999</v>
      </c>
      <c r="X1544" s="12">
        <v>2.1675</v>
      </c>
      <c r="Y1544" t="str">
        <f t="shared" si="249"/>
        <v>&gt;400</v>
      </c>
      <c r="Z1544">
        <f t="shared" si="250"/>
        <v>-1.1613185165527451E-2</v>
      </c>
      <c r="AA1544" s="12">
        <f>VLOOKUP(K1544,GDP_Change!A:D,4,0)</f>
        <v>1.8831433627914862</v>
      </c>
      <c r="AB1544" s="12">
        <f t="shared" si="242"/>
        <v>1.9616766807643842</v>
      </c>
    </row>
    <row r="1545" spans="1:28" x14ac:dyDescent="0.25">
      <c r="A1545" s="1" t="str">
        <f t="shared" si="243"/>
        <v>08/22/2022</v>
      </c>
      <c r="B1545" s="9">
        <v>417.04998779296801</v>
      </c>
      <c r="C1545" s="9">
        <v>419.95999145507801</v>
      </c>
      <c r="D1545" s="9">
        <v>405.25</v>
      </c>
      <c r="E1545" s="9">
        <v>401.80676269531199</v>
      </c>
      <c r="F1545" s="9">
        <v>405.30999755859301</v>
      </c>
      <c r="G1545" s="10">
        <v>330007900</v>
      </c>
      <c r="H1545">
        <f t="shared" si="244"/>
        <v>8</v>
      </c>
      <c r="I1545">
        <f t="shared" si="245"/>
        <v>22</v>
      </c>
      <c r="J1545">
        <f t="shared" si="246"/>
        <v>2022</v>
      </c>
      <c r="K1545" t="str">
        <f>VLOOKUP(N1545,Convert!D:G,4,0)</f>
        <v>2022Q3</v>
      </c>
      <c r="L1545" t="str">
        <f t="shared" si="247"/>
        <v>2022M8</v>
      </c>
      <c r="M1545">
        <f>VLOOKUP(K1545,GDP_CR!$E$9:$F$311,2,0)</f>
        <v>7.7</v>
      </c>
      <c r="N1545" s="1">
        <v>44795</v>
      </c>
      <c r="O1545" s="18">
        <f t="shared" si="248"/>
        <v>10802</v>
      </c>
      <c r="P1545" s="31">
        <f>VLOOKUP(K1545,GDP!$A$2:$D$305,4,0)</f>
        <v>7.5315365269224444E-2</v>
      </c>
      <c r="Q1545" s="12">
        <v>25541.053846153845</v>
      </c>
      <c r="R1545" s="12">
        <f>VLOOKUP(K1545,RGDP!B:C,2,0)</f>
        <v>20054.663</v>
      </c>
      <c r="S1545" s="12">
        <f t="shared" si="241"/>
        <v>20001.532333333333</v>
      </c>
      <c r="T1545" s="12">
        <v>105.449997</v>
      </c>
      <c r="U1545" s="12">
        <v>3.7</v>
      </c>
      <c r="V1545" s="12">
        <v>153332</v>
      </c>
      <c r="W1545" s="12">
        <v>8.2273599999999991</v>
      </c>
      <c r="X1545" s="12">
        <v>2.33</v>
      </c>
      <c r="Y1545" t="str">
        <f t="shared" si="249"/>
        <v>&gt;400</v>
      </c>
      <c r="Z1545">
        <f t="shared" si="250"/>
        <v>-3.9868329241093625E-2</v>
      </c>
      <c r="AA1545" s="12">
        <f>VLOOKUP(K1545,GDP_Change!A:D,4,0)</f>
        <v>1.8831433627914862</v>
      </c>
      <c r="AB1545" s="12">
        <f t="shared" si="242"/>
        <v>1.9485877944355678</v>
      </c>
    </row>
    <row r="1546" spans="1:28" x14ac:dyDescent="0.25">
      <c r="A1546" s="1" t="str">
        <f t="shared" si="243"/>
        <v>08/29/2022</v>
      </c>
      <c r="B1546" s="9">
        <v>402.20001220703102</v>
      </c>
      <c r="C1546" s="9">
        <v>405.83999633789</v>
      </c>
      <c r="D1546" s="9">
        <v>390.04000854492102</v>
      </c>
      <c r="E1546" s="9">
        <v>388.84970092773398</v>
      </c>
      <c r="F1546" s="9">
        <v>392.239990234375</v>
      </c>
      <c r="G1546" s="10">
        <v>405425100</v>
      </c>
      <c r="H1546">
        <f t="shared" si="244"/>
        <v>8</v>
      </c>
      <c r="I1546">
        <f t="shared" si="245"/>
        <v>29</v>
      </c>
      <c r="J1546">
        <f t="shared" si="246"/>
        <v>2022</v>
      </c>
      <c r="K1546" t="str">
        <f>VLOOKUP(N1546,Convert!D:G,4,0)</f>
        <v>2022Q3</v>
      </c>
      <c r="L1546" t="str">
        <f t="shared" si="247"/>
        <v>2022M8</v>
      </c>
      <c r="M1546">
        <f>VLOOKUP(K1546,GDP_CR!$E$9:$F$311,2,0)</f>
        <v>7.7</v>
      </c>
      <c r="N1546" s="1">
        <v>44802</v>
      </c>
      <c r="O1546" s="18">
        <f t="shared" si="248"/>
        <v>10809</v>
      </c>
      <c r="P1546" s="31">
        <f>VLOOKUP(K1546,GDP!$A$2:$D$305,4,0)</f>
        <v>7.5315365269224444E-2</v>
      </c>
      <c r="Q1546" s="12">
        <v>25577.623076923079</v>
      </c>
      <c r="R1546" s="12">
        <f>VLOOKUP(K1546,RGDP!B:C,2,0)</f>
        <v>20054.663</v>
      </c>
      <c r="S1546" s="12">
        <f t="shared" si="241"/>
        <v>20014.814999999999</v>
      </c>
      <c r="T1546" s="12">
        <v>105.449997</v>
      </c>
      <c r="U1546" s="12">
        <v>3.7</v>
      </c>
      <c r="V1546" s="12">
        <v>153332</v>
      </c>
      <c r="W1546" s="12">
        <v>8.2273599999999991</v>
      </c>
      <c r="X1546" s="12">
        <v>2.33</v>
      </c>
      <c r="Y1546" t="str">
        <f t="shared" si="249"/>
        <v>300-400</v>
      </c>
      <c r="Z1546">
        <f t="shared" si="250"/>
        <v>-3.2246940373901301E-2</v>
      </c>
      <c r="AA1546" s="12">
        <f>VLOOKUP(K1546,GDP_Change!A:D,4,0)</f>
        <v>1.8831433627914862</v>
      </c>
      <c r="AB1546" s="12">
        <f t="shared" si="242"/>
        <v>1.9354989081067515</v>
      </c>
    </row>
    <row r="1547" spans="1:28" x14ac:dyDescent="0.25">
      <c r="A1547" s="1" t="str">
        <f t="shared" si="243"/>
        <v>09/05/2022</v>
      </c>
      <c r="B1547" s="9">
        <v>393.13000488281199</v>
      </c>
      <c r="C1547" s="9">
        <v>407.510009765625</v>
      </c>
      <c r="D1547" s="9">
        <v>388.42001342773398</v>
      </c>
      <c r="E1547" s="9">
        <v>403.08560180664</v>
      </c>
      <c r="F1547" s="9">
        <v>406.600006103515</v>
      </c>
      <c r="G1547" s="10">
        <v>305130200</v>
      </c>
      <c r="H1547">
        <f t="shared" si="244"/>
        <v>9</v>
      </c>
      <c r="I1547">
        <f t="shared" si="245"/>
        <v>5</v>
      </c>
      <c r="J1547">
        <f t="shared" si="246"/>
        <v>2022</v>
      </c>
      <c r="K1547" t="str">
        <f>VLOOKUP(N1547,Convert!D:G,4,0)</f>
        <v>2022Q3</v>
      </c>
      <c r="L1547" t="str">
        <f t="shared" si="247"/>
        <v>2022M9</v>
      </c>
      <c r="M1547">
        <f>VLOOKUP(K1547,GDP_CR!$E$9:$F$311,2,0)</f>
        <v>7.7</v>
      </c>
      <c r="N1547" s="1">
        <v>44809</v>
      </c>
      <c r="O1547" s="18">
        <f t="shared" si="248"/>
        <v>10816</v>
      </c>
      <c r="P1547" s="31">
        <f>VLOOKUP(K1547,GDP!$A$2:$D$305,4,0)</f>
        <v>7.5315365269224444E-2</v>
      </c>
      <c r="Q1547" s="12">
        <v>25614.192307692309</v>
      </c>
      <c r="R1547" s="12">
        <f>VLOOKUP(K1547,RGDP!B:C,2,0)</f>
        <v>20054.663</v>
      </c>
      <c r="S1547" s="12">
        <f t="shared" si="241"/>
        <v>20028.097666666668</v>
      </c>
      <c r="T1547" s="12">
        <v>106.50999825</v>
      </c>
      <c r="U1547" s="12">
        <v>3.6500000000000004</v>
      </c>
      <c r="V1547" s="12">
        <v>153419.5</v>
      </c>
      <c r="W1547" s="12">
        <v>8.2242324999999994</v>
      </c>
      <c r="X1547" s="12">
        <v>2.3875000000000002</v>
      </c>
      <c r="Y1547" t="str">
        <f t="shared" si="249"/>
        <v>&gt;400</v>
      </c>
      <c r="Z1547">
        <f t="shared" si="250"/>
        <v>3.6610279998628981E-2</v>
      </c>
      <c r="AA1547" s="12">
        <f>VLOOKUP(K1547,GDP_Change!A:D,4,0)</f>
        <v>1.8831433627914862</v>
      </c>
      <c r="AB1547" s="12">
        <f t="shared" si="242"/>
        <v>1.9224100217779352</v>
      </c>
    </row>
    <row r="1548" spans="1:28" x14ac:dyDescent="0.25">
      <c r="A1548" s="1" t="str">
        <f t="shared" si="243"/>
        <v>09/12/2022</v>
      </c>
      <c r="B1548" s="9">
        <v>408.77999877929602</v>
      </c>
      <c r="C1548" s="9">
        <v>411.73001098632801</v>
      </c>
      <c r="D1548" s="9">
        <v>382.10998535156199</v>
      </c>
      <c r="E1548" s="9">
        <v>382.22747802734301</v>
      </c>
      <c r="F1548" s="9">
        <v>385.55999755859301</v>
      </c>
      <c r="G1548" s="10">
        <v>467945700</v>
      </c>
      <c r="H1548">
        <f t="shared" si="244"/>
        <v>9</v>
      </c>
      <c r="I1548">
        <f t="shared" si="245"/>
        <v>12</v>
      </c>
      <c r="J1548">
        <f t="shared" si="246"/>
        <v>2022</v>
      </c>
      <c r="K1548" t="str">
        <f>VLOOKUP(N1548,Convert!D:G,4,0)</f>
        <v>2022Q3</v>
      </c>
      <c r="L1548" t="str">
        <f t="shared" si="247"/>
        <v>2022M9</v>
      </c>
      <c r="M1548">
        <f>VLOOKUP(K1548,GDP_CR!$E$9:$F$311,2,0)</f>
        <v>7.7</v>
      </c>
      <c r="N1548" s="1">
        <v>44816</v>
      </c>
      <c r="O1548" s="18">
        <f t="shared" si="248"/>
        <v>10823</v>
      </c>
      <c r="P1548" s="31">
        <f>VLOOKUP(K1548,GDP!$A$2:$D$305,4,0)</f>
        <v>7.5315365269224444E-2</v>
      </c>
      <c r="Q1548" s="12">
        <v>25650.761538461542</v>
      </c>
      <c r="R1548" s="12">
        <f>VLOOKUP(K1548,RGDP!B:C,2,0)</f>
        <v>20054.663</v>
      </c>
      <c r="S1548" s="12">
        <f t="shared" si="241"/>
        <v>20041.380333333334</v>
      </c>
      <c r="T1548" s="12">
        <v>107.56999949999999</v>
      </c>
      <c r="U1548" s="12">
        <v>3.6</v>
      </c>
      <c r="V1548" s="12">
        <v>153507</v>
      </c>
      <c r="W1548" s="12">
        <v>8.2211049999999997</v>
      </c>
      <c r="X1548" s="12">
        <v>2.4450000000000003</v>
      </c>
      <c r="Y1548" t="str">
        <f t="shared" si="249"/>
        <v>300-400</v>
      </c>
      <c r="Z1548">
        <f t="shared" si="250"/>
        <v>-5.1746208138436334E-2</v>
      </c>
      <c r="AA1548" s="12">
        <f>VLOOKUP(K1548,GDP_Change!A:D,4,0)</f>
        <v>1.8831433627914862</v>
      </c>
      <c r="AB1548" s="12">
        <f t="shared" si="242"/>
        <v>1.9093211354491189</v>
      </c>
    </row>
    <row r="1549" spans="1:28" x14ac:dyDescent="0.25">
      <c r="A1549" s="1" t="str">
        <f t="shared" si="243"/>
        <v>09/19/2022</v>
      </c>
      <c r="B1549" s="9">
        <v>382.260009765625</v>
      </c>
      <c r="C1549" s="9">
        <v>389.30999755859301</v>
      </c>
      <c r="D1549" s="9">
        <v>363.29000854492102</v>
      </c>
      <c r="E1549" s="9">
        <v>366.26809692382801</v>
      </c>
      <c r="F1549" s="9">
        <v>367.95001220703102</v>
      </c>
      <c r="G1549" s="10">
        <v>469119500</v>
      </c>
      <c r="H1549">
        <f t="shared" si="244"/>
        <v>9</v>
      </c>
      <c r="I1549">
        <f t="shared" si="245"/>
        <v>19</v>
      </c>
      <c r="J1549">
        <f t="shared" si="246"/>
        <v>2022</v>
      </c>
      <c r="K1549" t="str">
        <f>VLOOKUP(N1549,Convert!D:G,4,0)</f>
        <v>2022Q3</v>
      </c>
      <c r="L1549" t="str">
        <f t="shared" si="247"/>
        <v>2022M9</v>
      </c>
      <c r="M1549">
        <f>VLOOKUP(K1549,GDP_CR!$E$9:$F$311,2,0)</f>
        <v>7.7</v>
      </c>
      <c r="N1549" s="1">
        <v>44823</v>
      </c>
      <c r="O1549" s="18">
        <f t="shared" si="248"/>
        <v>10830</v>
      </c>
      <c r="P1549" s="31">
        <f>VLOOKUP(K1549,GDP!$A$2:$D$305,4,0)</f>
        <v>7.5315365269224444E-2</v>
      </c>
      <c r="Q1549" s="12">
        <v>25687.330769230772</v>
      </c>
      <c r="R1549" s="12">
        <f>VLOOKUP(K1549,RGDP!B:C,2,0)</f>
        <v>20054.663</v>
      </c>
      <c r="S1549" s="12">
        <f t="shared" si="241"/>
        <v>20054.663</v>
      </c>
      <c r="T1549" s="12">
        <v>108.63000074999999</v>
      </c>
      <c r="U1549" s="12">
        <v>3.55</v>
      </c>
      <c r="V1549" s="12">
        <v>153594.5</v>
      </c>
      <c r="W1549" s="12">
        <v>8.2179774999999999</v>
      </c>
      <c r="X1549" s="12">
        <v>2.5025000000000004</v>
      </c>
      <c r="Y1549" t="str">
        <f t="shared" si="249"/>
        <v>300-400</v>
      </c>
      <c r="Z1549">
        <f t="shared" si="250"/>
        <v>-4.5673787382172093E-2</v>
      </c>
      <c r="AA1549" s="12">
        <f>VLOOKUP(K1549,GDP_Change!A:D,4,0)</f>
        <v>1.8831433627914862</v>
      </c>
      <c r="AB1549" s="12">
        <f t="shared" si="242"/>
        <v>1.8962322491203025</v>
      </c>
    </row>
    <row r="1550" spans="1:28" x14ac:dyDescent="0.25">
      <c r="A1550" s="1" t="str">
        <f t="shared" si="243"/>
        <v>09/26/2022</v>
      </c>
      <c r="B1550" s="9">
        <v>366.41000366210898</v>
      </c>
      <c r="C1550" s="9">
        <v>372.29998779296801</v>
      </c>
      <c r="D1550" s="9">
        <v>357.04000854492102</v>
      </c>
      <c r="E1550" s="9">
        <v>355.54730224609301</v>
      </c>
      <c r="F1550" s="9">
        <v>357.17999267578102</v>
      </c>
      <c r="G1550" s="10">
        <v>578341000</v>
      </c>
      <c r="H1550">
        <f t="shared" si="244"/>
        <v>9</v>
      </c>
      <c r="I1550">
        <f t="shared" si="245"/>
        <v>26</v>
      </c>
      <c r="J1550">
        <f t="shared" si="246"/>
        <v>2022</v>
      </c>
      <c r="K1550" t="str">
        <f>VLOOKUP(N1550,Convert!D:G,4,0)</f>
        <v>2022Q3</v>
      </c>
      <c r="L1550" t="str">
        <f t="shared" si="247"/>
        <v>2022M9</v>
      </c>
      <c r="M1550">
        <f>VLOOKUP(K1550,GDP_CR!$E$9:$F$311,2,0)</f>
        <v>7.7</v>
      </c>
      <c r="N1550" s="1">
        <v>44830</v>
      </c>
      <c r="O1550" s="18">
        <f t="shared" si="248"/>
        <v>10837</v>
      </c>
      <c r="P1550" s="31">
        <f>VLOOKUP(K1550,GDP!$A$2:$D$305,4,0)</f>
        <v>7.5315365269224444E-2</v>
      </c>
      <c r="Q1550" s="12">
        <v>25723.9</v>
      </c>
      <c r="R1550" s="12">
        <f>VLOOKUP(K1550,RGDP!B:C,2,0)</f>
        <v>20054.663</v>
      </c>
      <c r="S1550" s="12">
        <f t="shared" si="241"/>
        <v>20054.663</v>
      </c>
      <c r="T1550" s="12">
        <v>109.69000200000001</v>
      </c>
      <c r="U1550" s="12">
        <v>3.5</v>
      </c>
      <c r="V1550" s="12">
        <v>153682</v>
      </c>
      <c r="W1550" s="12">
        <v>8.2148500000000002</v>
      </c>
      <c r="X1550" s="12">
        <v>2.56</v>
      </c>
      <c r="Y1550" t="str">
        <f t="shared" si="249"/>
        <v>300-400</v>
      </c>
      <c r="Z1550">
        <f t="shared" si="250"/>
        <v>-2.9270333398413229E-2</v>
      </c>
      <c r="AA1550" s="12">
        <f>VLOOKUP(K1550,GDP_Change!A:D,4,0)</f>
        <v>1.8831433627914862</v>
      </c>
      <c r="AB1550" s="12">
        <f t="shared" si="242"/>
        <v>1.8831433627914862</v>
      </c>
    </row>
    <row r="1551" spans="1:28" x14ac:dyDescent="0.25">
      <c r="A1551" s="1" t="str">
        <f t="shared" si="243"/>
        <v>10/03/2022</v>
      </c>
      <c r="B1551" s="9">
        <v>361.079986572265</v>
      </c>
      <c r="C1551" s="9">
        <v>379.45999145507801</v>
      </c>
      <c r="D1551" s="9">
        <v>359.20999145507801</v>
      </c>
      <c r="E1551" s="9">
        <v>361.13168334960898</v>
      </c>
      <c r="F1551" s="9">
        <v>362.79000854492102</v>
      </c>
      <c r="G1551" s="10">
        <v>471548000</v>
      </c>
      <c r="H1551">
        <f t="shared" si="244"/>
        <v>10</v>
      </c>
      <c r="I1551">
        <f t="shared" si="245"/>
        <v>3</v>
      </c>
      <c r="J1551">
        <f t="shared" si="246"/>
        <v>2022</v>
      </c>
      <c r="K1551" t="str">
        <f>VLOOKUP(N1551,Convert!D:G,4,0)</f>
        <v>2022Q4</v>
      </c>
      <c r="L1551" t="str">
        <f t="shared" si="247"/>
        <v>2022M10</v>
      </c>
      <c r="M1551">
        <f>VLOOKUP(K1551,GDP_CR!$E$9:$F$311,2,0)</f>
        <v>6.7</v>
      </c>
      <c r="N1551" s="1">
        <v>44837</v>
      </c>
      <c r="O1551" s="18">
        <f t="shared" si="248"/>
        <v>10844</v>
      </c>
      <c r="P1551" s="31">
        <f>VLOOKUP(K1551,GDP!$A$2:$D$305,4,0)</f>
        <v>-4.0413778626102737E-2</v>
      </c>
      <c r="Q1551" s="12">
        <v>25756.292307692307</v>
      </c>
      <c r="R1551" s="12">
        <f>VLOOKUP(K1551,RGDP!B:C,2,0)</f>
        <v>20187.494999999999</v>
      </c>
      <c r="S1551" s="12">
        <f t="shared" si="241"/>
        <v>20065.732333333333</v>
      </c>
      <c r="T1551" s="12">
        <v>110.20500150000001</v>
      </c>
      <c r="U1551" s="12">
        <v>3.55</v>
      </c>
      <c r="V1551" s="12">
        <v>153763</v>
      </c>
      <c r="W1551" s="12">
        <v>8.1017600000000005</v>
      </c>
      <c r="X1551" s="12">
        <v>2.69</v>
      </c>
      <c r="Y1551" t="str">
        <f t="shared" si="249"/>
        <v>300-400</v>
      </c>
      <c r="Z1551">
        <f t="shared" si="250"/>
        <v>1.5706411288922029E-2</v>
      </c>
      <c r="AA1551" s="12">
        <f>VLOOKUP(K1551,GDP_Change!A:D,4,0)</f>
        <v>1.636666014744776</v>
      </c>
      <c r="AB1551" s="12">
        <f t="shared" si="242"/>
        <v>1.8641835667878932</v>
      </c>
    </row>
    <row r="1552" spans="1:28" x14ac:dyDescent="0.25">
      <c r="A1552" s="1" t="str">
        <f t="shared" si="243"/>
        <v>10/10/2022</v>
      </c>
      <c r="B1552" s="9">
        <v>363.95999145507801</v>
      </c>
      <c r="C1552" s="9">
        <v>370.260009765625</v>
      </c>
      <c r="D1552" s="9">
        <v>348.10998535156199</v>
      </c>
      <c r="E1552" s="9">
        <v>355.99526977539</v>
      </c>
      <c r="F1552" s="9">
        <v>357.63000488281199</v>
      </c>
      <c r="G1552" s="10">
        <v>516508900</v>
      </c>
      <c r="H1552">
        <f t="shared" si="244"/>
        <v>10</v>
      </c>
      <c r="I1552">
        <f t="shared" si="245"/>
        <v>10</v>
      </c>
      <c r="J1552">
        <f t="shared" si="246"/>
        <v>2022</v>
      </c>
      <c r="K1552" t="str">
        <f>VLOOKUP(N1552,Convert!D:G,4,0)</f>
        <v>2022Q4</v>
      </c>
      <c r="L1552" t="str">
        <f t="shared" si="247"/>
        <v>2022M10</v>
      </c>
      <c r="M1552">
        <f>VLOOKUP(K1552,GDP_CR!$E$9:$F$311,2,0)</f>
        <v>6.7</v>
      </c>
      <c r="N1552" s="1">
        <v>44844</v>
      </c>
      <c r="O1552" s="18">
        <f t="shared" si="248"/>
        <v>10851</v>
      </c>
      <c r="P1552" s="31">
        <f>VLOOKUP(K1552,GDP!$A$2:$D$305,4,0)</f>
        <v>-4.0413778626102737E-2</v>
      </c>
      <c r="Q1552" s="12">
        <v>25788.684615384613</v>
      </c>
      <c r="R1552" s="12">
        <f>VLOOKUP(K1552,RGDP!B:C,2,0)</f>
        <v>20187.494999999999</v>
      </c>
      <c r="S1552" s="12">
        <f t="shared" si="241"/>
        <v>20076.801666666666</v>
      </c>
      <c r="T1552" s="12">
        <v>110.720001</v>
      </c>
      <c r="U1552" s="12">
        <v>3.5999999999999996</v>
      </c>
      <c r="V1552" s="12">
        <v>153844</v>
      </c>
      <c r="W1552" s="12">
        <v>7.9886699999999999</v>
      </c>
      <c r="X1552" s="12">
        <v>2.82</v>
      </c>
      <c r="Y1552" t="str">
        <f t="shared" si="249"/>
        <v>300-400</v>
      </c>
      <c r="Z1552">
        <f t="shared" si="250"/>
        <v>-1.4223114034492834E-2</v>
      </c>
      <c r="AA1552" s="12">
        <f>VLOOKUP(K1552,GDP_Change!A:D,4,0)</f>
        <v>1.636666014744776</v>
      </c>
      <c r="AB1552" s="12">
        <f t="shared" si="242"/>
        <v>1.8452237707843</v>
      </c>
    </row>
    <row r="1553" spans="1:32" x14ac:dyDescent="0.25">
      <c r="A1553" s="1" t="str">
        <f t="shared" si="243"/>
        <v>10/17/2022</v>
      </c>
      <c r="B1553" s="9">
        <v>364.010009765625</v>
      </c>
      <c r="C1553" s="9">
        <v>375.45001220703102</v>
      </c>
      <c r="D1553" s="9">
        <v>357.27999877929602</v>
      </c>
      <c r="E1553" s="9">
        <v>372.57913208007801</v>
      </c>
      <c r="F1553" s="9">
        <v>374.29000854492102</v>
      </c>
      <c r="G1553" s="10">
        <v>489399500</v>
      </c>
      <c r="H1553">
        <f t="shared" si="244"/>
        <v>10</v>
      </c>
      <c r="I1553">
        <f t="shared" si="245"/>
        <v>17</v>
      </c>
      <c r="J1553">
        <f t="shared" si="246"/>
        <v>2022</v>
      </c>
      <c r="K1553" t="str">
        <f>VLOOKUP(N1553,Convert!D:G,4,0)</f>
        <v>2022Q4</v>
      </c>
      <c r="L1553" t="str">
        <f t="shared" si="247"/>
        <v>2022M10</v>
      </c>
      <c r="M1553">
        <f>VLOOKUP(K1553,GDP_CR!$E$9:$F$311,2,0)</f>
        <v>6.7</v>
      </c>
      <c r="N1553" s="1">
        <v>44851</v>
      </c>
      <c r="O1553" s="18">
        <f t="shared" si="248"/>
        <v>10858</v>
      </c>
      <c r="P1553" s="31">
        <f>VLOOKUP(K1553,GDP!$A$2:$D$305,4,0)</f>
        <v>-4.0413778626102737E-2</v>
      </c>
      <c r="Q1553" s="12">
        <v>25821.076923076922</v>
      </c>
      <c r="R1553" s="12">
        <f>VLOOKUP(K1553,RGDP!B:C,2,0)</f>
        <v>20187.494999999999</v>
      </c>
      <c r="S1553" s="12">
        <f t="shared" si="241"/>
        <v>20087.870999999999</v>
      </c>
      <c r="T1553" s="12">
        <v>111.2350005</v>
      </c>
      <c r="U1553" s="12">
        <v>3.6500000000000004</v>
      </c>
      <c r="V1553" s="12">
        <v>153925</v>
      </c>
      <c r="W1553" s="12">
        <v>7.8755799999999994</v>
      </c>
      <c r="X1553" s="12">
        <v>2.95</v>
      </c>
      <c r="Y1553" t="str">
        <f t="shared" si="249"/>
        <v>300-400</v>
      </c>
      <c r="Z1553">
        <f t="shared" si="250"/>
        <v>4.6584468402107948E-2</v>
      </c>
      <c r="AA1553" s="12">
        <f>VLOOKUP(K1553,GDP_Change!A:D,4,0)</f>
        <v>1.636666014744776</v>
      </c>
      <c r="AB1553" s="12">
        <f t="shared" si="242"/>
        <v>1.826263974780707</v>
      </c>
    </row>
    <row r="1554" spans="1:32" x14ac:dyDescent="0.25">
      <c r="A1554" s="1" t="str">
        <f t="shared" si="243"/>
        <v>10/24/2022</v>
      </c>
      <c r="B1554" s="9">
        <v>375.89001464843699</v>
      </c>
      <c r="C1554" s="9">
        <v>389.51998901367102</v>
      </c>
      <c r="D1554" s="9">
        <v>373.10998535156199</v>
      </c>
      <c r="E1554" s="9">
        <v>387.24176025390602</v>
      </c>
      <c r="F1554" s="9">
        <v>389.01998901367102</v>
      </c>
      <c r="G1554" s="10">
        <v>450644300</v>
      </c>
      <c r="H1554">
        <f t="shared" si="244"/>
        <v>10</v>
      </c>
      <c r="I1554">
        <f t="shared" si="245"/>
        <v>24</v>
      </c>
      <c r="J1554">
        <f t="shared" si="246"/>
        <v>2022</v>
      </c>
      <c r="K1554" t="str">
        <f>VLOOKUP(N1554,Convert!D:G,4,0)</f>
        <v>2022Q4</v>
      </c>
      <c r="L1554" t="str">
        <f t="shared" si="247"/>
        <v>2022M10</v>
      </c>
      <c r="M1554">
        <f>VLOOKUP(K1554,GDP_CR!$E$9:$F$311,2,0)</f>
        <v>6.7</v>
      </c>
      <c r="N1554" s="1">
        <v>44858</v>
      </c>
      <c r="O1554" s="18">
        <f t="shared" si="248"/>
        <v>10865</v>
      </c>
      <c r="P1554" s="31">
        <f>VLOOKUP(K1554,GDP!$A$2:$D$305,4,0)</f>
        <v>-4.0413778626102737E-2</v>
      </c>
      <c r="Q1554" s="12">
        <v>25853.469230769228</v>
      </c>
      <c r="R1554" s="12">
        <f>VLOOKUP(K1554,RGDP!B:C,2,0)</f>
        <v>20187.494999999999</v>
      </c>
      <c r="S1554" s="12">
        <f t="shared" si="241"/>
        <v>20098.940333333332</v>
      </c>
      <c r="T1554" s="12">
        <v>111.75</v>
      </c>
      <c r="U1554" s="12">
        <v>3.7</v>
      </c>
      <c r="V1554" s="12">
        <v>154006</v>
      </c>
      <c r="W1554" s="12">
        <v>7.7624899999999997</v>
      </c>
      <c r="X1554" s="12">
        <v>3.08</v>
      </c>
      <c r="Y1554" t="str">
        <f t="shared" si="249"/>
        <v>300-400</v>
      </c>
      <c r="Z1554">
        <f t="shared" si="250"/>
        <v>3.9354458127305758E-2</v>
      </c>
      <c r="AA1554" s="12">
        <f>VLOOKUP(K1554,GDP_Change!A:D,4,0)</f>
        <v>1.636666014744776</v>
      </c>
      <c r="AB1554" s="12">
        <f t="shared" si="242"/>
        <v>1.8073041787771138</v>
      </c>
    </row>
    <row r="1555" spans="1:32" ht="14.25" customHeight="1" x14ac:dyDescent="0.25">
      <c r="A1555" s="1" t="str">
        <f t="shared" si="243"/>
        <v>10/31/2022</v>
      </c>
      <c r="B1555" s="9">
        <v>386.44000244140602</v>
      </c>
      <c r="C1555" s="9">
        <v>390.39001464843699</v>
      </c>
      <c r="D1555" s="9">
        <v>368.79000854492102</v>
      </c>
      <c r="E1555" s="9">
        <v>374.62969970703102</v>
      </c>
      <c r="F1555" s="9">
        <v>376.350006103515</v>
      </c>
      <c r="G1555" s="10">
        <v>499634600</v>
      </c>
      <c r="H1555">
        <f t="shared" si="244"/>
        <v>10</v>
      </c>
      <c r="I1555">
        <f t="shared" si="245"/>
        <v>31</v>
      </c>
      <c r="J1555">
        <f t="shared" si="246"/>
        <v>2022</v>
      </c>
      <c r="K1555" t="str">
        <f>VLOOKUP(N1555,Convert!D:G,4,0)</f>
        <v>2022Q4</v>
      </c>
      <c r="L1555" t="str">
        <f t="shared" si="247"/>
        <v>2022M10</v>
      </c>
      <c r="M1555">
        <f>VLOOKUP(K1555,GDP_CR!$E$9:$F$311,2,0)</f>
        <v>6.7</v>
      </c>
      <c r="N1555" s="1">
        <v>44865</v>
      </c>
      <c r="O1555" s="18">
        <f t="shared" si="248"/>
        <v>10872</v>
      </c>
      <c r="P1555" s="31">
        <f>VLOOKUP(K1555,GDP!$A$2:$D$305,4,0)</f>
        <v>-4.0413778626102737E-2</v>
      </c>
      <c r="Q1555" s="12">
        <v>25885.861538461533</v>
      </c>
      <c r="R1555" s="12">
        <f>VLOOKUP(K1555,RGDP!B:C,2,0)</f>
        <v>20187.494999999999</v>
      </c>
      <c r="S1555" s="12">
        <f t="shared" si="241"/>
        <v>20110.009666666665</v>
      </c>
      <c r="T1555" s="12">
        <v>111.75</v>
      </c>
      <c r="U1555" s="12">
        <v>3.7</v>
      </c>
      <c r="V1555" s="12">
        <v>154006</v>
      </c>
      <c r="W1555" s="12">
        <v>7.7624899999999997</v>
      </c>
      <c r="X1555" s="12">
        <v>3.08</v>
      </c>
      <c r="Y1555" t="str">
        <f t="shared" si="249"/>
        <v>300-400</v>
      </c>
      <c r="Z1555">
        <f t="shared" si="250"/>
        <v>-3.2568976576961339E-2</v>
      </c>
      <c r="AA1555" s="12">
        <f>VLOOKUP(K1555,GDP_Change!A:D,4,0)</f>
        <v>1.636666014744776</v>
      </c>
      <c r="AB1555" s="12">
        <f t="shared" si="242"/>
        <v>1.7883443827735208</v>
      </c>
    </row>
    <row r="1556" spans="1:32" x14ac:dyDescent="0.25">
      <c r="A1556" s="1" t="str">
        <f t="shared" si="243"/>
        <v>11/07/2022</v>
      </c>
      <c r="B1556" s="9">
        <v>377.70999145507801</v>
      </c>
      <c r="C1556" s="9">
        <v>399.350006103515</v>
      </c>
      <c r="D1556" s="9">
        <v>373.60998535156199</v>
      </c>
      <c r="E1556" s="9">
        <v>396.68841552734301</v>
      </c>
      <c r="F1556" s="9">
        <v>398.510009765625</v>
      </c>
      <c r="G1556" s="10">
        <v>466719200</v>
      </c>
      <c r="H1556">
        <f t="shared" si="244"/>
        <v>11</v>
      </c>
      <c r="I1556">
        <f t="shared" si="245"/>
        <v>7</v>
      </c>
      <c r="J1556">
        <f t="shared" si="246"/>
        <v>2022</v>
      </c>
      <c r="K1556" t="str">
        <f>VLOOKUP(N1556,Convert!D:G,4,0)</f>
        <v>2022Q4</v>
      </c>
      <c r="L1556" t="str">
        <f t="shared" si="247"/>
        <v>2022M11</v>
      </c>
      <c r="M1556">
        <f>VLOOKUP(K1556,GDP_CR!$E$9:$F$311,2,0)</f>
        <v>6.7</v>
      </c>
      <c r="N1556" s="1">
        <v>44872</v>
      </c>
      <c r="O1556" s="18">
        <f t="shared" si="248"/>
        <v>10879</v>
      </c>
      <c r="P1556" s="31">
        <f>VLOOKUP(K1556,GDP!$A$2:$D$305,4,0)</f>
        <v>-4.0413778626102737E-2</v>
      </c>
      <c r="Q1556" s="12">
        <v>25918.253846153846</v>
      </c>
      <c r="R1556" s="12">
        <f>VLOOKUP(K1556,RGDP!B:C,2,0)</f>
        <v>20187.494999999999</v>
      </c>
      <c r="S1556" s="12">
        <f t="shared" si="241"/>
        <v>20121.078999999998</v>
      </c>
      <c r="T1556" s="12">
        <v>111.68250075</v>
      </c>
      <c r="U1556" s="12">
        <v>3.6750000000000003</v>
      </c>
      <c r="V1556" s="12">
        <v>154078.5</v>
      </c>
      <c r="W1556" s="12">
        <v>7.6057049999999995</v>
      </c>
      <c r="X1556" s="12">
        <v>3.2549999999999999</v>
      </c>
      <c r="Y1556" t="str">
        <f t="shared" si="249"/>
        <v>300-400</v>
      </c>
      <c r="Z1556">
        <f t="shared" si="250"/>
        <v>5.888136921144338E-2</v>
      </c>
      <c r="AA1556" s="12">
        <f>VLOOKUP(K1556,GDP_Change!A:D,4,0)</f>
        <v>1.636666014744776</v>
      </c>
      <c r="AB1556" s="12">
        <f t="shared" si="242"/>
        <v>1.7693845867699276</v>
      </c>
    </row>
    <row r="1557" spans="1:32" x14ac:dyDescent="0.25">
      <c r="A1557" s="1" t="str">
        <f t="shared" si="243"/>
        <v>11/14/2022</v>
      </c>
      <c r="B1557" s="9">
        <v>396.66000366210898</v>
      </c>
      <c r="C1557" s="9">
        <v>402.30999755859301</v>
      </c>
      <c r="D1557" s="9">
        <v>390.14001464843699</v>
      </c>
      <c r="E1557" s="9">
        <v>394.2197265625</v>
      </c>
      <c r="F1557" s="9">
        <v>396.02999877929602</v>
      </c>
      <c r="G1557" s="10">
        <v>401025300</v>
      </c>
      <c r="H1557">
        <f t="shared" si="244"/>
        <v>11</v>
      </c>
      <c r="I1557">
        <f t="shared" si="245"/>
        <v>14</v>
      </c>
      <c r="J1557">
        <f t="shared" si="246"/>
        <v>2022</v>
      </c>
      <c r="K1557" t="str">
        <f>VLOOKUP(N1557,Convert!D:G,4,0)</f>
        <v>2022Q4</v>
      </c>
      <c r="L1557" t="str">
        <f t="shared" si="247"/>
        <v>2022M11</v>
      </c>
      <c r="M1557">
        <f>VLOOKUP(K1557,GDP_CR!$E$9:$F$311,2,0)</f>
        <v>6.7</v>
      </c>
      <c r="N1557" s="1">
        <v>44879</v>
      </c>
      <c r="O1557" s="18">
        <f t="shared" si="248"/>
        <v>10886</v>
      </c>
      <c r="P1557" s="31">
        <f>VLOOKUP(K1557,GDP!$A$2:$D$305,4,0)</f>
        <v>-4.0413778626102737E-2</v>
      </c>
      <c r="Q1557" s="12">
        <v>25950.646153846155</v>
      </c>
      <c r="R1557" s="12">
        <f>VLOOKUP(K1557,RGDP!B:C,2,0)</f>
        <v>20187.494999999999</v>
      </c>
      <c r="S1557" s="12">
        <f t="shared" si="241"/>
        <v>20132.148333333331</v>
      </c>
      <c r="T1557" s="12">
        <v>111.61500150000001</v>
      </c>
      <c r="U1557" s="12">
        <v>3.65</v>
      </c>
      <c r="V1557" s="12">
        <v>154151</v>
      </c>
      <c r="W1557" s="12">
        <v>7.4489199999999993</v>
      </c>
      <c r="X1557" s="12">
        <v>3.4299999999999997</v>
      </c>
      <c r="Y1557" t="str">
        <f t="shared" si="249"/>
        <v>300-400</v>
      </c>
      <c r="Z1557">
        <f t="shared" si="250"/>
        <v>-6.2232087665440305E-3</v>
      </c>
      <c r="AA1557" s="12">
        <f>VLOOKUP(K1557,GDP_Change!A:D,4,0)</f>
        <v>1.636666014744776</v>
      </c>
      <c r="AB1557" s="12">
        <f t="shared" si="242"/>
        <v>1.7504247907663346</v>
      </c>
    </row>
    <row r="1558" spans="1:32" x14ac:dyDescent="0.25">
      <c r="A1558" s="1" t="str">
        <f t="shared" si="243"/>
        <v>11/21/2022</v>
      </c>
      <c r="B1558" s="9">
        <v>394.64001464843699</v>
      </c>
      <c r="C1558" s="9">
        <v>402.92999267578102</v>
      </c>
      <c r="D1558" s="9">
        <v>392.66000366210898</v>
      </c>
      <c r="E1558" s="9">
        <v>400.49093627929602</v>
      </c>
      <c r="F1558" s="9">
        <v>402.329986572265</v>
      </c>
      <c r="G1558" s="10">
        <v>210479200</v>
      </c>
      <c r="H1558">
        <f t="shared" si="244"/>
        <v>11</v>
      </c>
      <c r="I1558">
        <f t="shared" si="245"/>
        <v>21</v>
      </c>
      <c r="J1558">
        <f t="shared" si="246"/>
        <v>2022</v>
      </c>
      <c r="K1558" t="str">
        <f>VLOOKUP(N1558,Convert!D:G,4,0)</f>
        <v>2022Q4</v>
      </c>
      <c r="L1558" t="str">
        <f t="shared" si="247"/>
        <v>2022M11</v>
      </c>
      <c r="M1558">
        <f>VLOOKUP(K1558,GDP_CR!$E$9:$F$311,2,0)</f>
        <v>6.7</v>
      </c>
      <c r="N1558" s="1">
        <v>44886</v>
      </c>
      <c r="O1558" s="18">
        <f t="shared" si="248"/>
        <v>10893</v>
      </c>
      <c r="P1558" s="31">
        <f>VLOOKUP(K1558,GDP!$A$2:$D$305,4,0)</f>
        <v>-4.0413778626102737E-2</v>
      </c>
      <c r="Q1558" s="12">
        <v>25983.038461538461</v>
      </c>
      <c r="R1558" s="12">
        <f>VLOOKUP(K1558,RGDP!B:C,2,0)</f>
        <v>20187.494999999999</v>
      </c>
      <c r="S1558" s="12">
        <f t="shared" si="241"/>
        <v>20143.217666666664</v>
      </c>
      <c r="T1558" s="12">
        <v>111.54750225000001</v>
      </c>
      <c r="U1558" s="12">
        <v>3.625</v>
      </c>
      <c r="V1558" s="12">
        <v>154223.5</v>
      </c>
      <c r="W1558" s="12">
        <v>7.2921349999999991</v>
      </c>
      <c r="X1558" s="12">
        <v>3.6049999999999995</v>
      </c>
      <c r="Y1558" t="str">
        <f t="shared" si="249"/>
        <v>&gt;400</v>
      </c>
      <c r="Z1558">
        <f t="shared" si="250"/>
        <v>1.5907854991762616E-2</v>
      </c>
      <c r="AA1558" s="12">
        <f>VLOOKUP(K1558,GDP_Change!A:D,4,0)</f>
        <v>1.636666014744776</v>
      </c>
      <c r="AB1558" s="12">
        <f t="shared" si="242"/>
        <v>1.7314649947627414</v>
      </c>
    </row>
    <row r="1559" spans="1:32" x14ac:dyDescent="0.25">
      <c r="A1559" s="1" t="str">
        <f t="shared" si="243"/>
        <v>11/28/2022</v>
      </c>
      <c r="B1559" s="9">
        <v>399.08999633789</v>
      </c>
      <c r="C1559" s="9">
        <v>410</v>
      </c>
      <c r="D1559" s="9">
        <v>393.29998779296801</v>
      </c>
      <c r="E1559" s="9">
        <v>405.05001831054602</v>
      </c>
      <c r="F1559" s="9">
        <v>406.91000366210898</v>
      </c>
      <c r="G1559" s="10">
        <v>426499200</v>
      </c>
      <c r="H1559">
        <f t="shared" si="244"/>
        <v>11</v>
      </c>
      <c r="I1559">
        <f t="shared" si="245"/>
        <v>28</v>
      </c>
      <c r="J1559">
        <f t="shared" si="246"/>
        <v>2022</v>
      </c>
      <c r="K1559" t="str">
        <f>VLOOKUP(N1559,Convert!D:G,4,0)</f>
        <v>2022Q4</v>
      </c>
      <c r="L1559" t="str">
        <f t="shared" si="247"/>
        <v>2022M11</v>
      </c>
      <c r="M1559">
        <f>VLOOKUP(K1559,GDP_CR!$E$9:$F$311,2,0)</f>
        <v>6.7</v>
      </c>
      <c r="N1559" s="1">
        <v>44893</v>
      </c>
      <c r="O1559" s="18">
        <f t="shared" si="248"/>
        <v>10900</v>
      </c>
      <c r="P1559" s="31">
        <f>VLOOKUP(K1559,GDP!$A$2:$D$305,4,0)</f>
        <v>-4.0413778626102737E-2</v>
      </c>
      <c r="Q1559" s="12">
        <v>26015.430769230767</v>
      </c>
      <c r="R1559" s="12">
        <f>VLOOKUP(K1559,RGDP!B:C,2,0)</f>
        <v>20187.494999999999</v>
      </c>
      <c r="S1559" s="12">
        <f t="shared" si="241"/>
        <v>20154.286999999997</v>
      </c>
      <c r="T1559" s="12">
        <v>111.480003</v>
      </c>
      <c r="U1559" s="12">
        <v>3.6</v>
      </c>
      <c r="V1559" s="12">
        <v>154296</v>
      </c>
      <c r="W1559" s="12">
        <v>7.1353499999999999</v>
      </c>
      <c r="X1559" s="12">
        <v>3.78</v>
      </c>
      <c r="Y1559" t="str">
        <f t="shared" si="249"/>
        <v>&gt;400</v>
      </c>
      <c r="Z1559">
        <f t="shared" si="250"/>
        <v>1.1383732862828344E-2</v>
      </c>
      <c r="AA1559" s="12">
        <f>VLOOKUP(K1559,GDP_Change!A:D,4,0)</f>
        <v>1.636666014744776</v>
      </c>
      <c r="AB1559" s="12">
        <f t="shared" si="242"/>
        <v>1.7125051987591484</v>
      </c>
    </row>
    <row r="1560" spans="1:32" x14ac:dyDescent="0.25">
      <c r="A1560" s="1" t="str">
        <f t="shared" si="243"/>
        <v>12/05/2022</v>
      </c>
      <c r="B1560" s="9">
        <v>403.95001220703102</v>
      </c>
      <c r="C1560" s="9">
        <v>404.92999267578102</v>
      </c>
      <c r="D1560" s="9">
        <v>391.64001464843699</v>
      </c>
      <c r="E1560" s="9">
        <v>391.48229980468699</v>
      </c>
      <c r="F1560" s="9">
        <v>393.27999877929602</v>
      </c>
      <c r="G1560" s="10">
        <v>363375500</v>
      </c>
      <c r="H1560">
        <f t="shared" si="244"/>
        <v>12</v>
      </c>
      <c r="I1560">
        <f t="shared" si="245"/>
        <v>5</v>
      </c>
      <c r="J1560">
        <f t="shared" si="246"/>
        <v>2022</v>
      </c>
      <c r="K1560" t="str">
        <f>VLOOKUP(N1560,Convert!D:G,4,0)</f>
        <v>2022Q4</v>
      </c>
      <c r="L1560" t="str">
        <f t="shared" si="247"/>
        <v>2022M12</v>
      </c>
      <c r="M1560">
        <f>VLOOKUP(K1560,GDP_CR!$E$9:$F$311,2,0)</f>
        <v>6.7</v>
      </c>
      <c r="N1560" s="1">
        <v>44900</v>
      </c>
      <c r="O1560" s="18">
        <f t="shared" si="248"/>
        <v>10907</v>
      </c>
      <c r="P1560" s="31">
        <f>VLOOKUP(K1560,GDP!$A$2:$D$305,4,0)</f>
        <v>-4.0413778626102737E-2</v>
      </c>
      <c r="Q1560" s="12">
        <v>26047.823076923079</v>
      </c>
      <c r="R1560" s="12">
        <f>VLOOKUP(K1560,RGDP!B:C,2,0)</f>
        <v>20187.494999999999</v>
      </c>
      <c r="S1560" s="12">
        <f t="shared" si="241"/>
        <v>20165.35633333333</v>
      </c>
      <c r="T1560" s="12">
        <v>109.792503</v>
      </c>
      <c r="U1560" s="12">
        <v>3.5750000000000002</v>
      </c>
      <c r="V1560" s="12">
        <v>154361</v>
      </c>
      <c r="W1560" s="12">
        <v>6.9627474999999999</v>
      </c>
      <c r="X1560" s="12">
        <v>3.86</v>
      </c>
      <c r="Y1560" t="str">
        <f t="shared" si="249"/>
        <v>300-400</v>
      </c>
      <c r="Z1560">
        <f t="shared" si="250"/>
        <v>-3.3496362242622757E-2</v>
      </c>
      <c r="AA1560" s="12">
        <f>VLOOKUP(K1560,GDP_Change!A:D,4,0)</f>
        <v>1.636666014744776</v>
      </c>
      <c r="AB1560" s="12">
        <f t="shared" si="242"/>
        <v>1.6935454027555552</v>
      </c>
    </row>
    <row r="1561" spans="1:32" x14ac:dyDescent="0.25">
      <c r="A1561" s="1" t="str">
        <f t="shared" si="243"/>
        <v>12/12/2022</v>
      </c>
      <c r="B1561" s="9">
        <v>394.10998535156199</v>
      </c>
      <c r="C1561" s="9">
        <v>410.489990234375</v>
      </c>
      <c r="D1561" s="9">
        <v>381.04000854492102</v>
      </c>
      <c r="E1561" s="9">
        <v>381.51806640625</v>
      </c>
      <c r="F1561" s="9">
        <v>383.26998901367102</v>
      </c>
      <c r="G1561" s="10">
        <v>544863500</v>
      </c>
      <c r="H1561">
        <f t="shared" si="244"/>
        <v>12</v>
      </c>
      <c r="I1561">
        <f t="shared" si="245"/>
        <v>12</v>
      </c>
      <c r="J1561">
        <f t="shared" si="246"/>
        <v>2022</v>
      </c>
      <c r="K1561" t="str">
        <f>VLOOKUP(N1561,Convert!D:G,4,0)</f>
        <v>2022Q4</v>
      </c>
      <c r="L1561" t="str">
        <f t="shared" si="247"/>
        <v>2022M12</v>
      </c>
      <c r="M1561">
        <f>VLOOKUP(K1561,GDP_CR!$E$9:$F$311,2,0)</f>
        <v>6.7</v>
      </c>
      <c r="N1561" s="1">
        <v>44907</v>
      </c>
      <c r="O1561" s="18">
        <f t="shared" si="248"/>
        <v>10914</v>
      </c>
      <c r="P1561" s="31">
        <f>VLOOKUP(K1561,GDP!$A$2:$D$305,4,0)</f>
        <v>-4.0413778626102737E-2</v>
      </c>
      <c r="Q1561" s="12">
        <v>26080.215384615385</v>
      </c>
      <c r="R1561" s="12">
        <f>VLOOKUP(K1561,RGDP!B:C,2,0)</f>
        <v>20187.494999999999</v>
      </c>
      <c r="S1561" s="12">
        <f t="shared" si="241"/>
        <v>20176.425666666662</v>
      </c>
      <c r="T1561" s="12">
        <v>108.105003</v>
      </c>
      <c r="U1561" s="12">
        <v>3.55</v>
      </c>
      <c r="V1561" s="12">
        <v>154426</v>
      </c>
      <c r="W1561" s="12">
        <v>6.7901449999999999</v>
      </c>
      <c r="X1561" s="12">
        <v>3.94</v>
      </c>
      <c r="Y1561" t="str">
        <f t="shared" si="249"/>
        <v>300-400</v>
      </c>
      <c r="Z1561">
        <f t="shared" si="250"/>
        <v>-2.5452628653110043E-2</v>
      </c>
      <c r="AA1561" s="12">
        <f>VLOOKUP(K1561,GDP_Change!A:D,4,0)</f>
        <v>1.636666014744776</v>
      </c>
      <c r="AB1561" s="12">
        <f t="shared" si="242"/>
        <v>1.6745856067519622</v>
      </c>
    </row>
    <row r="1562" spans="1:32" x14ac:dyDescent="0.25">
      <c r="A1562" s="1" t="str">
        <f t="shared" si="243"/>
        <v>12/19/2022</v>
      </c>
      <c r="B1562" s="9">
        <v>383.47000122070301</v>
      </c>
      <c r="C1562" s="9">
        <v>387.41000366210898</v>
      </c>
      <c r="D1562" s="9">
        <v>374.76998901367102</v>
      </c>
      <c r="E1562" s="9">
        <v>382.91000366210898</v>
      </c>
      <c r="F1562" s="9">
        <v>382.91000366210898</v>
      </c>
      <c r="G1562" s="10">
        <v>392450900</v>
      </c>
      <c r="H1562">
        <f t="shared" si="244"/>
        <v>12</v>
      </c>
      <c r="I1562">
        <f t="shared" si="245"/>
        <v>19</v>
      </c>
      <c r="J1562">
        <f t="shared" si="246"/>
        <v>2022</v>
      </c>
      <c r="K1562" t="str">
        <f>VLOOKUP(N1562,Convert!D:G,4,0)</f>
        <v>2022Q4</v>
      </c>
      <c r="L1562" t="str">
        <f t="shared" si="247"/>
        <v>2022M12</v>
      </c>
      <c r="M1562">
        <f>VLOOKUP(K1562,GDP_CR!$E$9:$F$311,2,0)</f>
        <v>6.7</v>
      </c>
      <c r="N1562" s="1">
        <v>44914</v>
      </c>
      <c r="O1562" s="18">
        <f t="shared" si="248"/>
        <v>10921</v>
      </c>
      <c r="P1562" s="31">
        <f>VLOOKUP(K1562,GDP!$A$2:$D$305,4,0)</f>
        <v>-4.0413778626102737E-2</v>
      </c>
      <c r="Q1562" s="12">
        <v>26112.607692307694</v>
      </c>
      <c r="R1562" s="12">
        <f>VLOOKUP(K1562,RGDP!B:C,2,0)</f>
        <v>20187.494999999999</v>
      </c>
      <c r="S1562" s="12">
        <f t="shared" ref="S1562:S1563" si="251">AVERAGE(R1551:R1562)</f>
        <v>20187.494999999999</v>
      </c>
      <c r="T1562" s="12">
        <v>106.417503</v>
      </c>
      <c r="U1562" s="12">
        <v>3.5249999999999999</v>
      </c>
      <c r="V1562" s="12">
        <v>154491</v>
      </c>
      <c r="W1562" s="12">
        <v>6.6175424999999999</v>
      </c>
      <c r="X1562" s="12">
        <v>4.0199999999999996</v>
      </c>
      <c r="Y1562" t="str">
        <f t="shared" si="249"/>
        <v>300-400</v>
      </c>
      <c r="Z1562">
        <f t="shared" si="250"/>
        <v>-9.3924742839490705E-4</v>
      </c>
      <c r="AA1562" s="12">
        <f>VLOOKUP(K1562,GDP_Change!A:D,4,0)</f>
        <v>1.636666014744776</v>
      </c>
      <c r="AB1562" s="12">
        <f t="shared" si="242"/>
        <v>1.655625810748369</v>
      </c>
    </row>
    <row r="1563" spans="1:32" x14ac:dyDescent="0.25">
      <c r="A1563" s="1" t="str">
        <f t="shared" si="243"/>
        <v>12/26/2022</v>
      </c>
      <c r="B1563" s="9">
        <v>382.79000854492102</v>
      </c>
      <c r="C1563" s="9">
        <v>384.350006103515</v>
      </c>
      <c r="D1563" s="9">
        <v>376.42001342773398</v>
      </c>
      <c r="E1563" s="9">
        <v>382.42999267578102</v>
      </c>
      <c r="F1563" s="9">
        <v>382.42999267578102</v>
      </c>
      <c r="G1563" s="10">
        <v>273495700</v>
      </c>
      <c r="H1563">
        <f t="shared" si="244"/>
        <v>12</v>
      </c>
      <c r="I1563">
        <f t="shared" si="245"/>
        <v>26</v>
      </c>
      <c r="J1563">
        <f t="shared" si="246"/>
        <v>2022</v>
      </c>
      <c r="K1563" t="str">
        <f>VLOOKUP(N1563,Convert!D:G,4,0)</f>
        <v>2022Q4</v>
      </c>
      <c r="L1563" t="str">
        <f t="shared" si="247"/>
        <v>2022M12</v>
      </c>
      <c r="M1563">
        <f>VLOOKUP(K1563,GDP_CR!$E$9:$F$311,2,0)</f>
        <v>6.7</v>
      </c>
      <c r="N1563" s="1">
        <v>44921</v>
      </c>
      <c r="O1563" s="18">
        <f t="shared" si="248"/>
        <v>10928</v>
      </c>
      <c r="P1563" s="31">
        <f>VLOOKUP(K1563,GDP!$A$2:$D$305,4,0)</f>
        <v>-4.0413778626102737E-2</v>
      </c>
      <c r="Q1563" s="12">
        <v>26145</v>
      </c>
      <c r="R1563" s="12">
        <f>VLOOKUP(K1563,RGDP!B:C,2,0)</f>
        <v>20187.494999999999</v>
      </c>
      <c r="S1563" s="12">
        <f t="shared" si="251"/>
        <v>20187.494999999999</v>
      </c>
      <c r="T1563" s="12">
        <v>104.730003</v>
      </c>
      <c r="U1563" s="12">
        <v>3.5</v>
      </c>
      <c r="V1563" s="12">
        <v>154556</v>
      </c>
      <c r="W1563" s="12">
        <v>6.4449399999999999</v>
      </c>
      <c r="X1563" s="12">
        <v>4.0999999999999996</v>
      </c>
      <c r="Y1563" t="str">
        <f t="shared" si="249"/>
        <v>300-400</v>
      </c>
      <c r="Z1563">
        <f t="shared" si="250"/>
        <v>-1.2535869570844405E-3</v>
      </c>
      <c r="AA1563" s="12">
        <f>VLOOKUP(K1563,GDP_Change!A:D,4,0)</f>
        <v>1.636666014744776</v>
      </c>
      <c r="AB1563" s="12">
        <f t="shared" si="242"/>
        <v>1.636666014744776</v>
      </c>
      <c r="AC1563" s="34"/>
    </row>
    <row r="1564" spans="1:32" x14ac:dyDescent="0.25">
      <c r="N1564" s="1">
        <v>44928</v>
      </c>
      <c r="R1564" s="12"/>
      <c r="S1564" s="12"/>
      <c r="AA1564" s="12"/>
      <c r="AB1564" s="12"/>
      <c r="AC1564" s="9">
        <v>384.40861977198978</v>
      </c>
      <c r="AD1564" s="9"/>
      <c r="AE1564" s="9"/>
      <c r="AF1564" s="9"/>
    </row>
    <row r="1565" spans="1:32" x14ac:dyDescent="0.25">
      <c r="N1565" s="1">
        <v>44935</v>
      </c>
      <c r="R1565" s="12"/>
      <c r="S1565" s="12"/>
      <c r="AA1565" s="12"/>
      <c r="AB1565" s="12"/>
      <c r="AC1565" s="9">
        <f t="shared" ref="AC1565:AC1628" ca="1" si="252">RAND()*2+AC1564</f>
        <v>385.87759233356462</v>
      </c>
      <c r="AD1565" s="9"/>
      <c r="AE1565" s="9"/>
      <c r="AF1565" s="9"/>
    </row>
    <row r="1566" spans="1:32" x14ac:dyDescent="0.25">
      <c r="N1566" s="1">
        <v>44942</v>
      </c>
      <c r="R1566" s="12"/>
      <c r="S1566" s="12"/>
      <c r="AA1566" s="12"/>
      <c r="AB1566" s="12"/>
      <c r="AC1566" s="9">
        <f t="shared" ca="1" si="252"/>
        <v>386.4674876803511</v>
      </c>
      <c r="AD1566" s="9"/>
      <c r="AE1566" s="9"/>
      <c r="AF1566" s="9"/>
    </row>
    <row r="1567" spans="1:32" x14ac:dyDescent="0.25">
      <c r="N1567" s="1">
        <v>44949</v>
      </c>
      <c r="R1567" s="12"/>
      <c r="S1567" s="12"/>
      <c r="AA1567" s="12"/>
      <c r="AB1567" s="12"/>
      <c r="AC1567" s="9">
        <f t="shared" ca="1" si="252"/>
        <v>388.37260588725462</v>
      </c>
      <c r="AD1567" s="9"/>
      <c r="AE1567" s="9"/>
      <c r="AF1567" s="9"/>
    </row>
    <row r="1568" spans="1:32" x14ac:dyDescent="0.25">
      <c r="N1568" s="1">
        <v>44956</v>
      </c>
      <c r="R1568" s="12"/>
      <c r="S1568" s="12"/>
      <c r="AA1568" s="12"/>
      <c r="AB1568" s="12"/>
      <c r="AC1568" s="9">
        <f t="shared" ca="1" si="252"/>
        <v>388.65551093030666</v>
      </c>
    </row>
    <row r="1569" spans="14:29" x14ac:dyDescent="0.25">
      <c r="N1569" s="1">
        <v>44963</v>
      </c>
      <c r="R1569" s="12"/>
      <c r="S1569" s="12"/>
      <c r="AA1569" s="12"/>
      <c r="AB1569" s="12"/>
      <c r="AC1569" s="9">
        <f t="shared" ca="1" si="252"/>
        <v>389.14122061067326</v>
      </c>
    </row>
    <row r="1570" spans="14:29" x14ac:dyDescent="0.25">
      <c r="N1570" s="1">
        <v>44970</v>
      </c>
      <c r="R1570" s="12"/>
      <c r="S1570" s="12"/>
      <c r="AA1570" s="12"/>
      <c r="AB1570" s="12"/>
      <c r="AC1570" s="9">
        <f t="shared" ca="1" si="252"/>
        <v>391.05098772004908</v>
      </c>
    </row>
    <row r="1571" spans="14:29" x14ac:dyDescent="0.25">
      <c r="N1571" s="1">
        <v>44977</v>
      </c>
      <c r="R1571" s="12"/>
      <c r="S1571" s="12"/>
      <c r="AA1571" s="12"/>
      <c r="AB1571" s="12"/>
      <c r="AC1571" s="9">
        <f t="shared" ca="1" si="252"/>
        <v>392.03342063166838</v>
      </c>
    </row>
    <row r="1572" spans="14:29" x14ac:dyDescent="0.25">
      <c r="N1572" s="1">
        <v>44984</v>
      </c>
      <c r="R1572" s="12"/>
      <c r="S1572" s="12"/>
      <c r="AA1572" s="12"/>
      <c r="AB1572" s="12"/>
      <c r="AC1572" s="9">
        <f t="shared" ca="1" si="252"/>
        <v>392.05041926786566</v>
      </c>
    </row>
    <row r="1573" spans="14:29" x14ac:dyDescent="0.25">
      <c r="N1573" s="1">
        <v>44991</v>
      </c>
      <c r="R1573" s="12"/>
      <c r="S1573" s="12"/>
      <c r="AA1573" s="12"/>
      <c r="AB1573" s="12"/>
      <c r="AC1573" s="9">
        <f t="shared" ca="1" si="252"/>
        <v>393.36342771860188</v>
      </c>
    </row>
    <row r="1574" spans="14:29" x14ac:dyDescent="0.25">
      <c r="N1574" s="1">
        <v>44998</v>
      </c>
      <c r="R1574" s="12"/>
      <c r="S1574" s="12"/>
      <c r="AA1574" s="12"/>
      <c r="AB1574" s="12"/>
      <c r="AC1574" s="9">
        <f t="shared" ca="1" si="252"/>
        <v>394.09517504157424</v>
      </c>
    </row>
    <row r="1575" spans="14:29" x14ac:dyDescent="0.25">
      <c r="N1575" s="1">
        <v>45005</v>
      </c>
      <c r="R1575" s="12"/>
      <c r="S1575" s="12"/>
      <c r="AA1575" s="12"/>
      <c r="AB1575" s="12"/>
      <c r="AC1575" s="9">
        <f t="shared" ca="1" si="252"/>
        <v>394.59104945805137</v>
      </c>
    </row>
    <row r="1576" spans="14:29" x14ac:dyDescent="0.25">
      <c r="N1576" s="1">
        <v>45012</v>
      </c>
      <c r="R1576" s="12"/>
      <c r="S1576" s="12"/>
      <c r="AA1576" s="12"/>
      <c r="AB1576" s="12"/>
      <c r="AC1576" s="9">
        <f t="shared" ca="1" si="252"/>
        <v>394.61550137182917</v>
      </c>
    </row>
    <row r="1577" spans="14:29" x14ac:dyDescent="0.25">
      <c r="N1577" s="1">
        <v>45019</v>
      </c>
      <c r="R1577" s="12"/>
      <c r="S1577" s="12"/>
      <c r="AA1577" s="12"/>
      <c r="AB1577" s="12"/>
      <c r="AC1577" s="9">
        <f t="shared" ca="1" si="252"/>
        <v>395.49781101307764</v>
      </c>
    </row>
    <row r="1578" spans="14:29" x14ac:dyDescent="0.25">
      <c r="N1578" s="1">
        <v>45026</v>
      </c>
      <c r="R1578" s="12"/>
      <c r="S1578" s="12"/>
      <c r="AA1578" s="12"/>
      <c r="AB1578" s="12"/>
      <c r="AC1578" s="9">
        <f t="shared" ca="1" si="252"/>
        <v>396.61109253247776</v>
      </c>
    </row>
    <row r="1579" spans="14:29" x14ac:dyDescent="0.25">
      <c r="N1579" s="1">
        <v>45033</v>
      </c>
      <c r="R1579" s="12"/>
      <c r="S1579" s="12"/>
      <c r="AA1579" s="12"/>
      <c r="AB1579" s="12"/>
      <c r="AC1579" s="9">
        <f t="shared" ca="1" si="252"/>
        <v>397.96944743712015</v>
      </c>
    </row>
    <row r="1580" spans="14:29" x14ac:dyDescent="0.25">
      <c r="N1580" s="1">
        <v>45040</v>
      </c>
      <c r="R1580" s="12"/>
      <c r="S1580" s="12"/>
      <c r="AA1580" s="12"/>
      <c r="AB1580" s="12"/>
      <c r="AC1580" s="9">
        <f t="shared" ca="1" si="252"/>
        <v>399.02665880067502</v>
      </c>
    </row>
    <row r="1581" spans="14:29" x14ac:dyDescent="0.25">
      <c r="N1581" s="1">
        <v>45047</v>
      </c>
      <c r="R1581" s="12"/>
      <c r="S1581" s="12"/>
      <c r="AA1581" s="12"/>
      <c r="AB1581" s="12"/>
      <c r="AC1581" s="9">
        <f t="shared" ca="1" si="252"/>
        <v>399.17095918686584</v>
      </c>
    </row>
    <row r="1582" spans="14:29" x14ac:dyDescent="0.25">
      <c r="N1582" s="1">
        <v>45054</v>
      </c>
      <c r="R1582" s="12"/>
      <c r="S1582" s="12"/>
      <c r="AA1582" s="12"/>
      <c r="AB1582" s="12"/>
      <c r="AC1582" s="9">
        <f t="shared" ca="1" si="252"/>
        <v>400.89015383970735</v>
      </c>
    </row>
    <row r="1583" spans="14:29" x14ac:dyDescent="0.25">
      <c r="N1583" s="1">
        <v>45061</v>
      </c>
      <c r="R1583" s="12"/>
      <c r="S1583" s="12"/>
      <c r="AA1583" s="12"/>
      <c r="AB1583" s="12"/>
      <c r="AC1583" s="9">
        <f t="shared" ca="1" si="252"/>
        <v>401.18793523812138</v>
      </c>
    </row>
    <row r="1584" spans="14:29" x14ac:dyDescent="0.25">
      <c r="N1584" s="1">
        <v>45068</v>
      </c>
      <c r="R1584" s="12"/>
      <c r="S1584" s="12"/>
      <c r="AA1584" s="12"/>
      <c r="AB1584" s="12"/>
      <c r="AC1584" s="9">
        <f t="shared" ca="1" si="252"/>
        <v>402.50769729340129</v>
      </c>
    </row>
    <row r="1585" spans="14:29" x14ac:dyDescent="0.25">
      <c r="N1585" s="1">
        <v>45075</v>
      </c>
      <c r="R1585" s="12"/>
      <c r="S1585" s="12"/>
      <c r="AA1585" s="12"/>
      <c r="AB1585" s="12"/>
      <c r="AC1585" s="9">
        <f t="shared" ca="1" si="252"/>
        <v>403.52550618310693</v>
      </c>
    </row>
    <row r="1586" spans="14:29" x14ac:dyDescent="0.25">
      <c r="N1586" s="1">
        <v>45082</v>
      </c>
      <c r="R1586" s="12"/>
      <c r="S1586" s="12"/>
      <c r="AA1586" s="12"/>
      <c r="AB1586" s="12"/>
      <c r="AC1586" s="9">
        <f t="shared" ca="1" si="252"/>
        <v>404.38447858168092</v>
      </c>
    </row>
    <row r="1587" spans="14:29" x14ac:dyDescent="0.25">
      <c r="N1587" s="1">
        <v>45089</v>
      </c>
      <c r="R1587" s="12"/>
      <c r="S1587" s="12"/>
      <c r="AA1587" s="12"/>
      <c r="AB1587" s="12"/>
      <c r="AC1587" s="9">
        <f t="shared" ca="1" si="252"/>
        <v>405.29154263617585</v>
      </c>
    </row>
    <row r="1588" spans="14:29" x14ac:dyDescent="0.25">
      <c r="N1588" s="1">
        <v>45096</v>
      </c>
      <c r="R1588" s="12"/>
      <c r="S1588" s="12"/>
      <c r="AA1588" s="12"/>
      <c r="AB1588" s="12"/>
      <c r="AC1588" s="9">
        <f t="shared" ca="1" si="252"/>
        <v>406.34820766778114</v>
      </c>
    </row>
    <row r="1589" spans="14:29" x14ac:dyDescent="0.25">
      <c r="N1589" s="1">
        <v>45103</v>
      </c>
      <c r="R1589" s="12"/>
      <c r="S1589" s="12"/>
      <c r="AA1589" s="12"/>
      <c r="AB1589" s="12"/>
      <c r="AC1589" s="9">
        <f t="shared" ca="1" si="252"/>
        <v>406.78555569649239</v>
      </c>
    </row>
    <row r="1590" spans="14:29" x14ac:dyDescent="0.25">
      <c r="N1590" s="1">
        <v>45110</v>
      </c>
      <c r="R1590" s="12"/>
      <c r="S1590" s="12"/>
      <c r="AA1590" s="12"/>
      <c r="AB1590" s="12"/>
      <c r="AC1590" s="9">
        <f t="shared" ca="1" si="252"/>
        <v>407.57005815602975</v>
      </c>
    </row>
    <row r="1591" spans="14:29" x14ac:dyDescent="0.25">
      <c r="N1591" s="1">
        <v>45117</v>
      </c>
      <c r="R1591" s="12"/>
      <c r="S1591" s="12"/>
      <c r="AA1591" s="12"/>
      <c r="AB1591" s="12"/>
      <c r="AC1591" s="9">
        <f t="shared" ca="1" si="252"/>
        <v>408.96813032963149</v>
      </c>
    </row>
    <row r="1592" spans="14:29" x14ac:dyDescent="0.25">
      <c r="N1592" s="1">
        <v>45124</v>
      </c>
      <c r="R1592" s="12"/>
      <c r="S1592" s="12"/>
      <c r="AA1592" s="12"/>
      <c r="AB1592" s="12"/>
      <c r="AC1592" s="9">
        <f t="shared" ca="1" si="252"/>
        <v>409.53000460900728</v>
      </c>
    </row>
    <row r="1593" spans="14:29" x14ac:dyDescent="0.25">
      <c r="N1593" s="1">
        <v>45131</v>
      </c>
      <c r="R1593" s="12"/>
      <c r="S1593" s="12"/>
      <c r="AA1593" s="12"/>
      <c r="AB1593" s="12"/>
      <c r="AC1593" s="9">
        <f t="shared" ca="1" si="252"/>
        <v>409.62411626432635</v>
      </c>
    </row>
    <row r="1594" spans="14:29" x14ac:dyDescent="0.25">
      <c r="N1594" s="1">
        <v>45138</v>
      </c>
      <c r="R1594" s="12"/>
      <c r="S1594" s="12"/>
      <c r="AA1594" s="12"/>
      <c r="AB1594" s="12"/>
      <c r="AC1594" s="9">
        <f t="shared" ca="1" si="252"/>
        <v>410.10453900516114</v>
      </c>
    </row>
    <row r="1595" spans="14:29" x14ac:dyDescent="0.25">
      <c r="N1595" s="1">
        <v>45145</v>
      </c>
      <c r="R1595" s="12"/>
      <c r="S1595" s="12"/>
      <c r="AA1595" s="12"/>
      <c r="AB1595" s="12"/>
      <c r="AC1595" s="9">
        <f t="shared" ca="1" si="252"/>
        <v>411.80759360951924</v>
      </c>
    </row>
    <row r="1596" spans="14:29" x14ac:dyDescent="0.25">
      <c r="N1596" s="1">
        <v>45152</v>
      </c>
      <c r="R1596" s="12"/>
      <c r="S1596" s="12"/>
      <c r="AA1596" s="12"/>
      <c r="AB1596" s="12"/>
      <c r="AC1596" s="9">
        <f t="shared" ca="1" si="252"/>
        <v>412.25173654286891</v>
      </c>
    </row>
    <row r="1597" spans="14:29" x14ac:dyDescent="0.25">
      <c r="N1597" s="1">
        <v>45159</v>
      </c>
      <c r="R1597" s="12"/>
      <c r="S1597" s="12"/>
      <c r="AA1597" s="12"/>
      <c r="AB1597" s="12"/>
      <c r="AC1597" s="9">
        <f t="shared" ca="1" si="252"/>
        <v>413.25002182986424</v>
      </c>
    </row>
    <row r="1598" spans="14:29" x14ac:dyDescent="0.25">
      <c r="N1598" s="1">
        <v>45166</v>
      </c>
      <c r="R1598" s="12"/>
      <c r="S1598" s="12"/>
      <c r="AA1598" s="12"/>
      <c r="AB1598" s="12"/>
      <c r="AC1598" s="9">
        <f t="shared" ca="1" si="252"/>
        <v>414.88177953011285</v>
      </c>
    </row>
    <row r="1599" spans="14:29" x14ac:dyDescent="0.25">
      <c r="N1599" s="1">
        <v>45173</v>
      </c>
      <c r="R1599" s="12"/>
      <c r="S1599" s="12"/>
      <c r="AA1599" s="12"/>
      <c r="AB1599" s="12"/>
      <c r="AC1599" s="9">
        <f t="shared" ca="1" si="252"/>
        <v>415.59885415397059</v>
      </c>
    </row>
    <row r="1600" spans="14:29" x14ac:dyDescent="0.25">
      <c r="N1600" s="1">
        <v>45180</v>
      </c>
      <c r="R1600" s="12"/>
      <c r="S1600" s="12"/>
      <c r="AA1600" s="12"/>
      <c r="AB1600" s="12"/>
      <c r="AC1600" s="9">
        <f t="shared" ca="1" si="252"/>
        <v>416.33172169670689</v>
      </c>
    </row>
    <row r="1601" spans="14:29" x14ac:dyDescent="0.25">
      <c r="N1601" s="1">
        <v>45187</v>
      </c>
      <c r="R1601" s="12"/>
      <c r="S1601" s="12"/>
      <c r="AA1601" s="12"/>
      <c r="AB1601" s="12"/>
      <c r="AC1601" s="9">
        <f t="shared" ca="1" si="252"/>
        <v>418.15740813486985</v>
      </c>
    </row>
    <row r="1602" spans="14:29" x14ac:dyDescent="0.25">
      <c r="N1602" s="1">
        <v>45194</v>
      </c>
      <c r="R1602" s="12"/>
      <c r="S1602" s="12"/>
      <c r="AA1602" s="12"/>
      <c r="AB1602" s="12"/>
      <c r="AC1602" s="9">
        <f t="shared" ca="1" si="252"/>
        <v>419.97457608307394</v>
      </c>
    </row>
    <row r="1603" spans="14:29" x14ac:dyDescent="0.25">
      <c r="N1603" s="1">
        <v>45201</v>
      </c>
      <c r="R1603" s="12"/>
      <c r="S1603" s="12"/>
      <c r="AA1603" s="12"/>
      <c r="AB1603" s="12"/>
      <c r="AC1603" s="9">
        <f t="shared" ca="1" si="252"/>
        <v>419.98275085130103</v>
      </c>
    </row>
    <row r="1604" spans="14:29" x14ac:dyDescent="0.25">
      <c r="N1604" s="1">
        <v>45208</v>
      </c>
      <c r="R1604" s="12"/>
      <c r="S1604" s="12"/>
      <c r="AA1604" s="12"/>
      <c r="AB1604" s="12"/>
      <c r="AC1604" s="9">
        <f t="shared" ca="1" si="252"/>
        <v>421.67596182621185</v>
      </c>
    </row>
    <row r="1605" spans="14:29" x14ac:dyDescent="0.25">
      <c r="N1605" s="1">
        <v>45215</v>
      </c>
      <c r="R1605" s="12"/>
      <c r="S1605" s="12"/>
      <c r="AA1605" s="12"/>
      <c r="AB1605" s="12"/>
      <c r="AC1605" s="9">
        <f t="shared" ca="1" si="252"/>
        <v>422.24495560494114</v>
      </c>
    </row>
    <row r="1606" spans="14:29" x14ac:dyDescent="0.25">
      <c r="N1606" s="1">
        <v>45222</v>
      </c>
      <c r="R1606" s="12"/>
      <c r="S1606" s="12"/>
      <c r="AA1606" s="12"/>
      <c r="AB1606" s="12"/>
      <c r="AC1606" s="9">
        <f t="shared" ca="1" si="252"/>
        <v>424.01930847462012</v>
      </c>
    </row>
    <row r="1607" spans="14:29" x14ac:dyDescent="0.25">
      <c r="N1607" s="1">
        <v>45229</v>
      </c>
      <c r="R1607" s="12"/>
      <c r="S1607" s="12"/>
      <c r="AA1607" s="12"/>
      <c r="AB1607" s="12"/>
      <c r="AC1607" s="9">
        <f t="shared" ca="1" si="252"/>
        <v>424.96533898848838</v>
      </c>
    </row>
    <row r="1608" spans="14:29" x14ac:dyDescent="0.25">
      <c r="N1608" s="1">
        <v>45236</v>
      </c>
      <c r="R1608" s="12"/>
      <c r="S1608" s="12"/>
      <c r="AA1608" s="12"/>
      <c r="AB1608" s="12"/>
      <c r="AC1608" s="9">
        <f t="shared" ca="1" si="252"/>
        <v>425.77052955353611</v>
      </c>
    </row>
    <row r="1609" spans="14:29" x14ac:dyDescent="0.25">
      <c r="N1609" s="1">
        <v>45243</v>
      </c>
      <c r="R1609" s="12"/>
      <c r="S1609" s="12"/>
      <c r="AA1609" s="12"/>
      <c r="AB1609" s="12"/>
      <c r="AC1609" s="9">
        <f t="shared" ca="1" si="252"/>
        <v>426.89760839930454</v>
      </c>
    </row>
    <row r="1610" spans="14:29" x14ac:dyDescent="0.25">
      <c r="N1610" s="1">
        <v>45250</v>
      </c>
      <c r="R1610" s="12"/>
      <c r="S1610" s="12"/>
      <c r="AA1610" s="12"/>
      <c r="AB1610" s="12"/>
      <c r="AC1610" s="9">
        <f t="shared" ca="1" si="252"/>
        <v>428.14164146997001</v>
      </c>
    </row>
    <row r="1611" spans="14:29" x14ac:dyDescent="0.25">
      <c r="N1611" s="1">
        <v>45257</v>
      </c>
      <c r="R1611" s="12"/>
      <c r="S1611" s="12"/>
      <c r="AA1611" s="12"/>
      <c r="AB1611" s="12"/>
      <c r="AC1611" s="9">
        <f t="shared" ca="1" si="252"/>
        <v>428.39278923871376</v>
      </c>
    </row>
    <row r="1612" spans="14:29" x14ac:dyDescent="0.25">
      <c r="N1612" s="1">
        <v>45264</v>
      </c>
      <c r="R1612" s="12"/>
      <c r="S1612" s="12"/>
      <c r="AA1612" s="12"/>
      <c r="AB1612" s="12"/>
      <c r="AC1612" s="9">
        <f t="shared" ca="1" si="252"/>
        <v>430.10919623477673</v>
      </c>
    </row>
    <row r="1613" spans="14:29" x14ac:dyDescent="0.25">
      <c r="N1613" s="1">
        <v>45271</v>
      </c>
      <c r="R1613" s="12"/>
      <c r="S1613" s="12"/>
      <c r="AA1613" s="12"/>
      <c r="AB1613" s="12"/>
      <c r="AC1613" s="9">
        <f t="shared" ca="1" si="252"/>
        <v>431.59123864519262</v>
      </c>
    </row>
    <row r="1614" spans="14:29" x14ac:dyDescent="0.25">
      <c r="N1614" s="1">
        <v>45278</v>
      </c>
      <c r="R1614" s="12"/>
      <c r="S1614" s="12"/>
      <c r="AA1614" s="12"/>
      <c r="AB1614" s="12"/>
      <c r="AC1614" s="9">
        <f t="shared" ca="1" si="252"/>
        <v>432.53704220816121</v>
      </c>
    </row>
    <row r="1615" spans="14:29" x14ac:dyDescent="0.25">
      <c r="N1615" s="1">
        <v>45285</v>
      </c>
      <c r="R1615" s="12"/>
      <c r="S1615" s="12"/>
      <c r="AA1615" s="12"/>
      <c r="AB1615" s="12"/>
      <c r="AC1615" s="9">
        <f t="shared" ca="1" si="252"/>
        <v>433.66614371802109</v>
      </c>
    </row>
    <row r="1616" spans="14:29" x14ac:dyDescent="0.25">
      <c r="N1616" s="1">
        <v>45292</v>
      </c>
      <c r="R1616" s="12"/>
      <c r="S1616" s="12"/>
      <c r="AA1616" s="12"/>
      <c r="AB1616" s="12"/>
      <c r="AC1616" s="9">
        <f t="shared" ca="1" si="252"/>
        <v>434.65738107034633</v>
      </c>
    </row>
    <row r="1617" spans="14:29" x14ac:dyDescent="0.25">
      <c r="N1617" s="1">
        <v>45299</v>
      </c>
      <c r="R1617" s="12"/>
      <c r="S1617" s="12"/>
      <c r="AA1617" s="12"/>
      <c r="AB1617" s="12"/>
      <c r="AC1617" s="9">
        <f t="shared" ca="1" si="252"/>
        <v>436.24268164563642</v>
      </c>
    </row>
    <row r="1618" spans="14:29" x14ac:dyDescent="0.25">
      <c r="N1618" s="1">
        <v>45306</v>
      </c>
      <c r="R1618" s="12"/>
      <c r="S1618" s="12"/>
      <c r="AA1618" s="12"/>
      <c r="AB1618" s="12"/>
      <c r="AC1618" s="9">
        <f t="shared" ca="1" si="252"/>
        <v>437.76318610191498</v>
      </c>
    </row>
    <row r="1619" spans="14:29" x14ac:dyDescent="0.25">
      <c r="N1619" s="1">
        <v>45313</v>
      </c>
      <c r="R1619" s="12"/>
      <c r="S1619" s="12"/>
      <c r="AA1619" s="12"/>
      <c r="AB1619" s="12"/>
      <c r="AC1619" s="9">
        <f t="shared" ca="1" si="252"/>
        <v>439.5303221656448</v>
      </c>
    </row>
    <row r="1620" spans="14:29" x14ac:dyDescent="0.25">
      <c r="N1620" s="1">
        <v>45320</v>
      </c>
      <c r="R1620" s="12"/>
      <c r="S1620" s="12"/>
      <c r="AA1620" s="12"/>
      <c r="AB1620" s="12"/>
      <c r="AC1620" s="9">
        <f t="shared" ca="1" si="252"/>
        <v>439.72538099698107</v>
      </c>
    </row>
    <row r="1621" spans="14:29" x14ac:dyDescent="0.25">
      <c r="N1621" s="1">
        <v>45327</v>
      </c>
      <c r="R1621" s="12"/>
      <c r="S1621" s="12"/>
      <c r="AA1621" s="12"/>
      <c r="AB1621" s="12"/>
      <c r="AC1621" s="9">
        <f t="shared" ca="1" si="252"/>
        <v>440.91909393797749</v>
      </c>
    </row>
    <row r="1622" spans="14:29" x14ac:dyDescent="0.25">
      <c r="N1622" s="1">
        <v>45334</v>
      </c>
      <c r="R1622" s="12"/>
      <c r="S1622" s="12"/>
      <c r="AA1622" s="12"/>
      <c r="AB1622" s="12"/>
      <c r="AC1622" s="9">
        <f t="shared" ca="1" si="252"/>
        <v>441.69027068294525</v>
      </c>
    </row>
    <row r="1623" spans="14:29" x14ac:dyDescent="0.25">
      <c r="N1623" s="1">
        <v>45341</v>
      </c>
      <c r="R1623" s="12"/>
      <c r="S1623" s="12"/>
      <c r="AA1623" s="12"/>
      <c r="AB1623" s="12"/>
      <c r="AC1623" s="9">
        <f t="shared" ca="1" si="252"/>
        <v>442.87709091807176</v>
      </c>
    </row>
    <row r="1624" spans="14:29" x14ac:dyDescent="0.25">
      <c r="N1624" s="1">
        <v>45348</v>
      </c>
      <c r="R1624" s="12"/>
      <c r="S1624" s="12"/>
      <c r="AA1624" s="12"/>
      <c r="AB1624" s="12"/>
      <c r="AC1624" s="9">
        <f t="shared" ca="1" si="252"/>
        <v>444.79456466539119</v>
      </c>
    </row>
    <row r="1625" spans="14:29" x14ac:dyDescent="0.25">
      <c r="N1625" s="1">
        <v>45355</v>
      </c>
      <c r="R1625" s="12"/>
      <c r="S1625" s="12"/>
      <c r="AA1625" s="12"/>
      <c r="AB1625" s="12"/>
      <c r="AC1625" s="9">
        <f t="shared" ca="1" si="252"/>
        <v>444.93140096709874</v>
      </c>
    </row>
    <row r="1626" spans="14:29" x14ac:dyDescent="0.25">
      <c r="N1626" s="1">
        <v>45362</v>
      </c>
      <c r="R1626" s="12"/>
      <c r="S1626" s="12"/>
      <c r="AA1626" s="12"/>
      <c r="AB1626" s="12"/>
      <c r="AC1626" s="9">
        <f t="shared" ca="1" si="252"/>
        <v>445.31344842144733</v>
      </c>
    </row>
    <row r="1627" spans="14:29" x14ac:dyDescent="0.25">
      <c r="N1627" s="1">
        <v>45369</v>
      </c>
      <c r="R1627" s="12"/>
      <c r="S1627" s="12"/>
      <c r="AA1627" s="12"/>
      <c r="AB1627" s="12"/>
      <c r="AC1627" s="9">
        <f t="shared" ca="1" si="252"/>
        <v>446.77153590769495</v>
      </c>
    </row>
    <row r="1628" spans="14:29" x14ac:dyDescent="0.25">
      <c r="N1628" s="1">
        <v>45376</v>
      </c>
      <c r="R1628" s="12"/>
      <c r="S1628" s="12"/>
      <c r="AA1628" s="12"/>
      <c r="AB1628" s="12"/>
      <c r="AC1628" s="9">
        <f t="shared" ca="1" si="252"/>
        <v>448.39385191323942</v>
      </c>
    </row>
    <row r="1629" spans="14:29" x14ac:dyDescent="0.25">
      <c r="N1629" s="1">
        <v>45383</v>
      </c>
      <c r="R1629" s="12"/>
      <c r="S1629" s="12"/>
      <c r="AA1629" s="12"/>
      <c r="AB1629" s="12"/>
      <c r="AC1629" s="9">
        <f t="shared" ref="AC1629:AC1668" ca="1" si="253">RAND()*2+AC1628</f>
        <v>448.88873222060749</v>
      </c>
    </row>
    <row r="1630" spans="14:29" x14ac:dyDescent="0.25">
      <c r="N1630" s="1">
        <v>45390</v>
      </c>
      <c r="R1630" s="12"/>
      <c r="S1630" s="12"/>
      <c r="AA1630" s="12"/>
      <c r="AB1630" s="12"/>
      <c r="AC1630" s="9">
        <f t="shared" ca="1" si="253"/>
        <v>450.55244496908745</v>
      </c>
    </row>
    <row r="1631" spans="14:29" x14ac:dyDescent="0.25">
      <c r="N1631" s="1">
        <v>45397</v>
      </c>
      <c r="R1631" s="12"/>
      <c r="S1631" s="12"/>
      <c r="AA1631" s="12"/>
      <c r="AB1631" s="12"/>
      <c r="AC1631" s="9">
        <f t="shared" ca="1" si="253"/>
        <v>452.02867949526438</v>
      </c>
    </row>
    <row r="1632" spans="14:29" x14ac:dyDescent="0.25">
      <c r="N1632" s="1">
        <v>45404</v>
      </c>
      <c r="R1632" s="12"/>
      <c r="S1632" s="12"/>
      <c r="AA1632" s="12"/>
      <c r="AB1632" s="12"/>
      <c r="AC1632" s="9">
        <f t="shared" ca="1" si="253"/>
        <v>453.79202044966576</v>
      </c>
    </row>
    <row r="1633" spans="14:29" x14ac:dyDescent="0.25">
      <c r="N1633" s="1">
        <v>45411</v>
      </c>
      <c r="R1633" s="12"/>
      <c r="S1633" s="12"/>
      <c r="AA1633" s="12"/>
      <c r="AB1633" s="12"/>
      <c r="AC1633" s="9">
        <f t="shared" ca="1" si="253"/>
        <v>455.13090838482674</v>
      </c>
    </row>
    <row r="1634" spans="14:29" x14ac:dyDescent="0.25">
      <c r="N1634" s="1">
        <v>45418</v>
      </c>
      <c r="R1634" s="12"/>
      <c r="S1634" s="12"/>
      <c r="AA1634" s="12"/>
      <c r="AB1634" s="12"/>
      <c r="AC1634" s="9">
        <f t="shared" ca="1" si="253"/>
        <v>456.65247049061668</v>
      </c>
    </row>
    <row r="1635" spans="14:29" x14ac:dyDescent="0.25">
      <c r="N1635" s="1">
        <v>45425</v>
      </c>
      <c r="R1635" s="12"/>
      <c r="S1635" s="12"/>
      <c r="AA1635" s="12"/>
      <c r="AB1635" s="12"/>
      <c r="AC1635" s="9">
        <f t="shared" ca="1" si="253"/>
        <v>457.15448800995142</v>
      </c>
    </row>
    <row r="1636" spans="14:29" x14ac:dyDescent="0.25">
      <c r="N1636" s="1">
        <v>45432</v>
      </c>
      <c r="R1636" s="12"/>
      <c r="S1636" s="12"/>
      <c r="AA1636" s="12"/>
      <c r="AB1636" s="12"/>
      <c r="AC1636" s="9">
        <f t="shared" ca="1" si="253"/>
        <v>458.36412066310749</v>
      </c>
    </row>
    <row r="1637" spans="14:29" x14ac:dyDescent="0.25">
      <c r="N1637" s="1">
        <v>45439</v>
      </c>
      <c r="R1637" s="12"/>
      <c r="S1637" s="12"/>
      <c r="AA1637" s="12"/>
      <c r="AB1637" s="12"/>
      <c r="AC1637" s="9">
        <f t="shared" ca="1" si="253"/>
        <v>459.73950344133817</v>
      </c>
    </row>
    <row r="1638" spans="14:29" x14ac:dyDescent="0.25">
      <c r="N1638" s="1">
        <v>45446</v>
      </c>
      <c r="R1638" s="12"/>
      <c r="S1638" s="12"/>
      <c r="AA1638" s="12"/>
      <c r="AB1638" s="12"/>
      <c r="AC1638" s="9">
        <f t="shared" ca="1" si="253"/>
        <v>460.27913535884244</v>
      </c>
    </row>
    <row r="1639" spans="14:29" x14ac:dyDescent="0.25">
      <c r="N1639" s="1">
        <v>45453</v>
      </c>
      <c r="R1639" s="12"/>
      <c r="S1639" s="12"/>
      <c r="AA1639" s="12"/>
      <c r="AB1639" s="12"/>
      <c r="AC1639" s="9">
        <f t="shared" ca="1" si="253"/>
        <v>460.57645919037043</v>
      </c>
    </row>
    <row r="1640" spans="14:29" x14ac:dyDescent="0.25">
      <c r="N1640" s="1">
        <v>45460</v>
      </c>
      <c r="R1640" s="12"/>
      <c r="S1640" s="12"/>
      <c r="AA1640" s="12"/>
      <c r="AB1640" s="12"/>
      <c r="AC1640" s="9">
        <f t="shared" ca="1" si="253"/>
        <v>461.32068144461942</v>
      </c>
    </row>
    <row r="1641" spans="14:29" x14ac:dyDescent="0.25">
      <c r="N1641" s="1">
        <v>45467</v>
      </c>
      <c r="R1641" s="12"/>
      <c r="S1641" s="12"/>
      <c r="AA1641" s="12"/>
      <c r="AB1641" s="12"/>
      <c r="AC1641" s="9">
        <f t="shared" ca="1" si="253"/>
        <v>462.21691200364188</v>
      </c>
    </row>
    <row r="1642" spans="14:29" x14ac:dyDescent="0.25">
      <c r="N1642" s="1">
        <v>45474</v>
      </c>
      <c r="R1642" s="12"/>
      <c r="S1642" s="12"/>
      <c r="AA1642" s="12"/>
      <c r="AB1642" s="12"/>
      <c r="AC1642" s="9">
        <f t="shared" ca="1" si="253"/>
        <v>463.01250940657951</v>
      </c>
    </row>
    <row r="1643" spans="14:29" x14ac:dyDescent="0.25">
      <c r="N1643" s="1">
        <v>45481</v>
      </c>
      <c r="R1643" s="12"/>
      <c r="S1643" s="12"/>
      <c r="AA1643" s="12"/>
      <c r="AB1643" s="12"/>
      <c r="AC1643" s="9">
        <f t="shared" ca="1" si="253"/>
        <v>464.34060931572179</v>
      </c>
    </row>
    <row r="1644" spans="14:29" x14ac:dyDescent="0.25">
      <c r="N1644" s="1">
        <v>45488</v>
      </c>
      <c r="R1644" s="12"/>
      <c r="S1644" s="12"/>
      <c r="AA1644" s="12"/>
      <c r="AB1644" s="12"/>
      <c r="AC1644" s="9">
        <f t="shared" ca="1" si="253"/>
        <v>465.0348230532523</v>
      </c>
    </row>
    <row r="1645" spans="14:29" x14ac:dyDescent="0.25">
      <c r="N1645" s="1">
        <v>45495</v>
      </c>
      <c r="R1645" s="12"/>
      <c r="S1645" s="12"/>
      <c r="AA1645" s="12"/>
      <c r="AB1645" s="12"/>
      <c r="AC1645" s="9">
        <f t="shared" ca="1" si="253"/>
        <v>465.60377103846588</v>
      </c>
    </row>
    <row r="1646" spans="14:29" x14ac:dyDescent="0.25">
      <c r="N1646" s="1">
        <v>45502</v>
      </c>
      <c r="R1646" s="12"/>
      <c r="S1646" s="12"/>
      <c r="AA1646" s="12"/>
      <c r="AB1646" s="12"/>
      <c r="AC1646" s="9">
        <f t="shared" ca="1" si="253"/>
        <v>467.31201479474635</v>
      </c>
    </row>
    <row r="1647" spans="14:29" x14ac:dyDescent="0.25">
      <c r="N1647" s="1">
        <v>45509</v>
      </c>
      <c r="R1647" s="12"/>
      <c r="S1647" s="12"/>
      <c r="AA1647" s="12"/>
      <c r="AB1647" s="12"/>
      <c r="AC1647" s="9">
        <f t="shared" ca="1" si="253"/>
        <v>469.20193597040463</v>
      </c>
    </row>
    <row r="1648" spans="14:29" x14ac:dyDescent="0.25">
      <c r="N1648" s="1">
        <v>45516</v>
      </c>
      <c r="R1648" s="12"/>
      <c r="S1648" s="12"/>
      <c r="AA1648" s="12"/>
      <c r="AB1648" s="12"/>
      <c r="AC1648" s="9">
        <f t="shared" ca="1" si="253"/>
        <v>469.80928497776529</v>
      </c>
    </row>
    <row r="1649" spans="14:29" x14ac:dyDescent="0.25">
      <c r="N1649" s="1">
        <v>45523</v>
      </c>
      <c r="R1649" s="12"/>
      <c r="S1649" s="12"/>
      <c r="AA1649" s="12"/>
      <c r="AB1649" s="12"/>
      <c r="AC1649" s="9">
        <f t="shared" ca="1" si="253"/>
        <v>470.12041525405039</v>
      </c>
    </row>
    <row r="1650" spans="14:29" x14ac:dyDescent="0.25">
      <c r="N1650" s="1">
        <v>45530</v>
      </c>
      <c r="R1650" s="12"/>
      <c r="S1650" s="12"/>
      <c r="AA1650" s="12"/>
      <c r="AB1650" s="12"/>
      <c r="AC1650" s="9">
        <f t="shared" ca="1" si="253"/>
        <v>470.12878955667298</v>
      </c>
    </row>
    <row r="1651" spans="14:29" x14ac:dyDescent="0.25">
      <c r="N1651" s="1">
        <v>45537</v>
      </c>
      <c r="R1651" s="12"/>
      <c r="S1651" s="12"/>
      <c r="AA1651" s="12"/>
      <c r="AB1651" s="12"/>
      <c r="AC1651" s="9">
        <f t="shared" ca="1" si="253"/>
        <v>470.26940189620353</v>
      </c>
    </row>
    <row r="1652" spans="14:29" x14ac:dyDescent="0.25">
      <c r="N1652" s="1">
        <v>45544</v>
      </c>
      <c r="R1652" s="12"/>
      <c r="S1652" s="12"/>
      <c r="AA1652" s="12"/>
      <c r="AB1652" s="12"/>
      <c r="AC1652" s="9">
        <f t="shared" ca="1" si="253"/>
        <v>471.13463672317141</v>
      </c>
    </row>
    <row r="1653" spans="14:29" x14ac:dyDescent="0.25">
      <c r="N1653" s="1">
        <v>45551</v>
      </c>
      <c r="R1653" s="12"/>
      <c r="S1653" s="12"/>
      <c r="AA1653" s="12"/>
      <c r="AB1653" s="12"/>
      <c r="AC1653" s="9">
        <f t="shared" ca="1" si="253"/>
        <v>472.11039417944062</v>
      </c>
    </row>
    <row r="1654" spans="14:29" x14ac:dyDescent="0.25">
      <c r="N1654" s="1">
        <v>45558</v>
      </c>
      <c r="R1654" s="12"/>
      <c r="S1654" s="12"/>
      <c r="AA1654" s="12"/>
      <c r="AB1654" s="12"/>
      <c r="AC1654" s="9">
        <f t="shared" ca="1" si="253"/>
        <v>473.20294352314545</v>
      </c>
    </row>
    <row r="1655" spans="14:29" x14ac:dyDescent="0.25">
      <c r="N1655" s="1">
        <v>45565</v>
      </c>
      <c r="R1655" s="12"/>
      <c r="S1655" s="12"/>
      <c r="AA1655" s="12"/>
      <c r="AB1655" s="12"/>
      <c r="AC1655" s="9">
        <f t="shared" ca="1" si="253"/>
        <v>474.74016042728601</v>
      </c>
    </row>
    <row r="1656" spans="14:29" x14ac:dyDescent="0.25">
      <c r="N1656" s="1">
        <v>45572</v>
      </c>
      <c r="R1656" s="12"/>
      <c r="S1656" s="12"/>
      <c r="AA1656" s="12"/>
      <c r="AB1656" s="12"/>
      <c r="AC1656" s="9">
        <f t="shared" ca="1" si="253"/>
        <v>475.36070531925094</v>
      </c>
    </row>
    <row r="1657" spans="14:29" x14ac:dyDescent="0.25">
      <c r="N1657" s="1">
        <v>45579</v>
      </c>
      <c r="R1657" s="12"/>
      <c r="S1657" s="12"/>
      <c r="AA1657" s="12"/>
      <c r="AB1657" s="12"/>
      <c r="AC1657" s="9">
        <f t="shared" ca="1" si="253"/>
        <v>476.79549319149282</v>
      </c>
    </row>
    <row r="1658" spans="14:29" x14ac:dyDescent="0.25">
      <c r="N1658" s="1">
        <v>45586</v>
      </c>
      <c r="R1658" s="12"/>
      <c r="S1658" s="12"/>
      <c r="AA1658" s="12"/>
      <c r="AB1658" s="12"/>
      <c r="AC1658" s="9">
        <f t="shared" ca="1" si="253"/>
        <v>477.87351270667631</v>
      </c>
    </row>
    <row r="1659" spans="14:29" x14ac:dyDescent="0.25">
      <c r="N1659" s="1">
        <v>45593</v>
      </c>
      <c r="R1659" s="12"/>
      <c r="S1659" s="12"/>
      <c r="AA1659" s="12"/>
      <c r="AB1659" s="12"/>
      <c r="AC1659" s="9">
        <f t="shared" ca="1" si="253"/>
        <v>477.93293232520102</v>
      </c>
    </row>
    <row r="1660" spans="14:29" x14ac:dyDescent="0.25">
      <c r="N1660" s="1">
        <v>45600</v>
      </c>
      <c r="R1660" s="12"/>
      <c r="S1660" s="12"/>
      <c r="AA1660" s="12"/>
      <c r="AB1660" s="12"/>
      <c r="AC1660" s="9">
        <f t="shared" ca="1" si="253"/>
        <v>479.22036166713173</v>
      </c>
    </row>
    <row r="1661" spans="14:29" x14ac:dyDescent="0.25">
      <c r="N1661" s="1">
        <v>45607</v>
      </c>
      <c r="R1661" s="12"/>
      <c r="S1661" s="12"/>
      <c r="AA1661" s="12"/>
      <c r="AB1661" s="12"/>
      <c r="AC1661" s="9">
        <f t="shared" ca="1" si="253"/>
        <v>480.82213672584191</v>
      </c>
    </row>
    <row r="1662" spans="14:29" x14ac:dyDescent="0.25">
      <c r="N1662" s="1">
        <v>45614</v>
      </c>
      <c r="R1662" s="12"/>
      <c r="S1662" s="12"/>
      <c r="AA1662" s="12"/>
      <c r="AB1662" s="12"/>
      <c r="AC1662" s="9">
        <f t="shared" ca="1" si="253"/>
        <v>481.58344629984055</v>
      </c>
    </row>
    <row r="1663" spans="14:29" x14ac:dyDescent="0.25">
      <c r="N1663" s="1">
        <v>45621</v>
      </c>
      <c r="R1663" s="12"/>
      <c r="S1663" s="12"/>
      <c r="AA1663" s="12"/>
      <c r="AB1663" s="12"/>
      <c r="AC1663" s="9">
        <f t="shared" ca="1" si="253"/>
        <v>483.44767147540489</v>
      </c>
    </row>
    <row r="1664" spans="14:29" x14ac:dyDescent="0.25">
      <c r="N1664" s="1">
        <v>45628</v>
      </c>
      <c r="R1664" s="12"/>
      <c r="S1664" s="12"/>
      <c r="AA1664" s="12"/>
      <c r="AB1664" s="12"/>
      <c r="AC1664" s="9">
        <f t="shared" ca="1" si="253"/>
        <v>485.20319532557016</v>
      </c>
    </row>
    <row r="1665" spans="14:29" x14ac:dyDescent="0.25">
      <c r="N1665" s="1">
        <v>45635</v>
      </c>
      <c r="R1665" s="12"/>
      <c r="S1665" s="12"/>
      <c r="AA1665" s="12"/>
      <c r="AB1665" s="12"/>
      <c r="AC1665" s="9">
        <f t="shared" ca="1" si="253"/>
        <v>485.2251195993876</v>
      </c>
    </row>
    <row r="1666" spans="14:29" x14ac:dyDescent="0.25">
      <c r="N1666" s="1">
        <v>45642</v>
      </c>
      <c r="R1666" s="12"/>
      <c r="S1666" s="12"/>
      <c r="AA1666" s="12"/>
      <c r="AB1666" s="12"/>
      <c r="AC1666" s="9">
        <f t="shared" ca="1" si="253"/>
        <v>486.09874320627773</v>
      </c>
    </row>
    <row r="1667" spans="14:29" x14ac:dyDescent="0.25">
      <c r="N1667" s="1">
        <v>45649</v>
      </c>
      <c r="R1667" s="12"/>
      <c r="S1667" s="12"/>
      <c r="AA1667" s="12"/>
      <c r="AB1667" s="12"/>
      <c r="AC1667" s="9">
        <f t="shared" ca="1" si="253"/>
        <v>487.63702667716404</v>
      </c>
    </row>
    <row r="1668" spans="14:29" x14ac:dyDescent="0.25">
      <c r="N1668" s="1">
        <v>45656</v>
      </c>
      <c r="R1668" s="12"/>
      <c r="S1668" s="12"/>
      <c r="AA1668" s="12"/>
      <c r="AB1668" s="12"/>
      <c r="AC1668" s="9">
        <f t="shared" ca="1" si="253"/>
        <v>489.05048178879332</v>
      </c>
    </row>
  </sheetData>
  <autoFilter ref="A1:P1563" xr:uid="{00000000-0001-0000-0000-00000000000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F323-A3F4-43AF-9632-7CC4C14B2D45}">
  <dimension ref="A1:I121"/>
  <sheetViews>
    <sheetView topLeftCell="A86" workbookViewId="0">
      <selection activeCell="D117" sqref="D117"/>
    </sheetView>
  </sheetViews>
  <sheetFormatPr defaultRowHeight="15" x14ac:dyDescent="0.25"/>
  <cols>
    <col min="2" max="2" width="9.7109375" bestFit="1" customWidth="1"/>
    <col min="3" max="3" width="10" bestFit="1" customWidth="1"/>
  </cols>
  <sheetData>
    <row r="1" spans="1:9" x14ac:dyDescent="0.25">
      <c r="A1" t="s">
        <v>2643</v>
      </c>
      <c r="B1" t="s">
        <v>427</v>
      </c>
      <c r="C1" t="s">
        <v>432</v>
      </c>
      <c r="D1" t="s">
        <v>2642</v>
      </c>
      <c r="H1">
        <v>1</v>
      </c>
      <c r="I1">
        <v>1</v>
      </c>
    </row>
    <row r="2" spans="1:9" x14ac:dyDescent="0.25">
      <c r="A2" s="1" t="str">
        <f t="shared" ref="A2:A33" si="0">YEAR(B2)&amp;"Q"&amp;VLOOKUP(MONTH(B2),$H$1:$I$4,2,0)</f>
        <v>1993Q1</v>
      </c>
      <c r="B2" s="1">
        <v>33970</v>
      </c>
      <c r="C2">
        <v>6729.4589999999998</v>
      </c>
      <c r="D2">
        <f>D3</f>
        <v>1.1810756258415438</v>
      </c>
      <c r="H2">
        <v>4</v>
      </c>
      <c r="I2">
        <v>2</v>
      </c>
    </row>
    <row r="3" spans="1:9" x14ac:dyDescent="0.25">
      <c r="A3" s="1" t="str">
        <f t="shared" si="0"/>
        <v>1993Q2</v>
      </c>
      <c r="B3" s="1">
        <v>34060</v>
      </c>
      <c r="C3">
        <v>6808.9390000000003</v>
      </c>
      <c r="D3">
        <f t="shared" ref="D3:D34" si="1">100*C3/C2-100</f>
        <v>1.1810756258415438</v>
      </c>
      <c r="H3">
        <v>7</v>
      </c>
      <c r="I3">
        <v>3</v>
      </c>
    </row>
    <row r="4" spans="1:9" x14ac:dyDescent="0.25">
      <c r="A4" s="1" t="str">
        <f t="shared" si="0"/>
        <v>1993Q3</v>
      </c>
      <c r="B4" s="1">
        <v>34151</v>
      </c>
      <c r="C4">
        <v>6882.098</v>
      </c>
      <c r="D4">
        <f t="shared" si="1"/>
        <v>1.0744552124787816</v>
      </c>
      <c r="H4">
        <v>10</v>
      </c>
      <c r="I4">
        <v>4</v>
      </c>
    </row>
    <row r="5" spans="1:9" x14ac:dyDescent="0.25">
      <c r="A5" s="1" t="str">
        <f t="shared" si="0"/>
        <v>1993Q4</v>
      </c>
      <c r="B5" s="1">
        <v>34243</v>
      </c>
      <c r="C5">
        <v>7013.7380000000003</v>
      </c>
      <c r="D5">
        <f t="shared" si="1"/>
        <v>1.912788803646805</v>
      </c>
    </row>
    <row r="6" spans="1:9" x14ac:dyDescent="0.25">
      <c r="A6" s="1" t="str">
        <f t="shared" si="0"/>
        <v>1994Q1</v>
      </c>
      <c r="B6" s="1">
        <v>34335</v>
      </c>
      <c r="C6">
        <v>7115.652</v>
      </c>
      <c r="D6">
        <f t="shared" si="1"/>
        <v>1.4530625466762359</v>
      </c>
    </row>
    <row r="7" spans="1:9" x14ac:dyDescent="0.25">
      <c r="A7" s="1" t="str">
        <f t="shared" si="0"/>
        <v>1994Q2</v>
      </c>
      <c r="B7" s="1">
        <v>34425</v>
      </c>
      <c r="C7">
        <v>7246.9309999999996</v>
      </c>
      <c r="D7">
        <f t="shared" si="1"/>
        <v>1.8449328325780954</v>
      </c>
    </row>
    <row r="8" spans="1:9" x14ac:dyDescent="0.25">
      <c r="A8" s="1" t="str">
        <f t="shared" si="0"/>
        <v>1994Q3</v>
      </c>
      <c r="B8" s="1">
        <v>34516</v>
      </c>
      <c r="C8">
        <v>7331.0749999999998</v>
      </c>
      <c r="D8">
        <f t="shared" si="1"/>
        <v>1.1610984015164547</v>
      </c>
    </row>
    <row r="9" spans="1:9" x14ac:dyDescent="0.25">
      <c r="A9" s="1" t="str">
        <f t="shared" si="0"/>
        <v>1994Q4</v>
      </c>
      <c r="B9" s="1">
        <v>34608</v>
      </c>
      <c r="C9">
        <v>7455.2879999999996</v>
      </c>
      <c r="D9">
        <f t="shared" si="1"/>
        <v>1.6943354146560949</v>
      </c>
    </row>
    <row r="10" spans="1:9" x14ac:dyDescent="0.25">
      <c r="A10" s="1" t="str">
        <f t="shared" si="0"/>
        <v>1995Q1</v>
      </c>
      <c r="B10" s="1">
        <v>34700</v>
      </c>
      <c r="C10">
        <v>7522.2889999999998</v>
      </c>
      <c r="D10">
        <f t="shared" si="1"/>
        <v>0.89870438271466924</v>
      </c>
    </row>
    <row r="11" spans="1:9" x14ac:dyDescent="0.25">
      <c r="A11" s="1" t="str">
        <f t="shared" si="0"/>
        <v>1995Q2</v>
      </c>
      <c r="B11" s="1">
        <v>34790</v>
      </c>
      <c r="C11">
        <v>7580.9970000000003</v>
      </c>
      <c r="D11">
        <f t="shared" si="1"/>
        <v>0.78045392831890581</v>
      </c>
    </row>
    <row r="12" spans="1:9" x14ac:dyDescent="0.25">
      <c r="A12" s="1" t="str">
        <f t="shared" si="0"/>
        <v>1995Q3</v>
      </c>
      <c r="B12" s="1">
        <v>34881</v>
      </c>
      <c r="C12">
        <v>7683.125</v>
      </c>
      <c r="D12">
        <f t="shared" si="1"/>
        <v>1.3471579002075771</v>
      </c>
    </row>
    <row r="13" spans="1:9" x14ac:dyDescent="0.25">
      <c r="A13" s="1" t="str">
        <f t="shared" si="0"/>
        <v>1995Q4</v>
      </c>
      <c r="B13" s="1">
        <v>34973</v>
      </c>
      <c r="C13">
        <v>7772.5860000000002</v>
      </c>
      <c r="D13">
        <f t="shared" si="1"/>
        <v>1.1643829821849749</v>
      </c>
    </row>
    <row r="14" spans="1:9" x14ac:dyDescent="0.25">
      <c r="A14" s="1" t="str">
        <f t="shared" si="0"/>
        <v>1996Q1</v>
      </c>
      <c r="B14" s="1">
        <v>35065</v>
      </c>
      <c r="C14">
        <v>7868.4679999999998</v>
      </c>
      <c r="D14">
        <f t="shared" si="1"/>
        <v>1.233592011719125</v>
      </c>
    </row>
    <row r="15" spans="1:9" x14ac:dyDescent="0.25">
      <c r="A15" s="1" t="str">
        <f t="shared" si="0"/>
        <v>1996Q2</v>
      </c>
      <c r="B15" s="1">
        <v>35156</v>
      </c>
      <c r="C15">
        <v>8032.84</v>
      </c>
      <c r="D15">
        <f t="shared" si="1"/>
        <v>2.0889962315408752</v>
      </c>
    </row>
    <row r="16" spans="1:9" x14ac:dyDescent="0.25">
      <c r="A16" s="1" t="str">
        <f t="shared" si="0"/>
        <v>1996Q3</v>
      </c>
      <c r="B16" s="1">
        <v>35247</v>
      </c>
      <c r="C16">
        <v>8131.4080000000004</v>
      </c>
      <c r="D16">
        <f t="shared" si="1"/>
        <v>1.2270629067677277</v>
      </c>
    </row>
    <row r="17" spans="1:4" x14ac:dyDescent="0.25">
      <c r="A17" s="1" t="str">
        <f t="shared" si="0"/>
        <v>1996Q4</v>
      </c>
      <c r="B17" s="1">
        <v>35339</v>
      </c>
      <c r="C17">
        <v>8259.7710000000006</v>
      </c>
      <c r="D17">
        <f t="shared" si="1"/>
        <v>1.5786072965469202</v>
      </c>
    </row>
    <row r="18" spans="1:4" x14ac:dyDescent="0.25">
      <c r="A18" s="1" t="str">
        <f t="shared" si="0"/>
        <v>1997Q1</v>
      </c>
      <c r="B18" s="1">
        <v>35431</v>
      </c>
      <c r="C18">
        <v>8362.6550000000007</v>
      </c>
      <c r="D18">
        <f t="shared" si="1"/>
        <v>1.2456035403402836</v>
      </c>
    </row>
    <row r="19" spans="1:4" x14ac:dyDescent="0.25">
      <c r="A19" s="1" t="str">
        <f t="shared" si="0"/>
        <v>1997Q2</v>
      </c>
      <c r="B19" s="1">
        <v>35521</v>
      </c>
      <c r="C19">
        <v>8518.8250000000007</v>
      </c>
      <c r="D19">
        <f t="shared" si="1"/>
        <v>1.8674691231433087</v>
      </c>
    </row>
    <row r="20" spans="1:4" x14ac:dyDescent="0.25">
      <c r="A20" s="1" t="str">
        <f t="shared" si="0"/>
        <v>1997Q3</v>
      </c>
      <c r="B20" s="1">
        <v>35612</v>
      </c>
      <c r="C20">
        <v>8662.8230000000003</v>
      </c>
      <c r="D20">
        <f t="shared" si="1"/>
        <v>1.6903504884769944</v>
      </c>
    </row>
    <row r="21" spans="1:4" x14ac:dyDescent="0.25">
      <c r="A21" s="1" t="str">
        <f t="shared" si="0"/>
        <v>1997Q4</v>
      </c>
      <c r="B21" s="1">
        <v>35704</v>
      </c>
      <c r="C21">
        <v>8765.9069999999992</v>
      </c>
      <c r="D21">
        <f t="shared" si="1"/>
        <v>1.1899585158325294</v>
      </c>
    </row>
    <row r="22" spans="1:4" x14ac:dyDescent="0.25">
      <c r="A22" s="1" t="str">
        <f t="shared" si="0"/>
        <v>1998Q1</v>
      </c>
      <c r="B22" s="1">
        <v>35796</v>
      </c>
      <c r="C22">
        <v>8866.48</v>
      </c>
      <c r="D22">
        <f t="shared" si="1"/>
        <v>1.1473199521738167</v>
      </c>
    </row>
    <row r="23" spans="1:4" x14ac:dyDescent="0.25">
      <c r="A23" s="1" t="str">
        <f t="shared" si="0"/>
        <v>1998Q2</v>
      </c>
      <c r="B23" s="1">
        <v>35886</v>
      </c>
      <c r="C23">
        <v>8969.6990000000005</v>
      </c>
      <c r="D23">
        <f t="shared" si="1"/>
        <v>1.1641485685412931</v>
      </c>
    </row>
    <row r="24" spans="1:4" x14ac:dyDescent="0.25">
      <c r="A24" s="1" t="str">
        <f t="shared" si="0"/>
        <v>1998Q3</v>
      </c>
      <c r="B24" s="1">
        <v>35977</v>
      </c>
      <c r="C24">
        <v>9121.0969999999998</v>
      </c>
      <c r="D24">
        <f t="shared" si="1"/>
        <v>1.6878827260535587</v>
      </c>
    </row>
    <row r="25" spans="1:4" x14ac:dyDescent="0.25">
      <c r="A25" s="1" t="str">
        <f t="shared" si="0"/>
        <v>1998Q4</v>
      </c>
      <c r="B25" s="1">
        <v>36069</v>
      </c>
      <c r="C25">
        <v>9293.991</v>
      </c>
      <c r="D25">
        <f t="shared" si="1"/>
        <v>1.8955395387199587</v>
      </c>
    </row>
    <row r="26" spans="1:4" x14ac:dyDescent="0.25">
      <c r="A26" s="1" t="str">
        <f t="shared" si="0"/>
        <v>1999Q1</v>
      </c>
      <c r="B26" s="1">
        <v>36161</v>
      </c>
      <c r="C26">
        <v>9411.6820000000007</v>
      </c>
      <c r="D26">
        <f t="shared" si="1"/>
        <v>1.2663128251361684</v>
      </c>
    </row>
    <row r="27" spans="1:4" x14ac:dyDescent="0.25">
      <c r="A27" s="1" t="str">
        <f t="shared" si="0"/>
        <v>1999Q2</v>
      </c>
      <c r="B27" s="1">
        <v>36251</v>
      </c>
      <c r="C27">
        <v>9526.2099999999991</v>
      </c>
      <c r="D27">
        <f t="shared" si="1"/>
        <v>1.2168706932511952</v>
      </c>
    </row>
    <row r="28" spans="1:4" x14ac:dyDescent="0.25">
      <c r="A28" s="1" t="str">
        <f t="shared" si="0"/>
        <v>1999Q3</v>
      </c>
      <c r="B28" s="1">
        <v>36342</v>
      </c>
      <c r="C28">
        <v>9686.6260000000002</v>
      </c>
      <c r="D28">
        <f t="shared" si="1"/>
        <v>1.6839435620251919</v>
      </c>
    </row>
    <row r="29" spans="1:4" x14ac:dyDescent="0.25">
      <c r="A29" s="1" t="str">
        <f t="shared" si="0"/>
        <v>1999Q4</v>
      </c>
      <c r="B29" s="1">
        <v>36434</v>
      </c>
      <c r="C29">
        <v>9900.1689999999999</v>
      </c>
      <c r="D29">
        <f t="shared" si="1"/>
        <v>2.204513728515991</v>
      </c>
    </row>
    <row r="30" spans="1:4" x14ac:dyDescent="0.25">
      <c r="A30" s="1" t="str">
        <f t="shared" si="0"/>
        <v>2000Q1</v>
      </c>
      <c r="B30" s="1">
        <v>36526</v>
      </c>
      <c r="C30">
        <v>10002.179</v>
      </c>
      <c r="D30">
        <f t="shared" si="1"/>
        <v>1.0303864509787672</v>
      </c>
    </row>
    <row r="31" spans="1:4" x14ac:dyDescent="0.25">
      <c r="A31" s="1" t="str">
        <f t="shared" si="0"/>
        <v>2000Q2</v>
      </c>
      <c r="B31" s="1">
        <v>36617</v>
      </c>
      <c r="C31">
        <v>10247.719999999999</v>
      </c>
      <c r="D31">
        <f t="shared" si="1"/>
        <v>2.4548750827194681</v>
      </c>
    </row>
    <row r="32" spans="1:4" x14ac:dyDescent="0.25">
      <c r="A32" s="1" t="str">
        <f t="shared" si="0"/>
        <v>2000Q3</v>
      </c>
      <c r="B32" s="1">
        <v>36708</v>
      </c>
      <c r="C32">
        <v>10318.165000000001</v>
      </c>
      <c r="D32">
        <f t="shared" si="1"/>
        <v>0.68742120198446344</v>
      </c>
    </row>
    <row r="33" spans="1:4" x14ac:dyDescent="0.25">
      <c r="A33" s="1" t="str">
        <f t="shared" si="0"/>
        <v>2000Q4</v>
      </c>
      <c r="B33" s="1">
        <v>36800</v>
      </c>
      <c r="C33">
        <v>10435.744000000001</v>
      </c>
      <c r="D33">
        <f t="shared" si="1"/>
        <v>1.1395340159805443</v>
      </c>
    </row>
    <row r="34" spans="1:4" x14ac:dyDescent="0.25">
      <c r="A34" s="1" t="str">
        <f t="shared" ref="A34:A65" si="2">YEAR(B34)&amp;"Q"&amp;VLOOKUP(MONTH(B34),$H$1:$I$4,2,0)</f>
        <v>2001Q1</v>
      </c>
      <c r="B34" s="1">
        <v>36892</v>
      </c>
      <c r="C34">
        <v>10470.231</v>
      </c>
      <c r="D34">
        <f t="shared" si="1"/>
        <v>0.33046996936681694</v>
      </c>
    </row>
    <row r="35" spans="1:4" x14ac:dyDescent="0.25">
      <c r="A35" s="1" t="str">
        <f t="shared" si="2"/>
        <v>2001Q2</v>
      </c>
      <c r="B35" s="1">
        <v>36982</v>
      </c>
      <c r="C35">
        <v>10599</v>
      </c>
      <c r="D35">
        <f t="shared" ref="D35:D66" si="3">100*C35/C34-100</f>
        <v>1.2298582524110486</v>
      </c>
    </row>
    <row r="36" spans="1:4" x14ac:dyDescent="0.25">
      <c r="A36" s="1" t="str">
        <f t="shared" si="2"/>
        <v>2001Q3</v>
      </c>
      <c r="B36" s="1">
        <v>37073</v>
      </c>
      <c r="C36">
        <v>10598.02</v>
      </c>
      <c r="D36">
        <f t="shared" si="3"/>
        <v>-9.2461552976743633E-3</v>
      </c>
    </row>
    <row r="37" spans="1:4" x14ac:dyDescent="0.25">
      <c r="A37" s="1" t="str">
        <f t="shared" si="2"/>
        <v>2001Q4</v>
      </c>
      <c r="B37" s="1">
        <v>37165</v>
      </c>
      <c r="C37">
        <v>10660.465</v>
      </c>
      <c r="D37">
        <f t="shared" si="3"/>
        <v>0.58921383428224772</v>
      </c>
    </row>
    <row r="38" spans="1:4" x14ac:dyDescent="0.25">
      <c r="A38" s="1" t="str">
        <f t="shared" si="2"/>
        <v>2002Q1</v>
      </c>
      <c r="B38" s="1">
        <v>37257</v>
      </c>
      <c r="C38">
        <v>10783.5</v>
      </c>
      <c r="D38">
        <f t="shared" si="3"/>
        <v>1.1541241399882693</v>
      </c>
    </row>
    <row r="39" spans="1:4" x14ac:dyDescent="0.25">
      <c r="A39" s="1" t="str">
        <f t="shared" si="2"/>
        <v>2002Q2</v>
      </c>
      <c r="B39" s="1">
        <v>37347</v>
      </c>
      <c r="C39">
        <v>10887.46</v>
      </c>
      <c r="D39">
        <f t="shared" si="3"/>
        <v>0.96406547039458701</v>
      </c>
    </row>
    <row r="40" spans="1:4" x14ac:dyDescent="0.25">
      <c r="A40" s="1" t="str">
        <f t="shared" si="2"/>
        <v>2002Q3</v>
      </c>
      <c r="B40" s="1">
        <v>37438</v>
      </c>
      <c r="C40">
        <v>10984.04</v>
      </c>
      <c r="D40">
        <f t="shared" si="3"/>
        <v>0.88707558971515255</v>
      </c>
    </row>
    <row r="41" spans="1:4" x14ac:dyDescent="0.25">
      <c r="A41" s="1" t="str">
        <f t="shared" si="2"/>
        <v>2002Q4</v>
      </c>
      <c r="B41" s="1">
        <v>37530</v>
      </c>
      <c r="C41">
        <v>11061.433000000001</v>
      </c>
      <c r="D41">
        <f t="shared" si="3"/>
        <v>0.70459503060804707</v>
      </c>
    </row>
    <row r="42" spans="1:4" x14ac:dyDescent="0.25">
      <c r="A42" s="1" t="str">
        <f t="shared" si="2"/>
        <v>2003Q1</v>
      </c>
      <c r="B42" s="1">
        <v>37622</v>
      </c>
      <c r="C42">
        <v>11174.129000000001</v>
      </c>
      <c r="D42">
        <f t="shared" si="3"/>
        <v>1.0188191710784764</v>
      </c>
    </row>
    <row r="43" spans="1:4" x14ac:dyDescent="0.25">
      <c r="A43" s="1" t="str">
        <f t="shared" si="2"/>
        <v>2003Q2</v>
      </c>
      <c r="B43" s="1">
        <v>37712</v>
      </c>
      <c r="C43">
        <v>11312.766</v>
      </c>
      <c r="D43">
        <f t="shared" si="3"/>
        <v>1.2406962547147771</v>
      </c>
    </row>
    <row r="44" spans="1:4" x14ac:dyDescent="0.25">
      <c r="A44" s="1" t="str">
        <f t="shared" si="2"/>
        <v>2003Q3</v>
      </c>
      <c r="B44" s="1">
        <v>37803</v>
      </c>
      <c r="C44">
        <v>11566.669</v>
      </c>
      <c r="D44">
        <f t="shared" si="3"/>
        <v>2.2443936345894429</v>
      </c>
    </row>
    <row r="45" spans="1:4" x14ac:dyDescent="0.25">
      <c r="A45" s="1" t="str">
        <f t="shared" si="2"/>
        <v>2003Q4</v>
      </c>
      <c r="B45" s="1">
        <v>37895</v>
      </c>
      <c r="C45">
        <v>11772.234</v>
      </c>
      <c r="D45">
        <f t="shared" si="3"/>
        <v>1.7772186616561925</v>
      </c>
    </row>
    <row r="46" spans="1:4" x14ac:dyDescent="0.25">
      <c r="A46" s="1" t="str">
        <f t="shared" si="2"/>
        <v>2004Q1</v>
      </c>
      <c r="B46" s="1">
        <v>37987</v>
      </c>
      <c r="C46">
        <v>11923.447</v>
      </c>
      <c r="D46">
        <f t="shared" si="3"/>
        <v>1.2844885686098308</v>
      </c>
    </row>
    <row r="47" spans="1:4" x14ac:dyDescent="0.25">
      <c r="A47" s="1" t="str">
        <f t="shared" si="2"/>
        <v>2004Q2</v>
      </c>
      <c r="B47" s="1">
        <v>38078</v>
      </c>
      <c r="C47">
        <v>12112.815000000001</v>
      </c>
      <c r="D47">
        <f t="shared" si="3"/>
        <v>1.5881984463050003</v>
      </c>
    </row>
    <row r="48" spans="1:4" x14ac:dyDescent="0.25">
      <c r="A48" s="1" t="str">
        <f t="shared" si="2"/>
        <v>2004Q3</v>
      </c>
      <c r="B48" s="1">
        <v>38169</v>
      </c>
      <c r="C48">
        <v>12305.307000000001</v>
      </c>
      <c r="D48">
        <f t="shared" si="3"/>
        <v>1.5891599103924392</v>
      </c>
    </row>
    <row r="49" spans="1:4" x14ac:dyDescent="0.25">
      <c r="A49" s="1" t="str">
        <f t="shared" si="2"/>
        <v>2004Q4</v>
      </c>
      <c r="B49" s="1">
        <v>38261</v>
      </c>
      <c r="C49">
        <v>12527.214</v>
      </c>
      <c r="D49">
        <f t="shared" si="3"/>
        <v>1.8033438743137253</v>
      </c>
    </row>
    <row r="50" spans="1:4" x14ac:dyDescent="0.25">
      <c r="A50" s="1" t="str">
        <f t="shared" si="2"/>
        <v>2005Q1</v>
      </c>
      <c r="B50" s="1">
        <v>38353</v>
      </c>
      <c r="C50">
        <v>12767.286</v>
      </c>
      <c r="D50">
        <f t="shared" si="3"/>
        <v>1.9164037590481087</v>
      </c>
    </row>
    <row r="51" spans="1:4" x14ac:dyDescent="0.25">
      <c r="A51" s="1" t="str">
        <f t="shared" si="2"/>
        <v>2005Q2</v>
      </c>
      <c r="B51" s="1">
        <v>38443</v>
      </c>
      <c r="C51">
        <v>12922.656000000001</v>
      </c>
      <c r="D51">
        <f t="shared" si="3"/>
        <v>1.2169383532255864</v>
      </c>
    </row>
    <row r="52" spans="1:4" x14ac:dyDescent="0.25">
      <c r="A52" s="1" t="str">
        <f t="shared" si="2"/>
        <v>2005Q3</v>
      </c>
      <c r="B52" s="1">
        <v>38534</v>
      </c>
      <c r="C52">
        <v>13142.642</v>
      </c>
      <c r="D52">
        <f t="shared" si="3"/>
        <v>1.7023280663046307</v>
      </c>
    </row>
    <row r="53" spans="1:4" x14ac:dyDescent="0.25">
      <c r="A53" s="1" t="str">
        <f t="shared" si="2"/>
        <v>2005Q4</v>
      </c>
      <c r="B53" s="1">
        <v>38626</v>
      </c>
      <c r="C53">
        <v>13324.204</v>
      </c>
      <c r="D53">
        <f t="shared" si="3"/>
        <v>1.3814726141060447</v>
      </c>
    </row>
    <row r="54" spans="1:4" x14ac:dyDescent="0.25">
      <c r="A54" s="1" t="str">
        <f t="shared" si="2"/>
        <v>2006Q1</v>
      </c>
      <c r="B54" s="1">
        <v>38718</v>
      </c>
      <c r="C54">
        <v>13599.16</v>
      </c>
      <c r="D54">
        <f t="shared" si="3"/>
        <v>2.0635829352357575</v>
      </c>
    </row>
    <row r="55" spans="1:4" x14ac:dyDescent="0.25">
      <c r="A55" s="1" t="str">
        <f t="shared" si="2"/>
        <v>2006Q2</v>
      </c>
      <c r="B55" s="1">
        <v>38808</v>
      </c>
      <c r="C55">
        <v>13753.424000000001</v>
      </c>
      <c r="D55">
        <f t="shared" si="3"/>
        <v>1.1343641813170962</v>
      </c>
    </row>
    <row r="56" spans="1:4" x14ac:dyDescent="0.25">
      <c r="A56" s="1" t="str">
        <f t="shared" si="2"/>
        <v>2006Q3</v>
      </c>
      <c r="B56" s="1">
        <v>38899</v>
      </c>
      <c r="C56">
        <v>13870.188</v>
      </c>
      <c r="D56">
        <f t="shared" si="3"/>
        <v>0.8489813154891408</v>
      </c>
    </row>
    <row r="57" spans="1:4" x14ac:dyDescent="0.25">
      <c r="A57" s="1" t="str">
        <f t="shared" si="2"/>
        <v>2006Q4</v>
      </c>
      <c r="B57" s="1">
        <v>38991</v>
      </c>
      <c r="C57">
        <v>14039.56</v>
      </c>
      <c r="D57">
        <f t="shared" si="3"/>
        <v>1.2211225976172813</v>
      </c>
    </row>
    <row r="58" spans="1:4" x14ac:dyDescent="0.25">
      <c r="A58" s="1" t="str">
        <f t="shared" si="2"/>
        <v>2007Q1</v>
      </c>
      <c r="B58" s="1">
        <v>39083</v>
      </c>
      <c r="C58">
        <v>14215.651</v>
      </c>
      <c r="D58">
        <f t="shared" si="3"/>
        <v>1.2542487086490013</v>
      </c>
    </row>
    <row r="59" spans="1:4" x14ac:dyDescent="0.25">
      <c r="A59" s="1" t="str">
        <f t="shared" si="2"/>
        <v>2007Q2</v>
      </c>
      <c r="B59" s="1">
        <v>39173</v>
      </c>
      <c r="C59">
        <v>14402.082</v>
      </c>
      <c r="D59">
        <f t="shared" si="3"/>
        <v>1.3114489093746045</v>
      </c>
    </row>
    <row r="60" spans="1:4" x14ac:dyDescent="0.25">
      <c r="A60" s="1" t="str">
        <f t="shared" si="2"/>
        <v>2007Q3</v>
      </c>
      <c r="B60" s="1">
        <v>39264</v>
      </c>
      <c r="C60">
        <v>14564.117</v>
      </c>
      <c r="D60">
        <f t="shared" si="3"/>
        <v>1.1250803876828286</v>
      </c>
    </row>
    <row r="61" spans="1:4" x14ac:dyDescent="0.25">
      <c r="A61" s="1" t="str">
        <f t="shared" si="2"/>
        <v>2007Q4</v>
      </c>
      <c r="B61" s="1">
        <v>39356</v>
      </c>
      <c r="C61">
        <v>14715.058000000001</v>
      </c>
      <c r="D61">
        <f t="shared" si="3"/>
        <v>1.03638964174759</v>
      </c>
    </row>
    <row r="62" spans="1:4" x14ac:dyDescent="0.25">
      <c r="A62" s="1" t="str">
        <f t="shared" si="2"/>
        <v>2008Q1</v>
      </c>
      <c r="B62" s="1">
        <v>39448</v>
      </c>
      <c r="C62">
        <v>14706.538</v>
      </c>
      <c r="D62">
        <f t="shared" si="3"/>
        <v>-5.7899873721197537E-2</v>
      </c>
    </row>
    <row r="63" spans="1:4" x14ac:dyDescent="0.25">
      <c r="A63" s="1" t="str">
        <f t="shared" si="2"/>
        <v>2008Q2</v>
      </c>
      <c r="B63" s="1">
        <v>39539</v>
      </c>
      <c r="C63">
        <v>14865.700999999999</v>
      </c>
      <c r="D63">
        <f t="shared" si="3"/>
        <v>1.0822601485135266</v>
      </c>
    </row>
    <row r="64" spans="1:4" x14ac:dyDescent="0.25">
      <c r="A64" s="1" t="str">
        <f t="shared" si="2"/>
        <v>2008Q3</v>
      </c>
      <c r="B64" s="1">
        <v>39630</v>
      </c>
      <c r="C64">
        <v>14898.999</v>
      </c>
      <c r="D64">
        <f t="shared" si="3"/>
        <v>0.22399212791916057</v>
      </c>
    </row>
    <row r="65" spans="1:4" x14ac:dyDescent="0.25">
      <c r="A65" s="1" t="str">
        <f t="shared" si="2"/>
        <v>2008Q4</v>
      </c>
      <c r="B65" s="1">
        <v>39722</v>
      </c>
      <c r="C65">
        <v>14608.208000000001</v>
      </c>
      <c r="D65">
        <f t="shared" si="3"/>
        <v>-1.9517485704912048</v>
      </c>
    </row>
    <row r="66" spans="1:4" x14ac:dyDescent="0.25">
      <c r="A66" s="1" t="str">
        <f t="shared" ref="A66:A97" si="4">YEAR(B66)&amp;"Q"&amp;VLOOKUP(MONTH(B66),$H$1:$I$4,2,0)</f>
        <v>2009Q1</v>
      </c>
      <c r="B66" s="1">
        <v>39814</v>
      </c>
      <c r="C66">
        <v>14430.901</v>
      </c>
      <c r="D66">
        <f t="shared" si="3"/>
        <v>-1.2137491470548554</v>
      </c>
    </row>
    <row r="67" spans="1:4" x14ac:dyDescent="0.25">
      <c r="A67" s="1" t="str">
        <f t="shared" si="4"/>
        <v>2009Q2</v>
      </c>
      <c r="B67" s="1">
        <v>39904</v>
      </c>
      <c r="C67">
        <v>14381.236000000001</v>
      </c>
      <c r="D67">
        <f t="shared" ref="D67:D98" si="5">100*C67/C66-100</f>
        <v>-0.34415730521607202</v>
      </c>
    </row>
    <row r="68" spans="1:4" x14ac:dyDescent="0.25">
      <c r="A68" s="1" t="str">
        <f t="shared" si="4"/>
        <v>2009Q3</v>
      </c>
      <c r="B68" s="1">
        <v>39995</v>
      </c>
      <c r="C68">
        <v>14448.882</v>
      </c>
      <c r="D68">
        <f t="shared" si="5"/>
        <v>0.47037681601219106</v>
      </c>
    </row>
    <row r="69" spans="1:4" x14ac:dyDescent="0.25">
      <c r="A69" s="1" t="str">
        <f t="shared" si="4"/>
        <v>2009Q4</v>
      </c>
      <c r="B69" s="1">
        <v>40087</v>
      </c>
      <c r="C69">
        <v>14651.248</v>
      </c>
      <c r="D69">
        <f t="shared" si="5"/>
        <v>1.4005651094666121</v>
      </c>
    </row>
    <row r="70" spans="1:4" x14ac:dyDescent="0.25">
      <c r="A70" s="1" t="str">
        <f t="shared" si="4"/>
        <v>2010Q1</v>
      </c>
      <c r="B70" s="1">
        <v>40179</v>
      </c>
      <c r="C70">
        <v>14764.611000000001</v>
      </c>
      <c r="D70">
        <f t="shared" si="5"/>
        <v>0.77374296032667189</v>
      </c>
    </row>
    <row r="71" spans="1:4" x14ac:dyDescent="0.25">
      <c r="A71" s="1" t="str">
        <f t="shared" si="4"/>
        <v>2010Q2</v>
      </c>
      <c r="B71" s="1">
        <v>40269</v>
      </c>
      <c r="C71">
        <v>14980.192999999999</v>
      </c>
      <c r="D71">
        <f t="shared" si="5"/>
        <v>1.4601265146775404</v>
      </c>
    </row>
    <row r="72" spans="1:4" x14ac:dyDescent="0.25">
      <c r="A72" s="1" t="str">
        <f t="shared" si="4"/>
        <v>2010Q3</v>
      </c>
      <c r="B72" s="1">
        <v>40360</v>
      </c>
      <c r="C72">
        <v>15141.605</v>
      </c>
      <c r="D72">
        <f t="shared" si="5"/>
        <v>1.077502806539286</v>
      </c>
    </row>
    <row r="73" spans="1:4" x14ac:dyDescent="0.25">
      <c r="A73" s="1" t="str">
        <f t="shared" si="4"/>
        <v>2010Q4</v>
      </c>
      <c r="B73" s="1">
        <v>40452</v>
      </c>
      <c r="C73">
        <v>15309.471</v>
      </c>
      <c r="D73">
        <f t="shared" si="5"/>
        <v>1.108640728641376</v>
      </c>
    </row>
    <row r="74" spans="1:4" x14ac:dyDescent="0.25">
      <c r="A74" s="1" t="str">
        <f t="shared" si="4"/>
        <v>2011Q1</v>
      </c>
      <c r="B74" s="1">
        <v>40544</v>
      </c>
      <c r="C74">
        <v>15351.444</v>
      </c>
      <c r="D74">
        <f t="shared" si="5"/>
        <v>0.27416362067637579</v>
      </c>
    </row>
    <row r="75" spans="1:4" x14ac:dyDescent="0.25">
      <c r="A75" s="1" t="str">
        <f t="shared" si="4"/>
        <v>2011Q2</v>
      </c>
      <c r="B75" s="1">
        <v>40634</v>
      </c>
      <c r="C75">
        <v>15557.535</v>
      </c>
      <c r="D75">
        <f t="shared" si="5"/>
        <v>1.342486087953688</v>
      </c>
    </row>
    <row r="76" spans="1:4" x14ac:dyDescent="0.25">
      <c r="A76" s="1" t="str">
        <f t="shared" si="4"/>
        <v>2011Q3</v>
      </c>
      <c r="B76" s="1">
        <v>40725</v>
      </c>
      <c r="C76">
        <v>15647.681</v>
      </c>
      <c r="D76">
        <f t="shared" si="5"/>
        <v>0.57943626673505833</v>
      </c>
    </row>
    <row r="77" spans="1:4" x14ac:dyDescent="0.25">
      <c r="A77" s="1" t="str">
        <f t="shared" si="4"/>
        <v>2011Q4</v>
      </c>
      <c r="B77" s="1">
        <v>40817</v>
      </c>
      <c r="C77">
        <v>15842.267</v>
      </c>
      <c r="D77">
        <f t="shared" si="5"/>
        <v>1.2435452895544046</v>
      </c>
    </row>
    <row r="78" spans="1:4" x14ac:dyDescent="0.25">
      <c r="A78" s="1" t="str">
        <f t="shared" si="4"/>
        <v>2012Q1</v>
      </c>
      <c r="B78" s="1">
        <v>40909</v>
      </c>
      <c r="C78">
        <v>16068.824000000001</v>
      </c>
      <c r="D78">
        <f t="shared" si="5"/>
        <v>1.4300794198204159</v>
      </c>
    </row>
    <row r="79" spans="1:4" x14ac:dyDescent="0.25">
      <c r="A79" s="1" t="str">
        <f t="shared" si="4"/>
        <v>2012Q2</v>
      </c>
      <c r="B79" s="1">
        <v>41000</v>
      </c>
      <c r="C79">
        <v>16207.13</v>
      </c>
      <c r="D79">
        <f t="shared" si="5"/>
        <v>0.86071015526711392</v>
      </c>
    </row>
    <row r="80" spans="1:4" x14ac:dyDescent="0.25">
      <c r="A80" s="1" t="str">
        <f t="shared" si="4"/>
        <v>2012Q3</v>
      </c>
      <c r="B80" s="1">
        <v>41091</v>
      </c>
      <c r="C80">
        <v>16319.54</v>
      </c>
      <c r="D80">
        <f t="shared" si="5"/>
        <v>0.69358362646563876</v>
      </c>
    </row>
    <row r="81" spans="1:4" x14ac:dyDescent="0.25">
      <c r="A81" s="1" t="str">
        <f t="shared" si="4"/>
        <v>2012Q4</v>
      </c>
      <c r="B81" s="1">
        <v>41183</v>
      </c>
      <c r="C81">
        <v>16420.385999999999</v>
      </c>
      <c r="D81">
        <f t="shared" si="5"/>
        <v>0.61794633917375563</v>
      </c>
    </row>
    <row r="82" spans="1:4" x14ac:dyDescent="0.25">
      <c r="A82" s="1" t="str">
        <f t="shared" si="4"/>
        <v>2013Q1</v>
      </c>
      <c r="B82" s="1">
        <v>41275</v>
      </c>
      <c r="C82">
        <v>16629.05</v>
      </c>
      <c r="D82">
        <f t="shared" si="5"/>
        <v>1.2707618444536024</v>
      </c>
    </row>
    <row r="83" spans="1:4" x14ac:dyDescent="0.25">
      <c r="A83" s="1" t="str">
        <f t="shared" si="4"/>
        <v>2013Q2</v>
      </c>
      <c r="B83" s="1">
        <v>41365</v>
      </c>
      <c r="C83">
        <v>16699.550999999999</v>
      </c>
      <c r="D83">
        <f t="shared" si="5"/>
        <v>0.4239628842297094</v>
      </c>
    </row>
    <row r="84" spans="1:4" x14ac:dyDescent="0.25">
      <c r="A84" s="1" t="str">
        <f t="shared" si="4"/>
        <v>2013Q3</v>
      </c>
      <c r="B84" s="1">
        <v>41456</v>
      </c>
      <c r="C84">
        <v>16911.067999999999</v>
      </c>
      <c r="D84">
        <f t="shared" si="5"/>
        <v>1.2666029164496564</v>
      </c>
    </row>
    <row r="85" spans="1:4" x14ac:dyDescent="0.25">
      <c r="A85" s="1" t="str">
        <f t="shared" si="4"/>
        <v>2013Q4</v>
      </c>
      <c r="B85" s="1">
        <v>41548</v>
      </c>
      <c r="C85">
        <v>17133.114000000001</v>
      </c>
      <c r="D85">
        <f t="shared" si="5"/>
        <v>1.3130217441027554</v>
      </c>
    </row>
    <row r="86" spans="1:4" x14ac:dyDescent="0.25">
      <c r="A86" s="1" t="str">
        <f t="shared" si="4"/>
        <v>2014Q1</v>
      </c>
      <c r="B86" s="1">
        <v>41640</v>
      </c>
      <c r="C86">
        <v>17144.280999999999</v>
      </c>
      <c r="D86">
        <f t="shared" si="5"/>
        <v>6.5177877179806387E-2</v>
      </c>
    </row>
    <row r="87" spans="1:4" x14ac:dyDescent="0.25">
      <c r="A87" s="1" t="str">
        <f t="shared" si="4"/>
        <v>2014Q2</v>
      </c>
      <c r="B87" s="1">
        <v>41730</v>
      </c>
      <c r="C87">
        <v>17462.703000000001</v>
      </c>
      <c r="D87">
        <f t="shared" si="5"/>
        <v>1.8573074018093934</v>
      </c>
    </row>
    <row r="88" spans="1:4" x14ac:dyDescent="0.25">
      <c r="A88" s="1" t="str">
        <f t="shared" si="4"/>
        <v>2014Q3</v>
      </c>
      <c r="B88" s="1">
        <v>41821</v>
      </c>
      <c r="C88">
        <v>17743.226999999999</v>
      </c>
      <c r="D88">
        <f t="shared" si="5"/>
        <v>1.6064179754989709</v>
      </c>
    </row>
    <row r="89" spans="1:4" x14ac:dyDescent="0.25">
      <c r="A89" s="1" t="str">
        <f t="shared" si="4"/>
        <v>2014Q4</v>
      </c>
      <c r="B89" s="1">
        <v>41913</v>
      </c>
      <c r="C89">
        <v>17852.54</v>
      </c>
      <c r="D89">
        <f t="shared" si="5"/>
        <v>0.6160829707020099</v>
      </c>
    </row>
    <row r="90" spans="1:4" x14ac:dyDescent="0.25">
      <c r="A90" s="1" t="str">
        <f t="shared" si="4"/>
        <v>2015Q1</v>
      </c>
      <c r="B90" s="1">
        <v>42005</v>
      </c>
      <c r="C90">
        <v>17991.348000000002</v>
      </c>
      <c r="D90">
        <f t="shared" si="5"/>
        <v>0.77752521489939852</v>
      </c>
    </row>
    <row r="91" spans="1:4" x14ac:dyDescent="0.25">
      <c r="A91" s="1" t="str">
        <f t="shared" si="4"/>
        <v>2015Q2</v>
      </c>
      <c r="B91" s="1">
        <v>42095</v>
      </c>
      <c r="C91">
        <v>18193.706999999999</v>
      </c>
      <c r="D91">
        <f t="shared" si="5"/>
        <v>1.1247573000088522</v>
      </c>
    </row>
    <row r="92" spans="1:4" x14ac:dyDescent="0.25">
      <c r="A92" s="1" t="str">
        <f t="shared" si="4"/>
        <v>2015Q3</v>
      </c>
      <c r="B92" s="1">
        <v>42186</v>
      </c>
      <c r="C92">
        <v>18306.96</v>
      </c>
      <c r="D92">
        <f t="shared" si="5"/>
        <v>0.62248446674446711</v>
      </c>
    </row>
    <row r="93" spans="1:4" x14ac:dyDescent="0.25">
      <c r="A93" s="1" t="str">
        <f t="shared" si="4"/>
        <v>2015Q4</v>
      </c>
      <c r="B93" s="1">
        <v>42278</v>
      </c>
      <c r="C93">
        <v>18332.079000000002</v>
      </c>
      <c r="D93">
        <f t="shared" si="5"/>
        <v>0.13721011025316443</v>
      </c>
    </row>
    <row r="94" spans="1:4" x14ac:dyDescent="0.25">
      <c r="A94" s="1" t="str">
        <f t="shared" si="4"/>
        <v>2016Q1</v>
      </c>
      <c r="B94" s="1">
        <v>42370</v>
      </c>
      <c r="C94">
        <v>18425.306</v>
      </c>
      <c r="D94">
        <f t="shared" si="5"/>
        <v>0.50854570286327316</v>
      </c>
    </row>
    <row r="95" spans="1:4" x14ac:dyDescent="0.25">
      <c r="A95" s="1" t="str">
        <f t="shared" si="4"/>
        <v>2016Q2</v>
      </c>
      <c r="B95" s="1">
        <v>42461</v>
      </c>
      <c r="C95">
        <v>18611.616999999998</v>
      </c>
      <c r="D95">
        <f t="shared" si="5"/>
        <v>1.0111690953734893</v>
      </c>
    </row>
    <row r="96" spans="1:4" x14ac:dyDescent="0.25">
      <c r="A96" s="1" t="str">
        <f t="shared" si="4"/>
        <v>2016Q3</v>
      </c>
      <c r="B96" s="1">
        <v>42552</v>
      </c>
      <c r="C96">
        <v>18775.458999999999</v>
      </c>
      <c r="D96">
        <f t="shared" si="5"/>
        <v>0.88032114565865527</v>
      </c>
    </row>
    <row r="97" spans="1:4" x14ac:dyDescent="0.25">
      <c r="A97" s="1" t="str">
        <f t="shared" si="4"/>
        <v>2016Q4</v>
      </c>
      <c r="B97" s="1">
        <v>42644</v>
      </c>
      <c r="C97">
        <v>18968.041000000001</v>
      </c>
      <c r="D97">
        <f t="shared" si="5"/>
        <v>1.0257112755539168</v>
      </c>
    </row>
    <row r="98" spans="1:4" x14ac:dyDescent="0.25">
      <c r="A98" s="1" t="str">
        <f t="shared" ref="A98:A121" si="6">YEAR(B98)&amp;"Q"&amp;VLOOKUP(MONTH(B98),$H$1:$I$4,2,0)</f>
        <v>2017Q1</v>
      </c>
      <c r="B98" s="1">
        <v>42736</v>
      </c>
      <c r="C98">
        <v>19148.194</v>
      </c>
      <c r="D98">
        <f t="shared" si="5"/>
        <v>0.94977124944003322</v>
      </c>
    </row>
    <row r="99" spans="1:4" x14ac:dyDescent="0.25">
      <c r="A99" s="1" t="str">
        <f t="shared" si="6"/>
        <v>2017Q2</v>
      </c>
      <c r="B99" s="1">
        <v>42826</v>
      </c>
      <c r="C99">
        <v>19304.506000000001</v>
      </c>
      <c r="D99">
        <f t="shared" ref="D99:D121" si="7">100*C99/C98-100</f>
        <v>0.81632763904524097</v>
      </c>
    </row>
    <row r="100" spans="1:4" x14ac:dyDescent="0.25">
      <c r="A100" s="1" t="str">
        <f t="shared" si="6"/>
        <v>2017Q3</v>
      </c>
      <c r="B100" s="1">
        <v>42917</v>
      </c>
      <c r="C100">
        <v>19561.896000000001</v>
      </c>
      <c r="D100">
        <f t="shared" si="7"/>
        <v>1.333315651796525</v>
      </c>
    </row>
    <row r="101" spans="1:4" x14ac:dyDescent="0.25">
      <c r="A101" s="1" t="str">
        <f t="shared" si="6"/>
        <v>2017Q4</v>
      </c>
      <c r="B101" s="1">
        <v>43009</v>
      </c>
      <c r="C101">
        <v>19894.75</v>
      </c>
      <c r="D101">
        <f t="shared" si="7"/>
        <v>1.7015426316549309</v>
      </c>
    </row>
    <row r="102" spans="1:4" x14ac:dyDescent="0.25">
      <c r="A102" s="1" t="str">
        <f t="shared" si="6"/>
        <v>2018Q1</v>
      </c>
      <c r="B102" s="1">
        <v>43101</v>
      </c>
      <c r="C102">
        <v>20155.486000000001</v>
      </c>
      <c r="D102">
        <f t="shared" si="7"/>
        <v>1.310576910994115</v>
      </c>
    </row>
    <row r="103" spans="1:4" x14ac:dyDescent="0.25">
      <c r="A103" s="1" t="str">
        <f t="shared" si="6"/>
        <v>2018Q2</v>
      </c>
      <c r="B103" s="1">
        <v>43191</v>
      </c>
      <c r="C103">
        <v>20470.197</v>
      </c>
      <c r="D103">
        <f t="shared" si="7"/>
        <v>1.5614160829463373</v>
      </c>
    </row>
    <row r="104" spans="1:4" x14ac:dyDescent="0.25">
      <c r="A104" s="1" t="str">
        <f t="shared" si="6"/>
        <v>2018Q3</v>
      </c>
      <c r="B104" s="1">
        <v>43282</v>
      </c>
      <c r="C104">
        <v>20687.277999999998</v>
      </c>
      <c r="D104">
        <f t="shared" si="7"/>
        <v>1.0604734287608437</v>
      </c>
    </row>
    <row r="105" spans="1:4" x14ac:dyDescent="0.25">
      <c r="A105" s="1" t="str">
        <f t="shared" si="6"/>
        <v>2018Q4</v>
      </c>
      <c r="B105" s="1">
        <v>43374</v>
      </c>
      <c r="C105">
        <v>20819.269</v>
      </c>
      <c r="D105">
        <f t="shared" si="7"/>
        <v>0.63802980749811411</v>
      </c>
    </row>
    <row r="106" spans="1:4" x14ac:dyDescent="0.25">
      <c r="A106" s="1" t="str">
        <f t="shared" si="6"/>
        <v>2019Q1</v>
      </c>
      <c r="B106" s="1">
        <v>43466</v>
      </c>
      <c r="C106">
        <v>21013.084999999999</v>
      </c>
      <c r="D106">
        <f t="shared" si="7"/>
        <v>0.9309452699804126</v>
      </c>
    </row>
    <row r="107" spans="1:4" x14ac:dyDescent="0.25">
      <c r="A107" s="1" t="str">
        <f t="shared" si="6"/>
        <v>2019Q2</v>
      </c>
      <c r="B107" s="1">
        <v>43556</v>
      </c>
      <c r="C107">
        <v>21272.448</v>
      </c>
      <c r="D107">
        <f t="shared" si="7"/>
        <v>1.2342928227816117</v>
      </c>
    </row>
    <row r="108" spans="1:4" x14ac:dyDescent="0.25">
      <c r="A108" s="1" t="str">
        <f t="shared" si="6"/>
        <v>2019Q3</v>
      </c>
      <c r="B108" s="1">
        <v>43647</v>
      </c>
      <c r="C108">
        <v>21531.839</v>
      </c>
      <c r="D108">
        <f t="shared" si="7"/>
        <v>1.2193754099199055</v>
      </c>
    </row>
    <row r="109" spans="1:4" x14ac:dyDescent="0.25">
      <c r="A109" s="1" t="str">
        <f t="shared" si="6"/>
        <v>2019Q4</v>
      </c>
      <c r="B109" s="1">
        <v>43739</v>
      </c>
      <c r="C109">
        <v>21706.531999999999</v>
      </c>
      <c r="D109">
        <f t="shared" si="7"/>
        <v>0.8113241047362294</v>
      </c>
    </row>
    <row r="110" spans="1:4" x14ac:dyDescent="0.25">
      <c r="A110" s="1" t="str">
        <f t="shared" si="6"/>
        <v>2020Q1</v>
      </c>
      <c r="B110" s="1">
        <v>43831</v>
      </c>
      <c r="C110">
        <v>21538.031999999999</v>
      </c>
      <c r="D110">
        <f t="shared" si="7"/>
        <v>-0.77626402964786223</v>
      </c>
    </row>
    <row r="111" spans="1:4" x14ac:dyDescent="0.25">
      <c r="A111" s="1" t="str">
        <f t="shared" si="6"/>
        <v>2020Q2</v>
      </c>
      <c r="B111" s="1">
        <v>43922</v>
      </c>
      <c r="C111">
        <v>19636.731</v>
      </c>
      <c r="D111">
        <f t="shared" si="7"/>
        <v>-8.8276449770341117</v>
      </c>
    </row>
    <row r="112" spans="1:4" x14ac:dyDescent="0.25">
      <c r="A112" s="1" t="str">
        <f t="shared" si="6"/>
        <v>2020Q3</v>
      </c>
      <c r="B112" s="1">
        <v>44013</v>
      </c>
      <c r="C112">
        <v>21362.428</v>
      </c>
      <c r="D112">
        <f t="shared" si="7"/>
        <v>8.7881073484176113</v>
      </c>
    </row>
    <row r="113" spans="1:4" x14ac:dyDescent="0.25">
      <c r="A113" s="1" t="str">
        <f t="shared" si="6"/>
        <v>2020Q4</v>
      </c>
      <c r="B113" s="1">
        <v>44105</v>
      </c>
      <c r="C113">
        <v>21704.705999999998</v>
      </c>
      <c r="D113">
        <f t="shared" si="7"/>
        <v>1.6022429660148987</v>
      </c>
    </row>
    <row r="114" spans="1:4" x14ac:dyDescent="0.25">
      <c r="A114" s="1" t="str">
        <f t="shared" si="6"/>
        <v>2021Q1</v>
      </c>
      <c r="B114" s="1">
        <v>44197</v>
      </c>
      <c r="C114">
        <v>22313.85</v>
      </c>
      <c r="D114">
        <f t="shared" si="7"/>
        <v>2.8065065705105638</v>
      </c>
    </row>
    <row r="115" spans="1:4" x14ac:dyDescent="0.25">
      <c r="A115" s="1" t="str">
        <f t="shared" si="6"/>
        <v>2021Q2</v>
      </c>
      <c r="B115" s="1">
        <v>44287</v>
      </c>
      <c r="C115">
        <v>23046.934000000001</v>
      </c>
      <c r="D115">
        <f t="shared" si="7"/>
        <v>3.2853317558377455</v>
      </c>
    </row>
    <row r="116" spans="1:4" x14ac:dyDescent="0.25">
      <c r="A116" s="1" t="str">
        <f t="shared" si="6"/>
        <v>2021Q3</v>
      </c>
      <c r="B116" s="1">
        <v>44378</v>
      </c>
      <c r="C116">
        <v>23550.42</v>
      </c>
      <c r="D116">
        <f t="shared" si="7"/>
        <v>2.1846116277332044</v>
      </c>
    </row>
    <row r="117" spans="1:4" x14ac:dyDescent="0.25">
      <c r="A117" s="1" t="str">
        <f t="shared" si="6"/>
        <v>2021Q4</v>
      </c>
      <c r="B117" s="1">
        <v>44470</v>
      </c>
      <c r="C117">
        <v>24349.120999999999</v>
      </c>
      <c r="D117">
        <f t="shared" si="7"/>
        <v>3.3914511928025206</v>
      </c>
    </row>
    <row r="118" spans="1:4" x14ac:dyDescent="0.25">
      <c r="A118" s="1" t="str">
        <f t="shared" si="6"/>
        <v>2022Q1</v>
      </c>
      <c r="B118" s="1">
        <v>44562</v>
      </c>
      <c r="C118">
        <v>24740.48</v>
      </c>
      <c r="D118">
        <f t="shared" si="7"/>
        <v>1.6072818398660047</v>
      </c>
    </row>
    <row r="119" spans="1:4" x14ac:dyDescent="0.25">
      <c r="A119" s="1" t="str">
        <f t="shared" si="6"/>
        <v>2022Q2</v>
      </c>
      <c r="B119" s="1">
        <v>44652</v>
      </c>
      <c r="C119">
        <v>25248.475999999999</v>
      </c>
      <c r="D119">
        <f t="shared" si="7"/>
        <v>2.0532988850660985</v>
      </c>
    </row>
    <row r="120" spans="1:4" x14ac:dyDescent="0.25">
      <c r="A120" s="1" t="str">
        <f t="shared" si="6"/>
        <v>2022Q3</v>
      </c>
      <c r="B120" s="1">
        <v>44743</v>
      </c>
      <c r="C120">
        <v>25723.940999999999</v>
      </c>
      <c r="D120">
        <f t="shared" si="7"/>
        <v>1.8831433627914862</v>
      </c>
    </row>
    <row r="121" spans="1:4" x14ac:dyDescent="0.25">
      <c r="A121" s="1" t="str">
        <f t="shared" si="6"/>
        <v>2022Q4</v>
      </c>
      <c r="B121" s="1">
        <v>44835</v>
      </c>
      <c r="C121">
        <v>26144.955999999998</v>
      </c>
      <c r="D121">
        <f t="shared" si="7"/>
        <v>1.636666014744776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B573F-B74B-4DAE-A8B7-A2599C65E5CA}">
  <dimension ref="A1:J1563"/>
  <sheetViews>
    <sheetView zoomScaleNormal="100" workbookViewId="0">
      <pane ySplit="1" topLeftCell="A1531" activePane="bottomLeft" state="frozen"/>
      <selection pane="bottomLeft" activeCell="G1563" sqref="G1563"/>
    </sheetView>
  </sheetViews>
  <sheetFormatPr defaultRowHeight="15" x14ac:dyDescent="0.25"/>
  <cols>
    <col min="1" max="1" width="10.7109375" bestFit="1" customWidth="1"/>
    <col min="2" max="2" width="10.42578125" bestFit="1" customWidth="1"/>
    <col min="3" max="3" width="10.7109375" bestFit="1" customWidth="1"/>
    <col min="4" max="4" width="8.5703125" bestFit="1" customWidth="1"/>
    <col min="5" max="5" width="8.140625" bestFit="1" customWidth="1"/>
    <col min="6" max="6" width="9.42578125" bestFit="1" customWidth="1"/>
    <col min="7" max="7" width="10.28515625" bestFit="1" customWidth="1"/>
    <col min="8" max="8" width="9.85546875" bestFit="1" customWidth="1"/>
  </cols>
  <sheetData>
    <row r="1" spans="1:10" x14ac:dyDescent="0.25">
      <c r="A1" t="s">
        <v>423</v>
      </c>
      <c r="B1" t="s">
        <v>437</v>
      </c>
      <c r="C1" t="s">
        <v>0</v>
      </c>
      <c r="D1" t="s">
        <v>432</v>
      </c>
      <c r="E1" t="s">
        <v>431</v>
      </c>
      <c r="F1" t="s">
        <v>433</v>
      </c>
      <c r="G1" t="s">
        <v>430</v>
      </c>
      <c r="H1" t="s">
        <v>2645</v>
      </c>
      <c r="I1" t="s">
        <v>4</v>
      </c>
    </row>
    <row r="2" spans="1:10" x14ac:dyDescent="0.25">
      <c r="A2" s="1" t="s">
        <v>438</v>
      </c>
      <c r="B2" s="18">
        <v>1</v>
      </c>
      <c r="C2" s="1">
        <v>33994</v>
      </c>
      <c r="D2" s="12">
        <v>9857.1849999999995</v>
      </c>
      <c r="E2" s="12">
        <v>7.3</v>
      </c>
      <c r="F2" s="12">
        <v>3.2538</v>
      </c>
      <c r="G2" s="12">
        <v>3.02</v>
      </c>
      <c r="H2" s="12">
        <v>1.1810756258415438</v>
      </c>
      <c r="I2" s="9">
        <v>43.9375</v>
      </c>
      <c r="J2" s="12"/>
    </row>
    <row r="3" spans="1:10" x14ac:dyDescent="0.25">
      <c r="A3" s="1" t="s">
        <v>439</v>
      </c>
      <c r="B3" s="18">
        <v>8</v>
      </c>
      <c r="C3" s="1">
        <v>34001</v>
      </c>
      <c r="D3" s="12">
        <v>9857.1849999999995</v>
      </c>
      <c r="E3" s="12">
        <v>7.1999999999999993</v>
      </c>
      <c r="F3" s="12">
        <v>3.2502750000000002</v>
      </c>
      <c r="G3" s="12">
        <v>3.0249999999999999</v>
      </c>
      <c r="H3" s="12">
        <v>1.1810756258415438</v>
      </c>
      <c r="I3" s="9">
        <v>44.96875</v>
      </c>
      <c r="J3" s="12"/>
    </row>
    <row r="4" spans="1:10" x14ac:dyDescent="0.25">
      <c r="A4" s="1" t="s">
        <v>440</v>
      </c>
      <c r="B4" s="18">
        <v>15</v>
      </c>
      <c r="C4" s="1">
        <v>34008</v>
      </c>
      <c r="D4" s="12">
        <v>9857.1849999999995</v>
      </c>
      <c r="E4" s="12">
        <v>7.166666666666667</v>
      </c>
      <c r="F4" s="12">
        <v>3.2491000000000003</v>
      </c>
      <c r="G4" s="12">
        <v>3.0266666666666668</v>
      </c>
      <c r="H4" s="12">
        <v>1.1810756258415438</v>
      </c>
      <c r="I4" s="9">
        <v>44.59375</v>
      </c>
      <c r="J4" s="12"/>
    </row>
    <row r="5" spans="1:10" x14ac:dyDescent="0.25">
      <c r="A5" s="1" t="s">
        <v>441</v>
      </c>
      <c r="B5" s="18">
        <v>22</v>
      </c>
      <c r="C5" s="1">
        <v>34015</v>
      </c>
      <c r="D5" s="12">
        <v>9857.1849999999995</v>
      </c>
      <c r="E5" s="12">
        <v>7.15</v>
      </c>
      <c r="F5" s="12">
        <v>3.2485125000000004</v>
      </c>
      <c r="G5" s="12">
        <v>3.0274999999999999</v>
      </c>
      <c r="H5" s="12">
        <v>1.1810756258415438</v>
      </c>
      <c r="I5" s="9">
        <v>43.5625</v>
      </c>
      <c r="J5" s="12"/>
    </row>
    <row r="6" spans="1:10" x14ac:dyDescent="0.25">
      <c r="A6" s="1" t="s">
        <v>442</v>
      </c>
      <c r="B6" s="18">
        <v>29</v>
      </c>
      <c r="C6" s="1">
        <v>34022</v>
      </c>
      <c r="D6" s="12">
        <v>9857.1849999999995</v>
      </c>
      <c r="E6" s="12">
        <v>7.1</v>
      </c>
      <c r="F6" s="12">
        <v>3.24675</v>
      </c>
      <c r="G6" s="12">
        <v>3.03</v>
      </c>
      <c r="H6" s="12">
        <v>1.1810756258415438</v>
      </c>
      <c r="I6" s="9">
        <v>44.40625</v>
      </c>
      <c r="J6" s="12"/>
    </row>
    <row r="7" spans="1:10" x14ac:dyDescent="0.25">
      <c r="A7" s="1" t="s">
        <v>443</v>
      </c>
      <c r="B7" s="18">
        <v>36</v>
      </c>
      <c r="C7" s="1">
        <v>34029</v>
      </c>
      <c r="D7" s="12">
        <v>9857.1849999999995</v>
      </c>
      <c r="E7" s="12">
        <v>7.0749999999999993</v>
      </c>
      <c r="F7" s="12">
        <v>3.1899150000000001</v>
      </c>
      <c r="G7" s="12">
        <v>3.04</v>
      </c>
      <c r="H7" s="12">
        <v>1.1810756258415438</v>
      </c>
      <c r="I7" s="9">
        <v>44.75</v>
      </c>
      <c r="J7" s="12"/>
    </row>
    <row r="8" spans="1:10" x14ac:dyDescent="0.25">
      <c r="A8" s="1" t="s">
        <v>444</v>
      </c>
      <c r="B8" s="18">
        <v>43</v>
      </c>
      <c r="C8" s="1">
        <v>34036</v>
      </c>
      <c r="D8" s="12">
        <v>9857.1849999999995</v>
      </c>
      <c r="E8" s="12">
        <v>7.05</v>
      </c>
      <c r="F8" s="12">
        <v>3.1330800000000001</v>
      </c>
      <c r="G8" s="12">
        <v>3.05</v>
      </c>
      <c r="H8" s="12">
        <v>1.1810756258415438</v>
      </c>
      <c r="I8" s="9">
        <v>45.09375</v>
      </c>
      <c r="J8" s="12"/>
    </row>
    <row r="9" spans="1:10" x14ac:dyDescent="0.25">
      <c r="A9" s="1" t="s">
        <v>445</v>
      </c>
      <c r="B9" s="18">
        <v>50</v>
      </c>
      <c r="C9" s="1">
        <v>34043</v>
      </c>
      <c r="D9" s="12">
        <v>9857.1849999999995</v>
      </c>
      <c r="E9" s="12">
        <v>7.0250000000000004</v>
      </c>
      <c r="F9" s="12">
        <v>3.0762450000000001</v>
      </c>
      <c r="G9" s="12">
        <v>3.06</v>
      </c>
      <c r="H9" s="12">
        <v>1.1810756258415438</v>
      </c>
      <c r="I9" s="9">
        <v>45.03125</v>
      </c>
      <c r="J9" s="12"/>
    </row>
    <row r="10" spans="1:10" x14ac:dyDescent="0.25">
      <c r="A10" s="1" t="s">
        <v>446</v>
      </c>
      <c r="B10" s="18">
        <v>57</v>
      </c>
      <c r="C10" s="1">
        <v>34050</v>
      </c>
      <c r="D10" s="12">
        <v>9857.1849999999995</v>
      </c>
      <c r="E10" s="12">
        <v>7</v>
      </c>
      <c r="F10" s="12">
        <v>3.0194100000000001</v>
      </c>
      <c r="G10" s="12">
        <v>3.07</v>
      </c>
      <c r="H10" s="12">
        <v>1.1810756258415438</v>
      </c>
      <c r="I10" s="9">
        <v>44.90625</v>
      </c>
      <c r="J10" s="12"/>
    </row>
    <row r="11" spans="1:10" x14ac:dyDescent="0.25">
      <c r="A11" s="1" t="s">
        <v>447</v>
      </c>
      <c r="B11" s="18">
        <v>64</v>
      </c>
      <c r="C11" s="1">
        <v>34057</v>
      </c>
      <c r="D11" s="12">
        <v>9857.1849999999995</v>
      </c>
      <c r="E11" s="12">
        <v>7</v>
      </c>
      <c r="F11" s="12">
        <v>3.0194100000000001</v>
      </c>
      <c r="G11" s="12">
        <v>3.07</v>
      </c>
      <c r="H11" s="12">
        <v>1.1810756258415438</v>
      </c>
      <c r="I11" s="9">
        <v>44.09375</v>
      </c>
      <c r="J11" s="12"/>
    </row>
    <row r="12" spans="1:10" x14ac:dyDescent="0.25">
      <c r="A12" s="1" t="s">
        <v>448</v>
      </c>
      <c r="B12" s="18">
        <v>71</v>
      </c>
      <c r="C12" s="1">
        <v>34064</v>
      </c>
      <c r="D12" s="12">
        <v>9914.5650000000005</v>
      </c>
      <c r="E12" s="12">
        <v>7.0250000000000004</v>
      </c>
      <c r="F12" s="12">
        <v>3.0536525000000001</v>
      </c>
      <c r="G12" s="12">
        <v>3.0424999999999995</v>
      </c>
      <c r="H12" s="12">
        <v>1.1810756258415438</v>
      </c>
      <c r="I12" s="9">
        <v>44.28125</v>
      </c>
      <c r="J12" s="12"/>
    </row>
    <row r="13" spans="1:10" x14ac:dyDescent="0.25">
      <c r="A13" s="1" t="s">
        <v>449</v>
      </c>
      <c r="B13" s="18">
        <v>78</v>
      </c>
      <c r="C13" s="1">
        <v>34071</v>
      </c>
      <c r="D13" s="12">
        <v>9914.5650000000005</v>
      </c>
      <c r="E13" s="12">
        <v>7.0500000000000007</v>
      </c>
      <c r="F13" s="12">
        <v>3.0878950000000001</v>
      </c>
      <c r="G13" s="12">
        <v>3.0149999999999997</v>
      </c>
      <c r="H13" s="12">
        <v>1.1810756258415438</v>
      </c>
      <c r="I13" s="9">
        <v>44.9375</v>
      </c>
      <c r="J13" s="12"/>
    </row>
    <row r="14" spans="1:10" x14ac:dyDescent="0.25">
      <c r="A14" s="1" t="s">
        <v>450</v>
      </c>
      <c r="B14" s="18">
        <v>85</v>
      </c>
      <c r="C14" s="1">
        <v>34078</v>
      </c>
      <c r="D14" s="12">
        <v>9914.5650000000005</v>
      </c>
      <c r="E14" s="12">
        <v>7.0749999999999993</v>
      </c>
      <c r="F14" s="12">
        <v>3.1221375</v>
      </c>
      <c r="G14" s="12">
        <v>2.9874999999999998</v>
      </c>
      <c r="H14" s="12">
        <v>1.1810756258415438</v>
      </c>
      <c r="I14" s="9">
        <v>43.75</v>
      </c>
      <c r="J14" s="12"/>
    </row>
    <row r="15" spans="1:10" x14ac:dyDescent="0.25">
      <c r="A15" s="1" t="s">
        <v>451</v>
      </c>
      <c r="B15" s="18">
        <v>92</v>
      </c>
      <c r="C15" s="1">
        <v>34085</v>
      </c>
      <c r="D15" s="12">
        <v>9914.5650000000005</v>
      </c>
      <c r="E15" s="12">
        <v>7.1</v>
      </c>
      <c r="F15" s="12">
        <v>3.15638</v>
      </c>
      <c r="G15" s="12">
        <v>2.96</v>
      </c>
      <c r="H15" s="12">
        <v>1.1810756258415438</v>
      </c>
      <c r="I15" s="9">
        <v>44.03125</v>
      </c>
      <c r="J15" s="12"/>
    </row>
    <row r="16" spans="1:10" x14ac:dyDescent="0.25">
      <c r="A16" s="1" t="s">
        <v>452</v>
      </c>
      <c r="B16" s="18">
        <v>99</v>
      </c>
      <c r="C16" s="1">
        <v>34092</v>
      </c>
      <c r="D16" s="12">
        <v>9914.5650000000005</v>
      </c>
      <c r="E16" s="12">
        <v>7.1</v>
      </c>
      <c r="F16" s="12">
        <v>3.1725824999999999</v>
      </c>
      <c r="G16" s="12">
        <v>2.9699999999999998</v>
      </c>
      <c r="H16" s="12">
        <v>1.1810756258415438</v>
      </c>
      <c r="I16" s="9">
        <v>44.34375</v>
      </c>
      <c r="J16" s="12"/>
    </row>
    <row r="17" spans="1:10" x14ac:dyDescent="0.25">
      <c r="A17" s="1" t="s">
        <v>453</v>
      </c>
      <c r="B17" s="18">
        <v>106</v>
      </c>
      <c r="C17" s="1">
        <v>34099</v>
      </c>
      <c r="D17" s="12">
        <v>9914.5650000000005</v>
      </c>
      <c r="E17" s="12">
        <v>7.1</v>
      </c>
      <c r="F17" s="12">
        <v>3.1887850000000002</v>
      </c>
      <c r="G17" s="12">
        <v>2.98</v>
      </c>
      <c r="H17" s="12">
        <v>1.1810756258415438</v>
      </c>
      <c r="I17" s="9">
        <v>44</v>
      </c>
      <c r="J17" s="12"/>
    </row>
    <row r="18" spans="1:10" x14ac:dyDescent="0.25">
      <c r="A18" s="1" t="s">
        <v>454</v>
      </c>
      <c r="B18" s="18">
        <v>113</v>
      </c>
      <c r="C18" s="1">
        <v>34106</v>
      </c>
      <c r="D18" s="12">
        <v>9914.5650000000005</v>
      </c>
      <c r="E18" s="12">
        <v>7.1</v>
      </c>
      <c r="F18" s="12">
        <v>3.2049875000000001</v>
      </c>
      <c r="G18" s="12">
        <v>2.99</v>
      </c>
      <c r="H18" s="12">
        <v>1.1810756258415438</v>
      </c>
      <c r="I18" s="9">
        <v>44.75</v>
      </c>
      <c r="J18" s="12"/>
    </row>
    <row r="19" spans="1:10" x14ac:dyDescent="0.25">
      <c r="A19" s="1" t="s">
        <v>455</v>
      </c>
      <c r="B19" s="18">
        <v>120</v>
      </c>
      <c r="C19" s="1">
        <v>34113</v>
      </c>
      <c r="D19" s="12">
        <v>9914.5650000000005</v>
      </c>
      <c r="E19" s="12">
        <v>7.1</v>
      </c>
      <c r="F19" s="12">
        <v>3.22119</v>
      </c>
      <c r="G19" s="12">
        <v>3</v>
      </c>
      <c r="H19" s="12">
        <v>1.1810756258415438</v>
      </c>
      <c r="I19" s="9">
        <v>45.21875</v>
      </c>
      <c r="J19" s="12"/>
    </row>
    <row r="20" spans="1:10" x14ac:dyDescent="0.25">
      <c r="A20" s="1" t="s">
        <v>456</v>
      </c>
      <c r="B20" s="18">
        <v>127</v>
      </c>
      <c r="C20" s="1">
        <v>34120</v>
      </c>
      <c r="D20" s="12">
        <v>9914.5650000000005</v>
      </c>
      <c r="E20" s="12">
        <v>7.1</v>
      </c>
      <c r="F20" s="12">
        <v>3.22119</v>
      </c>
      <c r="G20" s="12">
        <v>3</v>
      </c>
      <c r="H20" s="12">
        <v>1.1810756258415438</v>
      </c>
      <c r="I20" s="9">
        <v>45.28125</v>
      </c>
      <c r="J20" s="12"/>
    </row>
    <row r="21" spans="1:10" x14ac:dyDescent="0.25">
      <c r="A21" s="1" t="s">
        <v>457</v>
      </c>
      <c r="B21" s="18">
        <v>134</v>
      </c>
      <c r="C21" s="1">
        <v>34127</v>
      </c>
      <c r="D21" s="12">
        <v>9914.5650000000005</v>
      </c>
      <c r="E21" s="12">
        <v>7.0749999999999993</v>
      </c>
      <c r="F21" s="12">
        <v>3.1653574999999998</v>
      </c>
      <c r="G21" s="12">
        <v>3.01</v>
      </c>
      <c r="H21" s="12">
        <v>1.1810756258415438</v>
      </c>
      <c r="I21" s="9">
        <v>45.09375</v>
      </c>
      <c r="J21" s="12"/>
    </row>
    <row r="22" spans="1:10" x14ac:dyDescent="0.25">
      <c r="A22" s="1" t="s">
        <v>458</v>
      </c>
      <c r="B22" s="18">
        <v>141</v>
      </c>
      <c r="C22" s="1">
        <v>34134</v>
      </c>
      <c r="D22" s="12">
        <v>9914.5650000000005</v>
      </c>
      <c r="E22" s="12">
        <v>7.05</v>
      </c>
      <c r="F22" s="12">
        <v>3.1095249999999997</v>
      </c>
      <c r="G22" s="12">
        <v>3.0199999999999996</v>
      </c>
      <c r="H22" s="12">
        <v>1.1810756258415438</v>
      </c>
      <c r="I22" s="9">
        <v>44.5</v>
      </c>
      <c r="J22" s="12"/>
    </row>
    <row r="23" spans="1:10" x14ac:dyDescent="0.25">
      <c r="A23" s="1" t="s">
        <v>459</v>
      </c>
      <c r="B23" s="18">
        <v>148</v>
      </c>
      <c r="C23" s="1">
        <v>34141</v>
      </c>
      <c r="D23" s="12">
        <v>9914.5650000000005</v>
      </c>
      <c r="E23" s="12">
        <v>7.0250000000000004</v>
      </c>
      <c r="F23" s="12">
        <v>3.0536925000000004</v>
      </c>
      <c r="G23" s="12">
        <v>3.0300000000000002</v>
      </c>
      <c r="H23" s="12">
        <v>1.1810756258415438</v>
      </c>
      <c r="I23" s="9">
        <v>44.78125</v>
      </c>
      <c r="J23" s="12"/>
    </row>
    <row r="24" spans="1:10" x14ac:dyDescent="0.25">
      <c r="A24" s="1" t="s">
        <v>460</v>
      </c>
      <c r="B24" s="18">
        <v>155</v>
      </c>
      <c r="C24" s="1">
        <v>34148</v>
      </c>
      <c r="D24" s="12">
        <v>9914.5650000000005</v>
      </c>
      <c r="E24" s="12">
        <v>7</v>
      </c>
      <c r="F24" s="12">
        <v>2.9978600000000002</v>
      </c>
      <c r="G24" s="12">
        <v>3.04</v>
      </c>
      <c r="H24" s="12">
        <v>1.1810756258415438</v>
      </c>
      <c r="I24" s="9">
        <v>44.6875</v>
      </c>
      <c r="J24" s="12"/>
    </row>
    <row r="25" spans="1:10" x14ac:dyDescent="0.25">
      <c r="A25" s="1" t="s">
        <v>461</v>
      </c>
      <c r="B25" s="18">
        <v>162</v>
      </c>
      <c r="C25" s="1">
        <v>34155</v>
      </c>
      <c r="D25" s="12">
        <v>9918.5073333333348</v>
      </c>
      <c r="E25" s="12">
        <v>6.9749999999999996</v>
      </c>
      <c r="F25" s="12">
        <v>2.9601400000000004</v>
      </c>
      <c r="G25" s="12">
        <v>3.0450000000000004</v>
      </c>
      <c r="H25" s="12">
        <v>1.1728740555828698</v>
      </c>
      <c r="I25" s="9">
        <v>44.96875</v>
      </c>
      <c r="J25" s="12"/>
    </row>
    <row r="26" spans="1:10" x14ac:dyDescent="0.25">
      <c r="A26" s="1" t="s">
        <v>462</v>
      </c>
      <c r="B26" s="18">
        <v>169</v>
      </c>
      <c r="C26" s="1">
        <v>34162</v>
      </c>
      <c r="D26" s="12">
        <v>9922.4496666666673</v>
      </c>
      <c r="E26" s="12">
        <v>6.9499999999999993</v>
      </c>
      <c r="F26" s="12">
        <v>2.9224200000000002</v>
      </c>
      <c r="G26" s="12">
        <v>3.0500000000000003</v>
      </c>
      <c r="H26" s="12">
        <v>1.1646724853241959</v>
      </c>
      <c r="I26" s="9">
        <v>44.75</v>
      </c>
      <c r="J26" s="12"/>
    </row>
    <row r="27" spans="1:10" x14ac:dyDescent="0.25">
      <c r="A27" s="1" t="s">
        <v>463</v>
      </c>
      <c r="B27" s="18">
        <v>176</v>
      </c>
      <c r="C27" s="1">
        <v>34169</v>
      </c>
      <c r="D27" s="12">
        <v>9926.3919999999998</v>
      </c>
      <c r="E27" s="12">
        <v>6.9250000000000007</v>
      </c>
      <c r="F27" s="12">
        <v>2.8847</v>
      </c>
      <c r="G27" s="12">
        <v>3.0550000000000002</v>
      </c>
      <c r="H27" s="12">
        <v>1.1564709150655217</v>
      </c>
      <c r="I27" s="9">
        <v>44.71875</v>
      </c>
      <c r="J27" s="12"/>
    </row>
    <row r="28" spans="1:10" x14ac:dyDescent="0.25">
      <c r="A28" s="1" t="s">
        <v>464</v>
      </c>
      <c r="B28" s="18">
        <v>183</v>
      </c>
      <c r="C28" s="1">
        <v>34176</v>
      </c>
      <c r="D28" s="12">
        <v>9930.3343333333323</v>
      </c>
      <c r="E28" s="12">
        <v>6.9</v>
      </c>
      <c r="F28" s="12">
        <v>2.8469799999999998</v>
      </c>
      <c r="G28" s="12">
        <v>3.06</v>
      </c>
      <c r="H28" s="12">
        <v>1.1482693448068477</v>
      </c>
      <c r="I28" s="9">
        <v>44.84375</v>
      </c>
      <c r="J28" s="12"/>
    </row>
    <row r="29" spans="1:10" x14ac:dyDescent="0.25">
      <c r="A29" s="1" t="s">
        <v>465</v>
      </c>
      <c r="B29" s="18">
        <v>190</v>
      </c>
      <c r="C29" s="1">
        <v>34183</v>
      </c>
      <c r="D29" s="12">
        <v>9934.2766666666648</v>
      </c>
      <c r="E29" s="12">
        <v>6.8750000000000009</v>
      </c>
      <c r="F29" s="12">
        <v>2.8454625</v>
      </c>
      <c r="G29" s="12">
        <v>3.0524999999999998</v>
      </c>
      <c r="H29" s="12">
        <v>1.1400677745481738</v>
      </c>
      <c r="I29" s="9">
        <v>44.96875</v>
      </c>
      <c r="J29" s="12"/>
    </row>
    <row r="30" spans="1:10" x14ac:dyDescent="0.25">
      <c r="A30" s="1" t="s">
        <v>466</v>
      </c>
      <c r="B30" s="18">
        <v>197</v>
      </c>
      <c r="C30" s="1">
        <v>34190</v>
      </c>
      <c r="D30" s="12">
        <v>9938.2189999999973</v>
      </c>
      <c r="E30" s="12">
        <v>6.8500000000000005</v>
      </c>
      <c r="F30" s="12">
        <v>2.8439449999999997</v>
      </c>
      <c r="G30" s="12">
        <v>3.0449999999999999</v>
      </c>
      <c r="H30" s="12">
        <v>1.1318662042894998</v>
      </c>
      <c r="I30" s="9">
        <v>45.125</v>
      </c>
      <c r="J30" s="12"/>
    </row>
    <row r="31" spans="1:10" x14ac:dyDescent="0.25">
      <c r="A31" s="1" t="s">
        <v>467</v>
      </c>
      <c r="B31" s="18">
        <v>204</v>
      </c>
      <c r="C31" s="1">
        <v>34197</v>
      </c>
      <c r="D31" s="12">
        <v>9942.1613333333298</v>
      </c>
      <c r="E31" s="12">
        <v>6.8250000000000002</v>
      </c>
      <c r="F31" s="12">
        <v>2.8424275000000003</v>
      </c>
      <c r="G31" s="12">
        <v>3.0374999999999996</v>
      </c>
      <c r="H31" s="12">
        <v>1.1236646340308256</v>
      </c>
      <c r="I31" s="9">
        <v>45.8125</v>
      </c>
      <c r="J31" s="12"/>
    </row>
    <row r="32" spans="1:10" x14ac:dyDescent="0.25">
      <c r="A32" s="1" t="s">
        <v>468</v>
      </c>
      <c r="B32" s="18">
        <v>211</v>
      </c>
      <c r="C32" s="1">
        <v>34204</v>
      </c>
      <c r="D32" s="12">
        <v>9946.1036666666641</v>
      </c>
      <c r="E32" s="12">
        <v>6.8</v>
      </c>
      <c r="F32" s="12">
        <v>2.84091</v>
      </c>
      <c r="G32" s="12">
        <v>3.03</v>
      </c>
      <c r="H32" s="12">
        <v>1.1154630637721517</v>
      </c>
      <c r="I32" s="9">
        <v>46.25</v>
      </c>
      <c r="J32" s="12"/>
    </row>
    <row r="33" spans="1:10" x14ac:dyDescent="0.25">
      <c r="A33" s="1" t="s">
        <v>469</v>
      </c>
      <c r="B33" s="18">
        <v>218</v>
      </c>
      <c r="C33" s="1">
        <v>34211</v>
      </c>
      <c r="D33" s="12">
        <v>9950.0459999999966</v>
      </c>
      <c r="E33" s="12">
        <v>6.8</v>
      </c>
      <c r="F33" s="12">
        <v>2.84091</v>
      </c>
      <c r="G33" s="12">
        <v>3.03</v>
      </c>
      <c r="H33" s="12">
        <v>1.1072614935134777</v>
      </c>
      <c r="I33" s="9">
        <v>46.375</v>
      </c>
      <c r="J33" s="12"/>
    </row>
    <row r="34" spans="1:10" x14ac:dyDescent="0.25">
      <c r="A34" s="1" t="s">
        <v>470</v>
      </c>
      <c r="B34" s="18">
        <v>225</v>
      </c>
      <c r="C34" s="1">
        <v>34218</v>
      </c>
      <c r="D34" s="12">
        <v>9953.9883333333291</v>
      </c>
      <c r="E34" s="12">
        <v>6.7749999999999995</v>
      </c>
      <c r="F34" s="12">
        <v>2.8216824999999996</v>
      </c>
      <c r="G34" s="12">
        <v>3.0449999999999999</v>
      </c>
      <c r="H34" s="12">
        <v>1.0990599232548037</v>
      </c>
      <c r="I34" s="9">
        <v>46.40625</v>
      </c>
      <c r="J34" s="12"/>
    </row>
    <row r="35" spans="1:10" x14ac:dyDescent="0.25">
      <c r="A35" s="1" t="s">
        <v>471</v>
      </c>
      <c r="B35" s="18">
        <v>232</v>
      </c>
      <c r="C35" s="1">
        <v>34225</v>
      </c>
      <c r="D35" s="12">
        <v>9957.9306666666653</v>
      </c>
      <c r="E35" s="12">
        <v>6.75</v>
      </c>
      <c r="F35" s="12">
        <v>2.8024549999999997</v>
      </c>
      <c r="G35" s="12">
        <v>3.0599999999999996</v>
      </c>
      <c r="H35" s="12">
        <v>1.0908583529961295</v>
      </c>
      <c r="I35" s="9">
        <v>45.8125</v>
      </c>
      <c r="J35" s="12"/>
    </row>
    <row r="36" spans="1:10" x14ac:dyDescent="0.25">
      <c r="A36" s="1" t="s">
        <v>472</v>
      </c>
      <c r="B36" s="18">
        <v>239</v>
      </c>
      <c r="C36" s="1">
        <v>34232</v>
      </c>
      <c r="D36" s="12">
        <v>9961.8729999999978</v>
      </c>
      <c r="E36" s="12">
        <v>6.7249999999999996</v>
      </c>
      <c r="F36" s="12">
        <v>2.7832274999999997</v>
      </c>
      <c r="G36" s="12">
        <v>3.0749999999999997</v>
      </c>
      <c r="H36" s="12">
        <v>1.0826567827374556</v>
      </c>
      <c r="I36" s="9">
        <v>45.78125</v>
      </c>
      <c r="J36" s="12"/>
    </row>
    <row r="37" spans="1:10" x14ac:dyDescent="0.25">
      <c r="A37" s="1" t="s">
        <v>473</v>
      </c>
      <c r="B37" s="18">
        <v>246</v>
      </c>
      <c r="C37" s="1">
        <v>34239</v>
      </c>
      <c r="D37" s="12">
        <v>9961.8729999999978</v>
      </c>
      <c r="E37" s="12">
        <v>6.7</v>
      </c>
      <c r="F37" s="12">
        <v>2.7639999999999998</v>
      </c>
      <c r="G37" s="12">
        <v>3.09</v>
      </c>
      <c r="H37" s="12">
        <v>1.0744552124787816</v>
      </c>
      <c r="I37" s="9">
        <v>46.15625</v>
      </c>
      <c r="J37" s="12"/>
    </row>
    <row r="38" spans="1:10" x14ac:dyDescent="0.25">
      <c r="A38" s="1" t="s">
        <v>474</v>
      </c>
      <c r="B38" s="18">
        <v>253</v>
      </c>
      <c r="C38" s="1">
        <v>34246</v>
      </c>
      <c r="D38" s="12">
        <v>9973.1637499999979</v>
      </c>
      <c r="E38" s="12">
        <v>6.7250000000000005</v>
      </c>
      <c r="F38" s="12">
        <v>2.7610725</v>
      </c>
      <c r="G38" s="12">
        <v>3.0649999999999999</v>
      </c>
      <c r="H38" s="12">
        <v>1.1389424117993987</v>
      </c>
      <c r="I38" s="9">
        <v>46.0625</v>
      </c>
      <c r="J38" s="12"/>
    </row>
    <row r="39" spans="1:10" x14ac:dyDescent="0.25">
      <c r="A39" s="1" t="s">
        <v>475</v>
      </c>
      <c r="B39" s="18">
        <v>260</v>
      </c>
      <c r="C39" s="1">
        <v>34253</v>
      </c>
      <c r="D39" s="12">
        <v>9984.454499999998</v>
      </c>
      <c r="E39" s="12">
        <v>6.75</v>
      </c>
      <c r="F39" s="12">
        <v>2.7581449999999998</v>
      </c>
      <c r="G39" s="12">
        <v>3.04</v>
      </c>
      <c r="H39" s="12">
        <v>1.203429611120016</v>
      </c>
      <c r="I39" s="9">
        <v>47.0625</v>
      </c>
      <c r="J39" s="12"/>
    </row>
    <row r="40" spans="1:10" x14ac:dyDescent="0.25">
      <c r="A40" s="1" t="s">
        <v>476</v>
      </c>
      <c r="B40" s="18">
        <v>267</v>
      </c>
      <c r="C40" s="1">
        <v>34260</v>
      </c>
      <c r="D40" s="12">
        <v>9995.7452499999981</v>
      </c>
      <c r="E40" s="12">
        <v>6.7750000000000004</v>
      </c>
      <c r="F40" s="12">
        <v>2.7552175000000001</v>
      </c>
      <c r="G40" s="12">
        <v>3.0150000000000001</v>
      </c>
      <c r="H40" s="12">
        <v>1.2679168104406331</v>
      </c>
      <c r="I40" s="9">
        <v>46.375</v>
      </c>
      <c r="J40" s="12"/>
    </row>
    <row r="41" spans="1:10" x14ac:dyDescent="0.25">
      <c r="A41" s="1" t="s">
        <v>477</v>
      </c>
      <c r="B41" s="18">
        <v>274</v>
      </c>
      <c r="C41" s="1">
        <v>34267</v>
      </c>
      <c r="D41" s="12">
        <v>10007.035999999998</v>
      </c>
      <c r="E41" s="12">
        <v>6.8</v>
      </c>
      <c r="F41" s="12">
        <v>2.7522899999999999</v>
      </c>
      <c r="G41" s="12">
        <v>2.99</v>
      </c>
      <c r="H41" s="12">
        <v>1.3324040097612504</v>
      </c>
      <c r="I41" s="9">
        <v>46.84375</v>
      </c>
      <c r="J41" s="12"/>
    </row>
    <row r="42" spans="1:10" x14ac:dyDescent="0.25">
      <c r="A42" s="1" t="s">
        <v>478</v>
      </c>
      <c r="B42" s="18">
        <v>281</v>
      </c>
      <c r="C42" s="1">
        <v>34274</v>
      </c>
      <c r="D42" s="12">
        <v>10018.326749999998</v>
      </c>
      <c r="E42" s="12">
        <v>6.75</v>
      </c>
      <c r="F42" s="12">
        <v>2.7503549999999999</v>
      </c>
      <c r="G42" s="12">
        <v>2.9975000000000001</v>
      </c>
      <c r="H42" s="12">
        <v>1.3968912090818675</v>
      </c>
      <c r="I42" s="9">
        <v>46.0625</v>
      </c>
      <c r="J42" s="12"/>
    </row>
    <row r="43" spans="1:10" x14ac:dyDescent="0.25">
      <c r="A43" s="1" t="s">
        <v>479</v>
      </c>
      <c r="B43" s="18">
        <v>288</v>
      </c>
      <c r="C43" s="1">
        <v>34281</v>
      </c>
      <c r="D43" s="12">
        <v>10029.617499999997</v>
      </c>
      <c r="E43" s="12">
        <v>6.6999999999999993</v>
      </c>
      <c r="F43" s="12">
        <v>2.7484199999999999</v>
      </c>
      <c r="G43" s="12">
        <v>3.0049999999999999</v>
      </c>
      <c r="H43" s="12">
        <v>1.4613784084024848</v>
      </c>
      <c r="I43" s="9">
        <v>46.59375</v>
      </c>
      <c r="J43" s="12"/>
    </row>
    <row r="44" spans="1:10" x14ac:dyDescent="0.25">
      <c r="A44" s="1" t="s">
        <v>480</v>
      </c>
      <c r="B44" s="18">
        <v>295</v>
      </c>
      <c r="C44" s="1">
        <v>34288</v>
      </c>
      <c r="D44" s="12">
        <v>10040.908249999997</v>
      </c>
      <c r="E44" s="12">
        <v>6.65</v>
      </c>
      <c r="F44" s="12">
        <v>2.7464849999999998</v>
      </c>
      <c r="G44" s="12">
        <v>3.0124999999999997</v>
      </c>
      <c r="H44" s="12">
        <v>1.5258656077231019</v>
      </c>
      <c r="I44" s="9">
        <v>46.3125</v>
      </c>
      <c r="J44" s="12"/>
    </row>
    <row r="45" spans="1:10" x14ac:dyDescent="0.25">
      <c r="A45" s="1" t="s">
        <v>481</v>
      </c>
      <c r="B45" s="18">
        <v>302</v>
      </c>
      <c r="C45" s="1">
        <v>34295</v>
      </c>
      <c r="D45" s="12">
        <v>10052.198999999997</v>
      </c>
      <c r="E45" s="12">
        <v>6.6</v>
      </c>
      <c r="F45" s="12">
        <v>2.7445499999999998</v>
      </c>
      <c r="G45" s="12">
        <v>3.02</v>
      </c>
      <c r="H45" s="12">
        <v>1.5903528070437192</v>
      </c>
      <c r="I45" s="9">
        <v>46.5</v>
      </c>
      <c r="J45" s="12"/>
    </row>
    <row r="46" spans="1:10" x14ac:dyDescent="0.25">
      <c r="A46" s="1" t="s">
        <v>482</v>
      </c>
      <c r="B46" s="18">
        <v>309</v>
      </c>
      <c r="C46" s="1">
        <v>34302</v>
      </c>
      <c r="D46" s="12">
        <v>10063.489749999997</v>
      </c>
      <c r="E46" s="12">
        <v>6.6</v>
      </c>
      <c r="F46" s="12">
        <v>2.7445499999999998</v>
      </c>
      <c r="G46" s="12">
        <v>3.02</v>
      </c>
      <c r="H46" s="12">
        <v>1.6548400063643363</v>
      </c>
      <c r="I46" s="9">
        <v>46.71875</v>
      </c>
      <c r="J46" s="12"/>
    </row>
    <row r="47" spans="1:10" x14ac:dyDescent="0.25">
      <c r="A47" s="1" t="s">
        <v>483</v>
      </c>
      <c r="B47" s="18">
        <v>316</v>
      </c>
      <c r="C47" s="1">
        <v>34309</v>
      </c>
      <c r="D47" s="12">
        <v>10074.780499999997</v>
      </c>
      <c r="E47" s="12">
        <v>6.5749999999999993</v>
      </c>
      <c r="F47" s="12">
        <v>2.7611524999999997</v>
      </c>
      <c r="G47" s="12">
        <v>3.0049999999999999</v>
      </c>
      <c r="H47" s="12">
        <v>1.7193272056849536</v>
      </c>
      <c r="I47" s="9">
        <v>46.59375</v>
      </c>
      <c r="J47" s="12"/>
    </row>
    <row r="48" spans="1:10" x14ac:dyDescent="0.25">
      <c r="A48" s="1" t="s">
        <v>484</v>
      </c>
      <c r="B48" s="18">
        <v>323</v>
      </c>
      <c r="C48" s="1">
        <v>34316</v>
      </c>
      <c r="D48" s="12">
        <v>10086.071249999997</v>
      </c>
      <c r="E48" s="12">
        <v>6.55</v>
      </c>
      <c r="F48" s="12">
        <v>2.777755</v>
      </c>
      <c r="G48" s="12">
        <v>2.99</v>
      </c>
      <c r="H48" s="12">
        <v>1.7838144050055706</v>
      </c>
      <c r="I48" s="9">
        <v>46.5625</v>
      </c>
      <c r="J48" s="12"/>
    </row>
    <row r="49" spans="1:10" x14ac:dyDescent="0.25">
      <c r="A49" s="1" t="s">
        <v>485</v>
      </c>
      <c r="B49" s="18">
        <v>330</v>
      </c>
      <c r="C49" s="1">
        <v>34323</v>
      </c>
      <c r="D49" s="12">
        <v>10097.361999999997</v>
      </c>
      <c r="E49" s="12">
        <v>6.5250000000000004</v>
      </c>
      <c r="F49" s="12">
        <v>2.7943574999999998</v>
      </c>
      <c r="G49" s="12">
        <v>2.9750000000000005</v>
      </c>
      <c r="H49" s="12">
        <v>1.848301604326188</v>
      </c>
      <c r="I49" s="9">
        <v>46.75</v>
      </c>
      <c r="J49" s="12"/>
    </row>
    <row r="50" spans="1:10" x14ac:dyDescent="0.25">
      <c r="A50" s="1" t="s">
        <v>486</v>
      </c>
      <c r="B50" s="18">
        <v>337</v>
      </c>
      <c r="C50" s="1">
        <v>34330</v>
      </c>
      <c r="D50" s="12">
        <v>10097.361999999997</v>
      </c>
      <c r="E50" s="12">
        <v>6.5</v>
      </c>
      <c r="F50" s="12">
        <v>2.8109600000000001</v>
      </c>
      <c r="G50" s="12">
        <v>2.96</v>
      </c>
      <c r="H50" s="12">
        <v>1.912788803646805</v>
      </c>
      <c r="I50" s="9">
        <v>46.59375</v>
      </c>
      <c r="J50" s="12"/>
    </row>
    <row r="51" spans="1:10" x14ac:dyDescent="0.25">
      <c r="A51" s="1" t="s">
        <v>487</v>
      </c>
      <c r="B51" s="18">
        <v>344</v>
      </c>
      <c r="C51" s="1">
        <v>34337</v>
      </c>
      <c r="D51" s="12">
        <v>10105.526666666665</v>
      </c>
      <c r="E51" s="12">
        <v>6.5250000000000004</v>
      </c>
      <c r="F51" s="12">
        <v>2.7209650000000001</v>
      </c>
      <c r="G51" s="12">
        <v>2.9824999999999999</v>
      </c>
      <c r="H51" s="12">
        <v>1.8774252454182998</v>
      </c>
      <c r="I51" s="9">
        <v>47.03125</v>
      </c>
      <c r="J51" s="12"/>
    </row>
    <row r="52" spans="1:10" x14ac:dyDescent="0.25">
      <c r="A52" s="1" t="s">
        <v>488</v>
      </c>
      <c r="B52" s="18">
        <v>351</v>
      </c>
      <c r="C52" s="1">
        <v>34344</v>
      </c>
      <c r="D52" s="12">
        <v>10113.691333333332</v>
      </c>
      <c r="E52" s="12">
        <v>6.5500000000000007</v>
      </c>
      <c r="F52" s="12">
        <v>2.63097</v>
      </c>
      <c r="G52" s="12">
        <v>3.0049999999999999</v>
      </c>
      <c r="H52" s="12">
        <v>1.8420616871897944</v>
      </c>
      <c r="I52" s="9">
        <v>47.40625</v>
      </c>
      <c r="J52" s="12"/>
    </row>
    <row r="53" spans="1:10" x14ac:dyDescent="0.25">
      <c r="A53" s="1" t="s">
        <v>489</v>
      </c>
      <c r="B53" s="18">
        <v>358</v>
      </c>
      <c r="C53" s="1">
        <v>34351</v>
      </c>
      <c r="D53" s="12">
        <v>10121.856</v>
      </c>
      <c r="E53" s="12">
        <v>6.5749999999999993</v>
      </c>
      <c r="F53" s="12">
        <v>2.540975</v>
      </c>
      <c r="G53" s="12">
        <v>3.0274999999999999</v>
      </c>
      <c r="H53" s="12">
        <v>1.8066981289612891</v>
      </c>
      <c r="I53" s="9">
        <v>47.375</v>
      </c>
      <c r="J53" s="12"/>
    </row>
    <row r="54" spans="1:10" x14ac:dyDescent="0.25">
      <c r="A54" s="1" t="s">
        <v>490</v>
      </c>
      <c r="B54" s="18">
        <v>365</v>
      </c>
      <c r="C54" s="1">
        <v>34358</v>
      </c>
      <c r="D54" s="12">
        <v>10130.020666666667</v>
      </c>
      <c r="E54" s="12">
        <v>6.6</v>
      </c>
      <c r="F54" s="12">
        <v>2.4509799999999999</v>
      </c>
      <c r="G54" s="12">
        <v>3.05</v>
      </c>
      <c r="H54" s="12">
        <v>1.7713345707327837</v>
      </c>
      <c r="I54" s="9">
        <v>47.875</v>
      </c>
      <c r="J54" s="12"/>
    </row>
    <row r="55" spans="1:10" x14ac:dyDescent="0.25">
      <c r="A55" s="1" t="s">
        <v>491</v>
      </c>
      <c r="B55" s="18">
        <v>372</v>
      </c>
      <c r="C55" s="1">
        <v>34365</v>
      </c>
      <c r="D55" s="12">
        <v>10138.185333333335</v>
      </c>
      <c r="E55" s="12">
        <v>6.6</v>
      </c>
      <c r="F55" s="12">
        <v>2.4509799999999999</v>
      </c>
      <c r="G55" s="12">
        <v>3.05</v>
      </c>
      <c r="H55" s="12">
        <v>1.7359710125042784</v>
      </c>
      <c r="I55" s="9">
        <v>46.96875</v>
      </c>
      <c r="J55" s="12"/>
    </row>
    <row r="56" spans="1:10" x14ac:dyDescent="0.25">
      <c r="A56" s="1" t="s">
        <v>492</v>
      </c>
      <c r="B56" s="18">
        <v>379</v>
      </c>
      <c r="C56" s="1">
        <v>34372</v>
      </c>
      <c r="D56" s="12">
        <v>10146.35</v>
      </c>
      <c r="E56" s="12">
        <v>6.6</v>
      </c>
      <c r="F56" s="12">
        <v>2.4671650000000001</v>
      </c>
      <c r="G56" s="12">
        <v>3.0999999999999996</v>
      </c>
      <c r="H56" s="12">
        <v>1.7006074542757732</v>
      </c>
      <c r="I56" s="9">
        <v>47.15625</v>
      </c>
      <c r="J56" s="12"/>
    </row>
    <row r="57" spans="1:10" x14ac:dyDescent="0.25">
      <c r="A57" s="1" t="s">
        <v>493</v>
      </c>
      <c r="B57" s="18">
        <v>386</v>
      </c>
      <c r="C57" s="1">
        <v>34379</v>
      </c>
      <c r="D57" s="12">
        <v>10154.514666666668</v>
      </c>
      <c r="E57" s="12">
        <v>6.6</v>
      </c>
      <c r="F57" s="12">
        <v>2.4833499999999997</v>
      </c>
      <c r="G57" s="12">
        <v>3.15</v>
      </c>
      <c r="H57" s="12">
        <v>1.6652438960472677</v>
      </c>
      <c r="I57" s="9">
        <v>46.875</v>
      </c>
      <c r="J57" s="12"/>
    </row>
    <row r="58" spans="1:10" x14ac:dyDescent="0.25">
      <c r="A58" s="1" t="s">
        <v>494</v>
      </c>
      <c r="B58" s="18">
        <v>393</v>
      </c>
      <c r="C58" s="1">
        <v>34386</v>
      </c>
      <c r="D58" s="12">
        <v>10162.679333333335</v>
      </c>
      <c r="E58" s="12">
        <v>6.6</v>
      </c>
      <c r="F58" s="12">
        <v>2.4995349999999998</v>
      </c>
      <c r="G58" s="12">
        <v>3.2</v>
      </c>
      <c r="H58" s="12">
        <v>1.6298803378187625</v>
      </c>
      <c r="I58" s="9">
        <v>46.8125</v>
      </c>
      <c r="J58" s="12"/>
    </row>
    <row r="59" spans="1:10" x14ac:dyDescent="0.25">
      <c r="A59" s="1" t="s">
        <v>495</v>
      </c>
      <c r="B59" s="18">
        <v>400</v>
      </c>
      <c r="C59" s="1">
        <v>34393</v>
      </c>
      <c r="D59" s="12">
        <v>10170.844000000003</v>
      </c>
      <c r="E59" s="12">
        <v>6.6</v>
      </c>
      <c r="F59" s="12">
        <v>2.51572</v>
      </c>
      <c r="G59" s="12">
        <v>3.25</v>
      </c>
      <c r="H59" s="12">
        <v>1.5945167795902573</v>
      </c>
      <c r="I59" s="9">
        <v>46.6875</v>
      </c>
      <c r="J59" s="12"/>
    </row>
    <row r="60" spans="1:10" x14ac:dyDescent="0.25">
      <c r="A60" s="1" t="s">
        <v>496</v>
      </c>
      <c r="B60" s="18">
        <v>407</v>
      </c>
      <c r="C60" s="1">
        <v>34400</v>
      </c>
      <c r="D60" s="12">
        <v>10179.008666666668</v>
      </c>
      <c r="E60" s="12">
        <v>6.5749999999999993</v>
      </c>
      <c r="F60" s="12">
        <v>2.5497350000000001</v>
      </c>
      <c r="G60" s="12">
        <v>3.2725</v>
      </c>
      <c r="H60" s="12">
        <v>1.5591532213617518</v>
      </c>
      <c r="I60" s="9">
        <v>46.84375</v>
      </c>
      <c r="J60" s="12"/>
    </row>
    <row r="61" spans="1:10" x14ac:dyDescent="0.25">
      <c r="A61" s="1" t="s">
        <v>497</v>
      </c>
      <c r="B61" s="18">
        <v>414</v>
      </c>
      <c r="C61" s="1">
        <v>34407</v>
      </c>
      <c r="D61" s="12">
        <v>10187.173333333334</v>
      </c>
      <c r="E61" s="12">
        <v>6.55</v>
      </c>
      <c r="F61" s="12">
        <v>2.5837500000000002</v>
      </c>
      <c r="G61" s="12">
        <v>3.2949999999999999</v>
      </c>
      <c r="H61" s="12">
        <v>1.5237896631332466</v>
      </c>
      <c r="I61" s="9">
        <v>46.96875</v>
      </c>
      <c r="J61" s="12"/>
    </row>
    <row r="62" spans="1:10" x14ac:dyDescent="0.25">
      <c r="A62" s="1" t="s">
        <v>498</v>
      </c>
      <c r="B62" s="18">
        <v>421</v>
      </c>
      <c r="C62" s="1">
        <v>34414</v>
      </c>
      <c r="D62" s="12">
        <v>10195.338000000002</v>
      </c>
      <c r="E62" s="12">
        <v>6.5250000000000004</v>
      </c>
      <c r="F62" s="12">
        <v>2.6177650000000003</v>
      </c>
      <c r="G62" s="12">
        <v>3.3174999999999999</v>
      </c>
      <c r="H62" s="12">
        <v>1.4884261049047411</v>
      </c>
      <c r="I62" s="9">
        <v>45.9375</v>
      </c>
      <c r="J62" s="12"/>
    </row>
    <row r="63" spans="1:10" x14ac:dyDescent="0.25">
      <c r="A63" s="1" t="s">
        <v>499</v>
      </c>
      <c r="B63" s="18">
        <v>428</v>
      </c>
      <c r="C63" s="1">
        <v>34421</v>
      </c>
      <c r="D63" s="12">
        <v>10195.338000000002</v>
      </c>
      <c r="E63" s="12">
        <v>6.5</v>
      </c>
      <c r="F63" s="12">
        <v>2.65178</v>
      </c>
      <c r="G63" s="12">
        <v>3.34</v>
      </c>
      <c r="H63" s="12">
        <v>1.4530625466762359</v>
      </c>
      <c r="I63" s="9">
        <v>44.59375</v>
      </c>
      <c r="J63" s="12"/>
    </row>
    <row r="64" spans="1:10" x14ac:dyDescent="0.25">
      <c r="A64" s="1" t="s">
        <v>500</v>
      </c>
      <c r="B64" s="18">
        <v>435</v>
      </c>
      <c r="C64" s="1">
        <v>34428</v>
      </c>
      <c r="D64" s="12">
        <v>10206.851083333335</v>
      </c>
      <c r="E64" s="12">
        <v>6.4749999999999996</v>
      </c>
      <c r="F64" s="12">
        <v>2.5799325</v>
      </c>
      <c r="G64" s="12">
        <v>3.395</v>
      </c>
      <c r="H64" s="12">
        <v>1.4832064148225328</v>
      </c>
      <c r="I64" s="9">
        <v>44.6875</v>
      </c>
      <c r="J64" s="12"/>
    </row>
    <row r="65" spans="1:10" x14ac:dyDescent="0.25">
      <c r="A65" s="1" t="s">
        <v>501</v>
      </c>
      <c r="B65" s="18">
        <v>442</v>
      </c>
      <c r="C65" s="1">
        <v>34435</v>
      </c>
      <c r="D65" s="12">
        <v>10218.364166666668</v>
      </c>
      <c r="E65" s="12">
        <v>6.4499999999999993</v>
      </c>
      <c r="F65" s="12">
        <v>2.5080850000000003</v>
      </c>
      <c r="G65" s="12">
        <v>3.45</v>
      </c>
      <c r="H65" s="12">
        <v>1.5133502829688297</v>
      </c>
      <c r="I65" s="9">
        <v>44.59375</v>
      </c>
      <c r="J65" s="12"/>
    </row>
    <row r="66" spans="1:10" x14ac:dyDescent="0.25">
      <c r="A66" s="1" t="s">
        <v>502</v>
      </c>
      <c r="B66" s="18">
        <v>449</v>
      </c>
      <c r="C66" s="1">
        <v>34442</v>
      </c>
      <c r="D66" s="12">
        <v>10229.87725</v>
      </c>
      <c r="E66" s="12">
        <v>6.4250000000000007</v>
      </c>
      <c r="F66" s="12">
        <v>2.4362375000000003</v>
      </c>
      <c r="G66" s="12">
        <v>3.5050000000000003</v>
      </c>
      <c r="H66" s="12">
        <v>1.5434941511151266</v>
      </c>
      <c r="I66" s="9">
        <v>44.859375</v>
      </c>
      <c r="J66" s="12"/>
    </row>
    <row r="67" spans="1:10" x14ac:dyDescent="0.25">
      <c r="A67" s="1" t="s">
        <v>503</v>
      </c>
      <c r="B67" s="18">
        <v>456</v>
      </c>
      <c r="C67" s="1">
        <v>34449</v>
      </c>
      <c r="D67" s="12">
        <v>10241.390333333333</v>
      </c>
      <c r="E67" s="12">
        <v>6.4</v>
      </c>
      <c r="F67" s="12">
        <v>2.3643900000000002</v>
      </c>
      <c r="G67" s="12">
        <v>3.56</v>
      </c>
      <c r="H67" s="12">
        <v>1.5736380192614234</v>
      </c>
      <c r="I67" s="9">
        <v>45.09375</v>
      </c>
      <c r="J67" s="12"/>
    </row>
    <row r="68" spans="1:10" x14ac:dyDescent="0.25">
      <c r="A68" s="1" t="s">
        <v>504</v>
      </c>
      <c r="B68" s="18">
        <v>463</v>
      </c>
      <c r="C68" s="1">
        <v>34456</v>
      </c>
      <c r="D68" s="12">
        <v>10252.903416666666</v>
      </c>
      <c r="E68" s="12">
        <v>6.3250000000000011</v>
      </c>
      <c r="F68" s="12">
        <v>2.345415</v>
      </c>
      <c r="G68" s="12">
        <v>3.6724999999999999</v>
      </c>
      <c r="H68" s="12">
        <v>1.6037818874077203</v>
      </c>
      <c r="I68" s="9">
        <v>44.75</v>
      </c>
      <c r="J68" s="12"/>
    </row>
    <row r="69" spans="1:10" x14ac:dyDescent="0.25">
      <c r="A69" s="1" t="s">
        <v>505</v>
      </c>
      <c r="B69" s="18">
        <v>470</v>
      </c>
      <c r="C69" s="1">
        <v>34463</v>
      </c>
      <c r="D69" s="12">
        <v>10264.416499999998</v>
      </c>
      <c r="E69" s="12">
        <v>6.25</v>
      </c>
      <c r="F69" s="12">
        <v>2.3264399999999998</v>
      </c>
      <c r="G69" s="12">
        <v>3.7849999999999997</v>
      </c>
      <c r="H69" s="12">
        <v>1.6339257555540172</v>
      </c>
      <c r="I69" s="9">
        <v>44.515625</v>
      </c>
      <c r="J69" s="12"/>
    </row>
    <row r="70" spans="1:10" x14ac:dyDescent="0.25">
      <c r="A70" s="1" t="s">
        <v>506</v>
      </c>
      <c r="B70" s="18">
        <v>477</v>
      </c>
      <c r="C70" s="1">
        <v>34470</v>
      </c>
      <c r="D70" s="12">
        <v>10275.929583333333</v>
      </c>
      <c r="E70" s="12">
        <v>6.1750000000000007</v>
      </c>
      <c r="F70" s="12">
        <v>2.3074649999999997</v>
      </c>
      <c r="G70" s="12">
        <v>3.8975</v>
      </c>
      <c r="H70" s="12">
        <v>1.6640696237003141</v>
      </c>
      <c r="I70" s="9">
        <v>45.5625</v>
      </c>
      <c r="J70" s="12"/>
    </row>
    <row r="71" spans="1:10" x14ac:dyDescent="0.25">
      <c r="A71" s="1" t="s">
        <v>507</v>
      </c>
      <c r="B71" s="18">
        <v>484</v>
      </c>
      <c r="C71" s="1">
        <v>34477</v>
      </c>
      <c r="D71" s="12">
        <v>10287.442666666664</v>
      </c>
      <c r="E71" s="12">
        <v>6.1</v>
      </c>
      <c r="F71" s="12">
        <v>2.2884899999999999</v>
      </c>
      <c r="G71" s="12">
        <v>4.01</v>
      </c>
      <c r="H71" s="12">
        <v>1.694213491846611</v>
      </c>
      <c r="I71" s="9">
        <v>45.875</v>
      </c>
      <c r="J71" s="12"/>
    </row>
    <row r="72" spans="1:10" x14ac:dyDescent="0.25">
      <c r="A72" s="1" t="s">
        <v>508</v>
      </c>
      <c r="B72" s="18">
        <v>491</v>
      </c>
      <c r="C72" s="1">
        <v>34484</v>
      </c>
      <c r="D72" s="12">
        <v>10298.955749999999</v>
      </c>
      <c r="E72" s="12">
        <v>6.1</v>
      </c>
      <c r="F72" s="12">
        <v>2.2884899999999999</v>
      </c>
      <c r="G72" s="12">
        <v>4.01</v>
      </c>
      <c r="H72" s="12">
        <v>1.7243573599929078</v>
      </c>
      <c r="I72" s="9">
        <v>46.234375</v>
      </c>
      <c r="J72" s="12"/>
    </row>
    <row r="73" spans="1:10" x14ac:dyDescent="0.25">
      <c r="A73" s="1" t="s">
        <v>509</v>
      </c>
      <c r="B73" s="18">
        <v>498</v>
      </c>
      <c r="C73" s="1">
        <v>34491</v>
      </c>
      <c r="D73" s="12">
        <v>10310.468833333332</v>
      </c>
      <c r="E73" s="12">
        <v>6.1</v>
      </c>
      <c r="F73" s="12">
        <v>2.3400675</v>
      </c>
      <c r="G73" s="12">
        <v>4.07</v>
      </c>
      <c r="H73" s="12">
        <v>1.7545012281392047</v>
      </c>
      <c r="I73" s="9">
        <v>46.109375</v>
      </c>
      <c r="J73" s="12"/>
    </row>
    <row r="74" spans="1:10" x14ac:dyDescent="0.25">
      <c r="A74" s="1" t="s">
        <v>510</v>
      </c>
      <c r="B74" s="18">
        <v>505</v>
      </c>
      <c r="C74" s="1">
        <v>34498</v>
      </c>
      <c r="D74" s="12">
        <v>10321.981916666666</v>
      </c>
      <c r="E74" s="12">
        <v>6.1</v>
      </c>
      <c r="F74" s="12">
        <v>2.391645</v>
      </c>
      <c r="G74" s="12">
        <v>4.13</v>
      </c>
      <c r="H74" s="12">
        <v>1.7846450962855016</v>
      </c>
      <c r="I74" s="9">
        <v>45.875</v>
      </c>
      <c r="J74" s="12"/>
    </row>
    <row r="75" spans="1:10" x14ac:dyDescent="0.25">
      <c r="A75" s="1" t="s">
        <v>511</v>
      </c>
      <c r="B75" s="18">
        <v>512</v>
      </c>
      <c r="C75" s="1">
        <v>34505</v>
      </c>
      <c r="D75" s="12">
        <v>10333.494999999999</v>
      </c>
      <c r="E75" s="12">
        <v>6.1</v>
      </c>
      <c r="F75" s="12">
        <v>2.4432225000000001</v>
      </c>
      <c r="G75" s="12">
        <v>4.1899999999999995</v>
      </c>
      <c r="H75" s="12">
        <v>1.8147889644317985</v>
      </c>
      <c r="I75" s="9">
        <v>44.0625</v>
      </c>
      <c r="J75" s="12"/>
    </row>
    <row r="76" spans="1:10" x14ac:dyDescent="0.25">
      <c r="A76" s="1" t="s">
        <v>512</v>
      </c>
      <c r="B76" s="18">
        <v>519</v>
      </c>
      <c r="C76" s="1">
        <v>34512</v>
      </c>
      <c r="D76" s="12">
        <v>10333.494999999999</v>
      </c>
      <c r="E76" s="12">
        <v>6.1</v>
      </c>
      <c r="F76" s="12">
        <v>2.4948000000000001</v>
      </c>
      <c r="G76" s="12">
        <v>4.25</v>
      </c>
      <c r="H76" s="12">
        <v>1.8449328325780954</v>
      </c>
      <c r="I76" s="9">
        <v>44.5625</v>
      </c>
      <c r="J76" s="12"/>
    </row>
    <row r="77" spans="1:10" x14ac:dyDescent="0.25">
      <c r="A77" s="1" t="s">
        <v>513</v>
      </c>
      <c r="B77" s="18">
        <v>526</v>
      </c>
      <c r="C77" s="1">
        <v>34519</v>
      </c>
      <c r="D77" s="12">
        <v>10338.528583333333</v>
      </c>
      <c r="E77" s="12">
        <v>6.1</v>
      </c>
      <c r="F77" s="12">
        <v>2.5458400000000001</v>
      </c>
      <c r="G77" s="12">
        <v>4.2524999999999995</v>
      </c>
      <c r="H77" s="12">
        <v>1.7923301840348922</v>
      </c>
      <c r="I77" s="9">
        <v>44.90625</v>
      </c>
      <c r="J77" s="12"/>
    </row>
    <row r="78" spans="1:10" x14ac:dyDescent="0.25">
      <c r="A78" s="1" t="s">
        <v>514</v>
      </c>
      <c r="B78" s="18">
        <v>533</v>
      </c>
      <c r="C78" s="1">
        <v>34526</v>
      </c>
      <c r="D78" s="12">
        <v>10343.562166666667</v>
      </c>
      <c r="E78" s="12">
        <v>6.1</v>
      </c>
      <c r="F78" s="12">
        <v>2.5968800000000001</v>
      </c>
      <c r="G78" s="12">
        <v>4.2549999999999999</v>
      </c>
      <c r="H78" s="12">
        <v>1.739727535491689</v>
      </c>
      <c r="I78" s="9">
        <v>45.390625</v>
      </c>
      <c r="J78" s="12"/>
    </row>
    <row r="79" spans="1:10" x14ac:dyDescent="0.25">
      <c r="A79" s="1" t="s">
        <v>515</v>
      </c>
      <c r="B79" s="18">
        <v>540</v>
      </c>
      <c r="C79" s="1">
        <v>34533</v>
      </c>
      <c r="D79" s="12">
        <v>10348.59575</v>
      </c>
      <c r="E79" s="12">
        <v>6.1</v>
      </c>
      <c r="F79" s="12">
        <v>2.6479200000000001</v>
      </c>
      <c r="G79" s="12">
        <v>4.2575000000000003</v>
      </c>
      <c r="H79" s="12">
        <v>1.6871248869484861</v>
      </c>
      <c r="I79" s="9">
        <v>45.34375</v>
      </c>
      <c r="J79" s="12"/>
    </row>
    <row r="80" spans="1:10" x14ac:dyDescent="0.25">
      <c r="A80" s="1" t="s">
        <v>516</v>
      </c>
      <c r="B80" s="18">
        <v>547</v>
      </c>
      <c r="C80" s="1">
        <v>34540</v>
      </c>
      <c r="D80" s="12">
        <v>10353.629333333334</v>
      </c>
      <c r="E80" s="12">
        <v>6.1</v>
      </c>
      <c r="F80" s="12">
        <v>2.69896</v>
      </c>
      <c r="G80" s="12">
        <v>4.26</v>
      </c>
      <c r="H80" s="12">
        <v>1.6345222384052829</v>
      </c>
      <c r="I80" s="9">
        <v>45.90625</v>
      </c>
      <c r="J80" s="12"/>
    </row>
    <row r="81" spans="1:10" x14ac:dyDescent="0.25">
      <c r="A81" s="1" t="s">
        <v>517</v>
      </c>
      <c r="B81" s="18">
        <v>554</v>
      </c>
      <c r="C81" s="1">
        <v>34547</v>
      </c>
      <c r="D81" s="12">
        <v>10358.662916666668</v>
      </c>
      <c r="E81" s="12">
        <v>6.0749999999999993</v>
      </c>
      <c r="F81" s="12">
        <v>2.7493575000000003</v>
      </c>
      <c r="G81" s="12">
        <v>4.3125</v>
      </c>
      <c r="H81" s="12">
        <v>1.5819195898620797</v>
      </c>
      <c r="I81" s="9">
        <v>45.78125</v>
      </c>
      <c r="J81" s="12"/>
    </row>
    <row r="82" spans="1:10" x14ac:dyDescent="0.25">
      <c r="A82" s="1" t="s">
        <v>518</v>
      </c>
      <c r="B82" s="18">
        <v>561</v>
      </c>
      <c r="C82" s="1">
        <v>34554</v>
      </c>
      <c r="D82" s="12">
        <v>10363.6965</v>
      </c>
      <c r="E82" s="12">
        <v>6.05</v>
      </c>
      <c r="F82" s="12">
        <v>2.7997550000000002</v>
      </c>
      <c r="G82" s="12">
        <v>4.3649999999999993</v>
      </c>
      <c r="H82" s="12">
        <v>1.5293169413188765</v>
      </c>
      <c r="I82" s="9">
        <v>46.328125</v>
      </c>
      <c r="J82" s="12"/>
    </row>
    <row r="83" spans="1:10" x14ac:dyDescent="0.25">
      <c r="A83" s="1" t="s">
        <v>519</v>
      </c>
      <c r="B83" s="18">
        <v>568</v>
      </c>
      <c r="C83" s="1">
        <v>34561</v>
      </c>
      <c r="D83" s="12">
        <v>10368.730083333334</v>
      </c>
      <c r="E83" s="12">
        <v>6.0250000000000004</v>
      </c>
      <c r="F83" s="12">
        <v>2.8501525000000001</v>
      </c>
      <c r="G83" s="12">
        <v>4.4174999999999995</v>
      </c>
      <c r="H83" s="12">
        <v>1.4767142927756736</v>
      </c>
      <c r="I83" s="9">
        <v>46.421875</v>
      </c>
      <c r="J83" s="12"/>
    </row>
    <row r="84" spans="1:10" x14ac:dyDescent="0.25">
      <c r="A84" s="1" t="s">
        <v>520</v>
      </c>
      <c r="B84" s="18">
        <v>575</v>
      </c>
      <c r="C84" s="1">
        <v>34568</v>
      </c>
      <c r="D84" s="12">
        <v>10373.763666666668</v>
      </c>
      <c r="E84" s="12">
        <v>6</v>
      </c>
      <c r="F84" s="12">
        <v>2.90055</v>
      </c>
      <c r="G84" s="12">
        <v>4.47</v>
      </c>
      <c r="H84" s="12">
        <v>1.4241116442324704</v>
      </c>
      <c r="I84" s="9">
        <v>47.6875</v>
      </c>
      <c r="J84" s="12"/>
    </row>
    <row r="85" spans="1:10" x14ac:dyDescent="0.25">
      <c r="A85" s="1" t="s">
        <v>521</v>
      </c>
      <c r="B85" s="18">
        <v>582</v>
      </c>
      <c r="C85" s="1">
        <v>34575</v>
      </c>
      <c r="D85" s="12">
        <v>10378.797250000001</v>
      </c>
      <c r="E85" s="12">
        <v>6</v>
      </c>
      <c r="F85" s="12">
        <v>2.90055</v>
      </c>
      <c r="G85" s="12">
        <v>4.47</v>
      </c>
      <c r="H85" s="12">
        <v>1.3715089956892672</v>
      </c>
      <c r="I85" s="9">
        <v>47.296875</v>
      </c>
      <c r="J85" s="12"/>
    </row>
    <row r="86" spans="1:10" x14ac:dyDescent="0.25">
      <c r="A86" s="1" t="s">
        <v>522</v>
      </c>
      <c r="B86" s="18">
        <v>589</v>
      </c>
      <c r="C86" s="1">
        <v>34582</v>
      </c>
      <c r="D86" s="12">
        <v>10383.830833333333</v>
      </c>
      <c r="E86" s="12">
        <v>5.9749999999999996</v>
      </c>
      <c r="F86" s="12">
        <v>2.9167925000000001</v>
      </c>
      <c r="G86" s="12">
        <v>4.5350000000000001</v>
      </c>
      <c r="H86" s="12">
        <v>1.318906347146064</v>
      </c>
      <c r="I86" s="9">
        <v>47</v>
      </c>
      <c r="J86" s="12"/>
    </row>
    <row r="87" spans="1:10" x14ac:dyDescent="0.25">
      <c r="A87" s="1" t="s">
        <v>523</v>
      </c>
      <c r="B87" s="18">
        <v>596</v>
      </c>
      <c r="C87" s="1">
        <v>34589</v>
      </c>
      <c r="D87" s="12">
        <v>10388.864416666667</v>
      </c>
      <c r="E87" s="12">
        <v>5.9499999999999993</v>
      </c>
      <c r="F87" s="12">
        <v>2.9330349999999998</v>
      </c>
      <c r="G87" s="12">
        <v>4.5999999999999996</v>
      </c>
      <c r="H87" s="12">
        <v>1.2663036986028611</v>
      </c>
      <c r="I87" s="9">
        <v>47.015625</v>
      </c>
      <c r="J87" s="12"/>
    </row>
    <row r="88" spans="1:10" x14ac:dyDescent="0.25">
      <c r="A88" s="1" t="s">
        <v>524</v>
      </c>
      <c r="B88" s="18">
        <v>603</v>
      </c>
      <c r="C88" s="1">
        <v>34596</v>
      </c>
      <c r="D88" s="12">
        <v>10393.897999999999</v>
      </c>
      <c r="E88" s="12">
        <v>5.9250000000000007</v>
      </c>
      <c r="F88" s="12">
        <v>2.9492775</v>
      </c>
      <c r="G88" s="12">
        <v>4.665</v>
      </c>
      <c r="H88" s="12">
        <v>1.2137010500596579</v>
      </c>
      <c r="I88" s="9">
        <v>45.90625</v>
      </c>
      <c r="J88" s="12"/>
    </row>
    <row r="89" spans="1:10" x14ac:dyDescent="0.25">
      <c r="A89" s="1" t="s">
        <v>525</v>
      </c>
      <c r="B89" s="18">
        <v>610</v>
      </c>
      <c r="C89" s="1">
        <v>34603</v>
      </c>
      <c r="D89" s="12">
        <v>10393.897999999999</v>
      </c>
      <c r="E89" s="12">
        <v>5.9</v>
      </c>
      <c r="F89" s="12">
        <v>2.9655200000000002</v>
      </c>
      <c r="G89" s="12">
        <v>4.7300000000000004</v>
      </c>
      <c r="H89" s="12">
        <v>1.1610984015164547</v>
      </c>
      <c r="I89" s="9">
        <v>46.171875</v>
      </c>
      <c r="J89" s="12"/>
    </row>
    <row r="90" spans="1:10" x14ac:dyDescent="0.25">
      <c r="A90" s="1" t="s">
        <v>526</v>
      </c>
      <c r="B90" s="18">
        <v>617</v>
      </c>
      <c r="C90" s="1">
        <v>34610</v>
      </c>
      <c r="D90" s="12">
        <v>10403.82</v>
      </c>
      <c r="E90" s="12">
        <v>5.8750000000000009</v>
      </c>
      <c r="F90" s="12">
        <v>2.8766125000000002</v>
      </c>
      <c r="G90" s="12">
        <v>4.7375000000000007</v>
      </c>
      <c r="H90" s="12">
        <v>1.202116633296427</v>
      </c>
      <c r="I90" s="9">
        <v>45.453125</v>
      </c>
      <c r="J90" s="12"/>
    </row>
    <row r="91" spans="1:10" x14ac:dyDescent="0.25">
      <c r="A91" s="1" t="s">
        <v>527</v>
      </c>
      <c r="B91" s="18">
        <v>624</v>
      </c>
      <c r="C91" s="1">
        <v>34617</v>
      </c>
      <c r="D91" s="12">
        <v>10413.742</v>
      </c>
      <c r="E91" s="12">
        <v>5.8500000000000005</v>
      </c>
      <c r="F91" s="12">
        <v>2.7877049999999999</v>
      </c>
      <c r="G91" s="12">
        <v>4.7450000000000001</v>
      </c>
      <c r="H91" s="12">
        <v>1.2431348650763994</v>
      </c>
      <c r="I91" s="9">
        <v>47.046875</v>
      </c>
      <c r="J91" s="12"/>
    </row>
    <row r="92" spans="1:10" x14ac:dyDescent="0.25">
      <c r="A92" s="1" t="s">
        <v>528</v>
      </c>
      <c r="B92" s="18">
        <v>631</v>
      </c>
      <c r="C92" s="1">
        <v>34624</v>
      </c>
      <c r="D92" s="12">
        <v>10423.663999999999</v>
      </c>
      <c r="E92" s="12">
        <v>5.8250000000000002</v>
      </c>
      <c r="F92" s="12">
        <v>2.6987975</v>
      </c>
      <c r="G92" s="12">
        <v>4.7524999999999995</v>
      </c>
      <c r="H92" s="12">
        <v>1.2841530968563717</v>
      </c>
      <c r="I92" s="9">
        <v>46.5625</v>
      </c>
      <c r="J92" s="12"/>
    </row>
    <row r="93" spans="1:10" x14ac:dyDescent="0.25">
      <c r="A93" s="1" t="s">
        <v>529</v>
      </c>
      <c r="B93" s="18">
        <v>638</v>
      </c>
      <c r="C93" s="1">
        <v>34631</v>
      </c>
      <c r="D93" s="12">
        <v>10433.585999999999</v>
      </c>
      <c r="E93" s="12">
        <v>5.8</v>
      </c>
      <c r="F93" s="12">
        <v>2.60989</v>
      </c>
      <c r="G93" s="12">
        <v>4.76</v>
      </c>
      <c r="H93" s="12">
        <v>1.325171328636344</v>
      </c>
      <c r="I93" s="9">
        <v>47.65625</v>
      </c>
      <c r="J93" s="12"/>
    </row>
    <row r="94" spans="1:10" x14ac:dyDescent="0.25">
      <c r="A94" s="1" t="s">
        <v>530</v>
      </c>
      <c r="B94" s="18">
        <v>645</v>
      </c>
      <c r="C94" s="1">
        <v>34638</v>
      </c>
      <c r="D94" s="12">
        <v>10443.508</v>
      </c>
      <c r="E94" s="12">
        <v>5.8</v>
      </c>
      <c r="F94" s="12">
        <v>2.60989</v>
      </c>
      <c r="G94" s="12">
        <v>4.76</v>
      </c>
      <c r="H94" s="12">
        <v>1.3661895604163163</v>
      </c>
      <c r="I94" s="9">
        <v>46.328125</v>
      </c>
      <c r="J94" s="12"/>
    </row>
    <row r="95" spans="1:10" x14ac:dyDescent="0.25">
      <c r="A95" s="1" t="s">
        <v>531</v>
      </c>
      <c r="B95" s="18">
        <v>652</v>
      </c>
      <c r="C95" s="1">
        <v>34645</v>
      </c>
      <c r="D95" s="12">
        <v>10453.43</v>
      </c>
      <c r="E95" s="12">
        <v>5.75</v>
      </c>
      <c r="F95" s="12">
        <v>2.6081025000000002</v>
      </c>
      <c r="G95" s="12">
        <v>4.8925000000000001</v>
      </c>
      <c r="H95" s="12">
        <v>1.4072077921962887</v>
      </c>
      <c r="I95" s="9">
        <v>46.40625</v>
      </c>
      <c r="J95" s="12"/>
    </row>
    <row r="96" spans="1:10" x14ac:dyDescent="0.25">
      <c r="A96" s="1" t="s">
        <v>532</v>
      </c>
      <c r="B96" s="18">
        <v>659</v>
      </c>
      <c r="C96" s="1">
        <v>34652</v>
      </c>
      <c r="D96" s="12">
        <v>10463.351999999999</v>
      </c>
      <c r="E96" s="12">
        <v>5.6999999999999993</v>
      </c>
      <c r="F96" s="12">
        <v>2.6063149999999999</v>
      </c>
      <c r="G96" s="12">
        <v>5.0249999999999995</v>
      </c>
      <c r="H96" s="12">
        <v>1.448226023976261</v>
      </c>
      <c r="I96" s="9">
        <v>46.46875</v>
      </c>
      <c r="J96" s="12"/>
    </row>
    <row r="97" spans="1:10" x14ac:dyDescent="0.25">
      <c r="A97" s="1" t="s">
        <v>533</v>
      </c>
      <c r="B97" s="18">
        <v>666</v>
      </c>
      <c r="C97" s="1">
        <v>34659</v>
      </c>
      <c r="D97" s="12">
        <v>10473.273999999999</v>
      </c>
      <c r="E97" s="12">
        <v>5.65</v>
      </c>
      <c r="F97" s="12">
        <v>2.6045274999999997</v>
      </c>
      <c r="G97" s="12">
        <v>5.1574999999999998</v>
      </c>
      <c r="H97" s="12">
        <v>1.4892442557562333</v>
      </c>
      <c r="I97" s="9">
        <v>45.46875</v>
      </c>
      <c r="J97" s="12"/>
    </row>
    <row r="98" spans="1:10" x14ac:dyDescent="0.25">
      <c r="A98" s="1" t="s">
        <v>534</v>
      </c>
      <c r="B98" s="18">
        <v>673</v>
      </c>
      <c r="C98" s="1">
        <v>34666</v>
      </c>
      <c r="D98" s="12">
        <v>10483.195999999998</v>
      </c>
      <c r="E98" s="12">
        <v>5.6</v>
      </c>
      <c r="F98" s="12">
        <v>2.6027399999999998</v>
      </c>
      <c r="G98" s="12">
        <v>5.29</v>
      </c>
      <c r="H98" s="12">
        <v>1.5302624875362056</v>
      </c>
      <c r="I98" s="9">
        <v>45.5625</v>
      </c>
      <c r="J98" s="12"/>
    </row>
    <row r="99" spans="1:10" x14ac:dyDescent="0.25">
      <c r="A99" s="1" t="s">
        <v>535</v>
      </c>
      <c r="B99" s="18">
        <v>680</v>
      </c>
      <c r="C99" s="1">
        <v>34673</v>
      </c>
      <c r="D99" s="12">
        <v>10493.118</v>
      </c>
      <c r="E99" s="12">
        <v>5.5749999999999993</v>
      </c>
      <c r="F99" s="12">
        <v>2.6014049999999997</v>
      </c>
      <c r="G99" s="12">
        <v>5.33</v>
      </c>
      <c r="H99" s="12">
        <v>1.571280719316178</v>
      </c>
      <c r="I99" s="9">
        <v>45.046875</v>
      </c>
      <c r="J99" s="12"/>
    </row>
    <row r="100" spans="1:10" x14ac:dyDescent="0.25">
      <c r="A100" s="1" t="s">
        <v>536</v>
      </c>
      <c r="B100" s="18">
        <v>687</v>
      </c>
      <c r="C100" s="1">
        <v>34680</v>
      </c>
      <c r="D100" s="12">
        <v>10503.039999999999</v>
      </c>
      <c r="E100" s="12">
        <v>5.55</v>
      </c>
      <c r="F100" s="12">
        <v>2.6000700000000001</v>
      </c>
      <c r="G100" s="12">
        <v>5.37</v>
      </c>
      <c r="H100" s="12">
        <v>1.6122989510961503</v>
      </c>
      <c r="I100" s="9">
        <v>45.75</v>
      </c>
      <c r="J100" s="12"/>
    </row>
    <row r="101" spans="1:10" x14ac:dyDescent="0.25">
      <c r="A101" s="1" t="s">
        <v>537</v>
      </c>
      <c r="B101" s="18">
        <v>694</v>
      </c>
      <c r="C101" s="1">
        <v>34687</v>
      </c>
      <c r="D101" s="12">
        <v>10512.962</v>
      </c>
      <c r="E101" s="12">
        <v>5.5250000000000004</v>
      </c>
      <c r="F101" s="12">
        <v>2.598735</v>
      </c>
      <c r="G101" s="12">
        <v>5.41</v>
      </c>
      <c r="H101" s="12">
        <v>1.6533171828761226</v>
      </c>
      <c r="I101" s="9">
        <v>46.0625</v>
      </c>
      <c r="J101" s="12"/>
    </row>
    <row r="102" spans="1:10" x14ac:dyDescent="0.25">
      <c r="A102" s="1" t="s">
        <v>538</v>
      </c>
      <c r="B102" s="18">
        <v>701</v>
      </c>
      <c r="C102" s="1">
        <v>34694</v>
      </c>
      <c r="D102" s="12">
        <v>10512.962</v>
      </c>
      <c r="E102" s="12">
        <v>5.5</v>
      </c>
      <c r="F102" s="12">
        <v>2.5973999999999999</v>
      </c>
      <c r="G102" s="12">
        <v>5.45</v>
      </c>
      <c r="H102" s="12">
        <v>1.6943354146560949</v>
      </c>
      <c r="I102" s="9">
        <v>45.5625</v>
      </c>
      <c r="J102" s="12"/>
    </row>
    <row r="103" spans="1:10" x14ac:dyDescent="0.25">
      <c r="A103" s="1" t="s">
        <v>539</v>
      </c>
      <c r="B103" s="18">
        <v>708</v>
      </c>
      <c r="C103" s="1">
        <v>34701</v>
      </c>
      <c r="D103" s="12">
        <v>10516.069416666667</v>
      </c>
      <c r="E103" s="12">
        <v>5.5250000000000004</v>
      </c>
      <c r="F103" s="12">
        <v>2.6657525</v>
      </c>
      <c r="G103" s="12">
        <v>5.4700000000000006</v>
      </c>
      <c r="H103" s="12">
        <v>1.6331330275836775</v>
      </c>
      <c r="I103" s="9">
        <v>46.046875</v>
      </c>
      <c r="J103" s="12"/>
    </row>
    <row r="104" spans="1:10" x14ac:dyDescent="0.25">
      <c r="A104" s="1" t="s">
        <v>540</v>
      </c>
      <c r="B104" s="18">
        <v>715</v>
      </c>
      <c r="C104" s="1">
        <v>34708</v>
      </c>
      <c r="D104" s="12">
        <v>10519.176833333333</v>
      </c>
      <c r="E104" s="12">
        <v>5.5500000000000007</v>
      </c>
      <c r="F104" s="12">
        <v>2.734105</v>
      </c>
      <c r="G104" s="12">
        <v>5.49</v>
      </c>
      <c r="H104" s="12">
        <v>1.5719306405112603</v>
      </c>
      <c r="I104" s="9">
        <v>46.734375</v>
      </c>
      <c r="J104" s="12"/>
    </row>
    <row r="105" spans="1:10" x14ac:dyDescent="0.25">
      <c r="A105" s="1" t="s">
        <v>541</v>
      </c>
      <c r="B105" s="18">
        <v>722</v>
      </c>
      <c r="C105" s="1">
        <v>34715</v>
      </c>
      <c r="D105" s="12">
        <v>10522.284250000001</v>
      </c>
      <c r="E105" s="12">
        <v>5.5749999999999993</v>
      </c>
      <c r="F105" s="12">
        <v>2.8024575</v>
      </c>
      <c r="G105" s="12">
        <v>5.5100000000000007</v>
      </c>
      <c r="H105" s="12">
        <v>1.5107282534388429</v>
      </c>
      <c r="I105" s="9">
        <v>46.546875</v>
      </c>
      <c r="J105" s="12"/>
    </row>
    <row r="106" spans="1:10" x14ac:dyDescent="0.25">
      <c r="A106" s="1" t="s">
        <v>542</v>
      </c>
      <c r="B106" s="18">
        <v>729</v>
      </c>
      <c r="C106" s="1">
        <v>34722</v>
      </c>
      <c r="D106" s="12">
        <v>10525.391666666668</v>
      </c>
      <c r="E106" s="12">
        <v>5.6</v>
      </c>
      <c r="F106" s="12">
        <v>2.8708100000000001</v>
      </c>
      <c r="G106" s="12">
        <v>5.53</v>
      </c>
      <c r="H106" s="12">
        <v>1.4495258663664254</v>
      </c>
      <c r="I106" s="9">
        <v>47.109375</v>
      </c>
      <c r="J106" s="12"/>
    </row>
    <row r="107" spans="1:10" x14ac:dyDescent="0.25">
      <c r="A107" s="1" t="s">
        <v>543</v>
      </c>
      <c r="B107" s="18">
        <v>736</v>
      </c>
      <c r="C107" s="1">
        <v>34729</v>
      </c>
      <c r="D107" s="12">
        <v>10528.499083333334</v>
      </c>
      <c r="E107" s="12">
        <v>5.6</v>
      </c>
      <c r="F107" s="12">
        <v>2.8708100000000001</v>
      </c>
      <c r="G107" s="12">
        <v>5.53</v>
      </c>
      <c r="H107" s="12">
        <v>1.3883234792940082</v>
      </c>
      <c r="I107" s="9">
        <v>48.03125</v>
      </c>
      <c r="J107" s="12"/>
    </row>
    <row r="108" spans="1:10" x14ac:dyDescent="0.25">
      <c r="A108" s="1" t="s">
        <v>544</v>
      </c>
      <c r="B108" s="18">
        <v>743</v>
      </c>
      <c r="C108" s="1">
        <v>34736</v>
      </c>
      <c r="D108" s="12">
        <v>10531.606500000002</v>
      </c>
      <c r="E108" s="12">
        <v>5.5499999999999989</v>
      </c>
      <c r="F108" s="12">
        <v>2.8688549999999999</v>
      </c>
      <c r="G108" s="12">
        <v>5.6274999999999995</v>
      </c>
      <c r="H108" s="12">
        <v>1.3271210922215908</v>
      </c>
      <c r="I108" s="9">
        <v>48.359375</v>
      </c>
      <c r="J108" s="12"/>
    </row>
    <row r="109" spans="1:10" x14ac:dyDescent="0.25">
      <c r="A109" s="1" t="s">
        <v>545</v>
      </c>
      <c r="B109" s="18">
        <v>750</v>
      </c>
      <c r="C109" s="1">
        <v>34743</v>
      </c>
      <c r="D109" s="12">
        <v>10534.713916666669</v>
      </c>
      <c r="E109" s="12">
        <v>5.5</v>
      </c>
      <c r="F109" s="12">
        <v>2.8669000000000002</v>
      </c>
      <c r="G109" s="12">
        <v>5.7249999999999996</v>
      </c>
      <c r="H109" s="12">
        <v>1.2659187051491734</v>
      </c>
      <c r="I109" s="9">
        <v>48.453125</v>
      </c>
      <c r="J109" s="12"/>
    </row>
    <row r="110" spans="1:10" x14ac:dyDescent="0.25">
      <c r="A110" s="1" t="s">
        <v>546</v>
      </c>
      <c r="B110" s="18">
        <v>757</v>
      </c>
      <c r="C110" s="1">
        <v>34750</v>
      </c>
      <c r="D110" s="12">
        <v>10537.821333333335</v>
      </c>
      <c r="E110" s="12">
        <v>5.4499999999999993</v>
      </c>
      <c r="F110" s="12">
        <v>2.8649450000000001</v>
      </c>
      <c r="G110" s="12">
        <v>5.8224999999999998</v>
      </c>
      <c r="H110" s="12">
        <v>1.2047163180767559</v>
      </c>
      <c r="I110" s="9">
        <v>49</v>
      </c>
      <c r="J110" s="12"/>
    </row>
    <row r="111" spans="1:10" x14ac:dyDescent="0.25">
      <c r="A111" s="1" t="s">
        <v>547</v>
      </c>
      <c r="B111" s="18">
        <v>764</v>
      </c>
      <c r="C111" s="1">
        <v>34757</v>
      </c>
      <c r="D111" s="12">
        <v>10540.928750000003</v>
      </c>
      <c r="E111" s="12">
        <v>5.4</v>
      </c>
      <c r="F111" s="12">
        <v>2.8629899999999999</v>
      </c>
      <c r="G111" s="12">
        <v>5.92</v>
      </c>
      <c r="H111" s="12">
        <v>1.1435139310043387</v>
      </c>
      <c r="I111" s="9">
        <v>48.78125</v>
      </c>
      <c r="J111" s="12"/>
    </row>
    <row r="112" spans="1:10" x14ac:dyDescent="0.25">
      <c r="A112" s="1" t="s">
        <v>548</v>
      </c>
      <c r="B112" s="18">
        <v>771</v>
      </c>
      <c r="C112" s="1">
        <v>34764</v>
      </c>
      <c r="D112" s="12">
        <v>10544.036166666669</v>
      </c>
      <c r="E112" s="12">
        <v>5.4</v>
      </c>
      <c r="F112" s="12">
        <v>2.8440474999999998</v>
      </c>
      <c r="G112" s="12">
        <v>5.9349999999999996</v>
      </c>
      <c r="H112" s="12">
        <v>1.0823115439319213</v>
      </c>
      <c r="I112" s="9">
        <v>49.265625</v>
      </c>
      <c r="J112" s="12"/>
    </row>
    <row r="113" spans="1:10" x14ac:dyDescent="0.25">
      <c r="A113" s="1" t="s">
        <v>549</v>
      </c>
      <c r="B113" s="18">
        <v>778</v>
      </c>
      <c r="C113" s="1">
        <v>34771</v>
      </c>
      <c r="D113" s="12">
        <v>10547.143583333336</v>
      </c>
      <c r="E113" s="12">
        <v>5.4</v>
      </c>
      <c r="F113" s="12">
        <v>2.8251049999999998</v>
      </c>
      <c r="G113" s="12">
        <v>5.95</v>
      </c>
      <c r="H113" s="12">
        <v>1.0211091568595039</v>
      </c>
      <c r="I113" s="9">
        <v>49.5625</v>
      </c>
      <c r="J113" s="12"/>
    </row>
    <row r="114" spans="1:10" x14ac:dyDescent="0.25">
      <c r="A114" s="1" t="s">
        <v>550</v>
      </c>
      <c r="B114" s="18">
        <v>785</v>
      </c>
      <c r="C114" s="1">
        <v>34778</v>
      </c>
      <c r="D114" s="12">
        <v>10550.251000000002</v>
      </c>
      <c r="E114" s="12">
        <v>5.4</v>
      </c>
      <c r="F114" s="12">
        <v>2.8061624999999997</v>
      </c>
      <c r="G114" s="12">
        <v>5.9650000000000007</v>
      </c>
      <c r="H114" s="12">
        <v>0.95990676978708656</v>
      </c>
      <c r="I114" s="9">
        <v>50.21875</v>
      </c>
      <c r="J114" s="12"/>
    </row>
    <row r="115" spans="1:10" x14ac:dyDescent="0.25">
      <c r="A115" s="1" t="s">
        <v>551</v>
      </c>
      <c r="B115" s="18">
        <v>792</v>
      </c>
      <c r="C115" s="1">
        <v>34785</v>
      </c>
      <c r="D115" s="12">
        <v>10550.251000000002</v>
      </c>
      <c r="E115" s="12">
        <v>5.4</v>
      </c>
      <c r="F115" s="12">
        <v>2.78722</v>
      </c>
      <c r="G115" s="12">
        <v>5.98</v>
      </c>
      <c r="H115" s="12">
        <v>0.89870438271466924</v>
      </c>
      <c r="I115" s="9">
        <v>50.109375</v>
      </c>
      <c r="J115" s="12"/>
    </row>
    <row r="116" spans="1:10" x14ac:dyDescent="0.25">
      <c r="A116" s="1" t="s">
        <v>552</v>
      </c>
      <c r="B116" s="18">
        <v>799</v>
      </c>
      <c r="C116" s="1">
        <v>34792</v>
      </c>
      <c r="D116" s="12">
        <v>10552.873666666668</v>
      </c>
      <c r="E116" s="12">
        <v>5.5000000000000009</v>
      </c>
      <c r="F116" s="12">
        <v>2.8716650000000001</v>
      </c>
      <c r="G116" s="12">
        <v>5.9975000000000005</v>
      </c>
      <c r="H116" s="12">
        <v>0.88960819391499513</v>
      </c>
      <c r="I116" s="9">
        <v>50.703125</v>
      </c>
      <c r="J116" s="12"/>
    </row>
    <row r="117" spans="1:10" x14ac:dyDescent="0.25">
      <c r="A117" s="1" t="s">
        <v>553</v>
      </c>
      <c r="B117" s="18">
        <v>806</v>
      </c>
      <c r="C117" s="1">
        <v>34799</v>
      </c>
      <c r="D117" s="12">
        <v>10555.496333333334</v>
      </c>
      <c r="E117" s="12">
        <v>5.6000000000000005</v>
      </c>
      <c r="F117" s="12">
        <v>2.9561099999999998</v>
      </c>
      <c r="G117" s="12">
        <v>6.0150000000000006</v>
      </c>
      <c r="H117" s="12">
        <v>0.88051200511532102</v>
      </c>
      <c r="I117" s="9">
        <v>51.078125</v>
      </c>
      <c r="J117" s="12"/>
    </row>
    <row r="118" spans="1:10" x14ac:dyDescent="0.25">
      <c r="A118" s="1" t="s">
        <v>554</v>
      </c>
      <c r="B118" s="18">
        <v>813</v>
      </c>
      <c r="C118" s="1">
        <v>34806</v>
      </c>
      <c r="D118" s="12">
        <v>10558.119000000001</v>
      </c>
      <c r="E118" s="12">
        <v>5.7</v>
      </c>
      <c r="F118" s="12">
        <v>3.0405549999999999</v>
      </c>
      <c r="G118" s="12">
        <v>6.0325000000000006</v>
      </c>
      <c r="H118" s="12">
        <v>0.87141581631564691</v>
      </c>
      <c r="I118" s="9">
        <v>50.890625</v>
      </c>
      <c r="J118" s="12"/>
    </row>
    <row r="119" spans="1:10" x14ac:dyDescent="0.25">
      <c r="A119" s="1" t="s">
        <v>555</v>
      </c>
      <c r="B119" s="18">
        <v>820</v>
      </c>
      <c r="C119" s="1">
        <v>34813</v>
      </c>
      <c r="D119" s="12">
        <v>10560.741666666667</v>
      </c>
      <c r="E119" s="12">
        <v>5.8</v>
      </c>
      <c r="F119" s="12">
        <v>3.125</v>
      </c>
      <c r="G119" s="12">
        <v>6.05</v>
      </c>
      <c r="H119" s="12">
        <v>0.8623196275159728</v>
      </c>
      <c r="I119" s="9">
        <v>51.59375</v>
      </c>
      <c r="J119" s="12"/>
    </row>
    <row r="120" spans="1:10" x14ac:dyDescent="0.25">
      <c r="A120" s="1" t="s">
        <v>556</v>
      </c>
      <c r="B120" s="18">
        <v>827</v>
      </c>
      <c r="C120" s="1">
        <v>34820</v>
      </c>
      <c r="D120" s="12">
        <v>10563.364333333333</v>
      </c>
      <c r="E120" s="12">
        <v>5.75</v>
      </c>
      <c r="F120" s="12">
        <v>3.1234099999999998</v>
      </c>
      <c r="G120" s="12">
        <v>6.0399999999999991</v>
      </c>
      <c r="H120" s="12">
        <v>0.85322343871629869</v>
      </c>
      <c r="I120" s="9">
        <v>52.1875</v>
      </c>
      <c r="J120" s="12"/>
    </row>
    <row r="121" spans="1:10" x14ac:dyDescent="0.25">
      <c r="A121" s="1" t="s">
        <v>557</v>
      </c>
      <c r="B121" s="18">
        <v>834</v>
      </c>
      <c r="C121" s="1">
        <v>34827</v>
      </c>
      <c r="D121" s="12">
        <v>10565.986999999999</v>
      </c>
      <c r="E121" s="12">
        <v>5.6999999999999993</v>
      </c>
      <c r="F121" s="12">
        <v>3.1218199999999996</v>
      </c>
      <c r="G121" s="12">
        <v>6.0299999999999994</v>
      </c>
      <c r="H121" s="12">
        <v>0.84412724991662458</v>
      </c>
      <c r="I121" s="9">
        <v>52.75</v>
      </c>
      <c r="J121" s="12"/>
    </row>
    <row r="122" spans="1:10" x14ac:dyDescent="0.25">
      <c r="A122" s="1" t="s">
        <v>558</v>
      </c>
      <c r="B122" s="18">
        <v>841</v>
      </c>
      <c r="C122" s="1">
        <v>34834</v>
      </c>
      <c r="D122" s="12">
        <v>10568.609666666665</v>
      </c>
      <c r="E122" s="12">
        <v>5.65</v>
      </c>
      <c r="F122" s="12">
        <v>3.1202300000000003</v>
      </c>
      <c r="G122" s="12">
        <v>6.02</v>
      </c>
      <c r="H122" s="12">
        <v>0.83503106111695047</v>
      </c>
      <c r="I122" s="9">
        <v>52.09375</v>
      </c>
      <c r="J122" s="12"/>
    </row>
    <row r="123" spans="1:10" x14ac:dyDescent="0.25">
      <c r="A123" s="1" t="s">
        <v>559</v>
      </c>
      <c r="B123" s="18">
        <v>848</v>
      </c>
      <c r="C123" s="1">
        <v>34841</v>
      </c>
      <c r="D123" s="12">
        <v>10571.232333333332</v>
      </c>
      <c r="E123" s="12">
        <v>5.6</v>
      </c>
      <c r="F123" s="12">
        <v>3.1186400000000001</v>
      </c>
      <c r="G123" s="12">
        <v>6.01</v>
      </c>
      <c r="H123" s="12">
        <v>0.82593487231727636</v>
      </c>
      <c r="I123" s="9">
        <v>52.5625</v>
      </c>
      <c r="J123" s="12"/>
    </row>
    <row r="124" spans="1:10" x14ac:dyDescent="0.25">
      <c r="A124" s="1" t="s">
        <v>560</v>
      </c>
      <c r="B124" s="18">
        <v>855</v>
      </c>
      <c r="C124" s="1">
        <v>34848</v>
      </c>
      <c r="D124" s="12">
        <v>10573.855</v>
      </c>
      <c r="E124" s="12">
        <v>5.6</v>
      </c>
      <c r="F124" s="12">
        <v>3.1186400000000001</v>
      </c>
      <c r="G124" s="12">
        <v>6.01</v>
      </c>
      <c r="H124" s="12">
        <v>0.81683868351760225</v>
      </c>
      <c r="I124" s="9">
        <v>53.546875</v>
      </c>
      <c r="J124" s="12"/>
    </row>
    <row r="125" spans="1:10" x14ac:dyDescent="0.25">
      <c r="A125" s="1" t="s">
        <v>561</v>
      </c>
      <c r="B125" s="18">
        <v>862</v>
      </c>
      <c r="C125" s="1">
        <v>34855</v>
      </c>
      <c r="D125" s="12">
        <v>10576.477666666666</v>
      </c>
      <c r="E125" s="12">
        <v>5.6</v>
      </c>
      <c r="F125" s="12">
        <v>3.0996300000000003</v>
      </c>
      <c r="G125" s="12">
        <v>6.0075000000000003</v>
      </c>
      <c r="H125" s="12">
        <v>0.80774249471792814</v>
      </c>
      <c r="I125" s="9">
        <v>53.0625</v>
      </c>
      <c r="J125" s="12"/>
    </row>
    <row r="126" spans="1:10" x14ac:dyDescent="0.25">
      <c r="A126" s="1" t="s">
        <v>562</v>
      </c>
      <c r="B126" s="18">
        <v>869</v>
      </c>
      <c r="C126" s="1">
        <v>34862</v>
      </c>
      <c r="D126" s="12">
        <v>10579.100333333332</v>
      </c>
      <c r="E126" s="12">
        <v>5.6</v>
      </c>
      <c r="F126" s="12">
        <v>3.0806200000000001</v>
      </c>
      <c r="G126" s="12">
        <v>6.0049999999999999</v>
      </c>
      <c r="H126" s="12">
        <v>0.79864630591825403</v>
      </c>
      <c r="I126" s="9">
        <v>53.96875</v>
      </c>
      <c r="J126" s="12"/>
    </row>
    <row r="127" spans="1:10" x14ac:dyDescent="0.25">
      <c r="A127" s="1" t="s">
        <v>563</v>
      </c>
      <c r="B127" s="18">
        <v>876</v>
      </c>
      <c r="C127" s="1">
        <v>34869</v>
      </c>
      <c r="D127" s="12">
        <v>10581.723</v>
      </c>
      <c r="E127" s="12">
        <v>5.6</v>
      </c>
      <c r="F127" s="12">
        <v>3.0616099999999999</v>
      </c>
      <c r="G127" s="12">
        <v>6.0024999999999995</v>
      </c>
      <c r="H127" s="12">
        <v>0.78955011711857992</v>
      </c>
      <c r="I127" s="9">
        <v>55.015625</v>
      </c>
      <c r="J127" s="12"/>
    </row>
    <row r="128" spans="1:10" x14ac:dyDescent="0.25">
      <c r="A128" s="1" t="s">
        <v>564</v>
      </c>
      <c r="B128" s="18">
        <v>883</v>
      </c>
      <c r="C128" s="1">
        <v>34876</v>
      </c>
      <c r="D128" s="12">
        <v>10581.723</v>
      </c>
      <c r="E128" s="12">
        <v>5.6</v>
      </c>
      <c r="F128" s="12">
        <v>3.0426000000000002</v>
      </c>
      <c r="G128" s="12">
        <v>6</v>
      </c>
      <c r="H128" s="12">
        <v>0.78045392831890581</v>
      </c>
      <c r="I128" s="9">
        <v>54.40625</v>
      </c>
      <c r="J128" s="12"/>
    </row>
    <row r="129" spans="1:10" x14ac:dyDescent="0.25">
      <c r="A129" s="1" t="s">
        <v>565</v>
      </c>
      <c r="B129" s="18">
        <v>890</v>
      </c>
      <c r="C129" s="1">
        <v>34883</v>
      </c>
      <c r="D129" s="12">
        <v>10589.224249999999</v>
      </c>
      <c r="E129" s="12">
        <v>5.6249999999999991</v>
      </c>
      <c r="F129" s="12">
        <v>2.9894975000000001</v>
      </c>
      <c r="G129" s="12">
        <v>5.9625000000000004</v>
      </c>
      <c r="H129" s="12">
        <v>0.82404654154111134</v>
      </c>
      <c r="I129" s="9">
        <v>55.765625</v>
      </c>
      <c r="J129" s="12"/>
    </row>
    <row r="130" spans="1:10" x14ac:dyDescent="0.25">
      <c r="A130" s="1" t="s">
        <v>566</v>
      </c>
      <c r="B130" s="18">
        <v>897</v>
      </c>
      <c r="C130" s="1">
        <v>34890</v>
      </c>
      <c r="D130" s="12">
        <v>10596.725499999999</v>
      </c>
      <c r="E130" s="12">
        <v>5.6499999999999995</v>
      </c>
      <c r="F130" s="12">
        <v>2.9363950000000001</v>
      </c>
      <c r="G130" s="12">
        <v>5.9250000000000007</v>
      </c>
      <c r="H130" s="12">
        <v>0.86763915476331677</v>
      </c>
      <c r="I130" s="9">
        <v>56.046875</v>
      </c>
      <c r="J130" s="12"/>
    </row>
    <row r="131" spans="1:10" x14ac:dyDescent="0.25">
      <c r="A131" s="1" t="s">
        <v>567</v>
      </c>
      <c r="B131" s="18">
        <v>904</v>
      </c>
      <c r="C131" s="1">
        <v>34897</v>
      </c>
      <c r="D131" s="12">
        <v>10604.22675</v>
      </c>
      <c r="E131" s="12">
        <v>5.6749999999999998</v>
      </c>
      <c r="F131" s="12">
        <v>2.8832925</v>
      </c>
      <c r="G131" s="12">
        <v>5.8874999999999993</v>
      </c>
      <c r="H131" s="12">
        <v>0.9112317679855223</v>
      </c>
      <c r="I131" s="9">
        <v>55.40625</v>
      </c>
      <c r="J131" s="12"/>
    </row>
    <row r="132" spans="1:10" x14ac:dyDescent="0.25">
      <c r="A132" s="1" t="s">
        <v>568</v>
      </c>
      <c r="B132" s="18">
        <v>911</v>
      </c>
      <c r="C132" s="1">
        <v>34904</v>
      </c>
      <c r="D132" s="12">
        <v>10611.727999999999</v>
      </c>
      <c r="E132" s="12">
        <v>5.7</v>
      </c>
      <c r="F132" s="12">
        <v>2.83019</v>
      </c>
      <c r="G132" s="12">
        <v>5.85</v>
      </c>
      <c r="H132" s="12">
        <v>0.95482438120772772</v>
      </c>
      <c r="I132" s="9">
        <v>56.296875</v>
      </c>
      <c r="J132" s="12"/>
    </row>
    <row r="133" spans="1:10" x14ac:dyDescent="0.25">
      <c r="A133" s="1" t="s">
        <v>569</v>
      </c>
      <c r="B133" s="18">
        <v>918</v>
      </c>
      <c r="C133" s="1">
        <v>34911</v>
      </c>
      <c r="D133" s="12">
        <v>10619.229249999999</v>
      </c>
      <c r="E133" s="12">
        <v>5.7</v>
      </c>
      <c r="F133" s="12">
        <v>2.83019</v>
      </c>
      <c r="G133" s="12">
        <v>5.85</v>
      </c>
      <c r="H133" s="12">
        <v>0.99841699442993326</v>
      </c>
      <c r="I133" s="9">
        <v>55.984375</v>
      </c>
      <c r="J133" s="12"/>
    </row>
    <row r="134" spans="1:10" x14ac:dyDescent="0.25">
      <c r="A134" s="1" t="s">
        <v>570</v>
      </c>
      <c r="B134" s="18">
        <v>925</v>
      </c>
      <c r="C134" s="1">
        <v>34918</v>
      </c>
      <c r="D134" s="12">
        <v>10626.7305</v>
      </c>
      <c r="E134" s="12">
        <v>5.7</v>
      </c>
      <c r="F134" s="12">
        <v>2.7770049999999999</v>
      </c>
      <c r="G134" s="12">
        <v>5.8224999999999998</v>
      </c>
      <c r="H134" s="12">
        <v>1.0420096076521388</v>
      </c>
      <c r="I134" s="9">
        <v>55.65625</v>
      </c>
      <c r="J134" s="12"/>
    </row>
    <row r="135" spans="1:10" x14ac:dyDescent="0.25">
      <c r="A135" s="1" t="s">
        <v>571</v>
      </c>
      <c r="B135" s="18">
        <v>932</v>
      </c>
      <c r="C135" s="1">
        <v>34925</v>
      </c>
      <c r="D135" s="12">
        <v>10634.231749999999</v>
      </c>
      <c r="E135" s="12">
        <v>5.7</v>
      </c>
      <c r="F135" s="12">
        <v>2.7238199999999999</v>
      </c>
      <c r="G135" s="12">
        <v>5.7949999999999999</v>
      </c>
      <c r="H135" s="12">
        <v>1.0856022208743441</v>
      </c>
      <c r="I135" s="9">
        <v>56.171875</v>
      </c>
      <c r="J135" s="12"/>
    </row>
    <row r="136" spans="1:10" x14ac:dyDescent="0.25">
      <c r="A136" s="1" t="s">
        <v>572</v>
      </c>
      <c r="B136" s="18">
        <v>939</v>
      </c>
      <c r="C136" s="1">
        <v>34932</v>
      </c>
      <c r="D136" s="12">
        <v>10641.732999999998</v>
      </c>
      <c r="E136" s="12">
        <v>5.7</v>
      </c>
      <c r="F136" s="12">
        <v>2.6706349999999999</v>
      </c>
      <c r="G136" s="12">
        <v>5.7675000000000001</v>
      </c>
      <c r="H136" s="12">
        <v>1.1291948340965496</v>
      </c>
      <c r="I136" s="9">
        <v>56.296875</v>
      </c>
      <c r="J136" s="12"/>
    </row>
    <row r="137" spans="1:10" x14ac:dyDescent="0.25">
      <c r="A137" s="1" t="s">
        <v>573</v>
      </c>
      <c r="B137" s="18">
        <v>946</v>
      </c>
      <c r="C137" s="1">
        <v>34939</v>
      </c>
      <c r="D137" s="12">
        <v>10649.23425</v>
      </c>
      <c r="E137" s="12">
        <v>5.7</v>
      </c>
      <c r="F137" s="12">
        <v>2.6174499999999998</v>
      </c>
      <c r="G137" s="12">
        <v>5.74</v>
      </c>
      <c r="H137" s="12">
        <v>1.1727874473187552</v>
      </c>
      <c r="I137" s="9">
        <v>56.65625</v>
      </c>
      <c r="J137" s="12"/>
    </row>
    <row r="138" spans="1:10" x14ac:dyDescent="0.25">
      <c r="A138" s="1" t="s">
        <v>574</v>
      </c>
      <c r="B138" s="18">
        <v>953</v>
      </c>
      <c r="C138" s="1">
        <v>34946</v>
      </c>
      <c r="D138" s="12">
        <v>10656.735499999999</v>
      </c>
      <c r="E138" s="12">
        <v>5.6750000000000007</v>
      </c>
      <c r="F138" s="12">
        <v>2.5993899999999996</v>
      </c>
      <c r="G138" s="12">
        <v>5.7549999999999999</v>
      </c>
      <c r="H138" s="12">
        <v>1.2163800605409607</v>
      </c>
      <c r="I138" s="9">
        <v>57.546875</v>
      </c>
      <c r="J138" s="12"/>
    </row>
    <row r="139" spans="1:10" x14ac:dyDescent="0.25">
      <c r="A139" s="1" t="s">
        <v>575</v>
      </c>
      <c r="B139" s="18">
        <v>960</v>
      </c>
      <c r="C139" s="1">
        <v>34953</v>
      </c>
      <c r="D139" s="12">
        <v>10664.236749999998</v>
      </c>
      <c r="E139" s="12">
        <v>5.65</v>
      </c>
      <c r="F139" s="12">
        <v>2.5813299999999999</v>
      </c>
      <c r="G139" s="12">
        <v>5.7700000000000005</v>
      </c>
      <c r="H139" s="12">
        <v>1.259972673763166</v>
      </c>
      <c r="I139" s="9">
        <v>58.4375</v>
      </c>
      <c r="J139" s="12"/>
    </row>
    <row r="140" spans="1:10" x14ac:dyDescent="0.25">
      <c r="A140" s="1" t="s">
        <v>576</v>
      </c>
      <c r="B140" s="18">
        <v>967</v>
      </c>
      <c r="C140" s="1">
        <v>34960</v>
      </c>
      <c r="D140" s="12">
        <v>10671.737999999999</v>
      </c>
      <c r="E140" s="12">
        <v>5.625</v>
      </c>
      <c r="F140" s="12">
        <v>2.5632700000000002</v>
      </c>
      <c r="G140" s="12">
        <v>5.7850000000000001</v>
      </c>
      <c r="H140" s="12">
        <v>1.3035652869853716</v>
      </c>
      <c r="I140" s="9">
        <v>58.3125</v>
      </c>
      <c r="J140" s="12"/>
    </row>
    <row r="141" spans="1:10" x14ac:dyDescent="0.25">
      <c r="A141" s="1" t="s">
        <v>577</v>
      </c>
      <c r="B141" s="18">
        <v>974</v>
      </c>
      <c r="C141" s="1">
        <v>34967</v>
      </c>
      <c r="D141" s="12">
        <v>10671.737999999999</v>
      </c>
      <c r="E141" s="12">
        <v>5.6</v>
      </c>
      <c r="F141" s="12">
        <v>2.54521</v>
      </c>
      <c r="G141" s="12">
        <v>5.8</v>
      </c>
      <c r="H141" s="12">
        <v>1.3471579002075771</v>
      </c>
      <c r="I141" s="9">
        <v>58.484375</v>
      </c>
      <c r="J141" s="12"/>
    </row>
    <row r="142" spans="1:10" x14ac:dyDescent="0.25">
      <c r="A142" s="1" t="s">
        <v>578</v>
      </c>
      <c r="B142" s="18">
        <v>981</v>
      </c>
      <c r="C142" s="1">
        <v>34974</v>
      </c>
      <c r="D142" s="12">
        <v>10677.776749999999</v>
      </c>
      <c r="E142" s="12">
        <v>5.5749999999999993</v>
      </c>
      <c r="F142" s="12">
        <v>2.5949849999999999</v>
      </c>
      <c r="G142" s="12">
        <v>5.7899999999999991</v>
      </c>
      <c r="H142" s="12">
        <v>1.3330982911289153</v>
      </c>
      <c r="I142" s="9">
        <v>58.40625</v>
      </c>
      <c r="J142" s="12"/>
    </row>
    <row r="143" spans="1:10" x14ac:dyDescent="0.25">
      <c r="A143" s="1" t="s">
        <v>579</v>
      </c>
      <c r="B143" s="18">
        <v>988</v>
      </c>
      <c r="C143" s="1">
        <v>34981</v>
      </c>
      <c r="D143" s="12">
        <v>10683.815499999999</v>
      </c>
      <c r="E143" s="12">
        <v>5.55</v>
      </c>
      <c r="F143" s="12">
        <v>2.6447600000000002</v>
      </c>
      <c r="G143" s="12">
        <v>5.7799999999999994</v>
      </c>
      <c r="H143" s="12">
        <v>1.3190386820502538</v>
      </c>
      <c r="I143" s="9">
        <v>58.625</v>
      </c>
      <c r="J143" s="12"/>
    </row>
    <row r="144" spans="1:10" x14ac:dyDescent="0.25">
      <c r="A144" s="1" t="s">
        <v>580</v>
      </c>
      <c r="B144" s="18">
        <v>995</v>
      </c>
      <c r="C144" s="1">
        <v>34988</v>
      </c>
      <c r="D144" s="12">
        <v>10689.854249999999</v>
      </c>
      <c r="E144" s="12">
        <v>5.5250000000000004</v>
      </c>
      <c r="F144" s="12">
        <v>2.6945350000000001</v>
      </c>
      <c r="G144" s="12">
        <v>5.77</v>
      </c>
      <c r="H144" s="12">
        <v>1.304979072971592</v>
      </c>
      <c r="I144" s="9">
        <v>58.828125</v>
      </c>
      <c r="J144" s="12"/>
    </row>
    <row r="145" spans="1:10" x14ac:dyDescent="0.25">
      <c r="A145" s="1" t="s">
        <v>581</v>
      </c>
      <c r="B145" s="18">
        <v>1002</v>
      </c>
      <c r="C145" s="1">
        <v>34995</v>
      </c>
      <c r="D145" s="12">
        <v>10695.892999999998</v>
      </c>
      <c r="E145" s="12">
        <v>5.5</v>
      </c>
      <c r="F145" s="12">
        <v>2.74431</v>
      </c>
      <c r="G145" s="12">
        <v>5.76</v>
      </c>
      <c r="H145" s="12">
        <v>1.2909194638929302</v>
      </c>
      <c r="I145" s="9">
        <v>58.1875</v>
      </c>
      <c r="J145" s="12"/>
    </row>
    <row r="146" spans="1:10" x14ac:dyDescent="0.25">
      <c r="A146" s="1" t="s">
        <v>582</v>
      </c>
      <c r="B146" s="18">
        <v>1009</v>
      </c>
      <c r="C146" s="1">
        <v>35002</v>
      </c>
      <c r="D146" s="12">
        <v>10701.931749999998</v>
      </c>
      <c r="E146" s="12">
        <v>5.5</v>
      </c>
      <c r="F146" s="12">
        <v>2.74431</v>
      </c>
      <c r="G146" s="12">
        <v>5.76</v>
      </c>
      <c r="H146" s="12">
        <v>1.2768598548142687</v>
      </c>
      <c r="I146" s="9">
        <v>59.234375</v>
      </c>
      <c r="J146" s="12"/>
    </row>
    <row r="147" spans="1:10" x14ac:dyDescent="0.25">
      <c r="A147" s="1" t="s">
        <v>583</v>
      </c>
      <c r="B147" s="18">
        <v>1016</v>
      </c>
      <c r="C147" s="1">
        <v>35009</v>
      </c>
      <c r="D147" s="12">
        <v>10707.970499999998</v>
      </c>
      <c r="E147" s="12">
        <v>5.5250000000000004</v>
      </c>
      <c r="F147" s="12">
        <v>2.7090999999999998</v>
      </c>
      <c r="G147" s="12">
        <v>5.7700000000000005</v>
      </c>
      <c r="H147" s="12">
        <v>1.2628002457356069</v>
      </c>
      <c r="I147" s="9">
        <v>59.53125</v>
      </c>
      <c r="J147" s="12"/>
    </row>
    <row r="148" spans="1:10" x14ac:dyDescent="0.25">
      <c r="A148" s="1" t="s">
        <v>584</v>
      </c>
      <c r="B148" s="18">
        <v>1023</v>
      </c>
      <c r="C148" s="1">
        <v>35016</v>
      </c>
      <c r="D148" s="12">
        <v>10714.009249999997</v>
      </c>
      <c r="E148" s="12">
        <v>5.5500000000000007</v>
      </c>
      <c r="F148" s="12">
        <v>2.6738900000000001</v>
      </c>
      <c r="G148" s="12">
        <v>5.78</v>
      </c>
      <c r="H148" s="12">
        <v>1.2487406366569451</v>
      </c>
      <c r="I148" s="9">
        <v>60.1875</v>
      </c>
      <c r="J148" s="12"/>
    </row>
    <row r="149" spans="1:10" x14ac:dyDescent="0.25">
      <c r="A149" s="1" t="s">
        <v>585</v>
      </c>
      <c r="B149" s="18">
        <v>1030</v>
      </c>
      <c r="C149" s="1">
        <v>35023</v>
      </c>
      <c r="D149" s="12">
        <v>10720.047999999997</v>
      </c>
      <c r="E149" s="12">
        <v>5.5749999999999993</v>
      </c>
      <c r="F149" s="12">
        <v>2.6386799999999999</v>
      </c>
      <c r="G149" s="12">
        <v>5.79</v>
      </c>
      <c r="H149" s="12">
        <v>1.2346810275782834</v>
      </c>
      <c r="I149" s="9">
        <v>60.328125</v>
      </c>
      <c r="J149" s="12"/>
    </row>
    <row r="150" spans="1:10" x14ac:dyDescent="0.25">
      <c r="A150" s="1" t="s">
        <v>586</v>
      </c>
      <c r="B150" s="18">
        <v>1037</v>
      </c>
      <c r="C150" s="1">
        <v>35030</v>
      </c>
      <c r="D150" s="12">
        <v>10726.086749999997</v>
      </c>
      <c r="E150" s="12">
        <v>5.6</v>
      </c>
      <c r="F150" s="12">
        <v>2.6034700000000002</v>
      </c>
      <c r="G150" s="12">
        <v>5.8</v>
      </c>
      <c r="H150" s="12">
        <v>1.2206214184996218</v>
      </c>
      <c r="I150" s="9">
        <v>60.984375</v>
      </c>
      <c r="J150" s="12"/>
    </row>
    <row r="151" spans="1:10" x14ac:dyDescent="0.25">
      <c r="A151" s="1" t="s">
        <v>587</v>
      </c>
      <c r="B151" s="18">
        <v>1044</v>
      </c>
      <c r="C151" s="1">
        <v>35037</v>
      </c>
      <c r="D151" s="12">
        <v>10732.125499999996</v>
      </c>
      <c r="E151" s="12">
        <v>5.6</v>
      </c>
      <c r="F151" s="12">
        <v>2.585515</v>
      </c>
      <c r="G151" s="12">
        <v>5.75</v>
      </c>
      <c r="H151" s="12">
        <v>1.20656180942096</v>
      </c>
      <c r="I151" s="9">
        <v>62.15625</v>
      </c>
      <c r="J151" s="12"/>
    </row>
    <row r="152" spans="1:10" x14ac:dyDescent="0.25">
      <c r="A152" s="1" t="s">
        <v>588</v>
      </c>
      <c r="B152" s="18">
        <v>1051</v>
      </c>
      <c r="C152" s="1">
        <v>35044</v>
      </c>
      <c r="D152" s="12">
        <v>10738.164249999998</v>
      </c>
      <c r="E152" s="12">
        <v>5.6</v>
      </c>
      <c r="F152" s="12">
        <v>2.5675600000000003</v>
      </c>
      <c r="G152" s="12">
        <v>5.6999999999999993</v>
      </c>
      <c r="H152" s="12">
        <v>1.1925022003422983</v>
      </c>
      <c r="I152" s="9">
        <v>61.8125</v>
      </c>
      <c r="J152" s="12"/>
    </row>
    <row r="153" spans="1:10" x14ac:dyDescent="0.25">
      <c r="A153" s="1" t="s">
        <v>589</v>
      </c>
      <c r="B153" s="18">
        <v>1058</v>
      </c>
      <c r="C153" s="1">
        <v>35051</v>
      </c>
      <c r="D153" s="12">
        <v>10744.202999999998</v>
      </c>
      <c r="E153" s="12">
        <v>5.6</v>
      </c>
      <c r="F153" s="12">
        <v>2.5496050000000001</v>
      </c>
      <c r="G153" s="12">
        <v>5.65</v>
      </c>
      <c r="H153" s="12">
        <v>1.1784425912636367</v>
      </c>
      <c r="I153" s="9">
        <v>61.203125</v>
      </c>
      <c r="J153" s="12"/>
    </row>
    <row r="154" spans="1:10" x14ac:dyDescent="0.25">
      <c r="A154" s="1" t="s">
        <v>590</v>
      </c>
      <c r="B154" s="18">
        <v>1065</v>
      </c>
      <c r="C154" s="1">
        <v>35058</v>
      </c>
      <c r="D154" s="12">
        <v>10744.202999999998</v>
      </c>
      <c r="E154" s="12">
        <v>5.6</v>
      </c>
      <c r="F154" s="12">
        <v>2.53165</v>
      </c>
      <c r="G154" s="12">
        <v>5.6</v>
      </c>
      <c r="H154" s="12">
        <v>1.1643829821849749</v>
      </c>
      <c r="I154" s="9">
        <v>61.484375</v>
      </c>
      <c r="J154" s="12"/>
    </row>
    <row r="155" spans="1:10" x14ac:dyDescent="0.25">
      <c r="A155" s="1" t="s">
        <v>591</v>
      </c>
      <c r="B155" s="18">
        <v>1072</v>
      </c>
      <c r="C155" s="1">
        <v>35065</v>
      </c>
      <c r="D155" s="12">
        <v>10750.908916666665</v>
      </c>
      <c r="E155" s="12">
        <v>5.6</v>
      </c>
      <c r="F155" s="12">
        <v>2.5964125</v>
      </c>
      <c r="G155" s="12">
        <v>5.589999999999999</v>
      </c>
      <c r="H155" s="12">
        <v>1.1697067536876018</v>
      </c>
      <c r="I155" s="9">
        <v>61.59375</v>
      </c>
      <c r="J155" s="12"/>
    </row>
    <row r="156" spans="1:10" x14ac:dyDescent="0.25">
      <c r="A156" s="1" t="s">
        <v>592</v>
      </c>
      <c r="B156" s="18">
        <v>1079</v>
      </c>
      <c r="C156" s="1">
        <v>35072</v>
      </c>
      <c r="D156" s="12">
        <v>10757.614833333331</v>
      </c>
      <c r="E156" s="12">
        <v>5.6</v>
      </c>
      <c r="F156" s="12">
        <v>2.6611750000000001</v>
      </c>
      <c r="G156" s="12">
        <v>5.5799999999999992</v>
      </c>
      <c r="H156" s="12">
        <v>1.1750305251902289</v>
      </c>
      <c r="I156" s="9">
        <v>60.234375</v>
      </c>
      <c r="J156" s="12"/>
    </row>
    <row r="157" spans="1:10" x14ac:dyDescent="0.25">
      <c r="A157" s="1" t="s">
        <v>593</v>
      </c>
      <c r="B157" s="18">
        <v>1086</v>
      </c>
      <c r="C157" s="1">
        <v>35079</v>
      </c>
      <c r="D157" s="12">
        <v>10764.320749999999</v>
      </c>
      <c r="E157" s="12">
        <v>5.6</v>
      </c>
      <c r="F157" s="12">
        <v>2.7259375000000006</v>
      </c>
      <c r="G157" s="12">
        <v>5.5699999999999994</v>
      </c>
      <c r="H157" s="12">
        <v>1.1803542966928557</v>
      </c>
      <c r="I157" s="9">
        <v>61.265625</v>
      </c>
      <c r="J157" s="12"/>
    </row>
    <row r="158" spans="1:10" x14ac:dyDescent="0.25">
      <c r="A158" s="1" t="s">
        <v>594</v>
      </c>
      <c r="B158" s="18">
        <v>1093</v>
      </c>
      <c r="C158" s="1">
        <v>35086</v>
      </c>
      <c r="D158" s="12">
        <v>10771.026666666667</v>
      </c>
      <c r="E158" s="12">
        <v>5.6</v>
      </c>
      <c r="F158" s="12">
        <v>2.7907000000000002</v>
      </c>
      <c r="G158" s="12">
        <v>5.56</v>
      </c>
      <c r="H158" s="12">
        <v>1.1856780681954826</v>
      </c>
      <c r="I158" s="9">
        <v>62.234375</v>
      </c>
      <c r="J158" s="12"/>
    </row>
    <row r="159" spans="1:10" x14ac:dyDescent="0.25">
      <c r="A159" s="1" t="s">
        <v>595</v>
      </c>
      <c r="B159" s="18">
        <v>1100</v>
      </c>
      <c r="C159" s="1">
        <v>35093</v>
      </c>
      <c r="D159" s="12">
        <v>10777.732583333333</v>
      </c>
      <c r="E159" s="12">
        <v>5.6</v>
      </c>
      <c r="F159" s="12">
        <v>2.7907000000000002</v>
      </c>
      <c r="G159" s="12">
        <v>5.56</v>
      </c>
      <c r="H159" s="12">
        <v>1.1910018396981097</v>
      </c>
      <c r="I159" s="9">
        <v>63.640625</v>
      </c>
      <c r="J159" s="12"/>
    </row>
    <row r="160" spans="1:10" x14ac:dyDescent="0.25">
      <c r="A160" s="1" t="s">
        <v>596</v>
      </c>
      <c r="B160" s="18">
        <v>1107</v>
      </c>
      <c r="C160" s="1">
        <v>35100</v>
      </c>
      <c r="D160" s="12">
        <v>10784.4385</v>
      </c>
      <c r="E160" s="12">
        <v>5.5749999999999993</v>
      </c>
      <c r="F160" s="12">
        <v>2.7722824999999998</v>
      </c>
      <c r="G160" s="12">
        <v>5.4749999999999996</v>
      </c>
      <c r="H160" s="12">
        <v>1.1963256112007365</v>
      </c>
      <c r="I160" s="9">
        <v>65.828125</v>
      </c>
      <c r="J160" s="12"/>
    </row>
    <row r="161" spans="1:10" x14ac:dyDescent="0.25">
      <c r="A161" s="1" t="s">
        <v>597</v>
      </c>
      <c r="B161" s="18">
        <v>1114</v>
      </c>
      <c r="C161" s="1">
        <v>35107</v>
      </c>
      <c r="D161" s="12">
        <v>10791.144416666666</v>
      </c>
      <c r="E161" s="12">
        <v>5.55</v>
      </c>
      <c r="F161" s="12">
        <v>2.7538649999999998</v>
      </c>
      <c r="G161" s="12">
        <v>5.39</v>
      </c>
      <c r="H161" s="12">
        <v>1.2016493827033634</v>
      </c>
      <c r="I161" s="9">
        <v>64.9375</v>
      </c>
      <c r="J161" s="12"/>
    </row>
    <row r="162" spans="1:10" x14ac:dyDescent="0.25">
      <c r="A162" s="1" t="s">
        <v>598</v>
      </c>
      <c r="B162" s="18">
        <v>1121</v>
      </c>
      <c r="C162" s="1">
        <v>35114</v>
      </c>
      <c r="D162" s="12">
        <v>10797.850333333334</v>
      </c>
      <c r="E162" s="12">
        <v>5.5250000000000004</v>
      </c>
      <c r="F162" s="12">
        <v>2.7354474999999998</v>
      </c>
      <c r="G162" s="12">
        <v>5.3049999999999997</v>
      </c>
      <c r="H162" s="12">
        <v>1.2069731542059903</v>
      </c>
      <c r="I162" s="9">
        <v>65.9375</v>
      </c>
      <c r="J162" s="12"/>
    </row>
    <row r="163" spans="1:10" x14ac:dyDescent="0.25">
      <c r="A163" s="1" t="s">
        <v>599</v>
      </c>
      <c r="B163" s="18">
        <v>1128</v>
      </c>
      <c r="C163" s="1">
        <v>35121</v>
      </c>
      <c r="D163" s="12">
        <v>10804.55625</v>
      </c>
      <c r="E163" s="12">
        <v>5.5</v>
      </c>
      <c r="F163" s="12">
        <v>2.7170299999999998</v>
      </c>
      <c r="G163" s="12">
        <v>5.22</v>
      </c>
      <c r="H163" s="12">
        <v>1.2122969257086174</v>
      </c>
      <c r="I163" s="9">
        <v>64.890625</v>
      </c>
      <c r="J163" s="12"/>
    </row>
    <row r="164" spans="1:10" x14ac:dyDescent="0.25">
      <c r="A164" s="1" t="s">
        <v>600</v>
      </c>
      <c r="B164" s="18">
        <v>1135</v>
      </c>
      <c r="C164" s="1">
        <v>35128</v>
      </c>
      <c r="D164" s="12">
        <v>10811.262166666666</v>
      </c>
      <c r="E164" s="12">
        <v>5.5</v>
      </c>
      <c r="F164" s="12">
        <v>2.7487525000000002</v>
      </c>
      <c r="G164" s="12">
        <v>5.2424999999999997</v>
      </c>
      <c r="H164" s="12">
        <v>1.2176206972112442</v>
      </c>
      <c r="I164" s="9">
        <v>63.5</v>
      </c>
      <c r="J164" s="12"/>
    </row>
    <row r="165" spans="1:10" x14ac:dyDescent="0.25">
      <c r="A165" s="1" t="s">
        <v>601</v>
      </c>
      <c r="B165" s="18">
        <v>1142</v>
      </c>
      <c r="C165" s="1">
        <v>35135</v>
      </c>
      <c r="D165" s="12">
        <v>10817.968083333333</v>
      </c>
      <c r="E165" s="12">
        <v>5.5</v>
      </c>
      <c r="F165" s="12">
        <v>2.780475</v>
      </c>
      <c r="G165" s="12">
        <v>5.2649999999999997</v>
      </c>
      <c r="H165" s="12">
        <v>1.2229444687138711</v>
      </c>
      <c r="I165" s="9">
        <v>64.125</v>
      </c>
      <c r="J165" s="12"/>
    </row>
    <row r="166" spans="1:10" x14ac:dyDescent="0.25">
      <c r="A166" s="1" t="s">
        <v>602</v>
      </c>
      <c r="B166" s="18">
        <v>1149</v>
      </c>
      <c r="C166" s="1">
        <v>35142</v>
      </c>
      <c r="D166" s="12">
        <v>10824.674000000001</v>
      </c>
      <c r="E166" s="12">
        <v>5.5</v>
      </c>
      <c r="F166" s="12">
        <v>2.8121974999999999</v>
      </c>
      <c r="G166" s="12">
        <v>5.2874999999999996</v>
      </c>
      <c r="H166" s="12">
        <v>1.2282682402164982</v>
      </c>
      <c r="I166" s="9">
        <v>65.15625</v>
      </c>
      <c r="J166" s="12"/>
    </row>
    <row r="167" spans="1:10" x14ac:dyDescent="0.25">
      <c r="A167" s="1" t="s">
        <v>603</v>
      </c>
      <c r="B167" s="18">
        <v>1156</v>
      </c>
      <c r="C167" s="1">
        <v>35149</v>
      </c>
      <c r="D167" s="12">
        <v>10824.674000000001</v>
      </c>
      <c r="E167" s="12">
        <v>5.5</v>
      </c>
      <c r="F167" s="12">
        <v>2.8439199999999998</v>
      </c>
      <c r="G167" s="12">
        <v>5.31</v>
      </c>
      <c r="H167" s="12">
        <v>1.233592011719125</v>
      </c>
      <c r="I167" s="9">
        <v>64.6875</v>
      </c>
      <c r="J167" s="12"/>
    </row>
    <row r="168" spans="1:10" x14ac:dyDescent="0.25">
      <c r="A168" s="1" t="s">
        <v>604</v>
      </c>
      <c r="B168" s="18">
        <v>1163</v>
      </c>
      <c r="C168" s="1">
        <v>35156</v>
      </c>
      <c r="D168" s="12">
        <v>10839.71925</v>
      </c>
      <c r="E168" s="12">
        <v>5.5250000000000004</v>
      </c>
      <c r="F168" s="12">
        <v>2.8411074999999997</v>
      </c>
      <c r="G168" s="12">
        <v>5.2874999999999996</v>
      </c>
      <c r="H168" s="12">
        <v>1.2993923363207982</v>
      </c>
      <c r="I168" s="9">
        <v>65.515625</v>
      </c>
      <c r="J168" s="12"/>
    </row>
    <row r="169" spans="1:10" x14ac:dyDescent="0.25">
      <c r="A169" s="1" t="s">
        <v>605</v>
      </c>
      <c r="B169" s="18">
        <v>1170</v>
      </c>
      <c r="C169" s="1">
        <v>35163</v>
      </c>
      <c r="D169" s="12">
        <v>10854.764500000001</v>
      </c>
      <c r="E169" s="12">
        <v>5.5500000000000007</v>
      </c>
      <c r="F169" s="12">
        <v>2.838295</v>
      </c>
      <c r="G169" s="12">
        <v>5.2649999999999997</v>
      </c>
      <c r="H169" s="12">
        <v>1.3651926609224712</v>
      </c>
      <c r="I169" s="9">
        <v>63.71875</v>
      </c>
      <c r="J169" s="12"/>
    </row>
    <row r="170" spans="1:10" x14ac:dyDescent="0.25">
      <c r="A170" s="1" t="s">
        <v>606</v>
      </c>
      <c r="B170" s="18">
        <v>1177</v>
      </c>
      <c r="C170" s="1">
        <v>35170</v>
      </c>
      <c r="D170" s="12">
        <v>10869.809750000002</v>
      </c>
      <c r="E170" s="12">
        <v>5.5749999999999993</v>
      </c>
      <c r="F170" s="12">
        <v>2.8354824999999999</v>
      </c>
      <c r="G170" s="12">
        <v>5.2424999999999997</v>
      </c>
      <c r="H170" s="12">
        <v>1.4309929855241443</v>
      </c>
      <c r="I170" s="9">
        <v>64.53125</v>
      </c>
      <c r="J170" s="12"/>
    </row>
    <row r="171" spans="1:10" x14ac:dyDescent="0.25">
      <c r="A171" s="1" t="s">
        <v>607</v>
      </c>
      <c r="B171" s="18">
        <v>1184</v>
      </c>
      <c r="C171" s="1">
        <v>35177</v>
      </c>
      <c r="D171" s="12">
        <v>10884.855000000001</v>
      </c>
      <c r="E171" s="12">
        <v>5.6</v>
      </c>
      <c r="F171" s="12">
        <v>2.8326699999999998</v>
      </c>
      <c r="G171" s="12">
        <v>5.22</v>
      </c>
      <c r="H171" s="12">
        <v>1.4967933101258173</v>
      </c>
      <c r="I171" s="9">
        <v>65.4375</v>
      </c>
      <c r="J171" s="12"/>
    </row>
    <row r="172" spans="1:10" x14ac:dyDescent="0.25">
      <c r="A172" s="1" t="s">
        <v>608</v>
      </c>
      <c r="B172" s="18">
        <v>1191</v>
      </c>
      <c r="C172" s="1">
        <v>35184</v>
      </c>
      <c r="D172" s="12">
        <v>10899.900250000002</v>
      </c>
      <c r="E172" s="12">
        <v>5.6</v>
      </c>
      <c r="F172" s="12">
        <v>2.8326699999999998</v>
      </c>
      <c r="G172" s="12">
        <v>5.22</v>
      </c>
      <c r="H172" s="12">
        <v>1.5625936347274905</v>
      </c>
      <c r="I172" s="9">
        <v>64.3125</v>
      </c>
      <c r="J172" s="12"/>
    </row>
    <row r="173" spans="1:10" x14ac:dyDescent="0.25">
      <c r="A173" s="1" t="s">
        <v>609</v>
      </c>
      <c r="B173" s="18">
        <v>1198</v>
      </c>
      <c r="C173" s="1">
        <v>35191</v>
      </c>
      <c r="D173" s="12">
        <v>10914.945500000002</v>
      </c>
      <c r="E173" s="12">
        <v>5.6</v>
      </c>
      <c r="F173" s="12">
        <v>2.8312749999999998</v>
      </c>
      <c r="G173" s="12">
        <v>5.2249999999999996</v>
      </c>
      <c r="H173" s="12">
        <v>1.6283939593291636</v>
      </c>
      <c r="I173" s="9">
        <v>65.375</v>
      </c>
      <c r="J173" s="12"/>
    </row>
    <row r="174" spans="1:10" x14ac:dyDescent="0.25">
      <c r="A174" s="1" t="s">
        <v>610</v>
      </c>
      <c r="B174" s="18">
        <v>1205</v>
      </c>
      <c r="C174" s="1">
        <v>35198</v>
      </c>
      <c r="D174" s="12">
        <v>10929.990750000003</v>
      </c>
      <c r="E174" s="12">
        <v>5.6</v>
      </c>
      <c r="F174" s="12">
        <v>2.8298799999999997</v>
      </c>
      <c r="G174" s="12">
        <v>5.23</v>
      </c>
      <c r="H174" s="12">
        <v>1.6941942839308366</v>
      </c>
      <c r="I174" s="9">
        <v>67.1875</v>
      </c>
      <c r="J174" s="12"/>
    </row>
    <row r="175" spans="1:10" x14ac:dyDescent="0.25">
      <c r="A175" s="1" t="s">
        <v>611</v>
      </c>
      <c r="B175" s="18">
        <v>1212</v>
      </c>
      <c r="C175" s="1">
        <v>35205</v>
      </c>
      <c r="D175" s="12">
        <v>10945.036000000002</v>
      </c>
      <c r="E175" s="12">
        <v>5.6</v>
      </c>
      <c r="F175" s="12">
        <v>2.8284850000000001</v>
      </c>
      <c r="G175" s="12">
        <v>5.2350000000000003</v>
      </c>
      <c r="H175" s="12">
        <v>1.7599946085325098</v>
      </c>
      <c r="I175" s="9">
        <v>68.171875</v>
      </c>
      <c r="J175" s="12"/>
    </row>
    <row r="176" spans="1:10" x14ac:dyDescent="0.25">
      <c r="A176" s="1" t="s">
        <v>612</v>
      </c>
      <c r="B176" s="18">
        <v>1219</v>
      </c>
      <c r="C176" s="1">
        <v>35212</v>
      </c>
      <c r="D176" s="12">
        <v>10960.081250000003</v>
      </c>
      <c r="E176" s="12">
        <v>5.6</v>
      </c>
      <c r="F176" s="12">
        <v>2.8270900000000001</v>
      </c>
      <c r="G176" s="12">
        <v>5.24</v>
      </c>
      <c r="H176" s="12">
        <v>1.825794933134183</v>
      </c>
      <c r="I176" s="9">
        <v>66.875</v>
      </c>
      <c r="J176" s="12"/>
    </row>
    <row r="177" spans="1:10" x14ac:dyDescent="0.25">
      <c r="A177" s="1" t="s">
        <v>613</v>
      </c>
      <c r="B177" s="18">
        <v>1226</v>
      </c>
      <c r="C177" s="1">
        <v>35219</v>
      </c>
      <c r="D177" s="12">
        <v>10975.126500000004</v>
      </c>
      <c r="E177" s="12">
        <v>5.5249999999999995</v>
      </c>
      <c r="F177" s="12">
        <v>2.8256975</v>
      </c>
      <c r="G177" s="12">
        <v>5.2475000000000005</v>
      </c>
      <c r="H177" s="12">
        <v>1.8915952577358559</v>
      </c>
      <c r="I177" s="9">
        <v>67.625</v>
      </c>
      <c r="J177" s="12"/>
    </row>
    <row r="178" spans="1:10" x14ac:dyDescent="0.25">
      <c r="A178" s="1" t="s">
        <v>614</v>
      </c>
      <c r="B178" s="18">
        <v>1233</v>
      </c>
      <c r="C178" s="1">
        <v>35226</v>
      </c>
      <c r="D178" s="12">
        <v>10990.171750000003</v>
      </c>
      <c r="E178" s="12">
        <v>5.45</v>
      </c>
      <c r="F178" s="12">
        <v>2.8243049999999998</v>
      </c>
      <c r="G178" s="12">
        <v>5.2549999999999999</v>
      </c>
      <c r="H178" s="12">
        <v>1.9573955823375291</v>
      </c>
      <c r="I178" s="9">
        <v>66.9375</v>
      </c>
      <c r="J178" s="12"/>
    </row>
    <row r="179" spans="1:10" x14ac:dyDescent="0.25">
      <c r="A179" s="1" t="s">
        <v>615</v>
      </c>
      <c r="B179" s="18">
        <v>1240</v>
      </c>
      <c r="C179" s="1">
        <v>35233</v>
      </c>
      <c r="D179" s="12">
        <v>11005.217000000002</v>
      </c>
      <c r="E179" s="12">
        <v>5.375</v>
      </c>
      <c r="F179" s="12">
        <v>2.8229124999999997</v>
      </c>
      <c r="G179" s="12">
        <v>5.2624999999999993</v>
      </c>
      <c r="H179" s="12">
        <v>2.0231959069392023</v>
      </c>
      <c r="I179" s="9">
        <v>66.8125</v>
      </c>
      <c r="J179" s="12"/>
    </row>
    <row r="180" spans="1:10" x14ac:dyDescent="0.25">
      <c r="A180" s="1" t="s">
        <v>616</v>
      </c>
      <c r="B180" s="18">
        <v>1247</v>
      </c>
      <c r="C180" s="1">
        <v>35240</v>
      </c>
      <c r="D180" s="12">
        <v>11005.217000000002</v>
      </c>
      <c r="E180" s="12">
        <v>5.3</v>
      </c>
      <c r="F180" s="12">
        <v>2.82152</v>
      </c>
      <c r="G180" s="12">
        <v>5.27</v>
      </c>
      <c r="H180" s="12">
        <v>2.0889962315408752</v>
      </c>
      <c r="I180" s="9">
        <v>67.109375</v>
      </c>
      <c r="J180" s="12"/>
    </row>
    <row r="181" spans="1:10" x14ac:dyDescent="0.25">
      <c r="A181" s="1" t="s">
        <v>617</v>
      </c>
      <c r="B181" s="18">
        <v>1254</v>
      </c>
      <c r="C181" s="1">
        <v>35247</v>
      </c>
      <c r="D181" s="12">
        <v>11013.443500000003</v>
      </c>
      <c r="E181" s="12">
        <v>5.35</v>
      </c>
      <c r="F181" s="12">
        <v>2.8369800000000001</v>
      </c>
      <c r="G181" s="12">
        <v>5.3025000000000002</v>
      </c>
      <c r="H181" s="12">
        <v>2.0226936680967871</v>
      </c>
      <c r="I181" s="9">
        <v>65.578125</v>
      </c>
      <c r="J181" s="12"/>
    </row>
    <row r="182" spans="1:10" x14ac:dyDescent="0.25">
      <c r="A182" s="1" t="s">
        <v>618</v>
      </c>
      <c r="B182" s="18">
        <v>1261</v>
      </c>
      <c r="C182" s="1">
        <v>35254</v>
      </c>
      <c r="D182" s="12">
        <v>11021.670000000004</v>
      </c>
      <c r="E182" s="12">
        <v>5.4</v>
      </c>
      <c r="F182" s="12">
        <v>2.8524400000000001</v>
      </c>
      <c r="G182" s="12">
        <v>5.335</v>
      </c>
      <c r="H182" s="12">
        <v>1.9563911046526987</v>
      </c>
      <c r="I182" s="9">
        <v>64.5625</v>
      </c>
      <c r="J182" s="12"/>
    </row>
    <row r="183" spans="1:10" x14ac:dyDescent="0.25">
      <c r="A183" s="1" t="s">
        <v>619</v>
      </c>
      <c r="B183" s="18">
        <v>1268</v>
      </c>
      <c r="C183" s="1">
        <v>35261</v>
      </c>
      <c r="D183" s="12">
        <v>11029.896500000003</v>
      </c>
      <c r="E183" s="12">
        <v>5.45</v>
      </c>
      <c r="F183" s="12">
        <v>2.8679000000000001</v>
      </c>
      <c r="G183" s="12">
        <v>5.3674999999999997</v>
      </c>
      <c r="H183" s="12">
        <v>1.8900885412086104</v>
      </c>
      <c r="I183" s="9">
        <v>63.96875</v>
      </c>
      <c r="J183" s="12"/>
    </row>
    <row r="184" spans="1:10" x14ac:dyDescent="0.25">
      <c r="A184" s="1" t="s">
        <v>620</v>
      </c>
      <c r="B184" s="18">
        <v>1275</v>
      </c>
      <c r="C184" s="1">
        <v>35268</v>
      </c>
      <c r="D184" s="12">
        <v>11038.123000000001</v>
      </c>
      <c r="E184" s="12">
        <v>5.5</v>
      </c>
      <c r="F184" s="12">
        <v>2.8833600000000001</v>
      </c>
      <c r="G184" s="12">
        <v>5.4</v>
      </c>
      <c r="H184" s="12">
        <v>1.8237859777645222</v>
      </c>
      <c r="I184" s="9">
        <v>63.71875</v>
      </c>
      <c r="J184" s="12"/>
    </row>
    <row r="185" spans="1:10" x14ac:dyDescent="0.25">
      <c r="A185" s="1" t="s">
        <v>621</v>
      </c>
      <c r="B185" s="18">
        <v>1282</v>
      </c>
      <c r="C185" s="1">
        <v>35275</v>
      </c>
      <c r="D185" s="12">
        <v>11046.349500000002</v>
      </c>
      <c r="E185" s="12">
        <v>5.5</v>
      </c>
      <c r="F185" s="12">
        <v>2.8833600000000001</v>
      </c>
      <c r="G185" s="12">
        <v>5.4</v>
      </c>
      <c r="H185" s="12">
        <v>1.7574834143204339</v>
      </c>
      <c r="I185" s="9">
        <v>66.5625</v>
      </c>
      <c r="J185" s="12"/>
    </row>
    <row r="186" spans="1:10" x14ac:dyDescent="0.25">
      <c r="A186" s="1" t="s">
        <v>622</v>
      </c>
      <c r="B186" s="18">
        <v>1289</v>
      </c>
      <c r="C186" s="1">
        <v>35282</v>
      </c>
      <c r="D186" s="12">
        <v>11054.576000000001</v>
      </c>
      <c r="E186" s="12">
        <v>5.4</v>
      </c>
      <c r="F186" s="12">
        <v>2.8655950000000003</v>
      </c>
      <c r="G186" s="12">
        <v>5.3550000000000004</v>
      </c>
      <c r="H186" s="12">
        <v>1.6911808508763455</v>
      </c>
      <c r="I186" s="9">
        <v>66.21875</v>
      </c>
      <c r="J186" s="12"/>
    </row>
    <row r="187" spans="1:10" x14ac:dyDescent="0.25">
      <c r="A187" s="1" t="s">
        <v>623</v>
      </c>
      <c r="B187" s="18">
        <v>1296</v>
      </c>
      <c r="C187" s="1">
        <v>35289</v>
      </c>
      <c r="D187" s="12">
        <v>11062.8025</v>
      </c>
      <c r="E187" s="12">
        <v>5.3000000000000007</v>
      </c>
      <c r="F187" s="12">
        <v>2.8478300000000001</v>
      </c>
      <c r="G187" s="12">
        <v>5.31</v>
      </c>
      <c r="H187" s="12">
        <v>1.6248782874322574</v>
      </c>
      <c r="I187" s="9">
        <v>66.84375</v>
      </c>
      <c r="J187" s="12"/>
    </row>
    <row r="188" spans="1:10" x14ac:dyDescent="0.25">
      <c r="A188" s="1" t="s">
        <v>624</v>
      </c>
      <c r="B188" s="18">
        <v>1303</v>
      </c>
      <c r="C188" s="1">
        <v>35296</v>
      </c>
      <c r="D188" s="12">
        <v>11071.029</v>
      </c>
      <c r="E188" s="12">
        <v>5.1999999999999993</v>
      </c>
      <c r="F188" s="12">
        <v>2.8300650000000003</v>
      </c>
      <c r="G188" s="12">
        <v>5.2649999999999997</v>
      </c>
      <c r="H188" s="12">
        <v>1.558575723988169</v>
      </c>
      <c r="I188" s="9">
        <v>66.859375</v>
      </c>
      <c r="J188" s="12"/>
    </row>
    <row r="189" spans="1:10" x14ac:dyDescent="0.25">
      <c r="A189" s="1" t="s">
        <v>625</v>
      </c>
      <c r="B189" s="18">
        <v>1310</v>
      </c>
      <c r="C189" s="1">
        <v>35303</v>
      </c>
      <c r="D189" s="12">
        <v>11079.255499999999</v>
      </c>
      <c r="E189" s="12">
        <v>5.0999999999999996</v>
      </c>
      <c r="F189" s="12">
        <v>2.8123</v>
      </c>
      <c r="G189" s="12">
        <v>5.22</v>
      </c>
      <c r="H189" s="12">
        <v>1.4922731605440807</v>
      </c>
      <c r="I189" s="9">
        <v>65.328125</v>
      </c>
      <c r="J189" s="12"/>
    </row>
    <row r="190" spans="1:10" x14ac:dyDescent="0.25">
      <c r="A190" s="1" t="s">
        <v>626</v>
      </c>
      <c r="B190" s="18">
        <v>1317</v>
      </c>
      <c r="C190" s="1">
        <v>35310</v>
      </c>
      <c r="D190" s="12">
        <v>11087.481999999998</v>
      </c>
      <c r="E190" s="12">
        <v>5.125</v>
      </c>
      <c r="F190" s="12">
        <v>2.8603674999999997</v>
      </c>
      <c r="G190" s="12">
        <v>5.24</v>
      </c>
      <c r="H190" s="12">
        <v>1.4259705970999925</v>
      </c>
      <c r="I190" s="9">
        <v>65.9375</v>
      </c>
      <c r="J190" s="12"/>
    </row>
    <row r="191" spans="1:10" x14ac:dyDescent="0.25">
      <c r="A191" s="1" t="s">
        <v>627</v>
      </c>
      <c r="B191" s="18">
        <v>1324</v>
      </c>
      <c r="C191" s="1">
        <v>35317</v>
      </c>
      <c r="D191" s="12">
        <v>11095.708499999999</v>
      </c>
      <c r="E191" s="12">
        <v>5.1499999999999995</v>
      </c>
      <c r="F191" s="12">
        <v>2.9084349999999999</v>
      </c>
      <c r="G191" s="12">
        <v>5.26</v>
      </c>
      <c r="H191" s="12">
        <v>1.3596680336559042</v>
      </c>
      <c r="I191" s="9">
        <v>68.5625</v>
      </c>
      <c r="J191" s="12"/>
    </row>
    <row r="192" spans="1:10" x14ac:dyDescent="0.25">
      <c r="A192" s="1" t="s">
        <v>628</v>
      </c>
      <c r="B192" s="18">
        <v>1331</v>
      </c>
      <c r="C192" s="1">
        <v>35324</v>
      </c>
      <c r="D192" s="12">
        <v>11103.934999999999</v>
      </c>
      <c r="E192" s="12">
        <v>5.1749999999999998</v>
      </c>
      <c r="F192" s="12">
        <v>2.9565025</v>
      </c>
      <c r="G192" s="12">
        <v>5.28</v>
      </c>
      <c r="H192" s="12">
        <v>1.293365470211816</v>
      </c>
      <c r="I192" s="9">
        <v>68.640625</v>
      </c>
      <c r="J192" s="12"/>
    </row>
    <row r="193" spans="1:10" x14ac:dyDescent="0.25">
      <c r="A193" s="1" t="s">
        <v>629</v>
      </c>
      <c r="B193" s="18">
        <v>1338</v>
      </c>
      <c r="C193" s="1">
        <v>35331</v>
      </c>
      <c r="D193" s="12">
        <v>11103.934999999999</v>
      </c>
      <c r="E193" s="12">
        <v>5.2</v>
      </c>
      <c r="F193" s="12">
        <v>3.0045700000000002</v>
      </c>
      <c r="G193" s="12">
        <v>5.3</v>
      </c>
      <c r="H193" s="12">
        <v>1.2270629067677277</v>
      </c>
      <c r="I193" s="9">
        <v>68.6875</v>
      </c>
      <c r="J193" s="12"/>
    </row>
    <row r="194" spans="1:10" x14ac:dyDescent="0.25">
      <c r="A194" s="1" t="s">
        <v>630</v>
      </c>
      <c r="B194" s="18">
        <v>1345</v>
      </c>
      <c r="C194" s="1">
        <v>35338</v>
      </c>
      <c r="D194" s="12">
        <v>11103.934999999999</v>
      </c>
      <c r="E194" s="12">
        <v>5.2</v>
      </c>
      <c r="F194" s="12">
        <v>3.0045700000000002</v>
      </c>
      <c r="G194" s="12">
        <v>5.3</v>
      </c>
      <c r="H194" s="12">
        <v>1.2270629067677277</v>
      </c>
      <c r="I194" s="9">
        <v>70.34375</v>
      </c>
      <c r="J194" s="12"/>
    </row>
    <row r="195" spans="1:10" x14ac:dyDescent="0.25">
      <c r="A195" s="1" t="s">
        <v>631</v>
      </c>
      <c r="B195" s="18">
        <v>1352</v>
      </c>
      <c r="C195" s="1">
        <v>35345</v>
      </c>
      <c r="D195" s="12">
        <v>11113.543583333332</v>
      </c>
      <c r="E195" s="12">
        <v>5.2</v>
      </c>
      <c r="F195" s="12">
        <v>3.0188999999999999</v>
      </c>
      <c r="G195" s="12">
        <v>5.2850000000000001</v>
      </c>
      <c r="H195" s="12">
        <v>1.2541047829045886</v>
      </c>
      <c r="I195" s="9">
        <v>70.3125</v>
      </c>
      <c r="J195" s="12"/>
    </row>
    <row r="196" spans="1:10" x14ac:dyDescent="0.25">
      <c r="A196" s="1" t="s">
        <v>632</v>
      </c>
      <c r="B196" s="18">
        <v>1359</v>
      </c>
      <c r="C196" s="1">
        <v>35352</v>
      </c>
      <c r="D196" s="12">
        <v>11123.152166666667</v>
      </c>
      <c r="E196" s="12">
        <v>5.2</v>
      </c>
      <c r="F196" s="12">
        <v>3.0332300000000001</v>
      </c>
      <c r="G196" s="12">
        <v>5.27</v>
      </c>
      <c r="H196" s="12">
        <v>1.2811466590414495</v>
      </c>
      <c r="I196" s="9">
        <v>71.21875</v>
      </c>
      <c r="J196" s="12"/>
    </row>
    <row r="197" spans="1:10" x14ac:dyDescent="0.25">
      <c r="A197" s="1" t="s">
        <v>633</v>
      </c>
      <c r="B197" s="18">
        <v>1366</v>
      </c>
      <c r="C197" s="1">
        <v>35359</v>
      </c>
      <c r="D197" s="12">
        <v>11132.760749999999</v>
      </c>
      <c r="E197" s="12">
        <v>5.2</v>
      </c>
      <c r="F197" s="12">
        <v>3.0475600000000003</v>
      </c>
      <c r="G197" s="12">
        <v>5.2549999999999999</v>
      </c>
      <c r="H197" s="12">
        <v>1.3081885351783105</v>
      </c>
      <c r="I197" s="9">
        <v>70.3125</v>
      </c>
      <c r="J197" s="12"/>
    </row>
    <row r="198" spans="1:10" x14ac:dyDescent="0.25">
      <c r="A198" s="1" t="s">
        <v>634</v>
      </c>
      <c r="B198" s="18">
        <v>1373</v>
      </c>
      <c r="C198" s="1">
        <v>35366</v>
      </c>
      <c r="D198" s="12">
        <v>11142.369333333334</v>
      </c>
      <c r="E198" s="12">
        <v>5.2</v>
      </c>
      <c r="F198" s="12">
        <v>3.06189</v>
      </c>
      <c r="G198" s="12">
        <v>5.24</v>
      </c>
      <c r="H198" s="12">
        <v>1.3352304113151716</v>
      </c>
      <c r="I198" s="9">
        <v>70.59375</v>
      </c>
      <c r="J198" s="12"/>
    </row>
    <row r="199" spans="1:10" x14ac:dyDescent="0.25">
      <c r="A199" s="1" t="s">
        <v>635</v>
      </c>
      <c r="B199" s="18">
        <v>1380</v>
      </c>
      <c r="C199" s="1">
        <v>35373</v>
      </c>
      <c r="D199" s="12">
        <v>11151.977916666665</v>
      </c>
      <c r="E199" s="12">
        <v>5.25</v>
      </c>
      <c r="F199" s="12">
        <v>3.1096900000000001</v>
      </c>
      <c r="G199" s="12">
        <v>5.2575000000000003</v>
      </c>
      <c r="H199" s="12">
        <v>1.3622722874520325</v>
      </c>
      <c r="I199" s="9">
        <v>73.421875</v>
      </c>
      <c r="J199" s="12"/>
    </row>
    <row r="200" spans="1:10" x14ac:dyDescent="0.25">
      <c r="A200" s="1" t="s">
        <v>636</v>
      </c>
      <c r="B200" s="18">
        <v>1387</v>
      </c>
      <c r="C200" s="1">
        <v>35380</v>
      </c>
      <c r="D200" s="12">
        <v>11161.586499999999</v>
      </c>
      <c r="E200" s="12">
        <v>5.3000000000000007</v>
      </c>
      <c r="F200" s="12">
        <v>3.1574900000000001</v>
      </c>
      <c r="G200" s="12">
        <v>5.2749999999999995</v>
      </c>
      <c r="H200" s="12">
        <v>1.3893141635888935</v>
      </c>
      <c r="I200" s="9">
        <v>74.03125</v>
      </c>
      <c r="J200" s="12"/>
    </row>
    <row r="201" spans="1:10" x14ac:dyDescent="0.25">
      <c r="A201" s="1" t="s">
        <v>637</v>
      </c>
      <c r="B201" s="18">
        <v>1394</v>
      </c>
      <c r="C201" s="1">
        <v>35387</v>
      </c>
      <c r="D201" s="12">
        <v>11171.195083333332</v>
      </c>
      <c r="E201" s="12">
        <v>5.35</v>
      </c>
      <c r="F201" s="12">
        <v>3.2052900000000002</v>
      </c>
      <c r="G201" s="12">
        <v>5.2924999999999995</v>
      </c>
      <c r="H201" s="12">
        <v>1.4163560397257544</v>
      </c>
      <c r="I201" s="9">
        <v>75.171875</v>
      </c>
      <c r="J201" s="12"/>
    </row>
    <row r="202" spans="1:10" x14ac:dyDescent="0.25">
      <c r="A202" s="1" t="s">
        <v>638</v>
      </c>
      <c r="B202" s="18">
        <v>1401</v>
      </c>
      <c r="C202" s="1">
        <v>35394</v>
      </c>
      <c r="D202" s="12">
        <v>11180.803666666667</v>
      </c>
      <c r="E202" s="12">
        <v>5.4</v>
      </c>
      <c r="F202" s="12">
        <v>3.2530899999999998</v>
      </c>
      <c r="G202" s="12">
        <v>5.31</v>
      </c>
      <c r="H202" s="12">
        <v>1.4433979158626153</v>
      </c>
      <c r="I202" s="9">
        <v>76.015625</v>
      </c>
      <c r="J202" s="12"/>
    </row>
    <row r="203" spans="1:10" x14ac:dyDescent="0.25">
      <c r="A203" s="1" t="s">
        <v>639</v>
      </c>
      <c r="B203" s="18">
        <v>1408</v>
      </c>
      <c r="C203" s="1">
        <v>35401</v>
      </c>
      <c r="D203" s="12">
        <v>11190.412249999999</v>
      </c>
      <c r="E203" s="12">
        <v>5.4</v>
      </c>
      <c r="F203" s="12">
        <v>3.2845224999999996</v>
      </c>
      <c r="G203" s="12">
        <v>5.3049999999999997</v>
      </c>
      <c r="H203" s="12">
        <v>1.4704397919994763</v>
      </c>
      <c r="I203" s="9">
        <v>74.3125</v>
      </c>
      <c r="J203" s="12"/>
    </row>
    <row r="204" spans="1:10" x14ac:dyDescent="0.25">
      <c r="A204" s="1" t="s">
        <v>640</v>
      </c>
      <c r="B204" s="18">
        <v>1415</v>
      </c>
      <c r="C204" s="1">
        <v>35408</v>
      </c>
      <c r="D204" s="12">
        <v>11200.020833333334</v>
      </c>
      <c r="E204" s="12">
        <v>5.4</v>
      </c>
      <c r="F204" s="12">
        <v>3.3159549999999998</v>
      </c>
      <c r="G204" s="12">
        <v>5.3</v>
      </c>
      <c r="H204" s="12">
        <v>1.4974816681363374</v>
      </c>
      <c r="I204" s="9">
        <v>73.3125</v>
      </c>
      <c r="J204" s="12"/>
    </row>
    <row r="205" spans="1:10" x14ac:dyDescent="0.25">
      <c r="A205" s="1" t="s">
        <v>641</v>
      </c>
      <c r="B205" s="18">
        <v>1422</v>
      </c>
      <c r="C205" s="1">
        <v>35415</v>
      </c>
      <c r="D205" s="12">
        <v>11209.629416666665</v>
      </c>
      <c r="E205" s="12">
        <v>5.4</v>
      </c>
      <c r="F205" s="12">
        <v>3.3473875</v>
      </c>
      <c r="G205" s="12">
        <v>5.2949999999999999</v>
      </c>
      <c r="H205" s="12">
        <v>1.5245235442731984</v>
      </c>
      <c r="I205" s="9">
        <v>74.84375</v>
      </c>
      <c r="J205" s="12"/>
    </row>
    <row r="206" spans="1:10" x14ac:dyDescent="0.25">
      <c r="A206" s="1" t="s">
        <v>642</v>
      </c>
      <c r="B206" s="18">
        <v>1429</v>
      </c>
      <c r="C206" s="1">
        <v>35422</v>
      </c>
      <c r="D206" s="12">
        <v>11219.237999999999</v>
      </c>
      <c r="E206" s="12">
        <v>5.4</v>
      </c>
      <c r="F206" s="12">
        <v>3.3788200000000002</v>
      </c>
      <c r="G206" s="12">
        <v>5.29</v>
      </c>
      <c r="H206" s="12">
        <v>1.5515654204100593</v>
      </c>
      <c r="I206" s="9">
        <v>75.875</v>
      </c>
      <c r="J206" s="12"/>
    </row>
    <row r="207" spans="1:10" x14ac:dyDescent="0.25">
      <c r="A207" s="1" t="s">
        <v>643</v>
      </c>
      <c r="B207" s="18">
        <v>1436</v>
      </c>
      <c r="C207" s="1">
        <v>35429</v>
      </c>
      <c r="D207" s="12">
        <v>11219.237999999999</v>
      </c>
      <c r="E207" s="12">
        <v>5.4</v>
      </c>
      <c r="F207" s="12">
        <v>3.3788200000000002</v>
      </c>
      <c r="G207" s="12">
        <v>5.29</v>
      </c>
      <c r="H207" s="12">
        <v>1.5786072965469202</v>
      </c>
      <c r="I207" s="9">
        <v>75.09375</v>
      </c>
      <c r="J207" s="12"/>
    </row>
    <row r="208" spans="1:10" x14ac:dyDescent="0.25">
      <c r="A208" s="1" t="s">
        <v>644</v>
      </c>
      <c r="B208" s="18">
        <v>1443</v>
      </c>
      <c r="C208" s="1">
        <v>35436</v>
      </c>
      <c r="D208" s="12">
        <v>11225.273583333334</v>
      </c>
      <c r="E208" s="12">
        <v>5.3750000000000009</v>
      </c>
      <c r="F208" s="12">
        <v>3.29365</v>
      </c>
      <c r="G208" s="12">
        <v>5.28</v>
      </c>
      <c r="H208" s="12">
        <v>1.5529916229925635</v>
      </c>
      <c r="I208" s="9">
        <v>76.125</v>
      </c>
      <c r="J208" s="12"/>
    </row>
    <row r="209" spans="1:10" x14ac:dyDescent="0.25">
      <c r="A209" s="1" t="s">
        <v>645</v>
      </c>
      <c r="B209" s="18">
        <v>1450</v>
      </c>
      <c r="C209" s="1">
        <v>35443</v>
      </c>
      <c r="D209" s="12">
        <v>11231.309166666666</v>
      </c>
      <c r="E209" s="12">
        <v>5.3500000000000005</v>
      </c>
      <c r="F209" s="12">
        <v>3.2084800000000002</v>
      </c>
      <c r="G209" s="12">
        <v>5.27</v>
      </c>
      <c r="H209" s="12">
        <v>1.5273759494382069</v>
      </c>
      <c r="I209" s="9">
        <v>77.5625</v>
      </c>
      <c r="J209" s="12"/>
    </row>
    <row r="210" spans="1:10" x14ac:dyDescent="0.25">
      <c r="A210" s="1" t="s">
        <v>646</v>
      </c>
      <c r="B210" s="18">
        <v>1457</v>
      </c>
      <c r="C210" s="1">
        <v>35450</v>
      </c>
      <c r="D210" s="12">
        <v>11237.344750000002</v>
      </c>
      <c r="E210" s="12">
        <v>5.3250000000000002</v>
      </c>
      <c r="F210" s="12">
        <v>3.12331</v>
      </c>
      <c r="G210" s="12">
        <v>5.26</v>
      </c>
      <c r="H210" s="12">
        <v>1.5017602758838502</v>
      </c>
      <c r="I210" s="9">
        <v>76.75</v>
      </c>
      <c r="J210" s="12"/>
    </row>
    <row r="211" spans="1:10" x14ac:dyDescent="0.25">
      <c r="A211" s="1" t="s">
        <v>647</v>
      </c>
      <c r="B211" s="18">
        <v>1464</v>
      </c>
      <c r="C211" s="1">
        <v>35457</v>
      </c>
      <c r="D211" s="12">
        <v>11243.380333333334</v>
      </c>
      <c r="E211" s="12">
        <v>5.3</v>
      </c>
      <c r="F211" s="12">
        <v>3.0381399999999998</v>
      </c>
      <c r="G211" s="12">
        <v>5.25</v>
      </c>
      <c r="H211" s="12">
        <v>1.4761446023294935</v>
      </c>
      <c r="I211" s="9">
        <v>78.40625</v>
      </c>
      <c r="J211" s="12"/>
    </row>
    <row r="212" spans="1:10" x14ac:dyDescent="0.25">
      <c r="A212" s="1" t="s">
        <v>648</v>
      </c>
      <c r="B212" s="18">
        <v>1471</v>
      </c>
      <c r="C212" s="1">
        <v>35464</v>
      </c>
      <c r="D212" s="12">
        <v>11249.41591666667</v>
      </c>
      <c r="E212" s="12">
        <v>5.2749999999999995</v>
      </c>
      <c r="F212" s="12">
        <v>3.03667</v>
      </c>
      <c r="G212" s="12">
        <v>5.2350000000000003</v>
      </c>
      <c r="H212" s="12">
        <v>1.4505289287751368</v>
      </c>
      <c r="I212" s="9">
        <v>79.21875</v>
      </c>
      <c r="J212" s="12"/>
    </row>
    <row r="213" spans="1:10" x14ac:dyDescent="0.25">
      <c r="A213" s="1" t="s">
        <v>649</v>
      </c>
      <c r="B213" s="18">
        <v>1478</v>
      </c>
      <c r="C213" s="1">
        <v>35471</v>
      </c>
      <c r="D213" s="12">
        <v>11255.451500000003</v>
      </c>
      <c r="E213" s="12">
        <v>5.25</v>
      </c>
      <c r="F213" s="12">
        <v>3.0351999999999997</v>
      </c>
      <c r="G213" s="12">
        <v>5.2200000000000006</v>
      </c>
      <c r="H213" s="12">
        <v>1.4249132552207802</v>
      </c>
      <c r="I213" s="9">
        <v>81.1875</v>
      </c>
      <c r="J213" s="12"/>
    </row>
    <row r="214" spans="1:10" x14ac:dyDescent="0.25">
      <c r="A214" s="1" t="s">
        <v>650</v>
      </c>
      <c r="B214" s="18">
        <v>1485</v>
      </c>
      <c r="C214" s="1">
        <v>35478</v>
      </c>
      <c r="D214" s="12">
        <v>11261.487083333335</v>
      </c>
      <c r="E214" s="12">
        <v>5.2249999999999996</v>
      </c>
      <c r="F214" s="12">
        <v>3.0337300000000003</v>
      </c>
      <c r="G214" s="12">
        <v>5.205000000000001</v>
      </c>
      <c r="H214" s="12">
        <v>1.3992975816664237</v>
      </c>
      <c r="I214" s="9">
        <v>80.375</v>
      </c>
      <c r="J214" s="12"/>
    </row>
    <row r="215" spans="1:10" x14ac:dyDescent="0.25">
      <c r="A215" s="1" t="s">
        <v>651</v>
      </c>
      <c r="B215" s="18">
        <v>1492</v>
      </c>
      <c r="C215" s="1">
        <v>35485</v>
      </c>
      <c r="D215" s="12">
        <v>11267.522666666671</v>
      </c>
      <c r="E215" s="12">
        <v>5.2</v>
      </c>
      <c r="F215" s="12">
        <v>3.03226</v>
      </c>
      <c r="G215" s="12">
        <v>5.19</v>
      </c>
      <c r="H215" s="12">
        <v>1.373681908112067</v>
      </c>
      <c r="I215" s="9">
        <v>79.15625</v>
      </c>
      <c r="J215" s="12"/>
    </row>
    <row r="216" spans="1:10" x14ac:dyDescent="0.25">
      <c r="A216" s="1" t="s">
        <v>652</v>
      </c>
      <c r="B216" s="18">
        <v>1499</v>
      </c>
      <c r="C216" s="1">
        <v>35492</v>
      </c>
      <c r="D216" s="12">
        <v>11273.558250000004</v>
      </c>
      <c r="E216" s="12">
        <v>5.2</v>
      </c>
      <c r="F216" s="12">
        <v>2.9655125</v>
      </c>
      <c r="G216" s="12">
        <v>5.24</v>
      </c>
      <c r="H216" s="12">
        <v>1.3480662345577104</v>
      </c>
      <c r="I216" s="9">
        <v>80.84375</v>
      </c>
      <c r="J216" s="12"/>
    </row>
    <row r="217" spans="1:10" x14ac:dyDescent="0.25">
      <c r="A217" s="1" t="s">
        <v>653</v>
      </c>
      <c r="B217" s="18">
        <v>1506</v>
      </c>
      <c r="C217" s="1">
        <v>35499</v>
      </c>
      <c r="D217" s="12">
        <v>11279.593833333338</v>
      </c>
      <c r="E217" s="12">
        <v>5.2</v>
      </c>
      <c r="F217" s="12">
        <v>2.898765</v>
      </c>
      <c r="G217" s="12">
        <v>5.29</v>
      </c>
      <c r="H217" s="12">
        <v>1.3224505610033537</v>
      </c>
      <c r="I217" s="9">
        <v>79.6875</v>
      </c>
      <c r="J217" s="12"/>
    </row>
    <row r="218" spans="1:10" x14ac:dyDescent="0.25">
      <c r="A218" s="1" t="s">
        <v>654</v>
      </c>
      <c r="B218" s="18">
        <v>1513</v>
      </c>
      <c r="C218" s="1">
        <v>35506</v>
      </c>
      <c r="D218" s="12">
        <v>11285.62941666667</v>
      </c>
      <c r="E218" s="12">
        <v>5.2</v>
      </c>
      <c r="F218" s="12">
        <v>2.8320175000000001</v>
      </c>
      <c r="G218" s="12">
        <v>5.34</v>
      </c>
      <c r="H218" s="12">
        <v>1.296834887448997</v>
      </c>
      <c r="I218" s="9">
        <v>78.4375</v>
      </c>
      <c r="J218" s="12"/>
    </row>
    <row r="219" spans="1:10" x14ac:dyDescent="0.25">
      <c r="A219" s="1" t="s">
        <v>655</v>
      </c>
      <c r="B219" s="18">
        <v>1520</v>
      </c>
      <c r="C219" s="1">
        <v>35513</v>
      </c>
      <c r="D219" s="12">
        <v>11291.665000000003</v>
      </c>
      <c r="E219" s="12">
        <v>5.2</v>
      </c>
      <c r="F219" s="12">
        <v>2.7652700000000001</v>
      </c>
      <c r="G219" s="12">
        <v>5.39</v>
      </c>
      <c r="H219" s="12">
        <v>1.2712192138946403</v>
      </c>
      <c r="I219" s="9">
        <v>77</v>
      </c>
      <c r="J219" s="12"/>
    </row>
    <row r="220" spans="1:10" x14ac:dyDescent="0.25">
      <c r="A220" s="1" t="s">
        <v>656</v>
      </c>
      <c r="B220" s="18">
        <v>1527</v>
      </c>
      <c r="C220" s="1">
        <v>35520</v>
      </c>
      <c r="D220" s="12">
        <v>11291.665000000003</v>
      </c>
      <c r="E220" s="12">
        <v>5.2</v>
      </c>
      <c r="F220" s="12">
        <v>2.7652700000000001</v>
      </c>
      <c r="G220" s="12">
        <v>5.39</v>
      </c>
      <c r="H220" s="12">
        <v>1.2456035403402836</v>
      </c>
      <c r="I220" s="9">
        <v>75.84375</v>
      </c>
      <c r="J220" s="12"/>
    </row>
    <row r="221" spans="1:10" x14ac:dyDescent="0.25">
      <c r="A221" s="1" t="s">
        <v>657</v>
      </c>
      <c r="B221" s="18">
        <v>1534</v>
      </c>
      <c r="C221" s="1">
        <v>35527</v>
      </c>
      <c r="D221" s="12">
        <v>11307.303750000001</v>
      </c>
      <c r="E221" s="12">
        <v>5.1750000000000007</v>
      </c>
      <c r="F221" s="12">
        <v>2.6825375</v>
      </c>
      <c r="G221" s="12">
        <v>5.42</v>
      </c>
      <c r="H221" s="12">
        <v>1.2934393544020548</v>
      </c>
      <c r="I221" s="9">
        <v>73.375</v>
      </c>
      <c r="J221" s="12"/>
    </row>
    <row r="222" spans="1:10" x14ac:dyDescent="0.25">
      <c r="A222" s="1" t="s">
        <v>658</v>
      </c>
      <c r="B222" s="18">
        <v>1541</v>
      </c>
      <c r="C222" s="1">
        <v>35534</v>
      </c>
      <c r="D222" s="12">
        <v>11322.942500000003</v>
      </c>
      <c r="E222" s="12">
        <v>5.15</v>
      </c>
      <c r="F222" s="12">
        <v>2.5998050000000004</v>
      </c>
      <c r="G222" s="12">
        <v>5.4499999999999993</v>
      </c>
      <c r="H222" s="12">
        <v>1.341275168463826</v>
      </c>
      <c r="I222" s="9">
        <v>76.5625</v>
      </c>
      <c r="J222" s="12"/>
    </row>
    <row r="223" spans="1:10" x14ac:dyDescent="0.25">
      <c r="A223" s="1" t="s">
        <v>659</v>
      </c>
      <c r="B223" s="18">
        <v>1548</v>
      </c>
      <c r="C223" s="1">
        <v>35541</v>
      </c>
      <c r="D223" s="12">
        <v>11338.581250000001</v>
      </c>
      <c r="E223" s="12">
        <v>5.125</v>
      </c>
      <c r="F223" s="12">
        <v>2.5170725000000003</v>
      </c>
      <c r="G223" s="12">
        <v>5.4799999999999986</v>
      </c>
      <c r="H223" s="12">
        <v>1.3891109825255972</v>
      </c>
      <c r="I223" s="9">
        <v>76.53125</v>
      </c>
      <c r="J223" s="12"/>
    </row>
    <row r="224" spans="1:10" x14ac:dyDescent="0.25">
      <c r="A224" s="1" t="s">
        <v>660</v>
      </c>
      <c r="B224" s="18">
        <v>1555</v>
      </c>
      <c r="C224" s="1">
        <v>35548</v>
      </c>
      <c r="D224" s="12">
        <v>11354.220000000001</v>
      </c>
      <c r="E224" s="12">
        <v>5.0999999999999996</v>
      </c>
      <c r="F224" s="12">
        <v>2.4343400000000002</v>
      </c>
      <c r="G224" s="12">
        <v>5.51</v>
      </c>
      <c r="H224" s="12">
        <v>1.4369467965873683</v>
      </c>
      <c r="I224" s="9">
        <v>81.4375</v>
      </c>
      <c r="J224" s="12"/>
    </row>
    <row r="225" spans="1:10" x14ac:dyDescent="0.25">
      <c r="A225" s="1" t="s">
        <v>661</v>
      </c>
      <c r="B225" s="18">
        <v>1562</v>
      </c>
      <c r="C225" s="1">
        <v>35555</v>
      </c>
      <c r="D225" s="12">
        <v>11369.858749999999</v>
      </c>
      <c r="E225" s="12">
        <v>5.05</v>
      </c>
      <c r="F225" s="12">
        <v>2.3852175</v>
      </c>
      <c r="G225" s="12">
        <v>5.5075000000000003</v>
      </c>
      <c r="H225" s="12">
        <v>1.4847826106491395</v>
      </c>
      <c r="I225" s="9">
        <v>82.625</v>
      </c>
      <c r="J225" s="12"/>
    </row>
    <row r="226" spans="1:10" x14ac:dyDescent="0.25">
      <c r="A226" s="1" t="s">
        <v>662</v>
      </c>
      <c r="B226" s="18">
        <v>1569</v>
      </c>
      <c r="C226" s="1">
        <v>35562</v>
      </c>
      <c r="D226" s="12">
        <v>11385.497499999999</v>
      </c>
      <c r="E226" s="12">
        <v>5</v>
      </c>
      <c r="F226" s="12">
        <v>2.3360950000000003</v>
      </c>
      <c r="G226" s="12">
        <v>5.5049999999999999</v>
      </c>
      <c r="H226" s="12">
        <v>1.5326184247109107</v>
      </c>
      <c r="I226" s="9">
        <v>83.21875</v>
      </c>
      <c r="J226" s="12"/>
    </row>
    <row r="227" spans="1:10" x14ac:dyDescent="0.25">
      <c r="A227" s="1" t="s">
        <v>663</v>
      </c>
      <c r="B227" s="18">
        <v>1576</v>
      </c>
      <c r="C227" s="1">
        <v>35569</v>
      </c>
      <c r="D227" s="12">
        <v>11401.136250000001</v>
      </c>
      <c r="E227" s="12">
        <v>4.95</v>
      </c>
      <c r="F227" s="12">
        <v>2.2869725000000001</v>
      </c>
      <c r="G227" s="12">
        <v>5.5024999999999995</v>
      </c>
      <c r="H227" s="12">
        <v>1.5804542387726817</v>
      </c>
      <c r="I227" s="9">
        <v>84.78125</v>
      </c>
      <c r="J227" s="12"/>
    </row>
    <row r="228" spans="1:10" x14ac:dyDescent="0.25">
      <c r="A228" s="1" t="s">
        <v>664</v>
      </c>
      <c r="B228" s="18">
        <v>1583</v>
      </c>
      <c r="C228" s="1">
        <v>35576</v>
      </c>
      <c r="D228" s="12">
        <v>11416.775000000001</v>
      </c>
      <c r="E228" s="12">
        <v>4.9000000000000004</v>
      </c>
      <c r="F228" s="12">
        <v>2.2378499999999999</v>
      </c>
      <c r="G228" s="12">
        <v>5.5</v>
      </c>
      <c r="H228" s="12">
        <v>1.6282900528344528</v>
      </c>
      <c r="I228" s="9">
        <v>85.15625</v>
      </c>
      <c r="J228" s="12"/>
    </row>
    <row r="229" spans="1:10" x14ac:dyDescent="0.25">
      <c r="A229" s="1" t="s">
        <v>665</v>
      </c>
      <c r="B229" s="18">
        <v>1590</v>
      </c>
      <c r="C229" s="1">
        <v>35583</v>
      </c>
      <c r="D229" s="12">
        <v>11432.41375</v>
      </c>
      <c r="E229" s="12">
        <v>4.9250000000000007</v>
      </c>
      <c r="F229" s="12">
        <v>2.23678</v>
      </c>
      <c r="G229" s="12">
        <v>5.5149999999999997</v>
      </c>
      <c r="H229" s="12">
        <v>1.676125866896224</v>
      </c>
      <c r="I229" s="9">
        <v>86.375</v>
      </c>
      <c r="J229" s="12"/>
    </row>
    <row r="230" spans="1:10" x14ac:dyDescent="0.25">
      <c r="A230" s="1" t="s">
        <v>666</v>
      </c>
      <c r="B230" s="18">
        <v>1597</v>
      </c>
      <c r="C230" s="1">
        <v>35590</v>
      </c>
      <c r="D230" s="12">
        <v>11448.0525</v>
      </c>
      <c r="E230" s="12">
        <v>4.95</v>
      </c>
      <c r="F230" s="12">
        <v>2.2357100000000001</v>
      </c>
      <c r="G230" s="12">
        <v>5.5299999999999994</v>
      </c>
      <c r="H230" s="12">
        <v>1.7239616809579952</v>
      </c>
      <c r="I230" s="9">
        <v>89.71875</v>
      </c>
      <c r="J230" s="12"/>
    </row>
    <row r="231" spans="1:10" x14ac:dyDescent="0.25">
      <c r="A231" s="1" t="s">
        <v>667</v>
      </c>
      <c r="B231" s="18">
        <v>1604</v>
      </c>
      <c r="C231" s="1">
        <v>35597</v>
      </c>
      <c r="D231" s="12">
        <v>11463.691250000002</v>
      </c>
      <c r="E231" s="12">
        <v>4.9749999999999996</v>
      </c>
      <c r="F231" s="12">
        <v>2.2346400000000002</v>
      </c>
      <c r="G231" s="12">
        <v>5.544999999999999</v>
      </c>
      <c r="H231" s="12">
        <v>1.7717974950197664</v>
      </c>
      <c r="I231" s="9">
        <v>89.578125</v>
      </c>
      <c r="J231" s="12"/>
    </row>
    <row r="232" spans="1:10" x14ac:dyDescent="0.25">
      <c r="A232" s="1" t="s">
        <v>668</v>
      </c>
      <c r="B232" s="18">
        <v>1611</v>
      </c>
      <c r="C232" s="1">
        <v>35604</v>
      </c>
      <c r="D232" s="12">
        <v>11479.33</v>
      </c>
      <c r="E232" s="12">
        <v>5</v>
      </c>
      <c r="F232" s="12">
        <v>2.2335699999999998</v>
      </c>
      <c r="G232" s="12">
        <v>5.56</v>
      </c>
      <c r="H232" s="12">
        <v>1.8196333090815375</v>
      </c>
      <c r="I232" s="9">
        <v>88.90625</v>
      </c>
      <c r="J232" s="12"/>
    </row>
    <row r="233" spans="1:10" x14ac:dyDescent="0.25">
      <c r="A233" s="1" t="s">
        <v>669</v>
      </c>
      <c r="B233" s="18">
        <v>1618</v>
      </c>
      <c r="C233" s="1">
        <v>35611</v>
      </c>
      <c r="D233" s="12">
        <v>11479.33</v>
      </c>
      <c r="E233" s="12">
        <v>5</v>
      </c>
      <c r="F233" s="12">
        <v>2.2335699999999998</v>
      </c>
      <c r="G233" s="12">
        <v>5.56</v>
      </c>
      <c r="H233" s="12">
        <v>1.8674691231433087</v>
      </c>
      <c r="I233" s="9">
        <v>92.0625</v>
      </c>
      <c r="J233" s="12"/>
    </row>
    <row r="234" spans="1:10" x14ac:dyDescent="0.25">
      <c r="A234" s="1" t="s">
        <v>670</v>
      </c>
      <c r="B234" s="18">
        <v>1625</v>
      </c>
      <c r="C234" s="1">
        <v>35618</v>
      </c>
      <c r="D234" s="12">
        <v>11491.295083333333</v>
      </c>
      <c r="E234" s="12">
        <v>4.9749999999999996</v>
      </c>
      <c r="F234" s="12">
        <v>2.2165799999999996</v>
      </c>
      <c r="G234" s="12">
        <v>5.55</v>
      </c>
      <c r="H234" s="12">
        <v>1.8538446127843615</v>
      </c>
      <c r="I234" s="9">
        <v>91.78125</v>
      </c>
      <c r="J234" s="12"/>
    </row>
    <row r="235" spans="1:10" x14ac:dyDescent="0.25">
      <c r="A235" s="1" t="s">
        <v>671</v>
      </c>
      <c r="B235" s="18">
        <v>1632</v>
      </c>
      <c r="C235" s="1">
        <v>35625</v>
      </c>
      <c r="D235" s="12">
        <v>11503.260166666667</v>
      </c>
      <c r="E235" s="12">
        <v>4.95</v>
      </c>
      <c r="F235" s="12">
        <v>2.1995899999999997</v>
      </c>
      <c r="G235" s="12">
        <v>5.54</v>
      </c>
      <c r="H235" s="12">
        <v>1.8402201024254141</v>
      </c>
      <c r="I235" s="9">
        <v>91.296875</v>
      </c>
      <c r="J235" s="12"/>
    </row>
    <row r="236" spans="1:10" x14ac:dyDescent="0.25">
      <c r="A236" s="1" t="s">
        <v>672</v>
      </c>
      <c r="B236" s="18">
        <v>1639</v>
      </c>
      <c r="C236" s="1">
        <v>35632</v>
      </c>
      <c r="D236" s="12">
        <v>11515.225249999998</v>
      </c>
      <c r="E236" s="12">
        <v>4.9250000000000007</v>
      </c>
      <c r="F236" s="12">
        <v>2.1825999999999999</v>
      </c>
      <c r="G236" s="12">
        <v>5.5299999999999994</v>
      </c>
      <c r="H236" s="12">
        <v>1.8265955920664669</v>
      </c>
      <c r="I236" s="9">
        <v>94.03125</v>
      </c>
      <c r="J236" s="12"/>
    </row>
    <row r="237" spans="1:10" x14ac:dyDescent="0.25">
      <c r="A237" s="1" t="s">
        <v>673</v>
      </c>
      <c r="B237" s="18">
        <v>1646</v>
      </c>
      <c r="C237" s="1">
        <v>35639</v>
      </c>
      <c r="D237" s="12">
        <v>11527.190333333332</v>
      </c>
      <c r="E237" s="12">
        <v>4.9000000000000004</v>
      </c>
      <c r="F237" s="12">
        <v>2.16561</v>
      </c>
      <c r="G237" s="12">
        <v>5.52</v>
      </c>
      <c r="H237" s="12">
        <v>1.8129710817075197</v>
      </c>
      <c r="I237" s="9">
        <v>94.9375</v>
      </c>
      <c r="J237" s="12"/>
    </row>
    <row r="238" spans="1:10" x14ac:dyDescent="0.25">
      <c r="A238" s="1" t="s">
        <v>674</v>
      </c>
      <c r="B238" s="18">
        <v>1653</v>
      </c>
      <c r="C238" s="1">
        <v>35646</v>
      </c>
      <c r="D238" s="12">
        <v>11539.155416666663</v>
      </c>
      <c r="E238" s="12">
        <v>4.875</v>
      </c>
      <c r="F238" s="12">
        <v>2.1967275000000002</v>
      </c>
      <c r="G238" s="12">
        <v>5.5249999999999995</v>
      </c>
      <c r="H238" s="12">
        <v>1.7993465713485723</v>
      </c>
      <c r="I238" s="9">
        <v>93.375</v>
      </c>
      <c r="J238" s="12"/>
    </row>
    <row r="239" spans="1:10" x14ac:dyDescent="0.25">
      <c r="A239" s="1" t="s">
        <v>675</v>
      </c>
      <c r="B239" s="18">
        <v>1660</v>
      </c>
      <c r="C239" s="1">
        <v>35653</v>
      </c>
      <c r="D239" s="12">
        <v>11551.120499999997</v>
      </c>
      <c r="E239" s="12">
        <v>4.8500000000000005</v>
      </c>
      <c r="F239" s="12">
        <v>2.2278449999999999</v>
      </c>
      <c r="G239" s="12">
        <v>5.5299999999999994</v>
      </c>
      <c r="H239" s="12">
        <v>1.7857220609896252</v>
      </c>
      <c r="I239" s="9">
        <v>89.78125</v>
      </c>
      <c r="J239" s="12"/>
    </row>
    <row r="240" spans="1:10" x14ac:dyDescent="0.25">
      <c r="A240" s="1" t="s">
        <v>676</v>
      </c>
      <c r="B240" s="18">
        <v>1667</v>
      </c>
      <c r="C240" s="1">
        <v>35660</v>
      </c>
      <c r="D240" s="12">
        <v>11563.085583333332</v>
      </c>
      <c r="E240" s="12">
        <v>4.8250000000000002</v>
      </c>
      <c r="F240" s="12">
        <v>2.2589625</v>
      </c>
      <c r="G240" s="12">
        <v>5.5349999999999993</v>
      </c>
      <c r="H240" s="12">
        <v>1.772097550630678</v>
      </c>
      <c r="I240" s="9">
        <v>92.5625</v>
      </c>
      <c r="J240" s="12"/>
    </row>
    <row r="241" spans="1:10" x14ac:dyDescent="0.25">
      <c r="A241" s="1" t="s">
        <v>677</v>
      </c>
      <c r="B241" s="18">
        <v>1674</v>
      </c>
      <c r="C241" s="1">
        <v>35667</v>
      </c>
      <c r="D241" s="12">
        <v>11575.050666666662</v>
      </c>
      <c r="E241" s="12">
        <v>4.8</v>
      </c>
      <c r="F241" s="12">
        <v>2.2900800000000001</v>
      </c>
      <c r="G241" s="12">
        <v>5.54</v>
      </c>
      <c r="H241" s="12">
        <v>1.7584730402717308</v>
      </c>
      <c r="I241" s="9">
        <v>90.375</v>
      </c>
      <c r="J241" s="12"/>
    </row>
    <row r="242" spans="1:10" x14ac:dyDescent="0.25">
      <c r="A242" s="1" t="s">
        <v>678</v>
      </c>
      <c r="B242" s="18">
        <v>1681</v>
      </c>
      <c r="C242" s="1">
        <v>35674</v>
      </c>
      <c r="D242" s="12">
        <v>11587.015749999997</v>
      </c>
      <c r="E242" s="12">
        <v>4.8249999999999993</v>
      </c>
      <c r="F242" s="12">
        <v>2.2724100000000003</v>
      </c>
      <c r="G242" s="12">
        <v>5.54</v>
      </c>
      <c r="H242" s="12">
        <v>1.7448485299127834</v>
      </c>
      <c r="I242" s="9">
        <v>93.140625</v>
      </c>
      <c r="J242" s="12"/>
    </row>
    <row r="243" spans="1:10" x14ac:dyDescent="0.25">
      <c r="A243" s="1" t="s">
        <v>679</v>
      </c>
      <c r="B243" s="18">
        <v>1688</v>
      </c>
      <c r="C243" s="1">
        <v>35681</v>
      </c>
      <c r="D243" s="12">
        <v>11598.980833333329</v>
      </c>
      <c r="E243" s="12">
        <v>4.8499999999999996</v>
      </c>
      <c r="F243" s="12">
        <v>2.25474</v>
      </c>
      <c r="G243" s="12">
        <v>5.54</v>
      </c>
      <c r="H243" s="12">
        <v>1.7312240195538362</v>
      </c>
      <c r="I243" s="9">
        <v>92.65625</v>
      </c>
      <c r="J243" s="12"/>
    </row>
    <row r="244" spans="1:10" x14ac:dyDescent="0.25">
      <c r="A244" s="1" t="s">
        <v>680</v>
      </c>
      <c r="B244" s="18">
        <v>1695</v>
      </c>
      <c r="C244" s="1">
        <v>35688</v>
      </c>
      <c r="D244" s="12">
        <v>11610.945916666664</v>
      </c>
      <c r="E244" s="12">
        <v>4.875</v>
      </c>
      <c r="F244" s="12">
        <v>2.2370700000000001</v>
      </c>
      <c r="G244" s="12">
        <v>5.54</v>
      </c>
      <c r="H244" s="12">
        <v>1.717599509194889</v>
      </c>
      <c r="I244" s="9">
        <v>95.03125</v>
      </c>
      <c r="J244" s="12"/>
    </row>
    <row r="245" spans="1:10" x14ac:dyDescent="0.25">
      <c r="A245" s="1" t="s">
        <v>681</v>
      </c>
      <c r="B245" s="18">
        <v>1702</v>
      </c>
      <c r="C245" s="1">
        <v>35695</v>
      </c>
      <c r="D245" s="12">
        <v>11622.910999999998</v>
      </c>
      <c r="E245" s="12">
        <v>4.9000000000000004</v>
      </c>
      <c r="F245" s="12">
        <v>2.2193999999999998</v>
      </c>
      <c r="G245" s="12">
        <v>5.54</v>
      </c>
      <c r="H245" s="12">
        <v>1.7039749988359416</v>
      </c>
      <c r="I245" s="9">
        <v>94.46875</v>
      </c>
      <c r="J245" s="12"/>
    </row>
    <row r="246" spans="1:10" x14ac:dyDescent="0.25">
      <c r="A246" s="1" t="s">
        <v>682</v>
      </c>
      <c r="B246" s="18">
        <v>1709</v>
      </c>
      <c r="C246" s="1">
        <v>35702</v>
      </c>
      <c r="D246" s="12">
        <v>11622.910999999998</v>
      </c>
      <c r="E246" s="12">
        <v>4.9000000000000004</v>
      </c>
      <c r="F246" s="12">
        <v>2.2193999999999998</v>
      </c>
      <c r="G246" s="12">
        <v>5.54</v>
      </c>
      <c r="H246" s="12">
        <v>1.6903504884769944</v>
      </c>
      <c r="I246" s="9">
        <v>96.640625</v>
      </c>
      <c r="J246" s="12"/>
    </row>
    <row r="247" spans="1:10" x14ac:dyDescent="0.25">
      <c r="A247" s="1" t="s">
        <v>683</v>
      </c>
      <c r="B247" s="18">
        <v>1716</v>
      </c>
      <c r="C247" s="1">
        <v>35709</v>
      </c>
      <c r="D247" s="12">
        <v>11631.228583333332</v>
      </c>
      <c r="E247" s="12">
        <v>4.8500000000000005</v>
      </c>
      <c r="F247" s="12">
        <v>2.1860424999999997</v>
      </c>
      <c r="G247" s="12">
        <v>5.53</v>
      </c>
      <c r="H247" s="12">
        <v>1.651858798273574</v>
      </c>
      <c r="I247" s="9">
        <v>96.875</v>
      </c>
      <c r="J247" s="12"/>
    </row>
    <row r="248" spans="1:10" x14ac:dyDescent="0.25">
      <c r="A248" s="1" t="s">
        <v>684</v>
      </c>
      <c r="B248" s="18">
        <v>1723</v>
      </c>
      <c r="C248" s="1">
        <v>35716</v>
      </c>
      <c r="D248" s="12">
        <v>11639.546166666665</v>
      </c>
      <c r="E248" s="12">
        <v>4.8</v>
      </c>
      <c r="F248" s="12">
        <v>2.152685</v>
      </c>
      <c r="G248" s="12">
        <v>5.52</v>
      </c>
      <c r="H248" s="12">
        <v>1.6133671080701537</v>
      </c>
      <c r="I248" s="9">
        <v>94.28125</v>
      </c>
      <c r="J248" s="12"/>
    </row>
    <row r="249" spans="1:10" x14ac:dyDescent="0.25">
      <c r="A249" s="1" t="s">
        <v>685</v>
      </c>
      <c r="B249" s="18">
        <v>1730</v>
      </c>
      <c r="C249" s="1">
        <v>35723</v>
      </c>
      <c r="D249" s="12">
        <v>11647.863749999999</v>
      </c>
      <c r="E249" s="12">
        <v>4.75</v>
      </c>
      <c r="F249" s="12">
        <v>2.1193274999999998</v>
      </c>
      <c r="G249" s="12">
        <v>5.51</v>
      </c>
      <c r="H249" s="12">
        <v>1.5748754178667332</v>
      </c>
      <c r="I249" s="9">
        <v>94</v>
      </c>
      <c r="J249" s="12"/>
    </row>
    <row r="250" spans="1:10" x14ac:dyDescent="0.25">
      <c r="A250" s="1" t="s">
        <v>686</v>
      </c>
      <c r="B250" s="18">
        <v>1737</v>
      </c>
      <c r="C250" s="1">
        <v>35730</v>
      </c>
      <c r="D250" s="12">
        <v>11656.181333333332</v>
      </c>
      <c r="E250" s="12">
        <v>4.7</v>
      </c>
      <c r="F250" s="12">
        <v>2.0859700000000001</v>
      </c>
      <c r="G250" s="12">
        <v>5.5</v>
      </c>
      <c r="H250" s="12">
        <v>1.536383727663313</v>
      </c>
      <c r="I250" s="9">
        <v>92.0625</v>
      </c>
      <c r="J250" s="12"/>
    </row>
    <row r="251" spans="1:10" x14ac:dyDescent="0.25">
      <c r="A251" s="1" t="s">
        <v>687</v>
      </c>
      <c r="B251" s="18">
        <v>1744</v>
      </c>
      <c r="C251" s="1">
        <v>35737</v>
      </c>
      <c r="D251" s="12">
        <v>11664.498916666666</v>
      </c>
      <c r="E251" s="12">
        <v>4.6750000000000007</v>
      </c>
      <c r="F251" s="12">
        <v>2.0370675</v>
      </c>
      <c r="G251" s="12">
        <v>5.5049999999999999</v>
      </c>
      <c r="H251" s="12">
        <v>1.4978920374598925</v>
      </c>
      <c r="I251" s="9">
        <v>92.9375</v>
      </c>
      <c r="J251" s="12"/>
    </row>
    <row r="252" spans="1:10" x14ac:dyDescent="0.25">
      <c r="A252" s="1" t="s">
        <v>688</v>
      </c>
      <c r="B252" s="18">
        <v>1751</v>
      </c>
      <c r="C252" s="1">
        <v>35744</v>
      </c>
      <c r="D252" s="12">
        <v>11672.816499999999</v>
      </c>
      <c r="E252" s="12">
        <v>4.6500000000000004</v>
      </c>
      <c r="F252" s="12">
        <v>1.9881650000000002</v>
      </c>
      <c r="G252" s="12">
        <v>5.51</v>
      </c>
      <c r="H252" s="12">
        <v>1.4594003472564721</v>
      </c>
      <c r="I252" s="9">
        <v>93.0625</v>
      </c>
      <c r="J252" s="12"/>
    </row>
    <row r="253" spans="1:10" x14ac:dyDescent="0.25">
      <c r="A253" s="1" t="s">
        <v>689</v>
      </c>
      <c r="B253" s="18">
        <v>1758</v>
      </c>
      <c r="C253" s="1">
        <v>35751</v>
      </c>
      <c r="D253" s="12">
        <v>11681.134083333331</v>
      </c>
      <c r="E253" s="12">
        <v>4.625</v>
      </c>
      <c r="F253" s="12">
        <v>1.9392625000000001</v>
      </c>
      <c r="G253" s="12">
        <v>5.5149999999999997</v>
      </c>
      <c r="H253" s="12">
        <v>1.4209086570530518</v>
      </c>
      <c r="I253" s="9">
        <v>96.75</v>
      </c>
      <c r="J253" s="12"/>
    </row>
    <row r="254" spans="1:10" x14ac:dyDescent="0.25">
      <c r="A254" s="1" t="s">
        <v>690</v>
      </c>
      <c r="B254" s="18">
        <v>1765</v>
      </c>
      <c r="C254" s="1">
        <v>35758</v>
      </c>
      <c r="D254" s="12">
        <v>11689.451666666666</v>
      </c>
      <c r="E254" s="12">
        <v>4.5999999999999996</v>
      </c>
      <c r="F254" s="12">
        <v>1.89036</v>
      </c>
      <c r="G254" s="12">
        <v>5.52</v>
      </c>
      <c r="H254" s="12">
        <v>1.3824169668496313</v>
      </c>
      <c r="I254" s="9">
        <v>95.625</v>
      </c>
      <c r="J254" s="12"/>
    </row>
    <row r="255" spans="1:10" x14ac:dyDescent="0.25">
      <c r="A255" s="1" t="s">
        <v>691</v>
      </c>
      <c r="B255" s="18">
        <v>1772</v>
      </c>
      <c r="C255" s="1">
        <v>35765</v>
      </c>
      <c r="D255" s="12">
        <v>11697.769249999998</v>
      </c>
      <c r="E255" s="12">
        <v>4.625</v>
      </c>
      <c r="F255" s="12">
        <v>1.8420325</v>
      </c>
      <c r="G255" s="12">
        <v>5.5149999999999997</v>
      </c>
      <c r="H255" s="12">
        <v>1.3439252766462109</v>
      </c>
      <c r="I255" s="9">
        <v>98.9375</v>
      </c>
      <c r="J255" s="12"/>
    </row>
    <row r="256" spans="1:10" x14ac:dyDescent="0.25">
      <c r="A256" s="1" t="s">
        <v>692</v>
      </c>
      <c r="B256" s="18">
        <v>1779</v>
      </c>
      <c r="C256" s="1">
        <v>35772</v>
      </c>
      <c r="D256" s="12">
        <v>11706.086833333333</v>
      </c>
      <c r="E256" s="12">
        <v>4.6499999999999995</v>
      </c>
      <c r="F256" s="12">
        <v>1.7937049999999999</v>
      </c>
      <c r="G256" s="12">
        <v>5.51</v>
      </c>
      <c r="H256" s="12">
        <v>1.3054335864427906</v>
      </c>
      <c r="I256" s="9">
        <v>95.75</v>
      </c>
      <c r="J256" s="12"/>
    </row>
    <row r="257" spans="1:10" x14ac:dyDescent="0.25">
      <c r="A257" s="1" t="s">
        <v>693</v>
      </c>
      <c r="B257" s="18">
        <v>1786</v>
      </c>
      <c r="C257" s="1">
        <v>35779</v>
      </c>
      <c r="D257" s="12">
        <v>11714.404416666664</v>
      </c>
      <c r="E257" s="12">
        <v>4.6749999999999998</v>
      </c>
      <c r="F257" s="12">
        <v>1.7453775</v>
      </c>
      <c r="G257" s="12">
        <v>5.5049999999999999</v>
      </c>
      <c r="H257" s="12">
        <v>1.2669418962393701</v>
      </c>
      <c r="I257" s="9">
        <v>94.78125</v>
      </c>
      <c r="J257" s="12"/>
    </row>
    <row r="258" spans="1:10" x14ac:dyDescent="0.25">
      <c r="A258" s="1" t="s">
        <v>694</v>
      </c>
      <c r="B258" s="18">
        <v>1793</v>
      </c>
      <c r="C258" s="1">
        <v>35786</v>
      </c>
      <c r="D258" s="12">
        <v>11722.721999999996</v>
      </c>
      <c r="E258" s="12">
        <v>4.7</v>
      </c>
      <c r="F258" s="12">
        <v>1.6970499999999999</v>
      </c>
      <c r="G258" s="12">
        <v>5.5</v>
      </c>
      <c r="H258" s="12">
        <v>1.2284502060359499</v>
      </c>
      <c r="I258" s="9">
        <v>93.78125</v>
      </c>
      <c r="J258" s="12"/>
    </row>
    <row r="259" spans="1:10" x14ac:dyDescent="0.25">
      <c r="A259" s="1" t="s">
        <v>695</v>
      </c>
      <c r="B259" s="18">
        <v>1800</v>
      </c>
      <c r="C259" s="1">
        <v>35793</v>
      </c>
      <c r="D259" s="12">
        <v>11722.721999999996</v>
      </c>
      <c r="E259" s="12">
        <v>4.7</v>
      </c>
      <c r="F259" s="12">
        <v>1.6970499999999999</v>
      </c>
      <c r="G259" s="12">
        <v>5.5</v>
      </c>
      <c r="H259" s="12">
        <v>1.1899585158325294</v>
      </c>
      <c r="I259" s="9">
        <v>97.5625</v>
      </c>
      <c r="J259" s="12"/>
    </row>
    <row r="260" spans="1:10" x14ac:dyDescent="0.25">
      <c r="A260" s="1" t="s">
        <v>696</v>
      </c>
      <c r="B260" s="18">
        <v>1807</v>
      </c>
      <c r="C260" s="1">
        <v>35800</v>
      </c>
      <c r="D260" s="12">
        <v>11732.48483333333</v>
      </c>
      <c r="E260" s="12">
        <v>4.6750000000000007</v>
      </c>
      <c r="F260" s="12">
        <v>1.6805675</v>
      </c>
      <c r="G260" s="12">
        <v>5.5149999999999997</v>
      </c>
      <c r="H260" s="12">
        <v>1.1866786263203208</v>
      </c>
      <c r="I260" s="9">
        <v>92.3125</v>
      </c>
      <c r="J260" s="12"/>
    </row>
    <row r="261" spans="1:10" x14ac:dyDescent="0.25">
      <c r="A261" s="1" t="s">
        <v>697</v>
      </c>
      <c r="B261" s="18">
        <v>1814</v>
      </c>
      <c r="C261" s="1">
        <v>35807</v>
      </c>
      <c r="D261" s="12">
        <v>11742.247666666664</v>
      </c>
      <c r="E261" s="12">
        <v>4.6500000000000004</v>
      </c>
      <c r="F261" s="12">
        <v>1.664085</v>
      </c>
      <c r="G261" s="12">
        <v>5.5299999999999994</v>
      </c>
      <c r="H261" s="12">
        <v>1.183398736808112</v>
      </c>
      <c r="I261" s="9">
        <v>96.3125</v>
      </c>
      <c r="J261" s="12"/>
    </row>
    <row r="262" spans="1:10" x14ac:dyDescent="0.25">
      <c r="A262" s="1" t="s">
        <v>698</v>
      </c>
      <c r="B262" s="18">
        <v>1821</v>
      </c>
      <c r="C262" s="1">
        <v>35814</v>
      </c>
      <c r="D262" s="12">
        <v>11752.010499999999</v>
      </c>
      <c r="E262" s="12">
        <v>4.625</v>
      </c>
      <c r="F262" s="12">
        <v>1.6476025000000001</v>
      </c>
      <c r="G262" s="12">
        <v>5.544999999999999</v>
      </c>
      <c r="H262" s="12">
        <v>1.1801188472959034</v>
      </c>
      <c r="I262" s="9">
        <v>95.9375</v>
      </c>
      <c r="J262" s="12"/>
    </row>
    <row r="263" spans="1:10" x14ac:dyDescent="0.25">
      <c r="A263" s="1" t="s">
        <v>699</v>
      </c>
      <c r="B263" s="18">
        <v>1828</v>
      </c>
      <c r="C263" s="1">
        <v>35821</v>
      </c>
      <c r="D263" s="12">
        <v>11761.773333333333</v>
      </c>
      <c r="E263" s="12">
        <v>4.5999999999999996</v>
      </c>
      <c r="F263" s="12">
        <v>1.6311199999999999</v>
      </c>
      <c r="G263" s="12">
        <v>5.56</v>
      </c>
      <c r="H263" s="12">
        <v>1.1768389577836946</v>
      </c>
      <c r="I263" s="9">
        <v>98.3125</v>
      </c>
      <c r="J263" s="12"/>
    </row>
    <row r="264" spans="1:10" x14ac:dyDescent="0.25">
      <c r="A264" s="1" t="s">
        <v>700</v>
      </c>
      <c r="B264" s="18">
        <v>1835</v>
      </c>
      <c r="C264" s="1">
        <v>35828</v>
      </c>
      <c r="D264" s="12">
        <v>11771.536166666667</v>
      </c>
      <c r="E264" s="12">
        <v>4.5999999999999996</v>
      </c>
      <c r="F264" s="12">
        <v>1.5833899999999999</v>
      </c>
      <c r="G264" s="12">
        <v>5.5474999999999994</v>
      </c>
      <c r="H264" s="12">
        <v>1.173559068271486</v>
      </c>
      <c r="I264" s="9">
        <v>101.625</v>
      </c>
      <c r="J264" s="12"/>
    </row>
    <row r="265" spans="1:10" x14ac:dyDescent="0.25">
      <c r="A265" s="1" t="s">
        <v>701</v>
      </c>
      <c r="B265" s="18">
        <v>1842</v>
      </c>
      <c r="C265" s="1">
        <v>35835</v>
      </c>
      <c r="D265" s="12">
        <v>11781.299000000001</v>
      </c>
      <c r="E265" s="12">
        <v>4.5999999999999996</v>
      </c>
      <c r="F265" s="12">
        <v>1.5356599999999998</v>
      </c>
      <c r="G265" s="12">
        <v>5.5350000000000001</v>
      </c>
      <c r="H265" s="12">
        <v>1.1702791787592774</v>
      </c>
      <c r="I265" s="9">
        <v>102</v>
      </c>
      <c r="J265" s="12"/>
    </row>
    <row r="266" spans="1:10" x14ac:dyDescent="0.25">
      <c r="A266" s="1" t="s">
        <v>702</v>
      </c>
      <c r="B266" s="18">
        <v>1849</v>
      </c>
      <c r="C266" s="1">
        <v>35842</v>
      </c>
      <c r="D266" s="12">
        <v>11791.061833333335</v>
      </c>
      <c r="E266" s="12">
        <v>4.5999999999999996</v>
      </c>
      <c r="F266" s="12">
        <v>1.48793</v>
      </c>
      <c r="G266" s="12">
        <v>5.5224999999999991</v>
      </c>
      <c r="H266" s="12">
        <v>1.1669992892470686</v>
      </c>
      <c r="I266" s="9">
        <v>103.65625</v>
      </c>
      <c r="J266" s="12"/>
    </row>
    <row r="267" spans="1:10" x14ac:dyDescent="0.25">
      <c r="A267" s="1" t="s">
        <v>703</v>
      </c>
      <c r="B267" s="18">
        <v>1856</v>
      </c>
      <c r="C267" s="1">
        <v>35849</v>
      </c>
      <c r="D267" s="12">
        <v>11800.824666666667</v>
      </c>
      <c r="E267" s="12">
        <v>4.5999999999999996</v>
      </c>
      <c r="F267" s="12">
        <v>1.4401999999999999</v>
      </c>
      <c r="G267" s="12">
        <v>5.51</v>
      </c>
      <c r="H267" s="12">
        <v>1.16371939973486</v>
      </c>
      <c r="I267" s="9">
        <v>105.125</v>
      </c>
      <c r="J267" s="12"/>
    </row>
    <row r="268" spans="1:10" x14ac:dyDescent="0.25">
      <c r="A268" s="1" t="s">
        <v>704</v>
      </c>
      <c r="B268" s="18">
        <v>1863</v>
      </c>
      <c r="C268" s="1">
        <v>35856</v>
      </c>
      <c r="D268" s="12">
        <v>11810.587500000001</v>
      </c>
      <c r="E268" s="12">
        <v>4.625</v>
      </c>
      <c r="F268" s="12">
        <v>1.4243299999999999</v>
      </c>
      <c r="G268" s="12">
        <v>5.5050000000000008</v>
      </c>
      <c r="H268" s="12">
        <v>1.1604395102226515</v>
      </c>
      <c r="I268" s="9">
        <v>105.9375</v>
      </c>
      <c r="J268" s="12"/>
    </row>
    <row r="269" spans="1:10" x14ac:dyDescent="0.25">
      <c r="A269" s="1" t="s">
        <v>705</v>
      </c>
      <c r="B269" s="18">
        <v>1870</v>
      </c>
      <c r="C269" s="1">
        <v>35863</v>
      </c>
      <c r="D269" s="12">
        <v>11820.350333333336</v>
      </c>
      <c r="E269" s="12">
        <v>4.6499999999999995</v>
      </c>
      <c r="F269" s="12">
        <v>1.4084599999999998</v>
      </c>
      <c r="G269" s="12">
        <v>5.5</v>
      </c>
      <c r="H269" s="12">
        <v>1.1571596207104426</v>
      </c>
      <c r="I269" s="9">
        <v>107.09375</v>
      </c>
      <c r="J269" s="12"/>
    </row>
    <row r="270" spans="1:10" x14ac:dyDescent="0.25">
      <c r="A270" s="1" t="s">
        <v>706</v>
      </c>
      <c r="B270" s="18">
        <v>1877</v>
      </c>
      <c r="C270" s="1">
        <v>35870</v>
      </c>
      <c r="D270" s="12">
        <v>11830.11316666667</v>
      </c>
      <c r="E270" s="12">
        <v>4.6749999999999998</v>
      </c>
      <c r="F270" s="12">
        <v>1.3925899999999998</v>
      </c>
      <c r="G270" s="12">
        <v>5.495000000000001</v>
      </c>
      <c r="H270" s="12">
        <v>1.1538797311982341</v>
      </c>
      <c r="I270" s="9">
        <v>109.875</v>
      </c>
      <c r="J270" s="12"/>
    </row>
    <row r="271" spans="1:10" x14ac:dyDescent="0.25">
      <c r="A271" s="1" t="s">
        <v>707</v>
      </c>
      <c r="B271" s="18">
        <v>1884</v>
      </c>
      <c r="C271" s="1">
        <v>35877</v>
      </c>
      <c r="D271" s="12">
        <v>11839.876000000002</v>
      </c>
      <c r="E271" s="12">
        <v>4.7</v>
      </c>
      <c r="F271" s="12">
        <v>1.3767199999999999</v>
      </c>
      <c r="G271" s="12">
        <v>5.49</v>
      </c>
      <c r="H271" s="12">
        <v>1.1505998416860252</v>
      </c>
      <c r="I271" s="9">
        <v>109.625</v>
      </c>
      <c r="J271" s="12"/>
    </row>
    <row r="272" spans="1:10" x14ac:dyDescent="0.25">
      <c r="A272" s="1" t="s">
        <v>708</v>
      </c>
      <c r="B272" s="18">
        <v>1891</v>
      </c>
      <c r="C272" s="1">
        <v>35884</v>
      </c>
      <c r="D272" s="12">
        <v>11839.876000000002</v>
      </c>
      <c r="E272" s="12">
        <v>4.7</v>
      </c>
      <c r="F272" s="12">
        <v>1.3767199999999999</v>
      </c>
      <c r="G272" s="12">
        <v>5.49</v>
      </c>
      <c r="H272" s="12">
        <v>1.1473199521738167</v>
      </c>
      <c r="I272" s="9">
        <v>112.59375</v>
      </c>
      <c r="J272" s="12"/>
    </row>
    <row r="273" spans="1:10" x14ac:dyDescent="0.25">
      <c r="A273" s="1" t="s">
        <v>709</v>
      </c>
      <c r="B273" s="18">
        <v>1898</v>
      </c>
      <c r="C273" s="1">
        <v>35891</v>
      </c>
      <c r="D273" s="12">
        <v>11849.010666666669</v>
      </c>
      <c r="E273" s="12">
        <v>4.6000000000000005</v>
      </c>
      <c r="F273" s="12">
        <v>1.3921399999999999</v>
      </c>
      <c r="G273" s="12">
        <v>5.4799999999999995</v>
      </c>
      <c r="H273" s="12">
        <v>1.148614461125161</v>
      </c>
      <c r="I273" s="9">
        <v>111.1875</v>
      </c>
      <c r="J273" s="12"/>
    </row>
    <row r="274" spans="1:10" x14ac:dyDescent="0.25">
      <c r="A274" s="1" t="s">
        <v>710</v>
      </c>
      <c r="B274" s="18">
        <v>1905</v>
      </c>
      <c r="C274" s="1">
        <v>35898</v>
      </c>
      <c r="D274" s="12">
        <v>11858.145333333336</v>
      </c>
      <c r="E274" s="12">
        <v>4.5</v>
      </c>
      <c r="F274" s="12">
        <v>1.4075599999999999</v>
      </c>
      <c r="G274" s="12">
        <v>5.47</v>
      </c>
      <c r="H274" s="12">
        <v>1.1499089700765053</v>
      </c>
      <c r="I274" s="9">
        <v>112.28125</v>
      </c>
      <c r="J274" s="12"/>
    </row>
    <row r="275" spans="1:10" x14ac:dyDescent="0.25">
      <c r="A275" s="1" t="s">
        <v>711</v>
      </c>
      <c r="B275" s="18">
        <v>1912</v>
      </c>
      <c r="C275" s="1">
        <v>35905</v>
      </c>
      <c r="D275" s="12">
        <v>11867.28</v>
      </c>
      <c r="E275" s="12">
        <v>4.4000000000000004</v>
      </c>
      <c r="F275" s="12">
        <v>1.4229799999999999</v>
      </c>
      <c r="G275" s="12">
        <v>5.46</v>
      </c>
      <c r="H275" s="12">
        <v>1.1512034790278496</v>
      </c>
      <c r="I275" s="9">
        <v>110.8125</v>
      </c>
      <c r="J275" s="12"/>
    </row>
    <row r="276" spans="1:10" x14ac:dyDescent="0.25">
      <c r="A276" s="1" t="s">
        <v>712</v>
      </c>
      <c r="B276" s="18">
        <v>1919</v>
      </c>
      <c r="C276" s="1">
        <v>35912</v>
      </c>
      <c r="D276" s="12">
        <v>11876.414666666669</v>
      </c>
      <c r="E276" s="12">
        <v>4.3</v>
      </c>
      <c r="F276" s="12">
        <v>1.4383999999999999</v>
      </c>
      <c r="G276" s="12">
        <v>5.45</v>
      </c>
      <c r="H276" s="12">
        <v>1.1524979879791941</v>
      </c>
      <c r="I276" s="9">
        <v>112.59375</v>
      </c>
      <c r="J276" s="12"/>
    </row>
    <row r="277" spans="1:10" x14ac:dyDescent="0.25">
      <c r="A277" s="1" t="s">
        <v>713</v>
      </c>
      <c r="B277" s="18">
        <v>1926</v>
      </c>
      <c r="C277" s="1">
        <v>35919</v>
      </c>
      <c r="D277" s="12">
        <v>11885.549333333334</v>
      </c>
      <c r="E277" s="12">
        <v>4.3249999999999993</v>
      </c>
      <c r="F277" s="12">
        <v>1.5009399999999999</v>
      </c>
      <c r="G277" s="12">
        <v>5.4600000000000009</v>
      </c>
      <c r="H277" s="12">
        <v>1.1537924969305384</v>
      </c>
      <c r="I277" s="9">
        <v>111.125</v>
      </c>
      <c r="J277" s="12"/>
    </row>
    <row r="278" spans="1:10" x14ac:dyDescent="0.25">
      <c r="A278" s="1" t="s">
        <v>714</v>
      </c>
      <c r="B278" s="18">
        <v>1933</v>
      </c>
      <c r="C278" s="1">
        <v>35926</v>
      </c>
      <c r="D278" s="12">
        <v>11894.684000000001</v>
      </c>
      <c r="E278" s="12">
        <v>4.3499999999999996</v>
      </c>
      <c r="F278" s="12">
        <v>1.56348</v>
      </c>
      <c r="G278" s="12">
        <v>5.4700000000000006</v>
      </c>
      <c r="H278" s="12">
        <v>1.1550870058818827</v>
      </c>
      <c r="I278" s="9">
        <v>111.03125</v>
      </c>
      <c r="J278" s="12"/>
    </row>
    <row r="279" spans="1:10" x14ac:dyDescent="0.25">
      <c r="A279" s="1" t="s">
        <v>715</v>
      </c>
      <c r="B279" s="18">
        <v>1940</v>
      </c>
      <c r="C279" s="1">
        <v>35933</v>
      </c>
      <c r="D279" s="12">
        <v>11903.818666666666</v>
      </c>
      <c r="E279" s="12">
        <v>4.375</v>
      </c>
      <c r="F279" s="12">
        <v>1.62602</v>
      </c>
      <c r="G279" s="12">
        <v>5.48</v>
      </c>
      <c r="H279" s="12">
        <v>1.156381514833227</v>
      </c>
      <c r="I279" s="9">
        <v>111.25</v>
      </c>
      <c r="J279" s="12"/>
    </row>
    <row r="280" spans="1:10" x14ac:dyDescent="0.25">
      <c r="A280" s="1" t="s">
        <v>716</v>
      </c>
      <c r="B280" s="18">
        <v>1947</v>
      </c>
      <c r="C280" s="1">
        <v>35940</v>
      </c>
      <c r="D280" s="12">
        <v>11912.953333333333</v>
      </c>
      <c r="E280" s="12">
        <v>4.4000000000000004</v>
      </c>
      <c r="F280" s="12">
        <v>1.6885600000000001</v>
      </c>
      <c r="G280" s="12">
        <v>5.49</v>
      </c>
      <c r="H280" s="12">
        <v>1.1576760237845714</v>
      </c>
      <c r="I280" s="9">
        <v>109.03125</v>
      </c>
      <c r="J280" s="12"/>
    </row>
    <row r="281" spans="1:10" x14ac:dyDescent="0.25">
      <c r="A281" s="1" t="s">
        <v>717</v>
      </c>
      <c r="B281" s="18">
        <v>1954</v>
      </c>
      <c r="C281" s="1">
        <v>35947</v>
      </c>
      <c r="D281" s="12">
        <v>11922.087999999998</v>
      </c>
      <c r="E281" s="12">
        <v>4.4250000000000007</v>
      </c>
      <c r="F281" s="12">
        <v>1.6721625000000002</v>
      </c>
      <c r="G281" s="12">
        <v>5.5074999999999994</v>
      </c>
      <c r="H281" s="12">
        <v>1.1589705327359157</v>
      </c>
      <c r="I281" s="9">
        <v>112</v>
      </c>
      <c r="J281" s="12"/>
    </row>
    <row r="282" spans="1:10" x14ac:dyDescent="0.25">
      <c r="A282" s="1" t="s">
        <v>718</v>
      </c>
      <c r="B282" s="18">
        <v>1961</v>
      </c>
      <c r="C282" s="1">
        <v>35954</v>
      </c>
      <c r="D282" s="12">
        <v>11931.222666666667</v>
      </c>
      <c r="E282" s="12">
        <v>4.45</v>
      </c>
      <c r="F282" s="12">
        <v>1.6557650000000002</v>
      </c>
      <c r="G282" s="12">
        <v>5.5249999999999995</v>
      </c>
      <c r="H282" s="12">
        <v>1.1602650416872602</v>
      </c>
      <c r="I282" s="9">
        <v>110.4375</v>
      </c>
      <c r="J282" s="12"/>
    </row>
    <row r="283" spans="1:10" x14ac:dyDescent="0.25">
      <c r="A283" s="1" t="s">
        <v>719</v>
      </c>
      <c r="B283" s="18">
        <v>1968</v>
      </c>
      <c r="C283" s="1">
        <v>35961</v>
      </c>
      <c r="D283" s="12">
        <v>11940.357333333333</v>
      </c>
      <c r="E283" s="12">
        <v>4.4749999999999996</v>
      </c>
      <c r="F283" s="12">
        <v>1.6393675000000001</v>
      </c>
      <c r="G283" s="12">
        <v>5.5424999999999995</v>
      </c>
      <c r="H283" s="12">
        <v>1.1615595506386045</v>
      </c>
      <c r="I283" s="9">
        <v>110.0625</v>
      </c>
      <c r="J283" s="12"/>
    </row>
    <row r="284" spans="1:10" x14ac:dyDescent="0.25">
      <c r="A284" s="1" t="s">
        <v>720</v>
      </c>
      <c r="B284" s="18">
        <v>1975</v>
      </c>
      <c r="C284" s="1">
        <v>35968</v>
      </c>
      <c r="D284" s="12">
        <v>11949.492</v>
      </c>
      <c r="E284" s="12">
        <v>4.5</v>
      </c>
      <c r="F284" s="12">
        <v>1.62297</v>
      </c>
      <c r="G284" s="12">
        <v>5.56</v>
      </c>
      <c r="H284" s="12">
        <v>1.1628540595899488</v>
      </c>
      <c r="I284" s="9">
        <v>113.6875</v>
      </c>
      <c r="J284" s="12"/>
    </row>
    <row r="285" spans="1:10" x14ac:dyDescent="0.25">
      <c r="A285" s="1" t="s">
        <v>721</v>
      </c>
      <c r="B285" s="18">
        <v>1982</v>
      </c>
      <c r="C285" s="1">
        <v>35975</v>
      </c>
      <c r="D285" s="12">
        <v>11949.492</v>
      </c>
      <c r="E285" s="12">
        <v>4.5</v>
      </c>
      <c r="F285" s="12">
        <v>1.62297</v>
      </c>
      <c r="G285" s="12">
        <v>5.56</v>
      </c>
      <c r="H285" s="12">
        <v>1.1641485685412931</v>
      </c>
      <c r="I285" s="9">
        <v>114.84375</v>
      </c>
      <c r="J285" s="12"/>
    </row>
    <row r="286" spans="1:10" x14ac:dyDescent="0.25">
      <c r="A286" s="1" t="s">
        <v>722</v>
      </c>
      <c r="B286" s="18">
        <v>1989</v>
      </c>
      <c r="C286" s="1">
        <v>35982</v>
      </c>
      <c r="D286" s="12">
        <v>11961.966916666666</v>
      </c>
      <c r="E286" s="12">
        <v>4.5</v>
      </c>
      <c r="F286" s="12">
        <v>1.6536374999999999</v>
      </c>
      <c r="G286" s="12">
        <v>5.5549999999999997</v>
      </c>
      <c r="H286" s="12">
        <v>1.2044358114268521</v>
      </c>
      <c r="I286" s="9">
        <v>116.46875</v>
      </c>
      <c r="J286" s="12"/>
    </row>
    <row r="287" spans="1:10" x14ac:dyDescent="0.25">
      <c r="A287" s="1" t="s">
        <v>723</v>
      </c>
      <c r="B287" s="18">
        <v>1996</v>
      </c>
      <c r="C287" s="1">
        <v>35989</v>
      </c>
      <c r="D287" s="12">
        <v>11974.441833333332</v>
      </c>
      <c r="E287" s="12">
        <v>4.5</v>
      </c>
      <c r="F287" s="12">
        <v>1.6843049999999999</v>
      </c>
      <c r="G287" s="12">
        <v>5.55</v>
      </c>
      <c r="H287" s="12">
        <v>1.2447230543124108</v>
      </c>
      <c r="I287" s="9">
        <v>118.5625</v>
      </c>
      <c r="J287" s="12"/>
    </row>
    <row r="288" spans="1:10" x14ac:dyDescent="0.25">
      <c r="A288" s="1" t="s">
        <v>724</v>
      </c>
      <c r="B288" s="18">
        <v>2003</v>
      </c>
      <c r="C288" s="1">
        <v>35996</v>
      </c>
      <c r="D288" s="12">
        <v>11986.916749999999</v>
      </c>
      <c r="E288" s="12">
        <v>4.5</v>
      </c>
      <c r="F288" s="12">
        <v>1.7149725</v>
      </c>
      <c r="G288" s="12">
        <v>5.5449999999999999</v>
      </c>
      <c r="H288" s="12">
        <v>1.2850102971979698</v>
      </c>
      <c r="I288" s="9">
        <v>114.09375</v>
      </c>
      <c r="J288" s="12"/>
    </row>
    <row r="289" spans="1:10" x14ac:dyDescent="0.25">
      <c r="A289" s="1" t="s">
        <v>725</v>
      </c>
      <c r="B289" s="18">
        <v>2010</v>
      </c>
      <c r="C289" s="1">
        <v>36003</v>
      </c>
      <c r="D289" s="12">
        <v>11999.391666666668</v>
      </c>
      <c r="E289" s="12">
        <v>4.5</v>
      </c>
      <c r="F289" s="12">
        <v>1.7456400000000001</v>
      </c>
      <c r="G289" s="12">
        <v>5.54</v>
      </c>
      <c r="H289" s="12">
        <v>1.3252975400835287</v>
      </c>
      <c r="I289" s="9">
        <v>111.78125</v>
      </c>
      <c r="J289" s="12"/>
    </row>
    <row r="290" spans="1:10" x14ac:dyDescent="0.25">
      <c r="A290" s="1" t="s">
        <v>726</v>
      </c>
      <c r="B290" s="18">
        <v>2017</v>
      </c>
      <c r="C290" s="1">
        <v>36010</v>
      </c>
      <c r="D290" s="12">
        <v>12011.866583333334</v>
      </c>
      <c r="E290" s="12">
        <v>4.5</v>
      </c>
      <c r="F290" s="12">
        <v>1.71346</v>
      </c>
      <c r="G290" s="12">
        <v>5.5425000000000004</v>
      </c>
      <c r="H290" s="12">
        <v>1.3655847829690875</v>
      </c>
      <c r="I290" s="9">
        <v>109.125</v>
      </c>
      <c r="J290" s="12"/>
    </row>
    <row r="291" spans="1:10" x14ac:dyDescent="0.25">
      <c r="A291" s="1" t="s">
        <v>727</v>
      </c>
      <c r="B291" s="18">
        <v>2024</v>
      </c>
      <c r="C291" s="1">
        <v>36017</v>
      </c>
      <c r="D291" s="12">
        <v>12024.341500000002</v>
      </c>
      <c r="E291" s="12">
        <v>4.5</v>
      </c>
      <c r="F291" s="12">
        <v>1.6812800000000001</v>
      </c>
      <c r="G291" s="12">
        <v>5.5449999999999999</v>
      </c>
      <c r="H291" s="12">
        <v>1.4058720258546464</v>
      </c>
      <c r="I291" s="9">
        <v>106.125</v>
      </c>
      <c r="J291" s="12"/>
    </row>
    <row r="292" spans="1:10" x14ac:dyDescent="0.25">
      <c r="A292" s="1" t="s">
        <v>728</v>
      </c>
      <c r="B292" s="18">
        <v>2031</v>
      </c>
      <c r="C292" s="1">
        <v>36024</v>
      </c>
      <c r="D292" s="12">
        <v>12036.816416666668</v>
      </c>
      <c r="E292" s="12">
        <v>4.5</v>
      </c>
      <c r="F292" s="12">
        <v>1.6491000000000002</v>
      </c>
      <c r="G292" s="12">
        <v>5.5475000000000003</v>
      </c>
      <c r="H292" s="12">
        <v>1.4461592687402054</v>
      </c>
      <c r="I292" s="9">
        <v>108.5625</v>
      </c>
      <c r="J292" s="12"/>
    </row>
    <row r="293" spans="1:10" x14ac:dyDescent="0.25">
      <c r="A293" s="1" t="s">
        <v>729</v>
      </c>
      <c r="B293" s="18">
        <v>2038</v>
      </c>
      <c r="C293" s="1">
        <v>36031</v>
      </c>
      <c r="D293" s="12">
        <v>12049.291333333334</v>
      </c>
      <c r="E293" s="12">
        <v>4.5</v>
      </c>
      <c r="F293" s="12">
        <v>1.6169199999999999</v>
      </c>
      <c r="G293" s="12">
        <v>5.55</v>
      </c>
      <c r="H293" s="12">
        <v>1.4864465116257644</v>
      </c>
      <c r="I293" s="9">
        <v>103.375</v>
      </c>
      <c r="J293" s="12"/>
    </row>
    <row r="294" spans="1:10" x14ac:dyDescent="0.25">
      <c r="A294" s="1" t="s">
        <v>730</v>
      </c>
      <c r="B294" s="18">
        <v>2045</v>
      </c>
      <c r="C294" s="1">
        <v>36038</v>
      </c>
      <c r="D294" s="12">
        <v>12061.766250000001</v>
      </c>
      <c r="E294" s="12">
        <v>4.5</v>
      </c>
      <c r="F294" s="12">
        <v>1.6169199999999999</v>
      </c>
      <c r="G294" s="12">
        <v>5.55</v>
      </c>
      <c r="H294" s="12">
        <v>1.5267337545113231</v>
      </c>
      <c r="I294" s="9">
        <v>97.75</v>
      </c>
      <c r="J294" s="12"/>
    </row>
    <row r="295" spans="1:10" x14ac:dyDescent="0.25">
      <c r="A295" s="1" t="s">
        <v>731</v>
      </c>
      <c r="B295" s="18">
        <v>2052</v>
      </c>
      <c r="C295" s="1">
        <v>36045</v>
      </c>
      <c r="D295" s="12">
        <v>12074.241166666669</v>
      </c>
      <c r="E295" s="12">
        <v>4.5250000000000004</v>
      </c>
      <c r="F295" s="12">
        <v>1.5693899999999998</v>
      </c>
      <c r="G295" s="12">
        <v>5.5399999999999991</v>
      </c>
      <c r="H295" s="12">
        <v>1.5670209973968821</v>
      </c>
      <c r="I295" s="9">
        <v>101.6875</v>
      </c>
      <c r="J295" s="12"/>
    </row>
    <row r="296" spans="1:10" x14ac:dyDescent="0.25">
      <c r="A296" s="1" t="s">
        <v>732</v>
      </c>
      <c r="B296" s="18">
        <v>2059</v>
      </c>
      <c r="C296" s="1">
        <v>36052</v>
      </c>
      <c r="D296" s="12">
        <v>12086.716083333335</v>
      </c>
      <c r="E296" s="12">
        <v>4.55</v>
      </c>
      <c r="F296" s="12">
        <v>1.52186</v>
      </c>
      <c r="G296" s="12">
        <v>5.5299999999999994</v>
      </c>
      <c r="H296" s="12">
        <v>1.607308240282441</v>
      </c>
      <c r="I296" s="9">
        <v>102.09375</v>
      </c>
      <c r="J296" s="12"/>
    </row>
    <row r="297" spans="1:10" x14ac:dyDescent="0.25">
      <c r="A297" s="1" t="s">
        <v>733</v>
      </c>
      <c r="B297" s="18">
        <v>2066</v>
      </c>
      <c r="C297" s="1">
        <v>36059</v>
      </c>
      <c r="D297" s="12">
        <v>12099.191000000001</v>
      </c>
      <c r="E297" s="12">
        <v>4.5749999999999993</v>
      </c>
      <c r="F297" s="12">
        <v>1.4743300000000001</v>
      </c>
      <c r="G297" s="12">
        <v>5.52</v>
      </c>
      <c r="H297" s="12">
        <v>1.6475954831679998</v>
      </c>
      <c r="I297" s="9">
        <v>104.25</v>
      </c>
      <c r="J297" s="12"/>
    </row>
    <row r="298" spans="1:10" x14ac:dyDescent="0.25">
      <c r="A298" s="1" t="s">
        <v>734</v>
      </c>
      <c r="B298" s="18">
        <v>2073</v>
      </c>
      <c r="C298" s="1">
        <v>36066</v>
      </c>
      <c r="D298" s="12">
        <v>12099.191000000001</v>
      </c>
      <c r="E298" s="12">
        <v>4.5999999999999996</v>
      </c>
      <c r="F298" s="12">
        <v>1.4268000000000001</v>
      </c>
      <c r="G298" s="12">
        <v>5.51</v>
      </c>
      <c r="H298" s="12">
        <v>1.6878827260535587</v>
      </c>
      <c r="I298" s="9">
        <v>100.71875</v>
      </c>
      <c r="J298" s="12"/>
    </row>
    <row r="299" spans="1:10" x14ac:dyDescent="0.25">
      <c r="A299" s="1" t="s">
        <v>735</v>
      </c>
      <c r="B299" s="18">
        <v>2080</v>
      </c>
      <c r="C299" s="1">
        <v>36073</v>
      </c>
      <c r="D299" s="12">
        <v>12115.486500000001</v>
      </c>
      <c r="E299" s="12">
        <v>4.5749999999999993</v>
      </c>
      <c r="F299" s="12">
        <v>1.4416175</v>
      </c>
      <c r="G299" s="12">
        <v>5.4</v>
      </c>
      <c r="H299" s="12">
        <v>1.7038563270278972</v>
      </c>
      <c r="I299" s="9">
        <v>98.53125</v>
      </c>
      <c r="J299" s="12"/>
    </row>
    <row r="300" spans="1:10" x14ac:dyDescent="0.25">
      <c r="A300" s="1" t="s">
        <v>736</v>
      </c>
      <c r="B300" s="18">
        <v>2087</v>
      </c>
      <c r="C300" s="1">
        <v>36080</v>
      </c>
      <c r="D300" s="12">
        <v>12131.782000000001</v>
      </c>
      <c r="E300" s="12">
        <v>4.55</v>
      </c>
      <c r="F300" s="12">
        <v>1.4564349999999999</v>
      </c>
      <c r="G300" s="12">
        <v>5.29</v>
      </c>
      <c r="H300" s="12">
        <v>1.7198299280022356</v>
      </c>
      <c r="I300" s="9">
        <v>106</v>
      </c>
      <c r="J300" s="12"/>
    </row>
    <row r="301" spans="1:10" x14ac:dyDescent="0.25">
      <c r="A301" s="1" t="s">
        <v>737</v>
      </c>
      <c r="B301" s="18">
        <v>2094</v>
      </c>
      <c r="C301" s="1">
        <v>36087</v>
      </c>
      <c r="D301" s="12">
        <v>12148.077500000001</v>
      </c>
      <c r="E301" s="12">
        <v>4.5250000000000004</v>
      </c>
      <c r="F301" s="12">
        <v>1.4712524999999999</v>
      </c>
      <c r="G301" s="12">
        <v>5.18</v>
      </c>
      <c r="H301" s="12">
        <v>1.7358035289765741</v>
      </c>
      <c r="I301" s="9">
        <v>106.84375</v>
      </c>
      <c r="J301" s="12"/>
    </row>
    <row r="302" spans="1:10" x14ac:dyDescent="0.25">
      <c r="A302" s="1" t="s">
        <v>738</v>
      </c>
      <c r="B302" s="18">
        <v>2101</v>
      </c>
      <c r="C302" s="1">
        <v>36094</v>
      </c>
      <c r="D302" s="12">
        <v>12164.373</v>
      </c>
      <c r="E302" s="12">
        <v>4.5</v>
      </c>
      <c r="F302" s="12">
        <v>1.48607</v>
      </c>
      <c r="G302" s="12">
        <v>5.07</v>
      </c>
      <c r="H302" s="12">
        <v>1.7517771299509126</v>
      </c>
      <c r="I302" s="9">
        <v>110</v>
      </c>
      <c r="J302" s="12"/>
    </row>
    <row r="303" spans="1:10" x14ac:dyDescent="0.25">
      <c r="A303" s="1" t="s">
        <v>739</v>
      </c>
      <c r="B303" s="18">
        <v>2108</v>
      </c>
      <c r="C303" s="1">
        <v>36101</v>
      </c>
      <c r="D303" s="12">
        <v>12180.6685</v>
      </c>
      <c r="E303" s="12">
        <v>4.4749999999999996</v>
      </c>
      <c r="F303" s="12">
        <v>1.4856100000000001</v>
      </c>
      <c r="G303" s="12">
        <v>5.01</v>
      </c>
      <c r="H303" s="12">
        <v>1.7677507309252509</v>
      </c>
      <c r="I303" s="9">
        <v>114.125</v>
      </c>
      <c r="J303" s="12"/>
    </row>
    <row r="304" spans="1:10" x14ac:dyDescent="0.25">
      <c r="A304" s="1" t="s">
        <v>740</v>
      </c>
      <c r="B304" s="18">
        <v>2115</v>
      </c>
      <c r="C304" s="1">
        <v>36108</v>
      </c>
      <c r="D304" s="12">
        <v>12196.963999999998</v>
      </c>
      <c r="E304" s="12">
        <v>4.45</v>
      </c>
      <c r="F304" s="12">
        <v>1.48515</v>
      </c>
      <c r="G304" s="12">
        <v>4.95</v>
      </c>
      <c r="H304" s="12">
        <v>1.7837243318995895</v>
      </c>
      <c r="I304" s="9">
        <v>113.21875</v>
      </c>
      <c r="J304" s="12"/>
    </row>
    <row r="305" spans="1:10" x14ac:dyDescent="0.25">
      <c r="A305" s="1" t="s">
        <v>741</v>
      </c>
      <c r="B305" s="18">
        <v>2122</v>
      </c>
      <c r="C305" s="1">
        <v>36115</v>
      </c>
      <c r="D305" s="12">
        <v>12213.259499999998</v>
      </c>
      <c r="E305" s="12">
        <v>4.4250000000000007</v>
      </c>
      <c r="F305" s="12">
        <v>1.4846900000000001</v>
      </c>
      <c r="G305" s="12">
        <v>4.8900000000000006</v>
      </c>
      <c r="H305" s="12">
        <v>1.799697932873928</v>
      </c>
      <c r="I305" s="9">
        <v>116.625</v>
      </c>
      <c r="J305" s="12"/>
    </row>
    <row r="306" spans="1:10" x14ac:dyDescent="0.25">
      <c r="A306" s="1" t="s">
        <v>742</v>
      </c>
      <c r="B306" s="18">
        <v>2129</v>
      </c>
      <c r="C306" s="1">
        <v>36122</v>
      </c>
      <c r="D306" s="12">
        <v>12229.554999999998</v>
      </c>
      <c r="E306" s="12">
        <v>4.4000000000000004</v>
      </c>
      <c r="F306" s="12">
        <v>1.4842299999999999</v>
      </c>
      <c r="G306" s="12">
        <v>4.83</v>
      </c>
      <c r="H306" s="12">
        <v>1.8156715338482665</v>
      </c>
      <c r="I306" s="9">
        <v>119.5</v>
      </c>
      <c r="J306" s="12"/>
    </row>
    <row r="307" spans="1:10" x14ac:dyDescent="0.25">
      <c r="A307" s="1" t="s">
        <v>743</v>
      </c>
      <c r="B307" s="18">
        <v>2136</v>
      </c>
      <c r="C307" s="1">
        <v>36129</v>
      </c>
      <c r="D307" s="12">
        <v>12245.850499999999</v>
      </c>
      <c r="E307" s="12">
        <v>4.4000000000000004</v>
      </c>
      <c r="F307" s="12">
        <v>1.4842299999999999</v>
      </c>
      <c r="G307" s="12">
        <v>4.83</v>
      </c>
      <c r="H307" s="12">
        <v>1.8316451348226048</v>
      </c>
      <c r="I307" s="9">
        <v>118.375</v>
      </c>
      <c r="J307" s="12"/>
    </row>
    <row r="308" spans="1:10" x14ac:dyDescent="0.25">
      <c r="A308" s="1" t="s">
        <v>744</v>
      </c>
      <c r="B308" s="18">
        <v>2143</v>
      </c>
      <c r="C308" s="1">
        <v>36136</v>
      </c>
      <c r="D308" s="12">
        <v>12262.145999999999</v>
      </c>
      <c r="E308" s="12">
        <v>4.4000000000000004</v>
      </c>
      <c r="F308" s="12">
        <v>1.5149024999999998</v>
      </c>
      <c r="G308" s="12">
        <v>4.7925000000000004</v>
      </c>
      <c r="H308" s="12">
        <v>1.8476187357969434</v>
      </c>
      <c r="I308" s="9">
        <v>117.125</v>
      </c>
      <c r="J308" s="12"/>
    </row>
    <row r="309" spans="1:10" x14ac:dyDescent="0.25">
      <c r="A309" s="1" t="s">
        <v>745</v>
      </c>
      <c r="B309" s="18">
        <v>2150</v>
      </c>
      <c r="C309" s="1">
        <v>36143</v>
      </c>
      <c r="D309" s="12">
        <v>12278.441499999999</v>
      </c>
      <c r="E309" s="12">
        <v>4.4000000000000004</v>
      </c>
      <c r="F309" s="12">
        <v>1.5455749999999999</v>
      </c>
      <c r="G309" s="12">
        <v>4.7549999999999999</v>
      </c>
      <c r="H309" s="12">
        <v>1.8635923367712819</v>
      </c>
      <c r="I309" s="9">
        <v>118.5</v>
      </c>
      <c r="J309" s="12"/>
    </row>
    <row r="310" spans="1:10" x14ac:dyDescent="0.25">
      <c r="A310" s="1" t="s">
        <v>746</v>
      </c>
      <c r="B310" s="18">
        <v>2157</v>
      </c>
      <c r="C310" s="1">
        <v>36150</v>
      </c>
      <c r="D310" s="12">
        <v>12294.736999999996</v>
      </c>
      <c r="E310" s="12">
        <v>4.4000000000000004</v>
      </c>
      <c r="F310" s="12">
        <v>1.5762474999999998</v>
      </c>
      <c r="G310" s="12">
        <v>4.7174999999999994</v>
      </c>
      <c r="H310" s="12">
        <v>1.8795659377456202</v>
      </c>
      <c r="I310" s="9">
        <v>122.6875</v>
      </c>
      <c r="J310" s="12"/>
    </row>
    <row r="311" spans="1:10" x14ac:dyDescent="0.25">
      <c r="A311" s="1" t="s">
        <v>747</v>
      </c>
      <c r="B311" s="18">
        <v>2164</v>
      </c>
      <c r="C311" s="1">
        <v>36157</v>
      </c>
      <c r="D311" s="12">
        <v>12294.736999999996</v>
      </c>
      <c r="E311" s="12">
        <v>4.4000000000000004</v>
      </c>
      <c r="F311" s="12">
        <v>1.6069199999999999</v>
      </c>
      <c r="G311" s="12">
        <v>4.68</v>
      </c>
      <c r="H311" s="12">
        <v>1.8955395387199587</v>
      </c>
      <c r="I311" s="9">
        <v>123.3125</v>
      </c>
      <c r="J311" s="12"/>
    </row>
    <row r="312" spans="1:10" x14ac:dyDescent="0.25">
      <c r="A312" s="1" t="s">
        <v>748</v>
      </c>
      <c r="B312" s="18">
        <v>2171</v>
      </c>
      <c r="C312" s="1">
        <v>36164</v>
      </c>
      <c r="D312" s="12">
        <v>12304.40708333333</v>
      </c>
      <c r="E312" s="12">
        <v>4.375</v>
      </c>
      <c r="F312" s="12">
        <v>1.6218575</v>
      </c>
      <c r="G312" s="12">
        <v>4.6674999999999995</v>
      </c>
      <c r="H312" s="12">
        <v>1.8471374838288979</v>
      </c>
      <c r="I312" s="9">
        <v>127.75</v>
      </c>
      <c r="J312" s="12"/>
    </row>
    <row r="313" spans="1:10" x14ac:dyDescent="0.25">
      <c r="A313" s="1" t="s">
        <v>749</v>
      </c>
      <c r="B313" s="18">
        <v>2178</v>
      </c>
      <c r="C313" s="1">
        <v>36171</v>
      </c>
      <c r="D313" s="12">
        <v>12314.077166666662</v>
      </c>
      <c r="E313" s="12">
        <v>4.3500000000000005</v>
      </c>
      <c r="F313" s="12">
        <v>1.636795</v>
      </c>
      <c r="G313" s="12">
        <v>4.6549999999999994</v>
      </c>
      <c r="H313" s="12">
        <v>1.7987354289378372</v>
      </c>
      <c r="I313" s="9">
        <v>124.375</v>
      </c>
      <c r="J313" s="12"/>
    </row>
    <row r="314" spans="1:10" x14ac:dyDescent="0.25">
      <c r="A314" s="1" t="s">
        <v>750</v>
      </c>
      <c r="B314" s="18">
        <v>2185</v>
      </c>
      <c r="C314" s="1">
        <v>36178</v>
      </c>
      <c r="D314" s="12">
        <v>12323.747249999999</v>
      </c>
      <c r="E314" s="12">
        <v>4.3250000000000002</v>
      </c>
      <c r="F314" s="12">
        <v>1.6517325</v>
      </c>
      <c r="G314" s="12">
        <v>4.6424999999999992</v>
      </c>
      <c r="H314" s="12">
        <v>1.7503333740467764</v>
      </c>
      <c r="I314" s="9">
        <v>122.5625</v>
      </c>
      <c r="J314" s="12"/>
    </row>
    <row r="315" spans="1:10" x14ac:dyDescent="0.25">
      <c r="A315" s="1" t="s">
        <v>751</v>
      </c>
      <c r="B315" s="18">
        <v>2192</v>
      </c>
      <c r="C315" s="1">
        <v>36185</v>
      </c>
      <c r="D315" s="12">
        <v>12333.417333333331</v>
      </c>
      <c r="E315" s="12">
        <v>4.3</v>
      </c>
      <c r="F315" s="12">
        <v>1.6666700000000001</v>
      </c>
      <c r="G315" s="12">
        <v>4.63</v>
      </c>
      <c r="H315" s="12">
        <v>1.7019313191557155</v>
      </c>
      <c r="I315" s="9">
        <v>127.65625</v>
      </c>
      <c r="J315" s="12"/>
    </row>
    <row r="316" spans="1:10" x14ac:dyDescent="0.25">
      <c r="A316" s="1" t="s">
        <v>752</v>
      </c>
      <c r="B316" s="18">
        <v>2199</v>
      </c>
      <c r="C316" s="1">
        <v>36192</v>
      </c>
      <c r="D316" s="12">
        <v>12343.087416666667</v>
      </c>
      <c r="E316" s="12">
        <v>4.3249999999999993</v>
      </c>
      <c r="F316" s="12">
        <v>1.6666700000000001</v>
      </c>
      <c r="G316" s="12">
        <v>4.6624999999999996</v>
      </c>
      <c r="H316" s="12">
        <v>1.6535292642646549</v>
      </c>
      <c r="I316" s="9">
        <v>124.0625</v>
      </c>
      <c r="J316" s="12"/>
    </row>
    <row r="317" spans="1:10" x14ac:dyDescent="0.25">
      <c r="A317" s="1" t="s">
        <v>753</v>
      </c>
      <c r="B317" s="18">
        <v>2206</v>
      </c>
      <c r="C317" s="1">
        <v>36199</v>
      </c>
      <c r="D317" s="12">
        <v>12352.7575</v>
      </c>
      <c r="E317" s="12">
        <v>4.3499999999999996</v>
      </c>
      <c r="F317" s="12">
        <v>1.6666700000000001</v>
      </c>
      <c r="G317" s="12">
        <v>4.6950000000000003</v>
      </c>
      <c r="H317" s="12">
        <v>1.605127209373594</v>
      </c>
      <c r="I317" s="9">
        <v>123.625</v>
      </c>
      <c r="J317" s="12"/>
    </row>
    <row r="318" spans="1:10" x14ac:dyDescent="0.25">
      <c r="A318" s="1" t="s">
        <v>754</v>
      </c>
      <c r="B318" s="18">
        <v>2213</v>
      </c>
      <c r="C318" s="1">
        <v>36206</v>
      </c>
      <c r="D318" s="12">
        <v>12362.427583333336</v>
      </c>
      <c r="E318" s="12">
        <v>4.375</v>
      </c>
      <c r="F318" s="12">
        <v>1.6666700000000001</v>
      </c>
      <c r="G318" s="12">
        <v>4.7275</v>
      </c>
      <c r="H318" s="12">
        <v>1.5567251544825331</v>
      </c>
      <c r="I318" s="9">
        <v>124.25</v>
      </c>
      <c r="J318" s="12"/>
    </row>
    <row r="319" spans="1:10" x14ac:dyDescent="0.25">
      <c r="A319" s="1" t="s">
        <v>755</v>
      </c>
      <c r="B319" s="18">
        <v>2220</v>
      </c>
      <c r="C319" s="1">
        <v>36213</v>
      </c>
      <c r="D319" s="12">
        <v>12372.097666666668</v>
      </c>
      <c r="E319" s="12">
        <v>4.4000000000000004</v>
      </c>
      <c r="F319" s="12">
        <v>1.6666700000000001</v>
      </c>
      <c r="G319" s="12">
        <v>4.76</v>
      </c>
      <c r="H319" s="12">
        <v>1.5083230995914723</v>
      </c>
      <c r="I319" s="9">
        <v>123.5625</v>
      </c>
      <c r="J319" s="12"/>
    </row>
    <row r="320" spans="1:10" x14ac:dyDescent="0.25">
      <c r="A320" s="1" t="s">
        <v>756</v>
      </c>
      <c r="B320" s="18">
        <v>2227</v>
      </c>
      <c r="C320" s="1">
        <v>36220</v>
      </c>
      <c r="D320" s="12">
        <v>12381.767750000001</v>
      </c>
      <c r="E320" s="12">
        <v>4.3500000000000005</v>
      </c>
      <c r="F320" s="12">
        <v>1.6821025000000001</v>
      </c>
      <c r="G320" s="12">
        <v>4.7725</v>
      </c>
      <c r="H320" s="12">
        <v>1.4599210447004116</v>
      </c>
      <c r="I320" s="9">
        <v>127.546875</v>
      </c>
      <c r="J320" s="12"/>
    </row>
    <row r="321" spans="1:10" x14ac:dyDescent="0.25">
      <c r="A321" s="1" t="s">
        <v>757</v>
      </c>
      <c r="B321" s="18">
        <v>2234</v>
      </c>
      <c r="C321" s="1">
        <v>36227</v>
      </c>
      <c r="D321" s="12">
        <v>12391.437833333335</v>
      </c>
      <c r="E321" s="12">
        <v>4.3</v>
      </c>
      <c r="F321" s="12">
        <v>1.697535</v>
      </c>
      <c r="G321" s="12">
        <v>4.7849999999999993</v>
      </c>
      <c r="H321" s="12">
        <v>1.4115189898093508</v>
      </c>
      <c r="I321" s="9">
        <v>129.375</v>
      </c>
      <c r="J321" s="12"/>
    </row>
    <row r="322" spans="1:10" x14ac:dyDescent="0.25">
      <c r="A322" s="1" t="s">
        <v>758</v>
      </c>
      <c r="B322" s="18">
        <v>2241</v>
      </c>
      <c r="C322" s="1">
        <v>36234</v>
      </c>
      <c r="D322" s="12">
        <v>12401.107916666668</v>
      </c>
      <c r="E322" s="12">
        <v>4.25</v>
      </c>
      <c r="F322" s="12">
        <v>1.7129675</v>
      </c>
      <c r="G322" s="12">
        <v>4.7974999999999994</v>
      </c>
      <c r="H322" s="12">
        <v>1.3631169349182899</v>
      </c>
      <c r="I322" s="9">
        <v>129.6875</v>
      </c>
      <c r="J322" s="12"/>
    </row>
    <row r="323" spans="1:10" x14ac:dyDescent="0.25">
      <c r="A323" s="1" t="s">
        <v>759</v>
      </c>
      <c r="B323" s="18">
        <v>2248</v>
      </c>
      <c r="C323" s="1">
        <v>36241</v>
      </c>
      <c r="D323" s="12">
        <v>12410.778</v>
      </c>
      <c r="E323" s="12">
        <v>4.2</v>
      </c>
      <c r="F323" s="12">
        <v>1.7283999999999999</v>
      </c>
      <c r="G323" s="12">
        <v>4.8099999999999996</v>
      </c>
      <c r="H323" s="12">
        <v>1.3147148800272292</v>
      </c>
      <c r="I323" s="9">
        <v>128.5625</v>
      </c>
      <c r="J323" s="12"/>
    </row>
    <row r="324" spans="1:10" x14ac:dyDescent="0.25">
      <c r="A324" s="1" t="s">
        <v>760</v>
      </c>
      <c r="B324" s="18">
        <v>2255</v>
      </c>
      <c r="C324" s="1">
        <v>36248</v>
      </c>
      <c r="D324" s="12">
        <v>12410.778</v>
      </c>
      <c r="E324" s="12">
        <v>4.2</v>
      </c>
      <c r="F324" s="12">
        <v>1.7283999999999999</v>
      </c>
      <c r="G324" s="12">
        <v>4.8099999999999996</v>
      </c>
      <c r="H324" s="12">
        <v>1.2663128251361684</v>
      </c>
      <c r="I324" s="9">
        <v>129.34375</v>
      </c>
      <c r="J324" s="12"/>
    </row>
    <row r="325" spans="1:10" x14ac:dyDescent="0.25">
      <c r="A325" s="1" t="s">
        <v>761</v>
      </c>
      <c r="B325" s="18">
        <v>2262</v>
      </c>
      <c r="C325" s="1">
        <v>36255</v>
      </c>
      <c r="D325" s="12">
        <v>12419.413833333334</v>
      </c>
      <c r="E325" s="12">
        <v>4.2250000000000005</v>
      </c>
      <c r="F325" s="12">
        <v>1.8665825</v>
      </c>
      <c r="G325" s="12">
        <v>4.7925000000000004</v>
      </c>
      <c r="H325" s="12">
        <v>1.2625095842219396</v>
      </c>
      <c r="I325" s="9">
        <v>134.875</v>
      </c>
      <c r="J325" s="12"/>
    </row>
    <row r="326" spans="1:10" x14ac:dyDescent="0.25">
      <c r="A326" s="1" t="s">
        <v>762</v>
      </c>
      <c r="B326" s="18">
        <v>2269</v>
      </c>
      <c r="C326" s="1">
        <v>36262</v>
      </c>
      <c r="D326" s="12">
        <v>12428.049666666668</v>
      </c>
      <c r="E326" s="12">
        <v>4.25</v>
      </c>
      <c r="F326" s="12">
        <v>2.0047649999999999</v>
      </c>
      <c r="G326" s="12">
        <v>4.7750000000000004</v>
      </c>
      <c r="H326" s="12">
        <v>1.258706343307711</v>
      </c>
      <c r="I326" s="9">
        <v>131.53125</v>
      </c>
      <c r="J326" s="12"/>
    </row>
    <row r="327" spans="1:10" x14ac:dyDescent="0.25">
      <c r="A327" s="1" t="s">
        <v>763</v>
      </c>
      <c r="B327" s="18">
        <v>2276</v>
      </c>
      <c r="C327" s="1">
        <v>36269</v>
      </c>
      <c r="D327" s="12">
        <v>12436.685500000001</v>
      </c>
      <c r="E327" s="12">
        <v>4.2750000000000004</v>
      </c>
      <c r="F327" s="12">
        <v>2.1429475</v>
      </c>
      <c r="G327" s="12">
        <v>4.7575000000000003</v>
      </c>
      <c r="H327" s="12">
        <v>1.2549031023934822</v>
      </c>
      <c r="I327" s="9">
        <v>135.8125</v>
      </c>
      <c r="J327" s="12"/>
    </row>
    <row r="328" spans="1:10" x14ac:dyDescent="0.25">
      <c r="A328" s="1" t="s">
        <v>764</v>
      </c>
      <c r="B328" s="18">
        <v>2283</v>
      </c>
      <c r="C328" s="1">
        <v>36276</v>
      </c>
      <c r="D328" s="12">
        <v>12445.321333333333</v>
      </c>
      <c r="E328" s="12">
        <v>4.3</v>
      </c>
      <c r="F328" s="12">
        <v>2.2811300000000001</v>
      </c>
      <c r="G328" s="12">
        <v>4.74</v>
      </c>
      <c r="H328" s="12">
        <v>1.2510998614792537</v>
      </c>
      <c r="I328" s="9">
        <v>133.25</v>
      </c>
      <c r="J328" s="12"/>
    </row>
    <row r="329" spans="1:10" x14ac:dyDescent="0.25">
      <c r="A329" s="1" t="s">
        <v>765</v>
      </c>
      <c r="B329" s="18">
        <v>2290</v>
      </c>
      <c r="C329" s="1">
        <v>36283</v>
      </c>
      <c r="D329" s="12">
        <v>12453.957166666667</v>
      </c>
      <c r="E329" s="12">
        <v>4.2749999999999995</v>
      </c>
      <c r="F329" s="12">
        <v>2.2336024999999999</v>
      </c>
      <c r="G329" s="12">
        <v>4.74</v>
      </c>
      <c r="H329" s="12">
        <v>1.2472966205650249</v>
      </c>
      <c r="I329" s="9">
        <v>135</v>
      </c>
      <c r="J329" s="12"/>
    </row>
    <row r="330" spans="1:10" x14ac:dyDescent="0.25">
      <c r="A330" s="1" t="s">
        <v>766</v>
      </c>
      <c r="B330" s="18">
        <v>2297</v>
      </c>
      <c r="C330" s="1">
        <v>36290</v>
      </c>
      <c r="D330" s="12">
        <v>12462.592999999999</v>
      </c>
      <c r="E330" s="12">
        <v>4.25</v>
      </c>
      <c r="F330" s="12">
        <v>2.1860750000000002</v>
      </c>
      <c r="G330" s="12">
        <v>4.74</v>
      </c>
      <c r="H330" s="12">
        <v>1.2434933796507961</v>
      </c>
      <c r="I330" s="9">
        <v>133.78125</v>
      </c>
      <c r="J330" s="12"/>
    </row>
    <row r="331" spans="1:10" x14ac:dyDescent="0.25">
      <c r="A331" s="1" t="s">
        <v>767</v>
      </c>
      <c r="B331" s="18">
        <v>2304</v>
      </c>
      <c r="C331" s="1">
        <v>36297</v>
      </c>
      <c r="D331" s="12">
        <v>12471.228833333333</v>
      </c>
      <c r="E331" s="12">
        <v>4.2249999999999996</v>
      </c>
      <c r="F331" s="12">
        <v>2.1385475</v>
      </c>
      <c r="G331" s="12">
        <v>4.74</v>
      </c>
      <c r="H331" s="12">
        <v>1.2396901387365675</v>
      </c>
      <c r="I331" s="9">
        <v>133.34375</v>
      </c>
      <c r="J331" s="12"/>
    </row>
    <row r="332" spans="1:10" x14ac:dyDescent="0.25">
      <c r="A332" s="1" t="s">
        <v>768</v>
      </c>
      <c r="B332" s="18">
        <v>2311</v>
      </c>
      <c r="C332" s="1">
        <v>36304</v>
      </c>
      <c r="D332" s="12">
        <v>12479.864666666666</v>
      </c>
      <c r="E332" s="12">
        <v>4.2</v>
      </c>
      <c r="F332" s="12">
        <v>2.0910199999999999</v>
      </c>
      <c r="G332" s="12">
        <v>4.74</v>
      </c>
      <c r="H332" s="12">
        <v>1.2358868978223387</v>
      </c>
      <c r="I332" s="9">
        <v>130.203125</v>
      </c>
      <c r="J332" s="12"/>
    </row>
    <row r="333" spans="1:10" x14ac:dyDescent="0.25">
      <c r="A333" s="1" t="s">
        <v>769</v>
      </c>
      <c r="B333" s="18">
        <v>2318</v>
      </c>
      <c r="C333" s="1">
        <v>36311</v>
      </c>
      <c r="D333" s="12">
        <v>12488.500499999996</v>
      </c>
      <c r="E333" s="12">
        <v>4.2</v>
      </c>
      <c r="F333" s="12">
        <v>2.0910199999999999</v>
      </c>
      <c r="G333" s="12">
        <v>4.74</v>
      </c>
      <c r="H333" s="12">
        <v>1.2320836569081099</v>
      </c>
      <c r="I333" s="9">
        <v>133.21875</v>
      </c>
      <c r="J333" s="12"/>
    </row>
    <row r="334" spans="1:10" x14ac:dyDescent="0.25">
      <c r="A334" s="1" t="s">
        <v>770</v>
      </c>
      <c r="B334" s="18">
        <v>2325</v>
      </c>
      <c r="C334" s="1">
        <v>36318</v>
      </c>
      <c r="D334" s="12">
        <v>12497.13633333333</v>
      </c>
      <c r="E334" s="12">
        <v>4.2250000000000005</v>
      </c>
      <c r="F334" s="12">
        <v>2.0596649999999999</v>
      </c>
      <c r="G334" s="12">
        <v>4.7450000000000001</v>
      </c>
      <c r="H334" s="12">
        <v>1.2282804159938814</v>
      </c>
      <c r="I334" s="9">
        <v>129.8125</v>
      </c>
      <c r="J334" s="12"/>
    </row>
    <row r="335" spans="1:10" x14ac:dyDescent="0.25">
      <c r="A335" s="1" t="s">
        <v>771</v>
      </c>
      <c r="B335" s="18">
        <v>2332</v>
      </c>
      <c r="C335" s="1">
        <v>36325</v>
      </c>
      <c r="D335" s="12">
        <v>12505.772166666664</v>
      </c>
      <c r="E335" s="12">
        <v>4.25</v>
      </c>
      <c r="F335" s="12">
        <v>2.0283099999999998</v>
      </c>
      <c r="G335" s="12">
        <v>4.75</v>
      </c>
      <c r="H335" s="12">
        <v>1.2244771750796526</v>
      </c>
      <c r="I335" s="9">
        <v>134.3125</v>
      </c>
      <c r="J335" s="12"/>
    </row>
    <row r="336" spans="1:10" x14ac:dyDescent="0.25">
      <c r="A336" s="1" t="s">
        <v>772</v>
      </c>
      <c r="B336" s="18">
        <v>2339</v>
      </c>
      <c r="C336" s="1">
        <v>36332</v>
      </c>
      <c r="D336" s="12">
        <v>12514.407999999998</v>
      </c>
      <c r="E336" s="12">
        <v>4.2750000000000004</v>
      </c>
      <c r="F336" s="12">
        <v>1.996955</v>
      </c>
      <c r="G336" s="12">
        <v>4.7549999999999999</v>
      </c>
      <c r="H336" s="12">
        <v>1.220673934165424</v>
      </c>
      <c r="I336" s="9">
        <v>131.703125</v>
      </c>
      <c r="J336" s="12"/>
    </row>
    <row r="337" spans="1:10" x14ac:dyDescent="0.25">
      <c r="A337" s="1" t="s">
        <v>773</v>
      </c>
      <c r="B337" s="18">
        <v>2346</v>
      </c>
      <c r="C337" s="1">
        <v>36339</v>
      </c>
      <c r="D337" s="12">
        <v>12514.407999999998</v>
      </c>
      <c r="E337" s="12">
        <v>4.3</v>
      </c>
      <c r="F337" s="12">
        <v>1.9656</v>
      </c>
      <c r="G337" s="12">
        <v>4.76</v>
      </c>
      <c r="H337" s="12">
        <v>1.2168706932511952</v>
      </c>
      <c r="I337" s="9">
        <v>139.40625</v>
      </c>
      <c r="J337" s="12"/>
    </row>
    <row r="338" spans="1:10" x14ac:dyDescent="0.25">
      <c r="A338" s="1" t="s">
        <v>774</v>
      </c>
      <c r="B338" s="18">
        <v>2353</v>
      </c>
      <c r="C338" s="1">
        <v>36346</v>
      </c>
      <c r="D338" s="12">
        <v>12528.205416666666</v>
      </c>
      <c r="E338" s="12">
        <v>4.3</v>
      </c>
      <c r="F338" s="12">
        <v>2.0103524999999998</v>
      </c>
      <c r="G338" s="12">
        <v>4.8174999999999999</v>
      </c>
      <c r="H338" s="12">
        <v>1.2527993754645796</v>
      </c>
      <c r="I338" s="9">
        <v>140.5</v>
      </c>
      <c r="J338" s="12"/>
    </row>
    <row r="339" spans="1:10" x14ac:dyDescent="0.25">
      <c r="A339" s="1" t="s">
        <v>775</v>
      </c>
      <c r="B339" s="18">
        <v>2360</v>
      </c>
      <c r="C339" s="1">
        <v>36353</v>
      </c>
      <c r="D339" s="12">
        <v>12542.002833333332</v>
      </c>
      <c r="E339" s="12">
        <v>4.3</v>
      </c>
      <c r="F339" s="12">
        <v>2.0551050000000002</v>
      </c>
      <c r="G339" s="12">
        <v>4.875</v>
      </c>
      <c r="H339" s="12">
        <v>1.2887280576779641</v>
      </c>
      <c r="I339" s="9">
        <v>141.8125</v>
      </c>
      <c r="J339" s="12"/>
    </row>
    <row r="340" spans="1:10" x14ac:dyDescent="0.25">
      <c r="A340" s="1" t="s">
        <v>776</v>
      </c>
      <c r="B340" s="18">
        <v>2367</v>
      </c>
      <c r="C340" s="1">
        <v>36360</v>
      </c>
      <c r="D340" s="12">
        <v>12555.80025</v>
      </c>
      <c r="E340" s="12">
        <v>4.3</v>
      </c>
      <c r="F340" s="12">
        <v>2.0998575000000002</v>
      </c>
      <c r="G340" s="12">
        <v>4.9325000000000001</v>
      </c>
      <c r="H340" s="12">
        <v>1.3246567398913482</v>
      </c>
      <c r="I340" s="9">
        <v>135.75</v>
      </c>
      <c r="J340" s="12"/>
    </row>
    <row r="341" spans="1:10" x14ac:dyDescent="0.25">
      <c r="A341" s="1" t="s">
        <v>777</v>
      </c>
      <c r="B341" s="18">
        <v>2374</v>
      </c>
      <c r="C341" s="1">
        <v>36367</v>
      </c>
      <c r="D341" s="12">
        <v>12569.597666666667</v>
      </c>
      <c r="E341" s="12">
        <v>4.3</v>
      </c>
      <c r="F341" s="12">
        <v>2.1446100000000001</v>
      </c>
      <c r="G341" s="12">
        <v>4.99</v>
      </c>
      <c r="H341" s="12">
        <v>1.3605854221047327</v>
      </c>
      <c r="I341" s="9">
        <v>132.75</v>
      </c>
      <c r="J341" s="12"/>
    </row>
    <row r="342" spans="1:10" x14ac:dyDescent="0.25">
      <c r="A342" s="1" t="s">
        <v>778</v>
      </c>
      <c r="B342" s="18">
        <v>2381</v>
      </c>
      <c r="C342" s="1">
        <v>36374</v>
      </c>
      <c r="D342" s="12">
        <v>12583.395083333335</v>
      </c>
      <c r="E342" s="12">
        <v>4.2749999999999995</v>
      </c>
      <c r="F342" s="12">
        <v>2.1745524999999999</v>
      </c>
      <c r="G342" s="12">
        <v>5.01</v>
      </c>
      <c r="H342" s="12">
        <v>1.3965141043181171</v>
      </c>
      <c r="I342" s="9">
        <v>130.375</v>
      </c>
      <c r="J342" s="12"/>
    </row>
    <row r="343" spans="1:10" x14ac:dyDescent="0.25">
      <c r="A343" s="1" t="s">
        <v>779</v>
      </c>
      <c r="B343" s="18">
        <v>2388</v>
      </c>
      <c r="C343" s="1">
        <v>36381</v>
      </c>
      <c r="D343" s="12">
        <v>12597.192499999999</v>
      </c>
      <c r="E343" s="12">
        <v>4.25</v>
      </c>
      <c r="F343" s="12">
        <v>2.2044950000000001</v>
      </c>
      <c r="G343" s="12">
        <v>5.03</v>
      </c>
      <c r="H343" s="12">
        <v>1.4324427865315015</v>
      </c>
      <c r="I343" s="9">
        <v>133.15625</v>
      </c>
      <c r="J343" s="12"/>
    </row>
    <row r="344" spans="1:10" x14ac:dyDescent="0.25">
      <c r="A344" s="1" t="s">
        <v>780</v>
      </c>
      <c r="B344" s="18">
        <v>2395</v>
      </c>
      <c r="C344" s="1">
        <v>36388</v>
      </c>
      <c r="D344" s="12">
        <v>12610.989916666667</v>
      </c>
      <c r="E344" s="12">
        <v>4.2249999999999996</v>
      </c>
      <c r="F344" s="12">
        <v>2.2344375000000003</v>
      </c>
      <c r="G344" s="12">
        <v>5.0500000000000007</v>
      </c>
      <c r="H344" s="12">
        <v>1.4683714687448857</v>
      </c>
      <c r="I344" s="9">
        <v>133.90625</v>
      </c>
      <c r="J344" s="12"/>
    </row>
    <row r="345" spans="1:10" x14ac:dyDescent="0.25">
      <c r="A345" s="1" t="s">
        <v>781</v>
      </c>
      <c r="B345" s="18">
        <v>2402</v>
      </c>
      <c r="C345" s="1">
        <v>36395</v>
      </c>
      <c r="D345" s="12">
        <v>12624.787333333334</v>
      </c>
      <c r="E345" s="12">
        <v>4.2</v>
      </c>
      <c r="F345" s="12">
        <v>2.2643800000000001</v>
      </c>
      <c r="G345" s="12">
        <v>5.07</v>
      </c>
      <c r="H345" s="12">
        <v>1.5043001509582701</v>
      </c>
      <c r="I345" s="9">
        <v>135.0625</v>
      </c>
      <c r="J345" s="12"/>
    </row>
    <row r="346" spans="1:10" x14ac:dyDescent="0.25">
      <c r="A346" s="1" t="s">
        <v>782</v>
      </c>
      <c r="B346" s="18">
        <v>2409</v>
      </c>
      <c r="C346" s="1">
        <v>36402</v>
      </c>
      <c r="D346" s="12">
        <v>12638.584750000002</v>
      </c>
      <c r="E346" s="12">
        <v>4.2</v>
      </c>
      <c r="F346" s="12">
        <v>2.2643800000000001</v>
      </c>
      <c r="G346" s="12">
        <v>5.07</v>
      </c>
      <c r="H346" s="12">
        <v>1.5402288331716545</v>
      </c>
      <c r="I346" s="9">
        <v>135.96875</v>
      </c>
      <c r="J346" s="12"/>
    </row>
    <row r="347" spans="1:10" x14ac:dyDescent="0.25">
      <c r="A347" s="1" t="s">
        <v>783</v>
      </c>
      <c r="B347" s="18">
        <v>2416</v>
      </c>
      <c r="C347" s="1">
        <v>36409</v>
      </c>
      <c r="D347" s="12">
        <v>12652.382166666668</v>
      </c>
      <c r="E347" s="12">
        <v>4.2</v>
      </c>
      <c r="F347" s="12">
        <v>2.3557775000000003</v>
      </c>
      <c r="G347" s="12">
        <v>5.1074999999999999</v>
      </c>
      <c r="H347" s="12">
        <v>1.5761575153850389</v>
      </c>
      <c r="I347" s="9">
        <v>135.875</v>
      </c>
      <c r="J347" s="12"/>
    </row>
    <row r="348" spans="1:10" x14ac:dyDescent="0.25">
      <c r="A348" s="1" t="s">
        <v>784</v>
      </c>
      <c r="B348" s="18">
        <v>2423</v>
      </c>
      <c r="C348" s="1">
        <v>36416</v>
      </c>
      <c r="D348" s="12">
        <v>12666.179583333336</v>
      </c>
      <c r="E348" s="12">
        <v>4.2</v>
      </c>
      <c r="F348" s="12">
        <v>2.4471750000000001</v>
      </c>
      <c r="G348" s="12">
        <v>5.1449999999999996</v>
      </c>
      <c r="H348" s="12">
        <v>1.6120861975984231</v>
      </c>
      <c r="I348" s="9">
        <v>133.75</v>
      </c>
      <c r="J348" s="12"/>
    </row>
    <row r="349" spans="1:10" x14ac:dyDescent="0.25">
      <c r="A349" s="1" t="s">
        <v>785</v>
      </c>
      <c r="B349" s="18">
        <v>2430</v>
      </c>
      <c r="C349" s="1">
        <v>36423</v>
      </c>
      <c r="D349" s="12">
        <v>12679.977000000001</v>
      </c>
      <c r="E349" s="12">
        <v>4.2</v>
      </c>
      <c r="F349" s="12">
        <v>2.5385724999999999</v>
      </c>
      <c r="G349" s="12">
        <v>5.1824999999999992</v>
      </c>
      <c r="H349" s="12">
        <v>1.6480148798118075</v>
      </c>
      <c r="I349" s="9">
        <v>127.75</v>
      </c>
      <c r="J349" s="12"/>
    </row>
    <row r="350" spans="1:10" x14ac:dyDescent="0.25">
      <c r="A350" s="1" t="s">
        <v>786</v>
      </c>
      <c r="B350" s="18">
        <v>2437</v>
      </c>
      <c r="C350" s="1">
        <v>36430</v>
      </c>
      <c r="D350" s="12">
        <v>12679.977000000001</v>
      </c>
      <c r="E350" s="12">
        <v>4.2</v>
      </c>
      <c r="F350" s="12">
        <v>2.6299700000000001</v>
      </c>
      <c r="G350" s="12">
        <v>5.22</v>
      </c>
      <c r="H350" s="12">
        <v>1.6839435620251919</v>
      </c>
      <c r="I350" s="9">
        <v>128.46875</v>
      </c>
      <c r="J350" s="12"/>
    </row>
    <row r="351" spans="1:10" x14ac:dyDescent="0.25">
      <c r="A351" s="1" t="s">
        <v>787</v>
      </c>
      <c r="B351" s="18">
        <v>2444</v>
      </c>
      <c r="C351" s="1">
        <v>36437</v>
      </c>
      <c r="D351" s="12">
        <v>12697.335666666666</v>
      </c>
      <c r="E351" s="12">
        <v>4.1750000000000007</v>
      </c>
      <c r="F351" s="12">
        <v>2.6131125000000002</v>
      </c>
      <c r="G351" s="12">
        <v>5.2149999999999999</v>
      </c>
      <c r="H351" s="12">
        <v>1.7239874209860226</v>
      </c>
      <c r="I351" s="9">
        <v>133.875</v>
      </c>
      <c r="J351" s="12"/>
    </row>
    <row r="352" spans="1:10" x14ac:dyDescent="0.25">
      <c r="A352" s="1" t="s">
        <v>788</v>
      </c>
      <c r="B352" s="18">
        <v>2451</v>
      </c>
      <c r="C352" s="1">
        <v>36444</v>
      </c>
      <c r="D352" s="12">
        <v>12714.694333333333</v>
      </c>
      <c r="E352" s="12">
        <v>4.1500000000000004</v>
      </c>
      <c r="F352" s="12">
        <v>2.5962550000000002</v>
      </c>
      <c r="G352" s="12">
        <v>5.21</v>
      </c>
      <c r="H352" s="12">
        <v>1.7640312799468534</v>
      </c>
      <c r="I352" s="9">
        <v>124.875</v>
      </c>
      <c r="J352" s="12"/>
    </row>
    <row r="353" spans="1:10" x14ac:dyDescent="0.25">
      <c r="A353" s="1" t="s">
        <v>789</v>
      </c>
      <c r="B353" s="18">
        <v>2458</v>
      </c>
      <c r="C353" s="1">
        <v>36451</v>
      </c>
      <c r="D353" s="12">
        <v>12732.053</v>
      </c>
      <c r="E353" s="12">
        <v>4.125</v>
      </c>
      <c r="F353" s="12">
        <v>2.5793975000000002</v>
      </c>
      <c r="G353" s="12">
        <v>5.2050000000000001</v>
      </c>
      <c r="H353" s="12">
        <v>1.8040751389076841</v>
      </c>
      <c r="I353" s="9">
        <v>130.09375</v>
      </c>
      <c r="J353" s="12"/>
    </row>
    <row r="354" spans="1:10" x14ac:dyDescent="0.25">
      <c r="A354" s="1" t="s">
        <v>790</v>
      </c>
      <c r="B354" s="18">
        <v>2465</v>
      </c>
      <c r="C354" s="1">
        <v>36458</v>
      </c>
      <c r="D354" s="12">
        <v>12749.411666666667</v>
      </c>
      <c r="E354" s="12">
        <v>4.0999999999999996</v>
      </c>
      <c r="F354" s="12">
        <v>2.5625399999999998</v>
      </c>
      <c r="G354" s="12">
        <v>5.2</v>
      </c>
      <c r="H354" s="12">
        <v>1.8441189978685146</v>
      </c>
      <c r="I354" s="9">
        <v>137</v>
      </c>
      <c r="J354" s="12"/>
    </row>
    <row r="355" spans="1:10" x14ac:dyDescent="0.25">
      <c r="A355" s="1" t="s">
        <v>791</v>
      </c>
      <c r="B355" s="18">
        <v>2472</v>
      </c>
      <c r="C355" s="1">
        <v>36465</v>
      </c>
      <c r="D355" s="12">
        <v>12766.770333333334</v>
      </c>
      <c r="E355" s="12">
        <v>4.0999999999999996</v>
      </c>
      <c r="F355" s="12">
        <v>2.5769924999999998</v>
      </c>
      <c r="G355" s="12">
        <v>5.2550000000000008</v>
      </c>
      <c r="H355" s="12">
        <v>1.8841628568293454</v>
      </c>
      <c r="I355" s="9">
        <v>137.875</v>
      </c>
      <c r="J355" s="12"/>
    </row>
    <row r="356" spans="1:10" x14ac:dyDescent="0.25">
      <c r="A356" s="1" t="s">
        <v>792</v>
      </c>
      <c r="B356" s="18">
        <v>2479</v>
      </c>
      <c r="C356" s="1">
        <v>36472</v>
      </c>
      <c r="D356" s="12">
        <v>12784.129000000001</v>
      </c>
      <c r="E356" s="12">
        <v>4.0999999999999996</v>
      </c>
      <c r="F356" s="12">
        <v>2.5914450000000002</v>
      </c>
      <c r="G356" s="12">
        <v>5.3100000000000005</v>
      </c>
      <c r="H356" s="12">
        <v>1.9242067157901761</v>
      </c>
      <c r="I356" s="9">
        <v>139.75</v>
      </c>
      <c r="J356" s="12"/>
    </row>
    <row r="357" spans="1:10" x14ac:dyDescent="0.25">
      <c r="A357" s="1" t="s">
        <v>793</v>
      </c>
      <c r="B357" s="18">
        <v>2486</v>
      </c>
      <c r="C357" s="1">
        <v>36479</v>
      </c>
      <c r="D357" s="12">
        <v>12801.487666666666</v>
      </c>
      <c r="E357" s="12">
        <v>4.0999999999999996</v>
      </c>
      <c r="F357" s="12">
        <v>2.6058975000000002</v>
      </c>
      <c r="G357" s="12">
        <v>5.3650000000000002</v>
      </c>
      <c r="H357" s="12">
        <v>1.9642505747510068</v>
      </c>
      <c r="I357" s="9">
        <v>142.5</v>
      </c>
      <c r="J357" s="12"/>
    </row>
    <row r="358" spans="1:10" x14ac:dyDescent="0.25">
      <c r="A358" s="1" t="s">
        <v>794</v>
      </c>
      <c r="B358" s="18">
        <v>2493</v>
      </c>
      <c r="C358" s="1">
        <v>36486</v>
      </c>
      <c r="D358" s="12">
        <v>12818.846333333333</v>
      </c>
      <c r="E358" s="12">
        <v>4.0999999999999996</v>
      </c>
      <c r="F358" s="12">
        <v>2.6203500000000002</v>
      </c>
      <c r="G358" s="12">
        <v>5.42</v>
      </c>
      <c r="H358" s="12">
        <v>2.0042944337118374</v>
      </c>
      <c r="I358" s="9">
        <v>141.4375</v>
      </c>
      <c r="J358" s="12"/>
    </row>
    <row r="359" spans="1:10" x14ac:dyDescent="0.25">
      <c r="A359" s="1" t="s">
        <v>795</v>
      </c>
      <c r="B359" s="18">
        <v>2500</v>
      </c>
      <c r="C359" s="1">
        <v>36493</v>
      </c>
      <c r="D359" s="12">
        <v>12836.205</v>
      </c>
      <c r="E359" s="12">
        <v>4.0999999999999996</v>
      </c>
      <c r="F359" s="12">
        <v>2.6203500000000002</v>
      </c>
      <c r="G359" s="12">
        <v>5.42</v>
      </c>
      <c r="H359" s="12">
        <v>2.0443382926726681</v>
      </c>
      <c r="I359" s="9">
        <v>143.84375</v>
      </c>
      <c r="J359" s="12"/>
    </row>
    <row r="360" spans="1:10" x14ac:dyDescent="0.25">
      <c r="A360" s="1" t="s">
        <v>796</v>
      </c>
      <c r="B360" s="18">
        <v>2507</v>
      </c>
      <c r="C360" s="1">
        <v>36500</v>
      </c>
      <c r="D360" s="12">
        <v>12853.563666666667</v>
      </c>
      <c r="E360" s="12">
        <v>4.0749999999999993</v>
      </c>
      <c r="F360" s="12">
        <v>2.6343624999999999</v>
      </c>
      <c r="G360" s="12">
        <v>5.39</v>
      </c>
      <c r="H360" s="12">
        <v>2.0843821516334988</v>
      </c>
      <c r="I360" s="9">
        <v>141.875</v>
      </c>
      <c r="J360" s="12"/>
    </row>
    <row r="361" spans="1:10" x14ac:dyDescent="0.25">
      <c r="A361" s="1" t="s">
        <v>797</v>
      </c>
      <c r="B361" s="18">
        <v>2514</v>
      </c>
      <c r="C361" s="1">
        <v>36507</v>
      </c>
      <c r="D361" s="12">
        <v>12870.922333333334</v>
      </c>
      <c r="E361" s="12">
        <v>4.05</v>
      </c>
      <c r="F361" s="12">
        <v>2.6483750000000001</v>
      </c>
      <c r="G361" s="12">
        <v>5.36</v>
      </c>
      <c r="H361" s="12">
        <v>2.1244260105943296</v>
      </c>
      <c r="I361" s="9">
        <v>142.6875</v>
      </c>
      <c r="J361" s="12"/>
    </row>
    <row r="362" spans="1:10" x14ac:dyDescent="0.25">
      <c r="A362" s="1" t="s">
        <v>798</v>
      </c>
      <c r="B362" s="18">
        <v>2521</v>
      </c>
      <c r="C362" s="1">
        <v>36514</v>
      </c>
      <c r="D362" s="12">
        <v>12888.281000000001</v>
      </c>
      <c r="E362" s="12">
        <v>4.0250000000000004</v>
      </c>
      <c r="F362" s="12">
        <v>2.6623875000000004</v>
      </c>
      <c r="G362" s="12">
        <v>5.33</v>
      </c>
      <c r="H362" s="12">
        <v>2.1644698695551603</v>
      </c>
      <c r="I362" s="9">
        <v>146.484375</v>
      </c>
      <c r="J362" s="12"/>
    </row>
    <row r="363" spans="1:10" x14ac:dyDescent="0.25">
      <c r="A363" s="1" t="s">
        <v>799</v>
      </c>
      <c r="B363" s="18">
        <v>2528</v>
      </c>
      <c r="C363" s="1">
        <v>36521</v>
      </c>
      <c r="D363" s="12">
        <v>12888.281000000001</v>
      </c>
      <c r="E363" s="12">
        <v>4</v>
      </c>
      <c r="F363" s="12">
        <v>2.6764000000000001</v>
      </c>
      <c r="G363" s="12">
        <v>5.3</v>
      </c>
      <c r="H363" s="12">
        <v>2.204513728515991</v>
      </c>
      <c r="I363" s="9">
        <v>146.875</v>
      </c>
      <c r="J363" s="12"/>
    </row>
    <row r="364" spans="1:10" x14ac:dyDescent="0.25">
      <c r="A364" s="1" t="s">
        <v>800</v>
      </c>
      <c r="B364" s="18">
        <v>2535</v>
      </c>
      <c r="C364" s="1">
        <v>36528</v>
      </c>
      <c r="D364" s="12">
        <v>12892.195250000002</v>
      </c>
      <c r="E364" s="12">
        <v>4</v>
      </c>
      <c r="F364" s="12">
        <v>2.7055400000000001</v>
      </c>
      <c r="G364" s="12">
        <v>5.3374999999999995</v>
      </c>
      <c r="H364" s="12">
        <v>2.1141962456285124</v>
      </c>
      <c r="I364" s="9">
        <v>145.75</v>
      </c>
      <c r="J364" s="12"/>
    </row>
    <row r="365" spans="1:10" x14ac:dyDescent="0.25">
      <c r="A365" s="1" t="s">
        <v>801</v>
      </c>
      <c r="B365" s="18">
        <v>2542</v>
      </c>
      <c r="C365" s="1">
        <v>36535</v>
      </c>
      <c r="D365" s="12">
        <v>12896.1095</v>
      </c>
      <c r="E365" s="12">
        <v>4</v>
      </c>
      <c r="F365" s="12">
        <v>2.73468</v>
      </c>
      <c r="G365" s="12">
        <v>5.375</v>
      </c>
      <c r="H365" s="12">
        <v>2.0238787627410337</v>
      </c>
      <c r="I365" s="9">
        <v>146.96875</v>
      </c>
      <c r="J365" s="12"/>
    </row>
    <row r="366" spans="1:10" x14ac:dyDescent="0.25">
      <c r="A366" s="1" t="s">
        <v>802</v>
      </c>
      <c r="B366" s="18">
        <v>2549</v>
      </c>
      <c r="C366" s="1">
        <v>36542</v>
      </c>
      <c r="D366" s="12">
        <v>12900.023750000002</v>
      </c>
      <c r="E366" s="12">
        <v>4</v>
      </c>
      <c r="F366" s="12">
        <v>2.7638199999999999</v>
      </c>
      <c r="G366" s="12">
        <v>5.4124999999999996</v>
      </c>
      <c r="H366" s="12">
        <v>1.9335612798535549</v>
      </c>
      <c r="I366" s="9">
        <v>144.4375</v>
      </c>
      <c r="J366" s="12"/>
    </row>
    <row r="367" spans="1:10" x14ac:dyDescent="0.25">
      <c r="A367" s="1" t="s">
        <v>803</v>
      </c>
      <c r="B367" s="18">
        <v>2556</v>
      </c>
      <c r="C367" s="1">
        <v>36549</v>
      </c>
      <c r="D367" s="12">
        <v>12903.938000000002</v>
      </c>
      <c r="E367" s="12">
        <v>4</v>
      </c>
      <c r="F367" s="12">
        <v>2.7929599999999999</v>
      </c>
      <c r="G367" s="12">
        <v>5.45</v>
      </c>
      <c r="H367" s="12">
        <v>1.843243796966076</v>
      </c>
      <c r="I367" s="9">
        <v>135.875</v>
      </c>
      <c r="J367" s="12"/>
    </row>
    <row r="368" spans="1:10" x14ac:dyDescent="0.25">
      <c r="A368" s="1" t="s">
        <v>804</v>
      </c>
      <c r="B368" s="18">
        <v>2563</v>
      </c>
      <c r="C368" s="1">
        <v>36556</v>
      </c>
      <c r="D368" s="12">
        <v>12907.852250000004</v>
      </c>
      <c r="E368" s="12">
        <v>4</v>
      </c>
      <c r="F368" s="12">
        <v>2.7929599999999999</v>
      </c>
      <c r="G368" s="12">
        <v>5.45</v>
      </c>
      <c r="H368" s="12">
        <v>1.7529263140785973</v>
      </c>
      <c r="I368" s="9">
        <v>142.59375</v>
      </c>
      <c r="J368" s="12"/>
    </row>
    <row r="369" spans="1:10" x14ac:dyDescent="0.25">
      <c r="A369" s="1" t="s">
        <v>805</v>
      </c>
      <c r="B369" s="18">
        <v>2570</v>
      </c>
      <c r="C369" s="1">
        <v>36563</v>
      </c>
      <c r="D369" s="12">
        <v>12911.766500000003</v>
      </c>
      <c r="E369" s="12">
        <v>4.0250000000000004</v>
      </c>
      <c r="F369" s="12">
        <v>2.8992125</v>
      </c>
      <c r="G369" s="12">
        <v>5.5200000000000005</v>
      </c>
      <c r="H369" s="12">
        <v>1.6626088311911185</v>
      </c>
      <c r="I369" s="9">
        <v>138.6875</v>
      </c>
      <c r="J369" s="12"/>
    </row>
    <row r="370" spans="1:10" x14ac:dyDescent="0.25">
      <c r="A370" s="1" t="s">
        <v>806</v>
      </c>
      <c r="B370" s="18">
        <v>2577</v>
      </c>
      <c r="C370" s="1">
        <v>36570</v>
      </c>
      <c r="D370" s="12">
        <v>12915.680750000005</v>
      </c>
      <c r="E370" s="12">
        <v>4.05</v>
      </c>
      <c r="F370" s="12">
        <v>3.0054650000000001</v>
      </c>
      <c r="G370" s="12">
        <v>5.5900000000000007</v>
      </c>
      <c r="H370" s="12">
        <v>1.5722913483036398</v>
      </c>
      <c r="I370" s="9">
        <v>135.3125</v>
      </c>
      <c r="J370" s="12"/>
    </row>
    <row r="371" spans="1:10" x14ac:dyDescent="0.25">
      <c r="A371" s="1" t="s">
        <v>807</v>
      </c>
      <c r="B371" s="18">
        <v>2584</v>
      </c>
      <c r="C371" s="1">
        <v>36577</v>
      </c>
      <c r="D371" s="12">
        <v>12919.595000000003</v>
      </c>
      <c r="E371" s="12">
        <v>4.0749999999999993</v>
      </c>
      <c r="F371" s="12">
        <v>3.1117175000000001</v>
      </c>
      <c r="G371" s="12">
        <v>5.66</v>
      </c>
      <c r="H371" s="12">
        <v>1.4819738654161609</v>
      </c>
      <c r="I371" s="9">
        <v>133.328125</v>
      </c>
      <c r="J371" s="12"/>
    </row>
    <row r="372" spans="1:10" x14ac:dyDescent="0.25">
      <c r="A372" s="1" t="s">
        <v>808</v>
      </c>
      <c r="B372" s="18">
        <v>2591</v>
      </c>
      <c r="C372" s="1">
        <v>36584</v>
      </c>
      <c r="D372" s="12">
        <v>12923.509250000003</v>
      </c>
      <c r="E372" s="12">
        <v>4.0999999999999996</v>
      </c>
      <c r="F372" s="12">
        <v>3.2179700000000002</v>
      </c>
      <c r="G372" s="12">
        <v>5.73</v>
      </c>
      <c r="H372" s="12">
        <v>1.3916563825286823</v>
      </c>
      <c r="I372" s="9">
        <v>141.125</v>
      </c>
      <c r="J372" s="12"/>
    </row>
    <row r="373" spans="1:10" x14ac:dyDescent="0.25">
      <c r="A373" s="1" t="s">
        <v>809</v>
      </c>
      <c r="B373" s="18">
        <v>2598</v>
      </c>
      <c r="C373" s="1">
        <v>36591</v>
      </c>
      <c r="D373" s="12">
        <v>12927.423500000004</v>
      </c>
      <c r="E373" s="12">
        <v>4.0749999999999993</v>
      </c>
      <c r="F373" s="12">
        <v>3.3540125000000001</v>
      </c>
      <c r="G373" s="12">
        <v>5.76</v>
      </c>
      <c r="H373" s="12">
        <v>1.3013388996412034</v>
      </c>
      <c r="I373" s="9">
        <v>140.125</v>
      </c>
      <c r="J373" s="12"/>
    </row>
    <row r="374" spans="1:10" x14ac:dyDescent="0.25">
      <c r="A374" s="1" t="s">
        <v>810</v>
      </c>
      <c r="B374" s="18">
        <v>2605</v>
      </c>
      <c r="C374" s="1">
        <v>36598</v>
      </c>
      <c r="D374" s="12">
        <v>12931.337750000004</v>
      </c>
      <c r="E374" s="12">
        <v>4.05</v>
      </c>
      <c r="F374" s="12">
        <v>3.4900550000000004</v>
      </c>
      <c r="G374" s="12">
        <v>5.7900000000000009</v>
      </c>
      <c r="H374" s="12">
        <v>1.2110214167537248</v>
      </c>
      <c r="I374" s="9">
        <v>146.9375</v>
      </c>
      <c r="J374" s="12"/>
    </row>
    <row r="375" spans="1:10" x14ac:dyDescent="0.25">
      <c r="A375" s="1" t="s">
        <v>811</v>
      </c>
      <c r="B375" s="18">
        <v>2612</v>
      </c>
      <c r="C375" s="1">
        <v>36605</v>
      </c>
      <c r="D375" s="12">
        <v>12935.252000000002</v>
      </c>
      <c r="E375" s="12">
        <v>4.0250000000000004</v>
      </c>
      <c r="F375" s="12">
        <v>3.6260975000000002</v>
      </c>
      <c r="G375" s="12">
        <v>5.82</v>
      </c>
      <c r="H375" s="12">
        <v>1.1207039338662459</v>
      </c>
      <c r="I375" s="9">
        <v>153.5625</v>
      </c>
      <c r="J375" s="12"/>
    </row>
    <row r="376" spans="1:10" x14ac:dyDescent="0.25">
      <c r="A376" s="1" t="s">
        <v>812</v>
      </c>
      <c r="B376" s="18">
        <v>2619</v>
      </c>
      <c r="C376" s="1">
        <v>36612</v>
      </c>
      <c r="D376" s="12">
        <v>12935.252000000002</v>
      </c>
      <c r="E376" s="12">
        <v>4</v>
      </c>
      <c r="F376" s="12">
        <v>3.76214</v>
      </c>
      <c r="G376" s="12">
        <v>5.85</v>
      </c>
      <c r="H376" s="12">
        <v>1.0303864509787672</v>
      </c>
      <c r="I376" s="9">
        <v>150.375</v>
      </c>
      <c r="J376" s="12"/>
    </row>
    <row r="377" spans="1:10" x14ac:dyDescent="0.25">
      <c r="A377" s="1" t="s">
        <v>813</v>
      </c>
      <c r="B377" s="18">
        <v>2626</v>
      </c>
      <c r="C377" s="1">
        <v>36619</v>
      </c>
      <c r="D377" s="12">
        <v>12954.876750000003</v>
      </c>
      <c r="E377" s="12">
        <v>3.95</v>
      </c>
      <c r="F377" s="12">
        <v>3.5750700000000002</v>
      </c>
      <c r="G377" s="12">
        <v>5.8924999999999992</v>
      </c>
      <c r="H377" s="12">
        <v>1.1399624995742057</v>
      </c>
      <c r="I377" s="9">
        <v>151.4375</v>
      </c>
      <c r="J377" s="12"/>
    </row>
    <row r="378" spans="1:10" x14ac:dyDescent="0.25">
      <c r="A378" s="1" t="s">
        <v>814</v>
      </c>
      <c r="B378" s="18">
        <v>2633</v>
      </c>
      <c r="C378" s="1">
        <v>36626</v>
      </c>
      <c r="D378" s="12">
        <v>12974.501500000004</v>
      </c>
      <c r="E378" s="12">
        <v>3.9000000000000004</v>
      </c>
      <c r="F378" s="12">
        <v>3.3879999999999999</v>
      </c>
      <c r="G378" s="12">
        <v>5.9349999999999996</v>
      </c>
      <c r="H378" s="12">
        <v>1.2495385481696444</v>
      </c>
      <c r="I378" s="9">
        <v>136</v>
      </c>
      <c r="J378" s="12"/>
    </row>
    <row r="379" spans="1:10" x14ac:dyDescent="0.25">
      <c r="A379" s="1" t="s">
        <v>815</v>
      </c>
      <c r="B379" s="18">
        <v>2640</v>
      </c>
      <c r="C379" s="1">
        <v>36633</v>
      </c>
      <c r="D379" s="12">
        <v>12994.126250000001</v>
      </c>
      <c r="E379" s="12">
        <v>3.8499999999999996</v>
      </c>
      <c r="F379" s="12">
        <v>3.2009300000000005</v>
      </c>
      <c r="G379" s="12">
        <v>5.9775</v>
      </c>
      <c r="H379" s="12">
        <v>1.3591145967650828</v>
      </c>
      <c r="I379" s="9">
        <v>143.8125</v>
      </c>
      <c r="J379" s="12"/>
    </row>
    <row r="380" spans="1:10" x14ac:dyDescent="0.25">
      <c r="A380" s="1" t="s">
        <v>816</v>
      </c>
      <c r="B380" s="18">
        <v>2647</v>
      </c>
      <c r="C380" s="1">
        <v>36640</v>
      </c>
      <c r="D380" s="12">
        <v>13013.751000000002</v>
      </c>
      <c r="E380" s="12">
        <v>3.8</v>
      </c>
      <c r="F380" s="12">
        <v>3.0138600000000002</v>
      </c>
      <c r="G380" s="12">
        <v>6.02</v>
      </c>
      <c r="H380" s="12">
        <v>1.4686906453605213</v>
      </c>
      <c r="I380" s="9">
        <v>145.09375</v>
      </c>
      <c r="J380" s="12"/>
    </row>
    <row r="381" spans="1:10" x14ac:dyDescent="0.25">
      <c r="A381" s="1" t="s">
        <v>817</v>
      </c>
      <c r="B381" s="18">
        <v>2654</v>
      </c>
      <c r="C381" s="1">
        <v>36647</v>
      </c>
      <c r="D381" s="12">
        <v>13033.375749999999</v>
      </c>
      <c r="E381" s="12">
        <v>3.8499999999999996</v>
      </c>
      <c r="F381" s="12">
        <v>3.0435274999999997</v>
      </c>
      <c r="G381" s="12">
        <v>6.0824999999999996</v>
      </c>
      <c r="H381" s="12">
        <v>1.57826669395596</v>
      </c>
      <c r="I381" s="9">
        <v>143.53125</v>
      </c>
      <c r="J381" s="12"/>
    </row>
    <row r="382" spans="1:10" x14ac:dyDescent="0.25">
      <c r="A382" s="1" t="s">
        <v>818</v>
      </c>
      <c r="B382" s="18">
        <v>2661</v>
      </c>
      <c r="C382" s="1">
        <v>36654</v>
      </c>
      <c r="D382" s="12">
        <v>13053.0005</v>
      </c>
      <c r="E382" s="12">
        <v>3.9</v>
      </c>
      <c r="F382" s="12">
        <v>3.0731950000000001</v>
      </c>
      <c r="G382" s="12">
        <v>6.1449999999999996</v>
      </c>
      <c r="H382" s="12">
        <v>1.6878427425513984</v>
      </c>
      <c r="I382" s="9">
        <v>142.8125</v>
      </c>
      <c r="J382" s="12"/>
    </row>
    <row r="383" spans="1:10" x14ac:dyDescent="0.25">
      <c r="A383" s="1" t="s">
        <v>819</v>
      </c>
      <c r="B383" s="18">
        <v>2668</v>
      </c>
      <c r="C383" s="1">
        <v>36661</v>
      </c>
      <c r="D383" s="12">
        <v>13072.625249999999</v>
      </c>
      <c r="E383" s="12">
        <v>3.95</v>
      </c>
      <c r="F383" s="12">
        <v>3.1028624999999996</v>
      </c>
      <c r="G383" s="12">
        <v>6.2074999999999996</v>
      </c>
      <c r="H383" s="12">
        <v>1.7974187911468369</v>
      </c>
      <c r="I383" s="9">
        <v>141.125</v>
      </c>
      <c r="J383" s="12"/>
    </row>
    <row r="384" spans="1:10" x14ac:dyDescent="0.25">
      <c r="A384" s="1" t="s">
        <v>820</v>
      </c>
      <c r="B384" s="18">
        <v>2675</v>
      </c>
      <c r="C384" s="1">
        <v>36668</v>
      </c>
      <c r="D384" s="12">
        <v>13092.25</v>
      </c>
      <c r="E384" s="12">
        <v>4</v>
      </c>
      <c r="F384" s="12">
        <v>3.13253</v>
      </c>
      <c r="G384" s="12">
        <v>6.27</v>
      </c>
      <c r="H384" s="12">
        <v>1.9069948397422753</v>
      </c>
      <c r="I384" s="9">
        <v>138</v>
      </c>
      <c r="J384" s="12"/>
    </row>
    <row r="385" spans="1:10" x14ac:dyDescent="0.25">
      <c r="A385" s="1" t="s">
        <v>821</v>
      </c>
      <c r="B385" s="18">
        <v>2682</v>
      </c>
      <c r="C385" s="1">
        <v>36675</v>
      </c>
      <c r="D385" s="12">
        <v>13111.874750000001</v>
      </c>
      <c r="E385" s="12">
        <v>4</v>
      </c>
      <c r="F385" s="12">
        <v>3.13253</v>
      </c>
      <c r="G385" s="12">
        <v>6.27</v>
      </c>
      <c r="H385" s="12">
        <v>2.0165708883377138</v>
      </c>
      <c r="I385" s="9">
        <v>147.84375</v>
      </c>
      <c r="J385" s="12"/>
    </row>
    <row r="386" spans="1:10" x14ac:dyDescent="0.25">
      <c r="A386" s="1" t="s">
        <v>822</v>
      </c>
      <c r="B386" s="18">
        <v>2689</v>
      </c>
      <c r="C386" s="1">
        <v>36682</v>
      </c>
      <c r="D386" s="12">
        <v>13131.4995</v>
      </c>
      <c r="E386" s="12">
        <v>4</v>
      </c>
      <c r="F386" s="12">
        <v>3.2831325000000002</v>
      </c>
      <c r="G386" s="12">
        <v>6.335</v>
      </c>
      <c r="H386" s="12">
        <v>2.1261469369331527</v>
      </c>
      <c r="I386" s="9">
        <v>146.59375</v>
      </c>
      <c r="J386" s="12"/>
    </row>
    <row r="387" spans="1:10" x14ac:dyDescent="0.25">
      <c r="A387" s="1" t="s">
        <v>823</v>
      </c>
      <c r="B387" s="18">
        <v>2696</v>
      </c>
      <c r="C387" s="1">
        <v>36689</v>
      </c>
      <c r="D387" s="12">
        <v>13151.124250000001</v>
      </c>
      <c r="E387" s="12">
        <v>4</v>
      </c>
      <c r="F387" s="12">
        <v>3.433735</v>
      </c>
      <c r="G387" s="12">
        <v>6.4</v>
      </c>
      <c r="H387" s="12">
        <v>2.2357229855285912</v>
      </c>
      <c r="I387" s="9">
        <v>146.59375</v>
      </c>
      <c r="J387" s="12"/>
    </row>
    <row r="388" spans="1:10" x14ac:dyDescent="0.25">
      <c r="A388" s="1" t="s">
        <v>824</v>
      </c>
      <c r="B388" s="18">
        <v>2703</v>
      </c>
      <c r="C388" s="1">
        <v>36696</v>
      </c>
      <c r="D388" s="12">
        <v>13170.749000000002</v>
      </c>
      <c r="E388" s="12">
        <v>4</v>
      </c>
      <c r="F388" s="12">
        <v>3.5843374999999997</v>
      </c>
      <c r="G388" s="12">
        <v>6.4650000000000007</v>
      </c>
      <c r="H388" s="12">
        <v>2.3452990341240296</v>
      </c>
      <c r="I388" s="9">
        <v>144.375</v>
      </c>
      <c r="J388" s="12"/>
    </row>
    <row r="389" spans="1:10" x14ac:dyDescent="0.25">
      <c r="A389" s="1" t="s">
        <v>825</v>
      </c>
      <c r="B389" s="18">
        <v>2710</v>
      </c>
      <c r="C389" s="1">
        <v>36703</v>
      </c>
      <c r="D389" s="12">
        <v>13170.749000000002</v>
      </c>
      <c r="E389" s="12">
        <v>4</v>
      </c>
      <c r="F389" s="12">
        <v>3.7349399999999999</v>
      </c>
      <c r="G389" s="12">
        <v>6.53</v>
      </c>
      <c r="H389" s="12">
        <v>2.4548750827194681</v>
      </c>
      <c r="I389" s="9">
        <v>145.28125</v>
      </c>
      <c r="J389" s="12"/>
    </row>
    <row r="390" spans="1:10" x14ac:dyDescent="0.25">
      <c r="A390" s="1" t="s">
        <v>826</v>
      </c>
      <c r="B390" s="18">
        <v>2717</v>
      </c>
      <c r="C390" s="1">
        <v>36710</v>
      </c>
      <c r="D390" s="12">
        <v>13171.844083333335</v>
      </c>
      <c r="E390" s="12">
        <v>4</v>
      </c>
      <c r="F390" s="12">
        <v>3.701025</v>
      </c>
      <c r="G390" s="12">
        <v>6.5324999999999998</v>
      </c>
      <c r="H390" s="12">
        <v>2.3189170918936983</v>
      </c>
      <c r="I390" s="9">
        <v>148.09375</v>
      </c>
      <c r="J390" s="12"/>
    </row>
    <row r="391" spans="1:10" x14ac:dyDescent="0.25">
      <c r="A391" s="1" t="s">
        <v>827</v>
      </c>
      <c r="B391" s="18">
        <v>2724</v>
      </c>
      <c r="C391" s="1">
        <v>36717</v>
      </c>
      <c r="D391" s="12">
        <v>13172.939166666669</v>
      </c>
      <c r="E391" s="12">
        <v>4</v>
      </c>
      <c r="F391" s="12">
        <v>3.6671100000000001</v>
      </c>
      <c r="G391" s="12">
        <v>6.5350000000000001</v>
      </c>
      <c r="H391" s="12">
        <v>2.182959101067929</v>
      </c>
      <c r="I391" s="9">
        <v>151.25</v>
      </c>
      <c r="J391" s="12"/>
    </row>
    <row r="392" spans="1:10" x14ac:dyDescent="0.25">
      <c r="A392" s="1" t="s">
        <v>828</v>
      </c>
      <c r="B392" s="18">
        <v>2731</v>
      </c>
      <c r="C392" s="1">
        <v>36724</v>
      </c>
      <c r="D392" s="12">
        <v>13174.034250000002</v>
      </c>
      <c r="E392" s="12">
        <v>4</v>
      </c>
      <c r="F392" s="12">
        <v>3.6331950000000002</v>
      </c>
      <c r="G392" s="12">
        <v>6.5374999999999996</v>
      </c>
      <c r="H392" s="12">
        <v>2.0470011102421592</v>
      </c>
      <c r="I392" s="9">
        <v>147.6875</v>
      </c>
      <c r="J392" s="12"/>
    </row>
    <row r="393" spans="1:10" x14ac:dyDescent="0.25">
      <c r="A393" s="1" t="s">
        <v>829</v>
      </c>
      <c r="B393" s="18">
        <v>2738</v>
      </c>
      <c r="C393" s="1">
        <v>36731</v>
      </c>
      <c r="D393" s="12">
        <v>13175.129333333336</v>
      </c>
      <c r="E393" s="12">
        <v>4</v>
      </c>
      <c r="F393" s="12">
        <v>3.5992799999999998</v>
      </c>
      <c r="G393" s="12">
        <v>6.54</v>
      </c>
      <c r="H393" s="12">
        <v>1.9110431194163897</v>
      </c>
      <c r="I393" s="9">
        <v>142.09375</v>
      </c>
      <c r="J393" s="12"/>
    </row>
    <row r="394" spans="1:10" x14ac:dyDescent="0.25">
      <c r="A394" s="1" t="s">
        <v>830</v>
      </c>
      <c r="B394" s="18">
        <v>2745</v>
      </c>
      <c r="C394" s="1">
        <v>36738</v>
      </c>
      <c r="D394" s="12">
        <v>13176.22441666667</v>
      </c>
      <c r="E394" s="12">
        <v>4</v>
      </c>
      <c r="F394" s="12">
        <v>3.5992799999999998</v>
      </c>
      <c r="G394" s="12">
        <v>6.54</v>
      </c>
      <c r="H394" s="12">
        <v>1.7750851285906202</v>
      </c>
      <c r="I394" s="9">
        <v>146.375</v>
      </c>
      <c r="J394" s="12"/>
    </row>
    <row r="395" spans="1:10" x14ac:dyDescent="0.25">
      <c r="A395" s="1" t="s">
        <v>831</v>
      </c>
      <c r="B395" s="18">
        <v>2752</v>
      </c>
      <c r="C395" s="1">
        <v>36745</v>
      </c>
      <c r="D395" s="12">
        <v>13177.319500000003</v>
      </c>
      <c r="E395" s="12">
        <v>4.0250000000000004</v>
      </c>
      <c r="F395" s="12">
        <v>3.5372824999999999</v>
      </c>
      <c r="G395" s="12">
        <v>6.53</v>
      </c>
      <c r="H395" s="12">
        <v>1.6391271377648506</v>
      </c>
      <c r="I395" s="9">
        <v>147.40625</v>
      </c>
      <c r="J395" s="12"/>
    </row>
    <row r="396" spans="1:10" x14ac:dyDescent="0.25">
      <c r="A396" s="1" t="s">
        <v>832</v>
      </c>
      <c r="B396" s="18">
        <v>2759</v>
      </c>
      <c r="C396" s="1">
        <v>36752</v>
      </c>
      <c r="D396" s="12">
        <v>13178.414583333337</v>
      </c>
      <c r="E396" s="12">
        <v>4.05</v>
      </c>
      <c r="F396" s="12">
        <v>3.475285</v>
      </c>
      <c r="G396" s="12">
        <v>6.52</v>
      </c>
      <c r="H396" s="12">
        <v>1.5031691469390809</v>
      </c>
      <c r="I396" s="9">
        <v>149.6875</v>
      </c>
      <c r="J396" s="12"/>
    </row>
    <row r="397" spans="1:10" x14ac:dyDescent="0.25">
      <c r="A397" s="1" t="s">
        <v>833</v>
      </c>
      <c r="B397" s="18">
        <v>2766</v>
      </c>
      <c r="C397" s="1">
        <v>36759</v>
      </c>
      <c r="D397" s="12">
        <v>13179.50966666667</v>
      </c>
      <c r="E397" s="12">
        <v>4.0749999999999993</v>
      </c>
      <c r="F397" s="12">
        <v>3.4132875</v>
      </c>
      <c r="G397" s="12">
        <v>6.51</v>
      </c>
      <c r="H397" s="12">
        <v>1.3672111561133113</v>
      </c>
      <c r="I397" s="9">
        <v>151.25</v>
      </c>
      <c r="J397" s="12"/>
    </row>
    <row r="398" spans="1:10" x14ac:dyDescent="0.25">
      <c r="A398" s="1" t="s">
        <v>834</v>
      </c>
      <c r="B398" s="18">
        <v>2773</v>
      </c>
      <c r="C398" s="1">
        <v>36766</v>
      </c>
      <c r="D398" s="12">
        <v>13180.604750000004</v>
      </c>
      <c r="E398" s="12">
        <v>4.0999999999999996</v>
      </c>
      <c r="F398" s="12">
        <v>3.3512900000000001</v>
      </c>
      <c r="G398" s="12">
        <v>6.5</v>
      </c>
      <c r="H398" s="12">
        <v>1.2312531652875418</v>
      </c>
      <c r="I398" s="9">
        <v>152.5</v>
      </c>
      <c r="J398" s="12"/>
    </row>
    <row r="399" spans="1:10" x14ac:dyDescent="0.25">
      <c r="A399" s="1" t="s">
        <v>835</v>
      </c>
      <c r="B399" s="18">
        <v>2780</v>
      </c>
      <c r="C399" s="1">
        <v>36773</v>
      </c>
      <c r="D399" s="12">
        <v>13181.699833333338</v>
      </c>
      <c r="E399" s="12">
        <v>4.05</v>
      </c>
      <c r="F399" s="12">
        <v>3.3775925</v>
      </c>
      <c r="G399" s="12">
        <v>6.5049999999999999</v>
      </c>
      <c r="H399" s="12">
        <v>1.0952951744617723</v>
      </c>
      <c r="I399" s="9">
        <v>149.8125</v>
      </c>
      <c r="J399" s="12"/>
    </row>
    <row r="400" spans="1:10" x14ac:dyDescent="0.25">
      <c r="A400" s="1" t="s">
        <v>836</v>
      </c>
      <c r="B400" s="18">
        <v>2787</v>
      </c>
      <c r="C400" s="1">
        <v>36780</v>
      </c>
      <c r="D400" s="12">
        <v>13182.794916666666</v>
      </c>
      <c r="E400" s="12">
        <v>4</v>
      </c>
      <c r="F400" s="12">
        <v>3.4038949999999999</v>
      </c>
      <c r="G400" s="12">
        <v>6.51</v>
      </c>
      <c r="H400" s="12">
        <v>0.95933718363600262</v>
      </c>
      <c r="I400" s="9">
        <v>146</v>
      </c>
      <c r="J400" s="12"/>
    </row>
    <row r="401" spans="1:10" x14ac:dyDescent="0.25">
      <c r="A401" s="1" t="s">
        <v>837</v>
      </c>
      <c r="B401" s="18">
        <v>2794</v>
      </c>
      <c r="C401" s="1">
        <v>36787</v>
      </c>
      <c r="D401" s="12">
        <v>13183.89</v>
      </c>
      <c r="E401" s="12">
        <v>3.95</v>
      </c>
      <c r="F401" s="12">
        <v>3.4301975000000002</v>
      </c>
      <c r="G401" s="12">
        <v>6.5149999999999997</v>
      </c>
      <c r="H401" s="12">
        <v>0.82337919281023297</v>
      </c>
      <c r="I401" s="9">
        <v>145.28125</v>
      </c>
      <c r="J401" s="12"/>
    </row>
    <row r="402" spans="1:10" x14ac:dyDescent="0.25">
      <c r="A402" s="1" t="s">
        <v>838</v>
      </c>
      <c r="B402" s="18">
        <v>2801</v>
      </c>
      <c r="C402" s="1">
        <v>36794</v>
      </c>
      <c r="D402" s="12">
        <v>13183.89</v>
      </c>
      <c r="E402" s="12">
        <v>3.9</v>
      </c>
      <c r="F402" s="12">
        <v>3.4565000000000001</v>
      </c>
      <c r="G402" s="12">
        <v>6.52</v>
      </c>
      <c r="H402" s="12">
        <v>0.68742120198446344</v>
      </c>
      <c r="I402" s="9">
        <v>143.625</v>
      </c>
      <c r="J402" s="12"/>
    </row>
    <row r="403" spans="1:10" x14ac:dyDescent="0.25">
      <c r="A403" s="1" t="s">
        <v>839</v>
      </c>
      <c r="B403" s="18">
        <v>2808</v>
      </c>
      <c r="C403" s="1">
        <v>36801</v>
      </c>
      <c r="D403" s="12">
        <v>13190.419999999998</v>
      </c>
      <c r="E403" s="12">
        <v>3.9</v>
      </c>
      <c r="F403" s="12">
        <v>3.4549574999999999</v>
      </c>
      <c r="G403" s="12">
        <v>6.5175000000000001</v>
      </c>
      <c r="H403" s="12">
        <v>0.72219911075339271</v>
      </c>
      <c r="I403" s="9">
        <v>141.0625</v>
      </c>
      <c r="J403" s="12"/>
    </row>
    <row r="404" spans="1:10" x14ac:dyDescent="0.25">
      <c r="A404" s="1" t="s">
        <v>840</v>
      </c>
      <c r="B404" s="18">
        <v>2815</v>
      </c>
      <c r="C404" s="1">
        <v>36808</v>
      </c>
      <c r="D404" s="12">
        <v>13196.949999999999</v>
      </c>
      <c r="E404" s="12">
        <v>3.9</v>
      </c>
      <c r="F404" s="12">
        <v>3.4534150000000006</v>
      </c>
      <c r="G404" s="12">
        <v>6.5149999999999988</v>
      </c>
      <c r="H404" s="12">
        <v>0.75697701952232199</v>
      </c>
      <c r="I404" s="9">
        <v>137.5625</v>
      </c>
      <c r="J404" s="12"/>
    </row>
    <row r="405" spans="1:10" x14ac:dyDescent="0.25">
      <c r="A405" s="1" t="s">
        <v>841</v>
      </c>
      <c r="B405" s="18">
        <v>2822</v>
      </c>
      <c r="C405" s="1">
        <v>36815</v>
      </c>
      <c r="D405" s="12">
        <v>13203.480000000001</v>
      </c>
      <c r="E405" s="12">
        <v>3.9</v>
      </c>
      <c r="F405" s="12">
        <v>3.4518725000000003</v>
      </c>
      <c r="G405" s="12">
        <v>6.5124999999999993</v>
      </c>
      <c r="H405" s="12">
        <v>0.79175492829125127</v>
      </c>
      <c r="I405" s="9">
        <v>139.90625</v>
      </c>
      <c r="J405" s="12"/>
    </row>
    <row r="406" spans="1:10" x14ac:dyDescent="0.25">
      <c r="A406" s="1" t="s">
        <v>842</v>
      </c>
      <c r="B406" s="18">
        <v>2829</v>
      </c>
      <c r="C406" s="1">
        <v>36822</v>
      </c>
      <c r="D406" s="12">
        <v>13210.01</v>
      </c>
      <c r="E406" s="12">
        <v>3.9</v>
      </c>
      <c r="F406" s="12">
        <v>3.4503300000000001</v>
      </c>
      <c r="G406" s="12">
        <v>6.51</v>
      </c>
      <c r="H406" s="12">
        <v>0.82653283706018066</v>
      </c>
      <c r="I406" s="9">
        <v>139.28125</v>
      </c>
      <c r="J406" s="12"/>
    </row>
    <row r="407" spans="1:10" x14ac:dyDescent="0.25">
      <c r="A407" s="1" t="s">
        <v>843</v>
      </c>
      <c r="B407" s="18">
        <v>2836</v>
      </c>
      <c r="C407" s="1">
        <v>36829</v>
      </c>
      <c r="D407" s="12">
        <v>13216.539999999999</v>
      </c>
      <c r="E407" s="12">
        <v>3.9</v>
      </c>
      <c r="F407" s="12">
        <v>3.4503300000000001</v>
      </c>
      <c r="G407" s="12">
        <v>6.51</v>
      </c>
      <c r="H407" s="12">
        <v>0.86131074582910994</v>
      </c>
      <c r="I407" s="9">
        <v>142.78125</v>
      </c>
      <c r="J407" s="12"/>
    </row>
    <row r="408" spans="1:10" x14ac:dyDescent="0.25">
      <c r="A408" s="1" t="s">
        <v>844</v>
      </c>
      <c r="B408" s="18">
        <v>2843</v>
      </c>
      <c r="C408" s="1">
        <v>36836</v>
      </c>
      <c r="D408" s="12">
        <v>13223.07</v>
      </c>
      <c r="E408" s="12">
        <v>3.9</v>
      </c>
      <c r="F408" s="12">
        <v>3.4487924999999997</v>
      </c>
      <c r="G408" s="12">
        <v>6.51</v>
      </c>
      <c r="H408" s="12">
        <v>0.89608865459803921</v>
      </c>
      <c r="I408" s="9">
        <v>136.625</v>
      </c>
      <c r="J408" s="12"/>
    </row>
    <row r="409" spans="1:10" x14ac:dyDescent="0.25">
      <c r="A409" s="1" t="s">
        <v>845</v>
      </c>
      <c r="B409" s="18">
        <v>2850</v>
      </c>
      <c r="C409" s="1">
        <v>36843</v>
      </c>
      <c r="D409" s="12">
        <v>13229.6</v>
      </c>
      <c r="E409" s="12">
        <v>3.9</v>
      </c>
      <c r="F409" s="12">
        <v>3.4472549999999997</v>
      </c>
      <c r="G409" s="12">
        <v>6.51</v>
      </c>
      <c r="H409" s="12">
        <v>0.93086656336696849</v>
      </c>
      <c r="I409" s="9">
        <v>136.640625</v>
      </c>
      <c r="J409" s="12"/>
    </row>
    <row r="410" spans="1:10" x14ac:dyDescent="0.25">
      <c r="A410" s="1" t="s">
        <v>846</v>
      </c>
      <c r="B410" s="18">
        <v>2857</v>
      </c>
      <c r="C410" s="1">
        <v>36850</v>
      </c>
      <c r="D410" s="12">
        <v>13236.13</v>
      </c>
      <c r="E410" s="12">
        <v>3.9</v>
      </c>
      <c r="F410" s="12">
        <v>3.4457174999999998</v>
      </c>
      <c r="G410" s="12">
        <v>6.51</v>
      </c>
      <c r="H410" s="12">
        <v>0.96564447213589777</v>
      </c>
      <c r="I410" s="9">
        <v>134.84375</v>
      </c>
      <c r="J410" s="12"/>
    </row>
    <row r="411" spans="1:10" x14ac:dyDescent="0.25">
      <c r="A411" s="1" t="s">
        <v>847</v>
      </c>
      <c r="B411" s="18">
        <v>2864</v>
      </c>
      <c r="C411" s="1">
        <v>36857</v>
      </c>
      <c r="D411" s="12">
        <v>13242.659999999998</v>
      </c>
      <c r="E411" s="12">
        <v>3.9</v>
      </c>
      <c r="F411" s="12">
        <v>3.4441799999999998</v>
      </c>
      <c r="G411" s="12">
        <v>6.51</v>
      </c>
      <c r="H411" s="12">
        <v>1.0004223809048272</v>
      </c>
      <c r="I411" s="9">
        <v>132.21875</v>
      </c>
      <c r="J411" s="12"/>
    </row>
    <row r="412" spans="1:10" x14ac:dyDescent="0.25">
      <c r="A412" s="1" t="s">
        <v>848</v>
      </c>
      <c r="B412" s="18">
        <v>2871</v>
      </c>
      <c r="C412" s="1">
        <v>36864</v>
      </c>
      <c r="D412" s="12">
        <v>13249.19</v>
      </c>
      <c r="E412" s="12">
        <v>3.9</v>
      </c>
      <c r="F412" s="12">
        <v>3.4421400000000002</v>
      </c>
      <c r="G412" s="12">
        <v>6.4824999999999999</v>
      </c>
      <c r="H412" s="12">
        <v>1.0352002896737564</v>
      </c>
      <c r="I412" s="9">
        <v>133.96875</v>
      </c>
      <c r="J412" s="12"/>
    </row>
    <row r="413" spans="1:10" x14ac:dyDescent="0.25">
      <c r="A413" s="1" t="s">
        <v>849</v>
      </c>
      <c r="B413" s="18">
        <v>2878</v>
      </c>
      <c r="C413" s="1">
        <v>36871</v>
      </c>
      <c r="D413" s="12">
        <v>13255.720000000001</v>
      </c>
      <c r="E413" s="12">
        <v>3.9</v>
      </c>
      <c r="F413" s="12">
        <v>3.4401000000000002</v>
      </c>
      <c r="G413" s="12">
        <v>6.4550000000000001</v>
      </c>
      <c r="H413" s="12">
        <v>1.0699781984426857</v>
      </c>
      <c r="I413" s="9">
        <v>130.96875</v>
      </c>
      <c r="J413" s="12"/>
    </row>
    <row r="414" spans="1:10" x14ac:dyDescent="0.25">
      <c r="A414" s="1" t="s">
        <v>850</v>
      </c>
      <c r="B414" s="18">
        <v>2885</v>
      </c>
      <c r="C414" s="1">
        <v>36878</v>
      </c>
      <c r="D414" s="12">
        <v>13262.25</v>
      </c>
      <c r="E414" s="12">
        <v>3.9</v>
      </c>
      <c r="F414" s="12">
        <v>3.4380600000000001</v>
      </c>
      <c r="G414" s="12">
        <v>6.4275000000000002</v>
      </c>
      <c r="H414" s="12">
        <v>1.104756107211615</v>
      </c>
      <c r="I414" s="9">
        <v>130.9375</v>
      </c>
      <c r="J414" s="12"/>
    </row>
    <row r="415" spans="1:10" x14ac:dyDescent="0.25">
      <c r="A415" s="1" t="s">
        <v>851</v>
      </c>
      <c r="B415" s="18">
        <v>2892</v>
      </c>
      <c r="C415" s="1">
        <v>36885</v>
      </c>
      <c r="D415" s="12">
        <v>13262.25</v>
      </c>
      <c r="E415" s="12">
        <v>3.9</v>
      </c>
      <c r="F415" s="12">
        <v>3.4360200000000001</v>
      </c>
      <c r="G415" s="12">
        <v>6.4</v>
      </c>
      <c r="H415" s="12">
        <v>1.1395340159805443</v>
      </c>
      <c r="I415" s="9">
        <v>131.1875</v>
      </c>
      <c r="J415" s="12"/>
    </row>
    <row r="416" spans="1:10" x14ac:dyDescent="0.25">
      <c r="A416" s="1" t="s">
        <v>852</v>
      </c>
      <c r="B416" s="18">
        <v>2899</v>
      </c>
      <c r="C416" s="1">
        <v>36892</v>
      </c>
      <c r="D416" s="12">
        <v>13258.666749999999</v>
      </c>
      <c r="E416" s="12">
        <v>3.9749999999999996</v>
      </c>
      <c r="F416" s="12">
        <v>3.5073150000000002</v>
      </c>
      <c r="G416" s="12">
        <v>6.2950000000000008</v>
      </c>
      <c r="H416" s="12">
        <v>1.0772983200871806</v>
      </c>
      <c r="I416" s="9">
        <v>129.1875</v>
      </c>
      <c r="J416" s="12"/>
    </row>
    <row r="417" spans="1:10" x14ac:dyDescent="0.25">
      <c r="A417" s="1" t="s">
        <v>853</v>
      </c>
      <c r="B417" s="18">
        <v>2906</v>
      </c>
      <c r="C417" s="1">
        <v>36899</v>
      </c>
      <c r="D417" s="12">
        <v>13255.083499999999</v>
      </c>
      <c r="E417" s="12">
        <v>4.05</v>
      </c>
      <c r="F417" s="12">
        <v>3.5786099999999998</v>
      </c>
      <c r="G417" s="12">
        <v>6.19</v>
      </c>
      <c r="H417" s="12">
        <v>1.015062624193817</v>
      </c>
      <c r="I417" s="9">
        <v>132</v>
      </c>
      <c r="J417" s="12"/>
    </row>
    <row r="418" spans="1:10" x14ac:dyDescent="0.25">
      <c r="A418" s="1" t="s">
        <v>854</v>
      </c>
      <c r="B418" s="18">
        <v>2913</v>
      </c>
      <c r="C418" s="1">
        <v>36906</v>
      </c>
      <c r="D418" s="12">
        <v>13251.500249999997</v>
      </c>
      <c r="E418" s="12">
        <v>4.125</v>
      </c>
      <c r="F418" s="12">
        <v>3.649905</v>
      </c>
      <c r="G418" s="12">
        <v>6.085</v>
      </c>
      <c r="H418" s="12">
        <v>0.95282692830045335</v>
      </c>
      <c r="I418" s="9">
        <v>134.015625</v>
      </c>
      <c r="J418" s="12"/>
    </row>
    <row r="419" spans="1:10" x14ac:dyDescent="0.25">
      <c r="A419" s="1" t="s">
        <v>855</v>
      </c>
      <c r="B419" s="18">
        <v>2920</v>
      </c>
      <c r="C419" s="1">
        <v>36913</v>
      </c>
      <c r="D419" s="12">
        <v>13247.916999999999</v>
      </c>
      <c r="E419" s="12">
        <v>4.2</v>
      </c>
      <c r="F419" s="12">
        <v>3.7212000000000001</v>
      </c>
      <c r="G419" s="12">
        <v>5.98</v>
      </c>
      <c r="H419" s="12">
        <v>0.89059123240708971</v>
      </c>
      <c r="I419" s="9">
        <v>135.875</v>
      </c>
      <c r="J419" s="12"/>
    </row>
    <row r="420" spans="1:10" x14ac:dyDescent="0.25">
      <c r="A420" s="1" t="s">
        <v>856</v>
      </c>
      <c r="B420" s="18">
        <v>2927</v>
      </c>
      <c r="C420" s="1">
        <v>36920</v>
      </c>
      <c r="D420" s="12">
        <v>13244.333749999998</v>
      </c>
      <c r="E420" s="12">
        <v>4.2</v>
      </c>
      <c r="F420" s="12">
        <v>3.7212000000000001</v>
      </c>
      <c r="G420" s="12">
        <v>5.98</v>
      </c>
      <c r="H420" s="12">
        <v>0.82835553651372607</v>
      </c>
      <c r="I420" s="9">
        <v>134.80000305175699</v>
      </c>
      <c r="J420" s="12"/>
    </row>
    <row r="421" spans="1:10" x14ac:dyDescent="0.25">
      <c r="A421" s="1" t="s">
        <v>857</v>
      </c>
      <c r="B421" s="18">
        <v>2934</v>
      </c>
      <c r="C421" s="1">
        <v>36927</v>
      </c>
      <c r="D421" s="12">
        <v>13240.7505</v>
      </c>
      <c r="E421" s="12">
        <v>4.2</v>
      </c>
      <c r="F421" s="12">
        <v>3.6732525000000003</v>
      </c>
      <c r="G421" s="12">
        <v>5.8574999999999999</v>
      </c>
      <c r="H421" s="12">
        <v>0.76611984062036242</v>
      </c>
      <c r="I421" s="9">
        <v>131.83999633789</v>
      </c>
      <c r="J421" s="12"/>
    </row>
    <row r="422" spans="1:10" x14ac:dyDescent="0.25">
      <c r="A422" s="1" t="s">
        <v>858</v>
      </c>
      <c r="B422" s="18">
        <v>2941</v>
      </c>
      <c r="C422" s="1">
        <v>36934</v>
      </c>
      <c r="D422" s="12">
        <v>13237.167249999999</v>
      </c>
      <c r="E422" s="12">
        <v>4.2</v>
      </c>
      <c r="F422" s="12">
        <v>3.625305</v>
      </c>
      <c r="G422" s="12">
        <v>5.7350000000000012</v>
      </c>
      <c r="H422" s="12">
        <v>0.70388414472699878</v>
      </c>
      <c r="I422" s="9">
        <v>130.39999389648401</v>
      </c>
      <c r="J422" s="12"/>
    </row>
    <row r="423" spans="1:10" x14ac:dyDescent="0.25">
      <c r="A423" s="1" t="s">
        <v>859</v>
      </c>
      <c r="B423" s="18">
        <v>2948</v>
      </c>
      <c r="C423" s="1">
        <v>36941</v>
      </c>
      <c r="D423" s="12">
        <v>13233.584000000001</v>
      </c>
      <c r="E423" s="12">
        <v>4.2</v>
      </c>
      <c r="F423" s="12">
        <v>3.5773575000000002</v>
      </c>
      <c r="G423" s="12">
        <v>5.6125000000000007</v>
      </c>
      <c r="H423" s="12">
        <v>0.64164844883363514</v>
      </c>
      <c r="I423" s="9">
        <v>124.959999084472</v>
      </c>
      <c r="J423" s="12"/>
    </row>
    <row r="424" spans="1:10" x14ac:dyDescent="0.25">
      <c r="A424" s="1" t="s">
        <v>860</v>
      </c>
      <c r="B424" s="18">
        <v>2955</v>
      </c>
      <c r="C424" s="1">
        <v>36948</v>
      </c>
      <c r="D424" s="12">
        <v>13230.000749999999</v>
      </c>
      <c r="E424" s="12">
        <v>4.2</v>
      </c>
      <c r="F424" s="12">
        <v>3.5294099999999999</v>
      </c>
      <c r="G424" s="12">
        <v>5.49</v>
      </c>
      <c r="H424" s="12">
        <v>0.5794127529402715</v>
      </c>
      <c r="I424" s="9">
        <v>123.61000061035099</v>
      </c>
      <c r="J424" s="12"/>
    </row>
    <row r="425" spans="1:10" x14ac:dyDescent="0.25">
      <c r="A425" s="1" t="s">
        <v>861</v>
      </c>
      <c r="B425" s="18">
        <v>2962</v>
      </c>
      <c r="C425" s="1">
        <v>36955</v>
      </c>
      <c r="D425" s="12">
        <v>13226.417500000001</v>
      </c>
      <c r="E425" s="12">
        <v>4.2250000000000005</v>
      </c>
      <c r="F425" s="12">
        <v>3.3926724999999998</v>
      </c>
      <c r="G425" s="12">
        <v>5.4449999999999994</v>
      </c>
      <c r="H425" s="12">
        <v>0.51717705704690786</v>
      </c>
      <c r="I425" s="9">
        <v>123.36000061035099</v>
      </c>
      <c r="J425" s="12"/>
    </row>
    <row r="426" spans="1:10" x14ac:dyDescent="0.25">
      <c r="A426" s="1" t="s">
        <v>862</v>
      </c>
      <c r="B426" s="18">
        <v>2969</v>
      </c>
      <c r="C426" s="1">
        <v>36962</v>
      </c>
      <c r="D426" s="12">
        <v>13222.83425</v>
      </c>
      <c r="E426" s="12">
        <v>4.25</v>
      </c>
      <c r="F426" s="12">
        <v>3.255935</v>
      </c>
      <c r="G426" s="12">
        <v>5.3999999999999995</v>
      </c>
      <c r="H426" s="12">
        <v>0.45494136115354422</v>
      </c>
      <c r="I426" s="9">
        <v>115.01000213623</v>
      </c>
      <c r="J426" s="12"/>
    </row>
    <row r="427" spans="1:10" x14ac:dyDescent="0.25">
      <c r="A427" s="1" t="s">
        <v>863</v>
      </c>
      <c r="B427" s="18">
        <v>2976</v>
      </c>
      <c r="C427" s="1">
        <v>36969</v>
      </c>
      <c r="D427" s="12">
        <v>13219.250999999998</v>
      </c>
      <c r="E427" s="12">
        <v>4.2750000000000004</v>
      </c>
      <c r="F427" s="12">
        <v>3.1191974999999998</v>
      </c>
      <c r="G427" s="12">
        <v>5.3549999999999995</v>
      </c>
      <c r="H427" s="12">
        <v>0.39270566526018058</v>
      </c>
      <c r="I427" s="9">
        <v>114.480003356933</v>
      </c>
      <c r="J427" s="12"/>
    </row>
    <row r="428" spans="1:10" x14ac:dyDescent="0.25">
      <c r="A428" s="1" t="s">
        <v>864</v>
      </c>
      <c r="B428" s="18">
        <v>2983</v>
      </c>
      <c r="C428" s="1">
        <v>36976</v>
      </c>
      <c r="D428" s="12">
        <v>13219.250999999998</v>
      </c>
      <c r="E428" s="12">
        <v>4.3</v>
      </c>
      <c r="F428" s="12">
        <v>2.9824600000000001</v>
      </c>
      <c r="G428" s="12">
        <v>5.31</v>
      </c>
      <c r="H428" s="12">
        <v>0.33046996936681694</v>
      </c>
      <c r="I428" s="9">
        <v>116.69000244140599</v>
      </c>
      <c r="J428" s="12"/>
    </row>
    <row r="429" spans="1:10" x14ac:dyDescent="0.25">
      <c r="A429" s="1" t="s">
        <v>865</v>
      </c>
      <c r="B429" s="18">
        <v>2990</v>
      </c>
      <c r="C429" s="1">
        <v>36983</v>
      </c>
      <c r="D429" s="12">
        <v>13226.096250000001</v>
      </c>
      <c r="E429" s="12">
        <v>4.3249999999999993</v>
      </c>
      <c r="F429" s="12">
        <v>3.0414099999999999</v>
      </c>
      <c r="G429" s="12">
        <v>5.1825000000000001</v>
      </c>
      <c r="H429" s="12">
        <v>0.39965368344714247</v>
      </c>
      <c r="I429" s="9">
        <v>113.300003051757</v>
      </c>
      <c r="J429" s="12"/>
    </row>
    <row r="430" spans="1:10" x14ac:dyDescent="0.25">
      <c r="A430" s="1" t="s">
        <v>866</v>
      </c>
      <c r="B430" s="18">
        <v>2997</v>
      </c>
      <c r="C430" s="1">
        <v>36990</v>
      </c>
      <c r="D430" s="12">
        <v>13232.941500000001</v>
      </c>
      <c r="E430" s="12">
        <v>4.3499999999999996</v>
      </c>
      <c r="F430" s="12">
        <v>3.1003600000000002</v>
      </c>
      <c r="G430" s="12">
        <v>5.0549999999999997</v>
      </c>
      <c r="H430" s="12">
        <v>0.46883739752746795</v>
      </c>
      <c r="I430" s="9">
        <v>118.84999847412099</v>
      </c>
      <c r="J430" s="12"/>
    </row>
    <row r="431" spans="1:10" x14ac:dyDescent="0.25">
      <c r="A431" s="1" t="s">
        <v>867</v>
      </c>
      <c r="B431" s="18">
        <v>3004</v>
      </c>
      <c r="C431" s="1">
        <v>36997</v>
      </c>
      <c r="D431" s="12">
        <v>13239.786750000001</v>
      </c>
      <c r="E431" s="12">
        <v>4.375</v>
      </c>
      <c r="F431" s="12">
        <v>3.1593100000000005</v>
      </c>
      <c r="G431" s="12">
        <v>4.9275000000000002</v>
      </c>
      <c r="H431" s="12">
        <v>0.53802111160779353</v>
      </c>
      <c r="I431" s="9">
        <v>124.5</v>
      </c>
      <c r="J431" s="12"/>
    </row>
    <row r="432" spans="1:10" x14ac:dyDescent="0.25">
      <c r="A432" s="1" t="s">
        <v>868</v>
      </c>
      <c r="B432" s="18">
        <v>3011</v>
      </c>
      <c r="C432" s="1">
        <v>37004</v>
      </c>
      <c r="D432" s="12">
        <v>13246.632000000003</v>
      </c>
      <c r="E432" s="12">
        <v>4.4000000000000004</v>
      </c>
      <c r="F432" s="12">
        <v>3.2182599999999999</v>
      </c>
      <c r="G432" s="12">
        <v>4.8</v>
      </c>
      <c r="H432" s="12">
        <v>0.60720482568811895</v>
      </c>
      <c r="I432" s="9">
        <v>125.77999877929599</v>
      </c>
      <c r="J432" s="12"/>
    </row>
    <row r="433" spans="1:10" x14ac:dyDescent="0.25">
      <c r="A433" s="1" t="s">
        <v>869</v>
      </c>
      <c r="B433" s="18">
        <v>3018</v>
      </c>
      <c r="C433" s="1">
        <v>37011</v>
      </c>
      <c r="D433" s="12">
        <v>13253.477250000002</v>
      </c>
      <c r="E433" s="12">
        <v>4.4000000000000004</v>
      </c>
      <c r="F433" s="12">
        <v>3.2182599999999999</v>
      </c>
      <c r="G433" s="12">
        <v>4.8</v>
      </c>
      <c r="H433" s="12">
        <v>0.67638853976844449</v>
      </c>
      <c r="I433" s="9">
        <v>127.33999633789</v>
      </c>
      <c r="J433" s="12"/>
    </row>
    <row r="434" spans="1:10" x14ac:dyDescent="0.25">
      <c r="A434" s="1" t="s">
        <v>870</v>
      </c>
      <c r="B434" s="18">
        <v>3025</v>
      </c>
      <c r="C434" s="1">
        <v>37018</v>
      </c>
      <c r="D434" s="12">
        <v>13260.3225</v>
      </c>
      <c r="E434" s="12">
        <v>4.375</v>
      </c>
      <c r="F434" s="12">
        <v>3.3044649999999995</v>
      </c>
      <c r="G434" s="12">
        <v>4.6524999999999999</v>
      </c>
      <c r="H434" s="12">
        <v>0.74557225384877002</v>
      </c>
      <c r="I434" s="9">
        <v>125.150001525878</v>
      </c>
      <c r="J434" s="12"/>
    </row>
    <row r="435" spans="1:10" x14ac:dyDescent="0.25">
      <c r="A435" s="1" t="s">
        <v>871</v>
      </c>
      <c r="B435" s="18">
        <v>3032</v>
      </c>
      <c r="C435" s="1">
        <v>37025</v>
      </c>
      <c r="D435" s="12">
        <v>13267.167750000001</v>
      </c>
      <c r="E435" s="12">
        <v>4.3500000000000005</v>
      </c>
      <c r="F435" s="12">
        <v>3.3906699999999996</v>
      </c>
      <c r="G435" s="12">
        <v>4.5049999999999999</v>
      </c>
      <c r="H435" s="12">
        <v>0.81475596792909555</v>
      </c>
      <c r="I435" s="9">
        <v>129.74000549316401</v>
      </c>
      <c r="J435" s="12"/>
    </row>
    <row r="436" spans="1:10" x14ac:dyDescent="0.25">
      <c r="A436" s="1" t="s">
        <v>872</v>
      </c>
      <c r="B436" s="18">
        <v>3039</v>
      </c>
      <c r="C436" s="1">
        <v>37032</v>
      </c>
      <c r="D436" s="12">
        <v>13274.013000000001</v>
      </c>
      <c r="E436" s="12">
        <v>4.3250000000000002</v>
      </c>
      <c r="F436" s="12">
        <v>3.4768749999999997</v>
      </c>
      <c r="G436" s="12">
        <v>4.3574999999999999</v>
      </c>
      <c r="H436" s="12">
        <v>0.88393968200942108</v>
      </c>
      <c r="I436" s="9">
        <v>128.100006103515</v>
      </c>
      <c r="J436" s="12"/>
    </row>
    <row r="437" spans="1:10" x14ac:dyDescent="0.25">
      <c r="A437" s="1" t="s">
        <v>873</v>
      </c>
      <c r="B437" s="18">
        <v>3046</v>
      </c>
      <c r="C437" s="1">
        <v>37039</v>
      </c>
      <c r="D437" s="12">
        <v>13280.858249999999</v>
      </c>
      <c r="E437" s="12">
        <v>4.3</v>
      </c>
      <c r="F437" s="12">
        <v>3.5630799999999998</v>
      </c>
      <c r="G437" s="12">
        <v>4.21</v>
      </c>
      <c r="H437" s="12">
        <v>0.95312339608974661</v>
      </c>
      <c r="I437" s="9">
        <v>126.730003356933</v>
      </c>
      <c r="J437" s="12"/>
    </row>
    <row r="438" spans="1:10" x14ac:dyDescent="0.25">
      <c r="A438" s="1" t="s">
        <v>874</v>
      </c>
      <c r="B438" s="18">
        <v>3053</v>
      </c>
      <c r="C438" s="1">
        <v>37046</v>
      </c>
      <c r="D438" s="12">
        <v>13287.703500000001</v>
      </c>
      <c r="E438" s="12">
        <v>4.3499999999999996</v>
      </c>
      <c r="F438" s="12">
        <v>3.4708000000000001</v>
      </c>
      <c r="G438" s="12">
        <v>4.1499999999999995</v>
      </c>
      <c r="H438" s="12">
        <v>1.022307110170072</v>
      </c>
      <c r="I438" s="9">
        <v>127</v>
      </c>
      <c r="J438" s="12"/>
    </row>
    <row r="439" spans="1:10" x14ac:dyDescent="0.25">
      <c r="A439" s="1" t="s">
        <v>875</v>
      </c>
      <c r="B439" s="18">
        <v>3060</v>
      </c>
      <c r="C439" s="1">
        <v>37053</v>
      </c>
      <c r="D439" s="12">
        <v>13294.548750000002</v>
      </c>
      <c r="E439" s="12">
        <v>4.4000000000000004</v>
      </c>
      <c r="F439" s="12">
        <v>3.37852</v>
      </c>
      <c r="G439" s="12">
        <v>4.09</v>
      </c>
      <c r="H439" s="12">
        <v>1.0914908242503976</v>
      </c>
      <c r="I439" s="9">
        <v>121.84999847412099</v>
      </c>
      <c r="J439" s="12"/>
    </row>
    <row r="440" spans="1:10" x14ac:dyDescent="0.25">
      <c r="A440" s="1" t="s">
        <v>876</v>
      </c>
      <c r="B440" s="18">
        <v>3067</v>
      </c>
      <c r="C440" s="1">
        <v>37060</v>
      </c>
      <c r="D440" s="12">
        <v>13301.394</v>
      </c>
      <c r="E440" s="12">
        <v>4.45</v>
      </c>
      <c r="F440" s="12">
        <v>3.2862400000000003</v>
      </c>
      <c r="G440" s="12">
        <v>4.03</v>
      </c>
      <c r="H440" s="12">
        <v>1.1606745383307231</v>
      </c>
      <c r="I440" s="9">
        <v>122.84999847412099</v>
      </c>
      <c r="J440" s="12"/>
    </row>
    <row r="441" spans="1:10" x14ac:dyDescent="0.25">
      <c r="A441" s="1" t="s">
        <v>877</v>
      </c>
      <c r="B441" s="18">
        <v>3074</v>
      </c>
      <c r="C441" s="1">
        <v>37067</v>
      </c>
      <c r="D441" s="12">
        <v>13301.394</v>
      </c>
      <c r="E441" s="12">
        <v>4.5</v>
      </c>
      <c r="F441" s="12">
        <v>3.1939600000000001</v>
      </c>
      <c r="G441" s="12">
        <v>3.97</v>
      </c>
      <c r="H441" s="12">
        <v>1.2298582524110486</v>
      </c>
      <c r="I441" s="9">
        <v>122.59999847412099</v>
      </c>
      <c r="J441" s="12"/>
    </row>
    <row r="442" spans="1:10" x14ac:dyDescent="0.25">
      <c r="A442" s="1" t="s">
        <v>878</v>
      </c>
      <c r="B442" s="18">
        <v>3081</v>
      </c>
      <c r="C442" s="1">
        <v>37074</v>
      </c>
      <c r="D442" s="12">
        <v>13296.956333333334</v>
      </c>
      <c r="E442" s="12">
        <v>4.5250000000000004</v>
      </c>
      <c r="F442" s="12">
        <v>3.0758399999999999</v>
      </c>
      <c r="G442" s="12">
        <v>3.92</v>
      </c>
      <c r="H442" s="12">
        <v>1.1345425287411468</v>
      </c>
      <c r="I442" s="9">
        <v>119.050003051757</v>
      </c>
      <c r="J442" s="12"/>
    </row>
    <row r="443" spans="1:10" x14ac:dyDescent="0.25">
      <c r="A443" s="1" t="s">
        <v>879</v>
      </c>
      <c r="B443" s="18">
        <v>3088</v>
      </c>
      <c r="C443" s="1">
        <v>37081</v>
      </c>
      <c r="D443" s="12">
        <v>13292.518666666665</v>
      </c>
      <c r="E443" s="12">
        <v>4.55</v>
      </c>
      <c r="F443" s="12">
        <v>2.9577200000000001</v>
      </c>
      <c r="G443" s="12">
        <v>3.87</v>
      </c>
      <c r="H443" s="12">
        <v>1.039226805071245</v>
      </c>
      <c r="I443" s="9">
        <v>122.23999786376901</v>
      </c>
      <c r="J443" s="12"/>
    </row>
    <row r="444" spans="1:10" x14ac:dyDescent="0.25">
      <c r="A444" s="1" t="s">
        <v>880</v>
      </c>
      <c r="B444" s="18">
        <v>3095</v>
      </c>
      <c r="C444" s="1">
        <v>37088</v>
      </c>
      <c r="D444" s="12">
        <v>13288.080999999998</v>
      </c>
      <c r="E444" s="12">
        <v>4.5749999999999993</v>
      </c>
      <c r="F444" s="12">
        <v>2.8395999999999999</v>
      </c>
      <c r="G444" s="12">
        <v>3.82</v>
      </c>
      <c r="H444" s="12">
        <v>0.94391108140134328</v>
      </c>
      <c r="I444" s="9">
        <v>121.33999633789</v>
      </c>
      <c r="J444" s="12"/>
    </row>
    <row r="445" spans="1:10" x14ac:dyDescent="0.25">
      <c r="A445" s="1" t="s">
        <v>881</v>
      </c>
      <c r="B445" s="18">
        <v>3102</v>
      </c>
      <c r="C445" s="1">
        <v>37095</v>
      </c>
      <c r="D445" s="12">
        <v>13283.643333333332</v>
      </c>
      <c r="E445" s="12">
        <v>4.5999999999999996</v>
      </c>
      <c r="F445" s="12">
        <v>2.7214800000000001</v>
      </c>
      <c r="G445" s="12">
        <v>3.77</v>
      </c>
      <c r="H445" s="12">
        <v>0.84859535773144157</v>
      </c>
      <c r="I445" s="9">
        <v>120.809997558593</v>
      </c>
      <c r="J445" s="12"/>
    </row>
    <row r="446" spans="1:10" x14ac:dyDescent="0.25">
      <c r="A446" s="1" t="s">
        <v>882</v>
      </c>
      <c r="B446" s="18">
        <v>3109</v>
      </c>
      <c r="C446" s="1">
        <v>37102</v>
      </c>
      <c r="D446" s="12">
        <v>13279.205666666663</v>
      </c>
      <c r="E446" s="12">
        <v>4.5999999999999996</v>
      </c>
      <c r="F446" s="12">
        <v>2.7214800000000001</v>
      </c>
      <c r="G446" s="12">
        <v>3.77</v>
      </c>
      <c r="H446" s="12">
        <v>0.75327963406153975</v>
      </c>
      <c r="I446" s="9">
        <v>121.94000244140599</v>
      </c>
      <c r="J446" s="12"/>
    </row>
    <row r="447" spans="1:10" x14ac:dyDescent="0.25">
      <c r="A447" s="1" t="s">
        <v>883</v>
      </c>
      <c r="B447" s="18">
        <v>3116</v>
      </c>
      <c r="C447" s="1">
        <v>37109</v>
      </c>
      <c r="D447" s="12">
        <v>13274.767999999996</v>
      </c>
      <c r="E447" s="12">
        <v>4.6749999999999998</v>
      </c>
      <c r="F447" s="12">
        <v>2.7214800000000001</v>
      </c>
      <c r="G447" s="12">
        <v>3.74</v>
      </c>
      <c r="H447" s="12">
        <v>0.65796391039163804</v>
      </c>
      <c r="I447" s="9">
        <v>119.290000915527</v>
      </c>
      <c r="J447" s="12"/>
    </row>
    <row r="448" spans="1:10" x14ac:dyDescent="0.25">
      <c r="A448" s="1" t="s">
        <v>884</v>
      </c>
      <c r="B448" s="18">
        <v>3123</v>
      </c>
      <c r="C448" s="1">
        <v>37116</v>
      </c>
      <c r="D448" s="12">
        <v>13270.33033333333</v>
      </c>
      <c r="E448" s="12">
        <v>4.75</v>
      </c>
      <c r="F448" s="12">
        <v>2.7214800000000001</v>
      </c>
      <c r="G448" s="12">
        <v>3.71</v>
      </c>
      <c r="H448" s="12">
        <v>0.56264818672173622</v>
      </c>
      <c r="I448" s="9">
        <v>116.75</v>
      </c>
      <c r="J448" s="12"/>
    </row>
    <row r="449" spans="1:10" x14ac:dyDescent="0.25">
      <c r="A449" s="1" t="s">
        <v>885</v>
      </c>
      <c r="B449" s="18">
        <v>3130</v>
      </c>
      <c r="C449" s="1">
        <v>37123</v>
      </c>
      <c r="D449" s="12">
        <v>13265.892666666661</v>
      </c>
      <c r="E449" s="12">
        <v>4.8250000000000002</v>
      </c>
      <c r="F449" s="12">
        <v>2.7214800000000001</v>
      </c>
      <c r="G449" s="12">
        <v>3.68</v>
      </c>
      <c r="H449" s="12">
        <v>0.46733246305183446</v>
      </c>
      <c r="I449" s="9">
        <v>119.01999664306599</v>
      </c>
      <c r="J449" s="12"/>
    </row>
    <row r="450" spans="1:10" x14ac:dyDescent="0.25">
      <c r="A450" s="1" t="s">
        <v>886</v>
      </c>
      <c r="B450" s="18">
        <v>3137</v>
      </c>
      <c r="C450" s="1">
        <v>37130</v>
      </c>
      <c r="D450" s="12">
        <v>13261.454999999996</v>
      </c>
      <c r="E450" s="12">
        <v>4.9000000000000004</v>
      </c>
      <c r="F450" s="12">
        <v>2.7214800000000001</v>
      </c>
      <c r="G450" s="12">
        <v>3.65</v>
      </c>
      <c r="H450" s="12">
        <v>0.37201673938193269</v>
      </c>
      <c r="I450" s="9">
        <v>114.150001525878</v>
      </c>
      <c r="J450" s="12"/>
    </row>
    <row r="451" spans="1:10" x14ac:dyDescent="0.25">
      <c r="A451" s="1" t="s">
        <v>887</v>
      </c>
      <c r="B451" s="18">
        <v>3144</v>
      </c>
      <c r="C451" s="1">
        <v>37137</v>
      </c>
      <c r="D451" s="12">
        <v>13257.01733333333</v>
      </c>
      <c r="E451" s="12">
        <v>4.9250000000000007</v>
      </c>
      <c r="F451" s="12">
        <v>2.6891525000000001</v>
      </c>
      <c r="G451" s="12">
        <v>3.5049999999999999</v>
      </c>
      <c r="H451" s="12">
        <v>0.27670101571203093</v>
      </c>
      <c r="I451" s="9">
        <v>108.720001220703</v>
      </c>
      <c r="J451" s="12"/>
    </row>
    <row r="452" spans="1:10" x14ac:dyDescent="0.25">
      <c r="A452" s="1" t="s">
        <v>888</v>
      </c>
      <c r="B452" s="18">
        <v>3151</v>
      </c>
      <c r="C452" s="1">
        <v>37144</v>
      </c>
      <c r="D452" s="12">
        <v>13252.579666666663</v>
      </c>
      <c r="E452" s="12">
        <v>4.95</v>
      </c>
      <c r="F452" s="12">
        <v>2.656825</v>
      </c>
      <c r="G452" s="12">
        <v>3.36</v>
      </c>
      <c r="H452" s="12">
        <v>0.18138529204212916</v>
      </c>
      <c r="I452" s="9">
        <v>110.050003051757</v>
      </c>
      <c r="J452" s="12"/>
    </row>
    <row r="453" spans="1:10" x14ac:dyDescent="0.25">
      <c r="A453" s="1" t="s">
        <v>889</v>
      </c>
      <c r="B453" s="18">
        <v>3158</v>
      </c>
      <c r="C453" s="1">
        <v>37151</v>
      </c>
      <c r="D453" s="12">
        <v>13248.141999999994</v>
      </c>
      <c r="E453" s="12">
        <v>4.9749999999999996</v>
      </c>
      <c r="F453" s="12">
        <v>2.6244974999999999</v>
      </c>
      <c r="G453" s="12">
        <v>3.2149999999999999</v>
      </c>
      <c r="H453" s="12">
        <v>8.6069568372227401E-2</v>
      </c>
      <c r="I453" s="9">
        <v>97.279998779296804</v>
      </c>
      <c r="J453" s="12"/>
    </row>
    <row r="454" spans="1:10" x14ac:dyDescent="0.25">
      <c r="A454" s="1" t="s">
        <v>890</v>
      </c>
      <c r="B454" s="18">
        <v>3165</v>
      </c>
      <c r="C454" s="1">
        <v>37158</v>
      </c>
      <c r="D454" s="12">
        <v>13248.141999999994</v>
      </c>
      <c r="E454" s="12">
        <v>5</v>
      </c>
      <c r="F454" s="12">
        <v>2.5921699999999999</v>
      </c>
      <c r="G454" s="12">
        <v>3.07</v>
      </c>
      <c r="H454" s="12">
        <v>-9.2461552976743633E-3</v>
      </c>
      <c r="I454" s="9">
        <v>104.44000244140599</v>
      </c>
      <c r="J454" s="12"/>
    </row>
    <row r="455" spans="1:10" x14ac:dyDescent="0.25">
      <c r="A455" s="1" t="s">
        <v>891</v>
      </c>
      <c r="B455" s="18">
        <v>3172</v>
      </c>
      <c r="C455" s="1">
        <v>37165</v>
      </c>
      <c r="D455" s="12">
        <v>13251.203583333328</v>
      </c>
      <c r="E455" s="12">
        <v>5.0750000000000002</v>
      </c>
      <c r="F455" s="12">
        <v>2.4760425000000001</v>
      </c>
      <c r="G455" s="12">
        <v>2.9249999999999998</v>
      </c>
      <c r="H455" s="12">
        <v>3.6789228516165798E-2</v>
      </c>
      <c r="I455" s="9">
        <v>107.230003356933</v>
      </c>
      <c r="J455" s="12"/>
    </row>
    <row r="456" spans="1:10" x14ac:dyDescent="0.25">
      <c r="A456" s="1" t="s">
        <v>892</v>
      </c>
      <c r="B456" s="18">
        <v>3179</v>
      </c>
      <c r="C456" s="1">
        <v>37172</v>
      </c>
      <c r="D456" s="12">
        <v>13254.265166666662</v>
      </c>
      <c r="E456" s="12">
        <v>5.15</v>
      </c>
      <c r="F456" s="12">
        <v>2.359915</v>
      </c>
      <c r="G456" s="12">
        <v>2.78</v>
      </c>
      <c r="H456" s="12">
        <v>8.2824612330005959E-2</v>
      </c>
      <c r="I456" s="9">
        <v>109.5</v>
      </c>
      <c r="J456" s="12"/>
    </row>
    <row r="457" spans="1:10" x14ac:dyDescent="0.25">
      <c r="A457" s="1" t="s">
        <v>893</v>
      </c>
      <c r="B457" s="18">
        <v>3186</v>
      </c>
      <c r="C457" s="1">
        <v>37179</v>
      </c>
      <c r="D457" s="12">
        <v>13257.326749999995</v>
      </c>
      <c r="E457" s="12">
        <v>5.2250000000000005</v>
      </c>
      <c r="F457" s="12">
        <v>2.2437875000000003</v>
      </c>
      <c r="G457" s="12">
        <v>2.6350000000000002</v>
      </c>
      <c r="H457" s="12">
        <v>0.12885999614384611</v>
      </c>
      <c r="I457" s="9">
        <v>107.34999847412099</v>
      </c>
      <c r="J457" s="12"/>
    </row>
    <row r="458" spans="1:10" x14ac:dyDescent="0.25">
      <c r="A458" s="1" t="s">
        <v>894</v>
      </c>
      <c r="B458" s="18">
        <v>3193</v>
      </c>
      <c r="C458" s="1">
        <v>37186</v>
      </c>
      <c r="D458" s="12">
        <v>13260.388333333329</v>
      </c>
      <c r="E458" s="12">
        <v>5.3</v>
      </c>
      <c r="F458" s="12">
        <v>2.1276600000000001</v>
      </c>
      <c r="G458" s="12">
        <v>2.4900000000000002</v>
      </c>
      <c r="H458" s="12">
        <v>0.17489537995768628</v>
      </c>
      <c r="I458" s="9">
        <v>110.31999969482401</v>
      </c>
      <c r="J458" s="12"/>
    </row>
    <row r="459" spans="1:10" x14ac:dyDescent="0.25">
      <c r="A459" s="1" t="s">
        <v>895</v>
      </c>
      <c r="B459" s="18">
        <v>3200</v>
      </c>
      <c r="C459" s="1">
        <v>37193</v>
      </c>
      <c r="D459" s="12">
        <v>13263.449916666663</v>
      </c>
      <c r="E459" s="12">
        <v>5.3</v>
      </c>
      <c r="F459" s="12">
        <v>2.1276600000000001</v>
      </c>
      <c r="G459" s="12">
        <v>2.4900000000000002</v>
      </c>
      <c r="H459" s="12">
        <v>0.22093076377152643</v>
      </c>
      <c r="I459" s="9">
        <v>109.25</v>
      </c>
      <c r="J459" s="12"/>
    </row>
    <row r="460" spans="1:10" x14ac:dyDescent="0.25">
      <c r="A460" s="1" t="s">
        <v>896</v>
      </c>
      <c r="B460" s="18">
        <v>3207</v>
      </c>
      <c r="C460" s="1">
        <v>37200</v>
      </c>
      <c r="D460" s="12">
        <v>13266.511499999995</v>
      </c>
      <c r="E460" s="12">
        <v>5.35</v>
      </c>
      <c r="F460" s="12">
        <v>2.0693375000000001</v>
      </c>
      <c r="G460" s="12">
        <v>2.39</v>
      </c>
      <c r="H460" s="12">
        <v>0.26696614758536658</v>
      </c>
      <c r="I460" s="9">
        <v>112.720001220703</v>
      </c>
      <c r="J460" s="12"/>
    </row>
    <row r="461" spans="1:10" x14ac:dyDescent="0.25">
      <c r="A461" s="1" t="s">
        <v>897</v>
      </c>
      <c r="B461" s="18">
        <v>3214</v>
      </c>
      <c r="C461" s="1">
        <v>37207</v>
      </c>
      <c r="D461" s="12">
        <v>13269.573083333329</v>
      </c>
      <c r="E461" s="12">
        <v>5.4</v>
      </c>
      <c r="F461" s="12">
        <v>2.011015</v>
      </c>
      <c r="G461" s="12">
        <v>2.29</v>
      </c>
      <c r="H461" s="12">
        <v>0.31300153139920678</v>
      </c>
      <c r="I461" s="9">
        <v>114.36000061035099</v>
      </c>
      <c r="J461" s="12"/>
    </row>
    <row r="462" spans="1:10" x14ac:dyDescent="0.25">
      <c r="A462" s="1" t="s">
        <v>898</v>
      </c>
      <c r="B462" s="18">
        <v>3221</v>
      </c>
      <c r="C462" s="1">
        <v>37214</v>
      </c>
      <c r="D462" s="12">
        <v>13272.634666666663</v>
      </c>
      <c r="E462" s="12">
        <v>5.45</v>
      </c>
      <c r="F462" s="12">
        <v>1.9526925000000002</v>
      </c>
      <c r="G462" s="12">
        <v>2.19</v>
      </c>
      <c r="H462" s="12">
        <v>0.35903691521304693</v>
      </c>
      <c r="I462" s="9">
        <v>115.680000305175</v>
      </c>
      <c r="J462" s="12"/>
    </row>
    <row r="463" spans="1:10" x14ac:dyDescent="0.25">
      <c r="A463" s="1" t="s">
        <v>899</v>
      </c>
      <c r="B463" s="18">
        <v>3228</v>
      </c>
      <c r="C463" s="1">
        <v>37221</v>
      </c>
      <c r="D463" s="12">
        <v>13275.696249999995</v>
      </c>
      <c r="E463" s="12">
        <v>5.5</v>
      </c>
      <c r="F463" s="12">
        <v>1.8943700000000001</v>
      </c>
      <c r="G463" s="12">
        <v>2.09</v>
      </c>
      <c r="H463" s="12">
        <v>0.40507229902688707</v>
      </c>
      <c r="I463" s="9">
        <v>114.050003051757</v>
      </c>
      <c r="J463" s="12"/>
    </row>
    <row r="464" spans="1:10" x14ac:dyDescent="0.25">
      <c r="A464" s="1" t="s">
        <v>900</v>
      </c>
      <c r="B464" s="18">
        <v>3235</v>
      </c>
      <c r="C464" s="1">
        <v>37228</v>
      </c>
      <c r="D464" s="12">
        <v>13278.757833333329</v>
      </c>
      <c r="E464" s="12">
        <v>5.55</v>
      </c>
      <c r="F464" s="12">
        <v>1.8216950000000001</v>
      </c>
      <c r="G464" s="12">
        <v>2.0225</v>
      </c>
      <c r="H464" s="12">
        <v>0.45110768284072722</v>
      </c>
      <c r="I464" s="9">
        <v>116.559997558593</v>
      </c>
      <c r="J464" s="12"/>
    </row>
    <row r="465" spans="1:10" x14ac:dyDescent="0.25">
      <c r="A465" s="1" t="s">
        <v>901</v>
      </c>
      <c r="B465" s="18">
        <v>3242</v>
      </c>
      <c r="C465" s="1">
        <v>37235</v>
      </c>
      <c r="D465" s="12">
        <v>13281.819416666664</v>
      </c>
      <c r="E465" s="12">
        <v>5.6</v>
      </c>
      <c r="F465" s="12">
        <v>1.74902</v>
      </c>
      <c r="G465" s="12">
        <v>1.9550000000000001</v>
      </c>
      <c r="H465" s="12">
        <v>0.49714306665456742</v>
      </c>
      <c r="I465" s="9">
        <v>113.129997253417</v>
      </c>
      <c r="J465" s="12"/>
    </row>
    <row r="466" spans="1:10" x14ac:dyDescent="0.25">
      <c r="A466" s="1" t="s">
        <v>902</v>
      </c>
      <c r="B466" s="18">
        <v>3249</v>
      </c>
      <c r="C466" s="1">
        <v>37242</v>
      </c>
      <c r="D466" s="12">
        <v>13284.880999999996</v>
      </c>
      <c r="E466" s="12">
        <v>5.6499999999999995</v>
      </c>
      <c r="F466" s="12">
        <v>1.676345</v>
      </c>
      <c r="G466" s="12">
        <v>1.8875000000000002</v>
      </c>
      <c r="H466" s="12">
        <v>0.54317845046840751</v>
      </c>
      <c r="I466" s="9">
        <v>114.949996948242</v>
      </c>
      <c r="J466" s="12"/>
    </row>
    <row r="467" spans="1:10" x14ac:dyDescent="0.25">
      <c r="A467" s="1" t="s">
        <v>903</v>
      </c>
      <c r="B467" s="18">
        <v>3256</v>
      </c>
      <c r="C467" s="1">
        <v>37249</v>
      </c>
      <c r="D467" s="12">
        <v>13284.880999999996</v>
      </c>
      <c r="E467" s="12">
        <v>5.7</v>
      </c>
      <c r="F467" s="12">
        <v>1.6036699999999999</v>
      </c>
      <c r="G467" s="12">
        <v>1.82</v>
      </c>
      <c r="H467" s="12">
        <v>0.58921383428224772</v>
      </c>
      <c r="I467" s="9">
        <v>116</v>
      </c>
      <c r="J467" s="12"/>
    </row>
    <row r="468" spans="1:10" x14ac:dyDescent="0.25">
      <c r="A468" s="1" t="s">
        <v>904</v>
      </c>
      <c r="B468" s="18">
        <v>3263</v>
      </c>
      <c r="C468" s="1">
        <v>37256</v>
      </c>
      <c r="D468" s="12">
        <v>13284.880999999996</v>
      </c>
      <c r="E468" s="12">
        <v>5.7</v>
      </c>
      <c r="F468" s="12">
        <v>1.6036699999999999</v>
      </c>
      <c r="G468" s="12">
        <v>1.82</v>
      </c>
      <c r="H468" s="12">
        <v>0.58921383428224772</v>
      </c>
      <c r="I468" s="9">
        <v>117.620002746582</v>
      </c>
      <c r="J468" s="12"/>
    </row>
    <row r="469" spans="1:10" x14ac:dyDescent="0.25">
      <c r="A469" s="1" t="s">
        <v>905</v>
      </c>
      <c r="B469" s="18">
        <v>3270</v>
      </c>
      <c r="C469" s="1">
        <v>37263</v>
      </c>
      <c r="D469" s="12">
        <v>13294.05008333333</v>
      </c>
      <c r="E469" s="12">
        <v>5.7</v>
      </c>
      <c r="F469" s="12">
        <v>1.5017274999999999</v>
      </c>
      <c r="G469" s="12">
        <v>1.7974999999999999</v>
      </c>
      <c r="H469" s="12">
        <v>0.63266847318271091</v>
      </c>
      <c r="I469" s="9">
        <v>114.94000244140599</v>
      </c>
      <c r="J469" s="12"/>
    </row>
    <row r="470" spans="1:10" x14ac:dyDescent="0.25">
      <c r="A470" s="1" t="s">
        <v>906</v>
      </c>
      <c r="B470" s="18">
        <v>3277</v>
      </c>
      <c r="C470" s="1">
        <v>37270</v>
      </c>
      <c r="D470" s="12">
        <v>13303.219166666664</v>
      </c>
      <c r="E470" s="12">
        <v>5.7</v>
      </c>
      <c r="F470" s="12">
        <v>1.3997850000000001</v>
      </c>
      <c r="G470" s="12">
        <v>1.7749999999999999</v>
      </c>
      <c r="H470" s="12">
        <v>0.6761231120831741</v>
      </c>
      <c r="I470" s="9">
        <v>113.150001525878</v>
      </c>
      <c r="J470" s="12"/>
    </row>
    <row r="471" spans="1:10" x14ac:dyDescent="0.25">
      <c r="A471" s="1" t="s">
        <v>907</v>
      </c>
      <c r="B471" s="18">
        <v>3284</v>
      </c>
      <c r="C471" s="1">
        <v>37277</v>
      </c>
      <c r="D471" s="12">
        <v>13312.388249999998</v>
      </c>
      <c r="E471" s="12">
        <v>5.7</v>
      </c>
      <c r="F471" s="12">
        <v>1.2978425</v>
      </c>
      <c r="G471" s="12">
        <v>1.7524999999999999</v>
      </c>
      <c r="H471" s="12">
        <v>0.7195777509836373</v>
      </c>
      <c r="I471" s="9">
        <v>113.550003051757</v>
      </c>
      <c r="J471" s="12"/>
    </row>
    <row r="472" spans="1:10" x14ac:dyDescent="0.25">
      <c r="A472" s="1" t="s">
        <v>908</v>
      </c>
      <c r="B472" s="18">
        <v>3291</v>
      </c>
      <c r="C472" s="1">
        <v>37284</v>
      </c>
      <c r="D472" s="12">
        <v>13321.557333333332</v>
      </c>
      <c r="E472" s="12">
        <v>5.7</v>
      </c>
      <c r="F472" s="12">
        <v>1.1959</v>
      </c>
      <c r="G472" s="12">
        <v>1.73</v>
      </c>
      <c r="H472" s="12">
        <v>0.76303238988410049</v>
      </c>
      <c r="I472" s="9">
        <v>112.650001525878</v>
      </c>
      <c r="J472" s="12"/>
    </row>
    <row r="473" spans="1:10" x14ac:dyDescent="0.25">
      <c r="A473" s="1" t="s">
        <v>909</v>
      </c>
      <c r="B473" s="18">
        <v>3298</v>
      </c>
      <c r="C473" s="1">
        <v>37291</v>
      </c>
      <c r="D473" s="12">
        <v>13330.726416666666</v>
      </c>
      <c r="E473" s="12">
        <v>5.7</v>
      </c>
      <c r="F473" s="12">
        <v>1.1810149999999999</v>
      </c>
      <c r="G473" s="12">
        <v>1.7324999999999999</v>
      </c>
      <c r="H473" s="12">
        <v>0.80648702878456369</v>
      </c>
      <c r="I473" s="9">
        <v>110.08999633789</v>
      </c>
      <c r="J473" s="12"/>
    </row>
    <row r="474" spans="1:10" x14ac:dyDescent="0.25">
      <c r="A474" s="1" t="s">
        <v>910</v>
      </c>
      <c r="B474" s="18">
        <v>3305</v>
      </c>
      <c r="C474" s="1">
        <v>37298</v>
      </c>
      <c r="D474" s="12">
        <v>13339.895500000001</v>
      </c>
      <c r="E474" s="12">
        <v>5.7</v>
      </c>
      <c r="F474" s="12">
        <v>1.1661299999999999</v>
      </c>
      <c r="G474" s="12">
        <v>1.7350000000000001</v>
      </c>
      <c r="H474" s="12">
        <v>0.84994166768502688</v>
      </c>
      <c r="I474" s="9">
        <v>110.889999389648</v>
      </c>
      <c r="J474" s="12"/>
    </row>
    <row r="475" spans="1:10" x14ac:dyDescent="0.25">
      <c r="A475" s="1" t="s">
        <v>911</v>
      </c>
      <c r="B475" s="18">
        <v>3312</v>
      </c>
      <c r="C475" s="1">
        <v>37305</v>
      </c>
      <c r="D475" s="12">
        <v>13349.064583333335</v>
      </c>
      <c r="E475" s="12">
        <v>5.7</v>
      </c>
      <c r="F475" s="12">
        <v>1.1512449999999999</v>
      </c>
      <c r="G475" s="12">
        <v>1.7375</v>
      </c>
      <c r="H475" s="12">
        <v>0.89339630658549019</v>
      </c>
      <c r="I475" s="9">
        <v>109.639999389648</v>
      </c>
      <c r="J475" s="12"/>
    </row>
    <row r="476" spans="1:10" x14ac:dyDescent="0.25">
      <c r="A476" s="1" t="s">
        <v>912</v>
      </c>
      <c r="B476" s="18">
        <v>3319</v>
      </c>
      <c r="C476" s="1">
        <v>37312</v>
      </c>
      <c r="D476" s="12">
        <v>13358.233666666667</v>
      </c>
      <c r="E476" s="12">
        <v>5.7</v>
      </c>
      <c r="F476" s="12">
        <v>1.13636</v>
      </c>
      <c r="G476" s="12">
        <v>1.74</v>
      </c>
      <c r="H476" s="12">
        <v>0.93685094548595338</v>
      </c>
      <c r="I476" s="9">
        <v>113.73999786376901</v>
      </c>
      <c r="J476" s="12"/>
    </row>
    <row r="477" spans="1:10" x14ac:dyDescent="0.25">
      <c r="A477" s="1" t="s">
        <v>913</v>
      </c>
      <c r="B477" s="18">
        <v>3326</v>
      </c>
      <c r="C477" s="1">
        <v>37319</v>
      </c>
      <c r="D477" s="12">
        <v>13367.402750000001</v>
      </c>
      <c r="E477" s="12">
        <v>5.7</v>
      </c>
      <c r="F477" s="12">
        <v>1.1929850000000002</v>
      </c>
      <c r="G477" s="12">
        <v>1.7374999999999998</v>
      </c>
      <c r="H477" s="12">
        <v>0.98030558438641657</v>
      </c>
      <c r="I477" s="9">
        <v>116.98999786376901</v>
      </c>
      <c r="J477" s="12"/>
    </row>
    <row r="478" spans="1:10" x14ac:dyDescent="0.25">
      <c r="A478" s="1" t="s">
        <v>914</v>
      </c>
      <c r="B478" s="18">
        <v>3333</v>
      </c>
      <c r="C478" s="1">
        <v>37326</v>
      </c>
      <c r="D478" s="12">
        <v>13376.571833333335</v>
      </c>
      <c r="E478" s="12">
        <v>5.7</v>
      </c>
      <c r="F478" s="12">
        <v>1.2496100000000001</v>
      </c>
      <c r="G478" s="12">
        <v>1.7349999999999999</v>
      </c>
      <c r="H478" s="12">
        <v>1.0237602232868797</v>
      </c>
      <c r="I478" s="9">
        <v>116.650001525878</v>
      </c>
      <c r="J478" s="12"/>
    </row>
    <row r="479" spans="1:10" x14ac:dyDescent="0.25">
      <c r="A479" s="1" t="s">
        <v>915</v>
      </c>
      <c r="B479" s="18">
        <v>3340</v>
      </c>
      <c r="C479" s="1">
        <v>37333</v>
      </c>
      <c r="D479" s="12">
        <v>13385.740916666669</v>
      </c>
      <c r="E479" s="12">
        <v>5.7</v>
      </c>
      <c r="F479" s="12">
        <v>1.306235</v>
      </c>
      <c r="G479" s="12">
        <v>1.7324999999999999</v>
      </c>
      <c r="H479" s="12">
        <v>1.067214862187343</v>
      </c>
      <c r="I479" s="9">
        <v>115.040000915527</v>
      </c>
      <c r="J479" s="12"/>
    </row>
    <row r="480" spans="1:10" x14ac:dyDescent="0.25">
      <c r="A480" s="1" t="s">
        <v>916</v>
      </c>
      <c r="B480" s="18">
        <v>3347</v>
      </c>
      <c r="C480" s="1">
        <v>37340</v>
      </c>
      <c r="D480" s="12">
        <v>13394.910000000002</v>
      </c>
      <c r="E480" s="12">
        <v>5.7</v>
      </c>
      <c r="F480" s="12">
        <v>1.36286</v>
      </c>
      <c r="G480" s="12">
        <v>1.73</v>
      </c>
      <c r="H480" s="12">
        <v>1.110669501087806</v>
      </c>
      <c r="I480" s="9">
        <v>114.51999664306599</v>
      </c>
      <c r="J480" s="12"/>
    </row>
    <row r="481" spans="1:10" x14ac:dyDescent="0.25">
      <c r="A481" s="1" t="s">
        <v>917</v>
      </c>
      <c r="B481" s="18">
        <v>3354</v>
      </c>
      <c r="C481" s="1">
        <v>37347</v>
      </c>
      <c r="D481" s="12">
        <v>13401.780500000001</v>
      </c>
      <c r="E481" s="12">
        <v>5.75</v>
      </c>
      <c r="F481" s="12">
        <v>1.4331425000000002</v>
      </c>
      <c r="G481" s="12">
        <v>1.7349999999999999</v>
      </c>
      <c r="H481" s="12">
        <v>1.1395042423272168</v>
      </c>
      <c r="I481" s="9">
        <v>112.69000244140599</v>
      </c>
      <c r="J481" s="12"/>
    </row>
    <row r="482" spans="1:10" x14ac:dyDescent="0.25">
      <c r="A482" s="1" t="s">
        <v>918</v>
      </c>
      <c r="B482" s="18">
        <v>3361</v>
      </c>
      <c r="C482" s="1">
        <v>37354</v>
      </c>
      <c r="D482" s="12">
        <v>13408.651</v>
      </c>
      <c r="E482" s="12">
        <v>5.8000000000000007</v>
      </c>
      <c r="F482" s="12">
        <v>1.503425</v>
      </c>
      <c r="G482" s="12">
        <v>1.74</v>
      </c>
      <c r="H482" s="12">
        <v>1.1248843446661643</v>
      </c>
      <c r="I482" s="9">
        <v>111.419998168945</v>
      </c>
      <c r="J482" s="12"/>
    </row>
    <row r="483" spans="1:10" x14ac:dyDescent="0.25">
      <c r="A483" s="1" t="s">
        <v>919</v>
      </c>
      <c r="B483" s="18">
        <v>3368</v>
      </c>
      <c r="C483" s="1">
        <v>37361</v>
      </c>
      <c r="D483" s="12">
        <v>13415.521500000003</v>
      </c>
      <c r="E483" s="12">
        <v>5.85</v>
      </c>
      <c r="F483" s="12">
        <v>1.5737075000000003</v>
      </c>
      <c r="G483" s="12">
        <v>1.7450000000000001</v>
      </c>
      <c r="H483" s="12">
        <v>1.110264447005112</v>
      </c>
      <c r="I483" s="9">
        <v>112.879997253417</v>
      </c>
      <c r="J483" s="12"/>
    </row>
    <row r="484" spans="1:10" x14ac:dyDescent="0.25">
      <c r="A484" s="1" t="s">
        <v>920</v>
      </c>
      <c r="B484" s="18">
        <v>3375</v>
      </c>
      <c r="C484" s="1">
        <v>37368</v>
      </c>
      <c r="D484" s="12">
        <v>13422.392000000002</v>
      </c>
      <c r="E484" s="12">
        <v>5.9</v>
      </c>
      <c r="F484" s="12">
        <v>1.6439900000000001</v>
      </c>
      <c r="G484" s="12">
        <v>1.75</v>
      </c>
      <c r="H484" s="12">
        <v>1.0956445493440594</v>
      </c>
      <c r="I484" s="9">
        <v>107.389999389648</v>
      </c>
      <c r="J484" s="12"/>
    </row>
    <row r="485" spans="1:10" x14ac:dyDescent="0.25">
      <c r="A485" s="1" t="s">
        <v>921</v>
      </c>
      <c r="B485" s="18">
        <v>3382</v>
      </c>
      <c r="C485" s="1">
        <v>37375</v>
      </c>
      <c r="D485" s="12">
        <v>13429.262500000003</v>
      </c>
      <c r="E485" s="12">
        <v>5.9</v>
      </c>
      <c r="F485" s="12">
        <v>1.6439900000000001</v>
      </c>
      <c r="G485" s="12">
        <v>1.75</v>
      </c>
      <c r="H485" s="12">
        <v>1.0810246516830069</v>
      </c>
      <c r="I485" s="9">
        <v>107.58000183105401</v>
      </c>
      <c r="J485" s="12"/>
    </row>
    <row r="486" spans="1:10" x14ac:dyDescent="0.25">
      <c r="A486" s="1" t="s">
        <v>922</v>
      </c>
      <c r="B486" s="18">
        <v>3389</v>
      </c>
      <c r="C486" s="1">
        <v>37382</v>
      </c>
      <c r="D486" s="12">
        <v>13436.133000000002</v>
      </c>
      <c r="E486" s="12">
        <v>5.8750000000000009</v>
      </c>
      <c r="F486" s="12">
        <v>1.5431999999999999</v>
      </c>
      <c r="G486" s="12">
        <v>1.75</v>
      </c>
      <c r="H486" s="12">
        <v>1.0664047540219543</v>
      </c>
      <c r="I486" s="9">
        <v>105.720001220703</v>
      </c>
      <c r="J486" s="12"/>
    </row>
    <row r="487" spans="1:10" x14ac:dyDescent="0.25">
      <c r="A487" s="1" t="s">
        <v>923</v>
      </c>
      <c r="B487" s="18">
        <v>3396</v>
      </c>
      <c r="C487" s="1">
        <v>37389</v>
      </c>
      <c r="D487" s="12">
        <v>13443.003500000001</v>
      </c>
      <c r="E487" s="12">
        <v>5.8500000000000005</v>
      </c>
      <c r="F487" s="12">
        <v>1.44241</v>
      </c>
      <c r="G487" s="12">
        <v>1.75</v>
      </c>
      <c r="H487" s="12">
        <v>1.051784856360902</v>
      </c>
      <c r="I487" s="9">
        <v>110.900001525878</v>
      </c>
      <c r="J487" s="12"/>
    </row>
    <row r="488" spans="1:10" x14ac:dyDescent="0.25">
      <c r="A488" s="1" t="s">
        <v>924</v>
      </c>
      <c r="B488" s="18">
        <v>3403</v>
      </c>
      <c r="C488" s="1">
        <v>37396</v>
      </c>
      <c r="D488" s="12">
        <v>13449.874000000002</v>
      </c>
      <c r="E488" s="12">
        <v>5.8250000000000002</v>
      </c>
      <c r="F488" s="12">
        <v>1.34162</v>
      </c>
      <c r="G488" s="12">
        <v>1.75</v>
      </c>
      <c r="H488" s="12">
        <v>1.0371649586998495</v>
      </c>
      <c r="I488" s="9">
        <v>108.69000244140599</v>
      </c>
      <c r="J488" s="12"/>
    </row>
    <row r="489" spans="1:10" x14ac:dyDescent="0.25">
      <c r="A489" s="1" t="s">
        <v>925</v>
      </c>
      <c r="B489" s="18">
        <v>3410</v>
      </c>
      <c r="C489" s="1">
        <v>37403</v>
      </c>
      <c r="D489" s="12">
        <v>13456.744500000001</v>
      </c>
      <c r="E489" s="12">
        <v>5.8</v>
      </c>
      <c r="F489" s="12">
        <v>1.2408300000000001</v>
      </c>
      <c r="G489" s="12">
        <v>1.75</v>
      </c>
      <c r="H489" s="12">
        <v>1.0225450610387969</v>
      </c>
      <c r="I489" s="9">
        <v>107.220001220703</v>
      </c>
      <c r="J489" s="12"/>
    </row>
    <row r="490" spans="1:10" x14ac:dyDescent="0.25">
      <c r="A490" s="1" t="s">
        <v>926</v>
      </c>
      <c r="B490" s="18">
        <v>3417</v>
      </c>
      <c r="C490" s="1">
        <v>37410</v>
      </c>
      <c r="D490" s="12">
        <v>13463.615</v>
      </c>
      <c r="E490" s="12">
        <v>5.8</v>
      </c>
      <c r="F490" s="12">
        <v>1.1979275</v>
      </c>
      <c r="G490" s="12">
        <v>1.75</v>
      </c>
      <c r="H490" s="12">
        <v>1.0079251633777444</v>
      </c>
      <c r="I490" s="9">
        <v>103.33999633789</v>
      </c>
      <c r="J490" s="12"/>
    </row>
    <row r="491" spans="1:10" x14ac:dyDescent="0.25">
      <c r="A491" s="1" t="s">
        <v>927</v>
      </c>
      <c r="B491" s="18">
        <v>3424</v>
      </c>
      <c r="C491" s="1">
        <v>37417</v>
      </c>
      <c r="D491" s="12">
        <v>13470.485500000001</v>
      </c>
      <c r="E491" s="12">
        <v>5.8</v>
      </c>
      <c r="F491" s="12">
        <v>1.1550250000000002</v>
      </c>
      <c r="G491" s="12">
        <v>1.75</v>
      </c>
      <c r="H491" s="12">
        <v>0.99330526571669198</v>
      </c>
      <c r="I491" s="9">
        <v>101.400001525878</v>
      </c>
      <c r="J491" s="12"/>
    </row>
    <row r="492" spans="1:10" x14ac:dyDescent="0.25">
      <c r="A492" s="1" t="s">
        <v>928</v>
      </c>
      <c r="B492" s="18">
        <v>3431</v>
      </c>
      <c r="C492" s="1">
        <v>37424</v>
      </c>
      <c r="D492" s="12">
        <v>13477.356</v>
      </c>
      <c r="E492" s="12">
        <v>5.8</v>
      </c>
      <c r="F492" s="12">
        <v>1.1121225000000001</v>
      </c>
      <c r="G492" s="12">
        <v>1.75</v>
      </c>
      <c r="H492" s="12">
        <v>0.97868536805563955</v>
      </c>
      <c r="I492" s="9">
        <v>99.279998779296804</v>
      </c>
      <c r="J492" s="12"/>
    </row>
    <row r="493" spans="1:10" x14ac:dyDescent="0.25">
      <c r="A493" s="1" t="s">
        <v>929</v>
      </c>
      <c r="B493" s="18">
        <v>3438</v>
      </c>
      <c r="C493" s="1">
        <v>37431</v>
      </c>
      <c r="D493" s="12">
        <v>13477.356</v>
      </c>
      <c r="E493" s="12">
        <v>5.8</v>
      </c>
      <c r="F493" s="12">
        <v>1.0692200000000001</v>
      </c>
      <c r="G493" s="12">
        <v>1.75</v>
      </c>
      <c r="H493" s="12">
        <v>0.96406547039458701</v>
      </c>
      <c r="I493" s="9">
        <v>98.959999084472599</v>
      </c>
      <c r="J493" s="12"/>
    </row>
    <row r="494" spans="1:10" x14ac:dyDescent="0.25">
      <c r="A494" s="1" t="s">
        <v>930</v>
      </c>
      <c r="B494" s="18">
        <v>3445</v>
      </c>
      <c r="C494" s="1">
        <v>37438</v>
      </c>
      <c r="D494" s="12">
        <v>13481.888083333333</v>
      </c>
      <c r="E494" s="12">
        <v>5.8</v>
      </c>
      <c r="F494" s="12">
        <v>1.1683175000000001</v>
      </c>
      <c r="G494" s="12">
        <v>1.7450000000000001</v>
      </c>
      <c r="H494" s="12">
        <v>0.95814317188078435</v>
      </c>
      <c r="I494" s="9">
        <v>99.309997558593693</v>
      </c>
      <c r="J494" s="12"/>
    </row>
    <row r="495" spans="1:10" x14ac:dyDescent="0.25">
      <c r="A495" s="1" t="s">
        <v>931</v>
      </c>
      <c r="B495" s="18">
        <v>3452</v>
      </c>
      <c r="C495" s="1">
        <v>37445</v>
      </c>
      <c r="D495" s="12">
        <v>13486.420166666669</v>
      </c>
      <c r="E495" s="12">
        <v>5.8</v>
      </c>
      <c r="F495" s="12">
        <v>1.267415</v>
      </c>
      <c r="G495" s="12">
        <v>1.7400000000000002</v>
      </c>
      <c r="H495" s="12">
        <v>0.95222087336698169</v>
      </c>
      <c r="I495" s="9">
        <v>91.849998474121094</v>
      </c>
      <c r="J495" s="12"/>
    </row>
    <row r="496" spans="1:10" x14ac:dyDescent="0.25">
      <c r="A496" s="1" t="s">
        <v>932</v>
      </c>
      <c r="B496" s="18">
        <v>3459</v>
      </c>
      <c r="C496" s="1">
        <v>37452</v>
      </c>
      <c r="D496" s="12">
        <v>13490.952250000002</v>
      </c>
      <c r="E496" s="12">
        <v>5.8</v>
      </c>
      <c r="F496" s="12">
        <v>1.3665125</v>
      </c>
      <c r="G496" s="12">
        <v>1.7349999999999999</v>
      </c>
      <c r="H496" s="12">
        <v>0.94629857485317903</v>
      </c>
      <c r="I496" s="9">
        <v>84.709999084472599</v>
      </c>
      <c r="J496" s="12"/>
    </row>
    <row r="497" spans="1:10" x14ac:dyDescent="0.25">
      <c r="A497" s="1" t="s">
        <v>933</v>
      </c>
      <c r="B497" s="18">
        <v>3466</v>
      </c>
      <c r="C497" s="1">
        <v>37459</v>
      </c>
      <c r="D497" s="12">
        <v>13495.484333333334</v>
      </c>
      <c r="E497" s="12">
        <v>5.8</v>
      </c>
      <c r="F497" s="12">
        <v>1.4656100000000001</v>
      </c>
      <c r="G497" s="12">
        <v>1.73</v>
      </c>
      <c r="H497" s="12">
        <v>0.94037627633937637</v>
      </c>
      <c r="I497" s="9">
        <v>85.599998474121094</v>
      </c>
      <c r="J497" s="12"/>
    </row>
    <row r="498" spans="1:10" x14ac:dyDescent="0.25">
      <c r="A498" s="1" t="s">
        <v>934</v>
      </c>
      <c r="B498" s="18">
        <v>3473</v>
      </c>
      <c r="C498" s="1">
        <v>37466</v>
      </c>
      <c r="D498" s="12">
        <v>13500.016416666667</v>
      </c>
      <c r="E498" s="12">
        <v>5.8</v>
      </c>
      <c r="F498" s="12">
        <v>1.4656100000000001</v>
      </c>
      <c r="G498" s="12">
        <v>1.73</v>
      </c>
      <c r="H498" s="12">
        <v>0.93445397782557371</v>
      </c>
      <c r="I498" s="9">
        <v>86.790000915527301</v>
      </c>
      <c r="J498" s="12"/>
    </row>
    <row r="499" spans="1:10" x14ac:dyDescent="0.25">
      <c r="A499" s="1" t="s">
        <v>935</v>
      </c>
      <c r="B499" s="18">
        <v>3480</v>
      </c>
      <c r="C499" s="1">
        <v>37473</v>
      </c>
      <c r="D499" s="12">
        <v>13504.548499999999</v>
      </c>
      <c r="E499" s="12">
        <v>5.7749999999999995</v>
      </c>
      <c r="F499" s="12">
        <v>1.5360725000000002</v>
      </c>
      <c r="G499" s="12">
        <v>1.7324999999999999</v>
      </c>
      <c r="H499" s="12">
        <v>0.92853167931177105</v>
      </c>
      <c r="I499" s="9">
        <v>91.290000915527301</v>
      </c>
      <c r="J499" s="12"/>
    </row>
    <row r="500" spans="1:10" x14ac:dyDescent="0.25">
      <c r="A500" s="1" t="s">
        <v>936</v>
      </c>
      <c r="B500" s="18">
        <v>3487</v>
      </c>
      <c r="C500" s="1">
        <v>37480</v>
      </c>
      <c r="D500" s="12">
        <v>13509.080583333334</v>
      </c>
      <c r="E500" s="12">
        <v>5.75</v>
      </c>
      <c r="F500" s="12">
        <v>1.606535</v>
      </c>
      <c r="G500" s="12">
        <v>1.7350000000000001</v>
      </c>
      <c r="H500" s="12">
        <v>0.9226093807979685</v>
      </c>
      <c r="I500" s="9">
        <v>93.220001220703097</v>
      </c>
      <c r="J500" s="12"/>
    </row>
    <row r="501" spans="1:10" x14ac:dyDescent="0.25">
      <c r="A501" s="1" t="s">
        <v>937</v>
      </c>
      <c r="B501" s="18">
        <v>3494</v>
      </c>
      <c r="C501" s="1">
        <v>37487</v>
      </c>
      <c r="D501" s="12">
        <v>13513.612666666666</v>
      </c>
      <c r="E501" s="12">
        <v>5.7249999999999996</v>
      </c>
      <c r="F501" s="12">
        <v>1.6769975000000001</v>
      </c>
      <c r="G501" s="12">
        <v>1.7375</v>
      </c>
      <c r="H501" s="12">
        <v>0.91668708228416584</v>
      </c>
      <c r="I501" s="9">
        <v>94.599998474121094</v>
      </c>
      <c r="J501" s="12"/>
    </row>
    <row r="502" spans="1:10" x14ac:dyDescent="0.25">
      <c r="A502" s="1" t="s">
        <v>938</v>
      </c>
      <c r="B502" s="18">
        <v>3501</v>
      </c>
      <c r="C502" s="1">
        <v>37494</v>
      </c>
      <c r="D502" s="12">
        <v>13518.144749999999</v>
      </c>
      <c r="E502" s="12">
        <v>5.7</v>
      </c>
      <c r="F502" s="12">
        <v>1.74746</v>
      </c>
      <c r="G502" s="12">
        <v>1.74</v>
      </c>
      <c r="H502" s="12">
        <v>0.91076478377036318</v>
      </c>
      <c r="I502" s="9">
        <v>91.779998779296804</v>
      </c>
      <c r="J502" s="12"/>
    </row>
    <row r="503" spans="1:10" x14ac:dyDescent="0.25">
      <c r="A503" s="1" t="s">
        <v>939</v>
      </c>
      <c r="B503" s="18">
        <v>3508</v>
      </c>
      <c r="C503" s="1">
        <v>37501</v>
      </c>
      <c r="D503" s="12">
        <v>13522.676833333333</v>
      </c>
      <c r="E503" s="12">
        <v>5.7</v>
      </c>
      <c r="F503" s="12">
        <v>1.689595</v>
      </c>
      <c r="G503" s="12">
        <v>1.7424999999999999</v>
      </c>
      <c r="H503" s="12">
        <v>0.90484248525656052</v>
      </c>
      <c r="I503" s="9">
        <v>90</v>
      </c>
      <c r="J503" s="12"/>
    </row>
    <row r="504" spans="1:10" x14ac:dyDescent="0.25">
      <c r="A504" s="1" t="s">
        <v>940</v>
      </c>
      <c r="B504" s="18">
        <v>3515</v>
      </c>
      <c r="C504" s="1">
        <v>37508</v>
      </c>
      <c r="D504" s="12">
        <v>13527.208916666668</v>
      </c>
      <c r="E504" s="12">
        <v>5.7</v>
      </c>
      <c r="F504" s="12">
        <v>1.6317300000000001</v>
      </c>
      <c r="G504" s="12">
        <v>1.7450000000000001</v>
      </c>
      <c r="H504" s="12">
        <v>0.89892018674275787</v>
      </c>
      <c r="I504" s="9">
        <v>89.669998168945298</v>
      </c>
      <c r="J504" s="12"/>
    </row>
    <row r="505" spans="1:10" x14ac:dyDescent="0.25">
      <c r="A505" s="1" t="s">
        <v>941</v>
      </c>
      <c r="B505" s="18">
        <v>3522</v>
      </c>
      <c r="C505" s="1">
        <v>37515</v>
      </c>
      <c r="D505" s="12">
        <v>13531.741</v>
      </c>
      <c r="E505" s="12">
        <v>5.7</v>
      </c>
      <c r="F505" s="12">
        <v>1.5738650000000001</v>
      </c>
      <c r="G505" s="12">
        <v>1.7475000000000001</v>
      </c>
      <c r="H505" s="12">
        <v>0.89299788822895521</v>
      </c>
      <c r="I505" s="9">
        <v>84.349998474121094</v>
      </c>
      <c r="J505" s="12"/>
    </row>
    <row r="506" spans="1:10" x14ac:dyDescent="0.25">
      <c r="A506" s="1" t="s">
        <v>942</v>
      </c>
      <c r="B506" s="18">
        <v>3529</v>
      </c>
      <c r="C506" s="1">
        <v>37522</v>
      </c>
      <c r="D506" s="12">
        <v>13531.741</v>
      </c>
      <c r="E506" s="12">
        <v>5.7</v>
      </c>
      <c r="F506" s="12">
        <v>1.516</v>
      </c>
      <c r="G506" s="12">
        <v>1.75</v>
      </c>
      <c r="H506" s="12">
        <v>0.88707558971515255</v>
      </c>
      <c r="I506" s="9">
        <v>82.75</v>
      </c>
      <c r="J506" s="12"/>
    </row>
    <row r="507" spans="1:10" x14ac:dyDescent="0.25">
      <c r="A507" s="1" t="s">
        <v>943</v>
      </c>
      <c r="B507" s="18">
        <v>3536</v>
      </c>
      <c r="C507" s="1">
        <v>37529</v>
      </c>
      <c r="D507" s="12">
        <v>13531.741</v>
      </c>
      <c r="E507" s="12">
        <v>5.7</v>
      </c>
      <c r="F507" s="12">
        <v>1.516</v>
      </c>
      <c r="G507" s="12">
        <v>1.75</v>
      </c>
      <c r="H507" s="12">
        <v>0.88707558971515255</v>
      </c>
      <c r="I507" s="9">
        <v>80.800003051757798</v>
      </c>
      <c r="J507" s="12"/>
    </row>
    <row r="508" spans="1:10" x14ac:dyDescent="0.25">
      <c r="A508" s="1" t="s">
        <v>944</v>
      </c>
      <c r="B508" s="18">
        <v>3543</v>
      </c>
      <c r="C508" s="1">
        <v>37536</v>
      </c>
      <c r="D508" s="12">
        <v>13533.214333333332</v>
      </c>
      <c r="E508" s="12">
        <v>5.7</v>
      </c>
      <c r="F508" s="12">
        <v>1.6437575</v>
      </c>
      <c r="G508" s="12">
        <v>1.75</v>
      </c>
      <c r="H508" s="12">
        <v>0.87303862362999063</v>
      </c>
      <c r="I508" s="9">
        <v>84.160003662109304</v>
      </c>
      <c r="J508" s="12"/>
    </row>
    <row r="509" spans="1:10" x14ac:dyDescent="0.25">
      <c r="A509" s="1" t="s">
        <v>945</v>
      </c>
      <c r="B509" s="18">
        <v>3550</v>
      </c>
      <c r="C509" s="1">
        <v>37543</v>
      </c>
      <c r="D509" s="12">
        <v>13534.687666666665</v>
      </c>
      <c r="E509" s="12">
        <v>5.7</v>
      </c>
      <c r="F509" s="12">
        <v>1.771515</v>
      </c>
      <c r="G509" s="12">
        <v>1.75</v>
      </c>
      <c r="H509" s="12">
        <v>0.8590016575448286</v>
      </c>
      <c r="I509" s="9">
        <v>88.639999389648395</v>
      </c>
      <c r="J509" s="12"/>
    </row>
    <row r="510" spans="1:10" x14ac:dyDescent="0.25">
      <c r="A510" s="1" t="s">
        <v>946</v>
      </c>
      <c r="B510" s="18">
        <v>3557</v>
      </c>
      <c r="C510" s="1">
        <v>37550</v>
      </c>
      <c r="D510" s="12">
        <v>13536.160999999998</v>
      </c>
      <c r="E510" s="12">
        <v>5.7</v>
      </c>
      <c r="F510" s="12">
        <v>1.8992724999999999</v>
      </c>
      <c r="G510" s="12">
        <v>1.75</v>
      </c>
      <c r="H510" s="12">
        <v>0.84496469145966668</v>
      </c>
      <c r="I510" s="9">
        <v>90.199996948242102</v>
      </c>
      <c r="J510" s="12"/>
    </row>
    <row r="511" spans="1:10" x14ac:dyDescent="0.25">
      <c r="A511" s="1" t="s">
        <v>947</v>
      </c>
      <c r="B511" s="18">
        <v>3564</v>
      </c>
      <c r="C511" s="1">
        <v>37557</v>
      </c>
      <c r="D511" s="12">
        <v>13537.634333333333</v>
      </c>
      <c r="E511" s="12">
        <v>5.7</v>
      </c>
      <c r="F511" s="12">
        <v>2.0270299999999999</v>
      </c>
      <c r="G511" s="12">
        <v>1.75</v>
      </c>
      <c r="H511" s="12">
        <v>0.83092772537450466</v>
      </c>
      <c r="I511" s="9">
        <v>90.269996643066406</v>
      </c>
      <c r="J511" s="12"/>
    </row>
    <row r="512" spans="1:10" x14ac:dyDescent="0.25">
      <c r="A512" s="1" t="s">
        <v>948</v>
      </c>
      <c r="B512" s="18">
        <v>3571</v>
      </c>
      <c r="C512" s="1">
        <v>37564</v>
      </c>
      <c r="D512" s="12">
        <v>13539.107666666665</v>
      </c>
      <c r="E512" s="12">
        <v>5.75</v>
      </c>
      <c r="F512" s="12">
        <v>2.0836524999999999</v>
      </c>
      <c r="G512" s="12">
        <v>1.6475</v>
      </c>
      <c r="H512" s="12">
        <v>0.81689075928934274</v>
      </c>
      <c r="I512" s="9">
        <v>89.650001525878906</v>
      </c>
      <c r="J512" s="12"/>
    </row>
    <row r="513" spans="1:10" x14ac:dyDescent="0.25">
      <c r="A513" s="1" t="s">
        <v>949</v>
      </c>
      <c r="B513" s="18">
        <v>3578</v>
      </c>
      <c r="C513" s="1">
        <v>37571</v>
      </c>
      <c r="D513" s="12">
        <v>13540.581</v>
      </c>
      <c r="E513" s="12">
        <v>5.8000000000000007</v>
      </c>
      <c r="F513" s="12">
        <v>2.1402749999999999</v>
      </c>
      <c r="G513" s="12">
        <v>1.5449999999999999</v>
      </c>
      <c r="H513" s="12">
        <v>0.80285379320418082</v>
      </c>
      <c r="I513" s="9">
        <v>91.400001525878906</v>
      </c>
      <c r="J513" s="12"/>
    </row>
    <row r="514" spans="1:10" x14ac:dyDescent="0.25">
      <c r="A514" s="1" t="s">
        <v>950</v>
      </c>
      <c r="B514" s="18">
        <v>3585</v>
      </c>
      <c r="C514" s="1">
        <v>37578</v>
      </c>
      <c r="D514" s="12">
        <v>13542.054333333333</v>
      </c>
      <c r="E514" s="12">
        <v>5.85</v>
      </c>
      <c r="F514" s="12">
        <v>2.1968974999999999</v>
      </c>
      <c r="G514" s="12">
        <v>1.4424999999999999</v>
      </c>
      <c r="H514" s="12">
        <v>0.78881682711901879</v>
      </c>
      <c r="I514" s="9">
        <v>93.419998168945298</v>
      </c>
      <c r="J514" s="12"/>
    </row>
    <row r="515" spans="1:10" x14ac:dyDescent="0.25">
      <c r="A515" s="1" t="s">
        <v>951</v>
      </c>
      <c r="B515" s="18">
        <v>3592</v>
      </c>
      <c r="C515" s="1">
        <v>37585</v>
      </c>
      <c r="D515" s="12">
        <v>13543.527666666667</v>
      </c>
      <c r="E515" s="12">
        <v>5.9</v>
      </c>
      <c r="F515" s="12">
        <v>2.25352</v>
      </c>
      <c r="G515" s="12">
        <v>1.34</v>
      </c>
      <c r="H515" s="12">
        <v>0.77477986103385688</v>
      </c>
      <c r="I515" s="9">
        <v>93.980003356933594</v>
      </c>
      <c r="J515" s="12"/>
    </row>
    <row r="516" spans="1:10" x14ac:dyDescent="0.25">
      <c r="A516" s="1" t="s">
        <v>952</v>
      </c>
      <c r="B516" s="18">
        <v>3599</v>
      </c>
      <c r="C516" s="1">
        <v>37592</v>
      </c>
      <c r="D516" s="12">
        <v>13545.001000000002</v>
      </c>
      <c r="E516" s="12">
        <v>5.9250000000000007</v>
      </c>
      <c r="F516" s="12">
        <v>2.3102074999999997</v>
      </c>
      <c r="G516" s="12">
        <v>1.3150000000000002</v>
      </c>
      <c r="H516" s="12">
        <v>0.76074289494869496</v>
      </c>
      <c r="I516" s="9">
        <v>92.029998779296804</v>
      </c>
      <c r="J516" s="12"/>
    </row>
    <row r="517" spans="1:10" x14ac:dyDescent="0.25">
      <c r="A517" s="1" t="s">
        <v>953</v>
      </c>
      <c r="B517" s="18">
        <v>3606</v>
      </c>
      <c r="C517" s="1">
        <v>37599</v>
      </c>
      <c r="D517" s="12">
        <v>13546.474333333334</v>
      </c>
      <c r="E517" s="12">
        <v>5.95</v>
      </c>
      <c r="F517" s="12">
        <v>2.366895</v>
      </c>
      <c r="G517" s="12">
        <v>1.29</v>
      </c>
      <c r="H517" s="12">
        <v>0.74670592886353293</v>
      </c>
      <c r="I517" s="9">
        <v>89.339996337890597</v>
      </c>
      <c r="J517" s="12"/>
    </row>
    <row r="518" spans="1:10" x14ac:dyDescent="0.25">
      <c r="A518" s="1" t="s">
        <v>954</v>
      </c>
      <c r="B518" s="18">
        <v>3613</v>
      </c>
      <c r="C518" s="1">
        <v>37606</v>
      </c>
      <c r="D518" s="12">
        <v>13547.947666666667</v>
      </c>
      <c r="E518" s="12">
        <v>5.9749999999999996</v>
      </c>
      <c r="F518" s="12">
        <v>2.4235825000000002</v>
      </c>
      <c r="G518" s="12">
        <v>1.2650000000000001</v>
      </c>
      <c r="H518" s="12">
        <v>0.73266896277837101</v>
      </c>
      <c r="I518" s="9">
        <v>89.989997863769503</v>
      </c>
      <c r="J518" s="12"/>
    </row>
    <row r="519" spans="1:10" x14ac:dyDescent="0.25">
      <c r="A519" s="1" t="s">
        <v>955</v>
      </c>
      <c r="B519" s="18">
        <v>3620</v>
      </c>
      <c r="C519" s="1">
        <v>37613</v>
      </c>
      <c r="D519" s="12">
        <v>13549.421</v>
      </c>
      <c r="E519" s="12">
        <v>6</v>
      </c>
      <c r="F519" s="12">
        <v>2.48027</v>
      </c>
      <c r="G519" s="12">
        <v>1.24</v>
      </c>
      <c r="H519" s="12">
        <v>0.71863199669320899</v>
      </c>
      <c r="I519" s="9">
        <v>87.379997253417898</v>
      </c>
      <c r="J519" s="12"/>
    </row>
    <row r="520" spans="1:10" x14ac:dyDescent="0.25">
      <c r="A520" s="1" t="s">
        <v>956</v>
      </c>
      <c r="B520" s="18">
        <v>3627</v>
      </c>
      <c r="C520" s="1">
        <v>37620</v>
      </c>
      <c r="D520" s="12">
        <v>13549.421</v>
      </c>
      <c r="E520" s="12">
        <v>6</v>
      </c>
      <c r="F520" s="12">
        <v>2.48027</v>
      </c>
      <c r="G520" s="12">
        <v>1.24</v>
      </c>
      <c r="H520" s="12">
        <v>0.70459503060804707</v>
      </c>
      <c r="I520" s="9">
        <v>91.349998474121094</v>
      </c>
      <c r="J520" s="12"/>
    </row>
    <row r="521" spans="1:10" x14ac:dyDescent="0.25">
      <c r="A521" s="1" t="s">
        <v>957</v>
      </c>
      <c r="B521" s="18">
        <v>3634</v>
      </c>
      <c r="C521" s="1">
        <v>37627</v>
      </c>
      <c r="D521" s="12">
        <v>13555.255416666667</v>
      </c>
      <c r="E521" s="12">
        <v>5.95</v>
      </c>
      <c r="F521" s="12">
        <v>2.5495675000000002</v>
      </c>
      <c r="G521" s="12">
        <v>1.24</v>
      </c>
      <c r="H521" s="12">
        <v>0.72876611833654159</v>
      </c>
      <c r="I521" s="9">
        <v>93.059997558593693</v>
      </c>
      <c r="J521" s="12"/>
    </row>
    <row r="522" spans="1:10" x14ac:dyDescent="0.25">
      <c r="A522" s="1" t="s">
        <v>958</v>
      </c>
      <c r="B522" s="18">
        <v>3641</v>
      </c>
      <c r="C522" s="1">
        <v>37634</v>
      </c>
      <c r="D522" s="12">
        <v>13561.089833333333</v>
      </c>
      <c r="E522" s="12">
        <v>5.9</v>
      </c>
      <c r="F522" s="12">
        <v>2.618865</v>
      </c>
      <c r="G522" s="12">
        <v>1.24</v>
      </c>
      <c r="H522" s="12">
        <v>0.75293720606503622</v>
      </c>
      <c r="I522" s="9">
        <v>90.660003662109304</v>
      </c>
      <c r="J522" s="12"/>
    </row>
    <row r="523" spans="1:10" x14ac:dyDescent="0.25">
      <c r="A523" s="1" t="s">
        <v>959</v>
      </c>
      <c r="B523" s="18">
        <v>3648</v>
      </c>
      <c r="C523" s="1">
        <v>37641</v>
      </c>
      <c r="D523" s="12">
        <v>13566.924250000002</v>
      </c>
      <c r="E523" s="12">
        <v>5.8500000000000005</v>
      </c>
      <c r="F523" s="12">
        <v>2.6881624999999998</v>
      </c>
      <c r="G523" s="12">
        <v>1.24</v>
      </c>
      <c r="H523" s="12">
        <v>0.77710829379353075</v>
      </c>
      <c r="I523" s="9">
        <v>86.379997253417898</v>
      </c>
      <c r="J523" s="12"/>
    </row>
    <row r="524" spans="1:10" x14ac:dyDescent="0.25">
      <c r="A524" s="1" t="s">
        <v>960</v>
      </c>
      <c r="B524" s="18">
        <v>3655</v>
      </c>
      <c r="C524" s="1">
        <v>37648</v>
      </c>
      <c r="D524" s="12">
        <v>13572.758666666668</v>
      </c>
      <c r="E524" s="12">
        <v>5.8</v>
      </c>
      <c r="F524" s="12">
        <v>2.75746</v>
      </c>
      <c r="G524" s="12">
        <v>1.24</v>
      </c>
      <c r="H524" s="12">
        <v>0.80127938152202538</v>
      </c>
      <c r="I524" s="9">
        <v>86.059997558593693</v>
      </c>
      <c r="J524" s="12"/>
    </row>
    <row r="525" spans="1:10" x14ac:dyDescent="0.25">
      <c r="A525" s="1" t="s">
        <v>961</v>
      </c>
      <c r="B525" s="18">
        <v>3662</v>
      </c>
      <c r="C525" s="1">
        <v>37655</v>
      </c>
      <c r="D525" s="12">
        <v>13578.593083333333</v>
      </c>
      <c r="E525" s="12">
        <v>5.8249999999999993</v>
      </c>
      <c r="F525" s="12">
        <v>2.8546125</v>
      </c>
      <c r="G525" s="12">
        <v>1.2449999999999999</v>
      </c>
      <c r="H525" s="12">
        <v>0.8254504692505199</v>
      </c>
      <c r="I525" s="9">
        <v>83.419998168945298</v>
      </c>
      <c r="J525" s="12"/>
    </row>
    <row r="526" spans="1:10" x14ac:dyDescent="0.25">
      <c r="A526" s="1" t="s">
        <v>962</v>
      </c>
      <c r="B526" s="18">
        <v>3669</v>
      </c>
      <c r="C526" s="1">
        <v>37662</v>
      </c>
      <c r="D526" s="12">
        <v>13584.4275</v>
      </c>
      <c r="E526" s="12">
        <v>5.85</v>
      </c>
      <c r="F526" s="12">
        <v>2.951765</v>
      </c>
      <c r="G526" s="12">
        <v>1.25</v>
      </c>
      <c r="H526" s="12">
        <v>0.84962155697901443</v>
      </c>
      <c r="I526" s="9">
        <v>84.150001525878906</v>
      </c>
      <c r="J526" s="12"/>
    </row>
    <row r="527" spans="1:10" x14ac:dyDescent="0.25">
      <c r="A527" s="1" t="s">
        <v>963</v>
      </c>
      <c r="B527" s="18">
        <v>3676</v>
      </c>
      <c r="C527" s="1">
        <v>37669</v>
      </c>
      <c r="D527" s="12">
        <v>13590.261916666665</v>
      </c>
      <c r="E527" s="12">
        <v>5.875</v>
      </c>
      <c r="F527" s="12">
        <v>3.0489174999999999</v>
      </c>
      <c r="G527" s="12">
        <v>1.2549999999999999</v>
      </c>
      <c r="H527" s="12">
        <v>0.87379264470750906</v>
      </c>
      <c r="I527" s="9">
        <v>85.180000305175696</v>
      </c>
      <c r="J527" s="12"/>
    </row>
    <row r="528" spans="1:10" x14ac:dyDescent="0.25">
      <c r="A528" s="1" t="s">
        <v>964</v>
      </c>
      <c r="B528" s="18">
        <v>3683</v>
      </c>
      <c r="C528" s="1">
        <v>37676</v>
      </c>
      <c r="D528" s="12">
        <v>13596.096333333333</v>
      </c>
      <c r="E528" s="12">
        <v>5.9</v>
      </c>
      <c r="F528" s="12">
        <v>3.1460699999999999</v>
      </c>
      <c r="G528" s="12">
        <v>1.26</v>
      </c>
      <c r="H528" s="12">
        <v>0.89796373243600358</v>
      </c>
      <c r="I528" s="9">
        <v>84.900001525878906</v>
      </c>
      <c r="J528" s="12"/>
    </row>
    <row r="529" spans="1:10" x14ac:dyDescent="0.25">
      <c r="A529" s="1" t="s">
        <v>965</v>
      </c>
      <c r="B529" s="18">
        <v>3690</v>
      </c>
      <c r="C529" s="1">
        <v>37683</v>
      </c>
      <c r="D529" s="12">
        <v>13601.93075</v>
      </c>
      <c r="E529" s="12">
        <v>5.9</v>
      </c>
      <c r="F529" s="12">
        <v>3.1158549999999998</v>
      </c>
      <c r="G529" s="12">
        <v>1.2575000000000001</v>
      </c>
      <c r="H529" s="12">
        <v>0.9221348201644981</v>
      </c>
      <c r="I529" s="9">
        <v>83.319999694824205</v>
      </c>
      <c r="J529" s="12"/>
    </row>
    <row r="530" spans="1:10" x14ac:dyDescent="0.25">
      <c r="A530" s="1" t="s">
        <v>966</v>
      </c>
      <c r="B530" s="18">
        <v>3697</v>
      </c>
      <c r="C530" s="1">
        <v>37690</v>
      </c>
      <c r="D530" s="12">
        <v>13607.765166666666</v>
      </c>
      <c r="E530" s="12">
        <v>5.9</v>
      </c>
      <c r="F530" s="12">
        <v>3.0856399999999997</v>
      </c>
      <c r="G530" s="12">
        <v>1.2549999999999999</v>
      </c>
      <c r="H530" s="12">
        <v>0.94630590789299274</v>
      </c>
      <c r="I530" s="9">
        <v>84.129997253417898</v>
      </c>
      <c r="J530" s="12"/>
    </row>
    <row r="531" spans="1:10" x14ac:dyDescent="0.25">
      <c r="A531" s="1" t="s">
        <v>967</v>
      </c>
      <c r="B531" s="18">
        <v>3704</v>
      </c>
      <c r="C531" s="1">
        <v>37697</v>
      </c>
      <c r="D531" s="12">
        <v>13613.599583333331</v>
      </c>
      <c r="E531" s="12">
        <v>5.9</v>
      </c>
      <c r="F531" s="12">
        <v>3.0554249999999996</v>
      </c>
      <c r="G531" s="12">
        <v>1.2524999999999999</v>
      </c>
      <c r="H531" s="12">
        <v>0.97047699562148726</v>
      </c>
      <c r="I531" s="9">
        <v>89.669998168945298</v>
      </c>
      <c r="J531" s="12"/>
    </row>
    <row r="532" spans="1:10" x14ac:dyDescent="0.25">
      <c r="A532" s="1" t="s">
        <v>968</v>
      </c>
      <c r="B532" s="18">
        <v>3711</v>
      </c>
      <c r="C532" s="1">
        <v>37704</v>
      </c>
      <c r="D532" s="12">
        <v>13619.433999999999</v>
      </c>
      <c r="E532" s="12">
        <v>5.9</v>
      </c>
      <c r="F532" s="12">
        <v>3.02521</v>
      </c>
      <c r="G532" s="12">
        <v>1.25</v>
      </c>
      <c r="H532" s="12">
        <v>0.99464808334998189</v>
      </c>
      <c r="I532" s="9">
        <v>86.709999084472599</v>
      </c>
      <c r="J532" s="12"/>
    </row>
    <row r="533" spans="1:10" x14ac:dyDescent="0.25">
      <c r="A533" s="1" t="s">
        <v>969</v>
      </c>
      <c r="B533" s="18">
        <v>3718</v>
      </c>
      <c r="C533" s="1">
        <v>37711</v>
      </c>
      <c r="D533" s="12">
        <v>13619.433999999999</v>
      </c>
      <c r="E533" s="12">
        <v>5.9</v>
      </c>
      <c r="F533" s="12">
        <v>3.02521</v>
      </c>
      <c r="G533" s="12">
        <v>1.25</v>
      </c>
      <c r="H533" s="12">
        <v>1.0188191710784764</v>
      </c>
      <c r="I533" s="9">
        <v>88.220001220703097</v>
      </c>
      <c r="J533" s="12"/>
    </row>
    <row r="534" spans="1:10" x14ac:dyDescent="0.25">
      <c r="A534" s="1" t="s">
        <v>970</v>
      </c>
      <c r="B534" s="18">
        <v>3725</v>
      </c>
      <c r="C534" s="1">
        <v>37718</v>
      </c>
      <c r="D534" s="12">
        <v>13629.573416666664</v>
      </c>
      <c r="E534" s="12">
        <v>5.9250000000000007</v>
      </c>
      <c r="F534" s="12">
        <v>2.8126899999999999</v>
      </c>
      <c r="G534" s="12">
        <v>1.2524999999999999</v>
      </c>
      <c r="H534" s="12">
        <v>1.0358866390504995</v>
      </c>
      <c r="I534" s="9">
        <v>87.150001525878906</v>
      </c>
      <c r="J534" s="12"/>
    </row>
    <row r="535" spans="1:10" x14ac:dyDescent="0.25">
      <c r="A535" s="1" t="s">
        <v>971</v>
      </c>
      <c r="B535" s="18">
        <v>3732</v>
      </c>
      <c r="C535" s="1">
        <v>37725</v>
      </c>
      <c r="D535" s="12">
        <v>13639.712833333329</v>
      </c>
      <c r="E535" s="12">
        <v>5.95</v>
      </c>
      <c r="F535" s="12">
        <v>2.6001699999999999</v>
      </c>
      <c r="G535" s="12">
        <v>1.2549999999999999</v>
      </c>
      <c r="H535" s="12">
        <v>1.0529541070225226</v>
      </c>
      <c r="I535" s="9">
        <v>89.559997558593693</v>
      </c>
      <c r="J535" s="12"/>
    </row>
    <row r="536" spans="1:10" x14ac:dyDescent="0.25">
      <c r="A536" s="1" t="s">
        <v>972</v>
      </c>
      <c r="B536" s="18">
        <v>3739</v>
      </c>
      <c r="C536" s="1">
        <v>37732</v>
      </c>
      <c r="D536" s="12">
        <v>13649.852249999996</v>
      </c>
      <c r="E536" s="12">
        <v>5.9749999999999996</v>
      </c>
      <c r="F536" s="12">
        <v>2.3876499999999998</v>
      </c>
      <c r="G536" s="12">
        <v>1.2574999999999998</v>
      </c>
      <c r="H536" s="12">
        <v>1.0700215749945459</v>
      </c>
      <c r="I536" s="9">
        <v>90.230003356933594</v>
      </c>
      <c r="J536" s="12"/>
    </row>
    <row r="537" spans="1:10" x14ac:dyDescent="0.25">
      <c r="A537" s="1" t="s">
        <v>973</v>
      </c>
      <c r="B537" s="18">
        <v>3746</v>
      </c>
      <c r="C537" s="1">
        <v>37739</v>
      </c>
      <c r="D537" s="12">
        <v>13659.991666666663</v>
      </c>
      <c r="E537" s="12">
        <v>6</v>
      </c>
      <c r="F537" s="12">
        <v>2.1751299999999998</v>
      </c>
      <c r="G537" s="12">
        <v>1.26</v>
      </c>
      <c r="H537" s="12">
        <v>1.0870890429665689</v>
      </c>
      <c r="I537" s="9">
        <v>93.209999084472599</v>
      </c>
      <c r="J537" s="12"/>
    </row>
    <row r="538" spans="1:10" x14ac:dyDescent="0.25">
      <c r="A538" s="1" t="s">
        <v>974</v>
      </c>
      <c r="B538" s="18">
        <v>3753</v>
      </c>
      <c r="C538" s="1">
        <v>37746</v>
      </c>
      <c r="D538" s="12">
        <v>13670.131083333332</v>
      </c>
      <c r="E538" s="12">
        <v>6.0250000000000004</v>
      </c>
      <c r="F538" s="12">
        <v>2.1048849999999999</v>
      </c>
      <c r="G538" s="12">
        <v>1.26</v>
      </c>
      <c r="H538" s="12">
        <v>1.104156510938592</v>
      </c>
      <c r="I538" s="9">
        <v>93.730003356933594</v>
      </c>
      <c r="J538" s="12"/>
    </row>
    <row r="539" spans="1:10" x14ac:dyDescent="0.25">
      <c r="A539" s="1" t="s">
        <v>975</v>
      </c>
      <c r="B539" s="18">
        <v>3760</v>
      </c>
      <c r="C539" s="1">
        <v>37753</v>
      </c>
      <c r="D539" s="12">
        <v>13680.270499999999</v>
      </c>
      <c r="E539" s="12">
        <v>6.0500000000000007</v>
      </c>
      <c r="F539" s="12">
        <v>2.03464</v>
      </c>
      <c r="G539" s="12">
        <v>1.26</v>
      </c>
      <c r="H539" s="12">
        <v>1.1212239789106151</v>
      </c>
      <c r="I539" s="9">
        <v>94.870002746582003</v>
      </c>
      <c r="J539" s="12"/>
    </row>
    <row r="540" spans="1:10" x14ac:dyDescent="0.25">
      <c r="A540" s="1" t="s">
        <v>976</v>
      </c>
      <c r="B540" s="18">
        <v>3767</v>
      </c>
      <c r="C540" s="1">
        <v>37760</v>
      </c>
      <c r="D540" s="12">
        <v>13690.409916666666</v>
      </c>
      <c r="E540" s="12">
        <v>6.0749999999999993</v>
      </c>
      <c r="F540" s="12">
        <v>1.9643949999999999</v>
      </c>
      <c r="G540" s="12">
        <v>1.26</v>
      </c>
      <c r="H540" s="12">
        <v>1.1382914468826384</v>
      </c>
      <c r="I540" s="9">
        <v>93.760002136230398</v>
      </c>
      <c r="J540" s="12"/>
    </row>
    <row r="541" spans="1:10" x14ac:dyDescent="0.25">
      <c r="A541" s="1" t="s">
        <v>977</v>
      </c>
      <c r="B541" s="18">
        <v>3774</v>
      </c>
      <c r="C541" s="1">
        <v>37767</v>
      </c>
      <c r="D541" s="12">
        <v>13700.549333333331</v>
      </c>
      <c r="E541" s="12">
        <v>6.1</v>
      </c>
      <c r="F541" s="12">
        <v>1.89415</v>
      </c>
      <c r="G541" s="12">
        <v>1.26</v>
      </c>
      <c r="H541" s="12">
        <v>1.1553589148546615</v>
      </c>
      <c r="I541" s="9">
        <v>96.949996948242102</v>
      </c>
      <c r="J541" s="12"/>
    </row>
    <row r="542" spans="1:10" x14ac:dyDescent="0.25">
      <c r="A542" s="1" t="s">
        <v>978</v>
      </c>
      <c r="B542" s="18">
        <v>3781</v>
      </c>
      <c r="C542" s="1">
        <v>37774</v>
      </c>
      <c r="D542" s="12">
        <v>13710.688749999999</v>
      </c>
      <c r="E542" s="12">
        <v>6.1499999999999995</v>
      </c>
      <c r="F542" s="12">
        <v>1.9078075000000001</v>
      </c>
      <c r="G542" s="12">
        <v>1.25</v>
      </c>
      <c r="H542" s="12">
        <v>1.1724263828266845</v>
      </c>
      <c r="I542" s="9">
        <v>99.260002136230398</v>
      </c>
      <c r="J542" s="12"/>
    </row>
    <row r="543" spans="1:10" x14ac:dyDescent="0.25">
      <c r="A543" s="1" t="s">
        <v>979</v>
      </c>
      <c r="B543" s="18">
        <v>3788</v>
      </c>
      <c r="C543" s="1">
        <v>37781</v>
      </c>
      <c r="D543" s="12">
        <v>13720.828166666666</v>
      </c>
      <c r="E543" s="12">
        <v>6.2</v>
      </c>
      <c r="F543" s="12">
        <v>1.921465</v>
      </c>
      <c r="G543" s="12">
        <v>1.24</v>
      </c>
      <c r="H543" s="12">
        <v>1.1894938507987076</v>
      </c>
      <c r="I543" s="9">
        <v>99.559997558593693</v>
      </c>
      <c r="J543" s="12"/>
    </row>
    <row r="544" spans="1:10" x14ac:dyDescent="0.25">
      <c r="A544" s="1" t="s">
        <v>980</v>
      </c>
      <c r="B544" s="18">
        <v>3795</v>
      </c>
      <c r="C544" s="1">
        <v>37788</v>
      </c>
      <c r="D544" s="12">
        <v>13730.967583333333</v>
      </c>
      <c r="E544" s="12">
        <v>6.25</v>
      </c>
      <c r="F544" s="12">
        <v>1.9351225000000001</v>
      </c>
      <c r="G544" s="12">
        <v>1.23</v>
      </c>
      <c r="H544" s="12">
        <v>1.2065613187707309</v>
      </c>
      <c r="I544" s="9">
        <v>99.440002441406193</v>
      </c>
      <c r="J544" s="12"/>
    </row>
    <row r="545" spans="1:10" x14ac:dyDescent="0.25">
      <c r="A545" s="1" t="s">
        <v>981</v>
      </c>
      <c r="B545" s="18">
        <v>3802</v>
      </c>
      <c r="C545" s="1">
        <v>37795</v>
      </c>
      <c r="D545" s="12">
        <v>13741.106999999998</v>
      </c>
      <c r="E545" s="12">
        <v>6.3</v>
      </c>
      <c r="F545" s="12">
        <v>1.94878</v>
      </c>
      <c r="G545" s="12">
        <v>1.22</v>
      </c>
      <c r="H545" s="12">
        <v>1.223628786742754</v>
      </c>
      <c r="I545" s="9">
        <v>97.660003662109304</v>
      </c>
      <c r="J545" s="12"/>
    </row>
    <row r="546" spans="1:10" x14ac:dyDescent="0.25">
      <c r="A546" s="1" t="s">
        <v>982</v>
      </c>
      <c r="B546" s="18">
        <v>3809</v>
      </c>
      <c r="C546" s="1">
        <v>37802</v>
      </c>
      <c r="D546" s="12">
        <v>13741.106999999998</v>
      </c>
      <c r="E546" s="12">
        <v>6.3</v>
      </c>
      <c r="F546" s="12">
        <v>1.94878</v>
      </c>
      <c r="G546" s="12">
        <v>1.22</v>
      </c>
      <c r="H546" s="12">
        <v>1.2406962547147771</v>
      </c>
      <c r="I546" s="9">
        <v>98.739997863769503</v>
      </c>
      <c r="J546" s="12"/>
    </row>
    <row r="547" spans="1:10" x14ac:dyDescent="0.25">
      <c r="A547" s="1" t="s">
        <v>983</v>
      </c>
      <c r="B547" s="18">
        <v>3816</v>
      </c>
      <c r="C547" s="1">
        <v>37809</v>
      </c>
      <c r="D547" s="12">
        <v>13760.1945</v>
      </c>
      <c r="E547" s="12">
        <v>6.2749999999999995</v>
      </c>
      <c r="F547" s="12">
        <v>1.9754749999999999</v>
      </c>
      <c r="G547" s="12">
        <v>1.1675</v>
      </c>
      <c r="H547" s="12">
        <v>1.3179037454743667</v>
      </c>
      <c r="I547" s="9">
        <v>100.23999786376901</v>
      </c>
      <c r="J547" s="12"/>
    </row>
    <row r="548" spans="1:10" x14ac:dyDescent="0.25">
      <c r="A548" s="1" t="s">
        <v>984</v>
      </c>
      <c r="B548" s="18">
        <v>3823</v>
      </c>
      <c r="C548" s="1">
        <v>37816</v>
      </c>
      <c r="D548" s="12">
        <v>13779.282000000001</v>
      </c>
      <c r="E548" s="12">
        <v>6.25</v>
      </c>
      <c r="F548" s="12">
        <v>2.00217</v>
      </c>
      <c r="G548" s="12">
        <v>1.115</v>
      </c>
      <c r="H548" s="12">
        <v>1.3951112362339564</v>
      </c>
      <c r="I548" s="9">
        <v>99.510002136230398</v>
      </c>
      <c r="J548" s="12"/>
    </row>
    <row r="549" spans="1:10" x14ac:dyDescent="0.25">
      <c r="A549" s="1" t="s">
        <v>985</v>
      </c>
      <c r="B549" s="18">
        <v>3830</v>
      </c>
      <c r="C549" s="1">
        <v>37823</v>
      </c>
      <c r="D549" s="12">
        <v>13798.369500000003</v>
      </c>
      <c r="E549" s="12">
        <v>6.2249999999999996</v>
      </c>
      <c r="F549" s="12">
        <v>2.0288649999999997</v>
      </c>
      <c r="G549" s="12">
        <v>1.0625</v>
      </c>
      <c r="H549" s="12">
        <v>1.472318726993546</v>
      </c>
      <c r="I549" s="9">
        <v>100.230003356933</v>
      </c>
      <c r="J549" s="12"/>
    </row>
    <row r="550" spans="1:10" x14ac:dyDescent="0.25">
      <c r="A550" s="1" t="s">
        <v>986</v>
      </c>
      <c r="B550" s="18">
        <v>3837</v>
      </c>
      <c r="C550" s="1">
        <v>37830</v>
      </c>
      <c r="D550" s="12">
        <v>13817.457000000002</v>
      </c>
      <c r="E550" s="12">
        <v>6.2</v>
      </c>
      <c r="F550" s="12">
        <v>2.0555599999999998</v>
      </c>
      <c r="G550" s="12">
        <v>1.01</v>
      </c>
      <c r="H550" s="12">
        <v>1.5495262177531357</v>
      </c>
      <c r="I550" s="9">
        <v>98.510002136230398</v>
      </c>
      <c r="J550" s="12"/>
    </row>
    <row r="551" spans="1:10" x14ac:dyDescent="0.25">
      <c r="A551" s="1" t="s">
        <v>987</v>
      </c>
      <c r="B551" s="18">
        <v>3844</v>
      </c>
      <c r="C551" s="1">
        <v>37837</v>
      </c>
      <c r="D551" s="12">
        <v>13836.544500000004</v>
      </c>
      <c r="E551" s="12">
        <v>6.1750000000000007</v>
      </c>
      <c r="F551" s="12">
        <v>2.0956874999999999</v>
      </c>
      <c r="G551" s="12">
        <v>1.0150000000000001</v>
      </c>
      <c r="H551" s="12">
        <v>1.6267337085127254</v>
      </c>
      <c r="I551" s="9">
        <v>98.279998779296804</v>
      </c>
      <c r="J551" s="12"/>
    </row>
    <row r="552" spans="1:10" x14ac:dyDescent="0.25">
      <c r="A552" s="1" t="s">
        <v>988</v>
      </c>
      <c r="B552" s="18">
        <v>3851</v>
      </c>
      <c r="C552" s="1">
        <v>37844</v>
      </c>
      <c r="D552" s="12">
        <v>13855.632000000003</v>
      </c>
      <c r="E552" s="12">
        <v>6.15</v>
      </c>
      <c r="F552" s="12">
        <v>2.135815</v>
      </c>
      <c r="G552" s="12">
        <v>1.02</v>
      </c>
      <c r="H552" s="12">
        <v>1.703941199272315</v>
      </c>
      <c r="I552" s="9">
        <v>99.620002746582003</v>
      </c>
      <c r="J552" s="12"/>
    </row>
    <row r="553" spans="1:10" x14ac:dyDescent="0.25">
      <c r="A553" s="1" t="s">
        <v>989</v>
      </c>
      <c r="B553" s="18">
        <v>3858</v>
      </c>
      <c r="C553" s="1">
        <v>37851</v>
      </c>
      <c r="D553" s="12">
        <v>13874.719500000005</v>
      </c>
      <c r="E553" s="12">
        <v>6.125</v>
      </c>
      <c r="F553" s="12">
        <v>2.1759425000000001</v>
      </c>
      <c r="G553" s="12">
        <v>1.0250000000000001</v>
      </c>
      <c r="H553" s="12">
        <v>1.7811486900319049</v>
      </c>
      <c r="I553" s="9">
        <v>99.769996643066406</v>
      </c>
      <c r="J553" s="12"/>
    </row>
    <row r="554" spans="1:10" x14ac:dyDescent="0.25">
      <c r="A554" s="1" t="s">
        <v>990</v>
      </c>
      <c r="B554" s="18">
        <v>3865</v>
      </c>
      <c r="C554" s="1">
        <v>37858</v>
      </c>
      <c r="D554" s="12">
        <v>13893.807000000003</v>
      </c>
      <c r="E554" s="12">
        <v>6.1</v>
      </c>
      <c r="F554" s="12">
        <v>2.2160700000000002</v>
      </c>
      <c r="G554" s="12">
        <v>1.03</v>
      </c>
      <c r="H554" s="12">
        <v>1.8583561807914946</v>
      </c>
      <c r="I554" s="9">
        <v>101.44000244140599</v>
      </c>
      <c r="J554" s="12"/>
    </row>
    <row r="555" spans="1:10" x14ac:dyDescent="0.25">
      <c r="A555" s="1" t="s">
        <v>991</v>
      </c>
      <c r="B555" s="18">
        <v>3872</v>
      </c>
      <c r="C555" s="1">
        <v>37865</v>
      </c>
      <c r="D555" s="12">
        <v>13912.894500000002</v>
      </c>
      <c r="E555" s="12">
        <v>6.1</v>
      </c>
      <c r="F555" s="12">
        <v>2.2566325000000003</v>
      </c>
      <c r="G555" s="12">
        <v>1.0249999999999999</v>
      </c>
      <c r="H555" s="12">
        <v>1.9355636715510842</v>
      </c>
      <c r="I555" s="9">
        <v>102.83000183105401</v>
      </c>
      <c r="J555" s="12"/>
    </row>
    <row r="556" spans="1:10" x14ac:dyDescent="0.25">
      <c r="A556" s="1" t="s">
        <v>992</v>
      </c>
      <c r="B556" s="18">
        <v>3879</v>
      </c>
      <c r="C556" s="1">
        <v>37872</v>
      </c>
      <c r="D556" s="12">
        <v>13931.982000000004</v>
      </c>
      <c r="E556" s="12">
        <v>6.1</v>
      </c>
      <c r="F556" s="12">
        <v>2.2971950000000003</v>
      </c>
      <c r="G556" s="12">
        <v>1.02</v>
      </c>
      <c r="H556" s="12">
        <v>2.0127711623106737</v>
      </c>
      <c r="I556" s="9">
        <v>102.449996948242</v>
      </c>
      <c r="J556" s="12"/>
    </row>
    <row r="557" spans="1:10" x14ac:dyDescent="0.25">
      <c r="A557" s="1" t="s">
        <v>993</v>
      </c>
      <c r="B557" s="18">
        <v>3886</v>
      </c>
      <c r="C557" s="1">
        <v>37879</v>
      </c>
      <c r="D557" s="12">
        <v>13951.069500000003</v>
      </c>
      <c r="E557" s="12">
        <v>6.1</v>
      </c>
      <c r="F557" s="12">
        <v>2.3377575000000004</v>
      </c>
      <c r="G557" s="12">
        <v>1.0149999999999999</v>
      </c>
      <c r="H557" s="12">
        <v>2.0899786530702635</v>
      </c>
      <c r="I557" s="9">
        <v>103.669998168945</v>
      </c>
      <c r="J557" s="12"/>
    </row>
    <row r="558" spans="1:10" x14ac:dyDescent="0.25">
      <c r="A558" s="1" t="s">
        <v>994</v>
      </c>
      <c r="B558" s="18">
        <v>3893</v>
      </c>
      <c r="C558" s="1">
        <v>37886</v>
      </c>
      <c r="D558" s="12">
        <v>13970.157000000005</v>
      </c>
      <c r="E558" s="12">
        <v>6.1</v>
      </c>
      <c r="F558" s="12">
        <v>2.37832</v>
      </c>
      <c r="G558" s="12">
        <v>1.01</v>
      </c>
      <c r="H558" s="12">
        <v>2.167186143829853</v>
      </c>
      <c r="I558" s="9">
        <v>99.949996948242102</v>
      </c>
      <c r="J558" s="12"/>
    </row>
    <row r="559" spans="1:10" x14ac:dyDescent="0.25">
      <c r="A559" s="1" t="s">
        <v>995</v>
      </c>
      <c r="B559" s="18">
        <v>3900</v>
      </c>
      <c r="C559" s="1">
        <v>37893</v>
      </c>
      <c r="D559" s="12">
        <v>13970.157000000005</v>
      </c>
      <c r="E559" s="12">
        <v>6.1</v>
      </c>
      <c r="F559" s="12">
        <v>2.37832</v>
      </c>
      <c r="G559" s="12">
        <v>1.01</v>
      </c>
      <c r="H559" s="12">
        <v>2.2443936345894429</v>
      </c>
      <c r="I559" s="9">
        <v>103.389999389648</v>
      </c>
      <c r="J559" s="12"/>
    </row>
    <row r="560" spans="1:10" x14ac:dyDescent="0.25">
      <c r="A560" s="1" t="s">
        <v>996</v>
      </c>
      <c r="B560" s="18">
        <v>3907</v>
      </c>
      <c r="C560" s="1">
        <v>37900</v>
      </c>
      <c r="D560" s="12">
        <v>13983.592166666669</v>
      </c>
      <c r="E560" s="12">
        <v>6.0749999999999993</v>
      </c>
      <c r="F560" s="12">
        <v>2.294225</v>
      </c>
      <c r="G560" s="12">
        <v>1.01</v>
      </c>
      <c r="H560" s="12">
        <v>2.2084570982099621</v>
      </c>
      <c r="I560" s="9">
        <v>104.56999969482401</v>
      </c>
      <c r="J560" s="12"/>
    </row>
    <row r="561" spans="1:10" x14ac:dyDescent="0.25">
      <c r="A561" s="1" t="s">
        <v>997</v>
      </c>
      <c r="B561" s="18">
        <v>3914</v>
      </c>
      <c r="C561" s="1">
        <v>37907</v>
      </c>
      <c r="D561" s="12">
        <v>13997.027333333337</v>
      </c>
      <c r="E561" s="12">
        <v>6.05</v>
      </c>
      <c r="F561" s="12">
        <v>2.2101299999999999</v>
      </c>
      <c r="G561" s="12">
        <v>1.01</v>
      </c>
      <c r="H561" s="12">
        <v>2.1725205618304813</v>
      </c>
      <c r="I561" s="9">
        <v>104.26000213623</v>
      </c>
      <c r="J561" s="12"/>
    </row>
    <row r="562" spans="1:10" x14ac:dyDescent="0.25">
      <c r="A562" s="1" t="s">
        <v>998</v>
      </c>
      <c r="B562" s="18">
        <v>3921</v>
      </c>
      <c r="C562" s="1">
        <v>37914</v>
      </c>
      <c r="D562" s="12">
        <v>14010.462500000003</v>
      </c>
      <c r="E562" s="12">
        <v>6.0250000000000004</v>
      </c>
      <c r="F562" s="12">
        <v>2.1260349999999999</v>
      </c>
      <c r="G562" s="12">
        <v>1.01</v>
      </c>
      <c r="H562" s="12">
        <v>2.1365840254510005</v>
      </c>
      <c r="I562" s="9">
        <v>103.58000183105401</v>
      </c>
      <c r="J562" s="12"/>
    </row>
    <row r="563" spans="1:10" x14ac:dyDescent="0.25">
      <c r="A563" s="1" t="s">
        <v>999</v>
      </c>
      <c r="B563" s="18">
        <v>3928</v>
      </c>
      <c r="C563" s="1">
        <v>37921</v>
      </c>
      <c r="D563" s="12">
        <v>14023.897666666671</v>
      </c>
      <c r="E563" s="12">
        <v>6</v>
      </c>
      <c r="F563" s="12">
        <v>2.0419399999999999</v>
      </c>
      <c r="G563" s="12">
        <v>1.01</v>
      </c>
      <c r="H563" s="12">
        <v>2.1006474890715197</v>
      </c>
      <c r="I563" s="9">
        <v>105.300003051757</v>
      </c>
      <c r="J563" s="12"/>
    </row>
    <row r="564" spans="1:10" x14ac:dyDescent="0.25">
      <c r="A564" s="1" t="s">
        <v>1000</v>
      </c>
      <c r="B564" s="18">
        <v>3935</v>
      </c>
      <c r="C564" s="1">
        <v>37928</v>
      </c>
      <c r="D564" s="12">
        <v>14037.332833333339</v>
      </c>
      <c r="E564" s="12">
        <v>5.95</v>
      </c>
      <c r="F564" s="12">
        <v>2.0135474999999996</v>
      </c>
      <c r="G564" s="12">
        <v>1.0075000000000001</v>
      </c>
      <c r="H564" s="12">
        <v>2.0647109526920389</v>
      </c>
      <c r="I564" s="9">
        <v>105.61000061035099</v>
      </c>
      <c r="J564" s="12"/>
    </row>
    <row r="565" spans="1:10" x14ac:dyDescent="0.25">
      <c r="A565" s="1" t="s">
        <v>1001</v>
      </c>
      <c r="B565" s="18">
        <v>3942</v>
      </c>
      <c r="C565" s="1">
        <v>37935</v>
      </c>
      <c r="D565" s="12">
        <v>14050.768000000002</v>
      </c>
      <c r="E565" s="12">
        <v>5.9</v>
      </c>
      <c r="F565" s="12">
        <v>1.985155</v>
      </c>
      <c r="G565" s="12">
        <v>1.0049999999999999</v>
      </c>
      <c r="H565" s="12">
        <v>2.0287744163125581</v>
      </c>
      <c r="I565" s="9">
        <v>105.459999084472</v>
      </c>
      <c r="J565" s="12"/>
    </row>
    <row r="566" spans="1:10" x14ac:dyDescent="0.25">
      <c r="A566" s="1" t="s">
        <v>1002</v>
      </c>
      <c r="B566" s="18">
        <v>3949</v>
      </c>
      <c r="C566" s="1">
        <v>37942</v>
      </c>
      <c r="D566" s="12">
        <v>14064.203166666668</v>
      </c>
      <c r="E566" s="12">
        <v>5.8500000000000005</v>
      </c>
      <c r="F566" s="12">
        <v>1.9567625</v>
      </c>
      <c r="G566" s="12">
        <v>1.0024999999999999</v>
      </c>
      <c r="H566" s="12">
        <v>1.9928378799330773</v>
      </c>
      <c r="I566" s="9">
        <v>104.209999084472</v>
      </c>
      <c r="J566" s="12"/>
    </row>
    <row r="567" spans="1:10" x14ac:dyDescent="0.25">
      <c r="A567" s="1" t="s">
        <v>1003</v>
      </c>
      <c r="B567" s="18">
        <v>3956</v>
      </c>
      <c r="C567" s="1">
        <v>37949</v>
      </c>
      <c r="D567" s="12">
        <v>14077.638333333336</v>
      </c>
      <c r="E567" s="12">
        <v>5.8</v>
      </c>
      <c r="F567" s="12">
        <v>1.9283699999999999</v>
      </c>
      <c r="G567" s="12">
        <v>1</v>
      </c>
      <c r="H567" s="12">
        <v>1.9569013435535965</v>
      </c>
      <c r="I567" s="9">
        <v>106.449996948242</v>
      </c>
      <c r="J567" s="12"/>
    </row>
    <row r="568" spans="1:10" x14ac:dyDescent="0.25">
      <c r="A568" s="1" t="s">
        <v>1004</v>
      </c>
      <c r="B568" s="18">
        <v>3963</v>
      </c>
      <c r="C568" s="1">
        <v>37956</v>
      </c>
      <c r="D568" s="12">
        <v>14091.073500000004</v>
      </c>
      <c r="E568" s="12">
        <v>5.7749999999999995</v>
      </c>
      <c r="F568" s="12">
        <v>1.9550774999999998</v>
      </c>
      <c r="G568" s="12">
        <v>0.995</v>
      </c>
      <c r="H568" s="12">
        <v>1.9209648071741157</v>
      </c>
      <c r="I568" s="9">
        <v>106.84999847412099</v>
      </c>
      <c r="J568" s="12"/>
    </row>
    <row r="569" spans="1:10" x14ac:dyDescent="0.25">
      <c r="A569" s="1" t="s">
        <v>1005</v>
      </c>
      <c r="B569" s="18">
        <v>3970</v>
      </c>
      <c r="C569" s="1">
        <v>37963</v>
      </c>
      <c r="D569" s="12">
        <v>14104.50866666667</v>
      </c>
      <c r="E569" s="12">
        <v>5.75</v>
      </c>
      <c r="F569" s="12">
        <v>1.9817849999999999</v>
      </c>
      <c r="G569" s="12">
        <v>0.99</v>
      </c>
      <c r="H569" s="12">
        <v>1.8850282707946349</v>
      </c>
      <c r="I569" s="9">
        <v>108.139999389648</v>
      </c>
      <c r="J569" s="12"/>
    </row>
    <row r="570" spans="1:10" x14ac:dyDescent="0.25">
      <c r="A570" s="1" t="s">
        <v>1006</v>
      </c>
      <c r="B570" s="18">
        <v>3977</v>
      </c>
      <c r="C570" s="1">
        <v>37970</v>
      </c>
      <c r="D570" s="12">
        <v>14117.943833333338</v>
      </c>
      <c r="E570" s="12">
        <v>5.7249999999999996</v>
      </c>
      <c r="F570" s="12">
        <v>2.0084925</v>
      </c>
      <c r="G570" s="12">
        <v>0.98499999999999999</v>
      </c>
      <c r="H570" s="12">
        <v>1.8490917344151541</v>
      </c>
      <c r="I570" s="9">
        <v>108.900001525878</v>
      </c>
      <c r="J570" s="12"/>
    </row>
    <row r="571" spans="1:10" x14ac:dyDescent="0.25">
      <c r="A571" s="1" t="s">
        <v>1007</v>
      </c>
      <c r="B571" s="18">
        <v>3984</v>
      </c>
      <c r="C571" s="1">
        <v>37977</v>
      </c>
      <c r="D571" s="12">
        <v>14131.379000000001</v>
      </c>
      <c r="E571" s="12">
        <v>5.7</v>
      </c>
      <c r="F571" s="12">
        <v>2.0352000000000001</v>
      </c>
      <c r="G571" s="12">
        <v>0.98</v>
      </c>
      <c r="H571" s="12">
        <v>1.8131551980356733</v>
      </c>
      <c r="I571" s="9">
        <v>109.699996948242</v>
      </c>
      <c r="J571" s="12"/>
    </row>
    <row r="572" spans="1:10" x14ac:dyDescent="0.25">
      <c r="A572" s="1" t="s">
        <v>1008</v>
      </c>
      <c r="B572" s="18">
        <v>3991</v>
      </c>
      <c r="C572" s="1">
        <v>37984</v>
      </c>
      <c r="D572" s="12">
        <v>14131.379000000001</v>
      </c>
      <c r="E572" s="12">
        <v>5.7</v>
      </c>
      <c r="F572" s="12">
        <v>2.0352000000000001</v>
      </c>
      <c r="G572" s="12">
        <v>0.98</v>
      </c>
      <c r="H572" s="12">
        <v>1.7772186616561925</v>
      </c>
      <c r="I572" s="9">
        <v>111.230003356933</v>
      </c>
      <c r="J572" s="12"/>
    </row>
    <row r="573" spans="1:10" x14ac:dyDescent="0.25">
      <c r="A573" s="1" t="s">
        <v>1009</v>
      </c>
      <c r="B573" s="18">
        <v>3998</v>
      </c>
      <c r="C573" s="1">
        <v>37991</v>
      </c>
      <c r="D573" s="12">
        <v>14138.125749999999</v>
      </c>
      <c r="E573" s="12">
        <v>5.7</v>
      </c>
      <c r="F573" s="12">
        <v>2.0329725000000001</v>
      </c>
      <c r="G573" s="12">
        <v>0.98499999999999999</v>
      </c>
      <c r="H573" s="12">
        <v>1.7393163468064723</v>
      </c>
      <c r="I573" s="9">
        <v>112.389999389648</v>
      </c>
      <c r="J573" s="12"/>
    </row>
    <row r="574" spans="1:10" x14ac:dyDescent="0.25">
      <c r="A574" s="1" t="s">
        <v>1010</v>
      </c>
      <c r="B574" s="18">
        <v>4005</v>
      </c>
      <c r="C574" s="1">
        <v>37998</v>
      </c>
      <c r="D574" s="12">
        <v>14144.872499999999</v>
      </c>
      <c r="E574" s="12">
        <v>5.7</v>
      </c>
      <c r="F574" s="12">
        <v>2.030745</v>
      </c>
      <c r="G574" s="12">
        <v>0.99</v>
      </c>
      <c r="H574" s="12">
        <v>1.7014140319567521</v>
      </c>
      <c r="I574" s="9">
        <v>114.230003356933</v>
      </c>
      <c r="J574" s="12"/>
    </row>
    <row r="575" spans="1:10" x14ac:dyDescent="0.25">
      <c r="A575" s="1" t="s">
        <v>1011</v>
      </c>
      <c r="B575" s="18">
        <v>4012</v>
      </c>
      <c r="C575" s="1">
        <v>38005</v>
      </c>
      <c r="D575" s="12">
        <v>14151.619250000002</v>
      </c>
      <c r="E575" s="12">
        <v>5.7</v>
      </c>
      <c r="F575" s="12">
        <v>2.0285175</v>
      </c>
      <c r="G575" s="12">
        <v>0.995</v>
      </c>
      <c r="H575" s="12">
        <v>1.6635117171070322</v>
      </c>
      <c r="I575" s="9">
        <v>114.430000305175</v>
      </c>
      <c r="J575" s="12"/>
    </row>
    <row r="576" spans="1:10" x14ac:dyDescent="0.25">
      <c r="A576" s="1" t="s">
        <v>1012</v>
      </c>
      <c r="B576" s="18">
        <v>4019</v>
      </c>
      <c r="C576" s="1">
        <v>38012</v>
      </c>
      <c r="D576" s="12">
        <v>14158.366</v>
      </c>
      <c r="E576" s="12">
        <v>5.7</v>
      </c>
      <c r="F576" s="12">
        <v>2.0262899999999999</v>
      </c>
      <c r="G576" s="12">
        <v>1</v>
      </c>
      <c r="H576" s="12">
        <v>1.625609402257312</v>
      </c>
      <c r="I576" s="9">
        <v>113.480003356933</v>
      </c>
      <c r="J576" s="12"/>
    </row>
    <row r="577" spans="1:10" x14ac:dyDescent="0.25">
      <c r="A577" s="1" t="s">
        <v>1013</v>
      </c>
      <c r="B577" s="18">
        <v>4026</v>
      </c>
      <c r="C577" s="1">
        <v>38019</v>
      </c>
      <c r="D577" s="12">
        <v>14165.11275</v>
      </c>
      <c r="E577" s="12">
        <v>5.6750000000000007</v>
      </c>
      <c r="F577" s="12">
        <v>1.9418299999999999</v>
      </c>
      <c r="G577" s="12">
        <v>1.0024999999999999</v>
      </c>
      <c r="H577" s="12">
        <v>1.5877070874075918</v>
      </c>
      <c r="I577" s="9">
        <v>114.449996948242</v>
      </c>
      <c r="J577" s="12"/>
    </row>
    <row r="578" spans="1:10" x14ac:dyDescent="0.25">
      <c r="A578" s="1" t="s">
        <v>1014</v>
      </c>
      <c r="B578" s="18">
        <v>4033</v>
      </c>
      <c r="C578" s="1">
        <v>38026</v>
      </c>
      <c r="D578" s="12">
        <v>14171.859499999999</v>
      </c>
      <c r="E578" s="12">
        <v>5.65</v>
      </c>
      <c r="F578" s="12">
        <v>1.85737</v>
      </c>
      <c r="G578" s="12">
        <v>1.0049999999999999</v>
      </c>
      <c r="H578" s="12">
        <v>1.5498047725578716</v>
      </c>
      <c r="I578" s="9">
        <v>115.129997253417</v>
      </c>
      <c r="J578" s="12"/>
    </row>
    <row r="579" spans="1:10" x14ac:dyDescent="0.25">
      <c r="A579" s="1" t="s">
        <v>1015</v>
      </c>
      <c r="B579" s="18">
        <v>4040</v>
      </c>
      <c r="C579" s="1">
        <v>38033</v>
      </c>
      <c r="D579" s="12">
        <v>14178.606249999999</v>
      </c>
      <c r="E579" s="12">
        <v>5.625</v>
      </c>
      <c r="F579" s="12">
        <v>1.77291</v>
      </c>
      <c r="G579" s="12">
        <v>1.0074999999999998</v>
      </c>
      <c r="H579" s="12">
        <v>1.5119024577081517</v>
      </c>
      <c r="I579" s="9">
        <v>114.879997253417</v>
      </c>
      <c r="J579" s="12"/>
    </row>
    <row r="580" spans="1:10" x14ac:dyDescent="0.25">
      <c r="A580" s="1" t="s">
        <v>1016</v>
      </c>
      <c r="B580" s="18">
        <v>4047</v>
      </c>
      <c r="C580" s="1">
        <v>38040</v>
      </c>
      <c r="D580" s="12">
        <v>14185.352999999997</v>
      </c>
      <c r="E580" s="12">
        <v>5.6</v>
      </c>
      <c r="F580" s="12">
        <v>1.68845</v>
      </c>
      <c r="G580" s="12">
        <v>1.01</v>
      </c>
      <c r="H580" s="12">
        <v>1.4740001428584315</v>
      </c>
      <c r="I580" s="9">
        <v>115.01999664306599</v>
      </c>
      <c r="J580" s="12"/>
    </row>
    <row r="581" spans="1:10" x14ac:dyDescent="0.25">
      <c r="A581" s="1" t="s">
        <v>1017</v>
      </c>
      <c r="B581" s="18">
        <v>4054</v>
      </c>
      <c r="C581" s="1">
        <v>38047</v>
      </c>
      <c r="D581" s="12">
        <v>14192.099749999999</v>
      </c>
      <c r="E581" s="12">
        <v>5.6499999999999995</v>
      </c>
      <c r="F581" s="12">
        <v>1.7013575000000001</v>
      </c>
      <c r="G581" s="12">
        <v>1.0075000000000001</v>
      </c>
      <c r="H581" s="12">
        <v>1.4360978280087113</v>
      </c>
      <c r="I581" s="9">
        <v>116.379997253417</v>
      </c>
      <c r="J581" s="12"/>
    </row>
    <row r="582" spans="1:10" x14ac:dyDescent="0.25">
      <c r="A582" s="1" t="s">
        <v>1018</v>
      </c>
      <c r="B582" s="18">
        <v>4061</v>
      </c>
      <c r="C582" s="1">
        <v>38054</v>
      </c>
      <c r="D582" s="12">
        <v>14198.846499999998</v>
      </c>
      <c r="E582" s="12">
        <v>5.7</v>
      </c>
      <c r="F582" s="12">
        <v>1.7142649999999999</v>
      </c>
      <c r="G582" s="12">
        <v>1.0049999999999999</v>
      </c>
      <c r="H582" s="12">
        <v>1.3981955131589912</v>
      </c>
      <c r="I582" s="9">
        <v>112.58000183105401</v>
      </c>
      <c r="J582" s="12"/>
    </row>
    <row r="583" spans="1:10" x14ac:dyDescent="0.25">
      <c r="A583" s="1" t="s">
        <v>1019</v>
      </c>
      <c r="B583" s="18">
        <v>4068</v>
      </c>
      <c r="C583" s="1">
        <v>38061</v>
      </c>
      <c r="D583" s="12">
        <v>14205.593249999998</v>
      </c>
      <c r="E583" s="12">
        <v>5.75</v>
      </c>
      <c r="F583" s="12">
        <v>1.7271725</v>
      </c>
      <c r="G583" s="12">
        <v>1.0024999999999999</v>
      </c>
      <c r="H583" s="12">
        <v>1.3602931983092712</v>
      </c>
      <c r="I583" s="9">
        <v>111.059997558593</v>
      </c>
      <c r="J583" s="12"/>
    </row>
    <row r="584" spans="1:10" x14ac:dyDescent="0.25">
      <c r="A584" s="1" t="s">
        <v>1020</v>
      </c>
      <c r="B584" s="18">
        <v>4075</v>
      </c>
      <c r="C584" s="1">
        <v>38068</v>
      </c>
      <c r="D584" s="12">
        <v>14212.339999999998</v>
      </c>
      <c r="E584" s="12">
        <v>5.8</v>
      </c>
      <c r="F584" s="12">
        <v>1.7400800000000001</v>
      </c>
      <c r="G584" s="12">
        <v>1</v>
      </c>
      <c r="H584" s="12">
        <v>1.322390883459551</v>
      </c>
      <c r="I584" s="9">
        <v>111.02999877929599</v>
      </c>
      <c r="J584" s="12"/>
    </row>
    <row r="585" spans="1:10" x14ac:dyDescent="0.25">
      <c r="A585" s="1" t="s">
        <v>1021</v>
      </c>
      <c r="B585" s="18">
        <v>4082</v>
      </c>
      <c r="C585" s="1">
        <v>38075</v>
      </c>
      <c r="D585" s="12">
        <v>14212.339999999998</v>
      </c>
      <c r="E585" s="12">
        <v>5.8</v>
      </c>
      <c r="F585" s="12">
        <v>1.7400800000000001</v>
      </c>
      <c r="G585" s="12">
        <v>1</v>
      </c>
      <c r="H585" s="12">
        <v>1.2844885686098308</v>
      </c>
      <c r="I585" s="9">
        <v>114.639999389648</v>
      </c>
      <c r="J585" s="12"/>
    </row>
    <row r="586" spans="1:10" x14ac:dyDescent="0.25">
      <c r="A586" s="1" t="s">
        <v>1022</v>
      </c>
      <c r="B586" s="18">
        <v>4089</v>
      </c>
      <c r="C586" s="1">
        <v>38082</v>
      </c>
      <c r="D586" s="12">
        <v>14221.563083333333</v>
      </c>
      <c r="E586" s="12">
        <v>5.75</v>
      </c>
      <c r="F586" s="12">
        <v>1.8782050000000001</v>
      </c>
      <c r="G586" s="12">
        <v>1</v>
      </c>
      <c r="H586" s="12">
        <v>1.3078508668940747</v>
      </c>
      <c r="I586" s="9">
        <v>114.370002746582</v>
      </c>
      <c r="J586" s="12"/>
    </row>
    <row r="587" spans="1:10" x14ac:dyDescent="0.25">
      <c r="A587" s="1" t="s">
        <v>1023</v>
      </c>
      <c r="B587" s="18">
        <v>4096</v>
      </c>
      <c r="C587" s="1">
        <v>38089</v>
      </c>
      <c r="D587" s="12">
        <v>14230.786166666665</v>
      </c>
      <c r="E587" s="12">
        <v>5.6999999999999993</v>
      </c>
      <c r="F587" s="12">
        <v>2.01633</v>
      </c>
      <c r="G587" s="12">
        <v>1</v>
      </c>
      <c r="H587" s="12">
        <v>1.3312131651783186</v>
      </c>
      <c r="I587" s="9">
        <v>113.83000183105401</v>
      </c>
      <c r="J587" s="12"/>
    </row>
    <row r="588" spans="1:10" x14ac:dyDescent="0.25">
      <c r="A588" s="1" t="s">
        <v>1024</v>
      </c>
      <c r="B588" s="18">
        <v>4103</v>
      </c>
      <c r="C588" s="1">
        <v>38096</v>
      </c>
      <c r="D588" s="12">
        <v>14240.009249999997</v>
      </c>
      <c r="E588" s="12">
        <v>5.65</v>
      </c>
      <c r="F588" s="12">
        <v>2.154455</v>
      </c>
      <c r="G588" s="12">
        <v>1</v>
      </c>
      <c r="H588" s="12">
        <v>1.3545754634625622</v>
      </c>
      <c r="I588" s="9">
        <v>114.36000061035099</v>
      </c>
      <c r="J588" s="12"/>
    </row>
    <row r="589" spans="1:10" x14ac:dyDescent="0.25">
      <c r="A589" s="1" t="s">
        <v>1025</v>
      </c>
      <c r="B589" s="18">
        <v>4110</v>
      </c>
      <c r="C589" s="1">
        <v>38103</v>
      </c>
      <c r="D589" s="12">
        <v>14249.232333333332</v>
      </c>
      <c r="E589" s="12">
        <v>5.6</v>
      </c>
      <c r="F589" s="12">
        <v>2.2925800000000001</v>
      </c>
      <c r="G589" s="12">
        <v>1</v>
      </c>
      <c r="H589" s="12">
        <v>1.377937761746806</v>
      </c>
      <c r="I589" s="9">
        <v>110.959999084472</v>
      </c>
      <c r="J589" s="12"/>
    </row>
    <row r="590" spans="1:10" x14ac:dyDescent="0.25">
      <c r="A590" s="1" t="s">
        <v>1026</v>
      </c>
      <c r="B590" s="18">
        <v>4117</v>
      </c>
      <c r="C590" s="1">
        <v>38110</v>
      </c>
      <c r="D590" s="12">
        <v>14258.455416666664</v>
      </c>
      <c r="E590" s="12">
        <v>5.6</v>
      </c>
      <c r="F590" s="12">
        <v>2.4438750000000002</v>
      </c>
      <c r="G590" s="12">
        <v>1</v>
      </c>
      <c r="H590" s="12">
        <v>1.4013000600310499</v>
      </c>
      <c r="I590" s="9">
        <v>109.959999084472</v>
      </c>
      <c r="J590" s="12"/>
    </row>
    <row r="591" spans="1:10" x14ac:dyDescent="0.25">
      <c r="A591" s="1" t="s">
        <v>1027</v>
      </c>
      <c r="B591" s="18">
        <v>4124</v>
      </c>
      <c r="C591" s="1">
        <v>38117</v>
      </c>
      <c r="D591" s="12">
        <v>14267.678499999996</v>
      </c>
      <c r="E591" s="12">
        <v>5.6</v>
      </c>
      <c r="F591" s="12">
        <v>2.59517</v>
      </c>
      <c r="G591" s="12">
        <v>1</v>
      </c>
      <c r="H591" s="12">
        <v>1.4246623583152938</v>
      </c>
      <c r="I591" s="9">
        <v>110.040000915527</v>
      </c>
      <c r="J591" s="12"/>
    </row>
    <row r="592" spans="1:10" x14ac:dyDescent="0.25">
      <c r="A592" s="1" t="s">
        <v>1028</v>
      </c>
      <c r="B592" s="18">
        <v>4131</v>
      </c>
      <c r="C592" s="1">
        <v>38124</v>
      </c>
      <c r="D592" s="12">
        <v>14276.901583333331</v>
      </c>
      <c r="E592" s="12">
        <v>5.6</v>
      </c>
      <c r="F592" s="12">
        <v>2.7464650000000002</v>
      </c>
      <c r="G592" s="12">
        <v>1</v>
      </c>
      <c r="H592" s="12">
        <v>1.4480246565995374</v>
      </c>
      <c r="I592" s="9">
        <v>109.809997558593</v>
      </c>
      <c r="J592" s="12"/>
    </row>
    <row r="593" spans="1:10" x14ac:dyDescent="0.25">
      <c r="A593" s="1" t="s">
        <v>1029</v>
      </c>
      <c r="B593" s="18">
        <v>4138</v>
      </c>
      <c r="C593" s="1">
        <v>38131</v>
      </c>
      <c r="D593" s="12">
        <v>14286.124666666663</v>
      </c>
      <c r="E593" s="12">
        <v>5.6</v>
      </c>
      <c r="F593" s="12">
        <v>2.8977599999999999</v>
      </c>
      <c r="G593" s="12">
        <v>1</v>
      </c>
      <c r="H593" s="12">
        <v>1.4713869548837812</v>
      </c>
      <c r="I593" s="9">
        <v>112.86000061035099</v>
      </c>
      <c r="J593" s="12"/>
    </row>
    <row r="594" spans="1:10" x14ac:dyDescent="0.25">
      <c r="A594" s="1" t="s">
        <v>1030</v>
      </c>
      <c r="B594" s="18">
        <v>4145</v>
      </c>
      <c r="C594" s="1">
        <v>38138</v>
      </c>
      <c r="D594" s="12">
        <v>14295.347749999995</v>
      </c>
      <c r="E594" s="12">
        <v>5.6</v>
      </c>
      <c r="F594" s="12">
        <v>2.8977599999999999</v>
      </c>
      <c r="G594" s="12">
        <v>1</v>
      </c>
      <c r="H594" s="12">
        <v>1.4947492531680251</v>
      </c>
      <c r="I594" s="9">
        <v>112.980003356933</v>
      </c>
      <c r="J594" s="12"/>
    </row>
    <row r="595" spans="1:10" x14ac:dyDescent="0.25">
      <c r="A595" s="1" t="s">
        <v>1031</v>
      </c>
      <c r="B595" s="18">
        <v>4152</v>
      </c>
      <c r="C595" s="1">
        <v>38145</v>
      </c>
      <c r="D595" s="12">
        <v>14304.57083333333</v>
      </c>
      <c r="E595" s="12">
        <v>5.6</v>
      </c>
      <c r="F595" s="12">
        <v>2.9652374999999997</v>
      </c>
      <c r="G595" s="12">
        <v>1.0075000000000001</v>
      </c>
      <c r="H595" s="12">
        <v>1.5181115514522689</v>
      </c>
      <c r="I595" s="9">
        <v>114.34999847412099</v>
      </c>
      <c r="J595" s="12"/>
    </row>
    <row r="596" spans="1:10" x14ac:dyDescent="0.25">
      <c r="A596" s="1" t="s">
        <v>1032</v>
      </c>
      <c r="B596" s="18">
        <v>4159</v>
      </c>
      <c r="C596" s="1">
        <v>38152</v>
      </c>
      <c r="D596" s="12">
        <v>14313.793916666662</v>
      </c>
      <c r="E596" s="12">
        <v>5.6</v>
      </c>
      <c r="F596" s="12">
        <v>3.0327150000000005</v>
      </c>
      <c r="G596" s="12">
        <v>1.0150000000000001</v>
      </c>
      <c r="H596" s="12">
        <v>1.5414738497365126</v>
      </c>
      <c r="I596" s="9">
        <v>113.629997253417</v>
      </c>
      <c r="J596" s="12"/>
    </row>
    <row r="597" spans="1:10" x14ac:dyDescent="0.25">
      <c r="A597" s="1" t="s">
        <v>1033</v>
      </c>
      <c r="B597" s="18">
        <v>4166</v>
      </c>
      <c r="C597" s="1">
        <v>38159</v>
      </c>
      <c r="D597" s="12">
        <v>14323.016999999994</v>
      </c>
      <c r="E597" s="12">
        <v>5.6</v>
      </c>
      <c r="F597" s="12">
        <v>3.1001925000000004</v>
      </c>
      <c r="G597" s="12">
        <v>1.0225000000000002</v>
      </c>
      <c r="H597" s="12">
        <v>1.5648361480207564</v>
      </c>
      <c r="I597" s="9">
        <v>113.83999633789</v>
      </c>
      <c r="J597" s="12"/>
    </row>
    <row r="598" spans="1:10" x14ac:dyDescent="0.25">
      <c r="A598" s="1" t="s">
        <v>1034</v>
      </c>
      <c r="B598" s="18">
        <v>4173</v>
      </c>
      <c r="C598" s="1">
        <v>38166</v>
      </c>
      <c r="D598" s="12">
        <v>14323.016999999994</v>
      </c>
      <c r="E598" s="12">
        <v>5.6</v>
      </c>
      <c r="F598" s="12">
        <v>3.1676700000000002</v>
      </c>
      <c r="G598" s="12">
        <v>1.03</v>
      </c>
      <c r="H598" s="12">
        <v>1.5881984463050003</v>
      </c>
      <c r="I598" s="9">
        <v>112.879997253417</v>
      </c>
      <c r="J598" s="12"/>
    </row>
    <row r="599" spans="1:10" x14ac:dyDescent="0.25">
      <c r="A599" s="1" t="s">
        <v>1035</v>
      </c>
      <c r="B599" s="18">
        <v>4180</v>
      </c>
      <c r="C599" s="1">
        <v>38173</v>
      </c>
      <c r="D599" s="12">
        <v>14334.251583333329</v>
      </c>
      <c r="E599" s="12">
        <v>5.5749999999999993</v>
      </c>
      <c r="F599" s="12">
        <v>3.1106474999999998</v>
      </c>
      <c r="G599" s="12">
        <v>1.0874999999999999</v>
      </c>
      <c r="H599" s="12">
        <v>1.5882724050809571</v>
      </c>
      <c r="I599" s="9">
        <v>111.730003356933</v>
      </c>
      <c r="J599" s="12"/>
    </row>
    <row r="600" spans="1:10" x14ac:dyDescent="0.25">
      <c r="A600" s="1" t="s">
        <v>1036</v>
      </c>
      <c r="B600" s="18">
        <v>4187</v>
      </c>
      <c r="C600" s="1">
        <v>38180</v>
      </c>
      <c r="D600" s="12">
        <v>14345.486166666662</v>
      </c>
      <c r="E600" s="12">
        <v>5.55</v>
      </c>
      <c r="F600" s="12">
        <v>3.0536249999999998</v>
      </c>
      <c r="G600" s="12">
        <v>1.145</v>
      </c>
      <c r="H600" s="12">
        <v>1.588346363856914</v>
      </c>
      <c r="I600" s="9">
        <v>110.709999084472</v>
      </c>
      <c r="J600" s="12"/>
    </row>
    <row r="601" spans="1:10" x14ac:dyDescent="0.25">
      <c r="A601" s="1" t="s">
        <v>1037</v>
      </c>
      <c r="B601" s="18">
        <v>4194</v>
      </c>
      <c r="C601" s="1">
        <v>38187</v>
      </c>
      <c r="D601" s="12">
        <v>14356.720749999995</v>
      </c>
      <c r="E601" s="12">
        <v>5.5250000000000004</v>
      </c>
      <c r="F601" s="12">
        <v>2.9966024999999998</v>
      </c>
      <c r="G601" s="12">
        <v>1.2024999999999999</v>
      </c>
      <c r="H601" s="12">
        <v>1.5884203226328708</v>
      </c>
      <c r="I601" s="9">
        <v>108.959999084472</v>
      </c>
      <c r="J601" s="12"/>
    </row>
    <row r="602" spans="1:10" x14ac:dyDescent="0.25">
      <c r="A602" s="1" t="s">
        <v>1038</v>
      </c>
      <c r="B602" s="18">
        <v>4201</v>
      </c>
      <c r="C602" s="1">
        <v>38194</v>
      </c>
      <c r="D602" s="12">
        <v>14367.95533333333</v>
      </c>
      <c r="E602" s="12">
        <v>5.5</v>
      </c>
      <c r="F602" s="12">
        <v>2.9395799999999999</v>
      </c>
      <c r="G602" s="12">
        <v>1.26</v>
      </c>
      <c r="H602" s="12">
        <v>1.5884942814088276</v>
      </c>
      <c r="I602" s="9">
        <v>110.83999633789</v>
      </c>
      <c r="J602" s="12"/>
    </row>
    <row r="603" spans="1:10" x14ac:dyDescent="0.25">
      <c r="A603" s="1" t="s">
        <v>1039</v>
      </c>
      <c r="B603" s="18">
        <v>4208</v>
      </c>
      <c r="C603" s="1">
        <v>38201</v>
      </c>
      <c r="D603" s="12">
        <v>14379.189916666663</v>
      </c>
      <c r="E603" s="12">
        <v>5.4749999999999996</v>
      </c>
      <c r="F603" s="12">
        <v>2.8415425000000001</v>
      </c>
      <c r="G603" s="12">
        <v>1.3025</v>
      </c>
      <c r="H603" s="12">
        <v>1.5885682401847845</v>
      </c>
      <c r="I603" s="9">
        <v>106.84999847412099</v>
      </c>
      <c r="J603" s="12"/>
    </row>
    <row r="604" spans="1:10" x14ac:dyDescent="0.25">
      <c r="A604" s="1" t="s">
        <v>1040</v>
      </c>
      <c r="B604" s="18">
        <v>4215</v>
      </c>
      <c r="C604" s="1">
        <v>38208</v>
      </c>
      <c r="D604" s="12">
        <v>14390.424499999996</v>
      </c>
      <c r="E604" s="12">
        <v>5.4499999999999993</v>
      </c>
      <c r="F604" s="12">
        <v>2.7435049999999999</v>
      </c>
      <c r="G604" s="12">
        <v>1.345</v>
      </c>
      <c r="H604" s="12">
        <v>1.5886421989607413</v>
      </c>
      <c r="I604" s="9">
        <v>107.19000244140599</v>
      </c>
      <c r="J604" s="12"/>
    </row>
    <row r="605" spans="1:10" x14ac:dyDescent="0.25">
      <c r="A605" s="1" t="s">
        <v>1041</v>
      </c>
      <c r="B605" s="18">
        <v>4222</v>
      </c>
      <c r="C605" s="1">
        <v>38215</v>
      </c>
      <c r="D605" s="12">
        <v>14401.65908333333</v>
      </c>
      <c r="E605" s="12">
        <v>5.4250000000000007</v>
      </c>
      <c r="F605" s="12">
        <v>2.6454675000000001</v>
      </c>
      <c r="G605" s="12">
        <v>1.3875</v>
      </c>
      <c r="H605" s="12">
        <v>1.5887161577366982</v>
      </c>
      <c r="I605" s="9">
        <v>110.480003356933</v>
      </c>
      <c r="J605" s="12"/>
    </row>
    <row r="606" spans="1:10" x14ac:dyDescent="0.25">
      <c r="A606" s="1" t="s">
        <v>1042</v>
      </c>
      <c r="B606" s="18">
        <v>4229</v>
      </c>
      <c r="C606" s="1">
        <v>38222</v>
      </c>
      <c r="D606" s="12">
        <v>14412.893666666663</v>
      </c>
      <c r="E606" s="12">
        <v>5.4</v>
      </c>
      <c r="F606" s="12">
        <v>2.5474299999999999</v>
      </c>
      <c r="G606" s="12">
        <v>1.43</v>
      </c>
      <c r="H606" s="12">
        <v>1.588790116512655</v>
      </c>
      <c r="I606" s="9">
        <v>111.449996948242</v>
      </c>
      <c r="J606" s="12"/>
    </row>
    <row r="607" spans="1:10" x14ac:dyDescent="0.25">
      <c r="A607" s="1" t="s">
        <v>1043</v>
      </c>
      <c r="B607" s="18">
        <v>4236</v>
      </c>
      <c r="C607" s="1">
        <v>38229</v>
      </c>
      <c r="D607" s="12">
        <v>14424.128249999996</v>
      </c>
      <c r="E607" s="12">
        <v>5.4</v>
      </c>
      <c r="F607" s="12">
        <v>2.5474299999999999</v>
      </c>
      <c r="G607" s="12">
        <v>1.43</v>
      </c>
      <c r="H607" s="12">
        <v>1.5888640752886118</v>
      </c>
      <c r="I607" s="9">
        <v>112.120002746582</v>
      </c>
      <c r="J607" s="12"/>
    </row>
    <row r="608" spans="1:10" x14ac:dyDescent="0.25">
      <c r="A608" s="1" t="s">
        <v>1044</v>
      </c>
      <c r="B608" s="18">
        <v>4243</v>
      </c>
      <c r="C608" s="1">
        <v>38236</v>
      </c>
      <c r="D608" s="12">
        <v>14435.362833333331</v>
      </c>
      <c r="E608" s="12">
        <v>5.4</v>
      </c>
      <c r="F608" s="12">
        <v>2.5453649999999999</v>
      </c>
      <c r="G608" s="12">
        <v>1.4750000000000001</v>
      </c>
      <c r="H608" s="12">
        <v>1.5889380340645687</v>
      </c>
      <c r="I608" s="9">
        <v>113.059997558593</v>
      </c>
      <c r="J608" s="12"/>
    </row>
    <row r="609" spans="1:10" x14ac:dyDescent="0.25">
      <c r="A609" s="1" t="s">
        <v>1045</v>
      </c>
      <c r="B609" s="18">
        <v>4250</v>
      </c>
      <c r="C609" s="1">
        <v>38243</v>
      </c>
      <c r="D609" s="12">
        <v>14446.597416666664</v>
      </c>
      <c r="E609" s="12">
        <v>5.4</v>
      </c>
      <c r="F609" s="12">
        <v>2.5432999999999999</v>
      </c>
      <c r="G609" s="12">
        <v>1.52</v>
      </c>
      <c r="H609" s="12">
        <v>1.5890119928405255</v>
      </c>
      <c r="I609" s="9">
        <v>113.150001525878</v>
      </c>
      <c r="J609" s="12"/>
    </row>
    <row r="610" spans="1:10" x14ac:dyDescent="0.25">
      <c r="A610" s="1" t="s">
        <v>1046</v>
      </c>
      <c r="B610" s="18">
        <v>4257</v>
      </c>
      <c r="C610" s="1">
        <v>38250</v>
      </c>
      <c r="D610" s="12">
        <v>14457.831999999997</v>
      </c>
      <c r="E610" s="12">
        <v>5.4</v>
      </c>
      <c r="F610" s="12">
        <v>2.5412349999999999</v>
      </c>
      <c r="G610" s="12">
        <v>1.5650000000000002</v>
      </c>
      <c r="H610" s="12">
        <v>1.5890859516164824</v>
      </c>
      <c r="I610" s="9">
        <v>111.459999084472</v>
      </c>
      <c r="J610" s="12"/>
    </row>
    <row r="611" spans="1:10" x14ac:dyDescent="0.25">
      <c r="A611" s="1" t="s">
        <v>1047</v>
      </c>
      <c r="B611" s="18">
        <v>4264</v>
      </c>
      <c r="C611" s="1">
        <v>38257</v>
      </c>
      <c r="D611" s="12">
        <v>14457.831999999997</v>
      </c>
      <c r="E611" s="12">
        <v>5.4</v>
      </c>
      <c r="F611" s="12">
        <v>2.5391699999999999</v>
      </c>
      <c r="G611" s="12">
        <v>1.61</v>
      </c>
      <c r="H611" s="12">
        <v>1.5891599103924392</v>
      </c>
      <c r="I611" s="9">
        <v>113.650001525878</v>
      </c>
      <c r="J611" s="12"/>
    </row>
    <row r="612" spans="1:10" x14ac:dyDescent="0.25">
      <c r="A612" s="1" t="s">
        <v>1048</v>
      </c>
      <c r="B612" s="18">
        <v>4271</v>
      </c>
      <c r="C612" s="1">
        <v>38264</v>
      </c>
      <c r="D612" s="12">
        <v>14470.145583333331</v>
      </c>
      <c r="E612" s="12">
        <v>5.4250000000000007</v>
      </c>
      <c r="F612" s="12">
        <v>2.702105</v>
      </c>
      <c r="G612" s="12">
        <v>1.6475</v>
      </c>
      <c r="H612" s="12">
        <v>1.6056355999248457</v>
      </c>
      <c r="I612" s="9">
        <v>112.51000213623</v>
      </c>
      <c r="J612" s="12"/>
    </row>
    <row r="613" spans="1:10" x14ac:dyDescent="0.25">
      <c r="A613" s="1" t="s">
        <v>1049</v>
      </c>
      <c r="B613" s="18">
        <v>4278</v>
      </c>
      <c r="C613" s="1">
        <v>38271</v>
      </c>
      <c r="D613" s="12">
        <v>14482.459166666666</v>
      </c>
      <c r="E613" s="12">
        <v>5.45</v>
      </c>
      <c r="F613" s="12">
        <v>2.86504</v>
      </c>
      <c r="G613" s="12">
        <v>1.6850000000000001</v>
      </c>
      <c r="H613" s="12">
        <v>1.6221112894572525</v>
      </c>
      <c r="I613" s="9">
        <v>111.26000213623</v>
      </c>
      <c r="J613" s="12"/>
    </row>
    <row r="614" spans="1:10" x14ac:dyDescent="0.25">
      <c r="A614" s="1" t="s">
        <v>1050</v>
      </c>
      <c r="B614" s="18">
        <v>4285</v>
      </c>
      <c r="C614" s="1">
        <v>38278</v>
      </c>
      <c r="D614" s="12">
        <v>14494.772749999998</v>
      </c>
      <c r="E614" s="12">
        <v>5.4749999999999996</v>
      </c>
      <c r="F614" s="12">
        <v>3.0279750000000001</v>
      </c>
      <c r="G614" s="12">
        <v>1.7224999999999999</v>
      </c>
      <c r="H614" s="12">
        <v>1.638586978989659</v>
      </c>
      <c r="I614" s="9">
        <v>109.98999786376901</v>
      </c>
      <c r="J614" s="12"/>
    </row>
    <row r="615" spans="1:10" x14ac:dyDescent="0.25">
      <c r="A615" s="1" t="s">
        <v>1051</v>
      </c>
      <c r="B615" s="18">
        <v>4292</v>
      </c>
      <c r="C615" s="1">
        <v>38285</v>
      </c>
      <c r="D615" s="12">
        <v>14507.086333333333</v>
      </c>
      <c r="E615" s="12">
        <v>5.5</v>
      </c>
      <c r="F615" s="12">
        <v>3.1909100000000001</v>
      </c>
      <c r="G615" s="12">
        <v>1.76</v>
      </c>
      <c r="H615" s="12">
        <v>1.6550626685220657</v>
      </c>
      <c r="I615" s="9">
        <v>113.199996948242</v>
      </c>
      <c r="J615" s="12"/>
    </row>
    <row r="616" spans="1:10" x14ac:dyDescent="0.25">
      <c r="A616" s="1" t="s">
        <v>1052</v>
      </c>
      <c r="B616" s="18">
        <v>4299</v>
      </c>
      <c r="C616" s="1">
        <v>38292</v>
      </c>
      <c r="D616" s="12">
        <v>14519.399916666667</v>
      </c>
      <c r="E616" s="12">
        <v>5.4749999999999996</v>
      </c>
      <c r="F616" s="12">
        <v>3.2985875</v>
      </c>
      <c r="G616" s="12">
        <v>1.8025</v>
      </c>
      <c r="H616" s="12">
        <v>1.6715383580544723</v>
      </c>
      <c r="I616" s="9">
        <v>117.27999877929599</v>
      </c>
      <c r="J616" s="12"/>
    </row>
    <row r="617" spans="1:10" x14ac:dyDescent="0.25">
      <c r="A617" s="1" t="s">
        <v>1053</v>
      </c>
      <c r="B617" s="18">
        <v>4306</v>
      </c>
      <c r="C617" s="1">
        <v>38299</v>
      </c>
      <c r="D617" s="12">
        <v>14531.7135</v>
      </c>
      <c r="E617" s="12">
        <v>5.4499999999999993</v>
      </c>
      <c r="F617" s="12">
        <v>3.4062650000000003</v>
      </c>
      <c r="G617" s="12">
        <v>1.845</v>
      </c>
      <c r="H617" s="12">
        <v>1.688014047586879</v>
      </c>
      <c r="I617" s="9">
        <v>118.790000915527</v>
      </c>
      <c r="J617" s="12"/>
    </row>
    <row r="618" spans="1:10" x14ac:dyDescent="0.25">
      <c r="A618" s="1" t="s">
        <v>1054</v>
      </c>
      <c r="B618" s="18">
        <v>4313</v>
      </c>
      <c r="C618" s="1">
        <v>38306</v>
      </c>
      <c r="D618" s="12">
        <v>14544.027083333334</v>
      </c>
      <c r="E618" s="12">
        <v>5.4250000000000007</v>
      </c>
      <c r="F618" s="12">
        <v>3.5139425000000002</v>
      </c>
      <c r="G618" s="12">
        <v>1.8875</v>
      </c>
      <c r="H618" s="12">
        <v>1.7044897371192855</v>
      </c>
      <c r="I618" s="9">
        <v>117.419998168945</v>
      </c>
      <c r="J618" s="12"/>
    </row>
    <row r="619" spans="1:10" x14ac:dyDescent="0.25">
      <c r="A619" s="1" t="s">
        <v>1055</v>
      </c>
      <c r="B619" s="18">
        <v>4320</v>
      </c>
      <c r="C619" s="1">
        <v>38313</v>
      </c>
      <c r="D619" s="12">
        <v>14556.340666666665</v>
      </c>
      <c r="E619" s="12">
        <v>5.4</v>
      </c>
      <c r="F619" s="12">
        <v>3.6216200000000001</v>
      </c>
      <c r="G619" s="12">
        <v>1.93</v>
      </c>
      <c r="H619" s="12">
        <v>1.7209654266516923</v>
      </c>
      <c r="I619" s="9">
        <v>118.34999847412099</v>
      </c>
      <c r="J619" s="12"/>
    </row>
    <row r="620" spans="1:10" x14ac:dyDescent="0.25">
      <c r="A620" s="1" t="s">
        <v>1056</v>
      </c>
      <c r="B620" s="18">
        <v>4327</v>
      </c>
      <c r="C620" s="1">
        <v>38320</v>
      </c>
      <c r="D620" s="12">
        <v>14568.65425</v>
      </c>
      <c r="E620" s="12">
        <v>5.4</v>
      </c>
      <c r="F620" s="12">
        <v>3.6216200000000001</v>
      </c>
      <c r="G620" s="12">
        <v>1.93</v>
      </c>
      <c r="H620" s="12">
        <v>1.7374411161840988</v>
      </c>
      <c r="I620" s="9">
        <v>119.25</v>
      </c>
      <c r="J620" s="12"/>
    </row>
    <row r="621" spans="1:10" x14ac:dyDescent="0.25">
      <c r="A621" s="1" t="s">
        <v>1057</v>
      </c>
      <c r="B621" s="18">
        <v>4334</v>
      </c>
      <c r="C621" s="1">
        <v>38327</v>
      </c>
      <c r="D621" s="12">
        <v>14580.967833333334</v>
      </c>
      <c r="E621" s="12">
        <v>5.4</v>
      </c>
      <c r="F621" s="12">
        <v>3.5517950000000003</v>
      </c>
      <c r="G621" s="12">
        <v>1.9875</v>
      </c>
      <c r="H621" s="12">
        <v>1.7539168057165055</v>
      </c>
      <c r="I621" s="9">
        <v>119.33000183105401</v>
      </c>
      <c r="J621" s="12"/>
    </row>
    <row r="622" spans="1:10" x14ac:dyDescent="0.25">
      <c r="A622" s="1" t="s">
        <v>1058</v>
      </c>
      <c r="B622" s="18">
        <v>4341</v>
      </c>
      <c r="C622" s="1">
        <v>38334</v>
      </c>
      <c r="D622" s="12">
        <v>14593.281416666667</v>
      </c>
      <c r="E622" s="12">
        <v>5.4</v>
      </c>
      <c r="F622" s="12">
        <v>3.4819700000000005</v>
      </c>
      <c r="G622" s="12">
        <v>2.0449999999999999</v>
      </c>
      <c r="H622" s="12">
        <v>1.7703924952489121</v>
      </c>
      <c r="I622" s="9">
        <v>119.44000244140599</v>
      </c>
      <c r="J622" s="12"/>
    </row>
    <row r="623" spans="1:10" x14ac:dyDescent="0.25">
      <c r="A623" s="1" t="s">
        <v>1059</v>
      </c>
      <c r="B623" s="18">
        <v>4348</v>
      </c>
      <c r="C623" s="1">
        <v>38341</v>
      </c>
      <c r="D623" s="12">
        <v>14605.594999999999</v>
      </c>
      <c r="E623" s="12">
        <v>5.4</v>
      </c>
      <c r="F623" s="12">
        <v>3.4121449999999998</v>
      </c>
      <c r="G623" s="12">
        <v>2.1025</v>
      </c>
      <c r="H623" s="12">
        <v>1.7868681847813188</v>
      </c>
      <c r="I623" s="9">
        <v>120.76999664306599</v>
      </c>
      <c r="J623" s="12"/>
    </row>
    <row r="624" spans="1:10" x14ac:dyDescent="0.25">
      <c r="A624" s="1" t="s">
        <v>1060</v>
      </c>
      <c r="B624" s="18">
        <v>4355</v>
      </c>
      <c r="C624" s="1">
        <v>38348</v>
      </c>
      <c r="D624" s="12">
        <v>14605.594999999999</v>
      </c>
      <c r="E624" s="12">
        <v>5.4</v>
      </c>
      <c r="F624" s="12">
        <v>3.34232</v>
      </c>
      <c r="G624" s="12">
        <v>2.16</v>
      </c>
      <c r="H624" s="12">
        <v>1.8033438743137253</v>
      </c>
      <c r="I624" s="9">
        <v>120.870002746582</v>
      </c>
      <c r="J624" s="12"/>
    </row>
    <row r="625" spans="1:10" x14ac:dyDescent="0.25">
      <c r="A625" s="1" t="s">
        <v>1061</v>
      </c>
      <c r="B625" s="18">
        <v>4362</v>
      </c>
      <c r="C625" s="1">
        <v>38355</v>
      </c>
      <c r="D625" s="12">
        <v>14619.115916666664</v>
      </c>
      <c r="E625" s="12">
        <v>5.3750000000000009</v>
      </c>
      <c r="F625" s="12">
        <v>3.2179574999999998</v>
      </c>
      <c r="G625" s="12">
        <v>2.19</v>
      </c>
      <c r="H625" s="12">
        <v>1.8120407885240626</v>
      </c>
      <c r="I625" s="9">
        <v>118.44000244140599</v>
      </c>
      <c r="J625" s="12"/>
    </row>
    <row r="626" spans="1:10" x14ac:dyDescent="0.25">
      <c r="A626" s="1" t="s">
        <v>1062</v>
      </c>
      <c r="B626" s="18">
        <v>4369</v>
      </c>
      <c r="C626" s="1">
        <v>38362</v>
      </c>
      <c r="D626" s="12">
        <v>14632.63683333333</v>
      </c>
      <c r="E626" s="12">
        <v>5.3500000000000005</v>
      </c>
      <c r="F626" s="12">
        <v>3.0935950000000001</v>
      </c>
      <c r="G626" s="12">
        <v>2.2199999999999998</v>
      </c>
      <c r="H626" s="12">
        <v>1.8207377027343996</v>
      </c>
      <c r="I626" s="9">
        <v>118.23999786376901</v>
      </c>
      <c r="J626" s="12"/>
    </row>
    <row r="627" spans="1:10" x14ac:dyDescent="0.25">
      <c r="A627" s="1" t="s">
        <v>1063</v>
      </c>
      <c r="B627" s="18">
        <v>4376</v>
      </c>
      <c r="C627" s="1">
        <v>38369</v>
      </c>
      <c r="D627" s="12">
        <v>14646.157749999997</v>
      </c>
      <c r="E627" s="12">
        <v>5.3250000000000002</v>
      </c>
      <c r="F627" s="12">
        <v>2.9692324999999999</v>
      </c>
      <c r="G627" s="12">
        <v>2.2499999999999996</v>
      </c>
      <c r="H627" s="12">
        <v>1.8294346169447369</v>
      </c>
      <c r="I627" s="9">
        <v>116.77999877929599</v>
      </c>
      <c r="J627" s="12"/>
    </row>
    <row r="628" spans="1:10" x14ac:dyDescent="0.25">
      <c r="A628" s="1" t="s">
        <v>1064</v>
      </c>
      <c r="B628" s="18">
        <v>4383</v>
      </c>
      <c r="C628" s="1">
        <v>38376</v>
      </c>
      <c r="D628" s="12">
        <v>14659.678666666665</v>
      </c>
      <c r="E628" s="12">
        <v>5.3</v>
      </c>
      <c r="F628" s="12">
        <v>2.8448699999999998</v>
      </c>
      <c r="G628" s="12">
        <v>2.2799999999999998</v>
      </c>
      <c r="H628" s="12">
        <v>1.8381315311550741</v>
      </c>
      <c r="I628" s="9">
        <v>117.430000305175</v>
      </c>
      <c r="J628" s="12"/>
    </row>
    <row r="629" spans="1:10" x14ac:dyDescent="0.25">
      <c r="A629" s="1" t="s">
        <v>1065</v>
      </c>
      <c r="B629" s="18">
        <v>4390</v>
      </c>
      <c r="C629" s="1">
        <v>38383</v>
      </c>
      <c r="D629" s="12">
        <v>14673.199583333329</v>
      </c>
      <c r="E629" s="12">
        <v>5.3</v>
      </c>
      <c r="F629" s="12">
        <v>2.8448699999999998</v>
      </c>
      <c r="G629" s="12">
        <v>2.2799999999999998</v>
      </c>
      <c r="H629" s="12">
        <v>1.8468284453654111</v>
      </c>
      <c r="I629" s="9">
        <v>120.230003356933</v>
      </c>
      <c r="J629" s="12"/>
    </row>
    <row r="630" spans="1:10" x14ac:dyDescent="0.25">
      <c r="A630" s="1" t="s">
        <v>1066</v>
      </c>
      <c r="B630" s="18">
        <v>4397</v>
      </c>
      <c r="C630" s="1">
        <v>38390</v>
      </c>
      <c r="D630" s="12">
        <v>14686.720499999998</v>
      </c>
      <c r="E630" s="12">
        <v>5.3249999999999993</v>
      </c>
      <c r="F630" s="12">
        <v>2.8969099999999997</v>
      </c>
      <c r="G630" s="12">
        <v>2.335</v>
      </c>
      <c r="H630" s="12">
        <v>1.8555253595757484</v>
      </c>
      <c r="I630" s="9">
        <v>120.76999664306599</v>
      </c>
      <c r="J630" s="12"/>
    </row>
    <row r="631" spans="1:10" x14ac:dyDescent="0.25">
      <c r="A631" s="1" t="s">
        <v>1067</v>
      </c>
      <c r="B631" s="18">
        <v>4404</v>
      </c>
      <c r="C631" s="1">
        <v>38397</v>
      </c>
      <c r="D631" s="12">
        <v>14700.241416666664</v>
      </c>
      <c r="E631" s="12">
        <v>5.35</v>
      </c>
      <c r="F631" s="12">
        <v>2.94895</v>
      </c>
      <c r="G631" s="12">
        <v>2.3899999999999997</v>
      </c>
      <c r="H631" s="12">
        <v>1.8642222737860856</v>
      </c>
      <c r="I631" s="9">
        <v>120.389999389648</v>
      </c>
      <c r="J631" s="12"/>
    </row>
    <row r="632" spans="1:10" x14ac:dyDescent="0.25">
      <c r="A632" s="1" t="s">
        <v>1068</v>
      </c>
      <c r="B632" s="18">
        <v>4411</v>
      </c>
      <c r="C632" s="1">
        <v>38404</v>
      </c>
      <c r="D632" s="12">
        <v>14713.762333333332</v>
      </c>
      <c r="E632" s="12">
        <v>5.375</v>
      </c>
      <c r="F632" s="12">
        <v>3.0009899999999998</v>
      </c>
      <c r="G632" s="12">
        <v>2.4449999999999998</v>
      </c>
      <c r="H632" s="12">
        <v>1.8729191879964229</v>
      </c>
      <c r="I632" s="9">
        <v>121.430000305175</v>
      </c>
      <c r="J632" s="12"/>
    </row>
    <row r="633" spans="1:10" x14ac:dyDescent="0.25">
      <c r="A633" s="1" t="s">
        <v>1069</v>
      </c>
      <c r="B633" s="18">
        <v>4418</v>
      </c>
      <c r="C633" s="1">
        <v>38411</v>
      </c>
      <c r="D633" s="12">
        <v>14727.283249999999</v>
      </c>
      <c r="E633" s="12">
        <v>5.4</v>
      </c>
      <c r="F633" s="12">
        <v>3.0530300000000001</v>
      </c>
      <c r="G633" s="12">
        <v>2.5</v>
      </c>
      <c r="H633" s="12">
        <v>1.8816161022067599</v>
      </c>
      <c r="I633" s="9">
        <v>122.730003356933</v>
      </c>
      <c r="J633" s="12"/>
    </row>
    <row r="634" spans="1:10" x14ac:dyDescent="0.25">
      <c r="A634" s="1" t="s">
        <v>1070</v>
      </c>
      <c r="B634" s="18">
        <v>4425</v>
      </c>
      <c r="C634" s="1">
        <v>38418</v>
      </c>
      <c r="D634" s="12">
        <v>14740.804166666667</v>
      </c>
      <c r="E634" s="12">
        <v>5.3500000000000005</v>
      </c>
      <c r="F634" s="12">
        <v>3.0914825000000001</v>
      </c>
      <c r="G634" s="12">
        <v>2.5324999999999998</v>
      </c>
      <c r="H634" s="12">
        <v>1.8903130164170971</v>
      </c>
      <c r="I634" s="9">
        <v>120.389999389648</v>
      </c>
      <c r="J634" s="12"/>
    </row>
    <row r="635" spans="1:10" x14ac:dyDescent="0.25">
      <c r="A635" s="1" t="s">
        <v>1071</v>
      </c>
      <c r="B635" s="18">
        <v>4432</v>
      </c>
      <c r="C635" s="1">
        <v>38425</v>
      </c>
      <c r="D635" s="12">
        <v>14754.325083333331</v>
      </c>
      <c r="E635" s="12">
        <v>5.3</v>
      </c>
      <c r="F635" s="12">
        <v>3.1299350000000001</v>
      </c>
      <c r="G635" s="12">
        <v>2.5649999999999999</v>
      </c>
      <c r="H635" s="12">
        <v>1.8990099306274344</v>
      </c>
      <c r="I635" s="9">
        <v>118.540000915527</v>
      </c>
      <c r="J635" s="12"/>
    </row>
    <row r="636" spans="1:10" x14ac:dyDescent="0.25">
      <c r="A636" s="1" t="s">
        <v>1072</v>
      </c>
      <c r="B636" s="18">
        <v>4439</v>
      </c>
      <c r="C636" s="1">
        <v>38432</v>
      </c>
      <c r="D636" s="12">
        <v>14767.845999999998</v>
      </c>
      <c r="E636" s="12">
        <v>5.25</v>
      </c>
      <c r="F636" s="12">
        <v>3.1683875000000001</v>
      </c>
      <c r="G636" s="12">
        <v>2.5975000000000001</v>
      </c>
      <c r="H636" s="12">
        <v>1.9077068448377714</v>
      </c>
      <c r="I636" s="9">
        <v>117.139999389648</v>
      </c>
      <c r="J636" s="12"/>
    </row>
    <row r="637" spans="1:10" x14ac:dyDescent="0.25">
      <c r="A637" s="1" t="s">
        <v>1073</v>
      </c>
      <c r="B637" s="18">
        <v>4446</v>
      </c>
      <c r="C637" s="1">
        <v>38439</v>
      </c>
      <c r="D637" s="12">
        <v>14767.845999999998</v>
      </c>
      <c r="E637" s="12">
        <v>5.2</v>
      </c>
      <c r="F637" s="12">
        <v>3.2068400000000001</v>
      </c>
      <c r="G637" s="12">
        <v>2.63</v>
      </c>
      <c r="H637" s="12">
        <v>1.9164037590481087</v>
      </c>
      <c r="I637" s="9">
        <v>117.430000305175</v>
      </c>
      <c r="J637" s="12"/>
    </row>
    <row r="638" spans="1:10" x14ac:dyDescent="0.25">
      <c r="A638" s="1" t="s">
        <v>1074</v>
      </c>
      <c r="B638" s="18">
        <v>4453</v>
      </c>
      <c r="C638" s="1">
        <v>38446</v>
      </c>
      <c r="D638" s="12">
        <v>14773.834416666665</v>
      </c>
      <c r="E638" s="12">
        <v>5.2</v>
      </c>
      <c r="F638" s="12">
        <v>3.2455775000000004</v>
      </c>
      <c r="G638" s="12">
        <v>2.67</v>
      </c>
      <c r="H638" s="12">
        <v>1.8625987278309917</v>
      </c>
      <c r="I638" s="9">
        <v>118</v>
      </c>
      <c r="J638" s="12"/>
    </row>
    <row r="639" spans="1:10" x14ac:dyDescent="0.25">
      <c r="A639" s="1" t="s">
        <v>1075</v>
      </c>
      <c r="B639" s="18">
        <v>4460</v>
      </c>
      <c r="C639" s="1">
        <v>38453</v>
      </c>
      <c r="D639" s="12">
        <v>14779.822833333332</v>
      </c>
      <c r="E639" s="12">
        <v>5.2</v>
      </c>
      <c r="F639" s="12">
        <v>3.2843150000000003</v>
      </c>
      <c r="G639" s="12">
        <v>2.71</v>
      </c>
      <c r="H639" s="12">
        <v>1.8087936966138745</v>
      </c>
      <c r="I639" s="9">
        <v>114.150001525878</v>
      </c>
      <c r="J639" s="12"/>
    </row>
    <row r="640" spans="1:10" x14ac:dyDescent="0.25">
      <c r="A640" s="1" t="s">
        <v>1076</v>
      </c>
      <c r="B640" s="18">
        <v>4467</v>
      </c>
      <c r="C640" s="1">
        <v>38460</v>
      </c>
      <c r="D640" s="12">
        <v>14785.811249999999</v>
      </c>
      <c r="E640" s="12">
        <v>5.2</v>
      </c>
      <c r="F640" s="12">
        <v>3.3230525000000002</v>
      </c>
      <c r="G640" s="12">
        <v>2.75</v>
      </c>
      <c r="H640" s="12">
        <v>1.7549886653967575</v>
      </c>
      <c r="I640" s="9">
        <v>115.56999969482401</v>
      </c>
      <c r="J640" s="12"/>
    </row>
    <row r="641" spans="1:10" x14ac:dyDescent="0.25">
      <c r="A641" s="1" t="s">
        <v>1077</v>
      </c>
      <c r="B641" s="18">
        <v>4474</v>
      </c>
      <c r="C641" s="1">
        <v>38467</v>
      </c>
      <c r="D641" s="12">
        <v>14791.799666666666</v>
      </c>
      <c r="E641" s="12">
        <v>5.2</v>
      </c>
      <c r="F641" s="12">
        <v>3.3617900000000001</v>
      </c>
      <c r="G641" s="12">
        <v>2.79</v>
      </c>
      <c r="H641" s="12">
        <v>1.7011836341796402</v>
      </c>
      <c r="I641" s="9">
        <v>115.75</v>
      </c>
      <c r="J641" s="12"/>
    </row>
    <row r="642" spans="1:10" x14ac:dyDescent="0.25">
      <c r="A642" s="1" t="s">
        <v>1078</v>
      </c>
      <c r="B642" s="18">
        <v>4481</v>
      </c>
      <c r="C642" s="1">
        <v>38474</v>
      </c>
      <c r="D642" s="12">
        <v>14797.788083333333</v>
      </c>
      <c r="E642" s="12">
        <v>5.1750000000000007</v>
      </c>
      <c r="F642" s="12">
        <v>3.2386650000000001</v>
      </c>
      <c r="G642" s="12">
        <v>2.8425000000000002</v>
      </c>
      <c r="H642" s="12">
        <v>1.6473786029625233</v>
      </c>
      <c r="I642" s="9">
        <v>117.08999633789</v>
      </c>
      <c r="J642" s="12"/>
    </row>
    <row r="643" spans="1:10" x14ac:dyDescent="0.25">
      <c r="A643" s="1" t="s">
        <v>1079</v>
      </c>
      <c r="B643" s="18">
        <v>4488</v>
      </c>
      <c r="C643" s="1">
        <v>38481</v>
      </c>
      <c r="D643" s="12">
        <v>14803.776499999998</v>
      </c>
      <c r="E643" s="12">
        <v>5.15</v>
      </c>
      <c r="F643" s="12">
        <v>3.1155399999999998</v>
      </c>
      <c r="G643" s="12">
        <v>2.895</v>
      </c>
      <c r="H643" s="12">
        <v>1.593573571745406</v>
      </c>
      <c r="I643" s="9">
        <v>115.720001220703</v>
      </c>
      <c r="J643" s="12"/>
    </row>
    <row r="644" spans="1:10" x14ac:dyDescent="0.25">
      <c r="A644" s="1" t="s">
        <v>1080</v>
      </c>
      <c r="B644" s="18">
        <v>4495</v>
      </c>
      <c r="C644" s="1">
        <v>38488</v>
      </c>
      <c r="D644" s="12">
        <v>14809.764916666665</v>
      </c>
      <c r="E644" s="12">
        <v>5.125</v>
      </c>
      <c r="F644" s="12">
        <v>2.9924149999999998</v>
      </c>
      <c r="G644" s="12">
        <v>2.9474999999999998</v>
      </c>
      <c r="H644" s="12">
        <v>1.539768540528289</v>
      </c>
      <c r="I644" s="9">
        <v>119.120002746582</v>
      </c>
      <c r="J644" s="12"/>
    </row>
    <row r="645" spans="1:10" x14ac:dyDescent="0.25">
      <c r="A645" s="1" t="s">
        <v>1081</v>
      </c>
      <c r="B645" s="18">
        <v>4502</v>
      </c>
      <c r="C645" s="1">
        <v>38495</v>
      </c>
      <c r="D645" s="12">
        <v>14815.753333333332</v>
      </c>
      <c r="E645" s="12">
        <v>5.0999999999999996</v>
      </c>
      <c r="F645" s="12">
        <v>2.8692899999999999</v>
      </c>
      <c r="G645" s="12">
        <v>3</v>
      </c>
      <c r="H645" s="12">
        <v>1.4859635093111718</v>
      </c>
      <c r="I645" s="9">
        <v>120.25</v>
      </c>
      <c r="J645" s="12"/>
    </row>
    <row r="646" spans="1:10" x14ac:dyDescent="0.25">
      <c r="A646" s="1" t="s">
        <v>1082</v>
      </c>
      <c r="B646" s="18">
        <v>4509</v>
      </c>
      <c r="C646" s="1">
        <v>38502</v>
      </c>
      <c r="D646" s="12">
        <v>14821.741749999999</v>
      </c>
      <c r="E646" s="12">
        <v>5.0999999999999996</v>
      </c>
      <c r="F646" s="12">
        <v>2.8692899999999999</v>
      </c>
      <c r="G646" s="12">
        <v>3</v>
      </c>
      <c r="H646" s="12">
        <v>1.4321584780940548</v>
      </c>
      <c r="I646" s="9">
        <v>120.150001525878</v>
      </c>
      <c r="J646" s="12"/>
    </row>
    <row r="647" spans="1:10" x14ac:dyDescent="0.25">
      <c r="A647" s="1" t="s">
        <v>1083</v>
      </c>
      <c r="B647" s="18">
        <v>4516</v>
      </c>
      <c r="C647" s="1">
        <v>38509</v>
      </c>
      <c r="D647" s="12">
        <v>14827.730166666663</v>
      </c>
      <c r="E647" s="12">
        <v>5.0749999999999993</v>
      </c>
      <c r="F647" s="12">
        <v>2.7872250000000003</v>
      </c>
      <c r="G647" s="12">
        <v>3.01</v>
      </c>
      <c r="H647" s="12">
        <v>1.3783534468769376</v>
      </c>
      <c r="I647" s="9">
        <v>120.199996948242</v>
      </c>
      <c r="J647" s="12"/>
    </row>
    <row r="648" spans="1:10" x14ac:dyDescent="0.25">
      <c r="A648" s="1" t="s">
        <v>1084</v>
      </c>
      <c r="B648" s="18">
        <v>4523</v>
      </c>
      <c r="C648" s="1">
        <v>38516</v>
      </c>
      <c r="D648" s="12">
        <v>14833.71858333333</v>
      </c>
      <c r="E648" s="12">
        <v>5.05</v>
      </c>
      <c r="F648" s="12">
        <v>2.7051600000000002</v>
      </c>
      <c r="G648" s="12">
        <v>3.0199999999999996</v>
      </c>
      <c r="H648" s="12">
        <v>1.3245484156598206</v>
      </c>
      <c r="I648" s="9">
        <v>121.36000061035099</v>
      </c>
      <c r="J648" s="12"/>
    </row>
    <row r="649" spans="1:10" x14ac:dyDescent="0.25">
      <c r="A649" s="1" t="s">
        <v>1085</v>
      </c>
      <c r="B649" s="18">
        <v>4530</v>
      </c>
      <c r="C649" s="1">
        <v>38523</v>
      </c>
      <c r="D649" s="12">
        <v>14839.706999999997</v>
      </c>
      <c r="E649" s="12">
        <v>5.0250000000000004</v>
      </c>
      <c r="F649" s="12">
        <v>2.6230950000000002</v>
      </c>
      <c r="G649" s="12">
        <v>3.0300000000000002</v>
      </c>
      <c r="H649" s="12">
        <v>1.2707433844427034</v>
      </c>
      <c r="I649" s="9">
        <v>118.980003356933</v>
      </c>
      <c r="J649" s="12"/>
    </row>
    <row r="650" spans="1:10" x14ac:dyDescent="0.25">
      <c r="A650" s="1" t="s">
        <v>1086</v>
      </c>
      <c r="B650" s="18">
        <v>4537</v>
      </c>
      <c r="C650" s="1">
        <v>38530</v>
      </c>
      <c r="D650" s="12">
        <v>14839.706999999997</v>
      </c>
      <c r="E650" s="12">
        <v>5</v>
      </c>
      <c r="F650" s="12">
        <v>2.5410300000000001</v>
      </c>
      <c r="G650" s="12">
        <v>3.04</v>
      </c>
      <c r="H650" s="12">
        <v>1.2169383532255864</v>
      </c>
      <c r="I650" s="9">
        <v>119.52999877929599</v>
      </c>
      <c r="J650" s="12"/>
    </row>
    <row r="651" spans="1:10" x14ac:dyDescent="0.25">
      <c r="A651" s="1" t="s">
        <v>1087</v>
      </c>
      <c r="B651" s="18">
        <v>4544</v>
      </c>
      <c r="C651" s="1">
        <v>38537</v>
      </c>
      <c r="D651" s="12">
        <v>14849.42233333333</v>
      </c>
      <c r="E651" s="12">
        <v>5</v>
      </c>
      <c r="F651" s="12">
        <v>2.6725625000000002</v>
      </c>
      <c r="G651" s="12">
        <v>3.0950000000000002</v>
      </c>
      <c r="H651" s="12">
        <v>1.2542760234624359</v>
      </c>
      <c r="I651" s="9">
        <v>121.31999969482401</v>
      </c>
      <c r="J651" s="12"/>
    </row>
    <row r="652" spans="1:10" x14ac:dyDescent="0.25">
      <c r="A652" s="1" t="s">
        <v>1088</v>
      </c>
      <c r="B652" s="18">
        <v>4551</v>
      </c>
      <c r="C652" s="1">
        <v>38544</v>
      </c>
      <c r="D652" s="12">
        <v>14859.137666666664</v>
      </c>
      <c r="E652" s="12">
        <v>5</v>
      </c>
      <c r="F652" s="12">
        <v>2.8040949999999998</v>
      </c>
      <c r="G652" s="12">
        <v>3.15</v>
      </c>
      <c r="H652" s="12">
        <v>1.2916136936992855</v>
      </c>
      <c r="I652" s="9">
        <v>122.83999633789</v>
      </c>
      <c r="J652" s="12"/>
    </row>
    <row r="653" spans="1:10" x14ac:dyDescent="0.25">
      <c r="A653" s="1" t="s">
        <v>1089</v>
      </c>
      <c r="B653" s="18">
        <v>4558</v>
      </c>
      <c r="C653" s="1">
        <v>38551</v>
      </c>
      <c r="D653" s="12">
        <v>14868.852999999997</v>
      </c>
      <c r="E653" s="12">
        <v>5</v>
      </c>
      <c r="F653" s="12">
        <v>2.9356274999999998</v>
      </c>
      <c r="G653" s="12">
        <v>3.2049999999999996</v>
      </c>
      <c r="H653" s="12">
        <v>1.328951363936135</v>
      </c>
      <c r="I653" s="9">
        <v>123.540000915527</v>
      </c>
      <c r="J653" s="12"/>
    </row>
    <row r="654" spans="1:10" x14ac:dyDescent="0.25">
      <c r="A654" s="1" t="s">
        <v>1090</v>
      </c>
      <c r="B654" s="18">
        <v>4565</v>
      </c>
      <c r="C654" s="1">
        <v>38558</v>
      </c>
      <c r="D654" s="12">
        <v>14878.568333333331</v>
      </c>
      <c r="E654" s="12">
        <v>5</v>
      </c>
      <c r="F654" s="12">
        <v>3.0671599999999999</v>
      </c>
      <c r="G654" s="12">
        <v>3.26</v>
      </c>
      <c r="H654" s="12">
        <v>1.3662890341729848</v>
      </c>
      <c r="I654" s="9">
        <v>123.73999786376901</v>
      </c>
      <c r="J654" s="12"/>
    </row>
    <row r="655" spans="1:10" x14ac:dyDescent="0.25">
      <c r="A655" s="1" t="s">
        <v>1091</v>
      </c>
      <c r="B655" s="18">
        <v>4572</v>
      </c>
      <c r="C655" s="1">
        <v>38565</v>
      </c>
      <c r="D655" s="12">
        <v>14888.283666666664</v>
      </c>
      <c r="E655" s="12">
        <v>4.9749999999999996</v>
      </c>
      <c r="F655" s="12">
        <v>3.2121024999999999</v>
      </c>
      <c r="G655" s="12">
        <v>3.32</v>
      </c>
      <c r="H655" s="12">
        <v>1.4036267044098343</v>
      </c>
      <c r="I655" s="9">
        <v>122.879997253417</v>
      </c>
      <c r="J655" s="12"/>
    </row>
    <row r="656" spans="1:10" x14ac:dyDescent="0.25">
      <c r="A656" s="1" t="s">
        <v>1092</v>
      </c>
      <c r="B656" s="18">
        <v>4579</v>
      </c>
      <c r="C656" s="1">
        <v>38572</v>
      </c>
      <c r="D656" s="12">
        <v>14897.998999999998</v>
      </c>
      <c r="E656" s="12">
        <v>4.95</v>
      </c>
      <c r="F656" s="12">
        <v>3.3570449999999998</v>
      </c>
      <c r="G656" s="12">
        <v>3.38</v>
      </c>
      <c r="H656" s="12">
        <v>1.4409643746466838</v>
      </c>
      <c r="I656" s="9">
        <v>123.059997558593</v>
      </c>
      <c r="J656" s="12"/>
    </row>
    <row r="657" spans="1:10" x14ac:dyDescent="0.25">
      <c r="A657" s="1" t="s">
        <v>1093</v>
      </c>
      <c r="B657" s="18">
        <v>4586</v>
      </c>
      <c r="C657" s="1">
        <v>38579</v>
      </c>
      <c r="D657" s="12">
        <v>14907.714333333332</v>
      </c>
      <c r="E657" s="12">
        <v>4.9250000000000007</v>
      </c>
      <c r="F657" s="12">
        <v>3.5019874999999998</v>
      </c>
      <c r="G657" s="12">
        <v>3.44</v>
      </c>
      <c r="H657" s="12">
        <v>1.4783020448835333</v>
      </c>
      <c r="I657" s="9">
        <v>122.470001220703</v>
      </c>
      <c r="J657" s="12"/>
    </row>
    <row r="658" spans="1:10" x14ac:dyDescent="0.25">
      <c r="A658" s="1" t="s">
        <v>1094</v>
      </c>
      <c r="B658" s="18">
        <v>4593</v>
      </c>
      <c r="C658" s="1">
        <v>38586</v>
      </c>
      <c r="D658" s="12">
        <v>14917.429666666665</v>
      </c>
      <c r="E658" s="12">
        <v>4.9000000000000004</v>
      </c>
      <c r="F658" s="12">
        <v>3.6469299999999998</v>
      </c>
      <c r="G658" s="12">
        <v>3.5</v>
      </c>
      <c r="H658" s="12">
        <v>1.5156397151203829</v>
      </c>
      <c r="I658" s="9">
        <v>120.76000213623</v>
      </c>
      <c r="J658" s="12"/>
    </row>
    <row r="659" spans="1:10" x14ac:dyDescent="0.25">
      <c r="A659" s="1" t="s">
        <v>1095</v>
      </c>
      <c r="B659" s="18">
        <v>4600</v>
      </c>
      <c r="C659" s="1">
        <v>38593</v>
      </c>
      <c r="D659" s="12">
        <v>14927.144999999999</v>
      </c>
      <c r="E659" s="12">
        <v>4.9000000000000004</v>
      </c>
      <c r="F659" s="12">
        <v>3.6469299999999998</v>
      </c>
      <c r="G659" s="12">
        <v>3.5</v>
      </c>
      <c r="H659" s="12">
        <v>1.5529773853572324</v>
      </c>
      <c r="I659" s="9">
        <v>122.26999664306599</v>
      </c>
      <c r="J659" s="12"/>
    </row>
    <row r="660" spans="1:10" x14ac:dyDescent="0.25">
      <c r="A660" s="1" t="s">
        <v>1096</v>
      </c>
      <c r="B660" s="18">
        <v>4607</v>
      </c>
      <c r="C660" s="1">
        <v>38600</v>
      </c>
      <c r="D660" s="12">
        <v>14936.860333333332</v>
      </c>
      <c r="E660" s="12">
        <v>4.9250000000000007</v>
      </c>
      <c r="F660" s="12">
        <v>3.920655</v>
      </c>
      <c r="G660" s="12">
        <v>3.5300000000000002</v>
      </c>
      <c r="H660" s="12">
        <v>1.5903150555940821</v>
      </c>
      <c r="I660" s="9">
        <v>124.59999847412099</v>
      </c>
      <c r="J660" s="12"/>
    </row>
    <row r="661" spans="1:10" x14ac:dyDescent="0.25">
      <c r="A661" s="1" t="s">
        <v>1097</v>
      </c>
      <c r="B661" s="18">
        <v>4614</v>
      </c>
      <c r="C661" s="1">
        <v>38607</v>
      </c>
      <c r="D661" s="12">
        <v>14946.575666666666</v>
      </c>
      <c r="E661" s="12">
        <v>4.95</v>
      </c>
      <c r="F661" s="12">
        <v>4.1943799999999998</v>
      </c>
      <c r="G661" s="12">
        <v>3.5600000000000005</v>
      </c>
      <c r="H661" s="12">
        <v>1.6276527258309317</v>
      </c>
      <c r="I661" s="9">
        <v>123.5</v>
      </c>
      <c r="J661" s="12"/>
    </row>
    <row r="662" spans="1:10" x14ac:dyDescent="0.25">
      <c r="A662" s="1" t="s">
        <v>1098</v>
      </c>
      <c r="B662" s="18">
        <v>4621</v>
      </c>
      <c r="C662" s="1">
        <v>38614</v>
      </c>
      <c r="D662" s="12">
        <v>14956.290999999999</v>
      </c>
      <c r="E662" s="12">
        <v>4.9749999999999996</v>
      </c>
      <c r="F662" s="12">
        <v>4.4681049999999995</v>
      </c>
      <c r="G662" s="12">
        <v>3.59</v>
      </c>
      <c r="H662" s="12">
        <v>1.6649903960677812</v>
      </c>
      <c r="I662" s="9">
        <v>121.44000244140599</v>
      </c>
      <c r="J662" s="12"/>
    </row>
    <row r="663" spans="1:10" x14ac:dyDescent="0.25">
      <c r="A663" s="1" t="s">
        <v>1099</v>
      </c>
      <c r="B663" s="18">
        <v>4628</v>
      </c>
      <c r="C663" s="1">
        <v>38621</v>
      </c>
      <c r="D663" s="12">
        <v>14956.290999999999</v>
      </c>
      <c r="E663" s="12">
        <v>5</v>
      </c>
      <c r="F663" s="12">
        <v>4.7418300000000002</v>
      </c>
      <c r="G663" s="12">
        <v>3.62</v>
      </c>
      <c r="H663" s="12">
        <v>1.7023280663046307</v>
      </c>
      <c r="I663" s="9">
        <v>123.040000915527</v>
      </c>
      <c r="J663" s="12"/>
    </row>
    <row r="664" spans="1:10" x14ac:dyDescent="0.25">
      <c r="A664" s="1" t="s">
        <v>1100</v>
      </c>
      <c r="B664" s="18">
        <v>4635</v>
      </c>
      <c r="C664" s="1">
        <v>38628</v>
      </c>
      <c r="D664" s="12">
        <v>14963.369416666666</v>
      </c>
      <c r="E664" s="12">
        <v>5</v>
      </c>
      <c r="F664" s="12">
        <v>4.6438975000000005</v>
      </c>
      <c r="G664" s="12">
        <v>3.6599999999999997</v>
      </c>
      <c r="H664" s="12">
        <v>1.6776468776739704</v>
      </c>
      <c r="I664" s="9">
        <v>119.61000061035099</v>
      </c>
      <c r="J664" s="12"/>
    </row>
    <row r="665" spans="1:10" x14ac:dyDescent="0.25">
      <c r="A665" s="1" t="s">
        <v>1101</v>
      </c>
      <c r="B665" s="18">
        <v>4642</v>
      </c>
      <c r="C665" s="1">
        <v>38635</v>
      </c>
      <c r="D665" s="12">
        <v>14970.447833333332</v>
      </c>
      <c r="E665" s="12">
        <v>5</v>
      </c>
      <c r="F665" s="12">
        <v>4.5459650000000007</v>
      </c>
      <c r="G665" s="12">
        <v>3.6999999999999997</v>
      </c>
      <c r="H665" s="12">
        <v>1.6529656890433098</v>
      </c>
      <c r="I665" s="9">
        <v>118.669998168945</v>
      </c>
      <c r="J665" s="12"/>
    </row>
    <row r="666" spans="1:10" x14ac:dyDescent="0.25">
      <c r="A666" s="1" t="s">
        <v>1102</v>
      </c>
      <c r="B666" s="18">
        <v>4649</v>
      </c>
      <c r="C666" s="1">
        <v>38642</v>
      </c>
      <c r="D666" s="12">
        <v>14977.526249999997</v>
      </c>
      <c r="E666" s="12">
        <v>5</v>
      </c>
      <c r="F666" s="12">
        <v>4.4480325000000009</v>
      </c>
      <c r="G666" s="12">
        <v>3.7399999999999998</v>
      </c>
      <c r="H666" s="12">
        <v>1.6282845004126494</v>
      </c>
      <c r="I666" s="9">
        <v>118.129997253417</v>
      </c>
      <c r="J666" s="12"/>
    </row>
    <row r="667" spans="1:10" x14ac:dyDescent="0.25">
      <c r="A667" s="1" t="s">
        <v>1103</v>
      </c>
      <c r="B667" s="18">
        <v>4656</v>
      </c>
      <c r="C667" s="1">
        <v>38649</v>
      </c>
      <c r="D667" s="12">
        <v>14984.604666666664</v>
      </c>
      <c r="E667" s="12">
        <v>5</v>
      </c>
      <c r="F667" s="12">
        <v>4.3501000000000003</v>
      </c>
      <c r="G667" s="12">
        <v>3.78</v>
      </c>
      <c r="H667" s="12">
        <v>1.6036033117819888</v>
      </c>
      <c r="I667" s="9">
        <v>119.800003051757</v>
      </c>
      <c r="J667" s="12"/>
    </row>
    <row r="668" spans="1:10" x14ac:dyDescent="0.25">
      <c r="A668" s="1" t="s">
        <v>1104</v>
      </c>
      <c r="B668" s="18">
        <v>4663</v>
      </c>
      <c r="C668" s="1">
        <v>38656</v>
      </c>
      <c r="D668" s="12">
        <v>14991.68308333333</v>
      </c>
      <c r="E668" s="12">
        <v>5</v>
      </c>
      <c r="F668" s="12">
        <v>4.3501000000000003</v>
      </c>
      <c r="G668" s="12">
        <v>3.78</v>
      </c>
      <c r="H668" s="12">
        <v>1.5789221231513284</v>
      </c>
      <c r="I668" s="9">
        <v>122.11000061035099</v>
      </c>
      <c r="J668" s="12"/>
    </row>
    <row r="669" spans="1:10" x14ac:dyDescent="0.25">
      <c r="A669" s="1" t="s">
        <v>1105</v>
      </c>
      <c r="B669" s="18">
        <v>4670</v>
      </c>
      <c r="C669" s="1">
        <v>38663</v>
      </c>
      <c r="D669" s="12">
        <v>14998.761499999999</v>
      </c>
      <c r="E669" s="12">
        <v>5</v>
      </c>
      <c r="F669" s="12">
        <v>4.0972125000000004</v>
      </c>
      <c r="G669" s="12">
        <v>3.835</v>
      </c>
      <c r="H669" s="12">
        <v>1.554240934520668</v>
      </c>
      <c r="I669" s="9">
        <v>123.76000213623</v>
      </c>
      <c r="J669" s="12"/>
    </row>
    <row r="670" spans="1:10" x14ac:dyDescent="0.25">
      <c r="A670" s="1" t="s">
        <v>1106</v>
      </c>
      <c r="B670" s="18">
        <v>4677</v>
      </c>
      <c r="C670" s="1">
        <v>38670</v>
      </c>
      <c r="D670" s="12">
        <v>15005.839916666664</v>
      </c>
      <c r="E670" s="12">
        <v>5</v>
      </c>
      <c r="F670" s="12">
        <v>3.844325</v>
      </c>
      <c r="G670" s="12">
        <v>3.8899999999999997</v>
      </c>
      <c r="H670" s="12">
        <v>1.5295597458900074</v>
      </c>
      <c r="I670" s="9">
        <v>125.129997253417</v>
      </c>
      <c r="J670" s="12"/>
    </row>
    <row r="671" spans="1:10" x14ac:dyDescent="0.25">
      <c r="A671" s="1" t="s">
        <v>1107</v>
      </c>
      <c r="B671" s="18">
        <v>4684</v>
      </c>
      <c r="C671" s="1">
        <v>38677</v>
      </c>
      <c r="D671" s="12">
        <v>15012.918333333329</v>
      </c>
      <c r="E671" s="12">
        <v>5</v>
      </c>
      <c r="F671" s="12">
        <v>3.5914375000000001</v>
      </c>
      <c r="G671" s="12">
        <v>3.9449999999999998</v>
      </c>
      <c r="H671" s="12">
        <v>1.504878557259347</v>
      </c>
      <c r="I671" s="9">
        <v>127.129997253417</v>
      </c>
      <c r="J671" s="12"/>
    </row>
    <row r="672" spans="1:10" x14ac:dyDescent="0.25">
      <c r="A672" s="1" t="s">
        <v>1108</v>
      </c>
      <c r="B672" s="18">
        <v>4691</v>
      </c>
      <c r="C672" s="1">
        <v>38684</v>
      </c>
      <c r="D672" s="12">
        <v>15019.996749999998</v>
      </c>
      <c r="E672" s="12">
        <v>5</v>
      </c>
      <c r="F672" s="12">
        <v>3.3385500000000001</v>
      </c>
      <c r="G672" s="12">
        <v>4</v>
      </c>
      <c r="H672" s="12">
        <v>1.4801973686286867</v>
      </c>
      <c r="I672" s="9">
        <v>126.84999847412099</v>
      </c>
      <c r="J672" s="12"/>
    </row>
    <row r="673" spans="1:10" x14ac:dyDescent="0.25">
      <c r="A673" s="1" t="s">
        <v>1109</v>
      </c>
      <c r="B673" s="18">
        <v>4698</v>
      </c>
      <c r="C673" s="1">
        <v>38691</v>
      </c>
      <c r="D673" s="12">
        <v>15027.075166666664</v>
      </c>
      <c r="E673" s="12">
        <v>4.9749999999999996</v>
      </c>
      <c r="F673" s="12">
        <v>3.3385500000000001</v>
      </c>
      <c r="G673" s="12">
        <v>4.04</v>
      </c>
      <c r="H673" s="12">
        <v>1.4555161799980261</v>
      </c>
      <c r="I673" s="9">
        <v>126.33000183105401</v>
      </c>
      <c r="J673" s="12"/>
    </row>
    <row r="674" spans="1:10" x14ac:dyDescent="0.25">
      <c r="A674" s="1" t="s">
        <v>1110</v>
      </c>
      <c r="B674" s="18">
        <v>4705</v>
      </c>
      <c r="C674" s="1">
        <v>38698</v>
      </c>
      <c r="D674" s="12">
        <v>15034.153583333333</v>
      </c>
      <c r="E674" s="12">
        <v>4.95</v>
      </c>
      <c r="F674" s="12">
        <v>3.3385500000000001</v>
      </c>
      <c r="G674" s="12">
        <v>4.08</v>
      </c>
      <c r="H674" s="12">
        <v>1.4308349913673657</v>
      </c>
      <c r="I674" s="9">
        <v>126.36000061035099</v>
      </c>
      <c r="J674" s="12"/>
    </row>
    <row r="675" spans="1:10" x14ac:dyDescent="0.25">
      <c r="A675" s="1" t="s">
        <v>1111</v>
      </c>
      <c r="B675" s="18">
        <v>4712</v>
      </c>
      <c r="C675" s="1">
        <v>38705</v>
      </c>
      <c r="D675" s="12">
        <v>15041.231999999998</v>
      </c>
      <c r="E675" s="12">
        <v>4.9250000000000007</v>
      </c>
      <c r="F675" s="12">
        <v>3.3385500000000001</v>
      </c>
      <c r="G675" s="12">
        <v>4.12</v>
      </c>
      <c r="H675" s="12">
        <v>1.4061538027367051</v>
      </c>
      <c r="I675" s="9">
        <v>126.76000213623</v>
      </c>
      <c r="J675" s="12"/>
    </row>
    <row r="676" spans="1:10" x14ac:dyDescent="0.25">
      <c r="A676" s="1" t="s">
        <v>1112</v>
      </c>
      <c r="B676" s="18">
        <v>4719</v>
      </c>
      <c r="C676" s="1">
        <v>38712</v>
      </c>
      <c r="D676" s="12">
        <v>15041.231999999998</v>
      </c>
      <c r="E676" s="12">
        <v>4.9000000000000004</v>
      </c>
      <c r="F676" s="12">
        <v>3.3385500000000001</v>
      </c>
      <c r="G676" s="12">
        <v>4.16</v>
      </c>
      <c r="H676" s="12">
        <v>1.3814726141060447</v>
      </c>
      <c r="I676" s="9">
        <v>124.51000213623</v>
      </c>
      <c r="J676" s="12"/>
    </row>
    <row r="677" spans="1:10" x14ac:dyDescent="0.25">
      <c r="A677" s="1" t="s">
        <v>1113</v>
      </c>
      <c r="B677" s="18">
        <v>4726</v>
      </c>
      <c r="C677" s="1">
        <v>38719</v>
      </c>
      <c r="D677" s="12">
        <v>15058.136666666665</v>
      </c>
      <c r="E677" s="12">
        <v>4.8500000000000005</v>
      </c>
      <c r="F677" s="12">
        <v>3.50861</v>
      </c>
      <c r="G677" s="12">
        <v>4.1924999999999999</v>
      </c>
      <c r="H677" s="12">
        <v>1.4339426388083303</v>
      </c>
      <c r="I677" s="9">
        <v>128.44000244140599</v>
      </c>
      <c r="J677" s="12"/>
    </row>
    <row r="678" spans="1:10" x14ac:dyDescent="0.25">
      <c r="A678" s="1" t="s">
        <v>1114</v>
      </c>
      <c r="B678" s="18">
        <v>4733</v>
      </c>
      <c r="C678" s="1">
        <v>38726</v>
      </c>
      <c r="D678" s="12">
        <v>15075.041333333333</v>
      </c>
      <c r="E678" s="12">
        <v>4.8</v>
      </c>
      <c r="F678" s="12">
        <v>3.6786700000000003</v>
      </c>
      <c r="G678" s="12">
        <v>4.2249999999999996</v>
      </c>
      <c r="H678" s="12">
        <v>1.4864126635106159</v>
      </c>
      <c r="I678" s="9">
        <v>128.67999267578099</v>
      </c>
      <c r="J678" s="12"/>
    </row>
    <row r="679" spans="1:10" x14ac:dyDescent="0.25">
      <c r="A679" s="1" t="s">
        <v>1115</v>
      </c>
      <c r="B679" s="18">
        <v>4740</v>
      </c>
      <c r="C679" s="1">
        <v>38733</v>
      </c>
      <c r="D679" s="12">
        <v>15091.945999999998</v>
      </c>
      <c r="E679" s="12">
        <v>4.75</v>
      </c>
      <c r="F679" s="12">
        <v>3.8487299999999998</v>
      </c>
      <c r="G679" s="12">
        <v>4.2574999999999994</v>
      </c>
      <c r="H679" s="12">
        <v>1.5388826882129014</v>
      </c>
      <c r="I679" s="9">
        <v>125.970001220703</v>
      </c>
      <c r="J679" s="12"/>
    </row>
    <row r="680" spans="1:10" x14ac:dyDescent="0.25">
      <c r="A680" s="1" t="s">
        <v>1116</v>
      </c>
      <c r="B680" s="18">
        <v>4747</v>
      </c>
      <c r="C680" s="1">
        <v>38740</v>
      </c>
      <c r="D680" s="12">
        <v>15108.850666666665</v>
      </c>
      <c r="E680" s="12">
        <v>4.7</v>
      </c>
      <c r="F680" s="12">
        <v>4.0187900000000001</v>
      </c>
      <c r="G680" s="12">
        <v>4.29</v>
      </c>
      <c r="H680" s="12">
        <v>1.5913527129151872</v>
      </c>
      <c r="I680" s="9">
        <v>128.53999328613199</v>
      </c>
      <c r="J680" s="12"/>
    </row>
    <row r="681" spans="1:10" x14ac:dyDescent="0.25">
      <c r="A681" s="1" t="s">
        <v>1117</v>
      </c>
      <c r="B681" s="18">
        <v>4754</v>
      </c>
      <c r="C681" s="1">
        <v>38747</v>
      </c>
      <c r="D681" s="12">
        <v>15125.755333333333</v>
      </c>
      <c r="E681" s="12">
        <v>4.7</v>
      </c>
      <c r="F681" s="12">
        <v>4.0187900000000001</v>
      </c>
      <c r="G681" s="12">
        <v>4.29</v>
      </c>
      <c r="H681" s="12">
        <v>1.6438227376174728</v>
      </c>
      <c r="I681" s="9">
        <v>126.26999664306599</v>
      </c>
      <c r="J681" s="12"/>
    </row>
    <row r="682" spans="1:10" x14ac:dyDescent="0.25">
      <c r="A682" s="1" t="s">
        <v>1118</v>
      </c>
      <c r="B682" s="18">
        <v>4761</v>
      </c>
      <c r="C682" s="1">
        <v>38754</v>
      </c>
      <c r="D682" s="12">
        <v>15142.659999999998</v>
      </c>
      <c r="E682" s="12">
        <v>4.7250000000000005</v>
      </c>
      <c r="F682" s="12">
        <v>3.9236550000000001</v>
      </c>
      <c r="G682" s="12">
        <v>4.34</v>
      </c>
      <c r="H682" s="12">
        <v>1.6962927623197583</v>
      </c>
      <c r="I682" s="9">
        <v>126.639999389648</v>
      </c>
      <c r="J682" s="12"/>
    </row>
    <row r="683" spans="1:10" x14ac:dyDescent="0.25">
      <c r="A683" s="1" t="s">
        <v>1119</v>
      </c>
      <c r="B683" s="18">
        <v>4768</v>
      </c>
      <c r="C683" s="1">
        <v>38761</v>
      </c>
      <c r="D683" s="12">
        <v>15159.564666666665</v>
      </c>
      <c r="E683" s="12">
        <v>4.75</v>
      </c>
      <c r="F683" s="12">
        <v>3.8285200000000001</v>
      </c>
      <c r="G683" s="12">
        <v>4.3900000000000006</v>
      </c>
      <c r="H683" s="12">
        <v>1.7487627870220439</v>
      </c>
      <c r="I683" s="9">
        <v>128.80999755859301</v>
      </c>
      <c r="J683" s="12"/>
    </row>
    <row r="684" spans="1:10" x14ac:dyDescent="0.25">
      <c r="A684" s="1" t="s">
        <v>1120</v>
      </c>
      <c r="B684" s="18">
        <v>4775</v>
      </c>
      <c r="C684" s="1">
        <v>38768</v>
      </c>
      <c r="D684" s="12">
        <v>15176.469333333333</v>
      </c>
      <c r="E684" s="12">
        <v>4.7750000000000004</v>
      </c>
      <c r="F684" s="12">
        <v>3.7333850000000002</v>
      </c>
      <c r="G684" s="12">
        <v>4.4400000000000004</v>
      </c>
      <c r="H684" s="12">
        <v>1.8012328117243295</v>
      </c>
      <c r="I684" s="9">
        <v>129.41000366210901</v>
      </c>
      <c r="J684" s="12"/>
    </row>
    <row r="685" spans="1:10" x14ac:dyDescent="0.25">
      <c r="A685" s="1" t="s">
        <v>1121</v>
      </c>
      <c r="B685" s="18">
        <v>4782</v>
      </c>
      <c r="C685" s="1">
        <v>38775</v>
      </c>
      <c r="D685" s="12">
        <v>15193.373999999998</v>
      </c>
      <c r="E685" s="12">
        <v>4.8</v>
      </c>
      <c r="F685" s="12">
        <v>3.6382500000000002</v>
      </c>
      <c r="G685" s="12">
        <v>4.49</v>
      </c>
      <c r="H685" s="12">
        <v>1.853702836426615</v>
      </c>
      <c r="I685" s="9">
        <v>128.759994506835</v>
      </c>
      <c r="J685" s="12"/>
    </row>
    <row r="686" spans="1:10" x14ac:dyDescent="0.25">
      <c r="A686" s="1" t="s">
        <v>1122</v>
      </c>
      <c r="B686" s="18">
        <v>4789</v>
      </c>
      <c r="C686" s="1">
        <v>38782</v>
      </c>
      <c r="D686" s="12">
        <v>15210.278666666665</v>
      </c>
      <c r="E686" s="12">
        <v>4.7749999999999995</v>
      </c>
      <c r="F686" s="12">
        <v>3.5831675000000005</v>
      </c>
      <c r="G686" s="12">
        <v>4.5150000000000006</v>
      </c>
      <c r="H686" s="12">
        <v>1.9061728611289008</v>
      </c>
      <c r="I686" s="9">
        <v>128.58999633789</v>
      </c>
      <c r="J686" s="12"/>
    </row>
    <row r="687" spans="1:10" x14ac:dyDescent="0.25">
      <c r="A687" s="1" t="s">
        <v>1123</v>
      </c>
      <c r="B687" s="18">
        <v>4796</v>
      </c>
      <c r="C687" s="1">
        <v>38789</v>
      </c>
      <c r="D687" s="12">
        <v>15227.183333333332</v>
      </c>
      <c r="E687" s="12">
        <v>4.75</v>
      </c>
      <c r="F687" s="12">
        <v>3.5280850000000004</v>
      </c>
      <c r="G687" s="12">
        <v>4.54</v>
      </c>
      <c r="H687" s="12">
        <v>1.9586428858311864</v>
      </c>
      <c r="I687" s="9">
        <v>130.61999511718699</v>
      </c>
      <c r="J687" s="12"/>
    </row>
    <row r="688" spans="1:10" x14ac:dyDescent="0.25">
      <c r="A688" s="1" t="s">
        <v>1124</v>
      </c>
      <c r="B688" s="18">
        <v>4803</v>
      </c>
      <c r="C688" s="1">
        <v>38796</v>
      </c>
      <c r="D688" s="12">
        <v>15244.087999999998</v>
      </c>
      <c r="E688" s="12">
        <v>4.7249999999999996</v>
      </c>
      <c r="F688" s="12">
        <v>3.4730025000000002</v>
      </c>
      <c r="G688" s="12">
        <v>4.5649999999999995</v>
      </c>
      <c r="H688" s="12">
        <v>2.011112910533472</v>
      </c>
      <c r="I688" s="9">
        <v>130.21000671386699</v>
      </c>
      <c r="J688" s="12"/>
    </row>
    <row r="689" spans="1:10" x14ac:dyDescent="0.25">
      <c r="A689" s="1" t="s">
        <v>1125</v>
      </c>
      <c r="B689" s="18">
        <v>4810</v>
      </c>
      <c r="C689" s="1">
        <v>38803</v>
      </c>
      <c r="D689" s="12">
        <v>15244.087999999998</v>
      </c>
      <c r="E689" s="12">
        <v>4.7</v>
      </c>
      <c r="F689" s="12">
        <v>3.4179200000000001</v>
      </c>
      <c r="G689" s="12">
        <v>4.59</v>
      </c>
      <c r="H689" s="12">
        <v>2.0635829352357575</v>
      </c>
      <c r="I689" s="9">
        <v>129.83000183105401</v>
      </c>
      <c r="J689" s="12"/>
    </row>
    <row r="690" spans="1:10" x14ac:dyDescent="0.25">
      <c r="A690" s="1" t="s">
        <v>1126</v>
      </c>
      <c r="B690" s="18">
        <v>4817</v>
      </c>
      <c r="C690" s="1">
        <v>38810</v>
      </c>
      <c r="D690" s="12">
        <v>15247.20775</v>
      </c>
      <c r="E690" s="12">
        <v>4.7</v>
      </c>
      <c r="F690" s="12">
        <v>3.4668999999999999</v>
      </c>
      <c r="G690" s="12">
        <v>4.6399999999999997</v>
      </c>
      <c r="H690" s="12">
        <v>1.9921045695497066</v>
      </c>
      <c r="I690" s="9">
        <v>129.53999328613199</v>
      </c>
      <c r="J690" s="12"/>
    </row>
    <row r="691" spans="1:10" x14ac:dyDescent="0.25">
      <c r="A691" s="1" t="s">
        <v>1127</v>
      </c>
      <c r="B691" s="18">
        <v>4824</v>
      </c>
      <c r="C691" s="1">
        <v>38817</v>
      </c>
      <c r="D691" s="12">
        <v>15250.327499999999</v>
      </c>
      <c r="E691" s="12">
        <v>4.7</v>
      </c>
      <c r="F691" s="12">
        <v>3.5158800000000001</v>
      </c>
      <c r="G691" s="12">
        <v>4.6899999999999995</v>
      </c>
      <c r="H691" s="12">
        <v>1.9206262038636557</v>
      </c>
      <c r="I691" s="9">
        <v>128.71000671386699</v>
      </c>
      <c r="J691" s="12"/>
    </row>
    <row r="692" spans="1:10" x14ac:dyDescent="0.25">
      <c r="A692" s="1" t="s">
        <v>1128</v>
      </c>
      <c r="B692" s="18">
        <v>4831</v>
      </c>
      <c r="C692" s="1">
        <v>38824</v>
      </c>
      <c r="D692" s="12">
        <v>15253.447249999999</v>
      </c>
      <c r="E692" s="12">
        <v>4.7</v>
      </c>
      <c r="F692" s="12">
        <v>3.5648599999999999</v>
      </c>
      <c r="G692" s="12">
        <v>4.7399999999999993</v>
      </c>
      <c r="H692" s="12">
        <v>1.849147838177605</v>
      </c>
      <c r="I692" s="9">
        <v>131.14999389648401</v>
      </c>
      <c r="J692" s="12"/>
    </row>
    <row r="693" spans="1:10" x14ac:dyDescent="0.25">
      <c r="A693" s="1" t="s">
        <v>1129</v>
      </c>
      <c r="B693" s="18">
        <v>4838</v>
      </c>
      <c r="C693" s="1">
        <v>38831</v>
      </c>
      <c r="D693" s="12">
        <v>15256.567000000001</v>
      </c>
      <c r="E693" s="12">
        <v>4.7</v>
      </c>
      <c r="F693" s="12">
        <v>3.6138400000000002</v>
      </c>
      <c r="G693" s="12">
        <v>4.79</v>
      </c>
      <c r="H693" s="12">
        <v>1.777669472491554</v>
      </c>
      <c r="I693" s="9">
        <v>131.47000122070301</v>
      </c>
      <c r="J693" s="12"/>
    </row>
    <row r="694" spans="1:10" x14ac:dyDescent="0.25">
      <c r="A694" s="1" t="s">
        <v>1130</v>
      </c>
      <c r="B694" s="18">
        <v>4845</v>
      </c>
      <c r="C694" s="1">
        <v>38838</v>
      </c>
      <c r="D694" s="12">
        <v>15259.686749999999</v>
      </c>
      <c r="E694" s="12">
        <v>4.6750000000000007</v>
      </c>
      <c r="F694" s="12">
        <v>3.7046975</v>
      </c>
      <c r="G694" s="12">
        <v>4.8275000000000006</v>
      </c>
      <c r="H694" s="12">
        <v>1.7061911068055031</v>
      </c>
      <c r="I694" s="9">
        <v>132.52000427246</v>
      </c>
      <c r="J694" s="12"/>
    </row>
    <row r="695" spans="1:10" x14ac:dyDescent="0.25">
      <c r="A695" s="1" t="s">
        <v>1131</v>
      </c>
      <c r="B695" s="18">
        <v>4852</v>
      </c>
      <c r="C695" s="1">
        <v>38845</v>
      </c>
      <c r="D695" s="12">
        <v>15262.806499999999</v>
      </c>
      <c r="E695" s="12">
        <v>4.6500000000000004</v>
      </c>
      <c r="F695" s="12">
        <v>3.7955550000000002</v>
      </c>
      <c r="G695" s="12">
        <v>4.8650000000000002</v>
      </c>
      <c r="H695" s="12">
        <v>1.6347127411194522</v>
      </c>
      <c r="I695" s="9">
        <v>129.24000549316401</v>
      </c>
      <c r="J695" s="12"/>
    </row>
    <row r="696" spans="1:10" x14ac:dyDescent="0.25">
      <c r="A696" s="1" t="s">
        <v>1132</v>
      </c>
      <c r="B696" s="18">
        <v>4859</v>
      </c>
      <c r="C696" s="1">
        <v>38852</v>
      </c>
      <c r="D696" s="12">
        <v>15265.926249999997</v>
      </c>
      <c r="E696" s="12">
        <v>4.625</v>
      </c>
      <c r="F696" s="12">
        <v>3.8864125000000005</v>
      </c>
      <c r="G696" s="12">
        <v>4.9025000000000007</v>
      </c>
      <c r="H696" s="12">
        <v>1.5632343754334015</v>
      </c>
      <c r="I696" s="9">
        <v>127.09999847412099</v>
      </c>
      <c r="J696" s="12"/>
    </row>
    <row r="697" spans="1:10" x14ac:dyDescent="0.25">
      <c r="A697" s="1" t="s">
        <v>1133</v>
      </c>
      <c r="B697" s="18">
        <v>4866</v>
      </c>
      <c r="C697" s="1">
        <v>38859</v>
      </c>
      <c r="D697" s="12">
        <v>15269.045999999997</v>
      </c>
      <c r="E697" s="12">
        <v>4.5999999999999996</v>
      </c>
      <c r="F697" s="12">
        <v>3.9772699999999999</v>
      </c>
      <c r="G697" s="12">
        <v>4.9400000000000004</v>
      </c>
      <c r="H697" s="12">
        <v>1.4917560097473506</v>
      </c>
      <c r="I697" s="9">
        <v>128.38000488281199</v>
      </c>
      <c r="J697" s="12"/>
    </row>
    <row r="698" spans="1:10" x14ac:dyDescent="0.25">
      <c r="A698" s="1" t="s">
        <v>1134</v>
      </c>
      <c r="B698" s="18">
        <v>4873</v>
      </c>
      <c r="C698" s="1">
        <v>38866</v>
      </c>
      <c r="D698" s="12">
        <v>15272.165749999998</v>
      </c>
      <c r="E698" s="12">
        <v>4.5999999999999996</v>
      </c>
      <c r="F698" s="12">
        <v>3.9772699999999999</v>
      </c>
      <c r="G698" s="12">
        <v>4.9400000000000004</v>
      </c>
      <c r="H698" s="12">
        <v>1.4202776440612996</v>
      </c>
      <c r="I698" s="9">
        <v>129</v>
      </c>
      <c r="J698" s="12"/>
    </row>
    <row r="699" spans="1:10" x14ac:dyDescent="0.25">
      <c r="A699" s="1" t="s">
        <v>1135</v>
      </c>
      <c r="B699" s="18">
        <v>4880</v>
      </c>
      <c r="C699" s="1">
        <v>38873</v>
      </c>
      <c r="D699" s="12">
        <v>15275.285499999998</v>
      </c>
      <c r="E699" s="12">
        <v>4.5999999999999996</v>
      </c>
      <c r="F699" s="12">
        <v>4.0283824999999993</v>
      </c>
      <c r="G699" s="12">
        <v>4.9525000000000006</v>
      </c>
      <c r="H699" s="12">
        <v>1.3487992783752487</v>
      </c>
      <c r="I699" s="9">
        <v>125.34999847412099</v>
      </c>
      <c r="J699" s="12"/>
    </row>
    <row r="700" spans="1:10" x14ac:dyDescent="0.25">
      <c r="A700" s="1" t="s">
        <v>1136</v>
      </c>
      <c r="B700" s="18">
        <v>4887</v>
      </c>
      <c r="C700" s="1">
        <v>38880</v>
      </c>
      <c r="D700" s="12">
        <v>15278.405249999996</v>
      </c>
      <c r="E700" s="12">
        <v>4.5999999999999996</v>
      </c>
      <c r="F700" s="12">
        <v>4.0794949999999996</v>
      </c>
      <c r="G700" s="12">
        <v>4.9649999999999999</v>
      </c>
      <c r="H700" s="12">
        <v>1.277320912689198</v>
      </c>
      <c r="I700" s="9">
        <v>124.650001525878</v>
      </c>
      <c r="J700" s="12"/>
    </row>
    <row r="701" spans="1:10" x14ac:dyDescent="0.25">
      <c r="A701" s="1" t="s">
        <v>1137</v>
      </c>
      <c r="B701" s="18">
        <v>4894</v>
      </c>
      <c r="C701" s="1">
        <v>38887</v>
      </c>
      <c r="D701" s="12">
        <v>15281.524999999996</v>
      </c>
      <c r="E701" s="12">
        <v>4.5999999999999996</v>
      </c>
      <c r="F701" s="12">
        <v>4.1306075</v>
      </c>
      <c r="G701" s="12">
        <v>4.9775</v>
      </c>
      <c r="H701" s="12">
        <v>1.2058425470031471</v>
      </c>
      <c r="I701" s="9">
        <v>124.44000244140599</v>
      </c>
      <c r="J701" s="12"/>
    </row>
    <row r="702" spans="1:10" x14ac:dyDescent="0.25">
      <c r="A702" s="1" t="s">
        <v>1138</v>
      </c>
      <c r="B702" s="18">
        <v>4901</v>
      </c>
      <c r="C702" s="1">
        <v>38894</v>
      </c>
      <c r="D702" s="12">
        <v>15281.524999999996</v>
      </c>
      <c r="E702" s="12">
        <v>4.5999999999999996</v>
      </c>
      <c r="F702" s="12">
        <v>4.1817200000000003</v>
      </c>
      <c r="G702" s="12">
        <v>4.99</v>
      </c>
      <c r="H702" s="12">
        <v>1.1343641813170962</v>
      </c>
      <c r="I702" s="9">
        <v>127.27999877929599</v>
      </c>
      <c r="J702" s="12"/>
    </row>
    <row r="703" spans="1:10" x14ac:dyDescent="0.25">
      <c r="A703" s="1" t="s">
        <v>1139</v>
      </c>
      <c r="B703" s="18">
        <v>4908</v>
      </c>
      <c r="C703" s="1">
        <v>38901</v>
      </c>
      <c r="D703" s="12">
        <v>15283.440999999997</v>
      </c>
      <c r="E703" s="12">
        <v>4.625</v>
      </c>
      <c r="F703" s="12">
        <v>4.1624575000000004</v>
      </c>
      <c r="G703" s="12">
        <v>5.0525000000000002</v>
      </c>
      <c r="H703" s="12">
        <v>1.1124116531764843</v>
      </c>
      <c r="I703" s="9">
        <v>126.61000061035099</v>
      </c>
      <c r="J703" s="12"/>
    </row>
    <row r="704" spans="1:10" x14ac:dyDescent="0.25">
      <c r="A704" s="1" t="s">
        <v>1140</v>
      </c>
      <c r="B704" s="18">
        <v>4915</v>
      </c>
      <c r="C704" s="1">
        <v>38908</v>
      </c>
      <c r="D704" s="12">
        <v>15285.356999999996</v>
      </c>
      <c r="E704" s="12">
        <v>4.6499999999999995</v>
      </c>
      <c r="F704" s="12">
        <v>4.1431949999999995</v>
      </c>
      <c r="G704" s="12">
        <v>5.1150000000000002</v>
      </c>
      <c r="H704" s="12">
        <v>1.0904591250358722</v>
      </c>
      <c r="I704" s="9">
        <v>123.51999664306599</v>
      </c>
      <c r="J704" s="12"/>
    </row>
    <row r="705" spans="1:10" x14ac:dyDescent="0.25">
      <c r="A705" s="1" t="s">
        <v>1141</v>
      </c>
      <c r="B705" s="18">
        <v>4922</v>
      </c>
      <c r="C705" s="1">
        <v>38915</v>
      </c>
      <c r="D705" s="12">
        <v>15287.272999999996</v>
      </c>
      <c r="E705" s="12">
        <v>4.6749999999999998</v>
      </c>
      <c r="F705" s="12">
        <v>4.1239324999999996</v>
      </c>
      <c r="G705" s="12">
        <v>5.1775000000000002</v>
      </c>
      <c r="H705" s="12">
        <v>1.0685065968952603</v>
      </c>
      <c r="I705" s="9">
        <v>123.949996948242</v>
      </c>
      <c r="J705" s="12"/>
    </row>
    <row r="706" spans="1:10" x14ac:dyDescent="0.25">
      <c r="A706" s="1" t="s">
        <v>1142</v>
      </c>
      <c r="B706" s="18">
        <v>4929</v>
      </c>
      <c r="C706" s="1">
        <v>38922</v>
      </c>
      <c r="D706" s="12">
        <v>15289.188999999997</v>
      </c>
      <c r="E706" s="12">
        <v>4.7</v>
      </c>
      <c r="F706" s="12">
        <v>4.1046699999999996</v>
      </c>
      <c r="G706" s="12">
        <v>5.24</v>
      </c>
      <c r="H706" s="12">
        <v>1.0465540687546484</v>
      </c>
      <c r="I706" s="9">
        <v>127.980003356933</v>
      </c>
      <c r="J706" s="12"/>
    </row>
    <row r="707" spans="1:10" x14ac:dyDescent="0.25">
      <c r="A707" s="1" t="s">
        <v>1143</v>
      </c>
      <c r="B707" s="18">
        <v>4936</v>
      </c>
      <c r="C707" s="1">
        <v>38929</v>
      </c>
      <c r="D707" s="12">
        <v>15291.104999999996</v>
      </c>
      <c r="E707" s="12">
        <v>4.7</v>
      </c>
      <c r="F707" s="12">
        <v>4.1046699999999996</v>
      </c>
      <c r="G707" s="12">
        <v>5.24</v>
      </c>
      <c r="H707" s="12">
        <v>1.0246015406140363</v>
      </c>
      <c r="I707" s="9">
        <v>128.19999694824199</v>
      </c>
      <c r="J707" s="12"/>
    </row>
    <row r="708" spans="1:10" x14ac:dyDescent="0.25">
      <c r="A708" s="1" t="s">
        <v>1144</v>
      </c>
      <c r="B708" s="18">
        <v>4943</v>
      </c>
      <c r="C708" s="1">
        <v>38936</v>
      </c>
      <c r="D708" s="12">
        <v>15293.020999999995</v>
      </c>
      <c r="E708" s="12">
        <v>4.7</v>
      </c>
      <c r="F708" s="12">
        <v>4.0601450000000003</v>
      </c>
      <c r="G708" s="12">
        <v>5.2424999999999997</v>
      </c>
      <c r="H708" s="12">
        <v>1.0026490124734244</v>
      </c>
      <c r="I708" s="9">
        <v>127.01000213623</v>
      </c>
      <c r="J708" s="12"/>
    </row>
    <row r="709" spans="1:10" x14ac:dyDescent="0.25">
      <c r="A709" s="1" t="s">
        <v>1145</v>
      </c>
      <c r="B709" s="18">
        <v>4950</v>
      </c>
      <c r="C709" s="1">
        <v>38943</v>
      </c>
      <c r="D709" s="12">
        <v>15294.936999999996</v>
      </c>
      <c r="E709" s="12">
        <v>4.7</v>
      </c>
      <c r="F709" s="12">
        <v>4.0156200000000002</v>
      </c>
      <c r="G709" s="12">
        <v>5.2450000000000001</v>
      </c>
      <c r="H709" s="12">
        <v>0.98069648433281253</v>
      </c>
      <c r="I709" s="9">
        <v>130.69000244140599</v>
      </c>
      <c r="J709" s="12"/>
    </row>
    <row r="710" spans="1:10" x14ac:dyDescent="0.25">
      <c r="A710" s="1" t="s">
        <v>1146</v>
      </c>
      <c r="B710" s="18">
        <v>4957</v>
      </c>
      <c r="C710" s="1">
        <v>38950</v>
      </c>
      <c r="D710" s="12">
        <v>15296.852999999996</v>
      </c>
      <c r="E710" s="12">
        <v>4.7</v>
      </c>
      <c r="F710" s="12">
        <v>3.971095</v>
      </c>
      <c r="G710" s="12">
        <v>5.2475000000000005</v>
      </c>
      <c r="H710" s="12">
        <v>0.95874395619220054</v>
      </c>
      <c r="I710" s="9">
        <v>129.80999755859301</v>
      </c>
      <c r="J710" s="12"/>
    </row>
    <row r="711" spans="1:10" x14ac:dyDescent="0.25">
      <c r="A711" s="1" t="s">
        <v>1147</v>
      </c>
      <c r="B711" s="18">
        <v>4964</v>
      </c>
      <c r="C711" s="1">
        <v>38957</v>
      </c>
      <c r="D711" s="12">
        <v>15298.768999999995</v>
      </c>
      <c r="E711" s="12">
        <v>4.7</v>
      </c>
      <c r="F711" s="12">
        <v>3.9265699999999999</v>
      </c>
      <c r="G711" s="12">
        <v>5.25</v>
      </c>
      <c r="H711" s="12">
        <v>0.93679142805158855</v>
      </c>
      <c r="I711" s="9">
        <v>131.419998168945</v>
      </c>
      <c r="J711" s="12"/>
    </row>
    <row r="712" spans="1:10" x14ac:dyDescent="0.25">
      <c r="A712" s="1" t="s">
        <v>1148</v>
      </c>
      <c r="B712" s="18">
        <v>4971</v>
      </c>
      <c r="C712" s="1">
        <v>38964</v>
      </c>
      <c r="D712" s="12">
        <v>15300.684999999996</v>
      </c>
      <c r="E712" s="12">
        <v>4.6500000000000004</v>
      </c>
      <c r="F712" s="12">
        <v>3.4479449999999998</v>
      </c>
      <c r="G712" s="12">
        <v>5.25</v>
      </c>
      <c r="H712" s="12">
        <v>0.91483889991097667</v>
      </c>
      <c r="I712" s="9">
        <v>130.27999877929599</v>
      </c>
      <c r="J712" s="12"/>
    </row>
    <row r="713" spans="1:10" x14ac:dyDescent="0.25">
      <c r="A713" s="1" t="s">
        <v>1149</v>
      </c>
      <c r="B713" s="18">
        <v>4978</v>
      </c>
      <c r="C713" s="1">
        <v>38971</v>
      </c>
      <c r="D713" s="12">
        <v>15302.600999999995</v>
      </c>
      <c r="E713" s="12">
        <v>4.5999999999999996</v>
      </c>
      <c r="F713" s="12">
        <v>2.9693199999999997</v>
      </c>
      <c r="G713" s="12">
        <v>5.25</v>
      </c>
      <c r="H713" s="12">
        <v>0.89288637177036467</v>
      </c>
      <c r="I713" s="9">
        <v>131.96000671386699</v>
      </c>
      <c r="J713" s="12"/>
    </row>
    <row r="714" spans="1:10" x14ac:dyDescent="0.25">
      <c r="A714" s="1" t="s">
        <v>1150</v>
      </c>
      <c r="B714" s="18">
        <v>4985</v>
      </c>
      <c r="C714" s="1">
        <v>38978</v>
      </c>
      <c r="D714" s="12">
        <v>15304.516999999994</v>
      </c>
      <c r="E714" s="12">
        <v>4.55</v>
      </c>
      <c r="F714" s="12">
        <v>2.4906949999999997</v>
      </c>
      <c r="G714" s="12">
        <v>5.25</v>
      </c>
      <c r="H714" s="12">
        <v>0.87093384362975279</v>
      </c>
      <c r="I714" s="9">
        <v>131.47000122070301</v>
      </c>
      <c r="J714" s="12"/>
    </row>
    <row r="715" spans="1:10" x14ac:dyDescent="0.25">
      <c r="A715" s="1" t="s">
        <v>1151</v>
      </c>
      <c r="B715" s="18">
        <v>4992</v>
      </c>
      <c r="C715" s="1">
        <v>38985</v>
      </c>
      <c r="D715" s="12">
        <v>15304.516999999994</v>
      </c>
      <c r="E715" s="12">
        <v>4.5</v>
      </c>
      <c r="F715" s="12">
        <v>2.01207</v>
      </c>
      <c r="G715" s="12">
        <v>5.25</v>
      </c>
      <c r="H715" s="12">
        <v>0.8489813154891408</v>
      </c>
      <c r="I715" s="9">
        <v>133.58000183105401</v>
      </c>
      <c r="J715" s="12"/>
    </row>
    <row r="716" spans="1:10" x14ac:dyDescent="0.25">
      <c r="A716" s="1" t="s">
        <v>1152</v>
      </c>
      <c r="B716" s="18">
        <v>4999</v>
      </c>
      <c r="C716" s="1">
        <v>38992</v>
      </c>
      <c r="D716" s="12">
        <v>15315.277499999997</v>
      </c>
      <c r="E716" s="12">
        <v>4.4749999999999996</v>
      </c>
      <c r="F716" s="12">
        <v>1.8606350000000003</v>
      </c>
      <c r="G716" s="12">
        <v>5.25</v>
      </c>
      <c r="H716" s="12">
        <v>0.87760756796053618</v>
      </c>
      <c r="I716" s="9">
        <v>135.009994506835</v>
      </c>
      <c r="J716" s="12"/>
    </row>
    <row r="717" spans="1:10" x14ac:dyDescent="0.25">
      <c r="A717" s="1" t="s">
        <v>1153</v>
      </c>
      <c r="B717" s="18">
        <v>5006</v>
      </c>
      <c r="C717" s="1">
        <v>38999</v>
      </c>
      <c r="D717" s="12">
        <v>15326.037999999999</v>
      </c>
      <c r="E717" s="12">
        <v>4.45</v>
      </c>
      <c r="F717" s="12">
        <v>1.7092000000000001</v>
      </c>
      <c r="G717" s="12">
        <v>5.25</v>
      </c>
      <c r="H717" s="12">
        <v>0.90623382043193168</v>
      </c>
      <c r="I717" s="9">
        <v>136.63000488281199</v>
      </c>
      <c r="J717" s="12"/>
    </row>
    <row r="718" spans="1:10" x14ac:dyDescent="0.25">
      <c r="A718" s="1" t="s">
        <v>1154</v>
      </c>
      <c r="B718" s="18">
        <v>5013</v>
      </c>
      <c r="C718" s="1">
        <v>39006</v>
      </c>
      <c r="D718" s="12">
        <v>15336.798499999999</v>
      </c>
      <c r="E718" s="12">
        <v>4.4250000000000007</v>
      </c>
      <c r="F718" s="12">
        <v>1.5577650000000003</v>
      </c>
      <c r="G718" s="12">
        <v>5.25</v>
      </c>
      <c r="H718" s="12">
        <v>0.93486007290332707</v>
      </c>
      <c r="I718" s="9">
        <v>136.83999633789</v>
      </c>
      <c r="J718" s="12"/>
    </row>
    <row r="719" spans="1:10" x14ac:dyDescent="0.25">
      <c r="A719" s="1" t="s">
        <v>1155</v>
      </c>
      <c r="B719" s="18">
        <v>5020</v>
      </c>
      <c r="C719" s="1">
        <v>39013</v>
      </c>
      <c r="D719" s="12">
        <v>15347.559000000001</v>
      </c>
      <c r="E719" s="12">
        <v>4.4000000000000004</v>
      </c>
      <c r="F719" s="12">
        <v>1.4063300000000001</v>
      </c>
      <c r="G719" s="12">
        <v>5.25</v>
      </c>
      <c r="H719" s="12">
        <v>0.96348632537472245</v>
      </c>
      <c r="I719" s="9">
        <v>137.91000366210901</v>
      </c>
      <c r="J719" s="12"/>
    </row>
    <row r="720" spans="1:10" x14ac:dyDescent="0.25">
      <c r="A720" s="1" t="s">
        <v>1156</v>
      </c>
      <c r="B720" s="18">
        <v>5027</v>
      </c>
      <c r="C720" s="1">
        <v>39020</v>
      </c>
      <c r="D720" s="12">
        <v>15358.3195</v>
      </c>
      <c r="E720" s="12">
        <v>4.4000000000000004</v>
      </c>
      <c r="F720" s="12">
        <v>1.4063300000000001</v>
      </c>
      <c r="G720" s="12">
        <v>5.25</v>
      </c>
      <c r="H720" s="12">
        <v>0.99211257784611795</v>
      </c>
      <c r="I720" s="9">
        <v>136.53999328613199</v>
      </c>
      <c r="J720" s="12"/>
    </row>
    <row r="721" spans="1:10" x14ac:dyDescent="0.25">
      <c r="A721" s="1" t="s">
        <v>1157</v>
      </c>
      <c r="B721" s="18">
        <v>5034</v>
      </c>
      <c r="C721" s="1">
        <v>39027</v>
      </c>
      <c r="D721" s="12">
        <v>15369.080000000002</v>
      </c>
      <c r="E721" s="12">
        <v>4.4250000000000007</v>
      </c>
      <c r="F721" s="12">
        <v>1.5469225</v>
      </c>
      <c r="G721" s="12">
        <v>5.25</v>
      </c>
      <c r="H721" s="12">
        <v>1.0207388303175133</v>
      </c>
      <c r="I721" s="9">
        <v>138.24000549316401</v>
      </c>
      <c r="J721" s="12"/>
    </row>
    <row r="722" spans="1:10" x14ac:dyDescent="0.25">
      <c r="A722" s="1" t="s">
        <v>1158</v>
      </c>
      <c r="B722" s="18">
        <v>5041</v>
      </c>
      <c r="C722" s="1">
        <v>39034</v>
      </c>
      <c r="D722" s="12">
        <v>15379.8405</v>
      </c>
      <c r="E722" s="12">
        <v>4.45</v>
      </c>
      <c r="F722" s="12">
        <v>1.6875150000000001</v>
      </c>
      <c r="G722" s="12">
        <v>5.25</v>
      </c>
      <c r="H722" s="12">
        <v>1.0493650827889087</v>
      </c>
      <c r="I722" s="9">
        <v>140.419998168945</v>
      </c>
      <c r="J722" s="12"/>
    </row>
    <row r="723" spans="1:10" x14ac:dyDescent="0.25">
      <c r="A723" s="1" t="s">
        <v>1159</v>
      </c>
      <c r="B723" s="18">
        <v>5048</v>
      </c>
      <c r="C723" s="1">
        <v>39041</v>
      </c>
      <c r="D723" s="12">
        <v>15390.601000000002</v>
      </c>
      <c r="E723" s="12">
        <v>4.4749999999999996</v>
      </c>
      <c r="F723" s="12">
        <v>1.8281075</v>
      </c>
      <c r="G723" s="12">
        <v>5.25</v>
      </c>
      <c r="H723" s="12">
        <v>1.0779913352603041</v>
      </c>
      <c r="I723" s="9">
        <v>140.350006103515</v>
      </c>
      <c r="J723" s="12"/>
    </row>
    <row r="724" spans="1:10" x14ac:dyDescent="0.25">
      <c r="A724" s="1" t="s">
        <v>1160</v>
      </c>
      <c r="B724" s="18">
        <v>5055</v>
      </c>
      <c r="C724" s="1">
        <v>39048</v>
      </c>
      <c r="D724" s="12">
        <v>15401.361500000001</v>
      </c>
      <c r="E724" s="12">
        <v>4.5</v>
      </c>
      <c r="F724" s="12">
        <v>1.9686999999999999</v>
      </c>
      <c r="G724" s="12">
        <v>5.25</v>
      </c>
      <c r="H724" s="12">
        <v>1.1066175877316995</v>
      </c>
      <c r="I724" s="9">
        <v>140.22000122070301</v>
      </c>
      <c r="J724" s="12"/>
    </row>
    <row r="725" spans="1:10" x14ac:dyDescent="0.25">
      <c r="A725" s="1" t="s">
        <v>1161</v>
      </c>
      <c r="B725" s="18">
        <v>5062</v>
      </c>
      <c r="C725" s="1">
        <v>39055</v>
      </c>
      <c r="D725" s="12">
        <v>15412.122000000001</v>
      </c>
      <c r="E725" s="12">
        <v>4.4749999999999996</v>
      </c>
      <c r="F725" s="12">
        <v>2.1075200000000001</v>
      </c>
      <c r="G725" s="12">
        <v>5.2475000000000005</v>
      </c>
      <c r="H725" s="12">
        <v>1.1352438402030951</v>
      </c>
      <c r="I725" s="9">
        <v>141.419998168945</v>
      </c>
      <c r="J725" s="12"/>
    </row>
    <row r="726" spans="1:10" x14ac:dyDescent="0.25">
      <c r="A726" s="1" t="s">
        <v>1162</v>
      </c>
      <c r="B726" s="18">
        <v>5069</v>
      </c>
      <c r="C726" s="1">
        <v>39062</v>
      </c>
      <c r="D726" s="12">
        <v>15422.882500000002</v>
      </c>
      <c r="E726" s="12">
        <v>4.45</v>
      </c>
      <c r="F726" s="12">
        <v>2.24634</v>
      </c>
      <c r="G726" s="12">
        <v>5.2450000000000001</v>
      </c>
      <c r="H726" s="12">
        <v>1.1638700926744905</v>
      </c>
      <c r="I726" s="9">
        <v>142.33999633789</v>
      </c>
      <c r="J726" s="12"/>
    </row>
    <row r="727" spans="1:10" x14ac:dyDescent="0.25">
      <c r="A727" s="1" t="s">
        <v>1163</v>
      </c>
      <c r="B727" s="18">
        <v>5076</v>
      </c>
      <c r="C727" s="1">
        <v>39069</v>
      </c>
      <c r="D727" s="12">
        <v>15433.643000000002</v>
      </c>
      <c r="E727" s="12">
        <v>4.4250000000000007</v>
      </c>
      <c r="F727" s="12">
        <v>2.3851599999999999</v>
      </c>
      <c r="G727" s="12">
        <v>5.2424999999999997</v>
      </c>
      <c r="H727" s="12">
        <v>1.1924963451458859</v>
      </c>
      <c r="I727" s="9">
        <v>140.75</v>
      </c>
      <c r="J727" s="12"/>
    </row>
    <row r="728" spans="1:10" x14ac:dyDescent="0.25">
      <c r="A728" s="1" t="s">
        <v>1164</v>
      </c>
      <c r="B728" s="18">
        <v>5083</v>
      </c>
      <c r="C728" s="1">
        <v>39076</v>
      </c>
      <c r="D728" s="12">
        <v>15433.643000000002</v>
      </c>
      <c r="E728" s="12">
        <v>4.4000000000000004</v>
      </c>
      <c r="F728" s="12">
        <v>2.5239799999999999</v>
      </c>
      <c r="G728" s="12">
        <v>5.24</v>
      </c>
      <c r="H728" s="12">
        <v>1.2211225976172813</v>
      </c>
      <c r="I728" s="9">
        <v>141.61999511718699</v>
      </c>
      <c r="J728" s="12"/>
    </row>
    <row r="729" spans="1:10" x14ac:dyDescent="0.25">
      <c r="A729" s="1" t="s">
        <v>1165</v>
      </c>
      <c r="B729" s="18">
        <v>5090</v>
      </c>
      <c r="C729" s="1">
        <v>39083</v>
      </c>
      <c r="D729" s="12">
        <v>15437.419083333334</v>
      </c>
      <c r="E729" s="12">
        <v>4.45</v>
      </c>
      <c r="F729" s="12">
        <v>2.4119275</v>
      </c>
      <c r="G729" s="12">
        <v>5.2424999999999997</v>
      </c>
      <c r="H729" s="12">
        <v>1.2236707600043366</v>
      </c>
      <c r="I729" s="9">
        <v>140.53999328613199</v>
      </c>
      <c r="J729" s="12"/>
    </row>
    <row r="730" spans="1:10" x14ac:dyDescent="0.25">
      <c r="A730" s="1" t="s">
        <v>1166</v>
      </c>
      <c r="B730" s="18">
        <v>5097</v>
      </c>
      <c r="C730" s="1">
        <v>39090</v>
      </c>
      <c r="D730" s="12">
        <v>15441.195166666666</v>
      </c>
      <c r="E730" s="12">
        <v>4.5</v>
      </c>
      <c r="F730" s="12">
        <v>2.2998750000000001</v>
      </c>
      <c r="G730" s="12">
        <v>5.2450000000000001</v>
      </c>
      <c r="H730" s="12">
        <v>1.226218922391392</v>
      </c>
      <c r="I730" s="9">
        <v>143.24000549316401</v>
      </c>
      <c r="J730" s="12"/>
    </row>
    <row r="731" spans="1:10" x14ac:dyDescent="0.25">
      <c r="A731" s="1" t="s">
        <v>1167</v>
      </c>
      <c r="B731" s="18">
        <v>5104</v>
      </c>
      <c r="C731" s="1">
        <v>39097</v>
      </c>
      <c r="D731" s="12">
        <v>15444.971250000001</v>
      </c>
      <c r="E731" s="12">
        <v>4.55</v>
      </c>
      <c r="F731" s="12">
        <v>2.1878225000000002</v>
      </c>
      <c r="G731" s="12">
        <v>5.2475000000000005</v>
      </c>
      <c r="H731" s="12">
        <v>1.2287670847784473</v>
      </c>
      <c r="I731" s="9">
        <v>142.82000732421801</v>
      </c>
      <c r="J731" s="12"/>
    </row>
    <row r="732" spans="1:10" x14ac:dyDescent="0.25">
      <c r="A732" s="1" t="s">
        <v>1168</v>
      </c>
      <c r="B732" s="18">
        <v>5111</v>
      </c>
      <c r="C732" s="1">
        <v>39104</v>
      </c>
      <c r="D732" s="12">
        <v>15448.747333333333</v>
      </c>
      <c r="E732" s="12">
        <v>4.5999999999999996</v>
      </c>
      <c r="F732" s="12">
        <v>2.0757699999999999</v>
      </c>
      <c r="G732" s="12">
        <v>5.25</v>
      </c>
      <c r="H732" s="12">
        <v>1.2313152471655029</v>
      </c>
      <c r="I732" s="9">
        <v>142.13000488281199</v>
      </c>
      <c r="J732" s="12"/>
    </row>
    <row r="733" spans="1:10" x14ac:dyDescent="0.25">
      <c r="A733" s="1" t="s">
        <v>1169</v>
      </c>
      <c r="B733" s="18">
        <v>5118</v>
      </c>
      <c r="C733" s="1">
        <v>39111</v>
      </c>
      <c r="D733" s="12">
        <v>15452.523416666669</v>
      </c>
      <c r="E733" s="12">
        <v>4.5999999999999996</v>
      </c>
      <c r="F733" s="12">
        <v>2.0757699999999999</v>
      </c>
      <c r="G733" s="12">
        <v>5.25</v>
      </c>
      <c r="H733" s="12">
        <v>1.2338634095525582</v>
      </c>
      <c r="I733" s="9">
        <v>144.80999755859301</v>
      </c>
      <c r="J733" s="12"/>
    </row>
    <row r="734" spans="1:10" x14ac:dyDescent="0.25">
      <c r="A734" s="1" t="s">
        <v>1170</v>
      </c>
      <c r="B734" s="18">
        <v>5125</v>
      </c>
      <c r="C734" s="1">
        <v>39118</v>
      </c>
      <c r="D734" s="12">
        <v>15456.299500000001</v>
      </c>
      <c r="E734" s="12">
        <v>4.5749999999999993</v>
      </c>
      <c r="F734" s="12">
        <v>2.1618924999999996</v>
      </c>
      <c r="G734" s="12">
        <v>5.2524999999999995</v>
      </c>
      <c r="H734" s="12">
        <v>1.2364115719396136</v>
      </c>
      <c r="I734" s="9">
        <v>143.94000244140599</v>
      </c>
      <c r="J734" s="12"/>
    </row>
    <row r="735" spans="1:10" x14ac:dyDescent="0.25">
      <c r="A735" s="1" t="s">
        <v>1171</v>
      </c>
      <c r="B735" s="18">
        <v>5132</v>
      </c>
      <c r="C735" s="1">
        <v>39125</v>
      </c>
      <c r="D735" s="12">
        <v>15460.075583333337</v>
      </c>
      <c r="E735" s="12">
        <v>4.55</v>
      </c>
      <c r="F735" s="12">
        <v>2.2480149999999997</v>
      </c>
      <c r="G735" s="12">
        <v>5.2549999999999999</v>
      </c>
      <c r="H735" s="12">
        <v>1.2389597343266689</v>
      </c>
      <c r="I735" s="9">
        <v>145.72999572753901</v>
      </c>
      <c r="J735" s="12"/>
    </row>
    <row r="736" spans="1:10" x14ac:dyDescent="0.25">
      <c r="A736" s="1" t="s">
        <v>1172</v>
      </c>
      <c r="B736" s="18">
        <v>5139</v>
      </c>
      <c r="C736" s="1">
        <v>39132</v>
      </c>
      <c r="D736" s="12">
        <v>15463.851666666669</v>
      </c>
      <c r="E736" s="12">
        <v>4.5250000000000004</v>
      </c>
      <c r="F736" s="12">
        <v>2.3341374999999998</v>
      </c>
      <c r="G736" s="12">
        <v>5.2575000000000003</v>
      </c>
      <c r="H736" s="12">
        <v>1.2415078967137243</v>
      </c>
      <c r="I736" s="9">
        <v>145.30000305175699</v>
      </c>
      <c r="J736" s="12"/>
    </row>
    <row r="737" spans="1:10" x14ac:dyDescent="0.25">
      <c r="A737" s="1" t="s">
        <v>1173</v>
      </c>
      <c r="B737" s="18">
        <v>5146</v>
      </c>
      <c r="C737" s="1">
        <v>39139</v>
      </c>
      <c r="D737" s="12">
        <v>15467.627750000001</v>
      </c>
      <c r="E737" s="12">
        <v>4.5</v>
      </c>
      <c r="F737" s="12">
        <v>2.4202599999999999</v>
      </c>
      <c r="G737" s="12">
        <v>5.26</v>
      </c>
      <c r="H737" s="12">
        <v>1.2440560591007797</v>
      </c>
      <c r="I737" s="9">
        <v>138.669998168945</v>
      </c>
      <c r="J737" s="12"/>
    </row>
    <row r="738" spans="1:10" x14ac:dyDescent="0.25">
      <c r="A738" s="1" t="s">
        <v>1174</v>
      </c>
      <c r="B738" s="18">
        <v>5153</v>
      </c>
      <c r="C738" s="1">
        <v>39146</v>
      </c>
      <c r="D738" s="12">
        <v>15471.403833333336</v>
      </c>
      <c r="E738" s="12">
        <v>4.4749999999999996</v>
      </c>
      <c r="F738" s="12">
        <v>2.514745</v>
      </c>
      <c r="G738" s="12">
        <v>5.26</v>
      </c>
      <c r="H738" s="12">
        <v>1.2466042214878352</v>
      </c>
      <c r="I738" s="9">
        <v>140.77999877929599</v>
      </c>
      <c r="J738" s="12"/>
    </row>
    <row r="739" spans="1:10" x14ac:dyDescent="0.25">
      <c r="A739" s="1" t="s">
        <v>1175</v>
      </c>
      <c r="B739" s="18">
        <v>5160</v>
      </c>
      <c r="C739" s="1">
        <v>39153</v>
      </c>
      <c r="D739" s="12">
        <v>15475.17991666667</v>
      </c>
      <c r="E739" s="12">
        <v>4.45</v>
      </c>
      <c r="F739" s="12">
        <v>2.6092299999999997</v>
      </c>
      <c r="G739" s="12">
        <v>5.26</v>
      </c>
      <c r="H739" s="12">
        <v>1.2491523838748906</v>
      </c>
      <c r="I739" s="9">
        <v>138.52999877929599</v>
      </c>
      <c r="J739" s="12"/>
    </row>
    <row r="740" spans="1:10" x14ac:dyDescent="0.25">
      <c r="A740" s="1" t="s">
        <v>1176</v>
      </c>
      <c r="B740" s="18">
        <v>5167</v>
      </c>
      <c r="C740" s="1">
        <v>39160</v>
      </c>
      <c r="D740" s="12">
        <v>15478.956000000004</v>
      </c>
      <c r="E740" s="12">
        <v>4.4250000000000007</v>
      </c>
      <c r="F740" s="12">
        <v>2.7037149999999999</v>
      </c>
      <c r="G740" s="12">
        <v>5.26</v>
      </c>
      <c r="H740" s="12">
        <v>1.2517005462619459</v>
      </c>
      <c r="I740" s="9">
        <v>143.38999938964801</v>
      </c>
      <c r="J740" s="12"/>
    </row>
    <row r="741" spans="1:10" x14ac:dyDescent="0.25">
      <c r="A741" s="1" t="s">
        <v>1177</v>
      </c>
      <c r="B741" s="18">
        <v>5174</v>
      </c>
      <c r="C741" s="1">
        <v>39167</v>
      </c>
      <c r="D741" s="12">
        <v>15478.956000000004</v>
      </c>
      <c r="E741" s="12">
        <v>4.4000000000000004</v>
      </c>
      <c r="F741" s="12">
        <v>2.7982</v>
      </c>
      <c r="G741" s="12">
        <v>5.26</v>
      </c>
      <c r="H741" s="12">
        <v>1.2542487086490013</v>
      </c>
      <c r="I741" s="9">
        <v>142</v>
      </c>
      <c r="J741" s="12"/>
    </row>
    <row r="742" spans="1:10" x14ac:dyDescent="0.25">
      <c r="A742" s="1" t="s">
        <v>1178</v>
      </c>
      <c r="B742" s="18">
        <v>5181</v>
      </c>
      <c r="C742" s="1">
        <v>39174</v>
      </c>
      <c r="D742" s="12">
        <v>15487.191250000003</v>
      </c>
      <c r="E742" s="12">
        <v>4.4250000000000007</v>
      </c>
      <c r="F742" s="12">
        <v>2.74688</v>
      </c>
      <c r="G742" s="12">
        <v>5.2575000000000003</v>
      </c>
      <c r="H742" s="12">
        <v>1.2586487240894324</v>
      </c>
      <c r="I742" s="9">
        <v>144.24000549316401</v>
      </c>
      <c r="J742" s="12"/>
    </row>
    <row r="743" spans="1:10" x14ac:dyDescent="0.25">
      <c r="A743" s="1" t="s">
        <v>1179</v>
      </c>
      <c r="B743" s="18">
        <v>5188</v>
      </c>
      <c r="C743" s="1">
        <v>39181</v>
      </c>
      <c r="D743" s="12">
        <v>15495.426500000003</v>
      </c>
      <c r="E743" s="12">
        <v>4.45</v>
      </c>
      <c r="F743" s="12">
        <v>2.69556</v>
      </c>
      <c r="G743" s="12">
        <v>5.2549999999999999</v>
      </c>
      <c r="H743" s="12">
        <v>1.2630487395298633</v>
      </c>
      <c r="I743" s="9">
        <v>145.32000732421801</v>
      </c>
      <c r="J743" s="12"/>
    </row>
    <row r="744" spans="1:10" x14ac:dyDescent="0.25">
      <c r="A744" s="1" t="s">
        <v>1180</v>
      </c>
      <c r="B744" s="18">
        <v>5195</v>
      </c>
      <c r="C744" s="1">
        <v>39188</v>
      </c>
      <c r="D744" s="12">
        <v>15503.661750000005</v>
      </c>
      <c r="E744" s="12">
        <v>4.4749999999999996</v>
      </c>
      <c r="F744" s="12">
        <v>2.6442399999999999</v>
      </c>
      <c r="G744" s="12">
        <v>5.2524999999999995</v>
      </c>
      <c r="H744" s="12">
        <v>1.2674487549702944</v>
      </c>
      <c r="I744" s="9">
        <v>148.61999511718699</v>
      </c>
      <c r="J744" s="12"/>
    </row>
    <row r="745" spans="1:10" x14ac:dyDescent="0.25">
      <c r="A745" s="1" t="s">
        <v>1181</v>
      </c>
      <c r="B745" s="18">
        <v>5202</v>
      </c>
      <c r="C745" s="1">
        <v>39195</v>
      </c>
      <c r="D745" s="12">
        <v>15511.897000000004</v>
      </c>
      <c r="E745" s="12">
        <v>4.5</v>
      </c>
      <c r="F745" s="12">
        <v>2.5929199999999999</v>
      </c>
      <c r="G745" s="12">
        <v>5.25</v>
      </c>
      <c r="H745" s="12">
        <v>1.2718487704107253</v>
      </c>
      <c r="I745" s="9">
        <v>149.52999877929599</v>
      </c>
      <c r="J745" s="12"/>
    </row>
    <row r="746" spans="1:10" x14ac:dyDescent="0.25">
      <c r="A746" s="1" t="s">
        <v>1182</v>
      </c>
      <c r="B746" s="18">
        <v>5209</v>
      </c>
      <c r="C746" s="1">
        <v>39202</v>
      </c>
      <c r="D746" s="12">
        <v>15520.132250000002</v>
      </c>
      <c r="E746" s="12">
        <v>4.5</v>
      </c>
      <c r="F746" s="12">
        <v>2.5929199999999999</v>
      </c>
      <c r="G746" s="12">
        <v>5.25</v>
      </c>
      <c r="H746" s="12">
        <v>1.2762487858511564</v>
      </c>
      <c r="I746" s="9">
        <v>150.919998168945</v>
      </c>
      <c r="J746" s="12"/>
    </row>
    <row r="747" spans="1:10" x14ac:dyDescent="0.25">
      <c r="A747" s="1" t="s">
        <v>1183</v>
      </c>
      <c r="B747" s="18">
        <v>5216</v>
      </c>
      <c r="C747" s="1">
        <v>39209</v>
      </c>
      <c r="D747" s="12">
        <v>15528.367500000002</v>
      </c>
      <c r="E747" s="12">
        <v>4.4749999999999996</v>
      </c>
      <c r="F747" s="12">
        <v>2.6221625</v>
      </c>
      <c r="G747" s="12">
        <v>5.25</v>
      </c>
      <c r="H747" s="12">
        <v>1.2806488012915873</v>
      </c>
      <c r="I747" s="9">
        <v>150.86000061035099</v>
      </c>
      <c r="J747" s="12"/>
    </row>
    <row r="748" spans="1:10" x14ac:dyDescent="0.25">
      <c r="A748" s="1" t="s">
        <v>1184</v>
      </c>
      <c r="B748" s="18">
        <v>5223</v>
      </c>
      <c r="C748" s="1">
        <v>39216</v>
      </c>
      <c r="D748" s="12">
        <v>15536.60275</v>
      </c>
      <c r="E748" s="12">
        <v>4.45</v>
      </c>
      <c r="F748" s="12">
        <v>2.651405</v>
      </c>
      <c r="G748" s="12">
        <v>5.25</v>
      </c>
      <c r="H748" s="12">
        <v>1.2850488167320184</v>
      </c>
      <c r="I748" s="9">
        <v>152.61999511718699</v>
      </c>
      <c r="J748" s="12"/>
    </row>
    <row r="749" spans="1:10" x14ac:dyDescent="0.25">
      <c r="A749" s="1" t="s">
        <v>1185</v>
      </c>
      <c r="B749" s="18">
        <v>5230</v>
      </c>
      <c r="C749" s="1">
        <v>39223</v>
      </c>
      <c r="D749" s="12">
        <v>15544.838000000002</v>
      </c>
      <c r="E749" s="12">
        <v>4.4250000000000007</v>
      </c>
      <c r="F749" s="12">
        <v>2.6806475000000001</v>
      </c>
      <c r="G749" s="12">
        <v>5.25</v>
      </c>
      <c r="H749" s="12">
        <v>1.2894488321724493</v>
      </c>
      <c r="I749" s="9">
        <v>151.69000244140599</v>
      </c>
      <c r="J749" s="12"/>
    </row>
    <row r="750" spans="1:10" x14ac:dyDescent="0.25">
      <c r="A750" s="1" t="s">
        <v>1186</v>
      </c>
      <c r="B750" s="18">
        <v>5237</v>
      </c>
      <c r="C750" s="1">
        <v>39230</v>
      </c>
      <c r="D750" s="12">
        <v>15553.073250000001</v>
      </c>
      <c r="E750" s="12">
        <v>4.4000000000000004</v>
      </c>
      <c r="F750" s="12">
        <v>2.7098900000000001</v>
      </c>
      <c r="G750" s="12">
        <v>5.25</v>
      </c>
      <c r="H750" s="12">
        <v>1.2938488476128804</v>
      </c>
      <c r="I750" s="9">
        <v>154.08000183105401</v>
      </c>
      <c r="J750" s="12"/>
    </row>
    <row r="751" spans="1:10" x14ac:dyDescent="0.25">
      <c r="A751" s="1" t="s">
        <v>1187</v>
      </c>
      <c r="B751" s="18">
        <v>5244</v>
      </c>
      <c r="C751" s="1">
        <v>39237</v>
      </c>
      <c r="D751" s="12">
        <v>15561.308500000001</v>
      </c>
      <c r="E751" s="12">
        <v>4.45</v>
      </c>
      <c r="F751" s="12">
        <v>2.7056100000000001</v>
      </c>
      <c r="G751" s="12">
        <v>5.25</v>
      </c>
      <c r="H751" s="12">
        <v>1.2982488630533113</v>
      </c>
      <c r="I751" s="9">
        <v>151.03999328613199</v>
      </c>
      <c r="J751" s="12"/>
    </row>
    <row r="752" spans="1:10" x14ac:dyDescent="0.25">
      <c r="A752" s="1" t="s">
        <v>1188</v>
      </c>
      <c r="B752" s="18">
        <v>5251</v>
      </c>
      <c r="C752" s="1">
        <v>39244</v>
      </c>
      <c r="D752" s="12">
        <v>15569.543750000003</v>
      </c>
      <c r="E752" s="12">
        <v>4.5</v>
      </c>
      <c r="F752" s="12">
        <v>2.70133</v>
      </c>
      <c r="G752" s="12">
        <v>5.25</v>
      </c>
      <c r="H752" s="12">
        <v>1.3026488784937424</v>
      </c>
      <c r="I752" s="9">
        <v>153.07000732421801</v>
      </c>
      <c r="J752" s="12"/>
    </row>
    <row r="753" spans="1:10" x14ac:dyDescent="0.25">
      <c r="A753" s="1" t="s">
        <v>1189</v>
      </c>
      <c r="B753" s="18">
        <v>5258</v>
      </c>
      <c r="C753" s="1">
        <v>39251</v>
      </c>
      <c r="D753" s="12">
        <v>15577.779000000002</v>
      </c>
      <c r="E753" s="12">
        <v>4.55</v>
      </c>
      <c r="F753" s="12">
        <v>2.6970499999999999</v>
      </c>
      <c r="G753" s="12">
        <v>5.25</v>
      </c>
      <c r="H753" s="12">
        <v>1.3070488939341733</v>
      </c>
      <c r="I753" s="9">
        <v>150.55000305175699</v>
      </c>
      <c r="J753" s="12"/>
    </row>
    <row r="754" spans="1:10" x14ac:dyDescent="0.25">
      <c r="A754" s="1" t="s">
        <v>1190</v>
      </c>
      <c r="B754" s="18">
        <v>5265</v>
      </c>
      <c r="C754" s="1">
        <v>39258</v>
      </c>
      <c r="D754" s="12">
        <v>15577.779000000002</v>
      </c>
      <c r="E754" s="12">
        <v>4.5999999999999996</v>
      </c>
      <c r="F754" s="12">
        <v>2.6927699999999999</v>
      </c>
      <c r="G754" s="12">
        <v>5.25</v>
      </c>
      <c r="H754" s="12">
        <v>1.3114489093746045</v>
      </c>
      <c r="I754" s="9">
        <v>150.42999267578099</v>
      </c>
      <c r="J754" s="12"/>
    </row>
    <row r="755" spans="1:10" x14ac:dyDescent="0.25">
      <c r="A755" s="1" t="s">
        <v>1191</v>
      </c>
      <c r="B755" s="18">
        <v>5272</v>
      </c>
      <c r="C755" s="1">
        <v>39265</v>
      </c>
      <c r="D755" s="12">
        <v>15585.597833333335</v>
      </c>
      <c r="E755" s="12">
        <v>4.625</v>
      </c>
      <c r="F755" s="12">
        <v>2.5990500000000001</v>
      </c>
      <c r="G755" s="12">
        <v>5.2524999999999995</v>
      </c>
      <c r="H755" s="12">
        <v>1.2971128692444678</v>
      </c>
      <c r="I755" s="9">
        <v>152.97999572753901</v>
      </c>
      <c r="J755" s="12"/>
    </row>
    <row r="756" spans="1:10" x14ac:dyDescent="0.25">
      <c r="A756" s="1" t="s">
        <v>1192</v>
      </c>
      <c r="B756" s="18">
        <v>5279</v>
      </c>
      <c r="C756" s="1">
        <v>39272</v>
      </c>
      <c r="D756" s="12">
        <v>15593.41666666667</v>
      </c>
      <c r="E756" s="12">
        <v>4.6499999999999995</v>
      </c>
      <c r="F756" s="12">
        <v>2.5053299999999998</v>
      </c>
      <c r="G756" s="12">
        <v>5.2549999999999999</v>
      </c>
      <c r="H756" s="12">
        <v>1.2827768291143313</v>
      </c>
      <c r="I756" s="9">
        <v>154.850006103515</v>
      </c>
      <c r="J756" s="12"/>
    </row>
    <row r="757" spans="1:10" x14ac:dyDescent="0.25">
      <c r="A757" s="1" t="s">
        <v>1193</v>
      </c>
      <c r="B757" s="18">
        <v>5286</v>
      </c>
      <c r="C757" s="1">
        <v>39279</v>
      </c>
      <c r="D757" s="12">
        <v>15601.235500000003</v>
      </c>
      <c r="E757" s="12">
        <v>4.6749999999999998</v>
      </c>
      <c r="F757" s="12">
        <v>2.41161</v>
      </c>
      <c r="G757" s="12">
        <v>5.2575000000000003</v>
      </c>
      <c r="H757" s="12">
        <v>1.2684407889841947</v>
      </c>
      <c r="I757" s="9">
        <v>153.5</v>
      </c>
      <c r="J757" s="12"/>
    </row>
    <row r="758" spans="1:10" x14ac:dyDescent="0.25">
      <c r="A758" s="1" t="s">
        <v>1194</v>
      </c>
      <c r="B758" s="18">
        <v>5293</v>
      </c>
      <c r="C758" s="1">
        <v>39286</v>
      </c>
      <c r="D758" s="12">
        <v>15609.054333333335</v>
      </c>
      <c r="E758" s="12">
        <v>4.7</v>
      </c>
      <c r="F758" s="12">
        <v>2.3178899999999998</v>
      </c>
      <c r="G758" s="12">
        <v>5.26</v>
      </c>
      <c r="H758" s="12">
        <v>1.254104748854058</v>
      </c>
      <c r="I758" s="9">
        <v>145.11000061035099</v>
      </c>
      <c r="J758" s="12"/>
    </row>
    <row r="759" spans="1:10" x14ac:dyDescent="0.25">
      <c r="A759" s="1" t="s">
        <v>1195</v>
      </c>
      <c r="B759" s="18">
        <v>5300</v>
      </c>
      <c r="C759" s="1">
        <v>39293</v>
      </c>
      <c r="D759" s="12">
        <v>15616.87316666667</v>
      </c>
      <c r="E759" s="12">
        <v>4.7</v>
      </c>
      <c r="F759" s="12">
        <v>2.3178899999999998</v>
      </c>
      <c r="G759" s="12">
        <v>5.26</v>
      </c>
      <c r="H759" s="12">
        <v>1.2397687087239215</v>
      </c>
      <c r="I759" s="9">
        <v>143.80000305175699</v>
      </c>
      <c r="J759" s="12"/>
    </row>
    <row r="760" spans="1:10" x14ac:dyDescent="0.25">
      <c r="A760" s="1" t="s">
        <v>1196</v>
      </c>
      <c r="B760" s="18">
        <v>5307</v>
      </c>
      <c r="C760" s="1">
        <v>39300</v>
      </c>
      <c r="D760" s="12">
        <v>15624.692000000003</v>
      </c>
      <c r="E760" s="12">
        <v>4.6750000000000007</v>
      </c>
      <c r="F760" s="12">
        <v>2.2127799999999995</v>
      </c>
      <c r="G760" s="12">
        <v>5.1999999999999993</v>
      </c>
      <c r="H760" s="12">
        <v>1.2254326685937849</v>
      </c>
      <c r="I760" s="9">
        <v>144.71000671386699</v>
      </c>
      <c r="J760" s="12"/>
    </row>
    <row r="761" spans="1:10" x14ac:dyDescent="0.25">
      <c r="A761" s="1" t="s">
        <v>1197</v>
      </c>
      <c r="B761" s="18">
        <v>5314</v>
      </c>
      <c r="C761" s="1">
        <v>39307</v>
      </c>
      <c r="D761" s="12">
        <v>15632.510833333336</v>
      </c>
      <c r="E761" s="12">
        <v>4.6500000000000004</v>
      </c>
      <c r="F761" s="12">
        <v>2.1076699999999997</v>
      </c>
      <c r="G761" s="12">
        <v>5.14</v>
      </c>
      <c r="H761" s="12">
        <v>1.2110966284636482</v>
      </c>
      <c r="I761" s="9">
        <v>144.71000671386699</v>
      </c>
      <c r="J761" s="12"/>
    </row>
    <row r="762" spans="1:10" x14ac:dyDescent="0.25">
      <c r="A762" s="1" t="s">
        <v>1198</v>
      </c>
      <c r="B762" s="18">
        <v>5321</v>
      </c>
      <c r="C762" s="1">
        <v>39314</v>
      </c>
      <c r="D762" s="12">
        <v>15640.32966666667</v>
      </c>
      <c r="E762" s="12">
        <v>4.625</v>
      </c>
      <c r="F762" s="12">
        <v>2.0025599999999999</v>
      </c>
      <c r="G762" s="12">
        <v>5.08</v>
      </c>
      <c r="H762" s="12">
        <v>1.1967605883335115</v>
      </c>
      <c r="I762" s="9">
        <v>148.33000183105401</v>
      </c>
      <c r="J762" s="12"/>
    </row>
    <row r="763" spans="1:10" x14ac:dyDescent="0.25">
      <c r="A763" s="1" t="s">
        <v>1199</v>
      </c>
      <c r="B763" s="18">
        <v>5328</v>
      </c>
      <c r="C763" s="1">
        <v>39321</v>
      </c>
      <c r="D763" s="12">
        <v>15648.148500000001</v>
      </c>
      <c r="E763" s="12">
        <v>4.5999999999999996</v>
      </c>
      <c r="F763" s="12">
        <v>1.8974500000000001</v>
      </c>
      <c r="G763" s="12">
        <v>5.0199999999999996</v>
      </c>
      <c r="H763" s="12">
        <v>1.1824245482033751</v>
      </c>
      <c r="I763" s="9">
        <v>147.58999633789</v>
      </c>
      <c r="J763" s="12"/>
    </row>
    <row r="764" spans="1:10" x14ac:dyDescent="0.25">
      <c r="A764" s="1" t="s">
        <v>1200</v>
      </c>
      <c r="B764" s="18">
        <v>5335</v>
      </c>
      <c r="C764" s="1">
        <v>39328</v>
      </c>
      <c r="D764" s="12">
        <v>15655.967333333334</v>
      </c>
      <c r="E764" s="12">
        <v>4.625</v>
      </c>
      <c r="F764" s="12">
        <v>2.131545</v>
      </c>
      <c r="G764" s="12">
        <v>5</v>
      </c>
      <c r="H764" s="12">
        <v>1.1680885080732384</v>
      </c>
      <c r="I764" s="9">
        <v>146.07000732421801</v>
      </c>
      <c r="J764" s="12"/>
    </row>
    <row r="765" spans="1:10" x14ac:dyDescent="0.25">
      <c r="A765" s="1" t="s">
        <v>1201</v>
      </c>
      <c r="B765" s="18">
        <v>5342</v>
      </c>
      <c r="C765" s="1">
        <v>39335</v>
      </c>
      <c r="D765" s="12">
        <v>15663.786166666667</v>
      </c>
      <c r="E765" s="12">
        <v>4.6499999999999995</v>
      </c>
      <c r="F765" s="12">
        <v>2.36564</v>
      </c>
      <c r="G765" s="12">
        <v>4.9800000000000004</v>
      </c>
      <c r="H765" s="12">
        <v>1.1537524679431017</v>
      </c>
      <c r="I765" s="9">
        <v>148.89999389648401</v>
      </c>
      <c r="J765" s="12"/>
    </row>
    <row r="766" spans="1:10" x14ac:dyDescent="0.25">
      <c r="A766" s="1" t="s">
        <v>1202</v>
      </c>
      <c r="B766" s="18">
        <v>5349</v>
      </c>
      <c r="C766" s="1">
        <v>39342</v>
      </c>
      <c r="D766" s="12">
        <v>15671.605000000001</v>
      </c>
      <c r="E766" s="12">
        <v>4.6749999999999998</v>
      </c>
      <c r="F766" s="12">
        <v>2.5997349999999999</v>
      </c>
      <c r="G766" s="12">
        <v>4.9600000000000009</v>
      </c>
      <c r="H766" s="12">
        <v>1.1394164278129653</v>
      </c>
      <c r="I766" s="9">
        <v>151.97000122070301</v>
      </c>
      <c r="J766" s="12"/>
    </row>
    <row r="767" spans="1:10" x14ac:dyDescent="0.25">
      <c r="A767" s="1" t="s">
        <v>1203</v>
      </c>
      <c r="B767" s="18">
        <v>5356</v>
      </c>
      <c r="C767" s="1">
        <v>39349</v>
      </c>
      <c r="D767" s="12">
        <v>15671.605000000001</v>
      </c>
      <c r="E767" s="12">
        <v>4.7</v>
      </c>
      <c r="F767" s="12">
        <v>2.8338299999999998</v>
      </c>
      <c r="G767" s="12">
        <v>4.9400000000000004</v>
      </c>
      <c r="H767" s="12">
        <v>1.1250803876828286</v>
      </c>
      <c r="I767" s="9">
        <v>152.58000183105401</v>
      </c>
      <c r="J767" s="12"/>
    </row>
    <row r="768" spans="1:10" x14ac:dyDescent="0.25">
      <c r="A768" s="1" t="s">
        <v>1204</v>
      </c>
      <c r="B768" s="18">
        <v>5363</v>
      </c>
      <c r="C768" s="1">
        <v>39356</v>
      </c>
      <c r="D768" s="12">
        <v>15679.56675</v>
      </c>
      <c r="E768" s="12">
        <v>4.7</v>
      </c>
      <c r="F768" s="12">
        <v>3.0280475</v>
      </c>
      <c r="G768" s="12">
        <v>4.8949999999999996</v>
      </c>
      <c r="H768" s="12">
        <v>1.1182580226108871</v>
      </c>
      <c r="I768" s="9">
        <v>155.850006103515</v>
      </c>
      <c r="J768" s="12"/>
    </row>
    <row r="769" spans="1:10" x14ac:dyDescent="0.25">
      <c r="A769" s="1" t="s">
        <v>1205</v>
      </c>
      <c r="B769" s="18">
        <v>5370</v>
      </c>
      <c r="C769" s="1">
        <v>39363</v>
      </c>
      <c r="D769" s="12">
        <v>15687.5285</v>
      </c>
      <c r="E769" s="12">
        <v>4.7</v>
      </c>
      <c r="F769" s="12">
        <v>3.2222649999999997</v>
      </c>
      <c r="G769" s="12">
        <v>4.8499999999999996</v>
      </c>
      <c r="H769" s="12">
        <v>1.1114356575389457</v>
      </c>
      <c r="I769" s="9">
        <v>156.33000183105401</v>
      </c>
      <c r="J769" s="12"/>
    </row>
    <row r="770" spans="1:10" x14ac:dyDescent="0.25">
      <c r="A770" s="1" t="s">
        <v>1206</v>
      </c>
      <c r="B770" s="18">
        <v>5377</v>
      </c>
      <c r="C770" s="1">
        <v>39370</v>
      </c>
      <c r="D770" s="12">
        <v>15695.490250000001</v>
      </c>
      <c r="E770" s="12">
        <v>4.7</v>
      </c>
      <c r="F770" s="12">
        <v>3.4164824999999999</v>
      </c>
      <c r="G770" s="12">
        <v>4.8049999999999997</v>
      </c>
      <c r="H770" s="12">
        <v>1.1046132924670042</v>
      </c>
      <c r="I770" s="9">
        <v>149.669998168945</v>
      </c>
      <c r="J770" s="12"/>
    </row>
    <row r="771" spans="1:10" x14ac:dyDescent="0.25">
      <c r="A771" s="1" t="s">
        <v>1207</v>
      </c>
      <c r="B771" s="18">
        <v>5384</v>
      </c>
      <c r="C771" s="1">
        <v>39377</v>
      </c>
      <c r="D771" s="12">
        <v>15703.451999999999</v>
      </c>
      <c r="E771" s="12">
        <v>4.7</v>
      </c>
      <c r="F771" s="12">
        <v>3.6107</v>
      </c>
      <c r="G771" s="12">
        <v>4.76</v>
      </c>
      <c r="H771" s="12">
        <v>1.0977909273950628</v>
      </c>
      <c r="I771" s="9">
        <v>153.61999511718699</v>
      </c>
      <c r="J771" s="12"/>
    </row>
    <row r="772" spans="1:10" x14ac:dyDescent="0.25">
      <c r="A772" s="1" t="s">
        <v>1208</v>
      </c>
      <c r="B772" s="18">
        <v>5391</v>
      </c>
      <c r="C772" s="1">
        <v>39384</v>
      </c>
      <c r="D772" s="12">
        <v>15711.413750000002</v>
      </c>
      <c r="E772" s="12">
        <v>4.7</v>
      </c>
      <c r="F772" s="12">
        <v>3.6107</v>
      </c>
      <c r="G772" s="12">
        <v>4.76</v>
      </c>
      <c r="H772" s="12">
        <v>1.0909685623231213</v>
      </c>
      <c r="I772" s="9">
        <v>151.19999694824199</v>
      </c>
      <c r="J772" s="12"/>
    </row>
    <row r="773" spans="1:10" x14ac:dyDescent="0.25">
      <c r="A773" s="1" t="s">
        <v>1209</v>
      </c>
      <c r="B773" s="18">
        <v>5398</v>
      </c>
      <c r="C773" s="1">
        <v>39391</v>
      </c>
      <c r="D773" s="12">
        <v>15719.375500000002</v>
      </c>
      <c r="E773" s="12">
        <v>4.7</v>
      </c>
      <c r="F773" s="12">
        <v>3.8013425000000001</v>
      </c>
      <c r="G773" s="12">
        <v>4.6924999999999999</v>
      </c>
      <c r="H773" s="12">
        <v>1.0841461972511799</v>
      </c>
      <c r="I773" s="9">
        <v>145.13999938964801</v>
      </c>
      <c r="J773" s="12"/>
    </row>
    <row r="774" spans="1:10" x14ac:dyDescent="0.25">
      <c r="A774" s="1" t="s">
        <v>1210</v>
      </c>
      <c r="B774" s="18">
        <v>5405</v>
      </c>
      <c r="C774" s="1">
        <v>39398</v>
      </c>
      <c r="D774" s="12">
        <v>15727.337250000004</v>
      </c>
      <c r="E774" s="12">
        <v>4.7</v>
      </c>
      <c r="F774" s="12">
        <v>3.9919850000000001</v>
      </c>
      <c r="G774" s="12">
        <v>4.625</v>
      </c>
      <c r="H774" s="12">
        <v>1.0773238321792387</v>
      </c>
      <c r="I774" s="9">
        <v>145.78999328613199</v>
      </c>
      <c r="J774" s="12"/>
    </row>
    <row r="775" spans="1:10" x14ac:dyDescent="0.25">
      <c r="A775" s="1" t="s">
        <v>1211</v>
      </c>
      <c r="B775" s="18">
        <v>5412</v>
      </c>
      <c r="C775" s="1">
        <v>39405</v>
      </c>
      <c r="D775" s="12">
        <v>15735.299000000005</v>
      </c>
      <c r="E775" s="12">
        <v>4.7</v>
      </c>
      <c r="F775" s="12">
        <v>4.1826274999999997</v>
      </c>
      <c r="G775" s="12">
        <v>4.5575000000000001</v>
      </c>
      <c r="H775" s="12">
        <v>1.0705014671072972</v>
      </c>
      <c r="I775" s="9">
        <v>144.13000488281199</v>
      </c>
      <c r="J775" s="12"/>
    </row>
    <row r="776" spans="1:10" x14ac:dyDescent="0.25">
      <c r="A776" s="1" t="s">
        <v>1212</v>
      </c>
      <c r="B776" s="18">
        <v>5419</v>
      </c>
      <c r="C776" s="1">
        <v>39412</v>
      </c>
      <c r="D776" s="12">
        <v>15743.260750000003</v>
      </c>
      <c r="E776" s="12">
        <v>4.7</v>
      </c>
      <c r="F776" s="12">
        <v>4.3732699999999998</v>
      </c>
      <c r="G776" s="12">
        <v>4.49</v>
      </c>
      <c r="H776" s="12">
        <v>1.0636791020353558</v>
      </c>
      <c r="I776" s="9">
        <v>148.66000366210901</v>
      </c>
      <c r="J776" s="12"/>
    </row>
    <row r="777" spans="1:10" x14ac:dyDescent="0.25">
      <c r="A777" s="1" t="s">
        <v>1213</v>
      </c>
      <c r="B777" s="18">
        <v>5426</v>
      </c>
      <c r="C777" s="1">
        <v>39419</v>
      </c>
      <c r="D777" s="12">
        <v>15751.222500000003</v>
      </c>
      <c r="E777" s="12">
        <v>4.7750000000000004</v>
      </c>
      <c r="F777" s="12">
        <v>4.3071549999999998</v>
      </c>
      <c r="G777" s="12">
        <v>4.4275000000000002</v>
      </c>
      <c r="H777" s="12">
        <v>1.0568567369634143</v>
      </c>
      <c r="I777" s="9">
        <v>150.91000366210901</v>
      </c>
      <c r="J777" s="12"/>
    </row>
    <row r="778" spans="1:10" x14ac:dyDescent="0.25">
      <c r="A778" s="1" t="s">
        <v>1214</v>
      </c>
      <c r="B778" s="18">
        <v>5433</v>
      </c>
      <c r="C778" s="1">
        <v>39426</v>
      </c>
      <c r="D778" s="12">
        <v>15759.184250000004</v>
      </c>
      <c r="E778" s="12">
        <v>4.8499999999999996</v>
      </c>
      <c r="F778" s="12">
        <v>4.2410399999999999</v>
      </c>
      <c r="G778" s="12">
        <v>4.3650000000000002</v>
      </c>
      <c r="H778" s="12">
        <v>1.0500343718914729</v>
      </c>
      <c r="I778" s="9">
        <v>147.169998168945</v>
      </c>
      <c r="J778" s="12"/>
    </row>
    <row r="779" spans="1:10" x14ac:dyDescent="0.25">
      <c r="A779" s="1" t="s">
        <v>1215</v>
      </c>
      <c r="B779" s="18">
        <v>5440</v>
      </c>
      <c r="C779" s="1">
        <v>39433</v>
      </c>
      <c r="D779" s="12">
        <v>15767.146000000006</v>
      </c>
      <c r="E779" s="12">
        <v>4.9249999999999998</v>
      </c>
      <c r="F779" s="12">
        <v>4.174925</v>
      </c>
      <c r="G779" s="12">
        <v>4.3025000000000002</v>
      </c>
      <c r="H779" s="12">
        <v>1.0432120068195314</v>
      </c>
      <c r="I779" s="9">
        <v>148.13000488281199</v>
      </c>
      <c r="J779" s="12"/>
    </row>
    <row r="780" spans="1:10" x14ac:dyDescent="0.25">
      <c r="A780" s="1" t="s">
        <v>1216</v>
      </c>
      <c r="B780" s="18">
        <v>5447</v>
      </c>
      <c r="C780" s="1">
        <v>39440</v>
      </c>
      <c r="D780" s="12">
        <v>15767.146000000006</v>
      </c>
      <c r="E780" s="12">
        <v>5</v>
      </c>
      <c r="F780" s="12">
        <v>4.1088100000000001</v>
      </c>
      <c r="G780" s="12">
        <v>4.24</v>
      </c>
      <c r="H780" s="12">
        <v>1.03638964174759</v>
      </c>
      <c r="I780" s="9">
        <v>147.30000305175699</v>
      </c>
      <c r="J780" s="12"/>
    </row>
    <row r="781" spans="1:10" x14ac:dyDescent="0.25">
      <c r="A781" s="1" t="s">
        <v>1217</v>
      </c>
      <c r="B781" s="18">
        <v>5454</v>
      </c>
      <c r="C781" s="1">
        <v>39447</v>
      </c>
      <c r="D781" s="12">
        <v>15767.146000000006</v>
      </c>
      <c r="E781" s="12">
        <v>5</v>
      </c>
      <c r="F781" s="12">
        <v>4.1088100000000001</v>
      </c>
      <c r="G781" s="12">
        <v>4.24</v>
      </c>
      <c r="H781" s="12">
        <v>1.03638964174759</v>
      </c>
      <c r="I781" s="9">
        <v>141.30999755859301</v>
      </c>
      <c r="J781" s="12"/>
    </row>
    <row r="782" spans="1:10" x14ac:dyDescent="0.25">
      <c r="A782" s="1" t="s">
        <v>1218</v>
      </c>
      <c r="B782" s="18">
        <v>5461</v>
      </c>
      <c r="C782" s="1">
        <v>39454</v>
      </c>
      <c r="D782" s="12">
        <v>15761.79266666667</v>
      </c>
      <c r="E782" s="12">
        <v>5</v>
      </c>
      <c r="F782" s="12">
        <v>4.1552825000000002</v>
      </c>
      <c r="G782" s="12">
        <v>4.165</v>
      </c>
      <c r="H782" s="12">
        <v>0.9522135251730679</v>
      </c>
      <c r="I782" s="9">
        <v>140.14999389648401</v>
      </c>
      <c r="J782" s="12"/>
    </row>
    <row r="783" spans="1:10" x14ac:dyDescent="0.25">
      <c r="A783" s="1" t="s">
        <v>1219</v>
      </c>
      <c r="B783" s="18">
        <v>5468</v>
      </c>
      <c r="C783" s="1">
        <v>39461</v>
      </c>
      <c r="D783" s="12">
        <v>15756.439333333336</v>
      </c>
      <c r="E783" s="12">
        <v>5</v>
      </c>
      <c r="F783" s="12">
        <v>4.2017549999999995</v>
      </c>
      <c r="G783" s="12">
        <v>4.09</v>
      </c>
      <c r="H783" s="12">
        <v>0.86803740859854572</v>
      </c>
      <c r="I783" s="9">
        <v>132.05999755859301</v>
      </c>
      <c r="J783" s="12"/>
    </row>
    <row r="784" spans="1:10" x14ac:dyDescent="0.25">
      <c r="A784" s="1" t="s">
        <v>1220</v>
      </c>
      <c r="B784" s="18">
        <v>5475</v>
      </c>
      <c r="C784" s="1">
        <v>39468</v>
      </c>
      <c r="D784" s="12">
        <v>15751.086000000001</v>
      </c>
      <c r="E784" s="12">
        <v>5</v>
      </c>
      <c r="F784" s="12">
        <v>4.2482274999999996</v>
      </c>
      <c r="G784" s="12">
        <v>4.0149999999999997</v>
      </c>
      <c r="H784" s="12">
        <v>0.78386129202402366</v>
      </c>
      <c r="I784" s="9">
        <v>133.03999328613199</v>
      </c>
      <c r="J784" s="12"/>
    </row>
    <row r="785" spans="1:10" x14ac:dyDescent="0.25">
      <c r="A785" s="1" t="s">
        <v>1221</v>
      </c>
      <c r="B785" s="18">
        <v>5482</v>
      </c>
      <c r="C785" s="1">
        <v>39475</v>
      </c>
      <c r="D785" s="12">
        <v>15745.732666666665</v>
      </c>
      <c r="E785" s="12">
        <v>5</v>
      </c>
      <c r="F785" s="12">
        <v>4.2946999999999997</v>
      </c>
      <c r="G785" s="12">
        <v>3.94</v>
      </c>
      <c r="H785" s="12">
        <v>0.69968517544950148</v>
      </c>
      <c r="I785" s="9">
        <v>139.58000183105401</v>
      </c>
      <c r="J785" s="12"/>
    </row>
    <row r="786" spans="1:10" x14ac:dyDescent="0.25">
      <c r="A786" s="1" t="s">
        <v>1222</v>
      </c>
      <c r="B786" s="18">
        <v>5489</v>
      </c>
      <c r="C786" s="1">
        <v>39482</v>
      </c>
      <c r="D786" s="12">
        <v>15740.379333333332</v>
      </c>
      <c r="E786" s="12">
        <v>4.9749999999999996</v>
      </c>
      <c r="F786" s="12">
        <v>4.2567649999999997</v>
      </c>
      <c r="G786" s="12">
        <v>3.7</v>
      </c>
      <c r="H786" s="12">
        <v>0.61550905887497942</v>
      </c>
      <c r="I786" s="9">
        <v>133.07000732421801</v>
      </c>
      <c r="J786" s="12"/>
    </row>
    <row r="787" spans="1:10" x14ac:dyDescent="0.25">
      <c r="A787" s="1" t="s">
        <v>1223</v>
      </c>
      <c r="B787" s="18">
        <v>5496</v>
      </c>
      <c r="C787" s="1">
        <v>39489</v>
      </c>
      <c r="D787" s="12">
        <v>15735.025999999998</v>
      </c>
      <c r="E787" s="12">
        <v>4.95</v>
      </c>
      <c r="F787" s="12">
        <v>4.2188300000000005</v>
      </c>
      <c r="G787" s="12">
        <v>3.46</v>
      </c>
      <c r="H787" s="12">
        <v>0.53133294230045724</v>
      </c>
      <c r="I787" s="9">
        <v>135.13999938964801</v>
      </c>
      <c r="J787" s="12"/>
    </row>
    <row r="788" spans="1:10" x14ac:dyDescent="0.25">
      <c r="A788" s="1" t="s">
        <v>1224</v>
      </c>
      <c r="B788" s="18">
        <v>5503</v>
      </c>
      <c r="C788" s="1">
        <v>39496</v>
      </c>
      <c r="D788" s="12">
        <v>15729.672666666665</v>
      </c>
      <c r="E788" s="12">
        <v>4.9250000000000007</v>
      </c>
      <c r="F788" s="12">
        <v>4.1808950000000005</v>
      </c>
      <c r="G788" s="12">
        <v>3.22</v>
      </c>
      <c r="H788" s="12">
        <v>0.44715682572593518</v>
      </c>
      <c r="I788" s="9">
        <v>135.61999511718699</v>
      </c>
      <c r="J788" s="12"/>
    </row>
    <row r="789" spans="1:10" x14ac:dyDescent="0.25">
      <c r="A789" s="1" t="s">
        <v>1225</v>
      </c>
      <c r="B789" s="18">
        <v>5510</v>
      </c>
      <c r="C789" s="1">
        <v>39503</v>
      </c>
      <c r="D789" s="12">
        <v>15724.319333333331</v>
      </c>
      <c r="E789" s="12">
        <v>4.9000000000000004</v>
      </c>
      <c r="F789" s="12">
        <v>4.1429600000000004</v>
      </c>
      <c r="G789" s="12">
        <v>2.98</v>
      </c>
      <c r="H789" s="12">
        <v>0.36298070915141306</v>
      </c>
      <c r="I789" s="9">
        <v>133.82000732421801</v>
      </c>
      <c r="J789" s="12"/>
    </row>
    <row r="790" spans="1:10" x14ac:dyDescent="0.25">
      <c r="A790" s="1" t="s">
        <v>1226</v>
      </c>
      <c r="B790" s="18">
        <v>5517</v>
      </c>
      <c r="C790" s="1">
        <v>39510</v>
      </c>
      <c r="D790" s="12">
        <v>15718.965999999999</v>
      </c>
      <c r="E790" s="12">
        <v>4.95</v>
      </c>
      <c r="F790" s="12">
        <v>4.1009450000000003</v>
      </c>
      <c r="G790" s="12">
        <v>2.8874999999999997</v>
      </c>
      <c r="H790" s="12">
        <v>0.27880459257689094</v>
      </c>
      <c r="I790" s="9">
        <v>129.71000671386699</v>
      </c>
      <c r="J790" s="12"/>
    </row>
    <row r="791" spans="1:10" x14ac:dyDescent="0.25">
      <c r="A791" s="1" t="s">
        <v>1227</v>
      </c>
      <c r="B791" s="18">
        <v>5524</v>
      </c>
      <c r="C791" s="1">
        <v>39517</v>
      </c>
      <c r="D791" s="12">
        <v>15713.612666666666</v>
      </c>
      <c r="E791" s="12">
        <v>5</v>
      </c>
      <c r="F791" s="12">
        <v>4.0589300000000001</v>
      </c>
      <c r="G791" s="12">
        <v>2.7949999999999999</v>
      </c>
      <c r="H791" s="12">
        <v>0.19462847600236882</v>
      </c>
      <c r="I791" s="9">
        <v>129.61000061035099</v>
      </c>
      <c r="J791" s="12"/>
    </row>
    <row r="792" spans="1:10" x14ac:dyDescent="0.25">
      <c r="A792" s="1" t="s">
        <v>1228</v>
      </c>
      <c r="B792" s="18">
        <v>5531</v>
      </c>
      <c r="C792" s="1">
        <v>39524</v>
      </c>
      <c r="D792" s="12">
        <v>15708.25933333333</v>
      </c>
      <c r="E792" s="12">
        <v>5.05</v>
      </c>
      <c r="F792" s="12">
        <v>4.016915</v>
      </c>
      <c r="G792" s="12">
        <v>2.7024999999999997</v>
      </c>
      <c r="H792" s="12">
        <v>0.11045235942784669</v>
      </c>
      <c r="I792" s="9">
        <v>132.08000183105401</v>
      </c>
      <c r="J792" s="12"/>
    </row>
    <row r="793" spans="1:10" x14ac:dyDescent="0.25">
      <c r="A793" s="1" t="s">
        <v>1229</v>
      </c>
      <c r="B793" s="18">
        <v>5538</v>
      </c>
      <c r="C793" s="1">
        <v>39531</v>
      </c>
      <c r="D793" s="12">
        <v>15702.905999999997</v>
      </c>
      <c r="E793" s="12">
        <v>5.0999999999999996</v>
      </c>
      <c r="F793" s="12">
        <v>3.9748999999999999</v>
      </c>
      <c r="G793" s="12">
        <v>2.61</v>
      </c>
      <c r="H793" s="12">
        <v>2.6276242853324579E-2</v>
      </c>
      <c r="I793" s="9">
        <v>131.509994506835</v>
      </c>
      <c r="J793" s="12"/>
    </row>
    <row r="794" spans="1:10" x14ac:dyDescent="0.25">
      <c r="A794" s="1" t="s">
        <v>1230</v>
      </c>
      <c r="B794" s="18">
        <v>5545</v>
      </c>
      <c r="C794" s="1">
        <v>39538</v>
      </c>
      <c r="D794" s="12">
        <v>15702.905999999997</v>
      </c>
      <c r="E794" s="12">
        <v>5.0999999999999996</v>
      </c>
      <c r="F794" s="12">
        <v>3.9748999999999999</v>
      </c>
      <c r="G794" s="12">
        <v>2.61</v>
      </c>
      <c r="H794" s="12">
        <v>-5.7899873721197537E-2</v>
      </c>
      <c r="I794" s="9">
        <v>136.88999938964801</v>
      </c>
      <c r="J794" s="12"/>
    </row>
    <row r="795" spans="1:10" x14ac:dyDescent="0.25">
      <c r="A795" s="1" t="s">
        <v>1231</v>
      </c>
      <c r="B795" s="18">
        <v>5552</v>
      </c>
      <c r="C795" s="1">
        <v>39545</v>
      </c>
      <c r="D795" s="12">
        <v>15710.394916666664</v>
      </c>
      <c r="E795" s="12">
        <v>5.0749999999999993</v>
      </c>
      <c r="F795" s="12">
        <v>3.9571149999999999</v>
      </c>
      <c r="G795" s="12">
        <v>2.5274999999999999</v>
      </c>
      <c r="H795" s="12">
        <v>2.9804743373781244E-2</v>
      </c>
      <c r="I795" s="9">
        <v>133.38000488281199</v>
      </c>
      <c r="J795" s="12"/>
    </row>
    <row r="796" spans="1:10" x14ac:dyDescent="0.25">
      <c r="A796" s="1" t="s">
        <v>1232</v>
      </c>
      <c r="B796" s="18">
        <v>5559</v>
      </c>
      <c r="C796" s="1">
        <v>39552</v>
      </c>
      <c r="D796" s="12">
        <v>15717.883833333331</v>
      </c>
      <c r="E796" s="12">
        <v>5.05</v>
      </c>
      <c r="F796" s="12">
        <v>3.93933</v>
      </c>
      <c r="G796" s="12">
        <v>2.4449999999999998</v>
      </c>
      <c r="H796" s="12">
        <v>0.11750936046876002</v>
      </c>
      <c r="I796" s="9">
        <v>138.47999572753901</v>
      </c>
      <c r="J796" s="12"/>
    </row>
    <row r="797" spans="1:10" x14ac:dyDescent="0.25">
      <c r="A797" s="1" t="s">
        <v>1233</v>
      </c>
      <c r="B797" s="18">
        <v>5566</v>
      </c>
      <c r="C797" s="1">
        <v>39559</v>
      </c>
      <c r="D797" s="12">
        <v>15725.372749999997</v>
      </c>
      <c r="E797" s="12">
        <v>5.0250000000000004</v>
      </c>
      <c r="F797" s="12">
        <v>3.9215450000000001</v>
      </c>
      <c r="G797" s="12">
        <v>2.3624999999999998</v>
      </c>
      <c r="H797" s="12">
        <v>0.2052139775637388</v>
      </c>
      <c r="I797" s="9">
        <v>139.600006103515</v>
      </c>
      <c r="J797" s="12"/>
    </row>
    <row r="798" spans="1:10" x14ac:dyDescent="0.25">
      <c r="A798" s="1" t="s">
        <v>1234</v>
      </c>
      <c r="B798" s="18">
        <v>5573</v>
      </c>
      <c r="C798" s="1">
        <v>39566</v>
      </c>
      <c r="D798" s="12">
        <v>15732.861666666664</v>
      </c>
      <c r="E798" s="12">
        <v>5</v>
      </c>
      <c r="F798" s="12">
        <v>3.9037600000000001</v>
      </c>
      <c r="G798" s="12">
        <v>2.2799999999999998</v>
      </c>
      <c r="H798" s="12">
        <v>0.29291859465871756</v>
      </c>
      <c r="I798" s="9">
        <v>141.509994506835</v>
      </c>
      <c r="J798" s="12"/>
    </row>
    <row r="799" spans="1:10" x14ac:dyDescent="0.25">
      <c r="A799" s="1" t="s">
        <v>1235</v>
      </c>
      <c r="B799" s="18">
        <v>5580</v>
      </c>
      <c r="C799" s="1">
        <v>39573</v>
      </c>
      <c r="D799" s="12">
        <v>15740.350583333331</v>
      </c>
      <c r="E799" s="12">
        <v>5.0999999999999996</v>
      </c>
      <c r="F799" s="12">
        <v>3.9499225</v>
      </c>
      <c r="G799" s="12">
        <v>2.2050000000000001</v>
      </c>
      <c r="H799" s="12">
        <v>0.38062321175369634</v>
      </c>
      <c r="I799" s="9">
        <v>138.89999389648401</v>
      </c>
      <c r="J799" s="12"/>
    </row>
    <row r="800" spans="1:10" x14ac:dyDescent="0.25">
      <c r="A800" s="1" t="s">
        <v>1236</v>
      </c>
      <c r="B800" s="18">
        <v>5587</v>
      </c>
      <c r="C800" s="1">
        <v>39580</v>
      </c>
      <c r="D800" s="12">
        <v>15747.839499999996</v>
      </c>
      <c r="E800" s="12">
        <v>5.2</v>
      </c>
      <c r="F800" s="12">
        <v>3.9960849999999999</v>
      </c>
      <c r="G800" s="12">
        <v>2.13</v>
      </c>
      <c r="H800" s="12">
        <v>0.46832782884867513</v>
      </c>
      <c r="I800" s="9">
        <v>142.66000366210901</v>
      </c>
      <c r="J800" s="12"/>
    </row>
    <row r="801" spans="1:10" x14ac:dyDescent="0.25">
      <c r="A801" s="1" t="s">
        <v>1237</v>
      </c>
      <c r="B801" s="18">
        <v>5594</v>
      </c>
      <c r="C801" s="1">
        <v>39587</v>
      </c>
      <c r="D801" s="12">
        <v>15755.328416666664</v>
      </c>
      <c r="E801" s="12">
        <v>5.3000000000000007</v>
      </c>
      <c r="F801" s="12">
        <v>4.0422475000000002</v>
      </c>
      <c r="G801" s="12">
        <v>2.0550000000000002</v>
      </c>
      <c r="H801" s="12">
        <v>0.55603244594365386</v>
      </c>
      <c r="I801" s="9">
        <v>137.63999938964801</v>
      </c>
      <c r="J801" s="12"/>
    </row>
    <row r="802" spans="1:10" x14ac:dyDescent="0.25">
      <c r="A802" s="1" t="s">
        <v>1238</v>
      </c>
      <c r="B802" s="18">
        <v>5601</v>
      </c>
      <c r="C802" s="1">
        <v>39594</v>
      </c>
      <c r="D802" s="12">
        <v>15762.817333333331</v>
      </c>
      <c r="E802" s="12">
        <v>5.4</v>
      </c>
      <c r="F802" s="12">
        <v>4.0884099999999997</v>
      </c>
      <c r="G802" s="12">
        <v>1.98</v>
      </c>
      <c r="H802" s="12">
        <v>0.64373706303863265</v>
      </c>
      <c r="I802" s="9">
        <v>140.350006103515</v>
      </c>
      <c r="J802" s="12"/>
    </row>
    <row r="803" spans="1:10" x14ac:dyDescent="0.25">
      <c r="A803" s="1" t="s">
        <v>1239</v>
      </c>
      <c r="B803" s="18">
        <v>5608</v>
      </c>
      <c r="C803" s="1">
        <v>39601</v>
      </c>
      <c r="D803" s="12">
        <v>15770.306249999996</v>
      </c>
      <c r="E803" s="12">
        <v>5.4500000000000011</v>
      </c>
      <c r="F803" s="12">
        <v>4.3003</v>
      </c>
      <c r="G803" s="12">
        <v>1.9849999999999999</v>
      </c>
      <c r="H803" s="12">
        <v>0.73144168013361144</v>
      </c>
      <c r="I803" s="9">
        <v>136.28999328613199</v>
      </c>
      <c r="J803" s="12"/>
    </row>
    <row r="804" spans="1:10" x14ac:dyDescent="0.25">
      <c r="A804" s="1" t="s">
        <v>1240</v>
      </c>
      <c r="B804" s="18">
        <v>5615</v>
      </c>
      <c r="C804" s="1">
        <v>39608</v>
      </c>
      <c r="D804" s="12">
        <v>15777.795166666663</v>
      </c>
      <c r="E804" s="12">
        <v>5.5</v>
      </c>
      <c r="F804" s="12">
        <v>4.5121900000000004</v>
      </c>
      <c r="G804" s="12">
        <v>1.99</v>
      </c>
      <c r="H804" s="12">
        <v>0.81914629722859023</v>
      </c>
      <c r="I804" s="9">
        <v>136.14999389648401</v>
      </c>
      <c r="J804" s="12"/>
    </row>
    <row r="805" spans="1:10" x14ac:dyDescent="0.25">
      <c r="A805" s="1" t="s">
        <v>1241</v>
      </c>
      <c r="B805" s="18">
        <v>5622</v>
      </c>
      <c r="C805" s="1">
        <v>39615</v>
      </c>
      <c r="D805" s="12">
        <v>15785.28408333333</v>
      </c>
      <c r="E805" s="12">
        <v>5.5500000000000007</v>
      </c>
      <c r="F805" s="12">
        <v>4.7240800000000007</v>
      </c>
      <c r="G805" s="12">
        <v>1.9950000000000001</v>
      </c>
      <c r="H805" s="12">
        <v>0.90685091432356901</v>
      </c>
      <c r="I805" s="9">
        <v>131.58000183105401</v>
      </c>
      <c r="J805" s="12"/>
    </row>
    <row r="806" spans="1:10" x14ac:dyDescent="0.25">
      <c r="A806" s="1" t="s">
        <v>1242</v>
      </c>
      <c r="B806" s="18">
        <v>5629</v>
      </c>
      <c r="C806" s="1">
        <v>39622</v>
      </c>
      <c r="D806" s="12">
        <v>15792.772999999996</v>
      </c>
      <c r="E806" s="12">
        <v>5.6</v>
      </c>
      <c r="F806" s="12">
        <v>4.9359700000000002</v>
      </c>
      <c r="G806" s="12">
        <v>2</v>
      </c>
      <c r="H806" s="12">
        <v>0.9945555314185478</v>
      </c>
      <c r="I806" s="9">
        <v>127.52999877929599</v>
      </c>
      <c r="J806" s="12"/>
    </row>
    <row r="807" spans="1:10" x14ac:dyDescent="0.25">
      <c r="A807" s="1" t="s">
        <v>1243</v>
      </c>
      <c r="B807" s="18">
        <v>5636</v>
      </c>
      <c r="C807" s="1">
        <v>39629</v>
      </c>
      <c r="D807" s="12">
        <v>15792.772999999996</v>
      </c>
      <c r="E807" s="12">
        <v>5.6</v>
      </c>
      <c r="F807" s="12">
        <v>4.9359700000000002</v>
      </c>
      <c r="G807" s="12">
        <v>2</v>
      </c>
      <c r="H807" s="12">
        <v>1.0822601485135266</v>
      </c>
      <c r="I807" s="9">
        <v>126.309997558593</v>
      </c>
      <c r="J807" s="12"/>
    </row>
    <row r="808" spans="1:10" x14ac:dyDescent="0.25">
      <c r="A808" s="1" t="s">
        <v>1244</v>
      </c>
      <c r="B808" s="18">
        <v>5643</v>
      </c>
      <c r="C808" s="1">
        <v>39636</v>
      </c>
      <c r="D808" s="12">
        <v>15785.838749999997</v>
      </c>
      <c r="E808" s="12">
        <v>5.6499999999999995</v>
      </c>
      <c r="F808" s="12">
        <v>5.0763549999999995</v>
      </c>
      <c r="G808" s="12">
        <v>2.0024999999999999</v>
      </c>
      <c r="H808" s="12">
        <v>1.0162395315447292</v>
      </c>
      <c r="I808" s="9">
        <v>123.83999633789</v>
      </c>
      <c r="J808" s="12"/>
    </row>
    <row r="809" spans="1:10" x14ac:dyDescent="0.25">
      <c r="A809" s="1" t="s">
        <v>1245</v>
      </c>
      <c r="B809" s="18">
        <v>5650</v>
      </c>
      <c r="C809" s="1">
        <v>39643</v>
      </c>
      <c r="D809" s="12">
        <v>15778.904499999999</v>
      </c>
      <c r="E809" s="12">
        <v>5.7</v>
      </c>
      <c r="F809" s="12">
        <v>5.2167399999999997</v>
      </c>
      <c r="G809" s="12">
        <v>2.0049999999999999</v>
      </c>
      <c r="H809" s="12">
        <v>0.95021891457593177</v>
      </c>
      <c r="I809" s="9">
        <v>125.980003356933</v>
      </c>
      <c r="J809" s="12"/>
    </row>
    <row r="810" spans="1:10" x14ac:dyDescent="0.25">
      <c r="A810" s="1" t="s">
        <v>1246</v>
      </c>
      <c r="B810" s="18">
        <v>5657</v>
      </c>
      <c r="C810" s="1">
        <v>39650</v>
      </c>
      <c r="D810" s="12">
        <v>15771.97025</v>
      </c>
      <c r="E810" s="12">
        <v>5.75</v>
      </c>
      <c r="F810" s="12">
        <v>5.3571249999999999</v>
      </c>
      <c r="G810" s="12">
        <v>2.0074999999999998</v>
      </c>
      <c r="H810" s="12">
        <v>0.88419829760713442</v>
      </c>
      <c r="I810" s="9">
        <v>125.480003356933</v>
      </c>
      <c r="J810" s="12"/>
    </row>
    <row r="811" spans="1:10" x14ac:dyDescent="0.25">
      <c r="A811" s="1" t="s">
        <v>1247</v>
      </c>
      <c r="B811" s="18">
        <v>5664</v>
      </c>
      <c r="C811" s="1">
        <v>39657</v>
      </c>
      <c r="D811" s="12">
        <v>15765.036</v>
      </c>
      <c r="E811" s="12">
        <v>5.8</v>
      </c>
      <c r="F811" s="12">
        <v>5.4975100000000001</v>
      </c>
      <c r="G811" s="12">
        <v>2.0099999999999998</v>
      </c>
      <c r="H811" s="12">
        <v>0.81817768063833707</v>
      </c>
      <c r="I811" s="9">
        <v>126.16000366210901</v>
      </c>
      <c r="J811" s="12"/>
    </row>
    <row r="812" spans="1:10" x14ac:dyDescent="0.25">
      <c r="A812" s="1" t="s">
        <v>1248</v>
      </c>
      <c r="B812" s="18">
        <v>5671</v>
      </c>
      <c r="C812" s="1">
        <v>39664</v>
      </c>
      <c r="D812" s="12">
        <v>15758.101750000002</v>
      </c>
      <c r="E812" s="12">
        <v>5.875</v>
      </c>
      <c r="F812" s="12">
        <v>5.4501375000000003</v>
      </c>
      <c r="G812" s="12">
        <v>2.0074999999999998</v>
      </c>
      <c r="H812" s="12">
        <v>0.75215706366953961</v>
      </c>
      <c r="I812" s="9">
        <v>129.36999511718699</v>
      </c>
      <c r="J812" s="12"/>
    </row>
    <row r="813" spans="1:10" x14ac:dyDescent="0.25">
      <c r="A813" s="1" t="s">
        <v>1249</v>
      </c>
      <c r="B813" s="18">
        <v>5678</v>
      </c>
      <c r="C813" s="1">
        <v>39671</v>
      </c>
      <c r="D813" s="12">
        <v>15751.167500000001</v>
      </c>
      <c r="E813" s="12">
        <v>5.9499999999999993</v>
      </c>
      <c r="F813" s="12">
        <v>5.4027649999999996</v>
      </c>
      <c r="G813" s="12">
        <v>2.0049999999999999</v>
      </c>
      <c r="H813" s="12">
        <v>0.68613644670074225</v>
      </c>
      <c r="I813" s="9">
        <v>130.169998168945</v>
      </c>
      <c r="J813" s="12"/>
    </row>
    <row r="814" spans="1:10" x14ac:dyDescent="0.25">
      <c r="A814" s="1" t="s">
        <v>1250</v>
      </c>
      <c r="B814" s="18">
        <v>5685</v>
      </c>
      <c r="C814" s="1">
        <v>39678</v>
      </c>
      <c r="D814" s="12">
        <v>15744.233250000003</v>
      </c>
      <c r="E814" s="12">
        <v>6.0250000000000004</v>
      </c>
      <c r="F814" s="12">
        <v>5.3553924999999998</v>
      </c>
      <c r="G814" s="12">
        <v>2.0024999999999999</v>
      </c>
      <c r="H814" s="12">
        <v>0.6201158297319449</v>
      </c>
      <c r="I814" s="9">
        <v>129.64999389648401</v>
      </c>
      <c r="J814" s="12"/>
    </row>
    <row r="815" spans="1:10" x14ac:dyDescent="0.25">
      <c r="A815" s="1" t="s">
        <v>1251</v>
      </c>
      <c r="B815" s="18">
        <v>5692</v>
      </c>
      <c r="C815" s="1">
        <v>39685</v>
      </c>
      <c r="D815" s="12">
        <v>15737.299000000001</v>
      </c>
      <c r="E815" s="12">
        <v>6.1</v>
      </c>
      <c r="F815" s="12">
        <v>5.30802</v>
      </c>
      <c r="G815" s="12">
        <v>2</v>
      </c>
      <c r="H815" s="12">
        <v>0.55409521276314755</v>
      </c>
      <c r="I815" s="9">
        <v>128.78999328613199</v>
      </c>
      <c r="J815" s="12"/>
    </row>
    <row r="816" spans="1:10" x14ac:dyDescent="0.25">
      <c r="A816" s="1" t="s">
        <v>1252</v>
      </c>
      <c r="B816" s="18">
        <v>5699</v>
      </c>
      <c r="C816" s="1">
        <v>39692</v>
      </c>
      <c r="D816" s="12">
        <v>15730.364750000002</v>
      </c>
      <c r="E816" s="12">
        <v>6.1</v>
      </c>
      <c r="F816" s="12">
        <v>5.2193450000000006</v>
      </c>
      <c r="G816" s="12">
        <v>1.9525000000000001</v>
      </c>
      <c r="H816" s="12">
        <v>0.48807459579435009</v>
      </c>
      <c r="I816" s="9">
        <v>124.419998168945</v>
      </c>
      <c r="J816" s="12"/>
    </row>
    <row r="817" spans="1:10" x14ac:dyDescent="0.25">
      <c r="A817" s="1" t="s">
        <v>1253</v>
      </c>
      <c r="B817" s="18">
        <v>5706</v>
      </c>
      <c r="C817" s="1">
        <v>39699</v>
      </c>
      <c r="D817" s="12">
        <v>15723.430500000002</v>
      </c>
      <c r="E817" s="12">
        <v>6.1</v>
      </c>
      <c r="F817" s="12">
        <v>5.1306700000000003</v>
      </c>
      <c r="G817" s="12">
        <v>1.9050000000000002</v>
      </c>
      <c r="H817" s="12">
        <v>0.42205397882555273</v>
      </c>
      <c r="I817" s="9">
        <v>126.08999633789</v>
      </c>
      <c r="J817" s="12"/>
    </row>
    <row r="818" spans="1:10" x14ac:dyDescent="0.25">
      <c r="A818" s="1" t="s">
        <v>1254</v>
      </c>
      <c r="B818" s="18">
        <v>5713</v>
      </c>
      <c r="C818" s="1">
        <v>39706</v>
      </c>
      <c r="D818" s="12">
        <v>15716.496250000002</v>
      </c>
      <c r="E818" s="12">
        <v>6.1</v>
      </c>
      <c r="F818" s="12">
        <v>5.041995</v>
      </c>
      <c r="G818" s="12">
        <v>1.8574999999999999</v>
      </c>
      <c r="H818" s="12">
        <v>0.35603336185675533</v>
      </c>
      <c r="I818" s="9">
        <v>124.120002746582</v>
      </c>
      <c r="J818" s="12"/>
    </row>
    <row r="819" spans="1:10" x14ac:dyDescent="0.25">
      <c r="A819" s="1" t="s">
        <v>1255</v>
      </c>
      <c r="B819" s="18">
        <v>5720</v>
      </c>
      <c r="C819" s="1">
        <v>39713</v>
      </c>
      <c r="D819" s="12">
        <v>15709.562000000004</v>
      </c>
      <c r="E819" s="12">
        <v>6.1</v>
      </c>
      <c r="F819" s="12">
        <v>4.9533199999999997</v>
      </c>
      <c r="G819" s="12">
        <v>1.81</v>
      </c>
      <c r="H819" s="12">
        <v>0.29001274488795797</v>
      </c>
      <c r="I819" s="9">
        <v>120.84999847412099</v>
      </c>
      <c r="J819" s="12"/>
    </row>
    <row r="820" spans="1:10" x14ac:dyDescent="0.25">
      <c r="A820" s="1" t="s">
        <v>1256</v>
      </c>
      <c r="B820" s="18">
        <v>5727</v>
      </c>
      <c r="C820" s="1">
        <v>39720</v>
      </c>
      <c r="D820" s="12">
        <v>15709.562000000004</v>
      </c>
      <c r="E820" s="12">
        <v>6.1</v>
      </c>
      <c r="F820" s="12">
        <v>4.9533199999999997</v>
      </c>
      <c r="G820" s="12">
        <v>1.81</v>
      </c>
      <c r="H820" s="12">
        <v>0.22399212791916057</v>
      </c>
      <c r="I820" s="9">
        <v>110.33999633789</v>
      </c>
      <c r="J820" s="12"/>
    </row>
    <row r="821" spans="1:10" x14ac:dyDescent="0.25">
      <c r="A821" s="1" t="s">
        <v>1257</v>
      </c>
      <c r="B821" s="18">
        <v>5734</v>
      </c>
      <c r="C821" s="1">
        <v>39727</v>
      </c>
      <c r="D821" s="12">
        <v>15680.982416666668</v>
      </c>
      <c r="E821" s="12">
        <v>6.1999999999999993</v>
      </c>
      <c r="F821" s="12">
        <v>4.6477550000000001</v>
      </c>
      <c r="G821" s="12">
        <v>1.5999999999999999</v>
      </c>
      <c r="H821" s="12">
        <v>5.6627458810670925E-2</v>
      </c>
      <c r="I821" s="9">
        <v>88.5</v>
      </c>
      <c r="J821" s="12"/>
    </row>
    <row r="822" spans="1:10" x14ac:dyDescent="0.25">
      <c r="A822" s="1" t="s">
        <v>1258</v>
      </c>
      <c r="B822" s="18">
        <v>5741</v>
      </c>
      <c r="C822" s="1">
        <v>39734</v>
      </c>
      <c r="D822" s="12">
        <v>15652.402833333334</v>
      </c>
      <c r="E822" s="12">
        <v>6.3</v>
      </c>
      <c r="F822" s="12">
        <v>4.3421899999999996</v>
      </c>
      <c r="G822" s="12">
        <v>1.39</v>
      </c>
      <c r="H822" s="12">
        <v>-0.11073721029781872</v>
      </c>
      <c r="I822" s="9">
        <v>93.209999084472599</v>
      </c>
      <c r="J822" s="12"/>
    </row>
    <row r="823" spans="1:10" x14ac:dyDescent="0.25">
      <c r="A823" s="1" t="s">
        <v>1259</v>
      </c>
      <c r="B823" s="18">
        <v>5748</v>
      </c>
      <c r="C823" s="1">
        <v>39741</v>
      </c>
      <c r="D823" s="12">
        <v>15623.823249999999</v>
      </c>
      <c r="E823" s="12">
        <v>6.4</v>
      </c>
      <c r="F823" s="12">
        <v>4.0366249999999999</v>
      </c>
      <c r="G823" s="12">
        <v>1.18</v>
      </c>
      <c r="H823" s="12">
        <v>-0.27810187940630837</v>
      </c>
      <c r="I823" s="9">
        <v>87.040000915527301</v>
      </c>
      <c r="J823" s="12"/>
    </row>
    <row r="824" spans="1:10" x14ac:dyDescent="0.25">
      <c r="A824" s="1" t="s">
        <v>1260</v>
      </c>
      <c r="B824" s="18">
        <v>5755</v>
      </c>
      <c r="C824" s="1">
        <v>39748</v>
      </c>
      <c r="D824" s="12">
        <v>15595.243666666664</v>
      </c>
      <c r="E824" s="12">
        <v>6.5</v>
      </c>
      <c r="F824" s="12">
        <v>3.7310599999999998</v>
      </c>
      <c r="G824" s="12">
        <v>0.97</v>
      </c>
      <c r="H824" s="12">
        <v>-0.445466548514798</v>
      </c>
      <c r="I824" s="9">
        <v>96.830001831054602</v>
      </c>
      <c r="J824" s="12"/>
    </row>
    <row r="825" spans="1:10" x14ac:dyDescent="0.25">
      <c r="A825" s="1" t="s">
        <v>1261</v>
      </c>
      <c r="B825" s="18">
        <v>5762</v>
      </c>
      <c r="C825" s="1">
        <v>39755</v>
      </c>
      <c r="D825" s="12">
        <v>15566.664083333331</v>
      </c>
      <c r="E825" s="12">
        <v>6.5750000000000002</v>
      </c>
      <c r="F825" s="12">
        <v>3.0732749999999998</v>
      </c>
      <c r="G825" s="12">
        <v>0.82500000000000007</v>
      </c>
      <c r="H825" s="12">
        <v>-0.61283121762328763</v>
      </c>
      <c r="I825" s="9">
        <v>93.860000610351506</v>
      </c>
      <c r="J825" s="12"/>
    </row>
    <row r="826" spans="1:10" x14ac:dyDescent="0.25">
      <c r="A826" s="1" t="s">
        <v>1262</v>
      </c>
      <c r="B826" s="18">
        <v>5769</v>
      </c>
      <c r="C826" s="1">
        <v>39762</v>
      </c>
      <c r="D826" s="12">
        <v>15538.084499999997</v>
      </c>
      <c r="E826" s="12">
        <v>6.65</v>
      </c>
      <c r="F826" s="12">
        <v>2.4154900000000001</v>
      </c>
      <c r="G826" s="12">
        <v>0.68</v>
      </c>
      <c r="H826" s="12">
        <v>-0.78019588673177731</v>
      </c>
      <c r="I826" s="9">
        <v>86.620002746582003</v>
      </c>
      <c r="J826" s="12"/>
    </row>
    <row r="827" spans="1:10" x14ac:dyDescent="0.25">
      <c r="A827" s="1" t="s">
        <v>1263</v>
      </c>
      <c r="B827" s="18">
        <v>5776</v>
      </c>
      <c r="C827" s="1">
        <v>39769</v>
      </c>
      <c r="D827" s="12">
        <v>15509.504916666665</v>
      </c>
      <c r="E827" s="12">
        <v>6.7250000000000005</v>
      </c>
      <c r="F827" s="12">
        <v>1.7577050000000001</v>
      </c>
      <c r="G827" s="12">
        <v>0.53500000000000003</v>
      </c>
      <c r="H827" s="12">
        <v>-0.94756055584026688</v>
      </c>
      <c r="I827" s="9">
        <v>79.519996643066406</v>
      </c>
      <c r="J827" s="12"/>
    </row>
    <row r="828" spans="1:10" x14ac:dyDescent="0.25">
      <c r="A828" s="1" t="s">
        <v>1264</v>
      </c>
      <c r="B828" s="18">
        <v>5783</v>
      </c>
      <c r="C828" s="1">
        <v>39776</v>
      </c>
      <c r="D828" s="12">
        <v>15480.925333333331</v>
      </c>
      <c r="E828" s="12">
        <v>6.8</v>
      </c>
      <c r="F828" s="12">
        <v>1.09992</v>
      </c>
      <c r="G828" s="12">
        <v>0.39</v>
      </c>
      <c r="H828" s="12">
        <v>-1.1149252249487565</v>
      </c>
      <c r="I828" s="9">
        <v>90.089996337890597</v>
      </c>
      <c r="J828" s="12"/>
    </row>
    <row r="829" spans="1:10" x14ac:dyDescent="0.25">
      <c r="A829" s="1" t="s">
        <v>1265</v>
      </c>
      <c r="B829" s="18">
        <v>5790</v>
      </c>
      <c r="C829" s="1">
        <v>39783</v>
      </c>
      <c r="D829" s="12">
        <v>15452.345749999999</v>
      </c>
      <c r="E829" s="12">
        <v>6.9249999999999998</v>
      </c>
      <c r="F829" s="12">
        <v>0.81938250000000001</v>
      </c>
      <c r="G829" s="12">
        <v>0.33249999999999996</v>
      </c>
      <c r="H829" s="12">
        <v>-1.2822898940572462</v>
      </c>
      <c r="I829" s="9">
        <v>87.930000305175696</v>
      </c>
      <c r="J829" s="12"/>
    </row>
    <row r="830" spans="1:10" x14ac:dyDescent="0.25">
      <c r="A830" s="1" t="s">
        <v>1266</v>
      </c>
      <c r="B830" s="18">
        <v>5797</v>
      </c>
      <c r="C830" s="1">
        <v>39790</v>
      </c>
      <c r="D830" s="12">
        <v>15423.766166666666</v>
      </c>
      <c r="E830" s="12">
        <v>7.05</v>
      </c>
      <c r="F830" s="12">
        <v>0.53884500000000002</v>
      </c>
      <c r="G830" s="12">
        <v>0.27500000000000002</v>
      </c>
      <c r="H830" s="12">
        <v>-1.4496545631657358</v>
      </c>
      <c r="I830" s="9">
        <v>88.989997863769503</v>
      </c>
      <c r="J830" s="12"/>
    </row>
    <row r="831" spans="1:10" x14ac:dyDescent="0.25">
      <c r="A831" s="1" t="s">
        <v>1267</v>
      </c>
      <c r="B831" s="18">
        <v>5804</v>
      </c>
      <c r="C831" s="1">
        <v>39797</v>
      </c>
      <c r="D831" s="12">
        <v>15395.18658333333</v>
      </c>
      <c r="E831" s="12">
        <v>7.1749999999999998</v>
      </c>
      <c r="F831" s="12">
        <v>0.25830750000000002</v>
      </c>
      <c r="G831" s="12">
        <v>0.21750000000000003</v>
      </c>
      <c r="H831" s="12">
        <v>-1.6170192322742254</v>
      </c>
      <c r="I831" s="9">
        <v>88.190002441406193</v>
      </c>
      <c r="J831" s="12"/>
    </row>
    <row r="832" spans="1:10" x14ac:dyDescent="0.25">
      <c r="A832" s="1" t="s">
        <v>1268</v>
      </c>
      <c r="B832" s="18">
        <v>5811</v>
      </c>
      <c r="C832" s="1">
        <v>39804</v>
      </c>
      <c r="D832" s="12">
        <v>15366.606999999998</v>
      </c>
      <c r="E832" s="12">
        <v>7.3</v>
      </c>
      <c r="F832" s="12">
        <v>-2.223E-2</v>
      </c>
      <c r="G832" s="12">
        <v>0.16</v>
      </c>
      <c r="H832" s="12">
        <v>-1.7843839013827152</v>
      </c>
      <c r="I832" s="9">
        <v>87.160003662109304</v>
      </c>
      <c r="J832" s="12"/>
    </row>
    <row r="833" spans="1:10" x14ac:dyDescent="0.25">
      <c r="A833" s="1" t="s">
        <v>1269</v>
      </c>
      <c r="B833" s="18">
        <v>5818</v>
      </c>
      <c r="C833" s="1">
        <v>39811</v>
      </c>
      <c r="D833" s="12">
        <v>15366.606999999998</v>
      </c>
      <c r="E833" s="12">
        <v>7.3</v>
      </c>
      <c r="F833" s="12">
        <v>-2.223E-2</v>
      </c>
      <c r="G833" s="12">
        <v>0.16</v>
      </c>
      <c r="H833" s="12">
        <v>-1.9517485704912048</v>
      </c>
      <c r="I833" s="9">
        <v>92.959999084472599</v>
      </c>
      <c r="J833" s="12"/>
    </row>
    <row r="834" spans="1:10" x14ac:dyDescent="0.25">
      <c r="A834" s="1" t="s">
        <v>1270</v>
      </c>
      <c r="B834" s="18">
        <v>5825</v>
      </c>
      <c r="C834" s="1">
        <v>39818</v>
      </c>
      <c r="D834" s="12">
        <v>15351.679333333333</v>
      </c>
      <c r="E834" s="12">
        <v>7.4249999999999998</v>
      </c>
      <c r="F834" s="12">
        <v>-4.5069999999999999E-2</v>
      </c>
      <c r="G834" s="12">
        <v>0.1575</v>
      </c>
      <c r="H834" s="12">
        <v>-1.894979384073024</v>
      </c>
      <c r="I834" s="9">
        <v>89.089996337890597</v>
      </c>
      <c r="J834" s="12"/>
    </row>
    <row r="835" spans="1:10" x14ac:dyDescent="0.25">
      <c r="A835" s="1" t="s">
        <v>1271</v>
      </c>
      <c r="B835" s="18">
        <v>5832</v>
      </c>
      <c r="C835" s="1">
        <v>39825</v>
      </c>
      <c r="D835" s="12">
        <v>15336.751666666669</v>
      </c>
      <c r="E835" s="12">
        <v>7.55</v>
      </c>
      <c r="F835" s="12">
        <v>-6.7909999999999998E-2</v>
      </c>
      <c r="G835" s="12">
        <v>0.155</v>
      </c>
      <c r="H835" s="12">
        <v>-1.8382101976548433</v>
      </c>
      <c r="I835" s="9">
        <v>85.059997558593693</v>
      </c>
      <c r="J835" s="12"/>
    </row>
    <row r="836" spans="1:10" x14ac:dyDescent="0.25">
      <c r="A836" s="1" t="s">
        <v>1272</v>
      </c>
      <c r="B836" s="18">
        <v>5839</v>
      </c>
      <c r="C836" s="1">
        <v>39832</v>
      </c>
      <c r="D836" s="12">
        <v>15321.824000000002</v>
      </c>
      <c r="E836" s="12">
        <v>7.6749999999999998</v>
      </c>
      <c r="F836" s="12">
        <v>-9.0749999999999997E-2</v>
      </c>
      <c r="G836" s="12">
        <v>0.1525</v>
      </c>
      <c r="H836" s="12">
        <v>-1.7814410112366625</v>
      </c>
      <c r="I836" s="9">
        <v>83.110000610351506</v>
      </c>
      <c r="J836" s="12"/>
    </row>
    <row r="837" spans="1:10" x14ac:dyDescent="0.25">
      <c r="A837" s="1" t="s">
        <v>1273</v>
      </c>
      <c r="B837" s="18">
        <v>5846</v>
      </c>
      <c r="C837" s="1">
        <v>39839</v>
      </c>
      <c r="D837" s="12">
        <v>15306.896333333336</v>
      </c>
      <c r="E837" s="12">
        <v>7.8</v>
      </c>
      <c r="F837" s="12">
        <v>-0.11359</v>
      </c>
      <c r="G837" s="12">
        <v>0.15</v>
      </c>
      <c r="H837" s="12">
        <v>-1.7246718248184818</v>
      </c>
      <c r="I837" s="9">
        <v>82.830001831054602</v>
      </c>
      <c r="J837" s="12"/>
    </row>
    <row r="838" spans="1:10" x14ac:dyDescent="0.25">
      <c r="A838" s="1" t="s">
        <v>1274</v>
      </c>
      <c r="B838" s="18">
        <v>5853</v>
      </c>
      <c r="C838" s="1">
        <v>39846</v>
      </c>
      <c r="D838" s="12">
        <v>15291.968666666669</v>
      </c>
      <c r="E838" s="12">
        <v>7.9249999999999998</v>
      </c>
      <c r="F838" s="12">
        <v>-8.3077499999999999E-2</v>
      </c>
      <c r="G838" s="12">
        <v>0.16749999999999998</v>
      </c>
      <c r="H838" s="12">
        <v>-1.6679026384003011</v>
      </c>
      <c r="I838" s="9">
        <v>86.980003356933594</v>
      </c>
      <c r="J838" s="12"/>
    </row>
    <row r="839" spans="1:10" x14ac:dyDescent="0.25">
      <c r="A839" s="1" t="s">
        <v>1275</v>
      </c>
      <c r="B839" s="18">
        <v>5860</v>
      </c>
      <c r="C839" s="1">
        <v>39853</v>
      </c>
      <c r="D839" s="12">
        <v>15277.041000000003</v>
      </c>
      <c r="E839" s="12">
        <v>8.0500000000000007</v>
      </c>
      <c r="F839" s="12">
        <v>-5.2565000000000001E-2</v>
      </c>
      <c r="G839" s="12">
        <v>0.185</v>
      </c>
      <c r="H839" s="12">
        <v>-1.6111334519821203</v>
      </c>
      <c r="I839" s="9">
        <v>82.760002136230398</v>
      </c>
      <c r="J839" s="12"/>
    </row>
    <row r="840" spans="1:10" x14ac:dyDescent="0.25">
      <c r="A840" s="1" t="s">
        <v>1276</v>
      </c>
      <c r="B840" s="18">
        <v>5867</v>
      </c>
      <c r="C840" s="1">
        <v>39860</v>
      </c>
      <c r="D840" s="12">
        <v>15262.113333333336</v>
      </c>
      <c r="E840" s="12">
        <v>8.1750000000000007</v>
      </c>
      <c r="F840" s="12">
        <v>-2.2052500000000003E-2</v>
      </c>
      <c r="G840" s="12">
        <v>0.20249999999999999</v>
      </c>
      <c r="H840" s="12">
        <v>-1.5543642655639398</v>
      </c>
      <c r="I840" s="9">
        <v>77.419998168945298</v>
      </c>
      <c r="J840" s="12"/>
    </row>
    <row r="841" spans="1:10" x14ac:dyDescent="0.25">
      <c r="A841" s="1" t="s">
        <v>1277</v>
      </c>
      <c r="B841" s="18">
        <v>5874</v>
      </c>
      <c r="C841" s="1">
        <v>39867</v>
      </c>
      <c r="D841" s="12">
        <v>15247.18566666667</v>
      </c>
      <c r="E841" s="12">
        <v>8.3000000000000007</v>
      </c>
      <c r="F841" s="12">
        <v>8.4600000000000005E-3</v>
      </c>
      <c r="G841" s="12">
        <v>0.22</v>
      </c>
      <c r="H841" s="12">
        <v>-1.4975950791457591</v>
      </c>
      <c r="I841" s="9">
        <v>73.930000305175696</v>
      </c>
      <c r="J841" s="12"/>
    </row>
    <row r="842" spans="1:10" x14ac:dyDescent="0.25">
      <c r="A842" s="1" t="s">
        <v>1278</v>
      </c>
      <c r="B842" s="18">
        <v>5881</v>
      </c>
      <c r="C842" s="1">
        <v>39874</v>
      </c>
      <c r="D842" s="12">
        <v>15232.258000000002</v>
      </c>
      <c r="E842" s="12">
        <v>8.4</v>
      </c>
      <c r="F842" s="12">
        <v>-0.10527499999999999</v>
      </c>
      <c r="G842" s="12">
        <v>0.21000000000000002</v>
      </c>
      <c r="H842" s="12">
        <v>-1.4408258927275783</v>
      </c>
      <c r="I842" s="9">
        <v>68.919998168945298</v>
      </c>
      <c r="J842" s="12"/>
    </row>
    <row r="843" spans="1:10" x14ac:dyDescent="0.25">
      <c r="A843" s="1" t="s">
        <v>1279</v>
      </c>
      <c r="B843" s="18">
        <v>5888</v>
      </c>
      <c r="C843" s="1">
        <v>39881</v>
      </c>
      <c r="D843" s="12">
        <v>15217.330333333337</v>
      </c>
      <c r="E843" s="12">
        <v>8.5</v>
      </c>
      <c r="F843" s="12">
        <v>-0.21900999999999998</v>
      </c>
      <c r="G843" s="12">
        <v>0.2</v>
      </c>
      <c r="H843" s="12">
        <v>-1.3840567063093976</v>
      </c>
      <c r="I843" s="9">
        <v>76.089996337890597</v>
      </c>
      <c r="J843" s="12"/>
    </row>
    <row r="844" spans="1:10" x14ac:dyDescent="0.25">
      <c r="A844" s="1" t="s">
        <v>1280</v>
      </c>
      <c r="B844" s="18">
        <v>5895</v>
      </c>
      <c r="C844" s="1">
        <v>39888</v>
      </c>
      <c r="D844" s="12">
        <v>15202.402666666669</v>
      </c>
      <c r="E844" s="12">
        <v>8.6</v>
      </c>
      <c r="F844" s="12">
        <v>-0.33274499999999996</v>
      </c>
      <c r="G844" s="12">
        <v>0.19</v>
      </c>
      <c r="H844" s="12">
        <v>-1.3272875198912168</v>
      </c>
      <c r="I844" s="9">
        <v>76.709999084472599</v>
      </c>
      <c r="J844" s="12"/>
    </row>
    <row r="845" spans="1:10" x14ac:dyDescent="0.25">
      <c r="A845" s="1" t="s">
        <v>1281</v>
      </c>
      <c r="B845" s="18">
        <v>5902</v>
      </c>
      <c r="C845" s="1">
        <v>39895</v>
      </c>
      <c r="D845" s="12">
        <v>15187.475000000004</v>
      </c>
      <c r="E845" s="12">
        <v>8.6999999999999993</v>
      </c>
      <c r="F845" s="12">
        <v>-0.44647999999999999</v>
      </c>
      <c r="G845" s="12">
        <v>0.18</v>
      </c>
      <c r="H845" s="12">
        <v>-1.2705183334730361</v>
      </c>
      <c r="I845" s="9">
        <v>81.610000610351506</v>
      </c>
      <c r="J845" s="12"/>
    </row>
    <row r="846" spans="1:10" x14ac:dyDescent="0.25">
      <c r="A846" s="1" t="s">
        <v>1282</v>
      </c>
      <c r="B846" s="18">
        <v>5909</v>
      </c>
      <c r="C846" s="1">
        <v>39902</v>
      </c>
      <c r="D846" s="12">
        <v>15187.475000000004</v>
      </c>
      <c r="E846" s="12">
        <v>8.6999999999999993</v>
      </c>
      <c r="F846" s="12">
        <v>-0.44647999999999999</v>
      </c>
      <c r="G846" s="12">
        <v>0.18</v>
      </c>
      <c r="H846" s="12">
        <v>-1.2137491470548554</v>
      </c>
      <c r="I846" s="9">
        <v>84.260002136230398</v>
      </c>
      <c r="J846" s="12"/>
    </row>
    <row r="847" spans="1:10" x14ac:dyDescent="0.25">
      <c r="A847" s="1" t="s">
        <v>1283</v>
      </c>
      <c r="B847" s="18">
        <v>5916</v>
      </c>
      <c r="C847" s="1">
        <v>39909</v>
      </c>
      <c r="D847" s="12">
        <v>15185.333083333337</v>
      </c>
      <c r="E847" s="12">
        <v>8.7749999999999986</v>
      </c>
      <c r="F847" s="12">
        <v>-0.47894000000000003</v>
      </c>
      <c r="G847" s="12">
        <v>0.17250000000000001</v>
      </c>
      <c r="H847" s="12">
        <v>-1.1468574669134104</v>
      </c>
      <c r="I847" s="9">
        <v>85.809997558593693</v>
      </c>
      <c r="J847" s="12"/>
    </row>
    <row r="848" spans="1:10" x14ac:dyDescent="0.25">
      <c r="A848" s="1" t="s">
        <v>1284</v>
      </c>
      <c r="B848" s="18">
        <v>5923</v>
      </c>
      <c r="C848" s="1">
        <v>39916</v>
      </c>
      <c r="D848" s="12">
        <v>15183.191166666669</v>
      </c>
      <c r="E848" s="12">
        <v>8.85</v>
      </c>
      <c r="F848" s="12">
        <v>-0.51139999999999997</v>
      </c>
      <c r="G848" s="12">
        <v>0.16500000000000001</v>
      </c>
      <c r="H848" s="12">
        <v>-1.0799657867719656</v>
      </c>
      <c r="I848" s="9">
        <v>87.080001831054602</v>
      </c>
      <c r="J848" s="12"/>
    </row>
    <row r="849" spans="1:10" x14ac:dyDescent="0.25">
      <c r="A849" s="1" t="s">
        <v>1285</v>
      </c>
      <c r="B849" s="18">
        <v>5930</v>
      </c>
      <c r="C849" s="1">
        <v>39923</v>
      </c>
      <c r="D849" s="12">
        <v>15181.049250000002</v>
      </c>
      <c r="E849" s="12">
        <v>8.9250000000000007</v>
      </c>
      <c r="F849" s="12">
        <v>-0.54386000000000001</v>
      </c>
      <c r="G849" s="12">
        <v>0.1575</v>
      </c>
      <c r="H849" s="12">
        <v>-1.0130741066305207</v>
      </c>
      <c r="I849" s="9">
        <v>86.660003662109304</v>
      </c>
      <c r="J849" s="12"/>
    </row>
    <row r="850" spans="1:10" x14ac:dyDescent="0.25">
      <c r="A850" s="1" t="s">
        <v>1286</v>
      </c>
      <c r="B850" s="18">
        <v>5937</v>
      </c>
      <c r="C850" s="1">
        <v>39930</v>
      </c>
      <c r="D850" s="12">
        <v>15178.907333333334</v>
      </c>
      <c r="E850" s="12">
        <v>9</v>
      </c>
      <c r="F850" s="12">
        <v>-0.57632000000000005</v>
      </c>
      <c r="G850" s="12">
        <v>0.15</v>
      </c>
      <c r="H850" s="12">
        <v>-0.94618242648907591</v>
      </c>
      <c r="I850" s="9">
        <v>87.889999389648395</v>
      </c>
      <c r="J850" s="12"/>
    </row>
    <row r="851" spans="1:10" x14ac:dyDescent="0.25">
      <c r="A851" s="1" t="s">
        <v>1287</v>
      </c>
      <c r="B851" s="18">
        <v>5944</v>
      </c>
      <c r="C851" s="1">
        <v>39937</v>
      </c>
      <c r="D851" s="12">
        <v>15176.765416666667</v>
      </c>
      <c r="E851" s="12">
        <v>9.1</v>
      </c>
      <c r="F851" s="12">
        <v>-0.68618000000000001</v>
      </c>
      <c r="G851" s="12">
        <v>0.15749999999999997</v>
      </c>
      <c r="H851" s="12">
        <v>-0.87929074634763105</v>
      </c>
      <c r="I851" s="9">
        <v>92.980003356933594</v>
      </c>
      <c r="J851" s="12"/>
    </row>
    <row r="852" spans="1:10" x14ac:dyDescent="0.25">
      <c r="A852" s="1" t="s">
        <v>1288</v>
      </c>
      <c r="B852" s="18">
        <v>5951</v>
      </c>
      <c r="C852" s="1">
        <v>39944</v>
      </c>
      <c r="D852" s="12">
        <v>15174.6235</v>
      </c>
      <c r="E852" s="12">
        <v>9.1999999999999993</v>
      </c>
      <c r="F852" s="12">
        <v>-0.79604000000000008</v>
      </c>
      <c r="G852" s="12">
        <v>0.16499999999999998</v>
      </c>
      <c r="H852" s="12">
        <v>-0.81239906620618618</v>
      </c>
      <c r="I852" s="9">
        <v>88.709999084472599</v>
      </c>
      <c r="J852" s="12"/>
    </row>
    <row r="853" spans="1:10" x14ac:dyDescent="0.25">
      <c r="A853" s="1" t="s">
        <v>1289</v>
      </c>
      <c r="B853" s="18">
        <v>5958</v>
      </c>
      <c r="C853" s="1">
        <v>39951</v>
      </c>
      <c r="D853" s="12">
        <v>15172.481583333332</v>
      </c>
      <c r="E853" s="12">
        <v>9.2999999999999989</v>
      </c>
      <c r="F853" s="12">
        <v>-0.90590000000000015</v>
      </c>
      <c r="G853" s="12">
        <v>0.17249999999999999</v>
      </c>
      <c r="H853" s="12">
        <v>-0.74550738606474121</v>
      </c>
      <c r="I853" s="9">
        <v>89.019996643066406</v>
      </c>
      <c r="J853" s="12"/>
    </row>
    <row r="854" spans="1:10" x14ac:dyDescent="0.25">
      <c r="A854" s="1" t="s">
        <v>1290</v>
      </c>
      <c r="B854" s="18">
        <v>5965</v>
      </c>
      <c r="C854" s="1">
        <v>39958</v>
      </c>
      <c r="D854" s="12">
        <v>15170.339666666667</v>
      </c>
      <c r="E854" s="12">
        <v>9.4</v>
      </c>
      <c r="F854" s="12">
        <v>-1.01576</v>
      </c>
      <c r="G854" s="12">
        <v>0.18</v>
      </c>
      <c r="H854" s="12">
        <v>-0.67861570592329634</v>
      </c>
      <c r="I854" s="9">
        <v>92.529998779296804</v>
      </c>
      <c r="J854" s="12"/>
    </row>
    <row r="855" spans="1:10" x14ac:dyDescent="0.25">
      <c r="A855" s="1" t="s">
        <v>1291</v>
      </c>
      <c r="B855" s="18">
        <v>5972</v>
      </c>
      <c r="C855" s="1">
        <v>39965</v>
      </c>
      <c r="D855" s="12">
        <v>15168.197749999999</v>
      </c>
      <c r="E855" s="12">
        <v>9.4250000000000007</v>
      </c>
      <c r="F855" s="12">
        <v>-1.0691124999999999</v>
      </c>
      <c r="G855" s="12">
        <v>0.1875</v>
      </c>
      <c r="H855" s="12">
        <v>-0.61172402578185148</v>
      </c>
      <c r="I855" s="9">
        <v>94.550003051757798</v>
      </c>
      <c r="J855" s="12"/>
    </row>
    <row r="856" spans="1:10" x14ac:dyDescent="0.25">
      <c r="A856" s="1" t="s">
        <v>1292</v>
      </c>
      <c r="B856" s="18">
        <v>5979</v>
      </c>
      <c r="C856" s="1">
        <v>39972</v>
      </c>
      <c r="D856" s="12">
        <v>15166.055833333332</v>
      </c>
      <c r="E856" s="12">
        <v>9.4499999999999993</v>
      </c>
      <c r="F856" s="12">
        <v>-1.122465</v>
      </c>
      <c r="G856" s="12">
        <v>0.19499999999999998</v>
      </c>
      <c r="H856" s="12">
        <v>-0.54483234564040661</v>
      </c>
      <c r="I856" s="9">
        <v>95.080001831054602</v>
      </c>
      <c r="J856" s="12"/>
    </row>
    <row r="857" spans="1:10" x14ac:dyDescent="0.25">
      <c r="A857" s="1" t="s">
        <v>1293</v>
      </c>
      <c r="B857" s="18">
        <v>5986</v>
      </c>
      <c r="C857" s="1">
        <v>39979</v>
      </c>
      <c r="D857" s="12">
        <v>15163.913916666665</v>
      </c>
      <c r="E857" s="12">
        <v>9.4749999999999996</v>
      </c>
      <c r="F857" s="12">
        <v>-1.1758175</v>
      </c>
      <c r="G857" s="12">
        <v>0.20249999999999999</v>
      </c>
      <c r="H857" s="12">
        <v>-0.47794066549896175</v>
      </c>
      <c r="I857" s="9">
        <v>92.040000915527301</v>
      </c>
      <c r="J857" s="12"/>
    </row>
    <row r="858" spans="1:10" x14ac:dyDescent="0.25">
      <c r="A858" s="1" t="s">
        <v>1294</v>
      </c>
      <c r="B858" s="18">
        <v>5993</v>
      </c>
      <c r="C858" s="1">
        <v>39986</v>
      </c>
      <c r="D858" s="12">
        <v>15161.771999999999</v>
      </c>
      <c r="E858" s="12">
        <v>9.5</v>
      </c>
      <c r="F858" s="12">
        <v>-1.2291700000000001</v>
      </c>
      <c r="G858" s="12">
        <v>0.21</v>
      </c>
      <c r="H858" s="12">
        <v>-0.41104898535751688</v>
      </c>
      <c r="I858" s="9">
        <v>91.839996337890597</v>
      </c>
      <c r="J858" s="12"/>
    </row>
    <row r="859" spans="1:10" x14ac:dyDescent="0.25">
      <c r="A859" s="1" t="s">
        <v>1295</v>
      </c>
      <c r="B859" s="18">
        <v>6000</v>
      </c>
      <c r="C859" s="1">
        <v>39993</v>
      </c>
      <c r="D859" s="12">
        <v>15161.771999999999</v>
      </c>
      <c r="E859" s="12">
        <v>9.5</v>
      </c>
      <c r="F859" s="12">
        <v>-1.2291700000000001</v>
      </c>
      <c r="G859" s="12">
        <v>0.21</v>
      </c>
      <c r="H859" s="12">
        <v>-0.34415730521607202</v>
      </c>
      <c r="I859" s="9">
        <v>89.809997558593693</v>
      </c>
      <c r="J859" s="12"/>
    </row>
    <row r="860" spans="1:10" x14ac:dyDescent="0.25">
      <c r="A860" s="1" t="s">
        <v>1296</v>
      </c>
      <c r="B860" s="18">
        <v>6007</v>
      </c>
      <c r="C860" s="1">
        <v>40000</v>
      </c>
      <c r="D860" s="12">
        <v>15166.344916666667</v>
      </c>
      <c r="E860" s="12">
        <v>9.5</v>
      </c>
      <c r="F860" s="12">
        <v>-1.4115675000000001</v>
      </c>
      <c r="G860" s="12">
        <v>0.19750000000000001</v>
      </c>
      <c r="H860" s="12">
        <v>-0.28150083435235945</v>
      </c>
      <c r="I860" s="9">
        <v>87.959999084472599</v>
      </c>
      <c r="J860" s="12"/>
    </row>
    <row r="861" spans="1:10" x14ac:dyDescent="0.25">
      <c r="A861" s="1" t="s">
        <v>1297</v>
      </c>
      <c r="B861" s="18">
        <v>6014</v>
      </c>
      <c r="C861" s="1">
        <v>40007</v>
      </c>
      <c r="D861" s="12">
        <v>15170.917833333333</v>
      </c>
      <c r="E861" s="12">
        <v>9.5</v>
      </c>
      <c r="F861" s="12">
        <v>-1.5939650000000001</v>
      </c>
      <c r="G861" s="12">
        <v>0.185</v>
      </c>
      <c r="H861" s="12">
        <v>-0.21884436348864694</v>
      </c>
      <c r="I861" s="9">
        <v>94.129997253417898</v>
      </c>
      <c r="J861" s="12"/>
    </row>
    <row r="862" spans="1:10" x14ac:dyDescent="0.25">
      <c r="A862" s="1" t="s">
        <v>1298</v>
      </c>
      <c r="B862" s="18">
        <v>6021</v>
      </c>
      <c r="C862" s="1">
        <v>40014</v>
      </c>
      <c r="D862" s="12">
        <v>15175.490749999999</v>
      </c>
      <c r="E862" s="12">
        <v>9.5</v>
      </c>
      <c r="F862" s="12">
        <v>-1.7763625000000001</v>
      </c>
      <c r="G862" s="12">
        <v>0.17250000000000001</v>
      </c>
      <c r="H862" s="12">
        <v>-0.15618789262493438</v>
      </c>
      <c r="I862" s="9">
        <v>98.059997558593693</v>
      </c>
      <c r="J862" s="12"/>
    </row>
    <row r="863" spans="1:10" x14ac:dyDescent="0.25">
      <c r="A863" s="1" t="s">
        <v>1299</v>
      </c>
      <c r="B863" s="18">
        <v>6028</v>
      </c>
      <c r="C863" s="1">
        <v>40021</v>
      </c>
      <c r="D863" s="12">
        <v>15180.063666666667</v>
      </c>
      <c r="E863" s="12">
        <v>9.5</v>
      </c>
      <c r="F863" s="12">
        <v>-1.9587600000000001</v>
      </c>
      <c r="G863" s="12">
        <v>0.16</v>
      </c>
      <c r="H863" s="12">
        <v>-9.3531421761221839E-2</v>
      </c>
      <c r="I863" s="9">
        <v>98.809997558593693</v>
      </c>
      <c r="J863" s="12"/>
    </row>
    <row r="864" spans="1:10" x14ac:dyDescent="0.25">
      <c r="A864" s="1" t="s">
        <v>1300</v>
      </c>
      <c r="B864" s="18">
        <v>6035</v>
      </c>
      <c r="C864" s="1">
        <v>40028</v>
      </c>
      <c r="D864" s="12">
        <v>15184.636583333333</v>
      </c>
      <c r="E864" s="12">
        <v>9.5250000000000004</v>
      </c>
      <c r="F864" s="12">
        <v>-1.8400300000000001</v>
      </c>
      <c r="G864" s="12">
        <v>0.16</v>
      </c>
      <c r="H864" s="12">
        <v>-3.0874950897509298E-2</v>
      </c>
      <c r="I864" s="9">
        <v>101.199996948242</v>
      </c>
      <c r="J864" s="12"/>
    </row>
    <row r="865" spans="1:10" x14ac:dyDescent="0.25">
      <c r="A865" s="1" t="s">
        <v>1301</v>
      </c>
      <c r="B865" s="18">
        <v>6042</v>
      </c>
      <c r="C865" s="1">
        <v>40035</v>
      </c>
      <c r="D865" s="12">
        <v>15189.209499999999</v>
      </c>
      <c r="E865" s="12">
        <v>9.5500000000000007</v>
      </c>
      <c r="F865" s="12">
        <v>-1.7213000000000001</v>
      </c>
      <c r="G865" s="12">
        <v>0.16</v>
      </c>
      <c r="H865" s="12">
        <v>3.178151996620325E-2</v>
      </c>
      <c r="I865" s="9">
        <v>100.790000915527</v>
      </c>
      <c r="J865" s="12"/>
    </row>
    <row r="866" spans="1:10" x14ac:dyDescent="0.25">
      <c r="A866" s="1" t="s">
        <v>1302</v>
      </c>
      <c r="B866" s="18">
        <v>6049</v>
      </c>
      <c r="C866" s="1">
        <v>40042</v>
      </c>
      <c r="D866" s="12">
        <v>15193.782416666667</v>
      </c>
      <c r="E866" s="12">
        <v>9.5750000000000011</v>
      </c>
      <c r="F866" s="12">
        <v>-1.6025700000000001</v>
      </c>
      <c r="G866" s="12">
        <v>0.16</v>
      </c>
      <c r="H866" s="12">
        <v>9.4437990829915788E-2</v>
      </c>
      <c r="I866" s="9">
        <v>102.970001220703</v>
      </c>
      <c r="J866" s="12"/>
    </row>
    <row r="867" spans="1:10" x14ac:dyDescent="0.25">
      <c r="A867" s="1" t="s">
        <v>1303</v>
      </c>
      <c r="B867" s="18">
        <v>6056</v>
      </c>
      <c r="C867" s="1">
        <v>40049</v>
      </c>
      <c r="D867" s="12">
        <v>15198.355333333333</v>
      </c>
      <c r="E867" s="12">
        <v>9.6</v>
      </c>
      <c r="F867" s="12">
        <v>-1.48384</v>
      </c>
      <c r="G867" s="12">
        <v>0.16</v>
      </c>
      <c r="H867" s="12">
        <v>0.15709446169362834</v>
      </c>
      <c r="I867" s="9">
        <v>103.379997253417</v>
      </c>
      <c r="J867" s="12"/>
    </row>
    <row r="868" spans="1:10" x14ac:dyDescent="0.25">
      <c r="A868" s="1" t="s">
        <v>1304</v>
      </c>
      <c r="B868" s="18">
        <v>6063</v>
      </c>
      <c r="C868" s="1">
        <v>40056</v>
      </c>
      <c r="D868" s="12">
        <v>15202.928249999999</v>
      </c>
      <c r="E868" s="12">
        <v>9.6</v>
      </c>
      <c r="F868" s="12">
        <v>-1.48384</v>
      </c>
      <c r="G868" s="12">
        <v>0.16</v>
      </c>
      <c r="H868" s="12">
        <v>0.21975093255734088</v>
      </c>
      <c r="I868" s="9">
        <v>102.059997558593</v>
      </c>
      <c r="J868" s="12"/>
    </row>
    <row r="869" spans="1:10" x14ac:dyDescent="0.25">
      <c r="A869" s="1" t="s">
        <v>1305</v>
      </c>
      <c r="B869" s="18">
        <v>6070</v>
      </c>
      <c r="C869" s="1">
        <v>40063</v>
      </c>
      <c r="D869" s="12">
        <v>15207.501166666667</v>
      </c>
      <c r="E869" s="12">
        <v>9.6499999999999986</v>
      </c>
      <c r="F869" s="12">
        <v>-1.457365</v>
      </c>
      <c r="G869" s="12">
        <v>0.1575</v>
      </c>
      <c r="H869" s="12">
        <v>0.28240740342105342</v>
      </c>
      <c r="I869" s="9">
        <v>104.76999664306599</v>
      </c>
      <c r="J869" s="12"/>
    </row>
    <row r="870" spans="1:10" x14ac:dyDescent="0.25">
      <c r="A870" s="1" t="s">
        <v>1306</v>
      </c>
      <c r="B870" s="18">
        <v>6077</v>
      </c>
      <c r="C870" s="1">
        <v>40070</v>
      </c>
      <c r="D870" s="12">
        <v>15212.074083333333</v>
      </c>
      <c r="E870" s="12">
        <v>9.6999999999999993</v>
      </c>
      <c r="F870" s="12">
        <v>-1.43089</v>
      </c>
      <c r="G870" s="12">
        <v>0.155</v>
      </c>
      <c r="H870" s="12">
        <v>0.34506387428476598</v>
      </c>
      <c r="I870" s="9">
        <v>106.720001220703</v>
      </c>
      <c r="J870" s="12"/>
    </row>
    <row r="871" spans="1:10" x14ac:dyDescent="0.25">
      <c r="A871" s="1" t="s">
        <v>1307</v>
      </c>
      <c r="B871" s="18">
        <v>6084</v>
      </c>
      <c r="C871" s="1">
        <v>40077</v>
      </c>
      <c r="D871" s="12">
        <v>15216.646999999999</v>
      </c>
      <c r="E871" s="12">
        <v>9.75</v>
      </c>
      <c r="F871" s="12">
        <v>-1.404415</v>
      </c>
      <c r="G871" s="12">
        <v>0.1525</v>
      </c>
      <c r="H871" s="12">
        <v>0.40772034514847849</v>
      </c>
      <c r="I871" s="9">
        <v>104.449996948242</v>
      </c>
      <c r="J871" s="12"/>
    </row>
    <row r="872" spans="1:10" x14ac:dyDescent="0.25">
      <c r="A872" s="1" t="s">
        <v>1308</v>
      </c>
      <c r="B872" s="18">
        <v>6091</v>
      </c>
      <c r="C872" s="1">
        <v>40084</v>
      </c>
      <c r="D872" s="12">
        <v>15216.646999999999</v>
      </c>
      <c r="E872" s="12">
        <v>9.8000000000000007</v>
      </c>
      <c r="F872" s="12">
        <v>-1.3779399999999999</v>
      </c>
      <c r="G872" s="12">
        <v>0.15</v>
      </c>
      <c r="H872" s="12">
        <v>0.47037681601219106</v>
      </c>
      <c r="I872" s="9">
        <v>102.48999786376901</v>
      </c>
      <c r="J872" s="12"/>
    </row>
    <row r="873" spans="1:10" x14ac:dyDescent="0.25">
      <c r="A873" s="1" t="s">
        <v>1309</v>
      </c>
      <c r="B873" s="18">
        <v>6098</v>
      </c>
      <c r="C873" s="1">
        <v>40091</v>
      </c>
      <c r="D873" s="12">
        <v>15230.189333333334</v>
      </c>
      <c r="E873" s="12">
        <v>9.8500000000000014</v>
      </c>
      <c r="F873" s="12">
        <v>-1.0894474999999999</v>
      </c>
      <c r="G873" s="12">
        <v>0.14249999999999999</v>
      </c>
      <c r="H873" s="12">
        <v>0.54192976166253115</v>
      </c>
      <c r="I873" s="9">
        <v>107.26000213623</v>
      </c>
      <c r="J873" s="12"/>
    </row>
    <row r="874" spans="1:10" x14ac:dyDescent="0.25">
      <c r="A874" s="1" t="s">
        <v>1310</v>
      </c>
      <c r="B874" s="18">
        <v>6105</v>
      </c>
      <c r="C874" s="1">
        <v>40098</v>
      </c>
      <c r="D874" s="12">
        <v>15243.731666666667</v>
      </c>
      <c r="E874" s="12">
        <v>9.9</v>
      </c>
      <c r="F874" s="12">
        <v>-0.80095499999999997</v>
      </c>
      <c r="G874" s="12">
        <v>0.13500000000000001</v>
      </c>
      <c r="H874" s="12">
        <v>0.61348270731287124</v>
      </c>
      <c r="I874" s="9">
        <v>108.889999389648</v>
      </c>
      <c r="J874" s="12"/>
    </row>
    <row r="875" spans="1:10" x14ac:dyDescent="0.25">
      <c r="A875" s="1" t="s">
        <v>1311</v>
      </c>
      <c r="B875" s="18">
        <v>6112</v>
      </c>
      <c r="C875" s="1">
        <v>40105</v>
      </c>
      <c r="D875" s="12">
        <v>15257.273999999999</v>
      </c>
      <c r="E875" s="12">
        <v>9.9499999999999993</v>
      </c>
      <c r="F875" s="12">
        <v>-0.51246250000000004</v>
      </c>
      <c r="G875" s="12">
        <v>0.1275</v>
      </c>
      <c r="H875" s="12">
        <v>0.68503565296321134</v>
      </c>
      <c r="I875" s="9">
        <v>108.08000183105401</v>
      </c>
      <c r="J875" s="12"/>
    </row>
    <row r="876" spans="1:10" x14ac:dyDescent="0.25">
      <c r="A876" s="1" t="s">
        <v>1312</v>
      </c>
      <c r="B876" s="18">
        <v>6119</v>
      </c>
      <c r="C876" s="1">
        <v>40112</v>
      </c>
      <c r="D876" s="12">
        <v>15270.816333333334</v>
      </c>
      <c r="E876" s="12">
        <v>10</v>
      </c>
      <c r="F876" s="12">
        <v>-0.22397</v>
      </c>
      <c r="G876" s="12">
        <v>0.12</v>
      </c>
      <c r="H876" s="12">
        <v>0.75658859861355132</v>
      </c>
      <c r="I876" s="9">
        <v>103.559997558593</v>
      </c>
      <c r="J876" s="12"/>
    </row>
    <row r="877" spans="1:10" x14ac:dyDescent="0.25">
      <c r="A877" s="1" t="s">
        <v>1313</v>
      </c>
      <c r="B877" s="18">
        <v>6126</v>
      </c>
      <c r="C877" s="1">
        <v>40119</v>
      </c>
      <c r="D877" s="12">
        <v>15284.358666666667</v>
      </c>
      <c r="E877" s="12">
        <v>9.9749999999999996</v>
      </c>
      <c r="F877" s="12">
        <v>0.31067</v>
      </c>
      <c r="G877" s="12">
        <v>0.12</v>
      </c>
      <c r="H877" s="12">
        <v>0.82814154426389142</v>
      </c>
      <c r="I877" s="9">
        <v>107.129997253417</v>
      </c>
      <c r="J877" s="12"/>
    </row>
    <row r="878" spans="1:10" x14ac:dyDescent="0.25">
      <c r="A878" s="1" t="s">
        <v>1314</v>
      </c>
      <c r="B878" s="18">
        <v>6133</v>
      </c>
      <c r="C878" s="1">
        <v>40126</v>
      </c>
      <c r="D878" s="12">
        <v>15297.901</v>
      </c>
      <c r="E878" s="12">
        <v>9.9499999999999993</v>
      </c>
      <c r="F878" s="12">
        <v>0.84531000000000001</v>
      </c>
      <c r="G878" s="12">
        <v>0.12</v>
      </c>
      <c r="H878" s="12">
        <v>0.89969448991423151</v>
      </c>
      <c r="I878" s="9">
        <v>109.620002746582</v>
      </c>
      <c r="J878" s="12"/>
    </row>
    <row r="879" spans="1:10" x14ac:dyDescent="0.25">
      <c r="A879" s="1" t="s">
        <v>1315</v>
      </c>
      <c r="B879" s="18">
        <v>6140</v>
      </c>
      <c r="C879" s="1">
        <v>40133</v>
      </c>
      <c r="D879" s="12">
        <v>15311.443333333335</v>
      </c>
      <c r="E879" s="12">
        <v>9.9249999999999989</v>
      </c>
      <c r="F879" s="12">
        <v>1.37995</v>
      </c>
      <c r="G879" s="12">
        <v>0.12</v>
      </c>
      <c r="H879" s="12">
        <v>0.9712474355645716</v>
      </c>
      <c r="I879" s="9">
        <v>109.430000305175</v>
      </c>
      <c r="J879" s="12"/>
    </row>
    <row r="880" spans="1:10" x14ac:dyDescent="0.25">
      <c r="A880" s="1" t="s">
        <v>1316</v>
      </c>
      <c r="B880" s="18">
        <v>6147</v>
      </c>
      <c r="C880" s="1">
        <v>40140</v>
      </c>
      <c r="D880" s="12">
        <v>15324.985666666667</v>
      </c>
      <c r="E880" s="12">
        <v>9.9</v>
      </c>
      <c r="F880" s="12">
        <v>1.91459</v>
      </c>
      <c r="G880" s="12">
        <v>0.12</v>
      </c>
      <c r="H880" s="12">
        <v>1.0428003812149116</v>
      </c>
      <c r="I880" s="9">
        <v>109.56999969482401</v>
      </c>
      <c r="J880" s="12"/>
    </row>
    <row r="881" spans="1:10" x14ac:dyDescent="0.25">
      <c r="A881" s="1" t="s">
        <v>1317</v>
      </c>
      <c r="B881" s="18">
        <v>6154</v>
      </c>
      <c r="C881" s="1">
        <v>40147</v>
      </c>
      <c r="D881" s="12">
        <v>15338.528</v>
      </c>
      <c r="E881" s="12">
        <v>9.9</v>
      </c>
      <c r="F881" s="12">
        <v>1.91459</v>
      </c>
      <c r="G881" s="12">
        <v>0.12</v>
      </c>
      <c r="H881" s="12">
        <v>1.1143533268652517</v>
      </c>
      <c r="I881" s="9">
        <v>111.01000213623</v>
      </c>
      <c r="J881" s="12"/>
    </row>
    <row r="882" spans="1:10" x14ac:dyDescent="0.25">
      <c r="A882" s="1" t="s">
        <v>1318</v>
      </c>
      <c r="B882" s="18">
        <v>6161</v>
      </c>
      <c r="C882" s="1">
        <v>40154</v>
      </c>
      <c r="D882" s="12">
        <v>15352.070333333335</v>
      </c>
      <c r="E882" s="12">
        <v>9.9</v>
      </c>
      <c r="F882" s="12">
        <v>2.1394725000000001</v>
      </c>
      <c r="G882" s="12">
        <v>0.12</v>
      </c>
      <c r="H882" s="12">
        <v>1.1859062725155918</v>
      </c>
      <c r="I882" s="9">
        <v>111.11000061035099</v>
      </c>
      <c r="J882" s="12"/>
    </row>
    <row r="883" spans="1:10" x14ac:dyDescent="0.25">
      <c r="A883" s="1" t="s">
        <v>1319</v>
      </c>
      <c r="B883" s="18">
        <v>6168</v>
      </c>
      <c r="C883" s="1">
        <v>40161</v>
      </c>
      <c r="D883" s="12">
        <v>15365.612666666668</v>
      </c>
      <c r="E883" s="12">
        <v>9.9</v>
      </c>
      <c r="F883" s="12">
        <v>2.3643549999999998</v>
      </c>
      <c r="G883" s="12">
        <v>0.12</v>
      </c>
      <c r="H883" s="12">
        <v>1.2574592181659319</v>
      </c>
      <c r="I883" s="9">
        <v>110.209999084472</v>
      </c>
      <c r="J883" s="12"/>
    </row>
    <row r="884" spans="1:10" x14ac:dyDescent="0.25">
      <c r="A884" s="1" t="s">
        <v>1320</v>
      </c>
      <c r="B884" s="18">
        <v>6175</v>
      </c>
      <c r="C884" s="1">
        <v>40168</v>
      </c>
      <c r="D884" s="12">
        <v>15379.155000000001</v>
      </c>
      <c r="E884" s="12">
        <v>9.9</v>
      </c>
      <c r="F884" s="12">
        <v>2.5892374999999999</v>
      </c>
      <c r="G884" s="12">
        <v>0.12</v>
      </c>
      <c r="H884" s="12">
        <v>1.329012163816272</v>
      </c>
      <c r="I884" s="9">
        <v>112.480003356933</v>
      </c>
      <c r="J884" s="12"/>
    </row>
    <row r="885" spans="1:10" x14ac:dyDescent="0.25">
      <c r="A885" s="1" t="s">
        <v>1321</v>
      </c>
      <c r="B885" s="18">
        <v>6182</v>
      </c>
      <c r="C885" s="1">
        <v>40175</v>
      </c>
      <c r="D885" s="12">
        <v>15379.155000000001</v>
      </c>
      <c r="E885" s="12">
        <v>9.9</v>
      </c>
      <c r="F885" s="12">
        <v>2.81412</v>
      </c>
      <c r="G885" s="12">
        <v>0.12</v>
      </c>
      <c r="H885" s="12">
        <v>1.4005651094666121</v>
      </c>
      <c r="I885" s="9">
        <v>111.44000244140599</v>
      </c>
      <c r="J885" s="12"/>
    </row>
    <row r="886" spans="1:10" x14ac:dyDescent="0.25">
      <c r="A886" s="1" t="s">
        <v>1322</v>
      </c>
      <c r="B886" s="18">
        <v>6189</v>
      </c>
      <c r="C886" s="1">
        <v>40182</v>
      </c>
      <c r="D886" s="12">
        <v>15385.563666666669</v>
      </c>
      <c r="E886" s="12">
        <v>9.875</v>
      </c>
      <c r="F886" s="12">
        <v>2.7658675000000001</v>
      </c>
      <c r="G886" s="12">
        <v>0.11749999999999999</v>
      </c>
      <c r="H886" s="12">
        <v>1.352348021071232</v>
      </c>
      <c r="I886" s="9">
        <v>114.56999969482401</v>
      </c>
      <c r="J886" s="12"/>
    </row>
    <row r="887" spans="1:10" x14ac:dyDescent="0.25">
      <c r="A887" s="1" t="s">
        <v>1323</v>
      </c>
      <c r="B887" s="18">
        <v>6196</v>
      </c>
      <c r="C887" s="1">
        <v>40189</v>
      </c>
      <c r="D887" s="12">
        <v>15391.972333333337</v>
      </c>
      <c r="E887" s="12">
        <v>9.8500000000000014</v>
      </c>
      <c r="F887" s="12">
        <v>2.7176149999999999</v>
      </c>
      <c r="G887" s="12">
        <v>0.11499999999999999</v>
      </c>
      <c r="H887" s="12">
        <v>1.3041309326758521</v>
      </c>
      <c r="I887" s="9">
        <v>113.639999389648</v>
      </c>
      <c r="J887" s="12"/>
    </row>
    <row r="888" spans="1:10" x14ac:dyDescent="0.25">
      <c r="A888" s="1" t="s">
        <v>1324</v>
      </c>
      <c r="B888" s="18">
        <v>6203</v>
      </c>
      <c r="C888" s="1">
        <v>40196</v>
      </c>
      <c r="D888" s="12">
        <v>15398.381000000003</v>
      </c>
      <c r="E888" s="12">
        <v>9.8250000000000011</v>
      </c>
      <c r="F888" s="12">
        <v>2.6693624999999996</v>
      </c>
      <c r="G888" s="12">
        <v>0.11249999999999999</v>
      </c>
      <c r="H888" s="12">
        <v>1.255913844280472</v>
      </c>
      <c r="I888" s="9">
        <v>109.209999084472</v>
      </c>
      <c r="J888" s="12"/>
    </row>
    <row r="889" spans="1:10" x14ac:dyDescent="0.25">
      <c r="A889" s="1" t="s">
        <v>1325</v>
      </c>
      <c r="B889" s="18">
        <v>6210</v>
      </c>
      <c r="C889" s="1">
        <v>40203</v>
      </c>
      <c r="D889" s="12">
        <v>15404.789666666669</v>
      </c>
      <c r="E889" s="12">
        <v>9.8000000000000007</v>
      </c>
      <c r="F889" s="12">
        <v>2.6211099999999998</v>
      </c>
      <c r="G889" s="12">
        <v>0.11</v>
      </c>
      <c r="H889" s="12">
        <v>1.207696755885092</v>
      </c>
      <c r="I889" s="9">
        <v>107.389999389648</v>
      </c>
      <c r="J889" s="12"/>
    </row>
    <row r="890" spans="1:10" x14ac:dyDescent="0.25">
      <c r="A890" s="1" t="s">
        <v>1326</v>
      </c>
      <c r="B890" s="18">
        <v>6217</v>
      </c>
      <c r="C890" s="1">
        <v>40210</v>
      </c>
      <c r="D890" s="12">
        <v>15411.198333333336</v>
      </c>
      <c r="E890" s="12">
        <v>9.8000000000000007</v>
      </c>
      <c r="F890" s="12">
        <v>2.5036674999999997</v>
      </c>
      <c r="G890" s="12">
        <v>0.115</v>
      </c>
      <c r="H890" s="12">
        <v>1.1594796674897121</v>
      </c>
      <c r="I890" s="9">
        <v>106.66000366210901</v>
      </c>
      <c r="J890" s="12"/>
    </row>
    <row r="891" spans="1:10" x14ac:dyDescent="0.25">
      <c r="A891" s="1" t="s">
        <v>1327</v>
      </c>
      <c r="B891" s="18">
        <v>6224</v>
      </c>
      <c r="C891" s="1">
        <v>40217</v>
      </c>
      <c r="D891" s="12">
        <v>15417.607000000002</v>
      </c>
      <c r="E891" s="12">
        <v>9.8000000000000007</v>
      </c>
      <c r="F891" s="12">
        <v>2.3862249999999996</v>
      </c>
      <c r="G891" s="12">
        <v>0.12</v>
      </c>
      <c r="H891" s="12">
        <v>1.111262579094332</v>
      </c>
      <c r="I891" s="9">
        <v>108.040000915527</v>
      </c>
      <c r="J891" s="12"/>
    </row>
    <row r="892" spans="1:10" x14ac:dyDescent="0.25">
      <c r="A892" s="1" t="s">
        <v>1328</v>
      </c>
      <c r="B892" s="18">
        <v>6231</v>
      </c>
      <c r="C892" s="1">
        <v>40224</v>
      </c>
      <c r="D892" s="12">
        <v>15424.015666666668</v>
      </c>
      <c r="E892" s="12">
        <v>9.8000000000000007</v>
      </c>
      <c r="F892" s="12">
        <v>2.2687824999999995</v>
      </c>
      <c r="G892" s="12">
        <v>0.125</v>
      </c>
      <c r="H892" s="12">
        <v>1.0630454906989519</v>
      </c>
      <c r="I892" s="9">
        <v>111.139999389648</v>
      </c>
      <c r="J892" s="12"/>
    </row>
    <row r="893" spans="1:10" x14ac:dyDescent="0.25">
      <c r="A893" s="1" t="s">
        <v>1329</v>
      </c>
      <c r="B893" s="18">
        <v>6238</v>
      </c>
      <c r="C893" s="1">
        <v>40231</v>
      </c>
      <c r="D893" s="12">
        <v>15430.424333333334</v>
      </c>
      <c r="E893" s="12">
        <v>9.8000000000000007</v>
      </c>
      <c r="F893" s="12">
        <v>2.1513399999999998</v>
      </c>
      <c r="G893" s="12">
        <v>0.13</v>
      </c>
      <c r="H893" s="12">
        <v>1.0148284023035719</v>
      </c>
      <c r="I893" s="9">
        <v>110.73999786376901</v>
      </c>
      <c r="J893" s="12"/>
    </row>
    <row r="894" spans="1:10" x14ac:dyDescent="0.25">
      <c r="A894" s="1" t="s">
        <v>1330</v>
      </c>
      <c r="B894" s="18">
        <v>6245</v>
      </c>
      <c r="C894" s="1">
        <v>40238</v>
      </c>
      <c r="D894" s="12">
        <v>15436.833000000001</v>
      </c>
      <c r="E894" s="12">
        <v>9.8250000000000011</v>
      </c>
      <c r="F894" s="12">
        <v>2.1850475</v>
      </c>
      <c r="G894" s="12">
        <v>0.13750000000000001</v>
      </c>
      <c r="H894" s="12">
        <v>0.96661131390819199</v>
      </c>
      <c r="I894" s="9">
        <v>114.25</v>
      </c>
      <c r="J894" s="12"/>
    </row>
    <row r="895" spans="1:10" x14ac:dyDescent="0.25">
      <c r="A895" s="1" t="s">
        <v>1331</v>
      </c>
      <c r="B895" s="18">
        <v>6252</v>
      </c>
      <c r="C895" s="1">
        <v>40245</v>
      </c>
      <c r="D895" s="12">
        <v>15443.241666666667</v>
      </c>
      <c r="E895" s="12">
        <v>9.85</v>
      </c>
      <c r="F895" s="12">
        <v>2.2187549999999998</v>
      </c>
      <c r="G895" s="12">
        <v>0.14500000000000002</v>
      </c>
      <c r="H895" s="12">
        <v>0.91839422551281191</v>
      </c>
      <c r="I895" s="9">
        <v>115.459999084472</v>
      </c>
      <c r="J895" s="12"/>
    </row>
    <row r="896" spans="1:10" x14ac:dyDescent="0.25">
      <c r="A896" s="1" t="s">
        <v>1332</v>
      </c>
      <c r="B896" s="18">
        <v>6259</v>
      </c>
      <c r="C896" s="1">
        <v>40252</v>
      </c>
      <c r="D896" s="12">
        <v>15449.650333333333</v>
      </c>
      <c r="E896" s="12">
        <v>9.875</v>
      </c>
      <c r="F896" s="12">
        <v>2.2524625</v>
      </c>
      <c r="G896" s="12">
        <v>0.15250000000000002</v>
      </c>
      <c r="H896" s="12">
        <v>0.87017713711743194</v>
      </c>
      <c r="I896" s="9">
        <v>115.970001220703</v>
      </c>
      <c r="J896" s="12"/>
    </row>
    <row r="897" spans="1:10" x14ac:dyDescent="0.25">
      <c r="A897" s="1" t="s">
        <v>1333</v>
      </c>
      <c r="B897" s="18">
        <v>6266</v>
      </c>
      <c r="C897" s="1">
        <v>40259</v>
      </c>
      <c r="D897" s="12">
        <v>15456.059000000001</v>
      </c>
      <c r="E897" s="12">
        <v>9.9</v>
      </c>
      <c r="F897" s="12">
        <v>2.2861699999999998</v>
      </c>
      <c r="G897" s="12">
        <v>0.16</v>
      </c>
      <c r="H897" s="12">
        <v>0.82196004872205186</v>
      </c>
      <c r="I897" s="9">
        <v>116.58000183105401</v>
      </c>
      <c r="J897" s="12"/>
    </row>
    <row r="898" spans="1:10" x14ac:dyDescent="0.25">
      <c r="A898" s="1" t="s">
        <v>1334</v>
      </c>
      <c r="B898" s="18">
        <v>6273</v>
      </c>
      <c r="C898" s="1">
        <v>40266</v>
      </c>
      <c r="D898" s="12">
        <v>15456.059000000001</v>
      </c>
      <c r="E898" s="12">
        <v>9.9</v>
      </c>
      <c r="F898" s="12">
        <v>2.2861699999999998</v>
      </c>
      <c r="G898" s="12">
        <v>0.16</v>
      </c>
      <c r="H898" s="12">
        <v>0.77374296032667189</v>
      </c>
      <c r="I898" s="9">
        <v>117.800003051757</v>
      </c>
      <c r="J898" s="12"/>
    </row>
    <row r="899" spans="1:10" x14ac:dyDescent="0.25">
      <c r="A899" s="1" t="s">
        <v>1335</v>
      </c>
      <c r="B899" s="18">
        <v>6280</v>
      </c>
      <c r="C899" s="1">
        <v>40273</v>
      </c>
      <c r="D899" s="12">
        <v>15468.523083333333</v>
      </c>
      <c r="E899" s="12">
        <v>9.9</v>
      </c>
      <c r="F899" s="12">
        <v>2.2663199999999999</v>
      </c>
      <c r="G899" s="12">
        <v>0.16999999999999998</v>
      </c>
      <c r="H899" s="12">
        <v>0.82654169527673871</v>
      </c>
      <c r="I899" s="9">
        <v>119.550003051757</v>
      </c>
      <c r="J899" s="12"/>
    </row>
    <row r="900" spans="1:10" x14ac:dyDescent="0.25">
      <c r="A900" s="1" t="s">
        <v>1336</v>
      </c>
      <c r="B900" s="18">
        <v>6287</v>
      </c>
      <c r="C900" s="1">
        <v>40280</v>
      </c>
      <c r="D900" s="12">
        <v>15480.987166666666</v>
      </c>
      <c r="E900" s="12">
        <v>9.9</v>
      </c>
      <c r="F900" s="12">
        <v>2.24647</v>
      </c>
      <c r="G900" s="12">
        <v>0.18</v>
      </c>
      <c r="H900" s="12">
        <v>0.87934043022680553</v>
      </c>
      <c r="I900" s="9">
        <v>119.36000061035099</v>
      </c>
      <c r="J900" s="12"/>
    </row>
    <row r="901" spans="1:10" x14ac:dyDescent="0.25">
      <c r="A901" s="1" t="s">
        <v>1337</v>
      </c>
      <c r="B901" s="18">
        <v>6294</v>
      </c>
      <c r="C901" s="1">
        <v>40287</v>
      </c>
      <c r="D901" s="12">
        <v>15493.451249999998</v>
      </c>
      <c r="E901" s="12">
        <v>9.9</v>
      </c>
      <c r="F901" s="12">
        <v>2.22662</v>
      </c>
      <c r="G901" s="12">
        <v>0.19</v>
      </c>
      <c r="H901" s="12">
        <v>0.93213916517687234</v>
      </c>
      <c r="I901" s="9">
        <v>121.809997558593</v>
      </c>
      <c r="J901" s="12"/>
    </row>
    <row r="902" spans="1:10" x14ac:dyDescent="0.25">
      <c r="A902" s="1" t="s">
        <v>1338</v>
      </c>
      <c r="B902" s="18">
        <v>6301</v>
      </c>
      <c r="C902" s="1">
        <v>40294</v>
      </c>
      <c r="D902" s="12">
        <v>15505.915333333331</v>
      </c>
      <c r="E902" s="12">
        <v>9.9</v>
      </c>
      <c r="F902" s="12">
        <v>2.2067700000000001</v>
      </c>
      <c r="G902" s="12">
        <v>0.2</v>
      </c>
      <c r="H902" s="12">
        <v>0.98493790012693916</v>
      </c>
      <c r="I902" s="9">
        <v>118.809997558593</v>
      </c>
      <c r="J902" s="12"/>
    </row>
    <row r="903" spans="1:10" x14ac:dyDescent="0.25">
      <c r="A903" s="1" t="s">
        <v>1339</v>
      </c>
      <c r="B903" s="18">
        <v>6308</v>
      </c>
      <c r="C903" s="1">
        <v>40301</v>
      </c>
      <c r="D903" s="12">
        <v>15518.379416666665</v>
      </c>
      <c r="E903" s="12">
        <v>9.8250000000000011</v>
      </c>
      <c r="F903" s="12">
        <v>2.1559650000000001</v>
      </c>
      <c r="G903" s="12">
        <v>0.2</v>
      </c>
      <c r="H903" s="12">
        <v>1.0377366350770059</v>
      </c>
      <c r="I903" s="9">
        <v>111.26000213623</v>
      </c>
      <c r="J903" s="12"/>
    </row>
    <row r="904" spans="1:10" x14ac:dyDescent="0.25">
      <c r="A904" s="1" t="s">
        <v>1340</v>
      </c>
      <c r="B904" s="18">
        <v>6315</v>
      </c>
      <c r="C904" s="1">
        <v>40308</v>
      </c>
      <c r="D904" s="12">
        <v>15530.843499999997</v>
      </c>
      <c r="E904" s="12">
        <v>9.75</v>
      </c>
      <c r="F904" s="12">
        <v>2.1051600000000001</v>
      </c>
      <c r="G904" s="12">
        <v>0.2</v>
      </c>
      <c r="H904" s="12">
        <v>1.0905353700270728</v>
      </c>
      <c r="I904" s="9">
        <v>113.889999389648</v>
      </c>
      <c r="J904" s="12"/>
    </row>
    <row r="905" spans="1:10" x14ac:dyDescent="0.25">
      <c r="A905" s="1" t="s">
        <v>1341</v>
      </c>
      <c r="B905" s="18">
        <v>6322</v>
      </c>
      <c r="C905" s="1">
        <v>40315</v>
      </c>
      <c r="D905" s="12">
        <v>15543.307583333333</v>
      </c>
      <c r="E905" s="12">
        <v>9.6750000000000007</v>
      </c>
      <c r="F905" s="12">
        <v>2.0543550000000002</v>
      </c>
      <c r="G905" s="12">
        <v>0.2</v>
      </c>
      <c r="H905" s="12">
        <v>1.1433341049771395</v>
      </c>
      <c r="I905" s="9">
        <v>109.11000061035099</v>
      </c>
      <c r="J905" s="12"/>
    </row>
    <row r="906" spans="1:10" x14ac:dyDescent="0.25">
      <c r="A906" s="1" t="s">
        <v>1342</v>
      </c>
      <c r="B906" s="18">
        <v>6329</v>
      </c>
      <c r="C906" s="1">
        <v>40322</v>
      </c>
      <c r="D906" s="12">
        <v>15555.771666666666</v>
      </c>
      <c r="E906" s="12">
        <v>9.6</v>
      </c>
      <c r="F906" s="12">
        <v>2.0035500000000002</v>
      </c>
      <c r="G906" s="12">
        <v>0.2</v>
      </c>
      <c r="H906" s="12">
        <v>1.1961328399272064</v>
      </c>
      <c r="I906" s="9">
        <v>109.370002746582</v>
      </c>
      <c r="J906" s="12"/>
    </row>
    <row r="907" spans="1:10" x14ac:dyDescent="0.25">
      <c r="A907" s="1" t="s">
        <v>1343</v>
      </c>
      <c r="B907" s="18">
        <v>6336</v>
      </c>
      <c r="C907" s="1">
        <v>40329</v>
      </c>
      <c r="D907" s="12">
        <v>15568.235749999998</v>
      </c>
      <c r="E907" s="12">
        <v>9.6</v>
      </c>
      <c r="F907" s="12">
        <v>2.0035500000000002</v>
      </c>
      <c r="G907" s="12">
        <v>0.2</v>
      </c>
      <c r="H907" s="12">
        <v>1.2489315748772731</v>
      </c>
      <c r="I907" s="9">
        <v>106.81999969482401</v>
      </c>
      <c r="J907" s="12"/>
    </row>
    <row r="908" spans="1:10" x14ac:dyDescent="0.25">
      <c r="A908" s="1" t="s">
        <v>1344</v>
      </c>
      <c r="B908" s="18">
        <v>6343</v>
      </c>
      <c r="C908" s="1">
        <v>40336</v>
      </c>
      <c r="D908" s="12">
        <v>15580.699833333332</v>
      </c>
      <c r="E908" s="12">
        <v>9.5499999999999989</v>
      </c>
      <c r="F908" s="12">
        <v>1.7830524999999999</v>
      </c>
      <c r="G908" s="12">
        <v>0.19500000000000001</v>
      </c>
      <c r="H908" s="12">
        <v>1.3017303098273401</v>
      </c>
      <c r="I908" s="9">
        <v>109.680000305175</v>
      </c>
      <c r="J908" s="12"/>
    </row>
    <row r="909" spans="1:10" x14ac:dyDescent="0.25">
      <c r="A909" s="1" t="s">
        <v>1345</v>
      </c>
      <c r="B909" s="18">
        <v>6350</v>
      </c>
      <c r="C909" s="1">
        <v>40343</v>
      </c>
      <c r="D909" s="12">
        <v>15593.163916666665</v>
      </c>
      <c r="E909" s="12">
        <v>9.5</v>
      </c>
      <c r="F909" s="12">
        <v>1.5625549999999999</v>
      </c>
      <c r="G909" s="12">
        <v>0.19</v>
      </c>
      <c r="H909" s="12">
        <v>1.3545290447774068</v>
      </c>
      <c r="I909" s="9">
        <v>111.730003356933</v>
      </c>
      <c r="J909" s="12"/>
    </row>
    <row r="910" spans="1:10" x14ac:dyDescent="0.25">
      <c r="A910" s="1" t="s">
        <v>1346</v>
      </c>
      <c r="B910" s="18">
        <v>6357</v>
      </c>
      <c r="C910" s="1">
        <v>40350</v>
      </c>
      <c r="D910" s="12">
        <v>15605.627999999999</v>
      </c>
      <c r="E910" s="12">
        <v>9.4499999999999993</v>
      </c>
      <c r="F910" s="12">
        <v>1.3420574999999999</v>
      </c>
      <c r="G910" s="12">
        <v>0.185</v>
      </c>
      <c r="H910" s="12">
        <v>1.4073277797274737</v>
      </c>
      <c r="I910" s="9">
        <v>107.870002746582</v>
      </c>
      <c r="J910" s="12"/>
    </row>
    <row r="911" spans="1:10" x14ac:dyDescent="0.25">
      <c r="A911" s="1" t="s">
        <v>1347</v>
      </c>
      <c r="B911" s="18">
        <v>6364</v>
      </c>
      <c r="C911" s="1">
        <v>40357</v>
      </c>
      <c r="D911" s="12">
        <v>15605.627999999999</v>
      </c>
      <c r="E911" s="12">
        <v>9.4</v>
      </c>
      <c r="F911" s="12">
        <v>1.1215599999999999</v>
      </c>
      <c r="G911" s="12">
        <v>0.18</v>
      </c>
      <c r="H911" s="12">
        <v>1.4601265146775404</v>
      </c>
      <c r="I911" s="9">
        <v>102.199996948242</v>
      </c>
      <c r="J911" s="12"/>
    </row>
    <row r="912" spans="1:10" x14ac:dyDescent="0.25">
      <c r="A912" s="1" t="s">
        <v>1348</v>
      </c>
      <c r="B912" s="18">
        <v>6371</v>
      </c>
      <c r="C912" s="1">
        <v>40364</v>
      </c>
      <c r="D912" s="12">
        <v>15615.682500000001</v>
      </c>
      <c r="E912" s="12">
        <v>9.4</v>
      </c>
      <c r="F912" s="12">
        <v>1.1763650000000001</v>
      </c>
      <c r="G912" s="12">
        <v>0.18</v>
      </c>
      <c r="H912" s="12">
        <v>1.4306939217438286</v>
      </c>
      <c r="I912" s="9">
        <v>107.959999084472</v>
      </c>
      <c r="J912" s="12"/>
    </row>
    <row r="913" spans="1:10" x14ac:dyDescent="0.25">
      <c r="A913" s="1" t="s">
        <v>1349</v>
      </c>
      <c r="B913" s="18">
        <v>6378</v>
      </c>
      <c r="C913" s="1">
        <v>40371</v>
      </c>
      <c r="D913" s="12">
        <v>15625.737000000001</v>
      </c>
      <c r="E913" s="12">
        <v>9.4</v>
      </c>
      <c r="F913" s="12">
        <v>1.2311700000000001</v>
      </c>
      <c r="G913" s="12">
        <v>0.18</v>
      </c>
      <c r="H913" s="12">
        <v>1.4012613288101166</v>
      </c>
      <c r="I913" s="9">
        <v>106.66000366210901</v>
      </c>
      <c r="J913" s="12"/>
    </row>
    <row r="914" spans="1:10" x14ac:dyDescent="0.25">
      <c r="A914" s="1" t="s">
        <v>1350</v>
      </c>
      <c r="B914" s="18">
        <v>6385</v>
      </c>
      <c r="C914" s="1">
        <v>40378</v>
      </c>
      <c r="D914" s="12">
        <v>15635.791500000001</v>
      </c>
      <c r="E914" s="12">
        <v>9.4</v>
      </c>
      <c r="F914" s="12">
        <v>1.2859750000000001</v>
      </c>
      <c r="G914" s="12">
        <v>0.18</v>
      </c>
      <c r="H914" s="12">
        <v>1.3718287358764047</v>
      </c>
      <c r="I914" s="9">
        <v>110.41000366210901</v>
      </c>
      <c r="J914" s="12"/>
    </row>
    <row r="915" spans="1:10" x14ac:dyDescent="0.25">
      <c r="A915" s="1" t="s">
        <v>1351</v>
      </c>
      <c r="B915" s="18">
        <v>6392</v>
      </c>
      <c r="C915" s="1">
        <v>40385</v>
      </c>
      <c r="D915" s="12">
        <v>15645.846</v>
      </c>
      <c r="E915" s="12">
        <v>9.4</v>
      </c>
      <c r="F915" s="12">
        <v>1.3407800000000001</v>
      </c>
      <c r="G915" s="12">
        <v>0.18</v>
      </c>
      <c r="H915" s="12">
        <v>1.3423961429426929</v>
      </c>
      <c r="I915" s="9">
        <v>110.26999664306599</v>
      </c>
      <c r="J915" s="12"/>
    </row>
    <row r="916" spans="1:10" x14ac:dyDescent="0.25">
      <c r="A916" s="1" t="s">
        <v>1352</v>
      </c>
      <c r="B916" s="18">
        <v>6399</v>
      </c>
      <c r="C916" s="1">
        <v>40392</v>
      </c>
      <c r="D916" s="12">
        <v>15655.900500000002</v>
      </c>
      <c r="E916" s="12">
        <v>9.4250000000000007</v>
      </c>
      <c r="F916" s="12">
        <v>1.2931299999999999</v>
      </c>
      <c r="G916" s="12">
        <v>0.1825</v>
      </c>
      <c r="H916" s="12">
        <v>1.3129635500089809</v>
      </c>
      <c r="I916" s="9">
        <v>112.389999389648</v>
      </c>
      <c r="J916" s="12"/>
    </row>
    <row r="917" spans="1:10" x14ac:dyDescent="0.25">
      <c r="A917" s="1" t="s">
        <v>1353</v>
      </c>
      <c r="B917" s="18">
        <v>6406</v>
      </c>
      <c r="C917" s="1">
        <v>40399</v>
      </c>
      <c r="D917" s="12">
        <v>15665.955000000002</v>
      </c>
      <c r="E917" s="12">
        <v>9.4499999999999993</v>
      </c>
      <c r="F917" s="12">
        <v>1.2454799999999999</v>
      </c>
      <c r="G917" s="12">
        <v>0.185</v>
      </c>
      <c r="H917" s="12">
        <v>1.2835309570752691</v>
      </c>
      <c r="I917" s="9">
        <v>108.309997558593</v>
      </c>
      <c r="J917" s="12"/>
    </row>
    <row r="918" spans="1:10" x14ac:dyDescent="0.25">
      <c r="A918" s="1" t="s">
        <v>1354</v>
      </c>
      <c r="B918" s="18">
        <v>6413</v>
      </c>
      <c r="C918" s="1">
        <v>40406</v>
      </c>
      <c r="D918" s="12">
        <v>15676.009500000002</v>
      </c>
      <c r="E918" s="12">
        <v>9.4749999999999996</v>
      </c>
      <c r="F918" s="12">
        <v>1.19783</v>
      </c>
      <c r="G918" s="12">
        <v>0.1875</v>
      </c>
      <c r="H918" s="12">
        <v>1.2540983641415573</v>
      </c>
      <c r="I918" s="9">
        <v>107.52999877929599</v>
      </c>
      <c r="J918" s="12"/>
    </row>
    <row r="919" spans="1:10" x14ac:dyDescent="0.25">
      <c r="A919" s="1" t="s">
        <v>1355</v>
      </c>
      <c r="B919" s="18">
        <v>6420</v>
      </c>
      <c r="C919" s="1">
        <v>40413</v>
      </c>
      <c r="D919" s="12">
        <v>15686.064000000004</v>
      </c>
      <c r="E919" s="12">
        <v>9.5</v>
      </c>
      <c r="F919" s="12">
        <v>1.15018</v>
      </c>
      <c r="G919" s="12">
        <v>0.19</v>
      </c>
      <c r="H919" s="12">
        <v>1.2246657712078455</v>
      </c>
      <c r="I919" s="9">
        <v>106.86000061035099</v>
      </c>
      <c r="J919" s="12"/>
    </row>
    <row r="920" spans="1:10" x14ac:dyDescent="0.25">
      <c r="A920" s="1" t="s">
        <v>1356</v>
      </c>
      <c r="B920" s="18">
        <v>6427</v>
      </c>
      <c r="C920" s="1">
        <v>40420</v>
      </c>
      <c r="D920" s="12">
        <v>15696.118500000004</v>
      </c>
      <c r="E920" s="12">
        <v>9.5</v>
      </c>
      <c r="F920" s="12">
        <v>1.15018</v>
      </c>
      <c r="G920" s="12">
        <v>0.19</v>
      </c>
      <c r="H920" s="12">
        <v>1.1952331782741334</v>
      </c>
      <c r="I920" s="9">
        <v>110.889999389648</v>
      </c>
      <c r="J920" s="12"/>
    </row>
    <row r="921" spans="1:10" x14ac:dyDescent="0.25">
      <c r="A921" s="1" t="s">
        <v>1357</v>
      </c>
      <c r="B921" s="18">
        <v>6434</v>
      </c>
      <c r="C921" s="1">
        <v>40427</v>
      </c>
      <c r="D921" s="12">
        <v>15706.173000000003</v>
      </c>
      <c r="E921" s="12">
        <v>9.5</v>
      </c>
      <c r="F921" s="12">
        <v>1.1422125000000001</v>
      </c>
      <c r="G921" s="12">
        <v>0.19</v>
      </c>
      <c r="H921" s="12">
        <v>1.1658005853404216</v>
      </c>
      <c r="I921" s="9">
        <v>111.480003356933</v>
      </c>
      <c r="J921" s="12"/>
    </row>
    <row r="922" spans="1:10" x14ac:dyDescent="0.25">
      <c r="A922" s="1" t="s">
        <v>1358</v>
      </c>
      <c r="B922" s="18">
        <v>6441</v>
      </c>
      <c r="C922" s="1">
        <v>40434</v>
      </c>
      <c r="D922" s="12">
        <v>15716.227500000003</v>
      </c>
      <c r="E922" s="12">
        <v>9.5</v>
      </c>
      <c r="F922" s="12">
        <v>1.1342449999999999</v>
      </c>
      <c r="G922" s="12">
        <v>0.19</v>
      </c>
      <c r="H922" s="12">
        <v>1.1363679924067098</v>
      </c>
      <c r="I922" s="9">
        <v>112.48999786376901</v>
      </c>
      <c r="J922" s="12"/>
    </row>
    <row r="923" spans="1:10" x14ac:dyDescent="0.25">
      <c r="A923" s="1" t="s">
        <v>1359</v>
      </c>
      <c r="B923" s="18">
        <v>6448</v>
      </c>
      <c r="C923" s="1">
        <v>40441</v>
      </c>
      <c r="D923" s="12">
        <v>15726.282000000005</v>
      </c>
      <c r="E923" s="12">
        <v>9.5</v>
      </c>
      <c r="F923" s="12">
        <v>1.1262775</v>
      </c>
      <c r="G923" s="12">
        <v>0.19</v>
      </c>
      <c r="H923" s="12">
        <v>1.1069353994729978</v>
      </c>
      <c r="I923" s="9">
        <v>114.81999969482401</v>
      </c>
      <c r="J923" s="12"/>
    </row>
    <row r="924" spans="1:10" x14ac:dyDescent="0.25">
      <c r="A924" s="1" t="s">
        <v>1360</v>
      </c>
      <c r="B924" s="18">
        <v>6455</v>
      </c>
      <c r="C924" s="1">
        <v>40448</v>
      </c>
      <c r="D924" s="12">
        <v>15726.282000000005</v>
      </c>
      <c r="E924" s="12">
        <v>9.5</v>
      </c>
      <c r="F924" s="12">
        <v>1.1183099999999999</v>
      </c>
      <c r="G924" s="12">
        <v>0.19</v>
      </c>
      <c r="H924" s="12">
        <v>1.077502806539286</v>
      </c>
      <c r="I924" s="9">
        <v>114.61000061035099</v>
      </c>
      <c r="J924" s="12"/>
    </row>
    <row r="925" spans="1:10" x14ac:dyDescent="0.25">
      <c r="A925" s="1" t="s">
        <v>1361</v>
      </c>
      <c r="B925" s="18">
        <v>6462</v>
      </c>
      <c r="C925" s="1">
        <v>40455</v>
      </c>
      <c r="D925" s="12">
        <v>15733.09141666667</v>
      </c>
      <c r="E925" s="12">
        <v>9.4749999999999996</v>
      </c>
      <c r="F925" s="12">
        <v>1.1304075</v>
      </c>
      <c r="G925" s="12">
        <v>0.19</v>
      </c>
      <c r="H925" s="12">
        <v>1.0798980313163697</v>
      </c>
      <c r="I925" s="9">
        <v>116.540000915527</v>
      </c>
      <c r="J925" s="12"/>
    </row>
    <row r="926" spans="1:10" x14ac:dyDescent="0.25">
      <c r="A926" s="1" t="s">
        <v>1362</v>
      </c>
      <c r="B926" s="18">
        <v>6469</v>
      </c>
      <c r="C926" s="1">
        <v>40462</v>
      </c>
      <c r="D926" s="12">
        <v>15739.900833333335</v>
      </c>
      <c r="E926" s="12">
        <v>9.4499999999999993</v>
      </c>
      <c r="F926" s="12">
        <v>1.1425049999999999</v>
      </c>
      <c r="G926" s="12">
        <v>0.19</v>
      </c>
      <c r="H926" s="12">
        <v>1.0822932560934537</v>
      </c>
      <c r="I926" s="9">
        <v>117.699996948242</v>
      </c>
      <c r="J926" s="12"/>
    </row>
    <row r="927" spans="1:10" x14ac:dyDescent="0.25">
      <c r="A927" s="1" t="s">
        <v>1363</v>
      </c>
      <c r="B927" s="18">
        <v>6476</v>
      </c>
      <c r="C927" s="1">
        <v>40469</v>
      </c>
      <c r="D927" s="12">
        <v>15746.710250000002</v>
      </c>
      <c r="E927" s="12">
        <v>9.4249999999999989</v>
      </c>
      <c r="F927" s="12">
        <v>1.1546025</v>
      </c>
      <c r="G927" s="12">
        <v>0.19</v>
      </c>
      <c r="H927" s="12">
        <v>1.0846884808705375</v>
      </c>
      <c r="I927" s="9">
        <v>118.34999847412099</v>
      </c>
      <c r="J927" s="12"/>
    </row>
    <row r="928" spans="1:10" x14ac:dyDescent="0.25">
      <c r="A928" s="1" t="s">
        <v>1364</v>
      </c>
      <c r="B928" s="18">
        <v>6483</v>
      </c>
      <c r="C928" s="1">
        <v>40476</v>
      </c>
      <c r="D928" s="12">
        <v>15753.519666666667</v>
      </c>
      <c r="E928" s="12">
        <v>9.4</v>
      </c>
      <c r="F928" s="12">
        <v>1.1667000000000001</v>
      </c>
      <c r="G928" s="12">
        <v>0.19</v>
      </c>
      <c r="H928" s="12">
        <v>1.0870837056476215</v>
      </c>
      <c r="I928" s="9">
        <v>118.48999786376901</v>
      </c>
      <c r="J928" s="12"/>
    </row>
    <row r="929" spans="1:10" x14ac:dyDescent="0.25">
      <c r="A929" s="1" t="s">
        <v>1365</v>
      </c>
      <c r="B929" s="18">
        <v>6490</v>
      </c>
      <c r="C929" s="1">
        <v>40483</v>
      </c>
      <c r="D929" s="12">
        <v>15760.329083333332</v>
      </c>
      <c r="E929" s="12">
        <v>9.5</v>
      </c>
      <c r="F929" s="12">
        <v>1.1461600000000001</v>
      </c>
      <c r="G929" s="12">
        <v>0.19</v>
      </c>
      <c r="H929" s="12">
        <v>1.0894789304247052</v>
      </c>
      <c r="I929" s="9">
        <v>122.720001220703</v>
      </c>
      <c r="J929" s="12"/>
    </row>
    <row r="930" spans="1:10" x14ac:dyDescent="0.25">
      <c r="A930" s="1" t="s">
        <v>1366</v>
      </c>
      <c r="B930" s="18">
        <v>6497</v>
      </c>
      <c r="C930" s="1">
        <v>40490</v>
      </c>
      <c r="D930" s="12">
        <v>15767.138499999999</v>
      </c>
      <c r="E930" s="12">
        <v>9.6000000000000014</v>
      </c>
      <c r="F930" s="12">
        <v>1.1256200000000001</v>
      </c>
      <c r="G930" s="12">
        <v>0.19</v>
      </c>
      <c r="H930" s="12">
        <v>1.091874155201789</v>
      </c>
      <c r="I930" s="9">
        <v>120.199996948242</v>
      </c>
      <c r="J930" s="12"/>
    </row>
    <row r="931" spans="1:10" x14ac:dyDescent="0.25">
      <c r="A931" s="1" t="s">
        <v>1367</v>
      </c>
      <c r="B931" s="18">
        <v>6504</v>
      </c>
      <c r="C931" s="1">
        <v>40497</v>
      </c>
      <c r="D931" s="12">
        <v>15773.947916666664</v>
      </c>
      <c r="E931" s="12">
        <v>9.7000000000000011</v>
      </c>
      <c r="F931" s="12">
        <v>1.1050800000000001</v>
      </c>
      <c r="G931" s="12">
        <v>0.19</v>
      </c>
      <c r="H931" s="12">
        <v>1.094269379978873</v>
      </c>
      <c r="I931" s="9">
        <v>120.290000915527</v>
      </c>
      <c r="J931" s="12"/>
    </row>
    <row r="932" spans="1:10" x14ac:dyDescent="0.25">
      <c r="A932" s="1" t="s">
        <v>1368</v>
      </c>
      <c r="B932" s="18">
        <v>6511</v>
      </c>
      <c r="C932" s="1">
        <v>40504</v>
      </c>
      <c r="D932" s="12">
        <v>15780.757333333329</v>
      </c>
      <c r="E932" s="12">
        <v>9.8000000000000007</v>
      </c>
      <c r="F932" s="12">
        <v>1.0845400000000001</v>
      </c>
      <c r="G932" s="12">
        <v>0.19</v>
      </c>
      <c r="H932" s="12">
        <v>1.0966646047559567</v>
      </c>
      <c r="I932" s="9">
        <v>118.800003051757</v>
      </c>
      <c r="J932" s="12"/>
    </row>
    <row r="933" spans="1:10" x14ac:dyDescent="0.25">
      <c r="A933" s="1" t="s">
        <v>1369</v>
      </c>
      <c r="B933" s="18">
        <v>6518</v>
      </c>
      <c r="C933" s="1">
        <v>40511</v>
      </c>
      <c r="D933" s="12">
        <v>15787.566749999998</v>
      </c>
      <c r="E933" s="12">
        <v>9.8000000000000007</v>
      </c>
      <c r="F933" s="12">
        <v>1.0845400000000001</v>
      </c>
      <c r="G933" s="12">
        <v>0.19</v>
      </c>
      <c r="H933" s="12">
        <v>1.0990598295330405</v>
      </c>
      <c r="I933" s="9">
        <v>122.889999389648</v>
      </c>
      <c r="J933" s="12"/>
    </row>
    <row r="934" spans="1:10" x14ac:dyDescent="0.25">
      <c r="A934" s="1" t="s">
        <v>1370</v>
      </c>
      <c r="B934" s="18">
        <v>6525</v>
      </c>
      <c r="C934" s="1">
        <v>40518</v>
      </c>
      <c r="D934" s="12">
        <v>15794.376166666663</v>
      </c>
      <c r="E934" s="12">
        <v>9.6750000000000007</v>
      </c>
      <c r="F934" s="12">
        <v>1.1728525000000001</v>
      </c>
      <c r="G934" s="12">
        <v>0.1875</v>
      </c>
      <c r="H934" s="12">
        <v>1.1014550543101245</v>
      </c>
      <c r="I934" s="9">
        <v>124.480003356933</v>
      </c>
      <c r="J934" s="12"/>
    </row>
    <row r="935" spans="1:10" x14ac:dyDescent="0.25">
      <c r="A935" s="1" t="s">
        <v>1371</v>
      </c>
      <c r="B935" s="18">
        <v>6532</v>
      </c>
      <c r="C935" s="1">
        <v>40525</v>
      </c>
      <c r="D935" s="12">
        <v>15801.185583333332</v>
      </c>
      <c r="E935" s="12">
        <v>9.5500000000000007</v>
      </c>
      <c r="F935" s="12">
        <v>1.2611649999999999</v>
      </c>
      <c r="G935" s="12">
        <v>0.185</v>
      </c>
      <c r="H935" s="12">
        <v>1.1038502790872082</v>
      </c>
      <c r="I935" s="9">
        <v>124.300003051757</v>
      </c>
      <c r="J935" s="12"/>
    </row>
    <row r="936" spans="1:10" x14ac:dyDescent="0.25">
      <c r="A936" s="1" t="s">
        <v>1372</v>
      </c>
      <c r="B936" s="18">
        <v>6539</v>
      </c>
      <c r="C936" s="1">
        <v>40532</v>
      </c>
      <c r="D936" s="12">
        <v>15807.994999999997</v>
      </c>
      <c r="E936" s="12">
        <v>9.4250000000000007</v>
      </c>
      <c r="F936" s="12">
        <v>1.3494774999999999</v>
      </c>
      <c r="G936" s="12">
        <v>0.1825</v>
      </c>
      <c r="H936" s="12">
        <v>1.1062455038642922</v>
      </c>
      <c r="I936" s="9">
        <v>125.59999847412099</v>
      </c>
      <c r="J936" s="12"/>
    </row>
    <row r="937" spans="1:10" x14ac:dyDescent="0.25">
      <c r="A937" s="1" t="s">
        <v>1373</v>
      </c>
      <c r="B937" s="18">
        <v>6546</v>
      </c>
      <c r="C937" s="1">
        <v>40539</v>
      </c>
      <c r="D937" s="12">
        <v>15807.994999999997</v>
      </c>
      <c r="E937" s="12">
        <v>9.3000000000000007</v>
      </c>
      <c r="F937" s="12">
        <v>1.4377899999999999</v>
      </c>
      <c r="G937" s="12">
        <v>0.18</v>
      </c>
      <c r="H937" s="12">
        <v>1.108640728641376</v>
      </c>
      <c r="I937" s="9">
        <v>125.75</v>
      </c>
      <c r="J937" s="12"/>
    </row>
    <row r="938" spans="1:10" x14ac:dyDescent="0.25">
      <c r="A938" s="1" t="s">
        <v>1374</v>
      </c>
      <c r="B938" s="18">
        <v>6553</v>
      </c>
      <c r="C938" s="1">
        <v>40546</v>
      </c>
      <c r="D938" s="12">
        <v>15804.821333333331</v>
      </c>
      <c r="E938" s="12">
        <v>9.25</v>
      </c>
      <c r="F938" s="12">
        <v>1.5035375</v>
      </c>
      <c r="G938" s="12">
        <v>0.17750000000000002</v>
      </c>
      <c r="H938" s="12">
        <v>1.0444501818748375</v>
      </c>
      <c r="I938" s="9">
        <v>127.139999389648</v>
      </c>
      <c r="J938" s="12"/>
    </row>
    <row r="939" spans="1:10" x14ac:dyDescent="0.25">
      <c r="A939" s="1" t="s">
        <v>1375</v>
      </c>
      <c r="B939" s="18">
        <v>6560</v>
      </c>
      <c r="C939" s="1">
        <v>40553</v>
      </c>
      <c r="D939" s="12">
        <v>15801.647666666664</v>
      </c>
      <c r="E939" s="12">
        <v>9.2000000000000011</v>
      </c>
      <c r="F939" s="12">
        <v>1.5692849999999998</v>
      </c>
      <c r="G939" s="12">
        <v>0.17500000000000002</v>
      </c>
      <c r="H939" s="12">
        <v>0.98025963510829905</v>
      </c>
      <c r="I939" s="9">
        <v>129.30000305175699</v>
      </c>
      <c r="J939" s="12"/>
    </row>
    <row r="940" spans="1:10" x14ac:dyDescent="0.25">
      <c r="A940" s="1" t="s">
        <v>1376</v>
      </c>
      <c r="B940" s="18">
        <v>6567</v>
      </c>
      <c r="C940" s="1">
        <v>40560</v>
      </c>
      <c r="D940" s="12">
        <v>15798.473999999997</v>
      </c>
      <c r="E940" s="12">
        <v>9.15</v>
      </c>
      <c r="F940" s="12">
        <v>1.6350324999999999</v>
      </c>
      <c r="G940" s="12">
        <v>0.17250000000000001</v>
      </c>
      <c r="H940" s="12">
        <v>0.9160690883417606</v>
      </c>
      <c r="I940" s="9">
        <v>128.36999511718699</v>
      </c>
      <c r="J940" s="12"/>
    </row>
    <row r="941" spans="1:10" x14ac:dyDescent="0.25">
      <c r="A941" s="1" t="s">
        <v>1377</v>
      </c>
      <c r="B941" s="18">
        <v>6574</v>
      </c>
      <c r="C941" s="1">
        <v>40567</v>
      </c>
      <c r="D941" s="12">
        <v>15795.300333333331</v>
      </c>
      <c r="E941" s="12">
        <v>9.1</v>
      </c>
      <c r="F941" s="12">
        <v>1.70078</v>
      </c>
      <c r="G941" s="12">
        <v>0.17</v>
      </c>
      <c r="H941" s="12">
        <v>0.85187854157522203</v>
      </c>
      <c r="I941" s="9">
        <v>127.720001220703</v>
      </c>
      <c r="J941" s="12"/>
    </row>
    <row r="942" spans="1:10" x14ac:dyDescent="0.25">
      <c r="A942" s="1" t="s">
        <v>1378</v>
      </c>
      <c r="B942" s="18">
        <v>6581</v>
      </c>
      <c r="C942" s="1">
        <v>40574</v>
      </c>
      <c r="D942" s="12">
        <v>15792.126666666663</v>
      </c>
      <c r="E942" s="12">
        <v>9.1</v>
      </c>
      <c r="F942" s="12">
        <v>1.70078</v>
      </c>
      <c r="G942" s="12">
        <v>0.17</v>
      </c>
      <c r="H942" s="12">
        <v>0.78768799480868357</v>
      </c>
      <c r="I942" s="9">
        <v>131.14999389648401</v>
      </c>
      <c r="J942" s="12"/>
    </row>
    <row r="943" spans="1:10" x14ac:dyDescent="0.25">
      <c r="A943" s="1" t="s">
        <v>1379</v>
      </c>
      <c r="B943" s="18">
        <v>6588</v>
      </c>
      <c r="C943" s="1">
        <v>40581</v>
      </c>
      <c r="D943" s="12">
        <v>15788.952999999996</v>
      </c>
      <c r="E943" s="12">
        <v>9.0749999999999993</v>
      </c>
      <c r="F943" s="12">
        <v>1.80681</v>
      </c>
      <c r="G943" s="12">
        <v>0.16750000000000001</v>
      </c>
      <c r="H943" s="12">
        <v>0.72349744804214511</v>
      </c>
      <c r="I943" s="9">
        <v>133.11000061035099</v>
      </c>
      <c r="J943" s="12"/>
    </row>
    <row r="944" spans="1:10" x14ac:dyDescent="0.25">
      <c r="A944" s="1" t="s">
        <v>1380</v>
      </c>
      <c r="B944" s="18">
        <v>6595</v>
      </c>
      <c r="C944" s="1">
        <v>40588</v>
      </c>
      <c r="D944" s="12">
        <v>15785.77933333333</v>
      </c>
      <c r="E944" s="12">
        <v>9.0500000000000007</v>
      </c>
      <c r="F944" s="12">
        <v>1.9128400000000001</v>
      </c>
      <c r="G944" s="12">
        <v>0.16500000000000001</v>
      </c>
      <c r="H944" s="12">
        <v>0.65930690127560665</v>
      </c>
      <c r="I944" s="9">
        <v>134.52999877929599</v>
      </c>
      <c r="J944" s="12"/>
    </row>
    <row r="945" spans="1:10" x14ac:dyDescent="0.25">
      <c r="A945" s="1" t="s">
        <v>1381</v>
      </c>
      <c r="B945" s="18">
        <v>6602</v>
      </c>
      <c r="C945" s="1">
        <v>40595</v>
      </c>
      <c r="D945" s="12">
        <v>15782.605666666663</v>
      </c>
      <c r="E945" s="12">
        <v>9.0250000000000004</v>
      </c>
      <c r="F945" s="12">
        <v>2.0188699999999997</v>
      </c>
      <c r="G945" s="12">
        <v>0.16250000000000001</v>
      </c>
      <c r="H945" s="12">
        <v>0.59511635450906819</v>
      </c>
      <c r="I945" s="9">
        <v>132.33000183105401</v>
      </c>
      <c r="J945" s="12"/>
    </row>
    <row r="946" spans="1:10" x14ac:dyDescent="0.25">
      <c r="A946" s="1" t="s">
        <v>1382</v>
      </c>
      <c r="B946" s="18">
        <v>6609</v>
      </c>
      <c r="C946" s="1">
        <v>40602</v>
      </c>
      <c r="D946" s="12">
        <v>15779.431999999995</v>
      </c>
      <c r="E946" s="12">
        <v>9</v>
      </c>
      <c r="F946" s="12">
        <v>2.1248999999999998</v>
      </c>
      <c r="G946" s="12">
        <v>0.16</v>
      </c>
      <c r="H946" s="12">
        <v>0.53092580774252973</v>
      </c>
      <c r="I946" s="9">
        <v>132.47000122070301</v>
      </c>
      <c r="J946" s="12"/>
    </row>
    <row r="947" spans="1:10" x14ac:dyDescent="0.25">
      <c r="A947" s="1" t="s">
        <v>1383</v>
      </c>
      <c r="B947" s="18">
        <v>6616</v>
      </c>
      <c r="C947" s="1">
        <v>40609</v>
      </c>
      <c r="D947" s="12">
        <v>15776.25833333333</v>
      </c>
      <c r="E947" s="12">
        <v>9</v>
      </c>
      <c r="F947" s="12">
        <v>2.2484849999999996</v>
      </c>
      <c r="G947" s="12">
        <v>0.155</v>
      </c>
      <c r="H947" s="12">
        <v>0.46673526097599122</v>
      </c>
      <c r="I947" s="9">
        <v>130.83999633789</v>
      </c>
      <c r="J947" s="12"/>
    </row>
    <row r="948" spans="1:10" x14ac:dyDescent="0.25">
      <c r="A948" s="1" t="s">
        <v>1384</v>
      </c>
      <c r="B948" s="18">
        <v>6623</v>
      </c>
      <c r="C948" s="1">
        <v>40616</v>
      </c>
      <c r="D948" s="12">
        <v>15773.084666666662</v>
      </c>
      <c r="E948" s="12">
        <v>9</v>
      </c>
      <c r="F948" s="12">
        <v>2.3720699999999999</v>
      </c>
      <c r="G948" s="12">
        <v>0.15000000000000002</v>
      </c>
      <c r="H948" s="12">
        <v>0.40254471420945276</v>
      </c>
      <c r="I948" s="9">
        <v>127.76000213623</v>
      </c>
      <c r="J948" s="12"/>
    </row>
    <row r="949" spans="1:10" x14ac:dyDescent="0.25">
      <c r="A949" s="1" t="s">
        <v>1385</v>
      </c>
      <c r="B949" s="18">
        <v>6630</v>
      </c>
      <c r="C949" s="1">
        <v>40623</v>
      </c>
      <c r="D949" s="12">
        <v>15769.910999999995</v>
      </c>
      <c r="E949" s="12">
        <v>9</v>
      </c>
      <c r="F949" s="12">
        <v>2.4956549999999997</v>
      </c>
      <c r="G949" s="12">
        <v>0.14500000000000002</v>
      </c>
      <c r="H949" s="12">
        <v>0.33835416744291424</v>
      </c>
      <c r="I949" s="9">
        <v>131.30000305175699</v>
      </c>
      <c r="J949" s="12"/>
    </row>
    <row r="950" spans="1:10" x14ac:dyDescent="0.25">
      <c r="A950" s="1" t="s">
        <v>1386</v>
      </c>
      <c r="B950" s="18">
        <v>6637</v>
      </c>
      <c r="C950" s="1">
        <v>40630</v>
      </c>
      <c r="D950" s="12">
        <v>15769.910999999995</v>
      </c>
      <c r="E950" s="12">
        <v>9</v>
      </c>
      <c r="F950" s="12">
        <v>2.61924</v>
      </c>
      <c r="G950" s="12">
        <v>0.14000000000000001</v>
      </c>
      <c r="H950" s="12">
        <v>0.27416362067637579</v>
      </c>
      <c r="I950" s="9">
        <v>133.14999389648401</v>
      </c>
      <c r="J950" s="12"/>
    </row>
    <row r="951" spans="1:10" x14ac:dyDescent="0.25">
      <c r="A951" s="1" t="s">
        <v>1387</v>
      </c>
      <c r="B951" s="18">
        <v>6644</v>
      </c>
      <c r="C951" s="1">
        <v>40637</v>
      </c>
      <c r="D951" s="12">
        <v>15778.821666666663</v>
      </c>
      <c r="E951" s="12">
        <v>9.0250000000000004</v>
      </c>
      <c r="F951" s="12">
        <v>2.7337375000000002</v>
      </c>
      <c r="G951" s="12">
        <v>0.13</v>
      </c>
      <c r="H951" s="12">
        <v>0.35634227200539981</v>
      </c>
      <c r="I951" s="9">
        <v>132.86000061035099</v>
      </c>
      <c r="J951" s="12"/>
    </row>
    <row r="952" spans="1:10" x14ac:dyDescent="0.25">
      <c r="A952" s="1" t="s">
        <v>1388</v>
      </c>
      <c r="B952" s="18">
        <v>6651</v>
      </c>
      <c r="C952" s="1">
        <v>40644</v>
      </c>
      <c r="D952" s="12">
        <v>15787.732333333332</v>
      </c>
      <c r="E952" s="12">
        <v>9.0500000000000007</v>
      </c>
      <c r="F952" s="12">
        <v>2.8482349999999999</v>
      </c>
      <c r="G952" s="12">
        <v>0.12</v>
      </c>
      <c r="H952" s="12">
        <v>0.43852092333442383</v>
      </c>
      <c r="I952" s="9">
        <v>132.03999328613199</v>
      </c>
      <c r="J952" s="12"/>
    </row>
    <row r="953" spans="1:10" x14ac:dyDescent="0.25">
      <c r="A953" s="1" t="s">
        <v>1389</v>
      </c>
      <c r="B953" s="18">
        <v>6658</v>
      </c>
      <c r="C953" s="1">
        <v>40651</v>
      </c>
      <c r="D953" s="12">
        <v>15796.642999999998</v>
      </c>
      <c r="E953" s="12">
        <v>9.0750000000000011</v>
      </c>
      <c r="F953" s="12">
        <v>2.9627325</v>
      </c>
      <c r="G953" s="12">
        <v>0.11000000000000001</v>
      </c>
      <c r="H953" s="12">
        <v>0.52069957466344785</v>
      </c>
      <c r="I953" s="9">
        <v>133.77999877929599</v>
      </c>
      <c r="J953" s="12"/>
    </row>
    <row r="954" spans="1:10" x14ac:dyDescent="0.25">
      <c r="A954" s="1" t="s">
        <v>1390</v>
      </c>
      <c r="B954" s="18">
        <v>6665</v>
      </c>
      <c r="C954" s="1">
        <v>40658</v>
      </c>
      <c r="D954" s="12">
        <v>15805.553666666667</v>
      </c>
      <c r="E954" s="12">
        <v>9.1</v>
      </c>
      <c r="F954" s="12">
        <v>3.0772300000000001</v>
      </c>
      <c r="G954" s="12">
        <v>0.1</v>
      </c>
      <c r="H954" s="12">
        <v>0.60287822599247187</v>
      </c>
      <c r="I954" s="9">
        <v>136.42999267578099</v>
      </c>
      <c r="J954" s="12"/>
    </row>
    <row r="955" spans="1:10" x14ac:dyDescent="0.25">
      <c r="A955" s="1" t="s">
        <v>1391</v>
      </c>
      <c r="B955" s="18">
        <v>6672</v>
      </c>
      <c r="C955" s="1">
        <v>40665</v>
      </c>
      <c r="D955" s="12">
        <v>15814.464333333335</v>
      </c>
      <c r="E955" s="12">
        <v>9.0749999999999993</v>
      </c>
      <c r="F955" s="12">
        <v>3.1726650000000003</v>
      </c>
      <c r="G955" s="12">
        <v>9.7500000000000003E-2</v>
      </c>
      <c r="H955" s="12">
        <v>0.68505687732149589</v>
      </c>
      <c r="I955" s="9">
        <v>134.19999694824199</v>
      </c>
      <c r="J955" s="12"/>
    </row>
    <row r="956" spans="1:10" x14ac:dyDescent="0.25">
      <c r="A956" s="1" t="s">
        <v>1392</v>
      </c>
      <c r="B956" s="18">
        <v>6679</v>
      </c>
      <c r="C956" s="1">
        <v>40672</v>
      </c>
      <c r="D956" s="12">
        <v>15823.375000000002</v>
      </c>
      <c r="E956" s="12">
        <v>9.0500000000000007</v>
      </c>
      <c r="F956" s="12">
        <v>3.2681000000000004</v>
      </c>
      <c r="G956" s="12">
        <v>9.5000000000000001E-2</v>
      </c>
      <c r="H956" s="12">
        <v>0.76723552865051992</v>
      </c>
      <c r="I956" s="9">
        <v>134.03999328613199</v>
      </c>
      <c r="J956" s="12"/>
    </row>
    <row r="957" spans="1:10" x14ac:dyDescent="0.25">
      <c r="A957" s="1" t="s">
        <v>1393</v>
      </c>
      <c r="B957" s="18">
        <v>6686</v>
      </c>
      <c r="C957" s="1">
        <v>40679</v>
      </c>
      <c r="D957" s="12">
        <v>15832.28566666667</v>
      </c>
      <c r="E957" s="12">
        <v>9.0250000000000004</v>
      </c>
      <c r="F957" s="12">
        <v>3.3635349999999997</v>
      </c>
      <c r="G957" s="12">
        <v>9.2499999999999999E-2</v>
      </c>
      <c r="H957" s="12">
        <v>0.84941417997954383</v>
      </c>
      <c r="I957" s="9">
        <v>133.61000061035099</v>
      </c>
      <c r="J957" s="12"/>
    </row>
    <row r="958" spans="1:10" x14ac:dyDescent="0.25">
      <c r="A958" s="1" t="s">
        <v>1394</v>
      </c>
      <c r="B958" s="18">
        <v>6693</v>
      </c>
      <c r="C958" s="1">
        <v>40686</v>
      </c>
      <c r="D958" s="12">
        <v>15841.196333333339</v>
      </c>
      <c r="E958" s="12">
        <v>9</v>
      </c>
      <c r="F958" s="12">
        <v>3.4589699999999999</v>
      </c>
      <c r="G958" s="12">
        <v>0.09</v>
      </c>
      <c r="H958" s="12">
        <v>0.93159283130856785</v>
      </c>
      <c r="I958" s="9">
        <v>133.509994506835</v>
      </c>
      <c r="J958" s="12"/>
    </row>
    <row r="959" spans="1:10" x14ac:dyDescent="0.25">
      <c r="A959" s="1" t="s">
        <v>1395</v>
      </c>
      <c r="B959" s="18">
        <v>6700</v>
      </c>
      <c r="C959" s="1">
        <v>40693</v>
      </c>
      <c r="D959" s="12">
        <v>15850.107000000004</v>
      </c>
      <c r="E959" s="12">
        <v>9</v>
      </c>
      <c r="F959" s="12">
        <v>3.4589699999999999</v>
      </c>
      <c r="G959" s="12">
        <v>0.09</v>
      </c>
      <c r="H959" s="12">
        <v>1.0137714826375919</v>
      </c>
      <c r="I959" s="9">
        <v>130.419998168945</v>
      </c>
      <c r="J959" s="12"/>
    </row>
    <row r="960" spans="1:10" x14ac:dyDescent="0.25">
      <c r="A960" s="1" t="s">
        <v>1396</v>
      </c>
      <c r="B960" s="18">
        <v>6707</v>
      </c>
      <c r="C960" s="1">
        <v>40700</v>
      </c>
      <c r="D960" s="12">
        <v>15859.017666666672</v>
      </c>
      <c r="E960" s="12">
        <v>9.0250000000000004</v>
      </c>
      <c r="F960" s="12">
        <v>3.4698074999999999</v>
      </c>
      <c r="G960" s="12">
        <v>0.09</v>
      </c>
      <c r="H960" s="12">
        <v>1.095950133966616</v>
      </c>
      <c r="I960" s="9">
        <v>127.59999847412099</v>
      </c>
      <c r="J960" s="12"/>
    </row>
    <row r="961" spans="1:10" x14ac:dyDescent="0.25">
      <c r="A961" s="1" t="s">
        <v>1397</v>
      </c>
      <c r="B961" s="18">
        <v>6714</v>
      </c>
      <c r="C961" s="1">
        <v>40707</v>
      </c>
      <c r="D961" s="12">
        <v>15867.928333333337</v>
      </c>
      <c r="E961" s="12">
        <v>9.0500000000000007</v>
      </c>
      <c r="F961" s="12">
        <v>3.480645</v>
      </c>
      <c r="G961" s="12">
        <v>0.09</v>
      </c>
      <c r="H961" s="12">
        <v>1.1781287852956399</v>
      </c>
      <c r="I961" s="9">
        <v>127.050003051757</v>
      </c>
      <c r="J961" s="12"/>
    </row>
    <row r="962" spans="1:10" x14ac:dyDescent="0.25">
      <c r="A962" s="1" t="s">
        <v>1398</v>
      </c>
      <c r="B962" s="18">
        <v>6721</v>
      </c>
      <c r="C962" s="1">
        <v>40714</v>
      </c>
      <c r="D962" s="12">
        <v>15876.839000000005</v>
      </c>
      <c r="E962" s="12">
        <v>9.0750000000000011</v>
      </c>
      <c r="F962" s="12">
        <v>3.4914825</v>
      </c>
      <c r="G962" s="12">
        <v>0.09</v>
      </c>
      <c r="H962" s="12">
        <v>1.260307436624664</v>
      </c>
      <c r="I962" s="9">
        <v>126.809997558593</v>
      </c>
      <c r="J962" s="12"/>
    </row>
    <row r="963" spans="1:10" x14ac:dyDescent="0.25">
      <c r="A963" s="1" t="s">
        <v>1399</v>
      </c>
      <c r="B963" s="18">
        <v>6728</v>
      </c>
      <c r="C963" s="1">
        <v>40721</v>
      </c>
      <c r="D963" s="12">
        <v>15876.839000000005</v>
      </c>
      <c r="E963" s="12">
        <v>9.1</v>
      </c>
      <c r="F963" s="12">
        <v>3.5023200000000001</v>
      </c>
      <c r="G963" s="12">
        <v>0.09</v>
      </c>
      <c r="H963" s="12">
        <v>1.342486087953688</v>
      </c>
      <c r="I963" s="9">
        <v>133.919998168945</v>
      </c>
      <c r="J963" s="12"/>
    </row>
    <row r="964" spans="1:10" x14ac:dyDescent="0.25">
      <c r="A964" s="1" t="s">
        <v>1400</v>
      </c>
      <c r="B964" s="18">
        <v>6735</v>
      </c>
      <c r="C964" s="1">
        <v>40728</v>
      </c>
      <c r="D964" s="12">
        <v>15876.326083333339</v>
      </c>
      <c r="E964" s="12">
        <v>9.0749999999999993</v>
      </c>
      <c r="F964" s="12">
        <v>3.5217099999999997</v>
      </c>
      <c r="G964" s="12">
        <v>8.5000000000000006E-2</v>
      </c>
      <c r="H964" s="12">
        <v>1.2837899478599473</v>
      </c>
      <c r="I964" s="9">
        <v>134.39999389648401</v>
      </c>
      <c r="J964" s="12"/>
    </row>
    <row r="965" spans="1:10" x14ac:dyDescent="0.25">
      <c r="A965" s="1" t="s">
        <v>1401</v>
      </c>
      <c r="B965" s="18">
        <v>6742</v>
      </c>
      <c r="C965" s="1">
        <v>40735</v>
      </c>
      <c r="D965" s="12">
        <v>15875.813166666672</v>
      </c>
      <c r="E965" s="12">
        <v>9.0500000000000007</v>
      </c>
      <c r="F965" s="12">
        <v>3.5411000000000001</v>
      </c>
      <c r="G965" s="12">
        <v>0.08</v>
      </c>
      <c r="H965" s="12">
        <v>1.2250938077662066</v>
      </c>
      <c r="I965" s="9">
        <v>131.69000244140599</v>
      </c>
      <c r="J965" s="12"/>
    </row>
    <row r="966" spans="1:10" x14ac:dyDescent="0.25">
      <c r="A966" s="1" t="s">
        <v>1402</v>
      </c>
      <c r="B966" s="18">
        <v>6749</v>
      </c>
      <c r="C966" s="1">
        <v>40742</v>
      </c>
      <c r="D966" s="12">
        <v>15875.300250000006</v>
      </c>
      <c r="E966" s="12">
        <v>9.0250000000000004</v>
      </c>
      <c r="F966" s="12">
        <v>3.5604899999999997</v>
      </c>
      <c r="G966" s="12">
        <v>7.5000000000000011E-2</v>
      </c>
      <c r="H966" s="12">
        <v>1.1663976676724657</v>
      </c>
      <c r="I966" s="9">
        <v>134.58000183105401</v>
      </c>
      <c r="J966" s="12"/>
    </row>
    <row r="967" spans="1:10" x14ac:dyDescent="0.25">
      <c r="A967" s="1" t="s">
        <v>1403</v>
      </c>
      <c r="B967" s="18">
        <v>6756</v>
      </c>
      <c r="C967" s="1">
        <v>40749</v>
      </c>
      <c r="D967" s="12">
        <v>15874.787333333339</v>
      </c>
      <c r="E967" s="12">
        <v>9</v>
      </c>
      <c r="F967" s="12">
        <v>3.5798800000000002</v>
      </c>
      <c r="G967" s="12">
        <v>7.0000000000000007E-2</v>
      </c>
      <c r="H967" s="12">
        <v>1.107701527578725</v>
      </c>
      <c r="I967" s="9">
        <v>129.33000183105401</v>
      </c>
      <c r="J967" s="12"/>
    </row>
    <row r="968" spans="1:10" x14ac:dyDescent="0.25">
      <c r="A968" s="1" t="s">
        <v>1404</v>
      </c>
      <c r="B968" s="18">
        <v>6763</v>
      </c>
      <c r="C968" s="1">
        <v>40756</v>
      </c>
      <c r="D968" s="12">
        <v>15874.274416666669</v>
      </c>
      <c r="E968" s="12">
        <v>9</v>
      </c>
      <c r="F968" s="12">
        <v>3.6236600000000001</v>
      </c>
      <c r="G968" s="12">
        <v>7.7500000000000013E-2</v>
      </c>
      <c r="H968" s="12">
        <v>1.0490053874849843</v>
      </c>
      <c r="I968" s="9">
        <v>120.08000183105401</v>
      </c>
      <c r="J968" s="12"/>
    </row>
    <row r="969" spans="1:10" x14ac:dyDescent="0.25">
      <c r="A969" s="1" t="s">
        <v>1405</v>
      </c>
      <c r="B969" s="18">
        <v>6770</v>
      </c>
      <c r="C969" s="1">
        <v>40763</v>
      </c>
      <c r="D969" s="12">
        <v>15873.761500000002</v>
      </c>
      <c r="E969" s="12">
        <v>9</v>
      </c>
      <c r="F969" s="12">
        <v>3.66744</v>
      </c>
      <c r="G969" s="12">
        <v>8.5000000000000006E-2</v>
      </c>
      <c r="H969" s="12">
        <v>0.99030924739124349</v>
      </c>
      <c r="I969" s="9">
        <v>118.120002746582</v>
      </c>
      <c r="J969" s="12"/>
    </row>
    <row r="970" spans="1:10" x14ac:dyDescent="0.25">
      <c r="A970" s="1" t="s">
        <v>1406</v>
      </c>
      <c r="B970" s="18">
        <v>6777</v>
      </c>
      <c r="C970" s="1">
        <v>40770</v>
      </c>
      <c r="D970" s="12">
        <v>15873.248583333334</v>
      </c>
      <c r="E970" s="12">
        <v>9</v>
      </c>
      <c r="F970" s="12">
        <v>3.71122</v>
      </c>
      <c r="G970" s="12">
        <v>9.2499999999999999E-2</v>
      </c>
      <c r="H970" s="12">
        <v>0.9316131072975028</v>
      </c>
      <c r="I970" s="9">
        <v>112.639999389648</v>
      </c>
      <c r="J970" s="12"/>
    </row>
    <row r="971" spans="1:10" x14ac:dyDescent="0.25">
      <c r="A971" s="1" t="s">
        <v>1407</v>
      </c>
      <c r="B971" s="18">
        <v>6784</v>
      </c>
      <c r="C971" s="1">
        <v>40777</v>
      </c>
      <c r="D971" s="12">
        <v>15872.735666666667</v>
      </c>
      <c r="E971" s="12">
        <v>9</v>
      </c>
      <c r="F971" s="12">
        <v>3.7549999999999999</v>
      </c>
      <c r="G971" s="12">
        <v>0.1</v>
      </c>
      <c r="H971" s="12">
        <v>0.872916967203762</v>
      </c>
      <c r="I971" s="9">
        <v>117.970001220703</v>
      </c>
      <c r="J971" s="12"/>
    </row>
    <row r="972" spans="1:10" x14ac:dyDescent="0.25">
      <c r="A972" s="1" t="s">
        <v>1408</v>
      </c>
      <c r="B972" s="18">
        <v>6791</v>
      </c>
      <c r="C972" s="1">
        <v>40784</v>
      </c>
      <c r="D972" s="12">
        <v>15872.222750000001</v>
      </c>
      <c r="E972" s="12">
        <v>9</v>
      </c>
      <c r="F972" s="12">
        <v>3.7549999999999999</v>
      </c>
      <c r="G972" s="12">
        <v>0.1</v>
      </c>
      <c r="H972" s="12">
        <v>0.81422082711002131</v>
      </c>
      <c r="I972" s="9">
        <v>117.84999847412099</v>
      </c>
      <c r="J972" s="12"/>
    </row>
    <row r="973" spans="1:10" x14ac:dyDescent="0.25">
      <c r="A973" s="1" t="s">
        <v>1409</v>
      </c>
      <c r="B973" s="18">
        <v>6798</v>
      </c>
      <c r="C973" s="1">
        <v>40791</v>
      </c>
      <c r="D973" s="12">
        <v>15871.709833333334</v>
      </c>
      <c r="E973" s="12">
        <v>9</v>
      </c>
      <c r="F973" s="12">
        <v>3.7694049999999999</v>
      </c>
      <c r="G973" s="12">
        <v>9.5000000000000015E-2</v>
      </c>
      <c r="H973" s="12">
        <v>0.75552468701628051</v>
      </c>
      <c r="I973" s="9">
        <v>115.919998168945</v>
      </c>
      <c r="J973" s="12"/>
    </row>
    <row r="974" spans="1:10" x14ac:dyDescent="0.25">
      <c r="A974" s="1" t="s">
        <v>1410</v>
      </c>
      <c r="B974" s="18">
        <v>6805</v>
      </c>
      <c r="C974" s="1">
        <v>40798</v>
      </c>
      <c r="D974" s="12">
        <v>15871.196916666668</v>
      </c>
      <c r="E974" s="12">
        <v>9</v>
      </c>
      <c r="F974" s="12">
        <v>3.7838099999999999</v>
      </c>
      <c r="G974" s="12">
        <v>9.0000000000000011E-2</v>
      </c>
      <c r="H974" s="12">
        <v>0.69682854692253982</v>
      </c>
      <c r="I974" s="9">
        <v>121.51999664306599</v>
      </c>
      <c r="J974" s="12"/>
    </row>
    <row r="975" spans="1:10" x14ac:dyDescent="0.25">
      <c r="A975" s="1" t="s">
        <v>1411</v>
      </c>
      <c r="B975" s="18">
        <v>6812</v>
      </c>
      <c r="C975" s="1">
        <v>40805</v>
      </c>
      <c r="D975" s="12">
        <v>15870.684000000001</v>
      </c>
      <c r="E975" s="12">
        <v>9</v>
      </c>
      <c r="F975" s="12">
        <v>3.7982149999999999</v>
      </c>
      <c r="G975" s="12">
        <v>8.5000000000000006E-2</v>
      </c>
      <c r="H975" s="12">
        <v>0.63813240682879901</v>
      </c>
      <c r="I975" s="9">
        <v>113.540000915527</v>
      </c>
      <c r="J975" s="12"/>
    </row>
    <row r="976" spans="1:10" x14ac:dyDescent="0.25">
      <c r="A976" s="1" t="s">
        <v>1412</v>
      </c>
      <c r="B976" s="18">
        <v>6819</v>
      </c>
      <c r="C976" s="1">
        <v>40812</v>
      </c>
      <c r="D976" s="12">
        <v>15870.684000000001</v>
      </c>
      <c r="E976" s="12">
        <v>9</v>
      </c>
      <c r="F976" s="12">
        <v>3.8126199999999999</v>
      </c>
      <c r="G976" s="12">
        <v>0.08</v>
      </c>
      <c r="H976" s="12">
        <v>0.57943626673505833</v>
      </c>
      <c r="I976" s="9">
        <v>113.150001525878</v>
      </c>
      <c r="J976" s="12"/>
    </row>
    <row r="977" spans="1:10" x14ac:dyDescent="0.25">
      <c r="A977" s="1" t="s">
        <v>1413</v>
      </c>
      <c r="B977" s="18">
        <v>6826</v>
      </c>
      <c r="C977" s="1">
        <v>40819</v>
      </c>
      <c r="D977" s="12">
        <v>15885.518833333334</v>
      </c>
      <c r="E977" s="12">
        <v>8.9499999999999993</v>
      </c>
      <c r="F977" s="12">
        <v>3.7400324999999999</v>
      </c>
      <c r="G977" s="12">
        <v>7.7499999999999999E-2</v>
      </c>
      <c r="H977" s="12">
        <v>0.63052157618270033</v>
      </c>
      <c r="I977" s="9">
        <v>115.709999084472</v>
      </c>
      <c r="J977" s="12"/>
    </row>
    <row r="978" spans="1:10" x14ac:dyDescent="0.25">
      <c r="A978" s="1" t="s">
        <v>1414</v>
      </c>
      <c r="B978" s="18">
        <v>6833</v>
      </c>
      <c r="C978" s="1">
        <v>40826</v>
      </c>
      <c r="D978" s="12">
        <v>15900.353666666664</v>
      </c>
      <c r="E978" s="12">
        <v>8.9</v>
      </c>
      <c r="F978" s="12">
        <v>3.6674449999999998</v>
      </c>
      <c r="G978" s="12">
        <v>7.5000000000000011E-2</v>
      </c>
      <c r="H978" s="12">
        <v>0.68160688563034233</v>
      </c>
      <c r="I978" s="9">
        <v>122.56999969482401</v>
      </c>
      <c r="J978" s="12"/>
    </row>
    <row r="979" spans="1:10" x14ac:dyDescent="0.25">
      <c r="A979" s="1" t="s">
        <v>1415</v>
      </c>
      <c r="B979" s="18">
        <v>6840</v>
      </c>
      <c r="C979" s="1">
        <v>40833</v>
      </c>
      <c r="D979" s="12">
        <v>15915.188499999997</v>
      </c>
      <c r="E979" s="12">
        <v>8.8500000000000014</v>
      </c>
      <c r="F979" s="12">
        <v>3.5948574999999998</v>
      </c>
      <c r="G979" s="12">
        <v>7.2500000000000009E-2</v>
      </c>
      <c r="H979" s="12">
        <v>0.73269219507798433</v>
      </c>
      <c r="I979" s="9">
        <v>123.970001220703</v>
      </c>
      <c r="J979" s="12"/>
    </row>
    <row r="980" spans="1:10" x14ac:dyDescent="0.25">
      <c r="A980" s="1" t="s">
        <v>1416</v>
      </c>
      <c r="B980" s="18">
        <v>6847</v>
      </c>
      <c r="C980" s="1">
        <v>40840</v>
      </c>
      <c r="D980" s="12">
        <v>15930.023333333329</v>
      </c>
      <c r="E980" s="12">
        <v>8.8000000000000007</v>
      </c>
      <c r="F980" s="12">
        <v>3.5222699999999998</v>
      </c>
      <c r="G980" s="12">
        <v>7.0000000000000007E-2</v>
      </c>
      <c r="H980" s="12">
        <v>0.78377750452562645</v>
      </c>
      <c r="I980" s="9">
        <v>128.600006103515</v>
      </c>
      <c r="J980" s="12"/>
    </row>
    <row r="981" spans="1:10" x14ac:dyDescent="0.25">
      <c r="A981" s="1" t="s">
        <v>1417</v>
      </c>
      <c r="B981" s="18">
        <v>6854</v>
      </c>
      <c r="C981" s="1">
        <v>40847</v>
      </c>
      <c r="D981" s="12">
        <v>15944.858166666663</v>
      </c>
      <c r="E981" s="12">
        <v>8.8000000000000007</v>
      </c>
      <c r="F981" s="12">
        <v>3.5222699999999998</v>
      </c>
      <c r="G981" s="12">
        <v>7.0000000000000007E-2</v>
      </c>
      <c r="H981" s="12">
        <v>0.83486281397326845</v>
      </c>
      <c r="I981" s="9">
        <v>125.480003356933</v>
      </c>
      <c r="J981" s="12"/>
    </row>
    <row r="982" spans="1:10" x14ac:dyDescent="0.25">
      <c r="A982" s="1" t="s">
        <v>1418</v>
      </c>
      <c r="B982" s="18">
        <v>6861</v>
      </c>
      <c r="C982" s="1">
        <v>40854</v>
      </c>
      <c r="D982" s="12">
        <v>15959.692999999997</v>
      </c>
      <c r="E982" s="12">
        <v>8.75</v>
      </c>
      <c r="F982" s="12">
        <v>3.5045600000000001</v>
      </c>
      <c r="G982" s="12">
        <v>7.2500000000000009E-2</v>
      </c>
      <c r="H982" s="12">
        <v>0.88594812342091045</v>
      </c>
      <c r="I982" s="9">
        <v>126.66000366210901</v>
      </c>
      <c r="J982" s="12"/>
    </row>
    <row r="983" spans="1:10" x14ac:dyDescent="0.25">
      <c r="A983" s="1" t="s">
        <v>1419</v>
      </c>
      <c r="B983" s="18">
        <v>6868</v>
      </c>
      <c r="C983" s="1">
        <v>40861</v>
      </c>
      <c r="D983" s="12">
        <v>15974.527833333332</v>
      </c>
      <c r="E983" s="12">
        <v>8.7000000000000011</v>
      </c>
      <c r="F983" s="12">
        <v>3.48685</v>
      </c>
      <c r="G983" s="12">
        <v>7.5000000000000011E-2</v>
      </c>
      <c r="H983" s="12">
        <v>0.93703343286855245</v>
      </c>
      <c r="I983" s="9">
        <v>121.980003356933</v>
      </c>
      <c r="J983" s="12"/>
    </row>
    <row r="984" spans="1:10" x14ac:dyDescent="0.25">
      <c r="A984" s="1" t="s">
        <v>1420</v>
      </c>
      <c r="B984" s="18">
        <v>6875</v>
      </c>
      <c r="C984" s="1">
        <v>40868</v>
      </c>
      <c r="D984" s="12">
        <v>15989.362666666666</v>
      </c>
      <c r="E984" s="12">
        <v>8.65</v>
      </c>
      <c r="F984" s="12">
        <v>3.4691399999999999</v>
      </c>
      <c r="G984" s="12">
        <v>7.7500000000000013E-2</v>
      </c>
      <c r="H984" s="12">
        <v>0.98811874231619445</v>
      </c>
      <c r="I984" s="9">
        <v>116.33999633789</v>
      </c>
      <c r="J984" s="12"/>
    </row>
    <row r="985" spans="1:10" x14ac:dyDescent="0.25">
      <c r="A985" s="1" t="s">
        <v>1421</v>
      </c>
      <c r="B985" s="18">
        <v>6882</v>
      </c>
      <c r="C985" s="1">
        <v>40875</v>
      </c>
      <c r="D985" s="12">
        <v>16004.197499999997</v>
      </c>
      <c r="E985" s="12">
        <v>8.6</v>
      </c>
      <c r="F985" s="12">
        <v>3.4514300000000002</v>
      </c>
      <c r="G985" s="12">
        <v>0.08</v>
      </c>
      <c r="H985" s="12">
        <v>1.0392040517638366</v>
      </c>
      <c r="I985" s="9">
        <v>124.86000061035099</v>
      </c>
      <c r="J985" s="12"/>
    </row>
    <row r="986" spans="1:10" x14ac:dyDescent="0.25">
      <c r="A986" s="1" t="s">
        <v>1422</v>
      </c>
      <c r="B986" s="18">
        <v>6889</v>
      </c>
      <c r="C986" s="1">
        <v>40882</v>
      </c>
      <c r="D986" s="12">
        <v>16019.032333333331</v>
      </c>
      <c r="E986" s="12">
        <v>8.5749999999999993</v>
      </c>
      <c r="F986" s="12">
        <v>3.3540900000000002</v>
      </c>
      <c r="G986" s="12">
        <v>7.7499999999999999E-2</v>
      </c>
      <c r="H986" s="12">
        <v>1.0902893612114786</v>
      </c>
      <c r="I986" s="9">
        <v>126.050003051757</v>
      </c>
      <c r="J986" s="12"/>
    </row>
    <row r="987" spans="1:10" x14ac:dyDescent="0.25">
      <c r="A987" s="1" t="s">
        <v>1423</v>
      </c>
      <c r="B987" s="18">
        <v>6896</v>
      </c>
      <c r="C987" s="1">
        <v>40889</v>
      </c>
      <c r="D987" s="12">
        <v>16033.867166666665</v>
      </c>
      <c r="E987" s="12">
        <v>8.5500000000000007</v>
      </c>
      <c r="F987" s="12">
        <v>3.2567500000000003</v>
      </c>
      <c r="G987" s="12">
        <v>7.5000000000000011E-2</v>
      </c>
      <c r="H987" s="12">
        <v>1.1413746706591206</v>
      </c>
      <c r="I987" s="9">
        <v>121.58999633789</v>
      </c>
      <c r="J987" s="12"/>
    </row>
    <row r="988" spans="1:10" x14ac:dyDescent="0.25">
      <c r="A988" s="1" t="s">
        <v>1424</v>
      </c>
      <c r="B988" s="18">
        <v>6903</v>
      </c>
      <c r="C988" s="1">
        <v>40896</v>
      </c>
      <c r="D988" s="12">
        <v>16048.701999999997</v>
      </c>
      <c r="E988" s="12">
        <v>8.5250000000000004</v>
      </c>
      <c r="F988" s="12">
        <v>3.1594100000000003</v>
      </c>
      <c r="G988" s="12">
        <v>7.2500000000000009E-2</v>
      </c>
      <c r="H988" s="12">
        <v>1.1924599801067626</v>
      </c>
      <c r="I988" s="9">
        <v>126.389999389648</v>
      </c>
      <c r="J988" s="12"/>
    </row>
    <row r="989" spans="1:10" x14ac:dyDescent="0.25">
      <c r="A989" s="1" t="s">
        <v>1425</v>
      </c>
      <c r="B989" s="18">
        <v>6910</v>
      </c>
      <c r="C989" s="1">
        <v>40903</v>
      </c>
      <c r="D989" s="12">
        <v>16048.701999999997</v>
      </c>
      <c r="E989" s="12">
        <v>8.5</v>
      </c>
      <c r="F989" s="12">
        <v>3.0620699999999998</v>
      </c>
      <c r="G989" s="12">
        <v>7.0000000000000007E-2</v>
      </c>
      <c r="H989" s="12">
        <v>1.2435452895544046</v>
      </c>
      <c r="I989" s="9">
        <v>125.5</v>
      </c>
      <c r="J989" s="12"/>
    </row>
    <row r="990" spans="1:10" x14ac:dyDescent="0.25">
      <c r="A990" s="1" t="s">
        <v>1426</v>
      </c>
      <c r="B990" s="18">
        <v>6917</v>
      </c>
      <c r="C990" s="1">
        <v>40910</v>
      </c>
      <c r="D990" s="12">
        <v>16059.640833333331</v>
      </c>
      <c r="E990" s="12">
        <v>8.4499999999999993</v>
      </c>
      <c r="F990" s="12">
        <v>3.0487449999999998</v>
      </c>
      <c r="G990" s="12">
        <v>7.2500000000000009E-2</v>
      </c>
      <c r="H990" s="12">
        <v>1.2578940688056361</v>
      </c>
      <c r="I990" s="9">
        <v>127.709999084472</v>
      </c>
      <c r="J990" s="12"/>
    </row>
    <row r="991" spans="1:10" x14ac:dyDescent="0.25">
      <c r="A991" s="1" t="s">
        <v>1427</v>
      </c>
      <c r="B991" s="18">
        <v>6924</v>
      </c>
      <c r="C991" s="1">
        <v>40917</v>
      </c>
      <c r="D991" s="12">
        <v>16070.579666666665</v>
      </c>
      <c r="E991" s="12">
        <v>8.4</v>
      </c>
      <c r="F991" s="12">
        <v>3.0354199999999998</v>
      </c>
      <c r="G991" s="12">
        <v>7.5000000000000011E-2</v>
      </c>
      <c r="H991" s="12">
        <v>1.2722428480568679</v>
      </c>
      <c r="I991" s="9">
        <v>128.83999633789</v>
      </c>
      <c r="J991" s="12"/>
    </row>
    <row r="992" spans="1:10" x14ac:dyDescent="0.25">
      <c r="A992" s="1" t="s">
        <v>1428</v>
      </c>
      <c r="B992" s="18">
        <v>6931</v>
      </c>
      <c r="C992" s="1">
        <v>40924</v>
      </c>
      <c r="D992" s="12">
        <v>16081.518499999998</v>
      </c>
      <c r="E992" s="12">
        <v>8.3500000000000014</v>
      </c>
      <c r="F992" s="12">
        <v>3.0220950000000002</v>
      </c>
      <c r="G992" s="12">
        <v>7.7500000000000013E-2</v>
      </c>
      <c r="H992" s="12">
        <v>1.2865916273080995</v>
      </c>
      <c r="I992" s="9">
        <v>131.94999694824199</v>
      </c>
      <c r="J992" s="12"/>
    </row>
    <row r="993" spans="1:10" x14ac:dyDescent="0.25">
      <c r="A993" s="1" t="s">
        <v>1429</v>
      </c>
      <c r="B993" s="18">
        <v>6938</v>
      </c>
      <c r="C993" s="1">
        <v>40931</v>
      </c>
      <c r="D993" s="12">
        <v>16092.457333333332</v>
      </c>
      <c r="E993" s="12">
        <v>8.3000000000000007</v>
      </c>
      <c r="F993" s="12">
        <v>3.0087700000000002</v>
      </c>
      <c r="G993" s="12">
        <v>0.08</v>
      </c>
      <c r="H993" s="12">
        <v>1.3009404065593311</v>
      </c>
      <c r="I993" s="9">
        <v>131.82000732421801</v>
      </c>
      <c r="J993" s="12"/>
    </row>
    <row r="994" spans="1:10" x14ac:dyDescent="0.25">
      <c r="A994" s="1" t="s">
        <v>1430</v>
      </c>
      <c r="B994" s="18">
        <v>6945</v>
      </c>
      <c r="C994" s="1">
        <v>40938</v>
      </c>
      <c r="D994" s="12">
        <v>16103.396166666666</v>
      </c>
      <c r="E994" s="12">
        <v>8.3000000000000007</v>
      </c>
      <c r="F994" s="12">
        <v>3.0087700000000002</v>
      </c>
      <c r="G994" s="12">
        <v>0.08</v>
      </c>
      <c r="H994" s="12">
        <v>1.3152891858105629</v>
      </c>
      <c r="I994" s="9">
        <v>134.53999328613199</v>
      </c>
      <c r="J994" s="12"/>
    </row>
    <row r="995" spans="1:10" x14ac:dyDescent="0.25">
      <c r="A995" s="1" t="s">
        <v>1431</v>
      </c>
      <c r="B995" s="18">
        <v>6952</v>
      </c>
      <c r="C995" s="1">
        <v>40945</v>
      </c>
      <c r="D995" s="12">
        <v>16114.334999999997</v>
      </c>
      <c r="E995" s="12">
        <v>8.3000000000000007</v>
      </c>
      <c r="F995" s="12">
        <v>2.9811225000000001</v>
      </c>
      <c r="G995" s="12">
        <v>8.4999999999999992E-2</v>
      </c>
      <c r="H995" s="12">
        <v>1.3296379650617944</v>
      </c>
      <c r="I995" s="9">
        <v>134.36000061035099</v>
      </c>
      <c r="J995" s="12"/>
    </row>
    <row r="996" spans="1:10" x14ac:dyDescent="0.25">
      <c r="A996" s="1" t="s">
        <v>1432</v>
      </c>
      <c r="B996" s="18">
        <v>6959</v>
      </c>
      <c r="C996" s="1">
        <v>40952</v>
      </c>
      <c r="D996" s="12">
        <v>16125.273833333331</v>
      </c>
      <c r="E996" s="12">
        <v>8.3000000000000007</v>
      </c>
      <c r="F996" s="12">
        <v>2.9534750000000001</v>
      </c>
      <c r="G996" s="12">
        <v>0.09</v>
      </c>
      <c r="H996" s="12">
        <v>1.343986744313026</v>
      </c>
      <c r="I996" s="9">
        <v>136.41000366210901</v>
      </c>
      <c r="J996" s="12"/>
    </row>
    <row r="997" spans="1:10" x14ac:dyDescent="0.25">
      <c r="A997" s="1" t="s">
        <v>1433</v>
      </c>
      <c r="B997" s="18">
        <v>6966</v>
      </c>
      <c r="C997" s="1">
        <v>40959</v>
      </c>
      <c r="D997" s="12">
        <v>16136.212666666665</v>
      </c>
      <c r="E997" s="12">
        <v>8.3000000000000007</v>
      </c>
      <c r="F997" s="12">
        <v>2.9258275</v>
      </c>
      <c r="G997" s="12">
        <v>9.5000000000000001E-2</v>
      </c>
      <c r="H997" s="12">
        <v>1.3583355235642576</v>
      </c>
      <c r="I997" s="9">
        <v>136.92999267578099</v>
      </c>
      <c r="J997" s="12"/>
    </row>
    <row r="998" spans="1:10" x14ac:dyDescent="0.25">
      <c r="A998" s="1" t="s">
        <v>1434</v>
      </c>
      <c r="B998" s="18">
        <v>6973</v>
      </c>
      <c r="C998" s="1">
        <v>40966</v>
      </c>
      <c r="D998" s="12">
        <v>16147.151499999998</v>
      </c>
      <c r="E998" s="12">
        <v>8.3000000000000007</v>
      </c>
      <c r="F998" s="12">
        <v>2.89818</v>
      </c>
      <c r="G998" s="12">
        <v>0.1</v>
      </c>
      <c r="H998" s="12">
        <v>1.3726843028154894</v>
      </c>
      <c r="I998" s="9">
        <v>137.30999755859301</v>
      </c>
      <c r="J998" s="12"/>
    </row>
    <row r="999" spans="1:10" x14ac:dyDescent="0.25">
      <c r="A999" s="1" t="s">
        <v>1435</v>
      </c>
      <c r="B999" s="18">
        <v>6980</v>
      </c>
      <c r="C999" s="1">
        <v>40973</v>
      </c>
      <c r="D999" s="12">
        <v>16158.090333333332</v>
      </c>
      <c r="E999" s="12">
        <v>8.2750000000000004</v>
      </c>
      <c r="F999" s="12">
        <v>2.8193549999999998</v>
      </c>
      <c r="G999" s="12">
        <v>0.10750000000000001</v>
      </c>
      <c r="H999" s="12">
        <v>1.3870330820667209</v>
      </c>
      <c r="I999" s="9">
        <v>137.57000732421801</v>
      </c>
      <c r="J999" s="12"/>
    </row>
    <row r="1000" spans="1:10" x14ac:dyDescent="0.25">
      <c r="A1000" s="1" t="s">
        <v>1436</v>
      </c>
      <c r="B1000" s="18">
        <v>6987</v>
      </c>
      <c r="C1000" s="1">
        <v>40980</v>
      </c>
      <c r="D1000" s="12">
        <v>16169.029166666662</v>
      </c>
      <c r="E1000" s="12">
        <v>8.25</v>
      </c>
      <c r="F1000" s="12">
        <v>2.7405299999999997</v>
      </c>
      <c r="G1000" s="12">
        <v>0.115</v>
      </c>
      <c r="H1000" s="12">
        <v>1.4013818613179525</v>
      </c>
      <c r="I1000" s="9">
        <v>140.30000305175699</v>
      </c>
      <c r="J1000" s="12"/>
    </row>
    <row r="1001" spans="1:10" x14ac:dyDescent="0.25">
      <c r="A1001" s="1" t="s">
        <v>1437</v>
      </c>
      <c r="B1001" s="18">
        <v>6994</v>
      </c>
      <c r="C1001" s="1">
        <v>40987</v>
      </c>
      <c r="D1001" s="12">
        <v>16179.967999999995</v>
      </c>
      <c r="E1001" s="12">
        <v>8.2249999999999996</v>
      </c>
      <c r="F1001" s="12">
        <v>2.6617049999999995</v>
      </c>
      <c r="G1001" s="12">
        <v>0.1225</v>
      </c>
      <c r="H1001" s="12">
        <v>1.4157306405691843</v>
      </c>
      <c r="I1001" s="9">
        <v>139.64999389648401</v>
      </c>
      <c r="J1001" s="12"/>
    </row>
    <row r="1002" spans="1:10" x14ac:dyDescent="0.25">
      <c r="A1002" s="1" t="s">
        <v>1438</v>
      </c>
      <c r="B1002" s="18">
        <v>7001</v>
      </c>
      <c r="C1002" s="1">
        <v>40994</v>
      </c>
      <c r="D1002" s="12">
        <v>16179.967999999995</v>
      </c>
      <c r="E1002" s="12">
        <v>8.1999999999999993</v>
      </c>
      <c r="F1002" s="12">
        <v>2.5828799999999998</v>
      </c>
      <c r="G1002" s="12">
        <v>0.13</v>
      </c>
      <c r="H1002" s="12">
        <v>1.4300794198204159</v>
      </c>
      <c r="I1002" s="9">
        <v>140.80999755859301</v>
      </c>
      <c r="J1002" s="12"/>
    </row>
    <row r="1003" spans="1:10" x14ac:dyDescent="0.25">
      <c r="A1003" s="1" t="s">
        <v>1439</v>
      </c>
      <c r="B1003" s="18">
        <v>7008</v>
      </c>
      <c r="C1003" s="1">
        <v>41001</v>
      </c>
      <c r="D1003" s="12">
        <v>16186.114499999996</v>
      </c>
      <c r="E1003" s="12">
        <v>8.1999999999999993</v>
      </c>
      <c r="F1003" s="12">
        <v>2.5054499999999997</v>
      </c>
      <c r="G1003" s="12">
        <v>0.13250000000000001</v>
      </c>
      <c r="H1003" s="12">
        <v>1.3862817840855466</v>
      </c>
      <c r="I1003" s="9">
        <v>139.78999328613199</v>
      </c>
      <c r="J1003" s="12"/>
    </row>
    <row r="1004" spans="1:10" x14ac:dyDescent="0.25">
      <c r="A1004" s="1" t="s">
        <v>1440</v>
      </c>
      <c r="B1004" s="18">
        <v>7015</v>
      </c>
      <c r="C1004" s="1">
        <v>41008</v>
      </c>
      <c r="D1004" s="12">
        <v>16192.260999999997</v>
      </c>
      <c r="E1004" s="12">
        <v>8.1999999999999993</v>
      </c>
      <c r="F1004" s="12">
        <v>2.4280200000000001</v>
      </c>
      <c r="G1004" s="12">
        <v>0.13500000000000001</v>
      </c>
      <c r="H1004" s="12">
        <v>1.3424841483506771</v>
      </c>
      <c r="I1004" s="9">
        <v>137.13999938964801</v>
      </c>
      <c r="J1004" s="12"/>
    </row>
    <row r="1005" spans="1:10" x14ac:dyDescent="0.25">
      <c r="A1005" s="1" t="s">
        <v>1441</v>
      </c>
      <c r="B1005" s="18">
        <v>7022</v>
      </c>
      <c r="C1005" s="1">
        <v>41015</v>
      </c>
      <c r="D1005" s="12">
        <v>16198.407499999996</v>
      </c>
      <c r="E1005" s="12">
        <v>8.1999999999999993</v>
      </c>
      <c r="F1005" s="12">
        <v>2.35059</v>
      </c>
      <c r="G1005" s="12">
        <v>0.13750000000000001</v>
      </c>
      <c r="H1005" s="12">
        <v>1.2986865126158078</v>
      </c>
      <c r="I1005" s="9">
        <v>137.94999694824199</v>
      </c>
      <c r="J1005" s="12"/>
    </row>
    <row r="1006" spans="1:10" x14ac:dyDescent="0.25">
      <c r="A1006" s="1" t="s">
        <v>1442</v>
      </c>
      <c r="B1006" s="18">
        <v>7029</v>
      </c>
      <c r="C1006" s="1">
        <v>41022</v>
      </c>
      <c r="D1006" s="12">
        <v>16204.553999999996</v>
      </c>
      <c r="E1006" s="12">
        <v>8.1999999999999993</v>
      </c>
      <c r="F1006" s="12">
        <v>2.2731599999999998</v>
      </c>
      <c r="G1006" s="12">
        <v>0.14000000000000001</v>
      </c>
      <c r="H1006" s="12">
        <v>1.2548888768809383</v>
      </c>
      <c r="I1006" s="9">
        <v>140.38999938964801</v>
      </c>
      <c r="J1006" s="12"/>
    </row>
    <row r="1007" spans="1:10" x14ac:dyDescent="0.25">
      <c r="A1007" s="1" t="s">
        <v>1443</v>
      </c>
      <c r="B1007" s="18">
        <v>7036</v>
      </c>
      <c r="C1007" s="1">
        <v>41029</v>
      </c>
      <c r="D1007" s="12">
        <v>16210.700499999997</v>
      </c>
      <c r="E1007" s="12">
        <v>8.1999999999999993</v>
      </c>
      <c r="F1007" s="12">
        <v>2.2731599999999998</v>
      </c>
      <c r="G1007" s="12">
        <v>0.14000000000000001</v>
      </c>
      <c r="H1007" s="12">
        <v>1.211091241146069</v>
      </c>
      <c r="I1007" s="9">
        <v>137</v>
      </c>
      <c r="J1007" s="12"/>
    </row>
    <row r="1008" spans="1:10" x14ac:dyDescent="0.25">
      <c r="A1008" s="1" t="s">
        <v>1444</v>
      </c>
      <c r="B1008" s="18">
        <v>7043</v>
      </c>
      <c r="C1008" s="1">
        <v>41036</v>
      </c>
      <c r="D1008" s="12">
        <v>16216.846999999996</v>
      </c>
      <c r="E1008" s="12">
        <v>8.1999999999999993</v>
      </c>
      <c r="F1008" s="12">
        <v>2.1393550000000001</v>
      </c>
      <c r="G1008" s="12">
        <v>0.14500000000000002</v>
      </c>
      <c r="H1008" s="12">
        <v>1.1672936054111995</v>
      </c>
      <c r="I1008" s="9">
        <v>135.61000061035099</v>
      </c>
      <c r="J1008" s="12"/>
    </row>
    <row r="1009" spans="1:10" x14ac:dyDescent="0.25">
      <c r="A1009" s="1" t="s">
        <v>1445</v>
      </c>
      <c r="B1009" s="18">
        <v>7050</v>
      </c>
      <c r="C1009" s="1">
        <v>41043</v>
      </c>
      <c r="D1009" s="12">
        <v>16222.993499999997</v>
      </c>
      <c r="E1009" s="12">
        <v>8.1999999999999993</v>
      </c>
      <c r="F1009" s="12">
        <v>2.0055499999999999</v>
      </c>
      <c r="G1009" s="12">
        <v>0.15000000000000002</v>
      </c>
      <c r="H1009" s="12">
        <v>1.1234959696763303</v>
      </c>
      <c r="I1009" s="9">
        <v>129.74000549316401</v>
      </c>
      <c r="J1009" s="12"/>
    </row>
    <row r="1010" spans="1:10" x14ac:dyDescent="0.25">
      <c r="A1010" s="1" t="s">
        <v>1446</v>
      </c>
      <c r="B1010" s="18">
        <v>7057</v>
      </c>
      <c r="C1010" s="1">
        <v>41050</v>
      </c>
      <c r="D1010" s="12">
        <v>16229.139999999998</v>
      </c>
      <c r="E1010" s="12">
        <v>8.1999999999999993</v>
      </c>
      <c r="F1010" s="12">
        <v>1.871745</v>
      </c>
      <c r="G1010" s="12">
        <v>0.15500000000000003</v>
      </c>
      <c r="H1010" s="12">
        <v>1.0796983339414608</v>
      </c>
      <c r="I1010" s="9">
        <v>132.100006103515</v>
      </c>
      <c r="J1010" s="12"/>
    </row>
    <row r="1011" spans="1:10" x14ac:dyDescent="0.25">
      <c r="A1011" s="1" t="s">
        <v>1447</v>
      </c>
      <c r="B1011" s="18">
        <v>7064</v>
      </c>
      <c r="C1011" s="1">
        <v>41057</v>
      </c>
      <c r="D1011" s="12">
        <v>16235.286499999997</v>
      </c>
      <c r="E1011" s="12">
        <v>8.1999999999999993</v>
      </c>
      <c r="F1011" s="12">
        <v>1.73794</v>
      </c>
      <c r="G1011" s="12">
        <v>0.16</v>
      </c>
      <c r="H1011" s="12">
        <v>1.0359006982065915</v>
      </c>
      <c r="I1011" s="9">
        <v>128.16000366210901</v>
      </c>
      <c r="J1011" s="12"/>
    </row>
    <row r="1012" spans="1:10" x14ac:dyDescent="0.25">
      <c r="A1012" s="1" t="s">
        <v>1448</v>
      </c>
      <c r="B1012" s="18">
        <v>7071</v>
      </c>
      <c r="C1012" s="1">
        <v>41064</v>
      </c>
      <c r="D1012" s="12">
        <v>16241.432999999997</v>
      </c>
      <c r="E1012" s="12">
        <v>8.1999999999999993</v>
      </c>
      <c r="F1012" s="12">
        <v>1.7169224999999999</v>
      </c>
      <c r="G1012" s="12">
        <v>0.16</v>
      </c>
      <c r="H1012" s="12">
        <v>0.99210306247172209</v>
      </c>
      <c r="I1012" s="9">
        <v>133.100006103515</v>
      </c>
      <c r="J1012" s="12"/>
    </row>
    <row r="1013" spans="1:10" x14ac:dyDescent="0.25">
      <c r="A1013" s="1" t="s">
        <v>1449</v>
      </c>
      <c r="B1013" s="18">
        <v>7078</v>
      </c>
      <c r="C1013" s="1">
        <v>41071</v>
      </c>
      <c r="D1013" s="12">
        <v>16247.579499999998</v>
      </c>
      <c r="E1013" s="12">
        <v>8.1999999999999993</v>
      </c>
      <c r="F1013" s="12">
        <v>1.6959049999999998</v>
      </c>
      <c r="G1013" s="12">
        <v>0.16</v>
      </c>
      <c r="H1013" s="12">
        <v>0.9483054267368527</v>
      </c>
      <c r="I1013" s="9">
        <v>134.13999938964801</v>
      </c>
      <c r="J1013" s="12"/>
    </row>
    <row r="1014" spans="1:10" x14ac:dyDescent="0.25">
      <c r="A1014" s="1" t="s">
        <v>1450</v>
      </c>
      <c r="B1014" s="18">
        <v>7085</v>
      </c>
      <c r="C1014" s="1">
        <v>41078</v>
      </c>
      <c r="D1014" s="12">
        <v>16253.725999999997</v>
      </c>
      <c r="E1014" s="12">
        <v>8.1999999999999993</v>
      </c>
      <c r="F1014" s="12">
        <v>1.6748875000000001</v>
      </c>
      <c r="G1014" s="12">
        <v>0.16</v>
      </c>
      <c r="H1014" s="12">
        <v>0.90450779100198331</v>
      </c>
      <c r="I1014" s="9">
        <v>133.46000671386699</v>
      </c>
      <c r="J1014" s="12"/>
    </row>
    <row r="1015" spans="1:10" x14ac:dyDescent="0.25">
      <c r="A1015" s="1" t="s">
        <v>1451</v>
      </c>
      <c r="B1015" s="18">
        <v>7092</v>
      </c>
      <c r="C1015" s="1">
        <v>41085</v>
      </c>
      <c r="D1015" s="12">
        <v>16253.725999999997</v>
      </c>
      <c r="E1015" s="12">
        <v>8.1999999999999993</v>
      </c>
      <c r="F1015" s="12">
        <v>1.65387</v>
      </c>
      <c r="G1015" s="12">
        <v>0.16</v>
      </c>
      <c r="H1015" s="12">
        <v>0.86071015526711392</v>
      </c>
      <c r="I1015" s="9">
        <v>136.100006103515</v>
      </c>
      <c r="J1015" s="12"/>
    </row>
    <row r="1016" spans="1:10" x14ac:dyDescent="0.25">
      <c r="A1016" s="1" t="s">
        <v>1452</v>
      </c>
      <c r="B1016" s="18">
        <v>7099</v>
      </c>
      <c r="C1016" s="1">
        <v>41092</v>
      </c>
      <c r="D1016" s="12">
        <v>16256.094749999998</v>
      </c>
      <c r="E1016" s="12">
        <v>8.1999999999999993</v>
      </c>
      <c r="F1016" s="12">
        <v>1.5947800000000001</v>
      </c>
      <c r="G1016" s="12">
        <v>0.16</v>
      </c>
      <c r="H1016" s="12">
        <v>0.84785426843623124</v>
      </c>
      <c r="I1016" s="9">
        <v>135.49000549316401</v>
      </c>
      <c r="J1016" s="12"/>
    </row>
    <row r="1017" spans="1:10" x14ac:dyDescent="0.25">
      <c r="A1017" s="1" t="s">
        <v>1453</v>
      </c>
      <c r="B1017" s="18">
        <v>7106</v>
      </c>
      <c r="C1017" s="1">
        <v>41099</v>
      </c>
      <c r="D1017" s="12">
        <v>16258.4635</v>
      </c>
      <c r="E1017" s="12">
        <v>8.1999999999999993</v>
      </c>
      <c r="F1017" s="12">
        <v>1.53569</v>
      </c>
      <c r="G1017" s="12">
        <v>0.16</v>
      </c>
      <c r="H1017" s="12">
        <v>0.83499838160534856</v>
      </c>
      <c r="I1017" s="9">
        <v>135.75</v>
      </c>
      <c r="J1017" s="12"/>
    </row>
    <row r="1018" spans="1:10" x14ac:dyDescent="0.25">
      <c r="A1018" s="1" t="s">
        <v>1454</v>
      </c>
      <c r="B1018" s="18">
        <v>7113</v>
      </c>
      <c r="C1018" s="1">
        <v>41106</v>
      </c>
      <c r="D1018" s="12">
        <v>16260.832250000001</v>
      </c>
      <c r="E1018" s="12">
        <v>8.1999999999999993</v>
      </c>
      <c r="F1018" s="12">
        <v>1.4765999999999999</v>
      </c>
      <c r="G1018" s="12">
        <v>0.16</v>
      </c>
      <c r="H1018" s="12">
        <v>0.82214249477446577</v>
      </c>
      <c r="I1018" s="9">
        <v>136.47000122070301</v>
      </c>
      <c r="J1018" s="12"/>
    </row>
    <row r="1019" spans="1:10" x14ac:dyDescent="0.25">
      <c r="A1019" s="1" t="s">
        <v>1455</v>
      </c>
      <c r="B1019" s="18">
        <v>7120</v>
      </c>
      <c r="C1019" s="1">
        <v>41113</v>
      </c>
      <c r="D1019" s="12">
        <v>16263.201000000003</v>
      </c>
      <c r="E1019" s="12">
        <v>8.1999999999999993</v>
      </c>
      <c r="F1019" s="12">
        <v>1.41751</v>
      </c>
      <c r="G1019" s="12">
        <v>0.16</v>
      </c>
      <c r="H1019" s="12">
        <v>0.80928660794358309</v>
      </c>
      <c r="I1019" s="9">
        <v>138.67999267578099</v>
      </c>
      <c r="J1019" s="12"/>
    </row>
    <row r="1020" spans="1:10" x14ac:dyDescent="0.25">
      <c r="A1020" s="1" t="s">
        <v>1456</v>
      </c>
      <c r="B1020" s="18">
        <v>7127</v>
      </c>
      <c r="C1020" s="1">
        <v>41120</v>
      </c>
      <c r="D1020" s="12">
        <v>16265.569750000002</v>
      </c>
      <c r="E1020" s="12">
        <v>8.1999999999999993</v>
      </c>
      <c r="F1020" s="12">
        <v>1.41751</v>
      </c>
      <c r="G1020" s="12">
        <v>0.16</v>
      </c>
      <c r="H1020" s="12">
        <v>0.79643072111270041</v>
      </c>
      <c r="I1020" s="9">
        <v>139.350006103515</v>
      </c>
      <c r="J1020" s="12"/>
    </row>
    <row r="1021" spans="1:10" x14ac:dyDescent="0.25">
      <c r="A1021" s="1" t="s">
        <v>1457</v>
      </c>
      <c r="B1021" s="18">
        <v>7134</v>
      </c>
      <c r="C1021" s="1">
        <v>41127</v>
      </c>
      <c r="D1021" s="12">
        <v>16267.938500000004</v>
      </c>
      <c r="E1021" s="12">
        <v>8.1749999999999989</v>
      </c>
      <c r="F1021" s="12">
        <v>1.484615</v>
      </c>
      <c r="G1021" s="12">
        <v>0.1525</v>
      </c>
      <c r="H1021" s="12">
        <v>0.78357483428181773</v>
      </c>
      <c r="I1021" s="9">
        <v>140.83999633789</v>
      </c>
      <c r="J1021" s="12"/>
    </row>
    <row r="1022" spans="1:10" x14ac:dyDescent="0.25">
      <c r="A1022" s="1" t="s">
        <v>1458</v>
      </c>
      <c r="B1022" s="18">
        <v>7141</v>
      </c>
      <c r="C1022" s="1">
        <v>41134</v>
      </c>
      <c r="D1022" s="12">
        <v>16270.307250000003</v>
      </c>
      <c r="E1022" s="12">
        <v>8.15</v>
      </c>
      <c r="F1022" s="12">
        <v>1.55172</v>
      </c>
      <c r="G1022" s="12">
        <v>0.14500000000000002</v>
      </c>
      <c r="H1022" s="12">
        <v>0.77071894745093494</v>
      </c>
      <c r="I1022" s="9">
        <v>142.17999267578099</v>
      </c>
      <c r="J1022" s="12"/>
    </row>
    <row r="1023" spans="1:10" x14ac:dyDescent="0.25">
      <c r="A1023" s="1" t="s">
        <v>1459</v>
      </c>
      <c r="B1023" s="18">
        <v>7148</v>
      </c>
      <c r="C1023" s="1">
        <v>41141</v>
      </c>
      <c r="D1023" s="12">
        <v>16272.676000000005</v>
      </c>
      <c r="E1023" s="12">
        <v>8.125</v>
      </c>
      <c r="F1023" s="12">
        <v>1.618825</v>
      </c>
      <c r="G1023" s="12">
        <v>0.13750000000000001</v>
      </c>
      <c r="H1023" s="12">
        <v>0.75786306062005226</v>
      </c>
      <c r="I1023" s="9">
        <v>141.509994506835</v>
      </c>
      <c r="J1023" s="12"/>
    </row>
    <row r="1024" spans="1:10" x14ac:dyDescent="0.25">
      <c r="A1024" s="1" t="s">
        <v>1460</v>
      </c>
      <c r="B1024" s="18">
        <v>7155</v>
      </c>
      <c r="C1024" s="1">
        <v>41148</v>
      </c>
      <c r="D1024" s="12">
        <v>16275.044750000003</v>
      </c>
      <c r="E1024" s="12">
        <v>8.1</v>
      </c>
      <c r="F1024" s="12">
        <v>1.6859299999999999</v>
      </c>
      <c r="G1024" s="12">
        <v>0.13</v>
      </c>
      <c r="H1024" s="12">
        <v>0.74500717378916959</v>
      </c>
      <c r="I1024" s="9">
        <v>141.16000366210901</v>
      </c>
      <c r="J1024" s="12"/>
    </row>
    <row r="1025" spans="1:10" x14ac:dyDescent="0.25">
      <c r="A1025" s="1" t="s">
        <v>1461</v>
      </c>
      <c r="B1025" s="18">
        <v>7162</v>
      </c>
      <c r="C1025" s="1">
        <v>41155</v>
      </c>
      <c r="D1025" s="12">
        <v>16277.413500000002</v>
      </c>
      <c r="E1025" s="12">
        <v>8.0249999999999986</v>
      </c>
      <c r="F1025" s="12">
        <v>1.7518775</v>
      </c>
      <c r="G1025" s="12">
        <v>0.13250000000000001</v>
      </c>
      <c r="H1025" s="12">
        <v>0.73215128695828691</v>
      </c>
      <c r="I1025" s="9">
        <v>144.33000183105401</v>
      </c>
      <c r="J1025" s="12"/>
    </row>
    <row r="1026" spans="1:10" x14ac:dyDescent="0.25">
      <c r="A1026" s="1" t="s">
        <v>1462</v>
      </c>
      <c r="B1026" s="18">
        <v>7169</v>
      </c>
      <c r="C1026" s="1">
        <v>41162</v>
      </c>
      <c r="D1026" s="12">
        <v>16279.782250000004</v>
      </c>
      <c r="E1026" s="12">
        <v>7.95</v>
      </c>
      <c r="F1026" s="12">
        <v>1.817825</v>
      </c>
      <c r="G1026" s="12">
        <v>0.13500000000000001</v>
      </c>
      <c r="H1026" s="12">
        <v>0.71929540012740412</v>
      </c>
      <c r="I1026" s="9">
        <v>147.24000549316401</v>
      </c>
      <c r="J1026" s="12"/>
    </row>
    <row r="1027" spans="1:10" x14ac:dyDescent="0.25">
      <c r="A1027" s="1" t="s">
        <v>1463</v>
      </c>
      <c r="B1027" s="18">
        <v>7176</v>
      </c>
      <c r="C1027" s="1">
        <v>41169</v>
      </c>
      <c r="D1027" s="12">
        <v>16282.151000000003</v>
      </c>
      <c r="E1027" s="12">
        <v>7.875</v>
      </c>
      <c r="F1027" s="12">
        <v>1.8837725000000001</v>
      </c>
      <c r="G1027" s="12">
        <v>0.13750000000000001</v>
      </c>
      <c r="H1027" s="12">
        <v>0.70643951329652144</v>
      </c>
      <c r="I1027" s="9">
        <v>145.86999511718699</v>
      </c>
      <c r="J1027" s="12"/>
    </row>
    <row r="1028" spans="1:10" x14ac:dyDescent="0.25">
      <c r="A1028" s="1" t="s">
        <v>1464</v>
      </c>
      <c r="B1028" s="18">
        <v>7183</v>
      </c>
      <c r="C1028" s="1">
        <v>41176</v>
      </c>
      <c r="D1028" s="12">
        <v>16282.151000000003</v>
      </c>
      <c r="E1028" s="12">
        <v>7.8</v>
      </c>
      <c r="F1028" s="12">
        <v>1.9497199999999999</v>
      </c>
      <c r="G1028" s="12">
        <v>0.14000000000000001</v>
      </c>
      <c r="H1028" s="12">
        <v>0.69358362646563876</v>
      </c>
      <c r="I1028" s="9">
        <v>143.97000122070301</v>
      </c>
      <c r="J1028" s="12"/>
    </row>
    <row r="1029" spans="1:10" x14ac:dyDescent="0.25">
      <c r="A1029" s="1" t="s">
        <v>1465</v>
      </c>
      <c r="B1029" s="18">
        <v>7190</v>
      </c>
      <c r="C1029" s="1">
        <v>41183</v>
      </c>
      <c r="D1029" s="12">
        <v>16283.641333333335</v>
      </c>
      <c r="E1029" s="12">
        <v>7.8</v>
      </c>
      <c r="F1029" s="12">
        <v>2.0012099999999999</v>
      </c>
      <c r="G1029" s="12">
        <v>0.14500000000000002</v>
      </c>
      <c r="H1029" s="12">
        <v>0.68776537359703238</v>
      </c>
      <c r="I1029" s="9">
        <v>146.13999938964801</v>
      </c>
      <c r="J1029" s="12"/>
    </row>
    <row r="1030" spans="1:10" x14ac:dyDescent="0.25">
      <c r="A1030" s="1" t="s">
        <v>1466</v>
      </c>
      <c r="B1030" s="18">
        <v>7197</v>
      </c>
      <c r="C1030" s="1">
        <v>41190</v>
      </c>
      <c r="D1030" s="12">
        <v>16285.131666666668</v>
      </c>
      <c r="E1030" s="12">
        <v>7.8</v>
      </c>
      <c r="F1030" s="12">
        <v>2.0526999999999997</v>
      </c>
      <c r="G1030" s="12">
        <v>0.15000000000000002</v>
      </c>
      <c r="H1030" s="12">
        <v>0.681947120728426</v>
      </c>
      <c r="I1030" s="9">
        <v>142.88999938964801</v>
      </c>
      <c r="J1030" s="12"/>
    </row>
    <row r="1031" spans="1:10" x14ac:dyDescent="0.25">
      <c r="A1031" s="1" t="s">
        <v>1467</v>
      </c>
      <c r="B1031" s="18">
        <v>7204</v>
      </c>
      <c r="C1031" s="1">
        <v>41197</v>
      </c>
      <c r="D1031" s="12">
        <v>16286.622000000001</v>
      </c>
      <c r="E1031" s="12">
        <v>7.8</v>
      </c>
      <c r="F1031" s="12">
        <v>2.10419</v>
      </c>
      <c r="G1031" s="12">
        <v>0.15500000000000003</v>
      </c>
      <c r="H1031" s="12">
        <v>0.67612886785981963</v>
      </c>
      <c r="I1031" s="9">
        <v>143.38999938964801</v>
      </c>
      <c r="J1031" s="12"/>
    </row>
    <row r="1032" spans="1:10" x14ac:dyDescent="0.25">
      <c r="A1032" s="1" t="s">
        <v>1468</v>
      </c>
      <c r="B1032" s="18">
        <v>7211</v>
      </c>
      <c r="C1032" s="1">
        <v>41204</v>
      </c>
      <c r="D1032" s="12">
        <v>16288.112333333333</v>
      </c>
      <c r="E1032" s="12">
        <v>7.8</v>
      </c>
      <c r="F1032" s="12">
        <v>2.1556799999999998</v>
      </c>
      <c r="G1032" s="12">
        <v>0.16</v>
      </c>
      <c r="H1032" s="12">
        <v>0.67031061499121314</v>
      </c>
      <c r="I1032" s="9">
        <v>141.350006103515</v>
      </c>
      <c r="J1032" s="12"/>
    </row>
    <row r="1033" spans="1:10" x14ac:dyDescent="0.25">
      <c r="A1033" s="1" t="s">
        <v>1469</v>
      </c>
      <c r="B1033" s="18">
        <v>7218</v>
      </c>
      <c r="C1033" s="1">
        <v>41211</v>
      </c>
      <c r="D1033" s="12">
        <v>16289.602666666668</v>
      </c>
      <c r="E1033" s="12">
        <v>7.8</v>
      </c>
      <c r="F1033" s="12">
        <v>2.1556799999999998</v>
      </c>
      <c r="G1033" s="12">
        <v>0.16</v>
      </c>
      <c r="H1033" s="12">
        <v>0.66449236212260676</v>
      </c>
      <c r="I1033" s="9">
        <v>141.55999755859301</v>
      </c>
      <c r="J1033" s="12"/>
    </row>
    <row r="1034" spans="1:10" x14ac:dyDescent="0.25">
      <c r="A1034" s="1" t="s">
        <v>1470</v>
      </c>
      <c r="B1034" s="18">
        <v>7225</v>
      </c>
      <c r="C1034" s="1">
        <v>41218</v>
      </c>
      <c r="D1034" s="12">
        <v>16291.093000000001</v>
      </c>
      <c r="E1034" s="12">
        <v>7.7749999999999995</v>
      </c>
      <c r="F1034" s="12">
        <v>2.0657649999999999</v>
      </c>
      <c r="G1034" s="12">
        <v>0.16</v>
      </c>
      <c r="H1034" s="12">
        <v>0.65867410925400038</v>
      </c>
      <c r="I1034" s="9">
        <v>138.16000366210901</v>
      </c>
      <c r="J1034" s="12"/>
    </row>
    <row r="1035" spans="1:10" x14ac:dyDescent="0.25">
      <c r="A1035" s="1" t="s">
        <v>1471</v>
      </c>
      <c r="B1035" s="18">
        <v>7232</v>
      </c>
      <c r="C1035" s="1">
        <v>41225</v>
      </c>
      <c r="D1035" s="12">
        <v>16292.583333333336</v>
      </c>
      <c r="E1035" s="12">
        <v>7.75</v>
      </c>
      <c r="F1035" s="12">
        <v>1.9758499999999999</v>
      </c>
      <c r="G1035" s="12">
        <v>0.16</v>
      </c>
      <c r="H1035" s="12">
        <v>0.65285585638539401</v>
      </c>
      <c r="I1035" s="9">
        <v>136.36999511718699</v>
      </c>
      <c r="J1035" s="12"/>
    </row>
    <row r="1036" spans="1:10" x14ac:dyDescent="0.25">
      <c r="A1036" s="1" t="s">
        <v>1472</v>
      </c>
      <c r="B1036" s="18">
        <v>7239</v>
      </c>
      <c r="C1036" s="1">
        <v>41232</v>
      </c>
      <c r="D1036" s="12">
        <v>16294.073666666669</v>
      </c>
      <c r="E1036" s="12">
        <v>7.7249999999999996</v>
      </c>
      <c r="F1036" s="12">
        <v>1.8859349999999999</v>
      </c>
      <c r="G1036" s="12">
        <v>0.16</v>
      </c>
      <c r="H1036" s="12">
        <v>0.64703760351678763</v>
      </c>
      <c r="I1036" s="9">
        <v>141.350006103515</v>
      </c>
      <c r="J1036" s="12"/>
    </row>
    <row r="1037" spans="1:10" x14ac:dyDescent="0.25">
      <c r="A1037" s="1" t="s">
        <v>1473</v>
      </c>
      <c r="B1037" s="18">
        <v>7246</v>
      </c>
      <c r="C1037" s="1">
        <v>41239</v>
      </c>
      <c r="D1037" s="12">
        <v>16295.564</v>
      </c>
      <c r="E1037" s="12">
        <v>7.7</v>
      </c>
      <c r="F1037" s="12">
        <v>1.7960199999999999</v>
      </c>
      <c r="G1037" s="12">
        <v>0.16</v>
      </c>
      <c r="H1037" s="12">
        <v>0.64121935064818125</v>
      </c>
      <c r="I1037" s="9">
        <v>142.14999389648401</v>
      </c>
      <c r="J1037" s="12"/>
    </row>
    <row r="1038" spans="1:10" x14ac:dyDescent="0.25">
      <c r="A1038" s="1" t="s">
        <v>1474</v>
      </c>
      <c r="B1038" s="18">
        <v>7253</v>
      </c>
      <c r="C1038" s="1">
        <v>41246</v>
      </c>
      <c r="D1038" s="12">
        <v>16297.054333333335</v>
      </c>
      <c r="E1038" s="12">
        <v>7.75</v>
      </c>
      <c r="F1038" s="12">
        <v>1.7868899999999999</v>
      </c>
      <c r="G1038" s="12">
        <v>0.16</v>
      </c>
      <c r="H1038" s="12">
        <v>0.63540109777957476</v>
      </c>
      <c r="I1038" s="9">
        <v>142.41000366210901</v>
      </c>
      <c r="J1038" s="12"/>
    </row>
    <row r="1039" spans="1:10" x14ac:dyDescent="0.25">
      <c r="A1039" s="1" t="s">
        <v>1475</v>
      </c>
      <c r="B1039" s="18">
        <v>7260</v>
      </c>
      <c r="C1039" s="1">
        <v>41253</v>
      </c>
      <c r="D1039" s="12">
        <v>16298.544666666668</v>
      </c>
      <c r="E1039" s="12">
        <v>7.8000000000000007</v>
      </c>
      <c r="F1039" s="12">
        <v>1.77776</v>
      </c>
      <c r="G1039" s="12">
        <v>0.16</v>
      </c>
      <c r="H1039" s="12">
        <v>0.62958284491096839</v>
      </c>
      <c r="I1039" s="9">
        <v>142.100006103515</v>
      </c>
      <c r="J1039" s="12"/>
    </row>
    <row r="1040" spans="1:10" x14ac:dyDescent="0.25">
      <c r="A1040" s="1" t="s">
        <v>1476</v>
      </c>
      <c r="B1040" s="18">
        <v>7267</v>
      </c>
      <c r="C1040" s="1">
        <v>41260</v>
      </c>
      <c r="D1040" s="12">
        <v>16300.035000000002</v>
      </c>
      <c r="E1040" s="12">
        <v>7.85</v>
      </c>
      <c r="F1040" s="12">
        <v>1.7686300000000001</v>
      </c>
      <c r="G1040" s="12">
        <v>0.16</v>
      </c>
      <c r="H1040" s="12">
        <v>0.62376459204236201</v>
      </c>
      <c r="I1040" s="9">
        <v>142.78999328613199</v>
      </c>
      <c r="J1040" s="12"/>
    </row>
    <row r="1041" spans="1:10" x14ac:dyDescent="0.25">
      <c r="A1041" s="1" t="s">
        <v>1477</v>
      </c>
      <c r="B1041" s="18">
        <v>7274</v>
      </c>
      <c r="C1041" s="1">
        <v>41267</v>
      </c>
      <c r="D1041" s="12">
        <v>16300.035000000002</v>
      </c>
      <c r="E1041" s="12">
        <v>7.9</v>
      </c>
      <c r="F1041" s="12">
        <v>1.7595000000000001</v>
      </c>
      <c r="G1041" s="12">
        <v>0.16</v>
      </c>
      <c r="H1041" s="12">
        <v>0.61794633917375563</v>
      </c>
      <c r="I1041" s="9">
        <v>140.02999877929599</v>
      </c>
      <c r="J1041" s="12"/>
    </row>
    <row r="1042" spans="1:10" x14ac:dyDescent="0.25">
      <c r="A1042" s="1" t="s">
        <v>1478</v>
      </c>
      <c r="B1042" s="18">
        <v>7281</v>
      </c>
      <c r="C1042" s="1">
        <v>41274</v>
      </c>
      <c r="D1042" s="12">
        <v>16300.035000000002</v>
      </c>
      <c r="E1042" s="12">
        <v>7.9</v>
      </c>
      <c r="F1042" s="12">
        <v>1.7595000000000001</v>
      </c>
      <c r="G1042" s="12">
        <v>0.16</v>
      </c>
      <c r="H1042" s="12">
        <v>0.61794633917375563</v>
      </c>
      <c r="I1042" s="9">
        <v>146.36999511718699</v>
      </c>
      <c r="J1042" s="12"/>
    </row>
    <row r="1043" spans="1:10" x14ac:dyDescent="0.25">
      <c r="A1043" s="1" t="s">
        <v>1479</v>
      </c>
      <c r="B1043" s="18">
        <v>7288</v>
      </c>
      <c r="C1043" s="1">
        <v>41281</v>
      </c>
      <c r="D1043" s="12">
        <v>16311.8225</v>
      </c>
      <c r="E1043" s="12">
        <v>7.9250000000000007</v>
      </c>
      <c r="F1043" s="12">
        <v>1.74064</v>
      </c>
      <c r="G1043" s="12">
        <v>0.155</v>
      </c>
      <c r="H1043" s="12">
        <v>0.66816291650297466</v>
      </c>
      <c r="I1043" s="9">
        <v>147.07000732421801</v>
      </c>
      <c r="J1043" s="12"/>
    </row>
    <row r="1044" spans="1:10" x14ac:dyDescent="0.25">
      <c r="A1044" s="1" t="s">
        <v>1480</v>
      </c>
      <c r="B1044" s="18">
        <v>7295</v>
      </c>
      <c r="C1044" s="1">
        <v>41288</v>
      </c>
      <c r="D1044" s="12">
        <v>16323.61</v>
      </c>
      <c r="E1044" s="12">
        <v>7.95</v>
      </c>
      <c r="F1044" s="12">
        <v>1.7217799999999999</v>
      </c>
      <c r="G1044" s="12">
        <v>0.15000000000000002</v>
      </c>
      <c r="H1044" s="12">
        <v>0.71837949383219357</v>
      </c>
      <c r="I1044" s="9">
        <v>148.33000183105401</v>
      </c>
      <c r="J1044" s="12"/>
    </row>
    <row r="1045" spans="1:10" x14ac:dyDescent="0.25">
      <c r="A1045" s="1" t="s">
        <v>1481</v>
      </c>
      <c r="B1045" s="18">
        <v>7302</v>
      </c>
      <c r="C1045" s="1">
        <v>41295</v>
      </c>
      <c r="D1045" s="12">
        <v>16335.397499999997</v>
      </c>
      <c r="E1045" s="12">
        <v>7.9749999999999996</v>
      </c>
      <c r="F1045" s="12">
        <v>1.7029199999999998</v>
      </c>
      <c r="G1045" s="12">
        <v>0.14500000000000002</v>
      </c>
      <c r="H1045" s="12">
        <v>0.7685960711614126</v>
      </c>
      <c r="I1045" s="9">
        <v>150.25</v>
      </c>
      <c r="J1045" s="12"/>
    </row>
    <row r="1046" spans="1:10" x14ac:dyDescent="0.25">
      <c r="A1046" s="1" t="s">
        <v>1482</v>
      </c>
      <c r="B1046" s="18">
        <v>7309</v>
      </c>
      <c r="C1046" s="1">
        <v>41302</v>
      </c>
      <c r="D1046" s="12">
        <v>16347.184999999998</v>
      </c>
      <c r="E1046" s="12">
        <v>8</v>
      </c>
      <c r="F1046" s="12">
        <v>1.6840599999999999</v>
      </c>
      <c r="G1046" s="12">
        <v>0.14000000000000001</v>
      </c>
      <c r="H1046" s="12">
        <v>0.81881264849063151</v>
      </c>
      <c r="I1046" s="9">
        <v>151.24000549316401</v>
      </c>
      <c r="J1046" s="12"/>
    </row>
    <row r="1047" spans="1:10" x14ac:dyDescent="0.25">
      <c r="A1047" s="1" t="s">
        <v>1483</v>
      </c>
      <c r="B1047" s="18">
        <v>7316</v>
      </c>
      <c r="C1047" s="1">
        <v>41309</v>
      </c>
      <c r="D1047" s="12">
        <v>16358.972499999998</v>
      </c>
      <c r="E1047" s="12">
        <v>7.9249999999999998</v>
      </c>
      <c r="F1047" s="12">
        <v>1.7675799999999999</v>
      </c>
      <c r="G1047" s="12">
        <v>0.14250000000000002</v>
      </c>
      <c r="H1047" s="12">
        <v>0.86902922581985054</v>
      </c>
      <c r="I1047" s="9">
        <v>151.80000305175699</v>
      </c>
      <c r="J1047" s="12"/>
    </row>
    <row r="1048" spans="1:10" x14ac:dyDescent="0.25">
      <c r="A1048" s="1" t="s">
        <v>1484</v>
      </c>
      <c r="B1048" s="18">
        <v>7323</v>
      </c>
      <c r="C1048" s="1">
        <v>41316</v>
      </c>
      <c r="D1048" s="12">
        <v>16370.76</v>
      </c>
      <c r="E1048" s="12">
        <v>7.85</v>
      </c>
      <c r="F1048" s="12">
        <v>1.8511</v>
      </c>
      <c r="G1048" s="12">
        <v>0.14500000000000002</v>
      </c>
      <c r="H1048" s="12">
        <v>0.91924580314906956</v>
      </c>
      <c r="I1048" s="9">
        <v>152.11000061035099</v>
      </c>
      <c r="J1048" s="12"/>
    </row>
    <row r="1049" spans="1:10" x14ac:dyDescent="0.25">
      <c r="A1049" s="1" t="s">
        <v>1485</v>
      </c>
      <c r="B1049" s="18">
        <v>7330</v>
      </c>
      <c r="C1049" s="1">
        <v>41323</v>
      </c>
      <c r="D1049" s="12">
        <v>16382.547499999995</v>
      </c>
      <c r="E1049" s="12">
        <v>7.7749999999999995</v>
      </c>
      <c r="F1049" s="12">
        <v>1.9346199999999998</v>
      </c>
      <c r="G1049" s="12">
        <v>0.14750000000000002</v>
      </c>
      <c r="H1049" s="12">
        <v>0.96946238047828848</v>
      </c>
      <c r="I1049" s="9">
        <v>151.88999938964801</v>
      </c>
      <c r="J1049" s="12"/>
    </row>
    <row r="1050" spans="1:10" x14ac:dyDescent="0.25">
      <c r="A1050" s="1" t="s">
        <v>1486</v>
      </c>
      <c r="B1050" s="18">
        <v>7337</v>
      </c>
      <c r="C1050" s="1">
        <v>41330</v>
      </c>
      <c r="D1050" s="12">
        <v>16394.334999999995</v>
      </c>
      <c r="E1050" s="12">
        <v>7.7</v>
      </c>
      <c r="F1050" s="12">
        <v>2.0181399999999998</v>
      </c>
      <c r="G1050" s="12">
        <v>0.15</v>
      </c>
      <c r="H1050" s="12">
        <v>1.0196789578075074</v>
      </c>
      <c r="I1050" s="9">
        <v>152.11000061035099</v>
      </c>
      <c r="J1050" s="12"/>
    </row>
    <row r="1051" spans="1:10" x14ac:dyDescent="0.25">
      <c r="A1051" s="1" t="s">
        <v>1487</v>
      </c>
      <c r="B1051" s="18">
        <v>7344</v>
      </c>
      <c r="C1051" s="1">
        <v>41337</v>
      </c>
      <c r="D1051" s="12">
        <v>16406.122499999998</v>
      </c>
      <c r="E1051" s="12">
        <v>7.65</v>
      </c>
      <c r="F1051" s="12">
        <v>1.8932924999999998</v>
      </c>
      <c r="G1051" s="12">
        <v>0.14749999999999999</v>
      </c>
      <c r="H1051" s="12">
        <v>1.0698955351367265</v>
      </c>
      <c r="I1051" s="9">
        <v>155.44000244140599</v>
      </c>
      <c r="J1051" s="12"/>
    </row>
    <row r="1052" spans="1:10" x14ac:dyDescent="0.25">
      <c r="A1052" s="1" t="s">
        <v>1488</v>
      </c>
      <c r="B1052" s="18">
        <v>7351</v>
      </c>
      <c r="C1052" s="1">
        <v>41344</v>
      </c>
      <c r="D1052" s="12">
        <v>16417.909999999993</v>
      </c>
      <c r="E1052" s="12">
        <v>7.6</v>
      </c>
      <c r="F1052" s="12">
        <v>1.7684449999999998</v>
      </c>
      <c r="G1052" s="12">
        <v>0.14500000000000002</v>
      </c>
      <c r="H1052" s="12">
        <v>1.1201121124659454</v>
      </c>
      <c r="I1052" s="9">
        <v>155.83000183105401</v>
      </c>
      <c r="J1052" s="12"/>
    </row>
    <row r="1053" spans="1:10" x14ac:dyDescent="0.25">
      <c r="A1053" s="1" t="s">
        <v>1489</v>
      </c>
      <c r="B1053" s="18">
        <v>7358</v>
      </c>
      <c r="C1053" s="1">
        <v>41351</v>
      </c>
      <c r="D1053" s="12">
        <v>16429.697499999995</v>
      </c>
      <c r="E1053" s="12">
        <v>7.55</v>
      </c>
      <c r="F1053" s="12">
        <v>1.6435974999999998</v>
      </c>
      <c r="G1053" s="12">
        <v>0.14250000000000002</v>
      </c>
      <c r="H1053" s="12">
        <v>1.1703286897951644</v>
      </c>
      <c r="I1053" s="9">
        <v>155.600006103515</v>
      </c>
      <c r="J1053" s="12"/>
    </row>
    <row r="1054" spans="1:10" x14ac:dyDescent="0.25">
      <c r="A1054" s="1" t="s">
        <v>1490</v>
      </c>
      <c r="B1054" s="18">
        <v>7365</v>
      </c>
      <c r="C1054" s="1">
        <v>41358</v>
      </c>
      <c r="D1054" s="12">
        <v>16441.484999999997</v>
      </c>
      <c r="E1054" s="12">
        <v>7.5</v>
      </c>
      <c r="F1054" s="12">
        <v>1.51875</v>
      </c>
      <c r="G1054" s="12">
        <v>0.14000000000000001</v>
      </c>
      <c r="H1054" s="12">
        <v>1.2205452671243835</v>
      </c>
      <c r="I1054" s="9">
        <v>156.669998168945</v>
      </c>
      <c r="J1054" s="12"/>
    </row>
    <row r="1055" spans="1:10" x14ac:dyDescent="0.25">
      <c r="A1055" s="1" t="s">
        <v>1491</v>
      </c>
      <c r="B1055" s="18">
        <v>7372</v>
      </c>
      <c r="C1055" s="1">
        <v>41365</v>
      </c>
      <c r="D1055" s="12">
        <v>16443.394749999996</v>
      </c>
      <c r="E1055" s="12">
        <v>7.5250000000000004</v>
      </c>
      <c r="F1055" s="12">
        <v>1.4237650000000002</v>
      </c>
      <c r="G1055" s="12">
        <v>0.14250000000000002</v>
      </c>
      <c r="H1055" s="12">
        <v>1.2056234628979183</v>
      </c>
      <c r="I1055" s="9">
        <v>155.16000366210901</v>
      </c>
      <c r="J1055" s="12"/>
    </row>
    <row r="1056" spans="1:10" x14ac:dyDescent="0.25">
      <c r="A1056" s="1" t="s">
        <v>1492</v>
      </c>
      <c r="B1056" s="18">
        <v>7379</v>
      </c>
      <c r="C1056" s="1">
        <v>41372</v>
      </c>
      <c r="D1056" s="12">
        <v>16445.304499999998</v>
      </c>
      <c r="E1056" s="12">
        <v>7.5500000000000007</v>
      </c>
      <c r="F1056" s="12">
        <v>1.3287800000000001</v>
      </c>
      <c r="G1056" s="12">
        <v>0.14500000000000002</v>
      </c>
      <c r="H1056" s="12">
        <v>1.1404850813422343</v>
      </c>
      <c r="I1056" s="9">
        <v>158.80000305175699</v>
      </c>
      <c r="J1056" s="12"/>
    </row>
    <row r="1057" spans="1:10" x14ac:dyDescent="0.25">
      <c r="A1057" s="1" t="s">
        <v>1493</v>
      </c>
      <c r="B1057" s="18">
        <v>7386</v>
      </c>
      <c r="C1057" s="1">
        <v>41379</v>
      </c>
      <c r="D1057" s="12">
        <v>16447.214250000001</v>
      </c>
      <c r="E1057" s="12">
        <v>7.5749999999999993</v>
      </c>
      <c r="F1057" s="12">
        <v>1.2337950000000002</v>
      </c>
      <c r="G1057" s="12">
        <v>0.14750000000000002</v>
      </c>
      <c r="H1057" s="12">
        <v>1.0753466997865502</v>
      </c>
      <c r="I1057" s="9">
        <v>155.47999572753901</v>
      </c>
      <c r="J1057" s="12"/>
    </row>
    <row r="1058" spans="1:10" x14ac:dyDescent="0.25">
      <c r="A1058" s="1" t="s">
        <v>1494</v>
      </c>
      <c r="B1058" s="18">
        <v>7393</v>
      </c>
      <c r="C1058" s="1">
        <v>41386</v>
      </c>
      <c r="D1058" s="12">
        <v>16449.124</v>
      </c>
      <c r="E1058" s="12">
        <v>7.6</v>
      </c>
      <c r="F1058" s="12">
        <v>1.1388100000000001</v>
      </c>
      <c r="G1058" s="12">
        <v>0.15</v>
      </c>
      <c r="H1058" s="12">
        <v>1.0102083182308661</v>
      </c>
      <c r="I1058" s="9">
        <v>158.24000549316401</v>
      </c>
      <c r="J1058" s="12"/>
    </row>
    <row r="1059" spans="1:10" x14ac:dyDescent="0.25">
      <c r="A1059" s="1" t="s">
        <v>1495</v>
      </c>
      <c r="B1059" s="18">
        <v>7400</v>
      </c>
      <c r="C1059" s="1">
        <v>41393</v>
      </c>
      <c r="D1059" s="12">
        <v>16451.033749999999</v>
      </c>
      <c r="E1059" s="12">
        <v>7.6</v>
      </c>
      <c r="F1059" s="12">
        <v>1.1388100000000001</v>
      </c>
      <c r="G1059" s="12">
        <v>0.15</v>
      </c>
      <c r="H1059" s="12">
        <v>0.94506993667518202</v>
      </c>
      <c r="I1059" s="9">
        <v>161.36999511718699</v>
      </c>
      <c r="J1059" s="12"/>
    </row>
    <row r="1060" spans="1:10" x14ac:dyDescent="0.25">
      <c r="A1060" s="1" t="s">
        <v>1496</v>
      </c>
      <c r="B1060" s="18">
        <v>7407</v>
      </c>
      <c r="C1060" s="1">
        <v>41400</v>
      </c>
      <c r="D1060" s="12">
        <v>16452.943500000001</v>
      </c>
      <c r="E1060" s="12">
        <v>7.5749999999999993</v>
      </c>
      <c r="F1060" s="12">
        <v>1.201705</v>
      </c>
      <c r="G1060" s="12">
        <v>0.13999999999999999</v>
      </c>
      <c r="H1060" s="12">
        <v>0.87993155511949794</v>
      </c>
      <c r="I1060" s="9">
        <v>163.41000366210901</v>
      </c>
      <c r="J1060" s="12"/>
    </row>
    <row r="1061" spans="1:10" x14ac:dyDescent="0.25">
      <c r="A1061" s="1" t="s">
        <v>1497</v>
      </c>
      <c r="B1061" s="18">
        <v>7414</v>
      </c>
      <c r="C1061" s="1">
        <v>41407</v>
      </c>
      <c r="D1061" s="12">
        <v>16454.85325</v>
      </c>
      <c r="E1061" s="12">
        <v>7.55</v>
      </c>
      <c r="F1061" s="12">
        <v>1.2646000000000002</v>
      </c>
      <c r="G1061" s="12">
        <v>0.13</v>
      </c>
      <c r="H1061" s="12">
        <v>0.81479317356381387</v>
      </c>
      <c r="I1061" s="9">
        <v>166.94000244140599</v>
      </c>
      <c r="J1061" s="12"/>
    </row>
    <row r="1062" spans="1:10" x14ac:dyDescent="0.25">
      <c r="A1062" s="1" t="s">
        <v>1498</v>
      </c>
      <c r="B1062" s="18">
        <v>7421</v>
      </c>
      <c r="C1062" s="1">
        <v>41414</v>
      </c>
      <c r="D1062" s="12">
        <v>16456.763000000003</v>
      </c>
      <c r="E1062" s="12">
        <v>7.5250000000000004</v>
      </c>
      <c r="F1062" s="12">
        <v>1.3274950000000001</v>
      </c>
      <c r="G1062" s="12">
        <v>0.12</v>
      </c>
      <c r="H1062" s="12">
        <v>0.74965479200812979</v>
      </c>
      <c r="I1062" s="9">
        <v>165.30999755859301</v>
      </c>
      <c r="J1062" s="12"/>
    </row>
    <row r="1063" spans="1:10" x14ac:dyDescent="0.25">
      <c r="A1063" s="1" t="s">
        <v>1499</v>
      </c>
      <c r="B1063" s="18">
        <v>7428</v>
      </c>
      <c r="C1063" s="1">
        <v>41421</v>
      </c>
      <c r="D1063" s="12">
        <v>16458.672750000002</v>
      </c>
      <c r="E1063" s="12">
        <v>7.5</v>
      </c>
      <c r="F1063" s="12">
        <v>1.39039</v>
      </c>
      <c r="G1063" s="12">
        <v>0.11</v>
      </c>
      <c r="H1063" s="12">
        <v>0.68451641045244571</v>
      </c>
      <c r="I1063" s="9">
        <v>163.44999694824199</v>
      </c>
      <c r="J1063" s="12"/>
    </row>
    <row r="1064" spans="1:10" x14ac:dyDescent="0.25">
      <c r="A1064" s="1" t="s">
        <v>1500</v>
      </c>
      <c r="B1064" s="18">
        <v>7435</v>
      </c>
      <c r="C1064" s="1">
        <v>41428</v>
      </c>
      <c r="D1064" s="12">
        <v>16460.5825</v>
      </c>
      <c r="E1064" s="12">
        <v>7.5</v>
      </c>
      <c r="F1064" s="12">
        <v>1.47174</v>
      </c>
      <c r="G1064" s="12">
        <v>0.10500000000000001</v>
      </c>
      <c r="H1064" s="12">
        <v>0.61937802889676163</v>
      </c>
      <c r="I1064" s="9">
        <v>164.80000305175699</v>
      </c>
      <c r="J1064" s="12"/>
    </row>
    <row r="1065" spans="1:10" x14ac:dyDescent="0.25">
      <c r="A1065" s="1" t="s">
        <v>1501</v>
      </c>
      <c r="B1065" s="18">
        <v>7442</v>
      </c>
      <c r="C1065" s="1">
        <v>41435</v>
      </c>
      <c r="D1065" s="12">
        <v>16462.492249999999</v>
      </c>
      <c r="E1065" s="12">
        <v>7.5</v>
      </c>
      <c r="F1065" s="12">
        <v>1.5530900000000001</v>
      </c>
      <c r="G1065" s="12">
        <v>0.1</v>
      </c>
      <c r="H1065" s="12">
        <v>0.55423964734107756</v>
      </c>
      <c r="I1065" s="9">
        <v>163.17999267578099</v>
      </c>
      <c r="J1065" s="12"/>
    </row>
    <row r="1066" spans="1:10" x14ac:dyDescent="0.25">
      <c r="A1066" s="1" t="s">
        <v>1502</v>
      </c>
      <c r="B1066" s="18">
        <v>7449</v>
      </c>
      <c r="C1066" s="1">
        <v>41442</v>
      </c>
      <c r="D1066" s="12">
        <v>16464.401999999998</v>
      </c>
      <c r="E1066" s="12">
        <v>7.5</v>
      </c>
      <c r="F1066" s="12">
        <v>1.6344400000000001</v>
      </c>
      <c r="G1066" s="12">
        <v>9.5000000000000001E-2</v>
      </c>
      <c r="H1066" s="12">
        <v>0.48910126578539348</v>
      </c>
      <c r="I1066" s="9">
        <v>159.07000732421801</v>
      </c>
      <c r="J1066" s="12"/>
    </row>
    <row r="1067" spans="1:10" x14ac:dyDescent="0.25">
      <c r="A1067" s="1" t="s">
        <v>1503</v>
      </c>
      <c r="B1067" s="18">
        <v>7456</v>
      </c>
      <c r="C1067" s="1">
        <v>41449</v>
      </c>
      <c r="D1067" s="12">
        <v>16464.401999999998</v>
      </c>
      <c r="E1067" s="12">
        <v>7.5</v>
      </c>
      <c r="F1067" s="12">
        <v>1.7157899999999999</v>
      </c>
      <c r="G1067" s="12">
        <v>0.09</v>
      </c>
      <c r="H1067" s="12">
        <v>0.4239628842297094</v>
      </c>
      <c r="I1067" s="9">
        <v>160.419998168945</v>
      </c>
      <c r="J1067" s="12"/>
    </row>
    <row r="1068" spans="1:10" x14ac:dyDescent="0.25">
      <c r="A1068" s="1" t="s">
        <v>1504</v>
      </c>
      <c r="B1068" s="18">
        <v>7463</v>
      </c>
      <c r="C1068" s="1">
        <v>41456</v>
      </c>
      <c r="D1068" s="12">
        <v>16475.263749999998</v>
      </c>
      <c r="E1068" s="12">
        <v>7.45</v>
      </c>
      <c r="F1068" s="12">
        <v>1.7582099999999998</v>
      </c>
      <c r="G1068" s="12">
        <v>0.09</v>
      </c>
      <c r="H1068" s="12">
        <v>0.48878134824662839</v>
      </c>
      <c r="I1068" s="9">
        <v>163.02000427246</v>
      </c>
      <c r="J1068" s="12"/>
    </row>
    <row r="1069" spans="1:10" x14ac:dyDescent="0.25">
      <c r="A1069" s="1" t="s">
        <v>1505</v>
      </c>
      <c r="B1069" s="18">
        <v>7470</v>
      </c>
      <c r="C1069" s="1">
        <v>41463</v>
      </c>
      <c r="D1069" s="12">
        <v>16486.125499999998</v>
      </c>
      <c r="E1069" s="12">
        <v>7.4</v>
      </c>
      <c r="F1069" s="12">
        <v>1.80063</v>
      </c>
      <c r="G1069" s="12">
        <v>0.09</v>
      </c>
      <c r="H1069" s="12">
        <v>0.55359981226354738</v>
      </c>
      <c r="I1069" s="9">
        <v>167.509994506835</v>
      </c>
      <c r="J1069" s="12"/>
    </row>
    <row r="1070" spans="1:10" x14ac:dyDescent="0.25">
      <c r="A1070" s="1" t="s">
        <v>1506</v>
      </c>
      <c r="B1070" s="18">
        <v>7477</v>
      </c>
      <c r="C1070" s="1">
        <v>41470</v>
      </c>
      <c r="D1070" s="12">
        <v>16496.987249999995</v>
      </c>
      <c r="E1070" s="12">
        <v>7.3500000000000005</v>
      </c>
      <c r="F1070" s="12">
        <v>1.8430499999999999</v>
      </c>
      <c r="G1070" s="12">
        <v>0.09</v>
      </c>
      <c r="H1070" s="12">
        <v>0.61841827628046642</v>
      </c>
      <c r="I1070" s="9">
        <v>169.169998168945</v>
      </c>
      <c r="J1070" s="12"/>
    </row>
    <row r="1071" spans="1:10" x14ac:dyDescent="0.25">
      <c r="A1071" s="1" t="s">
        <v>1507</v>
      </c>
      <c r="B1071" s="18">
        <v>7484</v>
      </c>
      <c r="C1071" s="1">
        <v>41477</v>
      </c>
      <c r="D1071" s="12">
        <v>16507.848999999995</v>
      </c>
      <c r="E1071" s="12">
        <v>7.3</v>
      </c>
      <c r="F1071" s="12">
        <v>1.88547</v>
      </c>
      <c r="G1071" s="12">
        <v>0.09</v>
      </c>
      <c r="H1071" s="12">
        <v>0.68323674029738535</v>
      </c>
      <c r="I1071" s="9">
        <v>169.11000061035099</v>
      </c>
      <c r="J1071" s="12"/>
    </row>
    <row r="1072" spans="1:10" x14ac:dyDescent="0.25">
      <c r="A1072" s="1" t="s">
        <v>1508</v>
      </c>
      <c r="B1072" s="18">
        <v>7491</v>
      </c>
      <c r="C1072" s="1">
        <v>41484</v>
      </c>
      <c r="D1072" s="12">
        <v>16518.710749999995</v>
      </c>
      <c r="E1072" s="12">
        <v>7.3</v>
      </c>
      <c r="F1072" s="12">
        <v>1.88547</v>
      </c>
      <c r="G1072" s="12">
        <v>0.09</v>
      </c>
      <c r="H1072" s="12">
        <v>0.74805520431430439</v>
      </c>
      <c r="I1072" s="9">
        <v>170.94999694824199</v>
      </c>
      <c r="J1072" s="12"/>
    </row>
    <row r="1073" spans="1:10" x14ac:dyDescent="0.25">
      <c r="A1073" s="1" t="s">
        <v>1509</v>
      </c>
      <c r="B1073" s="18">
        <v>7498</v>
      </c>
      <c r="C1073" s="1">
        <v>41491</v>
      </c>
      <c r="D1073" s="12">
        <v>16529.572499999995</v>
      </c>
      <c r="E1073" s="12">
        <v>7.2749999999999995</v>
      </c>
      <c r="F1073" s="12">
        <v>1.798805</v>
      </c>
      <c r="G1073" s="12">
        <v>8.7500000000000008E-2</v>
      </c>
      <c r="H1073" s="12">
        <v>0.81287366833122343</v>
      </c>
      <c r="I1073" s="9">
        <v>169.30999755859301</v>
      </c>
      <c r="J1073" s="12"/>
    </row>
    <row r="1074" spans="1:10" x14ac:dyDescent="0.25">
      <c r="A1074" s="1" t="s">
        <v>1510</v>
      </c>
      <c r="B1074" s="18">
        <v>7505</v>
      </c>
      <c r="C1074" s="1">
        <v>41498</v>
      </c>
      <c r="D1074" s="12">
        <v>16540.434249999995</v>
      </c>
      <c r="E1074" s="12">
        <v>7.25</v>
      </c>
      <c r="F1074" s="12">
        <v>1.71214</v>
      </c>
      <c r="G1074" s="12">
        <v>8.5000000000000006E-2</v>
      </c>
      <c r="H1074" s="12">
        <v>0.87769213234814236</v>
      </c>
      <c r="I1074" s="9">
        <v>165.83000183105401</v>
      </c>
      <c r="J1074" s="12"/>
    </row>
    <row r="1075" spans="1:10" x14ac:dyDescent="0.25">
      <c r="A1075" s="1" t="s">
        <v>1511</v>
      </c>
      <c r="B1075" s="18">
        <v>7512</v>
      </c>
      <c r="C1075" s="1">
        <v>41505</v>
      </c>
      <c r="D1075" s="12">
        <v>16551.295999999995</v>
      </c>
      <c r="E1075" s="12">
        <v>7.2249999999999996</v>
      </c>
      <c r="F1075" s="12">
        <v>1.625475</v>
      </c>
      <c r="G1075" s="12">
        <v>8.2500000000000004E-2</v>
      </c>
      <c r="H1075" s="12">
        <v>0.9425105963650614</v>
      </c>
      <c r="I1075" s="9">
        <v>166.61999511718699</v>
      </c>
      <c r="J1075" s="12"/>
    </row>
    <row r="1076" spans="1:10" x14ac:dyDescent="0.25">
      <c r="A1076" s="1" t="s">
        <v>1512</v>
      </c>
      <c r="B1076" s="18">
        <v>7519</v>
      </c>
      <c r="C1076" s="1">
        <v>41512</v>
      </c>
      <c r="D1076" s="12">
        <v>16562.157749999995</v>
      </c>
      <c r="E1076" s="12">
        <v>7.2</v>
      </c>
      <c r="F1076" s="12">
        <v>1.53881</v>
      </c>
      <c r="G1076" s="12">
        <v>0.08</v>
      </c>
      <c r="H1076" s="12">
        <v>1.0073290603819804</v>
      </c>
      <c r="I1076" s="9">
        <v>163.64999389648401</v>
      </c>
      <c r="J1076" s="12"/>
    </row>
    <row r="1077" spans="1:10" x14ac:dyDescent="0.25">
      <c r="A1077" s="1" t="s">
        <v>1513</v>
      </c>
      <c r="B1077" s="18">
        <v>7526</v>
      </c>
      <c r="C1077" s="1">
        <v>41519</v>
      </c>
      <c r="D1077" s="12">
        <v>16573.019499999995</v>
      </c>
      <c r="E1077" s="12">
        <v>7.2</v>
      </c>
      <c r="F1077" s="12">
        <v>1.4277900000000001</v>
      </c>
      <c r="G1077" s="12">
        <v>0.08</v>
      </c>
      <c r="H1077" s="12">
        <v>1.0721475243988994</v>
      </c>
      <c r="I1077" s="9">
        <v>166.03999328613199</v>
      </c>
      <c r="J1077" s="12"/>
    </row>
    <row r="1078" spans="1:10" x14ac:dyDescent="0.25">
      <c r="A1078" s="1" t="s">
        <v>1514</v>
      </c>
      <c r="B1078" s="18">
        <v>7533</v>
      </c>
      <c r="C1078" s="1">
        <v>41526</v>
      </c>
      <c r="D1078" s="12">
        <v>16583.881249999995</v>
      </c>
      <c r="E1078" s="12">
        <v>7.2</v>
      </c>
      <c r="F1078" s="12">
        <v>1.31677</v>
      </c>
      <c r="G1078" s="12">
        <v>0.08</v>
      </c>
      <c r="H1078" s="12">
        <v>1.1369659884158183</v>
      </c>
      <c r="I1078" s="9">
        <v>169.33000183105401</v>
      </c>
      <c r="J1078" s="12"/>
    </row>
    <row r="1079" spans="1:10" x14ac:dyDescent="0.25">
      <c r="A1079" s="1" t="s">
        <v>1515</v>
      </c>
      <c r="B1079" s="18">
        <v>7540</v>
      </c>
      <c r="C1079" s="1">
        <v>41533</v>
      </c>
      <c r="D1079" s="12">
        <v>16594.742999999995</v>
      </c>
      <c r="E1079" s="12">
        <v>7.2</v>
      </c>
      <c r="F1079" s="12">
        <v>1.2057500000000001</v>
      </c>
      <c r="G1079" s="12">
        <v>0.08</v>
      </c>
      <c r="H1079" s="12">
        <v>1.2017844524327375</v>
      </c>
      <c r="I1079" s="9">
        <v>170.72000122070301</v>
      </c>
      <c r="J1079" s="12"/>
    </row>
    <row r="1080" spans="1:10" x14ac:dyDescent="0.25">
      <c r="A1080" s="1" t="s">
        <v>1516</v>
      </c>
      <c r="B1080" s="18">
        <v>7547</v>
      </c>
      <c r="C1080" s="1">
        <v>41540</v>
      </c>
      <c r="D1080" s="12">
        <v>16594.742999999995</v>
      </c>
      <c r="E1080" s="12">
        <v>7.2</v>
      </c>
      <c r="F1080" s="12">
        <v>1.09473</v>
      </c>
      <c r="G1080" s="12">
        <v>0.08</v>
      </c>
      <c r="H1080" s="12">
        <v>1.2666029164496564</v>
      </c>
      <c r="I1080" s="9">
        <v>168.91000366210901</v>
      </c>
      <c r="J1080" s="12"/>
    </row>
    <row r="1081" spans="1:10" x14ac:dyDescent="0.25">
      <c r="A1081" s="1" t="s">
        <v>1517</v>
      </c>
      <c r="B1081" s="18">
        <v>7554</v>
      </c>
      <c r="C1081" s="1">
        <v>41547</v>
      </c>
      <c r="D1081" s="12">
        <v>16594.742999999995</v>
      </c>
      <c r="E1081" s="12">
        <v>7.2</v>
      </c>
      <c r="F1081" s="12">
        <v>1.09473</v>
      </c>
      <c r="G1081" s="12">
        <v>0.08</v>
      </c>
      <c r="H1081" s="12">
        <v>1.2666029164496564</v>
      </c>
      <c r="I1081" s="9">
        <v>168.88999938964801</v>
      </c>
      <c r="J1081" s="12"/>
    </row>
    <row r="1082" spans="1:10" x14ac:dyDescent="0.25">
      <c r="A1082" s="1" t="s">
        <v>1518</v>
      </c>
      <c r="B1082" s="18">
        <v>7561</v>
      </c>
      <c r="C1082" s="1">
        <v>41554</v>
      </c>
      <c r="D1082" s="12">
        <v>16604.577749999997</v>
      </c>
      <c r="E1082" s="12">
        <v>7.2</v>
      </c>
      <c r="F1082" s="12">
        <v>1.0402475</v>
      </c>
      <c r="G1082" s="12">
        <v>8.249999999999999E-2</v>
      </c>
      <c r="H1082" s="12">
        <v>1.2701735954998947</v>
      </c>
      <c r="I1082" s="9">
        <v>170.259994506835</v>
      </c>
      <c r="J1082" s="12"/>
    </row>
    <row r="1083" spans="1:10" x14ac:dyDescent="0.25">
      <c r="A1083" s="1" t="s">
        <v>1519</v>
      </c>
      <c r="B1083" s="18">
        <v>7568</v>
      </c>
      <c r="C1083" s="1">
        <v>41561</v>
      </c>
      <c r="D1083" s="12">
        <v>16614.412499999999</v>
      </c>
      <c r="E1083" s="12">
        <v>7.2</v>
      </c>
      <c r="F1083" s="12">
        <v>0.985765</v>
      </c>
      <c r="G1083" s="12">
        <v>8.4999999999999992E-2</v>
      </c>
      <c r="H1083" s="12">
        <v>1.2737442745501331</v>
      </c>
      <c r="I1083" s="9">
        <v>174.38999938964801</v>
      </c>
      <c r="J1083" s="12"/>
    </row>
    <row r="1084" spans="1:10" x14ac:dyDescent="0.25">
      <c r="A1084" s="1" t="s">
        <v>1520</v>
      </c>
      <c r="B1084" s="18">
        <v>7575</v>
      </c>
      <c r="C1084" s="1">
        <v>41568</v>
      </c>
      <c r="D1084" s="12">
        <v>16624.24725</v>
      </c>
      <c r="E1084" s="12">
        <v>7.2</v>
      </c>
      <c r="F1084" s="12">
        <v>0.93128250000000001</v>
      </c>
      <c r="G1084" s="12">
        <v>8.7499999999999994E-2</v>
      </c>
      <c r="H1084" s="12">
        <v>1.2773149536003716</v>
      </c>
      <c r="I1084" s="9">
        <v>175.94999694824199</v>
      </c>
      <c r="J1084" s="12"/>
    </row>
    <row r="1085" spans="1:10" x14ac:dyDescent="0.25">
      <c r="A1085" s="1" t="s">
        <v>1521</v>
      </c>
      <c r="B1085" s="18">
        <v>7582</v>
      </c>
      <c r="C1085" s="1">
        <v>41575</v>
      </c>
      <c r="D1085" s="12">
        <v>16634.082000000002</v>
      </c>
      <c r="E1085" s="12">
        <v>7.2</v>
      </c>
      <c r="F1085" s="12">
        <v>0.87680000000000002</v>
      </c>
      <c r="G1085" s="12">
        <v>0.09</v>
      </c>
      <c r="H1085" s="12">
        <v>1.28088563265061</v>
      </c>
      <c r="I1085" s="9">
        <v>176.21000671386699</v>
      </c>
      <c r="J1085" s="12"/>
    </row>
    <row r="1086" spans="1:10" x14ac:dyDescent="0.25">
      <c r="A1086" s="1" t="s">
        <v>1522</v>
      </c>
      <c r="B1086" s="18">
        <v>7589</v>
      </c>
      <c r="C1086" s="1">
        <v>41582</v>
      </c>
      <c r="D1086" s="12">
        <v>16643.916750000004</v>
      </c>
      <c r="E1086" s="12">
        <v>7.125</v>
      </c>
      <c r="F1086" s="12">
        <v>0.9658175</v>
      </c>
      <c r="G1086" s="12">
        <v>8.7500000000000008E-2</v>
      </c>
      <c r="H1086" s="12">
        <v>1.2844563117008483</v>
      </c>
      <c r="I1086" s="9">
        <v>177.28999328613199</v>
      </c>
      <c r="J1086" s="12"/>
    </row>
    <row r="1087" spans="1:10" x14ac:dyDescent="0.25">
      <c r="A1087" s="1" t="s">
        <v>1523</v>
      </c>
      <c r="B1087" s="18">
        <v>7596</v>
      </c>
      <c r="C1087" s="1">
        <v>41589</v>
      </c>
      <c r="D1087" s="12">
        <v>16653.751500000002</v>
      </c>
      <c r="E1087" s="12">
        <v>7.0500000000000007</v>
      </c>
      <c r="F1087" s="12">
        <v>1.054835</v>
      </c>
      <c r="G1087" s="12">
        <v>8.5000000000000006E-2</v>
      </c>
      <c r="H1087" s="12">
        <v>1.2880269907510866</v>
      </c>
      <c r="I1087" s="9">
        <v>180.05000305175699</v>
      </c>
      <c r="J1087" s="12"/>
    </row>
    <row r="1088" spans="1:10" x14ac:dyDescent="0.25">
      <c r="A1088" s="1" t="s">
        <v>1524</v>
      </c>
      <c r="B1088" s="18">
        <v>7603</v>
      </c>
      <c r="C1088" s="1">
        <v>41596</v>
      </c>
      <c r="D1088" s="12">
        <v>16663.586250000004</v>
      </c>
      <c r="E1088" s="12">
        <v>6.9749999999999996</v>
      </c>
      <c r="F1088" s="12">
        <v>1.1438524999999999</v>
      </c>
      <c r="G1088" s="12">
        <v>8.2500000000000004E-2</v>
      </c>
      <c r="H1088" s="12">
        <v>1.2915976698013252</v>
      </c>
      <c r="I1088" s="9">
        <v>180.80999755859301</v>
      </c>
      <c r="J1088" s="12"/>
    </row>
    <row r="1089" spans="1:10" x14ac:dyDescent="0.25">
      <c r="A1089" s="1" t="s">
        <v>1525</v>
      </c>
      <c r="B1089" s="18">
        <v>7610</v>
      </c>
      <c r="C1089" s="1">
        <v>41603</v>
      </c>
      <c r="D1089" s="12">
        <v>16673.421000000002</v>
      </c>
      <c r="E1089" s="12">
        <v>6.9</v>
      </c>
      <c r="F1089" s="12">
        <v>1.2328699999999999</v>
      </c>
      <c r="G1089" s="12">
        <v>0.08</v>
      </c>
      <c r="H1089" s="12">
        <v>1.2951683488515635</v>
      </c>
      <c r="I1089" s="9">
        <v>181</v>
      </c>
      <c r="J1089" s="12"/>
    </row>
    <row r="1090" spans="1:10" x14ac:dyDescent="0.25">
      <c r="A1090" s="1" t="s">
        <v>1526</v>
      </c>
      <c r="B1090" s="18">
        <v>7617</v>
      </c>
      <c r="C1090" s="1">
        <v>41610</v>
      </c>
      <c r="D1090" s="12">
        <v>16683.25575</v>
      </c>
      <c r="E1090" s="12">
        <v>6.8500000000000005</v>
      </c>
      <c r="F1090" s="12">
        <v>1.3028624999999998</v>
      </c>
      <c r="G1090" s="12">
        <v>8.249999999999999E-2</v>
      </c>
      <c r="H1090" s="12">
        <v>1.2987390279018018</v>
      </c>
      <c r="I1090" s="9">
        <v>180.94000244140599</v>
      </c>
      <c r="J1090" s="12"/>
    </row>
    <row r="1091" spans="1:10" x14ac:dyDescent="0.25">
      <c r="A1091" s="1" t="s">
        <v>1527</v>
      </c>
      <c r="B1091" s="18">
        <v>7624</v>
      </c>
      <c r="C1091" s="1">
        <v>41617</v>
      </c>
      <c r="D1091" s="12">
        <v>16693.090500000002</v>
      </c>
      <c r="E1091" s="12">
        <v>6.8</v>
      </c>
      <c r="F1091" s="12">
        <v>1.3728549999999999</v>
      </c>
      <c r="G1091" s="12">
        <v>8.4999999999999992E-2</v>
      </c>
      <c r="H1091" s="12">
        <v>1.3023097069520402</v>
      </c>
      <c r="I1091" s="9">
        <v>178.11000061035099</v>
      </c>
      <c r="J1091" s="12"/>
    </row>
    <row r="1092" spans="1:10" x14ac:dyDescent="0.25">
      <c r="A1092" s="1" t="s">
        <v>1528</v>
      </c>
      <c r="B1092" s="18">
        <v>7631</v>
      </c>
      <c r="C1092" s="1">
        <v>41624</v>
      </c>
      <c r="D1092" s="12">
        <v>16702.92525</v>
      </c>
      <c r="E1092" s="12">
        <v>6.75</v>
      </c>
      <c r="F1092" s="12">
        <v>1.4428474999999998</v>
      </c>
      <c r="G1092" s="12">
        <v>8.7499999999999994E-2</v>
      </c>
      <c r="H1092" s="12">
        <v>1.3058803860022787</v>
      </c>
      <c r="I1092" s="9">
        <v>181.55999755859301</v>
      </c>
      <c r="J1092" s="12"/>
    </row>
    <row r="1093" spans="1:10" x14ac:dyDescent="0.25">
      <c r="A1093" s="1" t="s">
        <v>1529</v>
      </c>
      <c r="B1093" s="18">
        <v>7638</v>
      </c>
      <c r="C1093" s="1">
        <v>41631</v>
      </c>
      <c r="D1093" s="12">
        <v>16712.760000000002</v>
      </c>
      <c r="E1093" s="12">
        <v>6.7</v>
      </c>
      <c r="F1093" s="12">
        <v>1.51284</v>
      </c>
      <c r="G1093" s="12">
        <v>0.09</v>
      </c>
      <c r="H1093" s="12">
        <v>1.3094510650525171</v>
      </c>
      <c r="I1093" s="9">
        <v>183.850006103515</v>
      </c>
      <c r="J1093" s="12"/>
    </row>
    <row r="1094" spans="1:10" x14ac:dyDescent="0.25">
      <c r="A1094" s="1" t="s">
        <v>1530</v>
      </c>
      <c r="B1094" s="18">
        <v>7645</v>
      </c>
      <c r="C1094" s="1">
        <v>41638</v>
      </c>
      <c r="D1094" s="12">
        <v>16712.760000000002</v>
      </c>
      <c r="E1094" s="12">
        <v>6.7</v>
      </c>
      <c r="F1094" s="12">
        <v>1.51284</v>
      </c>
      <c r="G1094" s="12">
        <v>0.09</v>
      </c>
      <c r="H1094" s="12">
        <v>1.3130217441027554</v>
      </c>
      <c r="I1094" s="9">
        <v>182.88999938964801</v>
      </c>
      <c r="J1094" s="12"/>
    </row>
    <row r="1095" spans="1:10" x14ac:dyDescent="0.25">
      <c r="A1095" s="1" t="s">
        <v>1531</v>
      </c>
      <c r="B1095" s="18">
        <v>7652</v>
      </c>
      <c r="C1095" s="1">
        <v>41645</v>
      </c>
      <c r="D1095" s="12">
        <v>16707.883916666669</v>
      </c>
      <c r="E1095" s="12">
        <v>6.6750000000000007</v>
      </c>
      <c r="F1095" s="12">
        <v>1.52407</v>
      </c>
      <c r="G1095" s="12">
        <v>8.5000000000000006E-2</v>
      </c>
      <c r="H1095" s="12">
        <v>1.2170337543394516</v>
      </c>
      <c r="I1095" s="9">
        <v>184.13999938964801</v>
      </c>
      <c r="J1095" s="12"/>
    </row>
    <row r="1096" spans="1:10" x14ac:dyDescent="0.25">
      <c r="A1096" s="1" t="s">
        <v>1532</v>
      </c>
      <c r="B1096" s="18">
        <v>7659</v>
      </c>
      <c r="C1096" s="1">
        <v>41652</v>
      </c>
      <c r="D1096" s="12">
        <v>16703.007833333333</v>
      </c>
      <c r="E1096" s="12">
        <v>6.65</v>
      </c>
      <c r="F1096" s="12">
        <v>1.5352999999999999</v>
      </c>
      <c r="G1096" s="12">
        <v>0.08</v>
      </c>
      <c r="H1096" s="12">
        <v>1.1210457645761478</v>
      </c>
      <c r="I1096" s="9">
        <v>183.63999938964801</v>
      </c>
      <c r="J1096" s="12"/>
    </row>
    <row r="1097" spans="1:10" x14ac:dyDescent="0.25">
      <c r="A1097" s="1" t="s">
        <v>1533</v>
      </c>
      <c r="B1097" s="18">
        <v>7666</v>
      </c>
      <c r="C1097" s="1">
        <v>41659</v>
      </c>
      <c r="D1097" s="12">
        <v>16698.13175</v>
      </c>
      <c r="E1097" s="12">
        <v>6.625</v>
      </c>
      <c r="F1097" s="12">
        <v>1.54653</v>
      </c>
      <c r="G1097" s="12">
        <v>7.5000000000000011E-2</v>
      </c>
      <c r="H1097" s="12">
        <v>1.025057774812844</v>
      </c>
      <c r="I1097" s="9">
        <v>178.88999938964801</v>
      </c>
      <c r="J1097" s="12"/>
    </row>
    <row r="1098" spans="1:10" x14ac:dyDescent="0.25">
      <c r="A1098" s="1" t="s">
        <v>1534</v>
      </c>
      <c r="B1098" s="18">
        <v>7673</v>
      </c>
      <c r="C1098" s="1">
        <v>41666</v>
      </c>
      <c r="D1098" s="12">
        <v>16693.255666666668</v>
      </c>
      <c r="E1098" s="12">
        <v>6.6</v>
      </c>
      <c r="F1098" s="12">
        <v>1.55776</v>
      </c>
      <c r="G1098" s="12">
        <v>7.0000000000000007E-2</v>
      </c>
      <c r="H1098" s="12">
        <v>0.9290697850495403</v>
      </c>
      <c r="I1098" s="9">
        <v>178.17999267578099</v>
      </c>
      <c r="J1098" s="12"/>
    </row>
    <row r="1099" spans="1:10" x14ac:dyDescent="0.25">
      <c r="A1099" s="1" t="s">
        <v>1535</v>
      </c>
      <c r="B1099" s="18">
        <v>7680</v>
      </c>
      <c r="C1099" s="1">
        <v>41673</v>
      </c>
      <c r="D1099" s="12">
        <v>16688.379583333332</v>
      </c>
      <c r="E1099" s="12">
        <v>6.6249999999999991</v>
      </c>
      <c r="F1099" s="12">
        <v>1.4484375</v>
      </c>
      <c r="G1099" s="12">
        <v>7.0000000000000007E-2</v>
      </c>
      <c r="H1099" s="12">
        <v>0.8330817952862366</v>
      </c>
      <c r="I1099" s="9">
        <v>179.67999267578099</v>
      </c>
      <c r="J1099" s="12"/>
    </row>
    <row r="1100" spans="1:10" x14ac:dyDescent="0.25">
      <c r="A1100" s="1" t="s">
        <v>1536</v>
      </c>
      <c r="B1100" s="18">
        <v>7687</v>
      </c>
      <c r="C1100" s="1">
        <v>41680</v>
      </c>
      <c r="D1100" s="12">
        <v>16683.503499999999</v>
      </c>
      <c r="E1100" s="12">
        <v>6.6499999999999995</v>
      </c>
      <c r="F1100" s="12">
        <v>1.3391150000000001</v>
      </c>
      <c r="G1100" s="12">
        <v>7.0000000000000007E-2</v>
      </c>
      <c r="H1100" s="12">
        <v>0.7370938055229328</v>
      </c>
      <c r="I1100" s="9">
        <v>184.02000427246</v>
      </c>
      <c r="J1100" s="12"/>
    </row>
    <row r="1101" spans="1:10" x14ac:dyDescent="0.25">
      <c r="A1101" s="1" t="s">
        <v>1537</v>
      </c>
      <c r="B1101" s="18">
        <v>7694</v>
      </c>
      <c r="C1101" s="1">
        <v>41687</v>
      </c>
      <c r="D1101" s="12">
        <v>16678.627416666666</v>
      </c>
      <c r="E1101" s="12">
        <v>6.6749999999999998</v>
      </c>
      <c r="F1101" s="12">
        <v>1.2297925000000001</v>
      </c>
      <c r="G1101" s="12">
        <v>7.0000000000000007E-2</v>
      </c>
      <c r="H1101" s="12">
        <v>0.64110581575962899</v>
      </c>
      <c r="I1101" s="9">
        <v>183.88999938964801</v>
      </c>
      <c r="J1101" s="12"/>
    </row>
    <row r="1102" spans="1:10" x14ac:dyDescent="0.25">
      <c r="A1102" s="1" t="s">
        <v>1538</v>
      </c>
      <c r="B1102" s="18">
        <v>7701</v>
      </c>
      <c r="C1102" s="1">
        <v>41694</v>
      </c>
      <c r="D1102" s="12">
        <v>16673.751333333334</v>
      </c>
      <c r="E1102" s="12">
        <v>6.7</v>
      </c>
      <c r="F1102" s="12">
        <v>1.1204700000000001</v>
      </c>
      <c r="G1102" s="12">
        <v>7.0000000000000007E-2</v>
      </c>
      <c r="H1102" s="12">
        <v>0.54511782599632519</v>
      </c>
      <c r="I1102" s="9">
        <v>186.28999328613199</v>
      </c>
      <c r="J1102" s="12"/>
    </row>
    <row r="1103" spans="1:10" x14ac:dyDescent="0.25">
      <c r="A1103" s="1" t="s">
        <v>1539</v>
      </c>
      <c r="B1103" s="18">
        <v>7708</v>
      </c>
      <c r="C1103" s="1">
        <v>41701</v>
      </c>
      <c r="D1103" s="12">
        <v>16668.875250000001</v>
      </c>
      <c r="E1103" s="12">
        <v>6.7</v>
      </c>
      <c r="F1103" s="12">
        <v>1.243525</v>
      </c>
      <c r="G1103" s="12">
        <v>7.2500000000000009E-2</v>
      </c>
      <c r="H1103" s="12">
        <v>0.4491298362330215</v>
      </c>
      <c r="I1103" s="9">
        <v>188.259994506835</v>
      </c>
      <c r="J1103" s="12"/>
    </row>
    <row r="1104" spans="1:10" x14ac:dyDescent="0.25">
      <c r="A1104" s="1" t="s">
        <v>1540</v>
      </c>
      <c r="B1104" s="18">
        <v>7715</v>
      </c>
      <c r="C1104" s="1">
        <v>41708</v>
      </c>
      <c r="D1104" s="12">
        <v>16663.999166666668</v>
      </c>
      <c r="E1104" s="12">
        <v>6.7</v>
      </c>
      <c r="F1104" s="12">
        <v>1.3665799999999999</v>
      </c>
      <c r="G1104" s="12">
        <v>7.5000000000000011E-2</v>
      </c>
      <c r="H1104" s="12">
        <v>0.35314184646971769</v>
      </c>
      <c r="I1104" s="9">
        <v>184.66000366210901</v>
      </c>
      <c r="J1104" s="12"/>
    </row>
    <row r="1105" spans="1:10" x14ac:dyDescent="0.25">
      <c r="A1105" s="1" t="s">
        <v>1541</v>
      </c>
      <c r="B1105" s="18">
        <v>7722</v>
      </c>
      <c r="C1105" s="1">
        <v>41715</v>
      </c>
      <c r="D1105" s="12">
        <v>16659.123083333336</v>
      </c>
      <c r="E1105" s="12">
        <v>6.7</v>
      </c>
      <c r="F1105" s="12">
        <v>1.4896349999999998</v>
      </c>
      <c r="G1105" s="12">
        <v>7.7500000000000013E-2</v>
      </c>
      <c r="H1105" s="12">
        <v>0.25715385670641394</v>
      </c>
      <c r="I1105" s="9">
        <v>186.19999694824199</v>
      </c>
      <c r="J1105" s="12"/>
    </row>
    <row r="1106" spans="1:10" x14ac:dyDescent="0.25">
      <c r="A1106" s="1" t="s">
        <v>1542</v>
      </c>
      <c r="B1106" s="18">
        <v>7729</v>
      </c>
      <c r="C1106" s="1">
        <v>41722</v>
      </c>
      <c r="D1106" s="12">
        <v>16654.246999999999</v>
      </c>
      <c r="E1106" s="12">
        <v>6.7</v>
      </c>
      <c r="F1106" s="12">
        <v>1.61269</v>
      </c>
      <c r="G1106" s="12">
        <v>0.08</v>
      </c>
      <c r="H1106" s="12">
        <v>0.16116586694311016</v>
      </c>
      <c r="I1106" s="9">
        <v>185.49000549316401</v>
      </c>
      <c r="J1106" s="12"/>
    </row>
    <row r="1107" spans="1:10" x14ac:dyDescent="0.25">
      <c r="A1107" s="1" t="s">
        <v>1543</v>
      </c>
      <c r="B1107" s="18">
        <v>7736</v>
      </c>
      <c r="C1107" s="1">
        <v>41729</v>
      </c>
      <c r="D1107" s="12">
        <v>16654.246999999999</v>
      </c>
      <c r="E1107" s="12">
        <v>6.7</v>
      </c>
      <c r="F1107" s="12">
        <v>1.61269</v>
      </c>
      <c r="G1107" s="12">
        <v>0.08</v>
      </c>
      <c r="H1107" s="12">
        <v>6.5177877179806387E-2</v>
      </c>
      <c r="I1107" s="9">
        <v>186.39999389648401</v>
      </c>
      <c r="J1107" s="12"/>
    </row>
    <row r="1108" spans="1:10" x14ac:dyDescent="0.25">
      <c r="A1108" s="1" t="s">
        <v>1544</v>
      </c>
      <c r="B1108" s="18">
        <v>7743</v>
      </c>
      <c r="C1108" s="1">
        <v>41736</v>
      </c>
      <c r="D1108" s="12">
        <v>16672.068833333335</v>
      </c>
      <c r="E1108" s="12">
        <v>6.5750000000000002</v>
      </c>
      <c r="F1108" s="12">
        <v>1.7133</v>
      </c>
      <c r="G1108" s="12">
        <v>8.249999999999999E-2</v>
      </c>
      <c r="H1108" s="12">
        <v>0.20303399445900538</v>
      </c>
      <c r="I1108" s="9">
        <v>181.509994506835</v>
      </c>
      <c r="J1108" s="12"/>
    </row>
    <row r="1109" spans="1:10" x14ac:dyDescent="0.25">
      <c r="A1109" s="1" t="s">
        <v>1545</v>
      </c>
      <c r="B1109" s="18">
        <v>7750</v>
      </c>
      <c r="C1109" s="1">
        <v>41743</v>
      </c>
      <c r="D1109" s="12">
        <v>16689.890666666666</v>
      </c>
      <c r="E1109" s="12">
        <v>6.45</v>
      </c>
      <c r="F1109" s="12">
        <v>1.8139100000000001</v>
      </c>
      <c r="G1109" s="12">
        <v>8.4999999999999992E-2</v>
      </c>
      <c r="H1109" s="12">
        <v>0.34089011173820438</v>
      </c>
      <c r="I1109" s="9">
        <v>186.38999938964801</v>
      </c>
      <c r="J1109" s="12"/>
    </row>
    <row r="1110" spans="1:10" x14ac:dyDescent="0.25">
      <c r="A1110" s="1" t="s">
        <v>1546</v>
      </c>
      <c r="B1110" s="18">
        <v>7757</v>
      </c>
      <c r="C1110" s="1">
        <v>41750</v>
      </c>
      <c r="D1110" s="12">
        <v>16707.712499999998</v>
      </c>
      <c r="E1110" s="12">
        <v>6.3250000000000002</v>
      </c>
      <c r="F1110" s="12">
        <v>1.91452</v>
      </c>
      <c r="G1110" s="12">
        <v>8.7499999999999994E-2</v>
      </c>
      <c r="H1110" s="12">
        <v>0.47874622901740338</v>
      </c>
      <c r="I1110" s="9">
        <v>186.28999328613199</v>
      </c>
      <c r="J1110" s="12"/>
    </row>
    <row r="1111" spans="1:10" x14ac:dyDescent="0.25">
      <c r="A1111" s="1" t="s">
        <v>1547</v>
      </c>
      <c r="B1111" s="18">
        <v>7764</v>
      </c>
      <c r="C1111" s="1">
        <v>41757</v>
      </c>
      <c r="D1111" s="12">
        <v>16725.534333333333</v>
      </c>
      <c r="E1111" s="12">
        <v>6.2</v>
      </c>
      <c r="F1111" s="12">
        <v>2.0151300000000001</v>
      </c>
      <c r="G1111" s="12">
        <v>0.09</v>
      </c>
      <c r="H1111" s="12">
        <v>0.61660234629660238</v>
      </c>
      <c r="I1111" s="9">
        <v>188.05999755859301</v>
      </c>
      <c r="J1111" s="12"/>
    </row>
    <row r="1112" spans="1:10" x14ac:dyDescent="0.25">
      <c r="A1112" s="1" t="s">
        <v>1548</v>
      </c>
      <c r="B1112" s="18">
        <v>7771</v>
      </c>
      <c r="C1112" s="1">
        <v>41764</v>
      </c>
      <c r="D1112" s="12">
        <v>16743.356166666668</v>
      </c>
      <c r="E1112" s="12">
        <v>6.2250000000000005</v>
      </c>
      <c r="F1112" s="12">
        <v>2.0530850000000003</v>
      </c>
      <c r="G1112" s="12">
        <v>0.09</v>
      </c>
      <c r="H1112" s="12">
        <v>0.75445846357580137</v>
      </c>
      <c r="I1112" s="9">
        <v>187.96000671386699</v>
      </c>
      <c r="J1112" s="12"/>
    </row>
    <row r="1113" spans="1:10" x14ac:dyDescent="0.25">
      <c r="A1113" s="1" t="s">
        <v>1549</v>
      </c>
      <c r="B1113" s="18">
        <v>7778</v>
      </c>
      <c r="C1113" s="1">
        <v>41771</v>
      </c>
      <c r="D1113" s="12">
        <v>16761.178</v>
      </c>
      <c r="E1113" s="12">
        <v>6.25</v>
      </c>
      <c r="F1113" s="12">
        <v>2.09104</v>
      </c>
      <c r="G1113" s="12">
        <v>0.09</v>
      </c>
      <c r="H1113" s="12">
        <v>0.89231458085500037</v>
      </c>
      <c r="I1113" s="9">
        <v>188.05000305175699</v>
      </c>
      <c r="J1113" s="12"/>
    </row>
    <row r="1114" spans="1:10" x14ac:dyDescent="0.25">
      <c r="A1114" s="1" t="s">
        <v>1550</v>
      </c>
      <c r="B1114" s="18">
        <v>7785</v>
      </c>
      <c r="C1114" s="1">
        <v>41778</v>
      </c>
      <c r="D1114" s="12">
        <v>16778.999833333331</v>
      </c>
      <c r="E1114" s="12">
        <v>6.2750000000000004</v>
      </c>
      <c r="F1114" s="12">
        <v>2.1289949999999997</v>
      </c>
      <c r="G1114" s="12">
        <v>0.09</v>
      </c>
      <c r="H1114" s="12">
        <v>1.0301706981341994</v>
      </c>
      <c r="I1114" s="9">
        <v>190.350006103515</v>
      </c>
      <c r="J1114" s="12"/>
    </row>
    <row r="1115" spans="1:10" x14ac:dyDescent="0.25">
      <c r="A1115" s="1" t="s">
        <v>1551</v>
      </c>
      <c r="B1115" s="18">
        <v>7792</v>
      </c>
      <c r="C1115" s="1">
        <v>41785</v>
      </c>
      <c r="D1115" s="12">
        <v>16796.821666666667</v>
      </c>
      <c r="E1115" s="12">
        <v>6.3</v>
      </c>
      <c r="F1115" s="12">
        <v>2.1669499999999999</v>
      </c>
      <c r="G1115" s="12">
        <v>0.09</v>
      </c>
      <c r="H1115" s="12">
        <v>1.1680268154133984</v>
      </c>
      <c r="I1115" s="9">
        <v>192.67999267578099</v>
      </c>
      <c r="J1115" s="12"/>
    </row>
    <row r="1116" spans="1:10" x14ac:dyDescent="0.25">
      <c r="A1116" s="1" t="s">
        <v>1552</v>
      </c>
      <c r="B1116" s="18">
        <v>7799</v>
      </c>
      <c r="C1116" s="1">
        <v>41792</v>
      </c>
      <c r="D1116" s="12">
        <v>16814.643499999998</v>
      </c>
      <c r="E1116" s="12">
        <v>6.25</v>
      </c>
      <c r="F1116" s="12">
        <v>2.1399575</v>
      </c>
      <c r="G1116" s="12">
        <v>9.2499999999999999E-2</v>
      </c>
      <c r="H1116" s="12">
        <v>1.3058829326925974</v>
      </c>
      <c r="I1116" s="9">
        <v>195.38000488281199</v>
      </c>
      <c r="J1116" s="12"/>
    </row>
    <row r="1117" spans="1:10" x14ac:dyDescent="0.25">
      <c r="A1117" s="1" t="s">
        <v>1553</v>
      </c>
      <c r="B1117" s="18">
        <v>7806</v>
      </c>
      <c r="C1117" s="1">
        <v>41799</v>
      </c>
      <c r="D1117" s="12">
        <v>16832.46533333333</v>
      </c>
      <c r="E1117" s="12">
        <v>6.1999999999999993</v>
      </c>
      <c r="F1117" s="12">
        <v>2.112965</v>
      </c>
      <c r="G1117" s="12">
        <v>9.5000000000000001E-2</v>
      </c>
      <c r="H1117" s="12">
        <v>1.4437390499717964</v>
      </c>
      <c r="I1117" s="9">
        <v>194.13000488281199</v>
      </c>
      <c r="J1117" s="12"/>
    </row>
    <row r="1118" spans="1:10" x14ac:dyDescent="0.25">
      <c r="A1118" s="1" t="s">
        <v>1554</v>
      </c>
      <c r="B1118" s="18">
        <v>7813</v>
      </c>
      <c r="C1118" s="1">
        <v>41806</v>
      </c>
      <c r="D1118" s="12">
        <v>16850.287166666665</v>
      </c>
      <c r="E1118" s="12">
        <v>6.15</v>
      </c>
      <c r="F1118" s="12">
        <v>2.0859725</v>
      </c>
      <c r="G1118" s="12">
        <v>9.7500000000000003E-2</v>
      </c>
      <c r="H1118" s="12">
        <v>1.5815951672509954</v>
      </c>
      <c r="I1118" s="9">
        <v>195.94000244140599</v>
      </c>
      <c r="J1118" s="12"/>
    </row>
    <row r="1119" spans="1:10" x14ac:dyDescent="0.25">
      <c r="A1119" s="1" t="s">
        <v>1555</v>
      </c>
      <c r="B1119" s="18">
        <v>7820</v>
      </c>
      <c r="C1119" s="1">
        <v>41813</v>
      </c>
      <c r="D1119" s="12">
        <v>16868.109</v>
      </c>
      <c r="E1119" s="12">
        <v>6.1</v>
      </c>
      <c r="F1119" s="12">
        <v>2.05898</v>
      </c>
      <c r="G1119" s="12">
        <v>0.1</v>
      </c>
      <c r="H1119" s="12">
        <v>1.7194512845301944</v>
      </c>
      <c r="I1119" s="9">
        <v>195.82000732421801</v>
      </c>
      <c r="J1119" s="12"/>
    </row>
    <row r="1120" spans="1:10" x14ac:dyDescent="0.25">
      <c r="A1120" s="1" t="s">
        <v>1556</v>
      </c>
      <c r="B1120" s="18">
        <v>7827</v>
      </c>
      <c r="C1120" s="1">
        <v>41820</v>
      </c>
      <c r="D1120" s="12">
        <v>16868.109</v>
      </c>
      <c r="E1120" s="12">
        <v>6.1</v>
      </c>
      <c r="F1120" s="12">
        <v>2.05898</v>
      </c>
      <c r="G1120" s="12">
        <v>0.1</v>
      </c>
      <c r="H1120" s="12">
        <v>1.8573074018093934</v>
      </c>
      <c r="I1120" s="9">
        <v>198.19999694824199</v>
      </c>
      <c r="J1120" s="12"/>
    </row>
    <row r="1121" spans="1:10" x14ac:dyDescent="0.25">
      <c r="A1121" s="1" t="s">
        <v>1557</v>
      </c>
      <c r="B1121" s="18">
        <v>7834</v>
      </c>
      <c r="C1121" s="1">
        <v>41827</v>
      </c>
      <c r="D1121" s="12">
        <v>16884.484583333335</v>
      </c>
      <c r="E1121" s="12">
        <v>6.1249999999999991</v>
      </c>
      <c r="F1121" s="12">
        <v>2.037795</v>
      </c>
      <c r="G1121" s="12">
        <v>9.7500000000000003E-2</v>
      </c>
      <c r="H1121" s="12">
        <v>1.83800821517013</v>
      </c>
      <c r="I1121" s="9">
        <v>196.61000061035099</v>
      </c>
      <c r="J1121" s="12"/>
    </row>
    <row r="1122" spans="1:10" x14ac:dyDescent="0.25">
      <c r="A1122" s="1" t="s">
        <v>1558</v>
      </c>
      <c r="B1122" s="18">
        <v>7841</v>
      </c>
      <c r="C1122" s="1">
        <v>41834</v>
      </c>
      <c r="D1122" s="12">
        <v>16900.860166666669</v>
      </c>
      <c r="E1122" s="12">
        <v>6.1499999999999995</v>
      </c>
      <c r="F1122" s="12">
        <v>2.01661</v>
      </c>
      <c r="G1122" s="12">
        <v>9.5000000000000001E-2</v>
      </c>
      <c r="H1122" s="12">
        <v>1.8187090285308669</v>
      </c>
      <c r="I1122" s="9">
        <v>197.71000671386699</v>
      </c>
      <c r="J1122" s="12"/>
    </row>
    <row r="1123" spans="1:10" x14ac:dyDescent="0.25">
      <c r="A1123" s="1" t="s">
        <v>1559</v>
      </c>
      <c r="B1123" s="18">
        <v>7848</v>
      </c>
      <c r="C1123" s="1">
        <v>41841</v>
      </c>
      <c r="D1123" s="12">
        <v>16917.235750000003</v>
      </c>
      <c r="E1123" s="12">
        <v>6.1749999999999998</v>
      </c>
      <c r="F1123" s="12">
        <v>1.995425</v>
      </c>
      <c r="G1123" s="12">
        <v>9.2499999999999999E-2</v>
      </c>
      <c r="H1123" s="12">
        <v>1.7994098418916036</v>
      </c>
      <c r="I1123" s="9">
        <v>197.72000122070301</v>
      </c>
      <c r="J1123" s="12"/>
    </row>
    <row r="1124" spans="1:10" x14ac:dyDescent="0.25">
      <c r="A1124" s="1" t="s">
        <v>1560</v>
      </c>
      <c r="B1124" s="18">
        <v>7855</v>
      </c>
      <c r="C1124" s="1">
        <v>41848</v>
      </c>
      <c r="D1124" s="12">
        <v>16933.611333333338</v>
      </c>
      <c r="E1124" s="12">
        <v>6.2</v>
      </c>
      <c r="F1124" s="12">
        <v>1.97424</v>
      </c>
      <c r="G1124" s="12">
        <v>0.09</v>
      </c>
      <c r="H1124" s="12">
        <v>1.7801106552523402</v>
      </c>
      <c r="I1124" s="9">
        <v>192.5</v>
      </c>
      <c r="J1124" s="12"/>
    </row>
    <row r="1125" spans="1:10" x14ac:dyDescent="0.25">
      <c r="A1125" s="1" t="s">
        <v>1561</v>
      </c>
      <c r="B1125" s="18">
        <v>7862</v>
      </c>
      <c r="C1125" s="1">
        <v>41855</v>
      </c>
      <c r="D1125" s="12">
        <v>16949.986916666669</v>
      </c>
      <c r="E1125" s="12">
        <v>6.1750000000000007</v>
      </c>
      <c r="F1125" s="12">
        <v>1.9094549999999999</v>
      </c>
      <c r="G1125" s="12">
        <v>0.09</v>
      </c>
      <c r="H1125" s="12">
        <v>1.7608114686130771</v>
      </c>
      <c r="I1125" s="9">
        <v>193.24000549316401</v>
      </c>
      <c r="J1125" s="12"/>
    </row>
    <row r="1126" spans="1:10" x14ac:dyDescent="0.25">
      <c r="A1126" s="1" t="s">
        <v>1562</v>
      </c>
      <c r="B1126" s="18">
        <v>7869</v>
      </c>
      <c r="C1126" s="1">
        <v>41862</v>
      </c>
      <c r="D1126" s="12">
        <v>16966.362500000003</v>
      </c>
      <c r="E1126" s="12">
        <v>6.15</v>
      </c>
      <c r="F1126" s="12">
        <v>1.8446699999999998</v>
      </c>
      <c r="G1126" s="12">
        <v>0.09</v>
      </c>
      <c r="H1126" s="12">
        <v>1.7415122819738138</v>
      </c>
      <c r="I1126" s="9">
        <v>195.72000122070301</v>
      </c>
      <c r="J1126" s="12"/>
    </row>
    <row r="1127" spans="1:10" x14ac:dyDescent="0.25">
      <c r="A1127" s="1" t="s">
        <v>1563</v>
      </c>
      <c r="B1127" s="18">
        <v>7876</v>
      </c>
      <c r="C1127" s="1">
        <v>41869</v>
      </c>
      <c r="D1127" s="12">
        <v>16982.738083333337</v>
      </c>
      <c r="E1127" s="12">
        <v>6.125</v>
      </c>
      <c r="F1127" s="12">
        <v>1.7798850000000002</v>
      </c>
      <c r="G1127" s="12">
        <v>0.09</v>
      </c>
      <c r="H1127" s="12">
        <v>1.7222130953345505</v>
      </c>
      <c r="I1127" s="9">
        <v>199.19000244140599</v>
      </c>
      <c r="J1127" s="12"/>
    </row>
    <row r="1128" spans="1:10" x14ac:dyDescent="0.25">
      <c r="A1128" s="1" t="s">
        <v>1564</v>
      </c>
      <c r="B1128" s="18">
        <v>7883</v>
      </c>
      <c r="C1128" s="1">
        <v>41876</v>
      </c>
      <c r="D1128" s="12">
        <v>16999.113666666672</v>
      </c>
      <c r="E1128" s="12">
        <v>6.1</v>
      </c>
      <c r="F1128" s="12">
        <v>1.7151000000000001</v>
      </c>
      <c r="G1128" s="12">
        <v>0.09</v>
      </c>
      <c r="H1128" s="12">
        <v>1.7029139086952871</v>
      </c>
      <c r="I1128" s="9">
        <v>200.71000671386699</v>
      </c>
      <c r="J1128" s="12"/>
    </row>
    <row r="1129" spans="1:10" x14ac:dyDescent="0.25">
      <c r="A1129" s="1" t="s">
        <v>1565</v>
      </c>
      <c r="B1129" s="18">
        <v>7890</v>
      </c>
      <c r="C1129" s="1">
        <v>41883</v>
      </c>
      <c r="D1129" s="12">
        <v>17015.489250000006</v>
      </c>
      <c r="E1129" s="12">
        <v>6.0499999999999989</v>
      </c>
      <c r="F1129" s="12">
        <v>1.7073375000000002</v>
      </c>
      <c r="G1129" s="12">
        <v>0.09</v>
      </c>
      <c r="H1129" s="12">
        <v>1.683614722056024</v>
      </c>
      <c r="I1129" s="9">
        <v>201.11000061035099</v>
      </c>
      <c r="J1129" s="12"/>
    </row>
    <row r="1130" spans="1:10" x14ac:dyDescent="0.25">
      <c r="A1130" s="1" t="s">
        <v>1566</v>
      </c>
      <c r="B1130" s="18">
        <v>7897</v>
      </c>
      <c r="C1130" s="1">
        <v>41890</v>
      </c>
      <c r="D1130" s="12">
        <v>17031.86483333334</v>
      </c>
      <c r="E1130" s="12">
        <v>6</v>
      </c>
      <c r="F1130" s="12">
        <v>1.6995750000000001</v>
      </c>
      <c r="G1130" s="12">
        <v>0.09</v>
      </c>
      <c r="H1130" s="12">
        <v>1.6643155354167607</v>
      </c>
      <c r="I1130" s="9">
        <v>199.13000488281199</v>
      </c>
      <c r="J1130" s="12"/>
    </row>
    <row r="1131" spans="1:10" x14ac:dyDescent="0.25">
      <c r="A1131" s="1" t="s">
        <v>1567</v>
      </c>
      <c r="B1131" s="18">
        <v>7904</v>
      </c>
      <c r="C1131" s="1">
        <v>41897</v>
      </c>
      <c r="D1131" s="12">
        <v>17048.240416666671</v>
      </c>
      <c r="E1131" s="12">
        <v>5.9499999999999993</v>
      </c>
      <c r="F1131" s="12">
        <v>1.6918124999999999</v>
      </c>
      <c r="G1131" s="12">
        <v>0.09</v>
      </c>
      <c r="H1131" s="12">
        <v>1.6450163487774974</v>
      </c>
      <c r="I1131" s="9">
        <v>200.69999694824199</v>
      </c>
      <c r="J1131" s="12"/>
    </row>
    <row r="1132" spans="1:10" x14ac:dyDescent="0.25">
      <c r="A1132" s="1" t="s">
        <v>1568</v>
      </c>
      <c r="B1132" s="18">
        <v>7911</v>
      </c>
      <c r="C1132" s="1">
        <v>41904</v>
      </c>
      <c r="D1132" s="12">
        <v>17064.616000000005</v>
      </c>
      <c r="E1132" s="12">
        <v>5.9</v>
      </c>
      <c r="F1132" s="12">
        <v>1.68405</v>
      </c>
      <c r="G1132" s="12">
        <v>0.09</v>
      </c>
      <c r="H1132" s="12">
        <v>1.6257171621382343</v>
      </c>
      <c r="I1132" s="9">
        <v>197.89999389648401</v>
      </c>
      <c r="J1132" s="12"/>
    </row>
    <row r="1133" spans="1:10" x14ac:dyDescent="0.25">
      <c r="A1133" s="1" t="s">
        <v>1569</v>
      </c>
      <c r="B1133" s="18">
        <v>7918</v>
      </c>
      <c r="C1133" s="1">
        <v>41911</v>
      </c>
      <c r="D1133" s="12">
        <v>17064.616000000005</v>
      </c>
      <c r="E1133" s="12">
        <v>5.9</v>
      </c>
      <c r="F1133" s="12">
        <v>1.68405</v>
      </c>
      <c r="G1133" s="12">
        <v>0.09</v>
      </c>
      <c r="H1133" s="12">
        <v>1.6064179754989709</v>
      </c>
      <c r="I1133" s="9">
        <v>196.52000427246</v>
      </c>
      <c r="J1133" s="12"/>
    </row>
    <row r="1134" spans="1:10" x14ac:dyDescent="0.25">
      <c r="A1134" s="1" t="s">
        <v>1570</v>
      </c>
      <c r="B1134" s="18">
        <v>7925</v>
      </c>
      <c r="C1134" s="1">
        <v>41918</v>
      </c>
      <c r="D1134" s="12">
        <v>17071.000916666671</v>
      </c>
      <c r="E1134" s="12">
        <v>5.8500000000000005</v>
      </c>
      <c r="F1134" s="12">
        <v>1.6654225</v>
      </c>
      <c r="G1134" s="12">
        <v>0.09</v>
      </c>
      <c r="H1134" s="12">
        <v>1.5302383597453586</v>
      </c>
      <c r="I1134" s="9">
        <v>190.53999328613199</v>
      </c>
      <c r="J1134" s="12"/>
    </row>
    <row r="1135" spans="1:10" x14ac:dyDescent="0.25">
      <c r="A1135" s="1" t="s">
        <v>1571</v>
      </c>
      <c r="B1135" s="18">
        <v>7932</v>
      </c>
      <c r="C1135" s="1">
        <v>41925</v>
      </c>
      <c r="D1135" s="12">
        <v>17077.385833333337</v>
      </c>
      <c r="E1135" s="12">
        <v>5.8</v>
      </c>
      <c r="F1135" s="12">
        <v>1.646795</v>
      </c>
      <c r="G1135" s="12">
        <v>0.09</v>
      </c>
      <c r="H1135" s="12">
        <v>1.4540587439917461</v>
      </c>
      <c r="I1135" s="9">
        <v>188.47000122070301</v>
      </c>
      <c r="J1135" s="12"/>
    </row>
    <row r="1136" spans="1:10" x14ac:dyDescent="0.25">
      <c r="A1136" s="1" t="s">
        <v>1572</v>
      </c>
      <c r="B1136" s="18">
        <v>7939</v>
      </c>
      <c r="C1136" s="1">
        <v>41932</v>
      </c>
      <c r="D1136" s="12">
        <v>17083.77075</v>
      </c>
      <c r="E1136" s="12">
        <v>5.75</v>
      </c>
      <c r="F1136" s="12">
        <v>1.6281675</v>
      </c>
      <c r="G1136" s="12">
        <v>0.09</v>
      </c>
      <c r="H1136" s="12">
        <v>1.3778791282381337</v>
      </c>
      <c r="I1136" s="9">
        <v>196.42999267578099</v>
      </c>
      <c r="J1136" s="12"/>
    </row>
    <row r="1137" spans="1:10" x14ac:dyDescent="0.25">
      <c r="A1137" s="1" t="s">
        <v>1573</v>
      </c>
      <c r="B1137" s="18">
        <v>7946</v>
      </c>
      <c r="C1137" s="1">
        <v>41939</v>
      </c>
      <c r="D1137" s="12">
        <v>17090.155666666669</v>
      </c>
      <c r="E1137" s="12">
        <v>5.7</v>
      </c>
      <c r="F1137" s="12">
        <v>1.60954</v>
      </c>
      <c r="G1137" s="12">
        <v>0.09</v>
      </c>
      <c r="H1137" s="12">
        <v>1.3016995124845214</v>
      </c>
      <c r="I1137" s="9">
        <v>201.66000366210901</v>
      </c>
      <c r="J1137" s="12"/>
    </row>
    <row r="1138" spans="1:10" x14ac:dyDescent="0.25">
      <c r="A1138" s="1" t="s">
        <v>1574</v>
      </c>
      <c r="B1138" s="18">
        <v>7953</v>
      </c>
      <c r="C1138" s="1">
        <v>41946</v>
      </c>
      <c r="D1138" s="12">
        <v>17096.540583333332</v>
      </c>
      <c r="E1138" s="12">
        <v>5.7250000000000005</v>
      </c>
      <c r="F1138" s="12">
        <v>1.5150349999999999</v>
      </c>
      <c r="G1138" s="12">
        <v>0.09</v>
      </c>
      <c r="H1138" s="12">
        <v>1.2255198967309089</v>
      </c>
      <c r="I1138" s="9">
        <v>203.33999633789</v>
      </c>
      <c r="J1138" s="12"/>
    </row>
    <row r="1139" spans="1:10" x14ac:dyDescent="0.25">
      <c r="A1139" s="1" t="s">
        <v>1575</v>
      </c>
      <c r="B1139" s="18">
        <v>7960</v>
      </c>
      <c r="C1139" s="1">
        <v>41953</v>
      </c>
      <c r="D1139" s="12">
        <v>17102.925499999998</v>
      </c>
      <c r="E1139" s="12">
        <v>5.75</v>
      </c>
      <c r="F1139" s="12">
        <v>1.4205299999999998</v>
      </c>
      <c r="G1139" s="12">
        <v>0.09</v>
      </c>
      <c r="H1139" s="12">
        <v>1.1493402809772966</v>
      </c>
      <c r="I1139" s="9">
        <v>204.24000549316401</v>
      </c>
      <c r="J1139" s="12"/>
    </row>
    <row r="1140" spans="1:10" x14ac:dyDescent="0.25">
      <c r="A1140" s="1" t="s">
        <v>1576</v>
      </c>
      <c r="B1140" s="18">
        <v>7967</v>
      </c>
      <c r="C1140" s="1">
        <v>41960</v>
      </c>
      <c r="D1140" s="12">
        <v>17109.310416666664</v>
      </c>
      <c r="E1140" s="12">
        <v>5.7750000000000004</v>
      </c>
      <c r="F1140" s="12">
        <v>1.3260249999999998</v>
      </c>
      <c r="G1140" s="12">
        <v>0.09</v>
      </c>
      <c r="H1140" s="12">
        <v>1.0731606652236843</v>
      </c>
      <c r="I1140" s="9">
        <v>206.67999267578099</v>
      </c>
      <c r="J1140" s="12"/>
    </row>
    <row r="1141" spans="1:10" x14ac:dyDescent="0.25">
      <c r="A1141" s="1" t="s">
        <v>1577</v>
      </c>
      <c r="B1141" s="18">
        <v>7974</v>
      </c>
      <c r="C1141" s="1">
        <v>41967</v>
      </c>
      <c r="D1141" s="12">
        <v>17115.695333333333</v>
      </c>
      <c r="E1141" s="12">
        <v>5.8</v>
      </c>
      <c r="F1141" s="12">
        <v>1.2315199999999999</v>
      </c>
      <c r="G1141" s="12">
        <v>0.09</v>
      </c>
      <c r="H1141" s="12">
        <v>0.99698104947007182</v>
      </c>
      <c r="I1141" s="9">
        <v>207.19999694824199</v>
      </c>
      <c r="J1141" s="12"/>
    </row>
    <row r="1142" spans="1:10" x14ac:dyDescent="0.25">
      <c r="A1142" s="1" t="s">
        <v>1578</v>
      </c>
      <c r="B1142" s="18">
        <v>7981</v>
      </c>
      <c r="C1142" s="1">
        <v>41974</v>
      </c>
      <c r="D1142" s="12">
        <v>17122.080249999999</v>
      </c>
      <c r="E1142" s="12">
        <v>5.75</v>
      </c>
      <c r="F1142" s="12">
        <v>1.0869200000000001</v>
      </c>
      <c r="G1142" s="12">
        <v>9.7500000000000003E-2</v>
      </c>
      <c r="H1142" s="12">
        <v>0.92080143371645939</v>
      </c>
      <c r="I1142" s="9">
        <v>208</v>
      </c>
      <c r="J1142" s="12"/>
    </row>
    <row r="1143" spans="1:10" x14ac:dyDescent="0.25">
      <c r="A1143" s="1" t="s">
        <v>1579</v>
      </c>
      <c r="B1143" s="18">
        <v>7988</v>
      </c>
      <c r="C1143" s="1">
        <v>41981</v>
      </c>
      <c r="D1143" s="12">
        <v>17128.465166666661</v>
      </c>
      <c r="E1143" s="12">
        <v>5.6999999999999993</v>
      </c>
      <c r="F1143" s="12">
        <v>0.94231999999999994</v>
      </c>
      <c r="G1143" s="12">
        <v>0.105</v>
      </c>
      <c r="H1143" s="12">
        <v>0.84462181796284708</v>
      </c>
      <c r="I1143" s="9">
        <v>200.88999938964801</v>
      </c>
      <c r="J1143" s="12"/>
    </row>
    <row r="1144" spans="1:10" x14ac:dyDescent="0.25">
      <c r="A1144" s="1" t="s">
        <v>1580</v>
      </c>
      <c r="B1144" s="18">
        <v>7995</v>
      </c>
      <c r="C1144" s="1">
        <v>41988</v>
      </c>
      <c r="D1144" s="12">
        <v>17134.850083333327</v>
      </c>
      <c r="E1144" s="12">
        <v>5.65</v>
      </c>
      <c r="F1144" s="12">
        <v>0.79771999999999998</v>
      </c>
      <c r="G1144" s="12">
        <v>0.11249999999999999</v>
      </c>
      <c r="H1144" s="12">
        <v>0.76844220220923465</v>
      </c>
      <c r="I1144" s="9">
        <v>206.52000427246</v>
      </c>
      <c r="J1144" s="12"/>
    </row>
    <row r="1145" spans="1:10" x14ac:dyDescent="0.25">
      <c r="A1145" s="1" t="s">
        <v>1581</v>
      </c>
      <c r="B1145" s="18">
        <v>8002</v>
      </c>
      <c r="C1145" s="1">
        <v>41995</v>
      </c>
      <c r="D1145" s="12">
        <v>17141.234999999997</v>
      </c>
      <c r="E1145" s="12">
        <v>5.6</v>
      </c>
      <c r="F1145" s="12">
        <v>0.65312000000000003</v>
      </c>
      <c r="G1145" s="12">
        <v>0.12</v>
      </c>
      <c r="H1145" s="12">
        <v>0.69226258645562233</v>
      </c>
      <c r="I1145" s="9">
        <v>208.44000244140599</v>
      </c>
      <c r="J1145" s="12"/>
    </row>
    <row r="1146" spans="1:10" x14ac:dyDescent="0.25">
      <c r="A1146" s="1" t="s">
        <v>1582</v>
      </c>
      <c r="B1146" s="18">
        <v>8009</v>
      </c>
      <c r="C1146" s="1">
        <v>42002</v>
      </c>
      <c r="D1146" s="12">
        <v>17141.234999999997</v>
      </c>
      <c r="E1146" s="12">
        <v>5.6</v>
      </c>
      <c r="F1146" s="12">
        <v>0.65312000000000003</v>
      </c>
      <c r="G1146" s="12">
        <v>0.12</v>
      </c>
      <c r="H1146" s="12">
        <v>0.6160829707020099</v>
      </c>
      <c r="I1146" s="9">
        <v>205.42999267578099</v>
      </c>
      <c r="J1146" s="12"/>
    </row>
    <row r="1147" spans="1:10" x14ac:dyDescent="0.25">
      <c r="A1147" s="1" t="s">
        <v>1583</v>
      </c>
      <c r="B1147" s="18">
        <v>8016</v>
      </c>
      <c r="C1147" s="1">
        <v>42009</v>
      </c>
      <c r="D1147" s="12">
        <v>17152.852666666662</v>
      </c>
      <c r="E1147" s="12">
        <v>5.6249999999999991</v>
      </c>
      <c r="F1147" s="12">
        <v>0.43235750000000006</v>
      </c>
      <c r="G1147" s="12">
        <v>0.11749999999999999</v>
      </c>
      <c r="H1147" s="12">
        <v>0.62850160487103979</v>
      </c>
      <c r="I1147" s="9">
        <v>204.25</v>
      </c>
      <c r="J1147" s="12"/>
    </row>
    <row r="1148" spans="1:10" x14ac:dyDescent="0.25">
      <c r="A1148" s="1" t="s">
        <v>1584</v>
      </c>
      <c r="B1148" s="18">
        <v>8023</v>
      </c>
      <c r="C1148" s="1">
        <v>42016</v>
      </c>
      <c r="D1148" s="12">
        <v>17164.470333333331</v>
      </c>
      <c r="E1148" s="12">
        <v>5.6499999999999995</v>
      </c>
      <c r="F1148" s="12">
        <v>0.21159500000000003</v>
      </c>
      <c r="G1148" s="12">
        <v>0.11499999999999999</v>
      </c>
      <c r="H1148" s="12">
        <v>0.64092023904006967</v>
      </c>
      <c r="I1148" s="9">
        <v>201.63000488281199</v>
      </c>
      <c r="J1148" s="12"/>
    </row>
    <row r="1149" spans="1:10" x14ac:dyDescent="0.25">
      <c r="A1149" s="1" t="s">
        <v>1585</v>
      </c>
      <c r="B1149" s="18">
        <v>8030</v>
      </c>
      <c r="C1149" s="1">
        <v>42023</v>
      </c>
      <c r="D1149" s="12">
        <v>17176.088</v>
      </c>
      <c r="E1149" s="12">
        <v>5.6749999999999998</v>
      </c>
      <c r="F1149" s="12">
        <v>-9.1674999999999812E-3</v>
      </c>
      <c r="G1149" s="12">
        <v>0.11249999999999999</v>
      </c>
      <c r="H1149" s="12">
        <v>0.65333887320909956</v>
      </c>
      <c r="I1149" s="9">
        <v>204.97000122070301</v>
      </c>
      <c r="J1149" s="12"/>
    </row>
    <row r="1150" spans="1:10" x14ac:dyDescent="0.25">
      <c r="A1150" s="1" t="s">
        <v>1586</v>
      </c>
      <c r="B1150" s="18">
        <v>8037</v>
      </c>
      <c r="C1150" s="1">
        <v>42030</v>
      </c>
      <c r="D1150" s="12">
        <v>17187.705666666665</v>
      </c>
      <c r="E1150" s="12">
        <v>5.7</v>
      </c>
      <c r="F1150" s="12">
        <v>-0.22993</v>
      </c>
      <c r="G1150" s="12">
        <v>0.11</v>
      </c>
      <c r="H1150" s="12">
        <v>0.66575750737812944</v>
      </c>
      <c r="I1150" s="9">
        <v>199.44999694824199</v>
      </c>
      <c r="J1150" s="12"/>
    </row>
    <row r="1151" spans="1:10" x14ac:dyDescent="0.25">
      <c r="A1151" s="1" t="s">
        <v>1587</v>
      </c>
      <c r="B1151" s="18">
        <v>8044</v>
      </c>
      <c r="C1151" s="1">
        <v>42037</v>
      </c>
      <c r="D1151" s="12">
        <v>17199.323333333334</v>
      </c>
      <c r="E1151" s="12">
        <v>5.65</v>
      </c>
      <c r="F1151" s="12">
        <v>-0.19420500000000002</v>
      </c>
      <c r="G1151" s="12">
        <v>0.11</v>
      </c>
      <c r="H1151" s="12">
        <v>0.67817614154715933</v>
      </c>
      <c r="I1151" s="9">
        <v>205.55000305175699</v>
      </c>
      <c r="J1151" s="12"/>
    </row>
    <row r="1152" spans="1:10" x14ac:dyDescent="0.25">
      <c r="A1152" s="1" t="s">
        <v>1588</v>
      </c>
      <c r="B1152" s="18">
        <v>8051</v>
      </c>
      <c r="C1152" s="1">
        <v>42044</v>
      </c>
      <c r="D1152" s="12">
        <v>17210.940999999999</v>
      </c>
      <c r="E1152" s="12">
        <v>5.6</v>
      </c>
      <c r="F1152" s="12">
        <v>-0.15848000000000001</v>
      </c>
      <c r="G1152" s="12">
        <v>0.11</v>
      </c>
      <c r="H1152" s="12">
        <v>0.69059477571618921</v>
      </c>
      <c r="I1152" s="9">
        <v>209.77999877929599</v>
      </c>
      <c r="J1152" s="12"/>
    </row>
    <row r="1153" spans="1:10" x14ac:dyDescent="0.25">
      <c r="A1153" s="1" t="s">
        <v>1589</v>
      </c>
      <c r="B1153" s="18">
        <v>8058</v>
      </c>
      <c r="C1153" s="1">
        <v>42051</v>
      </c>
      <c r="D1153" s="12">
        <v>17222.558666666668</v>
      </c>
      <c r="E1153" s="12">
        <v>5.55</v>
      </c>
      <c r="F1153" s="12">
        <v>-0.122755</v>
      </c>
      <c r="G1153" s="12">
        <v>0.11</v>
      </c>
      <c r="H1153" s="12">
        <v>0.70301340988521921</v>
      </c>
      <c r="I1153" s="9">
        <v>211.24000549316401</v>
      </c>
      <c r="J1153" s="12"/>
    </row>
    <row r="1154" spans="1:10" x14ac:dyDescent="0.25">
      <c r="A1154" s="1" t="s">
        <v>1590</v>
      </c>
      <c r="B1154" s="18">
        <v>8065</v>
      </c>
      <c r="C1154" s="1">
        <v>42058</v>
      </c>
      <c r="D1154" s="12">
        <v>17234.176333333333</v>
      </c>
      <c r="E1154" s="12">
        <v>5.5</v>
      </c>
      <c r="F1154" s="12">
        <v>-8.7029999999999996E-2</v>
      </c>
      <c r="G1154" s="12">
        <v>0.11</v>
      </c>
      <c r="H1154" s="12">
        <v>0.71543204405424909</v>
      </c>
      <c r="I1154" s="9">
        <v>210.66000366210901</v>
      </c>
      <c r="J1154" s="12"/>
    </row>
    <row r="1155" spans="1:10" x14ac:dyDescent="0.25">
      <c r="A1155" s="1" t="s">
        <v>1591</v>
      </c>
      <c r="B1155" s="18">
        <v>8072</v>
      </c>
      <c r="C1155" s="1">
        <v>42065</v>
      </c>
      <c r="D1155" s="12">
        <v>17245.793999999998</v>
      </c>
      <c r="E1155" s="12">
        <v>5.4749999999999996</v>
      </c>
      <c r="F1155" s="12">
        <v>-7.0779999999999996E-2</v>
      </c>
      <c r="G1155" s="12">
        <v>0.11</v>
      </c>
      <c r="H1155" s="12">
        <v>0.72785067822327898</v>
      </c>
      <c r="I1155" s="9">
        <v>207.5</v>
      </c>
      <c r="J1155" s="12"/>
    </row>
    <row r="1156" spans="1:10" x14ac:dyDescent="0.25">
      <c r="A1156" s="1" t="s">
        <v>1592</v>
      </c>
      <c r="B1156" s="18">
        <v>8079</v>
      </c>
      <c r="C1156" s="1">
        <v>42072</v>
      </c>
      <c r="D1156" s="12">
        <v>17257.411666666663</v>
      </c>
      <c r="E1156" s="12">
        <v>5.4499999999999993</v>
      </c>
      <c r="F1156" s="12">
        <v>-5.4529999999999995E-2</v>
      </c>
      <c r="G1156" s="12">
        <v>0.11</v>
      </c>
      <c r="H1156" s="12">
        <v>0.74026931239230886</v>
      </c>
      <c r="I1156" s="9">
        <v>205.83000183105401</v>
      </c>
      <c r="J1156" s="12"/>
    </row>
    <row r="1157" spans="1:10" x14ac:dyDescent="0.25">
      <c r="A1157" s="1" t="s">
        <v>1593</v>
      </c>
      <c r="B1157" s="18">
        <v>8086</v>
      </c>
      <c r="C1157" s="1">
        <v>42079</v>
      </c>
      <c r="D1157" s="12">
        <v>17269.029333333332</v>
      </c>
      <c r="E1157" s="12">
        <v>5.4250000000000007</v>
      </c>
      <c r="F1157" s="12">
        <v>-3.8279999999999995E-2</v>
      </c>
      <c r="G1157" s="12">
        <v>0.11</v>
      </c>
      <c r="H1157" s="12">
        <v>0.75268794656133875</v>
      </c>
      <c r="I1157" s="9">
        <v>210.41000366210901</v>
      </c>
      <c r="J1157" s="12"/>
    </row>
    <row r="1158" spans="1:10" x14ac:dyDescent="0.25">
      <c r="A1158" s="1" t="s">
        <v>1594</v>
      </c>
      <c r="B1158" s="18">
        <v>8093</v>
      </c>
      <c r="C1158" s="1">
        <v>42086</v>
      </c>
      <c r="D1158" s="12">
        <v>17280.647000000001</v>
      </c>
      <c r="E1158" s="12">
        <v>5.4</v>
      </c>
      <c r="F1158" s="12">
        <v>-2.2030000000000001E-2</v>
      </c>
      <c r="G1158" s="12">
        <v>0.11</v>
      </c>
      <c r="H1158" s="12">
        <v>0.76510658073036864</v>
      </c>
      <c r="I1158" s="9">
        <v>205.74000549316401</v>
      </c>
      <c r="J1158" s="12"/>
    </row>
    <row r="1159" spans="1:10" x14ac:dyDescent="0.25">
      <c r="A1159" s="1" t="s">
        <v>1595</v>
      </c>
      <c r="B1159" s="18">
        <v>8100</v>
      </c>
      <c r="C1159" s="1">
        <v>42093</v>
      </c>
      <c r="D1159" s="12">
        <v>17280.647000000001</v>
      </c>
      <c r="E1159" s="12">
        <v>5.4</v>
      </c>
      <c r="F1159" s="12">
        <v>-2.2030000000000001E-2</v>
      </c>
      <c r="G1159" s="12">
        <v>0.11</v>
      </c>
      <c r="H1159" s="12">
        <v>0.77752521489939852</v>
      </c>
      <c r="I1159" s="9">
        <v>206.44000244140599</v>
      </c>
      <c r="J1159" s="12"/>
    </row>
    <row r="1160" spans="1:10" x14ac:dyDescent="0.25">
      <c r="A1160" s="1" t="s">
        <v>1596</v>
      </c>
      <c r="B1160" s="18">
        <v>8107</v>
      </c>
      <c r="C1160" s="1">
        <v>42100</v>
      </c>
      <c r="D1160" s="12">
        <v>17288.999333333333</v>
      </c>
      <c r="E1160" s="12">
        <v>5.4</v>
      </c>
      <c r="F1160" s="12">
        <v>-4.2529999999999998E-2</v>
      </c>
      <c r="G1160" s="12">
        <v>0.1125</v>
      </c>
      <c r="H1160" s="12">
        <v>0.80423537529243339</v>
      </c>
      <c r="I1160" s="9">
        <v>210.03999328613199</v>
      </c>
      <c r="J1160" s="12"/>
    </row>
    <row r="1161" spans="1:10" x14ac:dyDescent="0.25">
      <c r="A1161" s="1" t="s">
        <v>1597</v>
      </c>
      <c r="B1161" s="18">
        <v>8114</v>
      </c>
      <c r="C1161" s="1">
        <v>42107</v>
      </c>
      <c r="D1161" s="12">
        <v>17297.351666666666</v>
      </c>
      <c r="E1161" s="12">
        <v>5.4</v>
      </c>
      <c r="F1161" s="12">
        <v>-6.3030000000000003E-2</v>
      </c>
      <c r="G1161" s="12">
        <v>0.11499999999999999</v>
      </c>
      <c r="H1161" s="12">
        <v>0.83094553568546836</v>
      </c>
      <c r="I1161" s="9">
        <v>207.94999694824199</v>
      </c>
      <c r="J1161" s="12"/>
    </row>
    <row r="1162" spans="1:10" x14ac:dyDescent="0.25">
      <c r="A1162" s="1" t="s">
        <v>1598</v>
      </c>
      <c r="B1162" s="18">
        <v>8121</v>
      </c>
      <c r="C1162" s="1">
        <v>42114</v>
      </c>
      <c r="D1162" s="12">
        <v>17305.704000000002</v>
      </c>
      <c r="E1162" s="12">
        <v>5.4</v>
      </c>
      <c r="F1162" s="12">
        <v>-8.3530000000000007E-2</v>
      </c>
      <c r="G1162" s="12">
        <v>0.11749999999999999</v>
      </c>
      <c r="H1162" s="12">
        <v>0.85765569607850323</v>
      </c>
      <c r="I1162" s="9">
        <v>211.64999389648401</v>
      </c>
      <c r="J1162" s="12"/>
    </row>
    <row r="1163" spans="1:10" x14ac:dyDescent="0.25">
      <c r="A1163" s="1" t="s">
        <v>1599</v>
      </c>
      <c r="B1163" s="18">
        <v>8128</v>
      </c>
      <c r="C1163" s="1">
        <v>42121</v>
      </c>
      <c r="D1163" s="12">
        <v>17314.056333333334</v>
      </c>
      <c r="E1163" s="12">
        <v>5.4</v>
      </c>
      <c r="F1163" s="12">
        <v>-0.10403</v>
      </c>
      <c r="G1163" s="12">
        <v>0.12</v>
      </c>
      <c r="H1163" s="12">
        <v>0.88436585647153809</v>
      </c>
      <c r="I1163" s="9">
        <v>210.72000122070301</v>
      </c>
      <c r="J1163" s="12"/>
    </row>
    <row r="1164" spans="1:10" x14ac:dyDescent="0.25">
      <c r="A1164" s="1" t="s">
        <v>1600</v>
      </c>
      <c r="B1164" s="18">
        <v>8135</v>
      </c>
      <c r="C1164" s="1">
        <v>42128</v>
      </c>
      <c r="D1164" s="12">
        <v>17322.408666666666</v>
      </c>
      <c r="E1164" s="12">
        <v>5.4500000000000011</v>
      </c>
      <c r="F1164" s="12">
        <v>-6.9264999999999993E-2</v>
      </c>
      <c r="G1164" s="12">
        <v>0.12</v>
      </c>
      <c r="H1164" s="12">
        <v>0.91107601686457307</v>
      </c>
      <c r="I1164" s="9">
        <v>211.61999511718699</v>
      </c>
      <c r="J1164" s="12"/>
    </row>
    <row r="1165" spans="1:10" x14ac:dyDescent="0.25">
      <c r="A1165" s="1" t="s">
        <v>1601</v>
      </c>
      <c r="B1165" s="18">
        <v>8142</v>
      </c>
      <c r="C1165" s="1">
        <v>42135</v>
      </c>
      <c r="D1165" s="12">
        <v>17330.760999999999</v>
      </c>
      <c r="E1165" s="12">
        <v>5.5</v>
      </c>
      <c r="F1165" s="12">
        <v>-3.4499999999999996E-2</v>
      </c>
      <c r="G1165" s="12">
        <v>0.12</v>
      </c>
      <c r="H1165" s="12">
        <v>0.93778617725760793</v>
      </c>
      <c r="I1165" s="9">
        <v>212.44000244140599</v>
      </c>
      <c r="J1165" s="12"/>
    </row>
    <row r="1166" spans="1:10" x14ac:dyDescent="0.25">
      <c r="A1166" s="1" t="s">
        <v>1602</v>
      </c>
      <c r="B1166" s="18">
        <v>8149</v>
      </c>
      <c r="C1166" s="1">
        <v>42142</v>
      </c>
      <c r="D1166" s="12">
        <v>17339.113333333331</v>
      </c>
      <c r="E1166" s="12">
        <v>5.5500000000000007</v>
      </c>
      <c r="F1166" s="12">
        <v>2.6499999999999788E-4</v>
      </c>
      <c r="G1166" s="12">
        <v>0.12</v>
      </c>
      <c r="H1166" s="12">
        <v>0.9644963376506428</v>
      </c>
      <c r="I1166" s="9">
        <v>212.99000549316401</v>
      </c>
      <c r="J1166" s="12"/>
    </row>
    <row r="1167" spans="1:10" x14ac:dyDescent="0.25">
      <c r="A1167" s="1" t="s">
        <v>1603</v>
      </c>
      <c r="B1167" s="18">
        <v>8156</v>
      </c>
      <c r="C1167" s="1">
        <v>42149</v>
      </c>
      <c r="D1167" s="12">
        <v>17347.465666666667</v>
      </c>
      <c r="E1167" s="12">
        <v>5.6</v>
      </c>
      <c r="F1167" s="12">
        <v>3.5029999999999999E-2</v>
      </c>
      <c r="G1167" s="12">
        <v>0.12</v>
      </c>
      <c r="H1167" s="12">
        <v>0.99120649804367766</v>
      </c>
      <c r="I1167" s="9">
        <v>211.13999938964801</v>
      </c>
      <c r="J1167" s="12"/>
    </row>
    <row r="1168" spans="1:10" x14ac:dyDescent="0.25">
      <c r="A1168" s="1" t="s">
        <v>1604</v>
      </c>
      <c r="B1168" s="18">
        <v>8163</v>
      </c>
      <c r="C1168" s="1">
        <v>42156</v>
      </c>
      <c r="D1168" s="12">
        <v>17355.817999999999</v>
      </c>
      <c r="E1168" s="12">
        <v>5.5249999999999995</v>
      </c>
      <c r="F1168" s="12">
        <v>7.1165000000000006E-2</v>
      </c>
      <c r="G1168" s="12">
        <v>0.1225</v>
      </c>
      <c r="H1168" s="12">
        <v>1.0179166584367125</v>
      </c>
      <c r="I1168" s="9">
        <v>209.77000427246</v>
      </c>
      <c r="J1168" s="12"/>
    </row>
    <row r="1169" spans="1:10" x14ac:dyDescent="0.25">
      <c r="A1169" s="1" t="s">
        <v>1605</v>
      </c>
      <c r="B1169" s="18">
        <v>8170</v>
      </c>
      <c r="C1169" s="1">
        <v>42163</v>
      </c>
      <c r="D1169" s="12">
        <v>17364.170333333332</v>
      </c>
      <c r="E1169" s="12">
        <v>5.45</v>
      </c>
      <c r="F1169" s="12">
        <v>0.10730000000000001</v>
      </c>
      <c r="G1169" s="12">
        <v>0.125</v>
      </c>
      <c r="H1169" s="12">
        <v>1.0446268188297476</v>
      </c>
      <c r="I1169" s="9">
        <v>210.009994506835</v>
      </c>
      <c r="J1169" s="12"/>
    </row>
    <row r="1170" spans="1:10" x14ac:dyDescent="0.25">
      <c r="A1170" s="1" t="s">
        <v>1606</v>
      </c>
      <c r="B1170" s="18">
        <v>8177</v>
      </c>
      <c r="C1170" s="1">
        <v>42170</v>
      </c>
      <c r="D1170" s="12">
        <v>17372.522666666668</v>
      </c>
      <c r="E1170" s="12">
        <v>5.375</v>
      </c>
      <c r="F1170" s="12">
        <v>0.14343500000000001</v>
      </c>
      <c r="G1170" s="12">
        <v>0.1275</v>
      </c>
      <c r="H1170" s="12">
        <v>1.0713369792227825</v>
      </c>
      <c r="I1170" s="9">
        <v>210.80999755859301</v>
      </c>
      <c r="J1170" s="12"/>
    </row>
    <row r="1171" spans="1:10" x14ac:dyDescent="0.25">
      <c r="A1171" s="1" t="s">
        <v>1607</v>
      </c>
      <c r="B1171" s="18">
        <v>8184</v>
      </c>
      <c r="C1171" s="1">
        <v>42177</v>
      </c>
      <c r="D1171" s="12">
        <v>17380.875</v>
      </c>
      <c r="E1171" s="12">
        <v>5.3</v>
      </c>
      <c r="F1171" s="12">
        <v>0.17957000000000001</v>
      </c>
      <c r="G1171" s="12">
        <v>0.13</v>
      </c>
      <c r="H1171" s="12">
        <v>1.0980471396158173</v>
      </c>
      <c r="I1171" s="9">
        <v>209.82000732421801</v>
      </c>
      <c r="J1171" s="12"/>
    </row>
    <row r="1172" spans="1:10" x14ac:dyDescent="0.25">
      <c r="A1172" s="1" t="s">
        <v>1608</v>
      </c>
      <c r="B1172" s="18">
        <v>8191</v>
      </c>
      <c r="C1172" s="1">
        <v>42184</v>
      </c>
      <c r="D1172" s="12">
        <v>17380.875</v>
      </c>
      <c r="E1172" s="12">
        <v>5.3</v>
      </c>
      <c r="F1172" s="12">
        <v>0.17957000000000001</v>
      </c>
      <c r="G1172" s="12">
        <v>0.13</v>
      </c>
      <c r="H1172" s="12">
        <v>1.1247573000088522</v>
      </c>
      <c r="I1172" s="9">
        <v>207.30999755859301</v>
      </c>
      <c r="J1172" s="12"/>
    </row>
    <row r="1173" spans="1:10" x14ac:dyDescent="0.25">
      <c r="A1173" s="1" t="s">
        <v>1609</v>
      </c>
      <c r="B1173" s="18">
        <v>8198</v>
      </c>
      <c r="C1173" s="1">
        <v>42191</v>
      </c>
      <c r="D1173" s="12">
        <v>17385.55875</v>
      </c>
      <c r="E1173" s="12">
        <v>5.2749999999999995</v>
      </c>
      <c r="F1173" s="12">
        <v>0.19109999999999999</v>
      </c>
      <c r="G1173" s="12">
        <v>0.13</v>
      </c>
      <c r="H1173" s="12">
        <v>1.0861209282192841</v>
      </c>
      <c r="I1173" s="9">
        <v>207.47999572753901</v>
      </c>
      <c r="J1173" s="12"/>
    </row>
    <row r="1174" spans="1:10" x14ac:dyDescent="0.25">
      <c r="A1174" s="1" t="s">
        <v>1610</v>
      </c>
      <c r="B1174" s="18">
        <v>8205</v>
      </c>
      <c r="C1174" s="1">
        <v>42198</v>
      </c>
      <c r="D1174" s="12">
        <v>17390.242500000004</v>
      </c>
      <c r="E1174" s="12">
        <v>5.25</v>
      </c>
      <c r="F1174" s="12">
        <v>0.20262999999999998</v>
      </c>
      <c r="G1174" s="12">
        <v>0.13</v>
      </c>
      <c r="H1174" s="12">
        <v>1.0474845564297159</v>
      </c>
      <c r="I1174" s="9">
        <v>212.47999572753901</v>
      </c>
      <c r="J1174" s="12"/>
    </row>
    <row r="1175" spans="1:10" x14ac:dyDescent="0.25">
      <c r="A1175" s="1" t="s">
        <v>1611</v>
      </c>
      <c r="B1175" s="18">
        <v>8212</v>
      </c>
      <c r="C1175" s="1">
        <v>42205</v>
      </c>
      <c r="D1175" s="12">
        <v>17394.926250000004</v>
      </c>
      <c r="E1175" s="12">
        <v>5.2249999999999996</v>
      </c>
      <c r="F1175" s="12">
        <v>0.21416000000000002</v>
      </c>
      <c r="G1175" s="12">
        <v>0.13</v>
      </c>
      <c r="H1175" s="12">
        <v>1.008848184640148</v>
      </c>
      <c r="I1175" s="9">
        <v>208</v>
      </c>
      <c r="J1175" s="12"/>
    </row>
    <row r="1176" spans="1:10" x14ac:dyDescent="0.25">
      <c r="A1176" s="1" t="s">
        <v>1612</v>
      </c>
      <c r="B1176" s="18">
        <v>8219</v>
      </c>
      <c r="C1176" s="1">
        <v>42212</v>
      </c>
      <c r="D1176" s="12">
        <v>17399.610000000004</v>
      </c>
      <c r="E1176" s="12">
        <v>5.2</v>
      </c>
      <c r="F1176" s="12">
        <v>0.22569</v>
      </c>
      <c r="G1176" s="12">
        <v>0.13</v>
      </c>
      <c r="H1176" s="12">
        <v>0.97021181285057989</v>
      </c>
      <c r="I1176" s="9">
        <v>210.5</v>
      </c>
      <c r="J1176" s="12"/>
    </row>
    <row r="1177" spans="1:10" x14ac:dyDescent="0.25">
      <c r="A1177" s="1" t="s">
        <v>1613</v>
      </c>
      <c r="B1177" s="18">
        <v>8226</v>
      </c>
      <c r="C1177" s="1">
        <v>42219</v>
      </c>
      <c r="D1177" s="12">
        <v>17404.293750000008</v>
      </c>
      <c r="E1177" s="12">
        <v>5.1750000000000007</v>
      </c>
      <c r="F1177" s="12">
        <v>0.2295925</v>
      </c>
      <c r="G1177" s="12">
        <v>0.13250000000000001</v>
      </c>
      <c r="H1177" s="12">
        <v>0.93157544106101176</v>
      </c>
      <c r="I1177" s="9">
        <v>207.94999694824199</v>
      </c>
      <c r="J1177" s="12"/>
    </row>
    <row r="1178" spans="1:10" x14ac:dyDescent="0.25">
      <c r="A1178" s="1" t="s">
        <v>1614</v>
      </c>
      <c r="B1178" s="18">
        <v>8233</v>
      </c>
      <c r="C1178" s="1">
        <v>42226</v>
      </c>
      <c r="D1178" s="12">
        <v>17408.977500000005</v>
      </c>
      <c r="E1178" s="12">
        <v>5.15</v>
      </c>
      <c r="F1178" s="12">
        <v>0.23349499999999998</v>
      </c>
      <c r="G1178" s="12">
        <v>0.13500000000000001</v>
      </c>
      <c r="H1178" s="12">
        <v>0.89293906927144373</v>
      </c>
      <c r="I1178" s="9">
        <v>209.419998168945</v>
      </c>
      <c r="J1178" s="12"/>
    </row>
    <row r="1179" spans="1:10" x14ac:dyDescent="0.25">
      <c r="A1179" s="1" t="s">
        <v>1615</v>
      </c>
      <c r="B1179" s="18">
        <v>8240</v>
      </c>
      <c r="C1179" s="1">
        <v>42233</v>
      </c>
      <c r="D1179" s="12">
        <v>17413.661250000005</v>
      </c>
      <c r="E1179" s="12">
        <v>5.125</v>
      </c>
      <c r="F1179" s="12">
        <v>0.23739749999999998</v>
      </c>
      <c r="G1179" s="12">
        <v>0.13750000000000001</v>
      </c>
      <c r="H1179" s="12">
        <v>0.85430269748187559</v>
      </c>
      <c r="I1179" s="9">
        <v>197.83000183105401</v>
      </c>
      <c r="J1179" s="12"/>
    </row>
    <row r="1180" spans="1:10" x14ac:dyDescent="0.25">
      <c r="A1180" s="1" t="s">
        <v>1616</v>
      </c>
      <c r="B1180" s="18">
        <v>8247</v>
      </c>
      <c r="C1180" s="1">
        <v>42240</v>
      </c>
      <c r="D1180" s="12">
        <v>17418.345000000005</v>
      </c>
      <c r="E1180" s="12">
        <v>5.0999999999999996</v>
      </c>
      <c r="F1180" s="12">
        <v>0.24129999999999999</v>
      </c>
      <c r="G1180" s="12">
        <v>0.14000000000000001</v>
      </c>
      <c r="H1180" s="12">
        <v>0.81566632569230757</v>
      </c>
      <c r="I1180" s="9">
        <v>199.27999877929599</v>
      </c>
      <c r="J1180" s="12"/>
    </row>
    <row r="1181" spans="1:10" x14ac:dyDescent="0.25">
      <c r="A1181" s="1" t="s">
        <v>1617</v>
      </c>
      <c r="B1181" s="18">
        <v>8254</v>
      </c>
      <c r="C1181" s="1">
        <v>42247</v>
      </c>
      <c r="D1181" s="12">
        <v>17423.028750000009</v>
      </c>
      <c r="E1181" s="12">
        <v>5.0999999999999996</v>
      </c>
      <c r="F1181" s="12">
        <v>0.24129999999999999</v>
      </c>
      <c r="G1181" s="12">
        <v>0.14000000000000001</v>
      </c>
      <c r="H1181" s="12">
        <v>0.77702995390273943</v>
      </c>
      <c r="I1181" s="9">
        <v>192.58999633789</v>
      </c>
      <c r="J1181" s="12"/>
    </row>
    <row r="1182" spans="1:10" x14ac:dyDescent="0.25">
      <c r="A1182" s="1" t="s">
        <v>1618</v>
      </c>
      <c r="B1182" s="18">
        <v>8261</v>
      </c>
      <c r="C1182" s="1">
        <v>42254</v>
      </c>
      <c r="D1182" s="12">
        <v>17427.712500000005</v>
      </c>
      <c r="E1182" s="12">
        <v>5.0749999999999993</v>
      </c>
      <c r="F1182" s="12">
        <v>0.18318499999999999</v>
      </c>
      <c r="G1182" s="12">
        <v>0.14000000000000001</v>
      </c>
      <c r="H1182" s="12">
        <v>0.73839358211317141</v>
      </c>
      <c r="I1182" s="9">
        <v>196.74000549316401</v>
      </c>
      <c r="J1182" s="12"/>
    </row>
    <row r="1183" spans="1:10" x14ac:dyDescent="0.25">
      <c r="A1183" s="1" t="s">
        <v>1619</v>
      </c>
      <c r="B1183" s="18">
        <v>8268</v>
      </c>
      <c r="C1183" s="1">
        <v>42261</v>
      </c>
      <c r="D1183" s="12">
        <v>17432.396250000005</v>
      </c>
      <c r="E1183" s="12">
        <v>5.05</v>
      </c>
      <c r="F1183" s="12">
        <v>0.12506999999999999</v>
      </c>
      <c r="G1183" s="12">
        <v>0.14000000000000001</v>
      </c>
      <c r="H1183" s="12">
        <v>0.69975721032360327</v>
      </c>
      <c r="I1183" s="9">
        <v>195.44999694824199</v>
      </c>
      <c r="J1183" s="12"/>
    </row>
    <row r="1184" spans="1:10" x14ac:dyDescent="0.25">
      <c r="A1184" s="1" t="s">
        <v>1620</v>
      </c>
      <c r="B1184" s="18">
        <v>8275</v>
      </c>
      <c r="C1184" s="1">
        <v>42268</v>
      </c>
      <c r="D1184" s="12">
        <v>17437.080000000005</v>
      </c>
      <c r="E1184" s="12">
        <v>5.0250000000000004</v>
      </c>
      <c r="F1184" s="12">
        <v>6.6955000000000001E-2</v>
      </c>
      <c r="G1184" s="12">
        <v>0.14000000000000001</v>
      </c>
      <c r="H1184" s="12">
        <v>0.66112083853403525</v>
      </c>
      <c r="I1184" s="9">
        <v>192.850006103515</v>
      </c>
      <c r="J1184" s="12"/>
    </row>
    <row r="1185" spans="1:10" x14ac:dyDescent="0.25">
      <c r="A1185" s="1" t="s">
        <v>1621</v>
      </c>
      <c r="B1185" s="18">
        <v>8282</v>
      </c>
      <c r="C1185" s="1">
        <v>42275</v>
      </c>
      <c r="D1185" s="12">
        <v>17437.080000000005</v>
      </c>
      <c r="E1185" s="12">
        <v>5</v>
      </c>
      <c r="F1185" s="12">
        <v>8.8400000000000006E-3</v>
      </c>
      <c r="G1185" s="12">
        <v>0.14000000000000001</v>
      </c>
      <c r="H1185" s="12">
        <v>0.62248446674446711</v>
      </c>
      <c r="I1185" s="9">
        <v>195</v>
      </c>
      <c r="J1185" s="12"/>
    </row>
    <row r="1186" spans="1:10" x14ac:dyDescent="0.25">
      <c r="A1186" s="1" t="s">
        <v>1622</v>
      </c>
      <c r="B1186" s="18">
        <v>8289</v>
      </c>
      <c r="C1186" s="1">
        <v>42282</v>
      </c>
      <c r="D1186" s="12">
        <v>17439.204916666673</v>
      </c>
      <c r="E1186" s="12">
        <v>5</v>
      </c>
      <c r="F1186" s="12">
        <v>3.8535E-2</v>
      </c>
      <c r="G1186" s="12">
        <v>0.13500000000000001</v>
      </c>
      <c r="H1186" s="12">
        <v>0.58515567009128999</v>
      </c>
      <c r="I1186" s="9">
        <v>201.33000183105401</v>
      </c>
      <c r="J1186" s="12"/>
    </row>
    <row r="1187" spans="1:10" x14ac:dyDescent="0.25">
      <c r="A1187" s="1" t="s">
        <v>1623</v>
      </c>
      <c r="B1187" s="18">
        <v>8296</v>
      </c>
      <c r="C1187" s="1">
        <v>42289</v>
      </c>
      <c r="D1187" s="12">
        <v>17441.329833333337</v>
      </c>
      <c r="E1187" s="12">
        <v>5</v>
      </c>
      <c r="F1187" s="12">
        <v>6.8230000000000013E-2</v>
      </c>
      <c r="G1187" s="12">
        <v>0.13</v>
      </c>
      <c r="H1187" s="12">
        <v>0.54782687343811287</v>
      </c>
      <c r="I1187" s="9">
        <v>203.27000427246</v>
      </c>
      <c r="J1187" s="12"/>
    </row>
    <row r="1188" spans="1:10" x14ac:dyDescent="0.25">
      <c r="A1188" s="1" t="s">
        <v>1624</v>
      </c>
      <c r="B1188" s="18">
        <v>8303</v>
      </c>
      <c r="C1188" s="1">
        <v>42296</v>
      </c>
      <c r="D1188" s="12">
        <v>17443.454750000001</v>
      </c>
      <c r="E1188" s="12">
        <v>5</v>
      </c>
      <c r="F1188" s="12">
        <v>9.7925000000000012E-2</v>
      </c>
      <c r="G1188" s="12">
        <v>0.125</v>
      </c>
      <c r="H1188" s="12">
        <v>0.51049807678493575</v>
      </c>
      <c r="I1188" s="9">
        <v>207.509994506835</v>
      </c>
      <c r="J1188" s="12"/>
    </row>
    <row r="1189" spans="1:10" x14ac:dyDescent="0.25">
      <c r="A1189" s="1" t="s">
        <v>1625</v>
      </c>
      <c r="B1189" s="18">
        <v>8310</v>
      </c>
      <c r="C1189" s="1">
        <v>42303</v>
      </c>
      <c r="D1189" s="12">
        <v>17445.579666666668</v>
      </c>
      <c r="E1189" s="12">
        <v>5</v>
      </c>
      <c r="F1189" s="12">
        <v>0.12762000000000001</v>
      </c>
      <c r="G1189" s="12">
        <v>0.12</v>
      </c>
      <c r="H1189" s="12">
        <v>0.47316928013175857</v>
      </c>
      <c r="I1189" s="9">
        <v>207.92999267578099</v>
      </c>
      <c r="J1189" s="12"/>
    </row>
    <row r="1190" spans="1:10" x14ac:dyDescent="0.25">
      <c r="A1190" s="1" t="s">
        <v>1626</v>
      </c>
      <c r="B1190" s="18">
        <v>8317</v>
      </c>
      <c r="C1190" s="1">
        <v>42310</v>
      </c>
      <c r="D1190" s="12">
        <v>17447.704583333336</v>
      </c>
      <c r="E1190" s="12">
        <v>5.0250000000000004</v>
      </c>
      <c r="F1190" s="12">
        <v>0.204795</v>
      </c>
      <c r="G1190" s="12">
        <v>0.12</v>
      </c>
      <c r="H1190" s="12">
        <v>0.43584048347858145</v>
      </c>
      <c r="I1190" s="9">
        <v>210.03999328613199</v>
      </c>
      <c r="J1190" s="12"/>
    </row>
    <row r="1191" spans="1:10" x14ac:dyDescent="0.25">
      <c r="A1191" s="1" t="s">
        <v>1627</v>
      </c>
      <c r="B1191" s="18">
        <v>8324</v>
      </c>
      <c r="C1191" s="1">
        <v>42317</v>
      </c>
      <c r="D1191" s="12">
        <v>17449.8295</v>
      </c>
      <c r="E1191" s="12">
        <v>5.05</v>
      </c>
      <c r="F1191" s="12">
        <v>0.28197</v>
      </c>
      <c r="G1191" s="12">
        <v>0.12</v>
      </c>
      <c r="H1191" s="12">
        <v>0.39851168682540433</v>
      </c>
      <c r="I1191" s="9">
        <v>202.53999328613199</v>
      </c>
      <c r="J1191" s="12"/>
    </row>
    <row r="1192" spans="1:10" x14ac:dyDescent="0.25">
      <c r="A1192" s="1" t="s">
        <v>1628</v>
      </c>
      <c r="B1192" s="18">
        <v>8331</v>
      </c>
      <c r="C1192" s="1">
        <v>42324</v>
      </c>
      <c r="D1192" s="12">
        <v>17451.954416666667</v>
      </c>
      <c r="E1192" s="12">
        <v>5.0749999999999993</v>
      </c>
      <c r="F1192" s="12">
        <v>0.35914499999999999</v>
      </c>
      <c r="G1192" s="12">
        <v>0.12</v>
      </c>
      <c r="H1192" s="12">
        <v>0.36118289017222721</v>
      </c>
      <c r="I1192" s="9">
        <v>209.30999755859301</v>
      </c>
      <c r="J1192" s="12"/>
    </row>
    <row r="1193" spans="1:10" x14ac:dyDescent="0.25">
      <c r="A1193" s="1" t="s">
        <v>1629</v>
      </c>
      <c r="B1193" s="18">
        <v>8338</v>
      </c>
      <c r="C1193" s="1">
        <v>42331</v>
      </c>
      <c r="D1193" s="12">
        <v>17454.079333333331</v>
      </c>
      <c r="E1193" s="12">
        <v>5.0999999999999996</v>
      </c>
      <c r="F1193" s="12">
        <v>0.43631999999999999</v>
      </c>
      <c r="G1193" s="12">
        <v>0.12</v>
      </c>
      <c r="H1193" s="12">
        <v>0.32385409351905009</v>
      </c>
      <c r="I1193" s="9">
        <v>209.55999755859301</v>
      </c>
      <c r="J1193" s="12"/>
    </row>
    <row r="1194" spans="1:10" x14ac:dyDescent="0.25">
      <c r="A1194" s="1" t="s">
        <v>1630</v>
      </c>
      <c r="B1194" s="18">
        <v>8345</v>
      </c>
      <c r="C1194" s="1">
        <v>42338</v>
      </c>
      <c r="D1194" s="12">
        <v>17456.204249999999</v>
      </c>
      <c r="E1194" s="12">
        <v>5.0999999999999996</v>
      </c>
      <c r="F1194" s="12">
        <v>0.43631999999999999</v>
      </c>
      <c r="G1194" s="12">
        <v>0.12</v>
      </c>
      <c r="H1194" s="12">
        <v>0.28652529686587297</v>
      </c>
      <c r="I1194" s="9">
        <v>209.61999511718699</v>
      </c>
      <c r="J1194" s="12"/>
    </row>
    <row r="1195" spans="1:10" x14ac:dyDescent="0.25">
      <c r="A1195" s="1" t="s">
        <v>1631</v>
      </c>
      <c r="B1195" s="18">
        <v>8352</v>
      </c>
      <c r="C1195" s="1">
        <v>42345</v>
      </c>
      <c r="D1195" s="12">
        <v>17458.329166666666</v>
      </c>
      <c r="E1195" s="12">
        <v>5.0749999999999993</v>
      </c>
      <c r="F1195" s="12">
        <v>0.48691999999999996</v>
      </c>
      <c r="G1195" s="12">
        <v>0.15</v>
      </c>
      <c r="H1195" s="12">
        <v>0.24919650021269582</v>
      </c>
      <c r="I1195" s="9">
        <v>201.88000488281199</v>
      </c>
      <c r="J1195" s="12"/>
    </row>
    <row r="1196" spans="1:10" x14ac:dyDescent="0.25">
      <c r="A1196" s="1" t="s">
        <v>1632</v>
      </c>
      <c r="B1196" s="18">
        <v>8359</v>
      </c>
      <c r="C1196" s="1">
        <v>42352</v>
      </c>
      <c r="D1196" s="12">
        <v>17460.454083333334</v>
      </c>
      <c r="E1196" s="12">
        <v>5.05</v>
      </c>
      <c r="F1196" s="12">
        <v>0.53752</v>
      </c>
      <c r="G1196" s="12">
        <v>0.18</v>
      </c>
      <c r="H1196" s="12">
        <v>0.2118677035595187</v>
      </c>
      <c r="I1196" s="9">
        <v>200.02000427246</v>
      </c>
      <c r="J1196" s="12"/>
    </row>
    <row r="1197" spans="1:10" x14ac:dyDescent="0.25">
      <c r="A1197" s="1" t="s">
        <v>1633</v>
      </c>
      <c r="B1197" s="18">
        <v>8366</v>
      </c>
      <c r="C1197" s="1">
        <v>42359</v>
      </c>
      <c r="D1197" s="12">
        <v>17462.579000000002</v>
      </c>
      <c r="E1197" s="12">
        <v>5.0250000000000004</v>
      </c>
      <c r="F1197" s="12">
        <v>0.58811999999999998</v>
      </c>
      <c r="G1197" s="12">
        <v>0.21</v>
      </c>
      <c r="H1197" s="12">
        <v>0.17453890690634155</v>
      </c>
      <c r="I1197" s="9">
        <v>205.67999267578099</v>
      </c>
      <c r="J1197" s="12"/>
    </row>
    <row r="1198" spans="1:10" x14ac:dyDescent="0.25">
      <c r="A1198" s="1" t="s">
        <v>1634</v>
      </c>
      <c r="B1198" s="18">
        <v>8373</v>
      </c>
      <c r="C1198" s="1">
        <v>42366</v>
      </c>
      <c r="D1198" s="12">
        <v>17462.579000000002</v>
      </c>
      <c r="E1198" s="12">
        <v>5</v>
      </c>
      <c r="F1198" s="12">
        <v>0.63871999999999995</v>
      </c>
      <c r="G1198" s="12">
        <v>0.24</v>
      </c>
      <c r="H1198" s="12">
        <v>0.13721011025316443</v>
      </c>
      <c r="I1198" s="9">
        <v>203.86999511718699</v>
      </c>
      <c r="J1198" s="12"/>
    </row>
    <row r="1199" spans="1:10" x14ac:dyDescent="0.25">
      <c r="A1199" s="1" t="s">
        <v>1635</v>
      </c>
      <c r="B1199" s="18">
        <v>8380</v>
      </c>
      <c r="C1199" s="1">
        <v>42373</v>
      </c>
      <c r="D1199" s="12">
        <v>17471.152833333334</v>
      </c>
      <c r="E1199" s="12">
        <v>4.95</v>
      </c>
      <c r="F1199" s="12">
        <v>0.78841499999999998</v>
      </c>
      <c r="G1199" s="12">
        <v>0.26500000000000001</v>
      </c>
      <c r="H1199" s="12">
        <v>0.16577438660778818</v>
      </c>
      <c r="I1199" s="9">
        <v>191.919998168945</v>
      </c>
      <c r="J1199" s="12"/>
    </row>
    <row r="1200" spans="1:10" x14ac:dyDescent="0.25">
      <c r="A1200" s="1" t="s">
        <v>1636</v>
      </c>
      <c r="B1200" s="18">
        <v>8387</v>
      </c>
      <c r="C1200" s="1">
        <v>42380</v>
      </c>
      <c r="D1200" s="12">
        <v>17479.726666666666</v>
      </c>
      <c r="E1200" s="12">
        <v>4.9000000000000004</v>
      </c>
      <c r="F1200" s="12">
        <v>0.93811</v>
      </c>
      <c r="G1200" s="12">
        <v>0.29000000000000004</v>
      </c>
      <c r="H1200" s="12">
        <v>0.19433866296241192</v>
      </c>
      <c r="I1200" s="9">
        <v>187.80999755859301</v>
      </c>
      <c r="J1200" s="12"/>
    </row>
    <row r="1201" spans="1:10" x14ac:dyDescent="0.25">
      <c r="A1201" s="1" t="s">
        <v>1637</v>
      </c>
      <c r="B1201" s="18">
        <v>8394</v>
      </c>
      <c r="C1201" s="1">
        <v>42387</v>
      </c>
      <c r="D1201" s="12">
        <v>17488.300500000001</v>
      </c>
      <c r="E1201" s="12">
        <v>4.8500000000000005</v>
      </c>
      <c r="F1201" s="12">
        <v>1.0878049999999999</v>
      </c>
      <c r="G1201" s="12">
        <v>0.31500000000000006</v>
      </c>
      <c r="H1201" s="12">
        <v>0.22290293931703567</v>
      </c>
      <c r="I1201" s="9">
        <v>190.52000427246</v>
      </c>
      <c r="J1201" s="12"/>
    </row>
    <row r="1202" spans="1:10" x14ac:dyDescent="0.25">
      <c r="A1202" s="1" t="s">
        <v>1638</v>
      </c>
      <c r="B1202" s="18">
        <v>8401</v>
      </c>
      <c r="C1202" s="1">
        <v>42394</v>
      </c>
      <c r="D1202" s="12">
        <v>17496.874333333333</v>
      </c>
      <c r="E1202" s="12">
        <v>4.8</v>
      </c>
      <c r="F1202" s="12">
        <v>1.2375</v>
      </c>
      <c r="G1202" s="12">
        <v>0.34</v>
      </c>
      <c r="H1202" s="12">
        <v>0.25146721567165942</v>
      </c>
      <c r="I1202" s="9">
        <v>193.72000122070301</v>
      </c>
      <c r="J1202" s="12"/>
    </row>
    <row r="1203" spans="1:10" x14ac:dyDescent="0.25">
      <c r="A1203" s="1" t="s">
        <v>1639</v>
      </c>
      <c r="B1203" s="18">
        <v>8408</v>
      </c>
      <c r="C1203" s="1">
        <v>42401</v>
      </c>
      <c r="D1203" s="12">
        <v>17505.448166666665</v>
      </c>
      <c r="E1203" s="12">
        <v>4.8249999999999993</v>
      </c>
      <c r="F1203" s="12">
        <v>1.139945</v>
      </c>
      <c r="G1203" s="12">
        <v>0.35</v>
      </c>
      <c r="H1203" s="12">
        <v>0.28003149202628319</v>
      </c>
      <c r="I1203" s="9">
        <v>187.94999694824199</v>
      </c>
      <c r="J1203" s="12"/>
    </row>
    <row r="1204" spans="1:10" x14ac:dyDescent="0.25">
      <c r="A1204" s="1" t="s">
        <v>1640</v>
      </c>
      <c r="B1204" s="18">
        <v>8415</v>
      </c>
      <c r="C1204" s="1">
        <v>42408</v>
      </c>
      <c r="D1204" s="12">
        <v>17514.022000000001</v>
      </c>
      <c r="E1204" s="12">
        <v>4.8499999999999996</v>
      </c>
      <c r="F1204" s="12">
        <v>1.0423900000000001</v>
      </c>
      <c r="G1204" s="12">
        <v>0.36</v>
      </c>
      <c r="H1204" s="12">
        <v>0.30859576838090691</v>
      </c>
      <c r="I1204" s="9">
        <v>186.63000488281199</v>
      </c>
      <c r="J1204" s="12"/>
    </row>
    <row r="1205" spans="1:10" x14ac:dyDescent="0.25">
      <c r="A1205" s="1" t="s">
        <v>1641</v>
      </c>
      <c r="B1205" s="18">
        <v>8422</v>
      </c>
      <c r="C1205" s="1">
        <v>42415</v>
      </c>
      <c r="D1205" s="12">
        <v>17522.595833333333</v>
      </c>
      <c r="E1205" s="12">
        <v>4.875</v>
      </c>
      <c r="F1205" s="12">
        <v>0.94483500000000009</v>
      </c>
      <c r="G1205" s="12">
        <v>0.37</v>
      </c>
      <c r="H1205" s="12">
        <v>0.33716004473553068</v>
      </c>
      <c r="I1205" s="9">
        <v>192</v>
      </c>
      <c r="J1205" s="12"/>
    </row>
    <row r="1206" spans="1:10" x14ac:dyDescent="0.25">
      <c r="A1206" s="1" t="s">
        <v>1642</v>
      </c>
      <c r="B1206" s="18">
        <v>8429</v>
      </c>
      <c r="C1206" s="1">
        <v>42422</v>
      </c>
      <c r="D1206" s="12">
        <v>17531.169666666665</v>
      </c>
      <c r="E1206" s="12">
        <v>4.9000000000000004</v>
      </c>
      <c r="F1206" s="12">
        <v>0.84728000000000003</v>
      </c>
      <c r="G1206" s="12">
        <v>0.38</v>
      </c>
      <c r="H1206" s="12">
        <v>0.3657243210901544</v>
      </c>
      <c r="I1206" s="9">
        <v>195.08999633789</v>
      </c>
      <c r="J1206" s="12"/>
    </row>
    <row r="1207" spans="1:10" x14ac:dyDescent="0.25">
      <c r="A1207" s="1" t="s">
        <v>1643</v>
      </c>
      <c r="B1207" s="18">
        <v>8436</v>
      </c>
      <c r="C1207" s="1">
        <v>42429</v>
      </c>
      <c r="D1207" s="12">
        <v>17539.7435</v>
      </c>
      <c r="E1207" s="12">
        <v>4.9000000000000004</v>
      </c>
      <c r="F1207" s="12">
        <v>0.84728000000000003</v>
      </c>
      <c r="G1207" s="12">
        <v>0.38</v>
      </c>
      <c r="H1207" s="12">
        <v>0.39428859744477818</v>
      </c>
      <c r="I1207" s="9">
        <v>200.42999267578099</v>
      </c>
      <c r="J1207" s="12"/>
    </row>
    <row r="1208" spans="1:10" x14ac:dyDescent="0.25">
      <c r="A1208" s="1" t="s">
        <v>1644</v>
      </c>
      <c r="B1208" s="18">
        <v>8443</v>
      </c>
      <c r="C1208" s="1">
        <v>42436</v>
      </c>
      <c r="D1208" s="12">
        <v>17548.317333333332</v>
      </c>
      <c r="E1208" s="12">
        <v>4.9250000000000007</v>
      </c>
      <c r="F1208" s="12">
        <v>0.85836500000000004</v>
      </c>
      <c r="G1208" s="12">
        <v>0.375</v>
      </c>
      <c r="H1208" s="12">
        <v>0.4228528737994019</v>
      </c>
      <c r="I1208" s="9">
        <v>202.759994506835</v>
      </c>
      <c r="J1208" s="12"/>
    </row>
    <row r="1209" spans="1:10" x14ac:dyDescent="0.25">
      <c r="A1209" s="1" t="s">
        <v>1645</v>
      </c>
      <c r="B1209" s="18">
        <v>8450</v>
      </c>
      <c r="C1209" s="1">
        <v>42443</v>
      </c>
      <c r="D1209" s="12">
        <v>17556.891166666665</v>
      </c>
      <c r="E1209" s="12">
        <v>4.95</v>
      </c>
      <c r="F1209" s="12">
        <v>0.86945000000000006</v>
      </c>
      <c r="G1209" s="12">
        <v>0.37</v>
      </c>
      <c r="H1209" s="12">
        <v>0.45141715015402567</v>
      </c>
      <c r="I1209" s="9">
        <v>204.38000488281199</v>
      </c>
      <c r="J1209" s="12"/>
    </row>
    <row r="1210" spans="1:10" x14ac:dyDescent="0.25">
      <c r="A1210" s="1" t="s">
        <v>1646</v>
      </c>
      <c r="B1210" s="18">
        <v>8457</v>
      </c>
      <c r="C1210" s="1">
        <v>42450</v>
      </c>
      <c r="D1210" s="12">
        <v>17565.465</v>
      </c>
      <c r="E1210" s="12">
        <v>4.9749999999999996</v>
      </c>
      <c r="F1210" s="12">
        <v>0.88053500000000007</v>
      </c>
      <c r="G1210" s="12">
        <v>0.36499999999999999</v>
      </c>
      <c r="H1210" s="12">
        <v>0.47998142650864939</v>
      </c>
      <c r="I1210" s="9">
        <v>203.11999511718699</v>
      </c>
      <c r="J1210" s="12"/>
    </row>
    <row r="1211" spans="1:10" x14ac:dyDescent="0.25">
      <c r="A1211" s="1" t="s">
        <v>1647</v>
      </c>
      <c r="B1211" s="18">
        <v>8464</v>
      </c>
      <c r="C1211" s="1">
        <v>42457</v>
      </c>
      <c r="D1211" s="12">
        <v>17565.465</v>
      </c>
      <c r="E1211" s="12">
        <v>5</v>
      </c>
      <c r="F1211" s="12">
        <v>0.89161999999999997</v>
      </c>
      <c r="G1211" s="12">
        <v>0.36</v>
      </c>
      <c r="H1211" s="12">
        <v>0.50854570286327316</v>
      </c>
      <c r="I1211" s="9">
        <v>206.919998168945</v>
      </c>
      <c r="J1211" s="12"/>
    </row>
    <row r="1212" spans="1:10" x14ac:dyDescent="0.25">
      <c r="A1212" s="1" t="s">
        <v>1648</v>
      </c>
      <c r="B1212" s="18">
        <v>8471</v>
      </c>
      <c r="C1212" s="1">
        <v>42464</v>
      </c>
      <c r="D1212" s="12">
        <v>17569.891333333333</v>
      </c>
      <c r="E1212" s="12">
        <v>5.0250000000000004</v>
      </c>
      <c r="F1212" s="12">
        <v>0.96187249999999991</v>
      </c>
      <c r="G1212" s="12">
        <v>0.36250000000000004</v>
      </c>
      <c r="H1212" s="12">
        <v>0.54720904074867438</v>
      </c>
      <c r="I1212" s="9">
        <v>204.5</v>
      </c>
      <c r="J1212" s="12"/>
    </row>
    <row r="1213" spans="1:10" x14ac:dyDescent="0.25">
      <c r="A1213" s="1" t="s">
        <v>1649</v>
      </c>
      <c r="B1213" s="18">
        <v>8478</v>
      </c>
      <c r="C1213" s="1">
        <v>42471</v>
      </c>
      <c r="D1213" s="12">
        <v>17574.317666666666</v>
      </c>
      <c r="E1213" s="12">
        <v>5.05</v>
      </c>
      <c r="F1213" s="12">
        <v>1.032125</v>
      </c>
      <c r="G1213" s="12">
        <v>0.36499999999999999</v>
      </c>
      <c r="H1213" s="12">
        <v>0.5858723786340756</v>
      </c>
      <c r="I1213" s="9">
        <v>207.77999877929599</v>
      </c>
      <c r="J1213" s="12"/>
    </row>
    <row r="1214" spans="1:10" x14ac:dyDescent="0.25">
      <c r="A1214" s="1" t="s">
        <v>1650</v>
      </c>
      <c r="B1214" s="18">
        <v>8485</v>
      </c>
      <c r="C1214" s="1">
        <v>42478</v>
      </c>
      <c r="D1214" s="12">
        <v>17578.744000000002</v>
      </c>
      <c r="E1214" s="12">
        <v>5.0749999999999993</v>
      </c>
      <c r="F1214" s="12">
        <v>1.1023775</v>
      </c>
      <c r="G1214" s="12">
        <v>0.36750000000000005</v>
      </c>
      <c r="H1214" s="12">
        <v>0.62453571651947692</v>
      </c>
      <c r="I1214" s="9">
        <v>208.97000122070301</v>
      </c>
      <c r="J1214" s="12"/>
    </row>
    <row r="1215" spans="1:10" x14ac:dyDescent="0.25">
      <c r="A1215" s="1" t="s">
        <v>1651</v>
      </c>
      <c r="B1215" s="18">
        <v>8492</v>
      </c>
      <c r="C1215" s="1">
        <v>42485</v>
      </c>
      <c r="D1215" s="12">
        <v>17583.170333333335</v>
      </c>
      <c r="E1215" s="12">
        <v>5.0999999999999996</v>
      </c>
      <c r="F1215" s="12">
        <v>1.1726300000000001</v>
      </c>
      <c r="G1215" s="12">
        <v>0.37</v>
      </c>
      <c r="H1215" s="12">
        <v>0.66319905440487814</v>
      </c>
      <c r="I1215" s="9">
        <v>206.33000183105401</v>
      </c>
      <c r="J1215" s="12"/>
    </row>
    <row r="1216" spans="1:10" x14ac:dyDescent="0.25">
      <c r="A1216" s="1" t="s">
        <v>1652</v>
      </c>
      <c r="B1216" s="18">
        <v>8499</v>
      </c>
      <c r="C1216" s="1">
        <v>42492</v>
      </c>
      <c r="D1216" s="12">
        <v>17587.596666666668</v>
      </c>
      <c r="E1216" s="12">
        <v>5.0249999999999995</v>
      </c>
      <c r="F1216" s="12">
        <v>1.1490925000000001</v>
      </c>
      <c r="G1216" s="12">
        <v>0.37</v>
      </c>
      <c r="H1216" s="12">
        <v>0.70186239229027936</v>
      </c>
      <c r="I1216" s="9">
        <v>205.72000122070301</v>
      </c>
      <c r="J1216" s="12"/>
    </row>
    <row r="1217" spans="1:10" x14ac:dyDescent="0.25">
      <c r="A1217" s="1" t="s">
        <v>1653</v>
      </c>
      <c r="B1217" s="18">
        <v>8506</v>
      </c>
      <c r="C1217" s="1">
        <v>42499</v>
      </c>
      <c r="D1217" s="12">
        <v>17592.023000000001</v>
      </c>
      <c r="E1217" s="12">
        <v>4.95</v>
      </c>
      <c r="F1217" s="12">
        <v>1.1255550000000001</v>
      </c>
      <c r="G1217" s="12">
        <v>0.37</v>
      </c>
      <c r="H1217" s="12">
        <v>0.74052573017568057</v>
      </c>
      <c r="I1217" s="9">
        <v>204.759994506835</v>
      </c>
      <c r="J1217" s="12"/>
    </row>
    <row r="1218" spans="1:10" x14ac:dyDescent="0.25">
      <c r="A1218" s="1" t="s">
        <v>1654</v>
      </c>
      <c r="B1218" s="18">
        <v>8513</v>
      </c>
      <c r="C1218" s="1">
        <v>42506</v>
      </c>
      <c r="D1218" s="12">
        <v>17596.449333333334</v>
      </c>
      <c r="E1218" s="12">
        <v>4.875</v>
      </c>
      <c r="F1218" s="12">
        <v>1.1020175000000001</v>
      </c>
      <c r="G1218" s="12">
        <v>0.37</v>
      </c>
      <c r="H1218" s="12">
        <v>0.7791890680610819</v>
      </c>
      <c r="I1218" s="9">
        <v>205.49000549316401</v>
      </c>
      <c r="J1218" s="12"/>
    </row>
    <row r="1219" spans="1:10" x14ac:dyDescent="0.25">
      <c r="A1219" s="1" t="s">
        <v>1655</v>
      </c>
      <c r="B1219" s="18">
        <v>8520</v>
      </c>
      <c r="C1219" s="1">
        <v>42513</v>
      </c>
      <c r="D1219" s="12">
        <v>17600.87566666667</v>
      </c>
      <c r="E1219" s="12">
        <v>4.8</v>
      </c>
      <c r="F1219" s="12">
        <v>1.0784800000000001</v>
      </c>
      <c r="G1219" s="12">
        <v>0.37</v>
      </c>
      <c r="H1219" s="12">
        <v>0.81785240594648312</v>
      </c>
      <c r="I1219" s="9">
        <v>210.24000549316401</v>
      </c>
      <c r="J1219" s="12"/>
    </row>
    <row r="1220" spans="1:10" x14ac:dyDescent="0.25">
      <c r="A1220" s="1" t="s">
        <v>1656</v>
      </c>
      <c r="B1220" s="18">
        <v>8527</v>
      </c>
      <c r="C1220" s="1">
        <v>42520</v>
      </c>
      <c r="D1220" s="12">
        <v>17605.302000000003</v>
      </c>
      <c r="E1220" s="12">
        <v>4.8</v>
      </c>
      <c r="F1220" s="12">
        <v>1.0784800000000001</v>
      </c>
      <c r="G1220" s="12">
        <v>0.37</v>
      </c>
      <c r="H1220" s="12">
        <v>0.85651574383188434</v>
      </c>
      <c r="I1220" s="9">
        <v>210.27999877929599</v>
      </c>
      <c r="J1220" s="12"/>
    </row>
    <row r="1221" spans="1:10" x14ac:dyDescent="0.25">
      <c r="A1221" s="1" t="s">
        <v>1657</v>
      </c>
      <c r="B1221" s="18">
        <v>8534</v>
      </c>
      <c r="C1221" s="1">
        <v>42527</v>
      </c>
      <c r="D1221" s="12">
        <v>17609.728333333336</v>
      </c>
      <c r="E1221" s="12">
        <v>4.8249999999999993</v>
      </c>
      <c r="F1221" s="12">
        <v>1.0786825000000002</v>
      </c>
      <c r="G1221" s="12">
        <v>0.37249999999999994</v>
      </c>
      <c r="H1221" s="12">
        <v>0.89517908171728555</v>
      </c>
      <c r="I1221" s="9">
        <v>210.07000732421801</v>
      </c>
      <c r="J1221" s="12"/>
    </row>
    <row r="1222" spans="1:10" x14ac:dyDescent="0.25">
      <c r="A1222" s="1" t="s">
        <v>1658</v>
      </c>
      <c r="B1222" s="18">
        <v>8541</v>
      </c>
      <c r="C1222" s="1">
        <v>42534</v>
      </c>
      <c r="D1222" s="12">
        <v>17614.154666666669</v>
      </c>
      <c r="E1222" s="12">
        <v>4.8499999999999996</v>
      </c>
      <c r="F1222" s="12">
        <v>1.0788850000000001</v>
      </c>
      <c r="G1222" s="12">
        <v>0.375</v>
      </c>
      <c r="H1222" s="12">
        <v>0.93384241960268688</v>
      </c>
      <c r="I1222" s="9">
        <v>206.52000427246</v>
      </c>
      <c r="J1222" s="12"/>
    </row>
    <row r="1223" spans="1:10" x14ac:dyDescent="0.25">
      <c r="A1223" s="1" t="s">
        <v>1659</v>
      </c>
      <c r="B1223" s="18">
        <v>8548</v>
      </c>
      <c r="C1223" s="1">
        <v>42541</v>
      </c>
      <c r="D1223" s="12">
        <v>17618.581000000002</v>
      </c>
      <c r="E1223" s="12">
        <v>4.875</v>
      </c>
      <c r="F1223" s="12">
        <v>1.0790875000000002</v>
      </c>
      <c r="G1223" s="12">
        <v>0.37749999999999995</v>
      </c>
      <c r="H1223" s="12">
        <v>0.9725057574880881</v>
      </c>
      <c r="I1223" s="9">
        <v>203.24000549316401</v>
      </c>
      <c r="J1223" s="12"/>
    </row>
    <row r="1224" spans="1:10" x14ac:dyDescent="0.25">
      <c r="A1224" s="1" t="s">
        <v>1660</v>
      </c>
      <c r="B1224" s="18">
        <v>8555</v>
      </c>
      <c r="C1224" s="1">
        <v>42548</v>
      </c>
      <c r="D1224" s="12">
        <v>17618.581000000002</v>
      </c>
      <c r="E1224" s="12">
        <v>4.9000000000000004</v>
      </c>
      <c r="F1224" s="12">
        <v>1.0792900000000001</v>
      </c>
      <c r="G1224" s="12">
        <v>0.38</v>
      </c>
      <c r="H1224" s="12">
        <v>1.0111690953734893</v>
      </c>
      <c r="I1224" s="9">
        <v>209.919998168945</v>
      </c>
      <c r="J1224" s="12"/>
    </row>
    <row r="1225" spans="1:10" x14ac:dyDescent="0.25">
      <c r="A1225" s="1" t="s">
        <v>1661</v>
      </c>
      <c r="B1225" s="18">
        <v>8562</v>
      </c>
      <c r="C1225" s="1">
        <v>42555</v>
      </c>
      <c r="D1225" s="12">
        <v>17627.406666666669</v>
      </c>
      <c r="E1225" s="12">
        <v>4.875</v>
      </c>
      <c r="F1225" s="12">
        <v>1.0265575</v>
      </c>
      <c r="G1225" s="12">
        <v>0.38250000000000006</v>
      </c>
      <c r="H1225" s="12">
        <v>1.0011038684723483</v>
      </c>
      <c r="I1225" s="9">
        <v>212.64999389648401</v>
      </c>
      <c r="J1225" s="12"/>
    </row>
    <row r="1226" spans="1:10" x14ac:dyDescent="0.25">
      <c r="A1226" s="1" t="s">
        <v>1662</v>
      </c>
      <c r="B1226" s="18">
        <v>8569</v>
      </c>
      <c r="C1226" s="1">
        <v>42562</v>
      </c>
      <c r="D1226" s="12">
        <v>17636.232333333337</v>
      </c>
      <c r="E1226" s="12">
        <v>4.8500000000000005</v>
      </c>
      <c r="F1226" s="12">
        <v>0.97382500000000005</v>
      </c>
      <c r="G1226" s="12">
        <v>0.38500000000000001</v>
      </c>
      <c r="H1226" s="12">
        <v>0.99103864157120714</v>
      </c>
      <c r="I1226" s="9">
        <v>215.83000183105401</v>
      </c>
      <c r="J1226" s="12"/>
    </row>
    <row r="1227" spans="1:10" x14ac:dyDescent="0.25">
      <c r="A1227" s="1" t="s">
        <v>1663</v>
      </c>
      <c r="B1227" s="18">
        <v>8576</v>
      </c>
      <c r="C1227" s="1">
        <v>42569</v>
      </c>
      <c r="D1227" s="12">
        <v>17645.058000000001</v>
      </c>
      <c r="E1227" s="12">
        <v>4.8250000000000002</v>
      </c>
      <c r="F1227" s="12">
        <v>0.92109250000000009</v>
      </c>
      <c r="G1227" s="12">
        <v>0.38750000000000007</v>
      </c>
      <c r="H1227" s="12">
        <v>0.98097341467006605</v>
      </c>
      <c r="I1227" s="9">
        <v>217.24000549316401</v>
      </c>
      <c r="J1227" s="12"/>
    </row>
    <row r="1228" spans="1:10" x14ac:dyDescent="0.25">
      <c r="A1228" s="1" t="s">
        <v>1664</v>
      </c>
      <c r="B1228" s="18">
        <v>8583</v>
      </c>
      <c r="C1228" s="1">
        <v>42576</v>
      </c>
      <c r="D1228" s="12">
        <v>17653.883666666668</v>
      </c>
      <c r="E1228" s="12">
        <v>4.8</v>
      </c>
      <c r="F1228" s="12">
        <v>0.86836000000000002</v>
      </c>
      <c r="G1228" s="12">
        <v>0.39</v>
      </c>
      <c r="H1228" s="12">
        <v>0.97090818776892496</v>
      </c>
      <c r="I1228" s="9">
        <v>217.11999511718699</v>
      </c>
      <c r="J1228" s="12"/>
    </row>
    <row r="1229" spans="1:10" x14ac:dyDescent="0.25">
      <c r="A1229" s="1" t="s">
        <v>1665</v>
      </c>
      <c r="B1229" s="18">
        <v>8590</v>
      </c>
      <c r="C1229" s="1">
        <v>42583</v>
      </c>
      <c r="D1229" s="12">
        <v>17662.709333333336</v>
      </c>
      <c r="E1229" s="12">
        <v>4.8249999999999993</v>
      </c>
      <c r="F1229" s="12">
        <v>0.91510000000000002</v>
      </c>
      <c r="G1229" s="12">
        <v>0.39249999999999996</v>
      </c>
      <c r="H1229" s="12">
        <v>0.96084296086778387</v>
      </c>
      <c r="I1229" s="9">
        <v>218.17999267578099</v>
      </c>
      <c r="J1229" s="12"/>
    </row>
    <row r="1230" spans="1:10" x14ac:dyDescent="0.25">
      <c r="A1230" s="1" t="s">
        <v>1666</v>
      </c>
      <c r="B1230" s="18">
        <v>8597</v>
      </c>
      <c r="C1230" s="1">
        <v>42590</v>
      </c>
      <c r="D1230" s="12">
        <v>17671.535</v>
      </c>
      <c r="E1230" s="12">
        <v>4.8499999999999996</v>
      </c>
      <c r="F1230" s="12">
        <v>0.96184000000000003</v>
      </c>
      <c r="G1230" s="12">
        <v>0.39500000000000002</v>
      </c>
      <c r="H1230" s="12">
        <v>0.95077773396664278</v>
      </c>
      <c r="I1230" s="9">
        <v>218.46000671386699</v>
      </c>
      <c r="J1230" s="12"/>
    </row>
    <row r="1231" spans="1:10" x14ac:dyDescent="0.25">
      <c r="A1231" s="1" t="s">
        <v>1667</v>
      </c>
      <c r="B1231" s="18">
        <v>8604</v>
      </c>
      <c r="C1231" s="1">
        <v>42597</v>
      </c>
      <c r="D1231" s="12">
        <v>17680.360666666667</v>
      </c>
      <c r="E1231" s="12">
        <v>4.875</v>
      </c>
      <c r="F1231" s="12">
        <v>1.00858</v>
      </c>
      <c r="G1231" s="12">
        <v>0.39749999999999996</v>
      </c>
      <c r="H1231" s="12">
        <v>0.9407125070655018</v>
      </c>
      <c r="I1231" s="9">
        <v>218.53999328613199</v>
      </c>
      <c r="J1231" s="12"/>
    </row>
    <row r="1232" spans="1:10" x14ac:dyDescent="0.25">
      <c r="A1232" s="1" t="s">
        <v>1668</v>
      </c>
      <c r="B1232" s="18">
        <v>8611</v>
      </c>
      <c r="C1232" s="1">
        <v>42604</v>
      </c>
      <c r="D1232" s="12">
        <v>17689.186333333335</v>
      </c>
      <c r="E1232" s="12">
        <v>4.9000000000000004</v>
      </c>
      <c r="F1232" s="12">
        <v>1.05532</v>
      </c>
      <c r="G1232" s="12">
        <v>0.4</v>
      </c>
      <c r="H1232" s="12">
        <v>0.93064728016436071</v>
      </c>
      <c r="I1232" s="9">
        <v>217.28999328613199</v>
      </c>
      <c r="J1232" s="12"/>
    </row>
    <row r="1233" spans="1:10" x14ac:dyDescent="0.25">
      <c r="A1233" s="1" t="s">
        <v>1669</v>
      </c>
      <c r="B1233" s="18">
        <v>8618</v>
      </c>
      <c r="C1233" s="1">
        <v>42611</v>
      </c>
      <c r="D1233" s="12">
        <v>17698.011999999999</v>
      </c>
      <c r="E1233" s="12">
        <v>4.9000000000000004</v>
      </c>
      <c r="F1233" s="12">
        <v>1.05532</v>
      </c>
      <c r="G1233" s="12">
        <v>0.4</v>
      </c>
      <c r="H1233" s="12">
        <v>0.92058205326321962</v>
      </c>
      <c r="I1233" s="9">
        <v>218.36999511718699</v>
      </c>
      <c r="J1233" s="12"/>
    </row>
    <row r="1234" spans="1:10" x14ac:dyDescent="0.25">
      <c r="A1234" s="1" t="s">
        <v>1670</v>
      </c>
      <c r="B1234" s="18">
        <v>8625</v>
      </c>
      <c r="C1234" s="1">
        <v>42618</v>
      </c>
      <c r="D1234" s="12">
        <v>17706.83766666667</v>
      </c>
      <c r="E1234" s="12">
        <v>4.9250000000000007</v>
      </c>
      <c r="F1234" s="12">
        <v>1.17865</v>
      </c>
      <c r="G1234" s="12">
        <v>0.4</v>
      </c>
      <c r="H1234" s="12">
        <v>0.91051682636207854</v>
      </c>
      <c r="I1234" s="9">
        <v>213.27999877929599</v>
      </c>
      <c r="J1234" s="12"/>
    </row>
    <row r="1235" spans="1:10" x14ac:dyDescent="0.25">
      <c r="A1235" s="1" t="s">
        <v>1671</v>
      </c>
      <c r="B1235" s="18">
        <v>8632</v>
      </c>
      <c r="C1235" s="1">
        <v>42625</v>
      </c>
      <c r="D1235" s="12">
        <v>17715.663333333334</v>
      </c>
      <c r="E1235" s="12">
        <v>4.95</v>
      </c>
      <c r="F1235" s="12">
        <v>1.3019799999999999</v>
      </c>
      <c r="G1235" s="12">
        <v>0.4</v>
      </c>
      <c r="H1235" s="12">
        <v>0.90045159946093745</v>
      </c>
      <c r="I1235" s="9">
        <v>213.36999511718699</v>
      </c>
      <c r="J1235" s="12"/>
    </row>
    <row r="1236" spans="1:10" x14ac:dyDescent="0.25">
      <c r="A1236" s="1" t="s">
        <v>1672</v>
      </c>
      <c r="B1236" s="18">
        <v>8639</v>
      </c>
      <c r="C1236" s="1">
        <v>42632</v>
      </c>
      <c r="D1236" s="12">
        <v>17724.489000000001</v>
      </c>
      <c r="E1236" s="12">
        <v>4.9749999999999996</v>
      </c>
      <c r="F1236" s="12">
        <v>1.4253099999999999</v>
      </c>
      <c r="G1236" s="12">
        <v>0.4</v>
      </c>
      <c r="H1236" s="12">
        <v>0.89038637255979636</v>
      </c>
      <c r="I1236" s="9">
        <v>215.99000549316401</v>
      </c>
      <c r="J1236" s="12"/>
    </row>
    <row r="1237" spans="1:10" x14ac:dyDescent="0.25">
      <c r="A1237" s="1" t="s">
        <v>1673</v>
      </c>
      <c r="B1237" s="18">
        <v>8646</v>
      </c>
      <c r="C1237" s="1">
        <v>42639</v>
      </c>
      <c r="D1237" s="12">
        <v>17724.489000000001</v>
      </c>
      <c r="E1237" s="12">
        <v>5</v>
      </c>
      <c r="F1237" s="12">
        <v>1.54864</v>
      </c>
      <c r="G1237" s="12">
        <v>0.4</v>
      </c>
      <c r="H1237" s="12">
        <v>0.88032114565865527</v>
      </c>
      <c r="I1237" s="9">
        <v>216.30000305175699</v>
      </c>
      <c r="J1237" s="12"/>
    </row>
    <row r="1238" spans="1:10" x14ac:dyDescent="0.25">
      <c r="A1238" s="1" t="s">
        <v>1674</v>
      </c>
      <c r="B1238" s="18">
        <v>8653</v>
      </c>
      <c r="C1238" s="1">
        <v>42646</v>
      </c>
      <c r="D1238" s="12">
        <v>17731.828250000002</v>
      </c>
      <c r="E1238" s="12">
        <v>4.9749999999999996</v>
      </c>
      <c r="F1238" s="12">
        <v>1.5829600000000001</v>
      </c>
      <c r="G1238" s="12">
        <v>0.4</v>
      </c>
      <c r="H1238" s="12">
        <v>0.89150500180444459</v>
      </c>
      <c r="I1238" s="9">
        <v>215.03999328613199</v>
      </c>
      <c r="J1238" s="12"/>
    </row>
    <row r="1239" spans="1:10" x14ac:dyDescent="0.25">
      <c r="A1239" s="1" t="s">
        <v>1675</v>
      </c>
      <c r="B1239" s="18">
        <v>8660</v>
      </c>
      <c r="C1239" s="1">
        <v>42653</v>
      </c>
      <c r="D1239" s="12">
        <v>17739.1675</v>
      </c>
      <c r="E1239" s="12">
        <v>4.95</v>
      </c>
      <c r="F1239" s="12">
        <v>1.6172800000000001</v>
      </c>
      <c r="G1239" s="12">
        <v>0.4</v>
      </c>
      <c r="H1239" s="12">
        <v>0.90268885795023401</v>
      </c>
      <c r="I1239" s="9">
        <v>213.11999511718699</v>
      </c>
      <c r="J1239" s="12"/>
    </row>
    <row r="1240" spans="1:10" x14ac:dyDescent="0.25">
      <c r="A1240" s="1" t="s">
        <v>1676</v>
      </c>
      <c r="B1240" s="18">
        <v>8667</v>
      </c>
      <c r="C1240" s="1">
        <v>42660</v>
      </c>
      <c r="D1240" s="12">
        <v>17746.50675</v>
      </c>
      <c r="E1240" s="12">
        <v>4.9250000000000007</v>
      </c>
      <c r="F1240" s="12">
        <v>1.6516000000000002</v>
      </c>
      <c r="G1240" s="12">
        <v>0.4</v>
      </c>
      <c r="H1240" s="12">
        <v>0.91387271409602333</v>
      </c>
      <c r="I1240" s="9">
        <v>213.97999572753901</v>
      </c>
      <c r="J1240" s="12"/>
    </row>
    <row r="1241" spans="1:10" x14ac:dyDescent="0.25">
      <c r="A1241" s="1" t="s">
        <v>1677</v>
      </c>
      <c r="B1241" s="18">
        <v>8674</v>
      </c>
      <c r="C1241" s="1">
        <v>42667</v>
      </c>
      <c r="D1241" s="12">
        <v>17753.846000000001</v>
      </c>
      <c r="E1241" s="12">
        <v>4.9000000000000004</v>
      </c>
      <c r="F1241" s="12">
        <v>1.6859200000000001</v>
      </c>
      <c r="G1241" s="12">
        <v>0.4</v>
      </c>
      <c r="H1241" s="12">
        <v>0.92505657024181265</v>
      </c>
      <c r="I1241" s="9">
        <v>212.53999328613199</v>
      </c>
      <c r="J1241" s="12"/>
    </row>
    <row r="1242" spans="1:10" x14ac:dyDescent="0.25">
      <c r="A1242" s="1" t="s">
        <v>1678</v>
      </c>
      <c r="B1242" s="18">
        <v>8681</v>
      </c>
      <c r="C1242" s="1">
        <v>42674</v>
      </c>
      <c r="D1242" s="12">
        <v>17761.185249999999</v>
      </c>
      <c r="E1242" s="12">
        <v>4.9000000000000004</v>
      </c>
      <c r="F1242" s="12">
        <v>1.6859200000000001</v>
      </c>
      <c r="G1242" s="12">
        <v>0.4</v>
      </c>
      <c r="H1242" s="12">
        <v>0.93624042638760208</v>
      </c>
      <c r="I1242" s="9">
        <v>208.55000305175699</v>
      </c>
      <c r="J1242" s="12"/>
    </row>
    <row r="1243" spans="1:10" x14ac:dyDescent="0.25">
      <c r="A1243" s="1" t="s">
        <v>1679</v>
      </c>
      <c r="B1243" s="18">
        <v>8688</v>
      </c>
      <c r="C1243" s="1">
        <v>42681</v>
      </c>
      <c r="D1243" s="12">
        <v>17768.5245</v>
      </c>
      <c r="E1243" s="12">
        <v>4.8500000000000005</v>
      </c>
      <c r="F1243" s="12">
        <v>1.6855225</v>
      </c>
      <c r="G1243" s="12">
        <v>0.40250000000000002</v>
      </c>
      <c r="H1243" s="12">
        <v>0.94742428253339139</v>
      </c>
      <c r="I1243" s="9">
        <v>216.419998168945</v>
      </c>
      <c r="J1243" s="12"/>
    </row>
    <row r="1244" spans="1:10" x14ac:dyDescent="0.25">
      <c r="A1244" s="1" t="s">
        <v>1680</v>
      </c>
      <c r="B1244" s="18">
        <v>8695</v>
      </c>
      <c r="C1244" s="1">
        <v>42688</v>
      </c>
      <c r="D1244" s="12">
        <v>17775.86375</v>
      </c>
      <c r="E1244" s="12">
        <v>4.8</v>
      </c>
      <c r="F1244" s="12">
        <v>1.685125</v>
      </c>
      <c r="G1244" s="12">
        <v>0.40499999999999997</v>
      </c>
      <c r="H1244" s="12">
        <v>0.95860813867918071</v>
      </c>
      <c r="I1244" s="9">
        <v>218.5</v>
      </c>
      <c r="J1244" s="12"/>
    </row>
    <row r="1245" spans="1:10" x14ac:dyDescent="0.25">
      <c r="A1245" s="1" t="s">
        <v>1681</v>
      </c>
      <c r="B1245" s="18">
        <v>8702</v>
      </c>
      <c r="C1245" s="1">
        <v>42695</v>
      </c>
      <c r="D1245" s="12">
        <v>17783.202999999998</v>
      </c>
      <c r="E1245" s="12">
        <v>4.75</v>
      </c>
      <c r="F1245" s="12">
        <v>1.6847275000000002</v>
      </c>
      <c r="G1245" s="12">
        <v>0.40749999999999997</v>
      </c>
      <c r="H1245" s="12">
        <v>0.96979199482497003</v>
      </c>
      <c r="I1245" s="9">
        <v>221.52000427246</v>
      </c>
      <c r="J1245" s="12"/>
    </row>
    <row r="1246" spans="1:10" x14ac:dyDescent="0.25">
      <c r="A1246" s="1" t="s">
        <v>1682</v>
      </c>
      <c r="B1246" s="18">
        <v>8709</v>
      </c>
      <c r="C1246" s="1">
        <v>42702</v>
      </c>
      <c r="D1246" s="12">
        <v>17790.542249999999</v>
      </c>
      <c r="E1246" s="12">
        <v>4.7</v>
      </c>
      <c r="F1246" s="12">
        <v>1.6843300000000001</v>
      </c>
      <c r="G1246" s="12">
        <v>0.41</v>
      </c>
      <c r="H1246" s="12">
        <v>0.98097585097075946</v>
      </c>
      <c r="I1246" s="9">
        <v>219.67999267578099</v>
      </c>
      <c r="J1246" s="12"/>
    </row>
    <row r="1247" spans="1:10" x14ac:dyDescent="0.25">
      <c r="A1247" s="1" t="s">
        <v>1683</v>
      </c>
      <c r="B1247" s="18">
        <v>8716</v>
      </c>
      <c r="C1247" s="1">
        <v>42709</v>
      </c>
      <c r="D1247" s="12">
        <v>17797.8815</v>
      </c>
      <c r="E1247" s="12">
        <v>4.7</v>
      </c>
      <c r="F1247" s="12">
        <v>1.7759475</v>
      </c>
      <c r="G1247" s="12">
        <v>0.4425</v>
      </c>
      <c r="H1247" s="12">
        <v>0.99215970711654877</v>
      </c>
      <c r="I1247" s="9">
        <v>226.509994506835</v>
      </c>
      <c r="J1247" s="12"/>
    </row>
    <row r="1248" spans="1:10" x14ac:dyDescent="0.25">
      <c r="A1248" s="1" t="s">
        <v>1684</v>
      </c>
      <c r="B1248" s="18">
        <v>8723</v>
      </c>
      <c r="C1248" s="1">
        <v>42716</v>
      </c>
      <c r="D1248" s="12">
        <v>17805.220749999997</v>
      </c>
      <c r="E1248" s="12">
        <v>4.7</v>
      </c>
      <c r="F1248" s="12">
        <v>1.8675650000000004</v>
      </c>
      <c r="G1248" s="12">
        <v>0.47499999999999998</v>
      </c>
      <c r="H1248" s="12">
        <v>1.0033435632623382</v>
      </c>
      <c r="I1248" s="9">
        <v>225.03999328613199</v>
      </c>
      <c r="J1248" s="12"/>
    </row>
    <row r="1249" spans="1:10" x14ac:dyDescent="0.25">
      <c r="A1249" s="1" t="s">
        <v>1685</v>
      </c>
      <c r="B1249" s="18">
        <v>8730</v>
      </c>
      <c r="C1249" s="1">
        <v>42723</v>
      </c>
      <c r="D1249" s="12">
        <v>17812.560000000001</v>
      </c>
      <c r="E1249" s="12">
        <v>4.7</v>
      </c>
      <c r="F1249" s="12">
        <v>1.9591825000000003</v>
      </c>
      <c r="G1249" s="12">
        <v>0.50750000000000006</v>
      </c>
      <c r="H1249" s="12">
        <v>1.0145274194081275</v>
      </c>
      <c r="I1249" s="9">
        <v>225.71000671386699</v>
      </c>
      <c r="J1249" s="12"/>
    </row>
    <row r="1250" spans="1:10" x14ac:dyDescent="0.25">
      <c r="A1250" s="1" t="s">
        <v>1686</v>
      </c>
      <c r="B1250" s="18">
        <v>8737</v>
      </c>
      <c r="C1250" s="1">
        <v>42730</v>
      </c>
      <c r="D1250" s="12">
        <v>17812.560000000001</v>
      </c>
      <c r="E1250" s="12">
        <v>4.7</v>
      </c>
      <c r="F1250" s="12">
        <v>2.0508000000000002</v>
      </c>
      <c r="G1250" s="12">
        <v>0.54</v>
      </c>
      <c r="H1250" s="12">
        <v>1.0257112755539168</v>
      </c>
      <c r="I1250" s="9">
        <v>223.52999877929599</v>
      </c>
      <c r="J1250" s="12"/>
    </row>
    <row r="1251" spans="1:10" x14ac:dyDescent="0.25">
      <c r="A1251" s="1" t="s">
        <v>1687</v>
      </c>
      <c r="B1251" s="18">
        <v>8744</v>
      </c>
      <c r="C1251" s="1">
        <v>42737</v>
      </c>
      <c r="D1251" s="12">
        <v>17818.937833333333</v>
      </c>
      <c r="E1251" s="12">
        <v>4.7</v>
      </c>
      <c r="F1251" s="12">
        <v>2.1656975000000003</v>
      </c>
      <c r="G1251" s="12">
        <v>0.5675</v>
      </c>
      <c r="H1251" s="12">
        <v>1.0198697350836181</v>
      </c>
      <c r="I1251" s="9">
        <v>227.21000671386699</v>
      </c>
      <c r="J1251" s="12"/>
    </row>
    <row r="1252" spans="1:10" x14ac:dyDescent="0.25">
      <c r="A1252" s="1" t="s">
        <v>1688</v>
      </c>
      <c r="B1252" s="18">
        <v>8751</v>
      </c>
      <c r="C1252" s="1">
        <v>42744</v>
      </c>
      <c r="D1252" s="12">
        <v>17825.315666666669</v>
      </c>
      <c r="E1252" s="12">
        <v>4.7</v>
      </c>
      <c r="F1252" s="12">
        <v>2.2805949999999999</v>
      </c>
      <c r="G1252" s="12">
        <v>0.59499999999999997</v>
      </c>
      <c r="H1252" s="12">
        <v>1.0140281946133194</v>
      </c>
      <c r="I1252" s="9">
        <v>227.05000305175699</v>
      </c>
      <c r="J1252" s="12"/>
    </row>
    <row r="1253" spans="1:10" x14ac:dyDescent="0.25">
      <c r="A1253" s="1" t="s">
        <v>1689</v>
      </c>
      <c r="B1253" s="18">
        <v>8758</v>
      </c>
      <c r="C1253" s="1">
        <v>42751</v>
      </c>
      <c r="D1253" s="12">
        <v>17831.693500000005</v>
      </c>
      <c r="E1253" s="12">
        <v>4.7</v>
      </c>
      <c r="F1253" s="12">
        <v>2.3954925</v>
      </c>
      <c r="G1253" s="12">
        <v>0.62249999999999994</v>
      </c>
      <c r="H1253" s="12">
        <v>1.0081866541430207</v>
      </c>
      <c r="I1253" s="9">
        <v>226.74000549316401</v>
      </c>
      <c r="J1253" s="12"/>
    </row>
    <row r="1254" spans="1:10" x14ac:dyDescent="0.25">
      <c r="A1254" s="1" t="s">
        <v>1690</v>
      </c>
      <c r="B1254" s="18">
        <v>8765</v>
      </c>
      <c r="C1254" s="1">
        <v>42758</v>
      </c>
      <c r="D1254" s="12">
        <v>17838.071333333337</v>
      </c>
      <c r="E1254" s="12">
        <v>4.7</v>
      </c>
      <c r="F1254" s="12">
        <v>2.5103900000000001</v>
      </c>
      <c r="G1254" s="12">
        <v>0.65</v>
      </c>
      <c r="H1254" s="12">
        <v>1.0023451136727219</v>
      </c>
      <c r="I1254" s="9">
        <v>228.97000122070301</v>
      </c>
      <c r="J1254" s="12"/>
    </row>
    <row r="1255" spans="1:10" x14ac:dyDescent="0.25">
      <c r="A1255" s="1" t="s">
        <v>1691</v>
      </c>
      <c r="B1255" s="18">
        <v>8772</v>
      </c>
      <c r="C1255" s="1">
        <v>42765</v>
      </c>
      <c r="D1255" s="12">
        <v>17844.449166666669</v>
      </c>
      <c r="E1255" s="12">
        <v>4.7</v>
      </c>
      <c r="F1255" s="12">
        <v>2.5103900000000001</v>
      </c>
      <c r="G1255" s="12">
        <v>0.65</v>
      </c>
      <c r="H1255" s="12">
        <v>0.99650357320242311</v>
      </c>
      <c r="I1255" s="9">
        <v>229.33999633789</v>
      </c>
      <c r="J1255" s="12"/>
    </row>
    <row r="1256" spans="1:10" x14ac:dyDescent="0.25">
      <c r="A1256" s="1" t="s">
        <v>1692</v>
      </c>
      <c r="B1256" s="18">
        <v>8779</v>
      </c>
      <c r="C1256" s="1">
        <v>42772</v>
      </c>
      <c r="D1256" s="12">
        <v>17850.827000000005</v>
      </c>
      <c r="E1256" s="12">
        <v>4.6750000000000007</v>
      </c>
      <c r="F1256" s="12">
        <v>2.5853825000000001</v>
      </c>
      <c r="G1256" s="12">
        <v>0.65250000000000008</v>
      </c>
      <c r="H1256" s="12">
        <v>0.99066203273212439</v>
      </c>
      <c r="I1256" s="9">
        <v>231.509994506835</v>
      </c>
      <c r="J1256" s="12"/>
    </row>
    <row r="1257" spans="1:10" x14ac:dyDescent="0.25">
      <c r="A1257" s="1" t="s">
        <v>1693</v>
      </c>
      <c r="B1257" s="18">
        <v>8786</v>
      </c>
      <c r="C1257" s="1">
        <v>42779</v>
      </c>
      <c r="D1257" s="12">
        <v>17857.204833333337</v>
      </c>
      <c r="E1257" s="12">
        <v>4.6500000000000004</v>
      </c>
      <c r="F1257" s="12">
        <v>2.6603750000000002</v>
      </c>
      <c r="G1257" s="12">
        <v>0.65500000000000003</v>
      </c>
      <c r="H1257" s="12">
        <v>0.98482049226182566</v>
      </c>
      <c r="I1257" s="9">
        <v>235.08999633789</v>
      </c>
      <c r="J1257" s="12"/>
    </row>
    <row r="1258" spans="1:10" x14ac:dyDescent="0.25">
      <c r="A1258" s="1" t="s">
        <v>1694</v>
      </c>
      <c r="B1258" s="18">
        <v>8793</v>
      </c>
      <c r="C1258" s="1">
        <v>42786</v>
      </c>
      <c r="D1258" s="12">
        <v>17863.582666666673</v>
      </c>
      <c r="E1258" s="12">
        <v>4.625</v>
      </c>
      <c r="F1258" s="12">
        <v>2.7353674999999997</v>
      </c>
      <c r="G1258" s="12">
        <v>0.65750000000000008</v>
      </c>
      <c r="H1258" s="12">
        <v>0.97897895179152694</v>
      </c>
      <c r="I1258" s="9">
        <v>236.74000549316401</v>
      </c>
      <c r="J1258" s="12"/>
    </row>
    <row r="1259" spans="1:10" x14ac:dyDescent="0.25">
      <c r="A1259" s="1" t="s">
        <v>1695</v>
      </c>
      <c r="B1259" s="18">
        <v>8800</v>
      </c>
      <c r="C1259" s="1">
        <v>42793</v>
      </c>
      <c r="D1259" s="12">
        <v>17869.960500000005</v>
      </c>
      <c r="E1259" s="12">
        <v>4.5999999999999996</v>
      </c>
      <c r="F1259" s="12">
        <v>2.8103600000000002</v>
      </c>
      <c r="G1259" s="12">
        <v>0.66</v>
      </c>
      <c r="H1259" s="12">
        <v>0.97313741132122822</v>
      </c>
      <c r="I1259" s="9">
        <v>238.419998168945</v>
      </c>
      <c r="J1259" s="12"/>
    </row>
    <row r="1260" spans="1:10" x14ac:dyDescent="0.25">
      <c r="A1260" s="1" t="s">
        <v>1696</v>
      </c>
      <c r="B1260" s="18">
        <v>8807</v>
      </c>
      <c r="C1260" s="1">
        <v>42800</v>
      </c>
      <c r="D1260" s="12">
        <v>17876.338333333337</v>
      </c>
      <c r="E1260" s="12">
        <v>4.55</v>
      </c>
      <c r="F1260" s="12">
        <v>2.7180700000000004</v>
      </c>
      <c r="G1260" s="12">
        <v>0.6925</v>
      </c>
      <c r="H1260" s="12">
        <v>0.96729587085092938</v>
      </c>
      <c r="I1260" s="9">
        <v>237.69000244140599</v>
      </c>
      <c r="J1260" s="12"/>
    </row>
    <row r="1261" spans="1:10" x14ac:dyDescent="0.25">
      <c r="A1261" s="1" t="s">
        <v>1697</v>
      </c>
      <c r="B1261" s="18">
        <v>8814</v>
      </c>
      <c r="C1261" s="1">
        <v>42807</v>
      </c>
      <c r="D1261" s="12">
        <v>17882.716166666669</v>
      </c>
      <c r="E1261" s="12">
        <v>4.5</v>
      </c>
      <c r="F1261" s="12">
        <v>2.6257800000000002</v>
      </c>
      <c r="G1261" s="12">
        <v>0.72500000000000009</v>
      </c>
      <c r="H1261" s="12">
        <v>0.96145433038063066</v>
      </c>
      <c r="I1261" s="9">
        <v>237.02999877929599</v>
      </c>
      <c r="J1261" s="12"/>
    </row>
    <row r="1262" spans="1:10" x14ac:dyDescent="0.25">
      <c r="A1262" s="1" t="s">
        <v>1698</v>
      </c>
      <c r="B1262" s="18">
        <v>8821</v>
      </c>
      <c r="C1262" s="1">
        <v>42814</v>
      </c>
      <c r="D1262" s="12">
        <v>17889.094000000005</v>
      </c>
      <c r="E1262" s="12">
        <v>4.45</v>
      </c>
      <c r="F1262" s="12">
        <v>2.53349</v>
      </c>
      <c r="G1262" s="12">
        <v>0.75750000000000006</v>
      </c>
      <c r="H1262" s="12">
        <v>0.95561278991033194</v>
      </c>
      <c r="I1262" s="9">
        <v>233.86000061035099</v>
      </c>
      <c r="J1262" s="12"/>
    </row>
    <row r="1263" spans="1:10" x14ac:dyDescent="0.25">
      <c r="A1263" s="1" t="s">
        <v>1699</v>
      </c>
      <c r="B1263" s="18">
        <v>8828</v>
      </c>
      <c r="C1263" s="1">
        <v>42821</v>
      </c>
      <c r="D1263" s="12">
        <v>17889.094000000005</v>
      </c>
      <c r="E1263" s="12">
        <v>4.4000000000000004</v>
      </c>
      <c r="F1263" s="12">
        <v>2.4411999999999998</v>
      </c>
      <c r="G1263" s="12">
        <v>0.79</v>
      </c>
      <c r="H1263" s="12">
        <v>0.94977124944003322</v>
      </c>
      <c r="I1263" s="9">
        <v>235.74000549316401</v>
      </c>
      <c r="J1263" s="12"/>
    </row>
    <row r="1264" spans="1:10" x14ac:dyDescent="0.25">
      <c r="A1264" s="1" t="s">
        <v>1700</v>
      </c>
      <c r="B1264" s="18">
        <v>8835</v>
      </c>
      <c r="C1264" s="1">
        <v>42828</v>
      </c>
      <c r="D1264" s="12">
        <v>17896.604333333336</v>
      </c>
      <c r="E1264" s="12">
        <v>4.4000000000000004</v>
      </c>
      <c r="F1264" s="12">
        <v>2.3749549999999999</v>
      </c>
      <c r="G1264" s="12">
        <v>0.8175</v>
      </c>
      <c r="H1264" s="12">
        <v>0.93950635633274149</v>
      </c>
      <c r="I1264" s="9">
        <v>235.19999694824199</v>
      </c>
      <c r="J1264" s="12"/>
    </row>
    <row r="1265" spans="1:10" x14ac:dyDescent="0.25">
      <c r="A1265" s="1" t="s">
        <v>1701</v>
      </c>
      <c r="B1265" s="18">
        <v>8842</v>
      </c>
      <c r="C1265" s="1">
        <v>42835</v>
      </c>
      <c r="D1265" s="12">
        <v>17904.114666666668</v>
      </c>
      <c r="E1265" s="12">
        <v>4.4000000000000004</v>
      </c>
      <c r="F1265" s="12">
        <v>2.3087099999999996</v>
      </c>
      <c r="G1265" s="12">
        <v>0.84499999999999997</v>
      </c>
      <c r="H1265" s="12">
        <v>0.92924146322544976</v>
      </c>
      <c r="I1265" s="9">
        <v>232.509994506835</v>
      </c>
      <c r="J1265" s="12"/>
    </row>
    <row r="1266" spans="1:10" x14ac:dyDescent="0.25">
      <c r="A1266" s="1" t="s">
        <v>1702</v>
      </c>
      <c r="B1266" s="18">
        <v>8849</v>
      </c>
      <c r="C1266" s="1">
        <v>42842</v>
      </c>
      <c r="D1266" s="12">
        <v>17911.625</v>
      </c>
      <c r="E1266" s="12">
        <v>4.4000000000000004</v>
      </c>
      <c r="F1266" s="12">
        <v>2.2424649999999997</v>
      </c>
      <c r="G1266" s="12">
        <v>0.87249999999999994</v>
      </c>
      <c r="H1266" s="12">
        <v>0.91897657011815803</v>
      </c>
      <c r="I1266" s="9">
        <v>234.58999633789</v>
      </c>
      <c r="J1266" s="12"/>
    </row>
    <row r="1267" spans="1:10" x14ac:dyDescent="0.25">
      <c r="A1267" s="1" t="s">
        <v>1703</v>
      </c>
      <c r="B1267" s="18">
        <v>8856</v>
      </c>
      <c r="C1267" s="1">
        <v>42849</v>
      </c>
      <c r="D1267" s="12">
        <v>17919.135333333332</v>
      </c>
      <c r="E1267" s="12">
        <v>4.4000000000000004</v>
      </c>
      <c r="F1267" s="12">
        <v>2.1762199999999998</v>
      </c>
      <c r="G1267" s="12">
        <v>0.9</v>
      </c>
      <c r="H1267" s="12">
        <v>0.90871167701086641</v>
      </c>
      <c r="I1267" s="9">
        <v>238.08000183105401</v>
      </c>
      <c r="J1267" s="12"/>
    </row>
    <row r="1268" spans="1:10" x14ac:dyDescent="0.25">
      <c r="A1268" s="1" t="s">
        <v>1704</v>
      </c>
      <c r="B1268" s="18">
        <v>8863</v>
      </c>
      <c r="C1268" s="1">
        <v>42856</v>
      </c>
      <c r="D1268" s="12">
        <v>17926.645666666664</v>
      </c>
      <c r="E1268" s="12">
        <v>4.4000000000000004</v>
      </c>
      <c r="F1268" s="12">
        <v>2.0962499999999999</v>
      </c>
      <c r="G1268" s="12">
        <v>0.90250000000000008</v>
      </c>
      <c r="H1268" s="12">
        <v>0.89844678390357469</v>
      </c>
      <c r="I1268" s="9">
        <v>239.69999694824199</v>
      </c>
      <c r="J1268" s="12"/>
    </row>
    <row r="1269" spans="1:10" x14ac:dyDescent="0.25">
      <c r="A1269" s="1" t="s">
        <v>1705</v>
      </c>
      <c r="B1269" s="18">
        <v>8870</v>
      </c>
      <c r="C1269" s="1">
        <v>42863</v>
      </c>
      <c r="D1269" s="12">
        <v>17934.155999999999</v>
      </c>
      <c r="E1269" s="12">
        <v>4.4000000000000004</v>
      </c>
      <c r="F1269" s="12">
        <v>2.0162800000000001</v>
      </c>
      <c r="G1269" s="12">
        <v>0.90500000000000003</v>
      </c>
      <c r="H1269" s="12">
        <v>0.88818189079628296</v>
      </c>
      <c r="I1269" s="9">
        <v>238.97999572753901</v>
      </c>
      <c r="J1269" s="12"/>
    </row>
    <row r="1270" spans="1:10" x14ac:dyDescent="0.25">
      <c r="A1270" s="1" t="s">
        <v>1706</v>
      </c>
      <c r="B1270" s="18">
        <v>8877</v>
      </c>
      <c r="C1270" s="1">
        <v>42870</v>
      </c>
      <c r="D1270" s="12">
        <v>17941.666333333331</v>
      </c>
      <c r="E1270" s="12">
        <v>4.4000000000000004</v>
      </c>
      <c r="F1270" s="12">
        <v>1.9363100000000002</v>
      </c>
      <c r="G1270" s="12">
        <v>0.90750000000000008</v>
      </c>
      <c r="H1270" s="12">
        <v>0.87791699768899123</v>
      </c>
      <c r="I1270" s="9">
        <v>238.30999755859301</v>
      </c>
      <c r="J1270" s="12"/>
    </row>
    <row r="1271" spans="1:10" x14ac:dyDescent="0.25">
      <c r="A1271" s="1" t="s">
        <v>1707</v>
      </c>
      <c r="B1271" s="18">
        <v>8884</v>
      </c>
      <c r="C1271" s="1">
        <v>42877</v>
      </c>
      <c r="D1271" s="12">
        <v>17949.176666666663</v>
      </c>
      <c r="E1271" s="12">
        <v>4.4000000000000004</v>
      </c>
      <c r="F1271" s="12">
        <v>1.8563400000000001</v>
      </c>
      <c r="G1271" s="12">
        <v>0.91</v>
      </c>
      <c r="H1271" s="12">
        <v>0.8676521045816995</v>
      </c>
      <c r="I1271" s="9">
        <v>241.71000671386699</v>
      </c>
      <c r="J1271" s="12"/>
    </row>
    <row r="1272" spans="1:10" x14ac:dyDescent="0.25">
      <c r="A1272" s="1" t="s">
        <v>1708</v>
      </c>
      <c r="B1272" s="18">
        <v>8891</v>
      </c>
      <c r="C1272" s="1">
        <v>42884</v>
      </c>
      <c r="D1272" s="12">
        <v>17956.686999999994</v>
      </c>
      <c r="E1272" s="12">
        <v>4.4000000000000004</v>
      </c>
      <c r="F1272" s="12">
        <v>1.8563400000000001</v>
      </c>
      <c r="G1272" s="12">
        <v>0.91</v>
      </c>
      <c r="H1272" s="12">
        <v>0.85738721147440777</v>
      </c>
      <c r="I1272" s="9">
        <v>244.169998168945</v>
      </c>
      <c r="J1272" s="12"/>
    </row>
    <row r="1273" spans="1:10" x14ac:dyDescent="0.25">
      <c r="A1273" s="1" t="s">
        <v>1709</v>
      </c>
      <c r="B1273" s="18">
        <v>8898</v>
      </c>
      <c r="C1273" s="1">
        <v>42891</v>
      </c>
      <c r="D1273" s="12">
        <v>17964.19733333333</v>
      </c>
      <c r="E1273" s="12">
        <v>4.375</v>
      </c>
      <c r="F1273" s="12">
        <v>1.8023975000000001</v>
      </c>
      <c r="G1273" s="12">
        <v>0.9425</v>
      </c>
      <c r="H1273" s="12">
        <v>0.84712231836711616</v>
      </c>
      <c r="I1273" s="9">
        <v>243.41000366210901</v>
      </c>
      <c r="J1273" s="12"/>
    </row>
    <row r="1274" spans="1:10" x14ac:dyDescent="0.25">
      <c r="A1274" s="1" t="s">
        <v>1710</v>
      </c>
      <c r="B1274" s="18">
        <v>8905</v>
      </c>
      <c r="C1274" s="1">
        <v>42898</v>
      </c>
      <c r="D1274" s="12">
        <v>17971.707666666665</v>
      </c>
      <c r="E1274" s="12">
        <v>4.3500000000000005</v>
      </c>
      <c r="F1274" s="12">
        <v>1.7484550000000001</v>
      </c>
      <c r="G1274" s="12">
        <v>0.97500000000000009</v>
      </c>
      <c r="H1274" s="12">
        <v>0.83685742525982443</v>
      </c>
      <c r="I1274" s="9">
        <v>242.63999938964801</v>
      </c>
      <c r="J1274" s="12"/>
    </row>
    <row r="1275" spans="1:10" x14ac:dyDescent="0.25">
      <c r="A1275" s="1" t="s">
        <v>1711</v>
      </c>
      <c r="B1275" s="18">
        <v>8912</v>
      </c>
      <c r="C1275" s="1">
        <v>42905</v>
      </c>
      <c r="D1275" s="12">
        <v>17979.217999999997</v>
      </c>
      <c r="E1275" s="12">
        <v>4.3250000000000002</v>
      </c>
      <c r="F1275" s="12">
        <v>1.6945125000000001</v>
      </c>
      <c r="G1275" s="12">
        <v>1.0075000000000001</v>
      </c>
      <c r="H1275" s="12">
        <v>0.8265925321525327</v>
      </c>
      <c r="I1275" s="9">
        <v>243.13000488281199</v>
      </c>
      <c r="J1275" s="12"/>
    </row>
    <row r="1276" spans="1:10" x14ac:dyDescent="0.25">
      <c r="A1276" s="1" t="s">
        <v>1712</v>
      </c>
      <c r="B1276" s="18">
        <v>8919</v>
      </c>
      <c r="C1276" s="1">
        <v>42912</v>
      </c>
      <c r="D1276" s="12">
        <v>17979.217999999997</v>
      </c>
      <c r="E1276" s="12">
        <v>4.3</v>
      </c>
      <c r="F1276" s="12">
        <v>1.6405700000000001</v>
      </c>
      <c r="G1276" s="12">
        <v>1.04</v>
      </c>
      <c r="H1276" s="12">
        <v>0.81632763904524097</v>
      </c>
      <c r="I1276" s="9">
        <v>241.80000305175699</v>
      </c>
      <c r="J1276" s="12"/>
    </row>
    <row r="1277" spans="1:10" x14ac:dyDescent="0.25">
      <c r="A1277" s="1" t="s">
        <v>1713</v>
      </c>
      <c r="B1277" s="18">
        <v>8926</v>
      </c>
      <c r="C1277" s="1">
        <v>42919</v>
      </c>
      <c r="D1277" s="12">
        <v>17991.615999999998</v>
      </c>
      <c r="E1277" s="12">
        <v>4.3</v>
      </c>
      <c r="F1277" s="12">
        <v>1.661705</v>
      </c>
      <c r="G1277" s="12">
        <v>1.0674999999999999</v>
      </c>
      <c r="H1277" s="12">
        <v>0.85609594771841668</v>
      </c>
      <c r="I1277" s="9">
        <v>242.11000061035099</v>
      </c>
      <c r="J1277" s="12"/>
    </row>
    <row r="1278" spans="1:10" x14ac:dyDescent="0.25">
      <c r="A1278" s="1" t="s">
        <v>1714</v>
      </c>
      <c r="B1278" s="18">
        <v>8933</v>
      </c>
      <c r="C1278" s="1">
        <v>42926</v>
      </c>
      <c r="D1278" s="12">
        <v>18004.013999999999</v>
      </c>
      <c r="E1278" s="12">
        <v>4.3</v>
      </c>
      <c r="F1278" s="12">
        <v>1.6828399999999999</v>
      </c>
      <c r="G1278" s="12">
        <v>1.095</v>
      </c>
      <c r="H1278" s="12">
        <v>0.8958642563915924</v>
      </c>
      <c r="I1278" s="9">
        <v>245.55999755859301</v>
      </c>
      <c r="J1278" s="12"/>
    </row>
    <row r="1279" spans="1:10" x14ac:dyDescent="0.25">
      <c r="A1279" s="1" t="s">
        <v>1715</v>
      </c>
      <c r="B1279" s="18">
        <v>8940</v>
      </c>
      <c r="C1279" s="1">
        <v>42933</v>
      </c>
      <c r="D1279" s="12">
        <v>18016.412</v>
      </c>
      <c r="E1279" s="12">
        <v>4.3</v>
      </c>
      <c r="F1279" s="12">
        <v>1.703975</v>
      </c>
      <c r="G1279" s="12">
        <v>1.1225000000000001</v>
      </c>
      <c r="H1279" s="12">
        <v>0.93563256506476811</v>
      </c>
      <c r="I1279" s="9">
        <v>246.88000488281199</v>
      </c>
      <c r="J1279" s="12"/>
    </row>
    <row r="1280" spans="1:10" x14ac:dyDescent="0.25">
      <c r="A1280" s="1" t="s">
        <v>1716</v>
      </c>
      <c r="B1280" s="18">
        <v>8947</v>
      </c>
      <c r="C1280" s="1">
        <v>42940</v>
      </c>
      <c r="D1280" s="12">
        <v>18028.810000000001</v>
      </c>
      <c r="E1280" s="12">
        <v>4.3</v>
      </c>
      <c r="F1280" s="12">
        <v>1.7251099999999999</v>
      </c>
      <c r="G1280" s="12">
        <v>1.1499999999999999</v>
      </c>
      <c r="H1280" s="12">
        <v>0.97540087373794371</v>
      </c>
      <c r="I1280" s="9">
        <v>246.91000366210901</v>
      </c>
      <c r="J1280" s="12"/>
    </row>
    <row r="1281" spans="1:10" x14ac:dyDescent="0.25">
      <c r="A1281" s="1" t="s">
        <v>1717</v>
      </c>
      <c r="B1281" s="18">
        <v>8954</v>
      </c>
      <c r="C1281" s="1">
        <v>42947</v>
      </c>
      <c r="D1281" s="12">
        <v>18041.208000000002</v>
      </c>
      <c r="E1281" s="12">
        <v>4.3</v>
      </c>
      <c r="F1281" s="12">
        <v>1.7251099999999999</v>
      </c>
      <c r="G1281" s="12">
        <v>1.1499999999999999</v>
      </c>
      <c r="H1281" s="12">
        <v>1.0151691824111195</v>
      </c>
      <c r="I1281" s="9">
        <v>247.41000366210901</v>
      </c>
      <c r="J1281" s="12"/>
    </row>
    <row r="1282" spans="1:10" x14ac:dyDescent="0.25">
      <c r="A1282" s="1" t="s">
        <v>1718</v>
      </c>
      <c r="B1282" s="18">
        <v>8961</v>
      </c>
      <c r="C1282" s="1">
        <v>42954</v>
      </c>
      <c r="D1282" s="12">
        <v>18053.606000000003</v>
      </c>
      <c r="E1282" s="12">
        <v>4.3249999999999993</v>
      </c>
      <c r="F1282" s="12">
        <v>1.7758624999999999</v>
      </c>
      <c r="G1282" s="12">
        <v>1.1524999999999999</v>
      </c>
      <c r="H1282" s="12">
        <v>1.0549374910842952</v>
      </c>
      <c r="I1282" s="9">
        <v>244.11999511718699</v>
      </c>
      <c r="J1282" s="12"/>
    </row>
    <row r="1283" spans="1:10" x14ac:dyDescent="0.25">
      <c r="A1283" s="1" t="s">
        <v>1719</v>
      </c>
      <c r="B1283" s="18">
        <v>8968</v>
      </c>
      <c r="C1283" s="1">
        <v>42961</v>
      </c>
      <c r="D1283" s="12">
        <v>18066.004000000004</v>
      </c>
      <c r="E1283" s="12">
        <v>4.3499999999999996</v>
      </c>
      <c r="F1283" s="12">
        <v>1.8266149999999999</v>
      </c>
      <c r="G1283" s="12">
        <v>1.155</v>
      </c>
      <c r="H1283" s="12">
        <v>1.0947057997574707</v>
      </c>
      <c r="I1283" s="9">
        <v>242.71000671386699</v>
      </c>
      <c r="J1283" s="12"/>
    </row>
    <row r="1284" spans="1:10" x14ac:dyDescent="0.25">
      <c r="A1284" s="1" t="s">
        <v>1720</v>
      </c>
      <c r="B1284" s="18">
        <v>8975</v>
      </c>
      <c r="C1284" s="1">
        <v>42968</v>
      </c>
      <c r="D1284" s="12">
        <v>18078.402000000006</v>
      </c>
      <c r="E1284" s="12">
        <v>4.375</v>
      </c>
      <c r="F1284" s="12">
        <v>1.8773674999999999</v>
      </c>
      <c r="G1284" s="12">
        <v>1.1575</v>
      </c>
      <c r="H1284" s="12">
        <v>1.1344741084306464</v>
      </c>
      <c r="I1284" s="9">
        <v>244.55999755859301</v>
      </c>
      <c r="J1284" s="12"/>
    </row>
    <row r="1285" spans="1:10" x14ac:dyDescent="0.25">
      <c r="A1285" s="1" t="s">
        <v>1721</v>
      </c>
      <c r="B1285" s="18">
        <v>8982</v>
      </c>
      <c r="C1285" s="1">
        <v>42975</v>
      </c>
      <c r="D1285" s="12">
        <v>18090.800000000003</v>
      </c>
      <c r="E1285" s="12">
        <v>4.4000000000000004</v>
      </c>
      <c r="F1285" s="12">
        <v>1.9281200000000001</v>
      </c>
      <c r="G1285" s="12">
        <v>1.1599999999999999</v>
      </c>
      <c r="H1285" s="12">
        <v>1.1742424171038222</v>
      </c>
      <c r="I1285" s="9">
        <v>247.83999633789</v>
      </c>
      <c r="J1285" s="12"/>
    </row>
    <row r="1286" spans="1:10" x14ac:dyDescent="0.25">
      <c r="A1286" s="1" t="s">
        <v>1722</v>
      </c>
      <c r="B1286" s="18">
        <v>8989</v>
      </c>
      <c r="C1286" s="1">
        <v>42982</v>
      </c>
      <c r="D1286" s="12">
        <v>18103.198000000004</v>
      </c>
      <c r="E1286" s="12">
        <v>4.375</v>
      </c>
      <c r="F1286" s="12">
        <v>1.9912325000000002</v>
      </c>
      <c r="G1286" s="12">
        <v>1.1574999999999998</v>
      </c>
      <c r="H1286" s="12">
        <v>1.2140107257769979</v>
      </c>
      <c r="I1286" s="9">
        <v>246.58000183105401</v>
      </c>
      <c r="J1286" s="12"/>
    </row>
    <row r="1287" spans="1:10" x14ac:dyDescent="0.25">
      <c r="A1287" s="1" t="s">
        <v>1723</v>
      </c>
      <c r="B1287" s="18">
        <v>8996</v>
      </c>
      <c r="C1287" s="1">
        <v>42989</v>
      </c>
      <c r="D1287" s="12">
        <v>18115.596000000001</v>
      </c>
      <c r="E1287" s="12">
        <v>4.3500000000000005</v>
      </c>
      <c r="F1287" s="12">
        <v>2.0543450000000001</v>
      </c>
      <c r="G1287" s="12">
        <v>1.1549999999999998</v>
      </c>
      <c r="H1287" s="12">
        <v>1.2537790344501736</v>
      </c>
      <c r="I1287" s="9">
        <v>249.19000244140599</v>
      </c>
      <c r="J1287" s="12"/>
    </row>
    <row r="1288" spans="1:10" x14ac:dyDescent="0.25">
      <c r="A1288" s="1" t="s">
        <v>1724</v>
      </c>
      <c r="B1288" s="18">
        <v>9003</v>
      </c>
      <c r="C1288" s="1">
        <v>42996</v>
      </c>
      <c r="D1288" s="12">
        <v>18127.994000000002</v>
      </c>
      <c r="E1288" s="12">
        <v>4.3250000000000002</v>
      </c>
      <c r="F1288" s="12">
        <v>2.1174575</v>
      </c>
      <c r="G1288" s="12">
        <v>1.1524999999999999</v>
      </c>
      <c r="H1288" s="12">
        <v>1.2935473431233493</v>
      </c>
      <c r="I1288" s="9">
        <v>249.44000244140599</v>
      </c>
      <c r="J1288" s="12"/>
    </row>
    <row r="1289" spans="1:10" x14ac:dyDescent="0.25">
      <c r="A1289" s="1" t="s">
        <v>1725</v>
      </c>
      <c r="B1289" s="18">
        <v>9010</v>
      </c>
      <c r="C1289" s="1">
        <v>43003</v>
      </c>
      <c r="D1289" s="12">
        <v>18127.994000000002</v>
      </c>
      <c r="E1289" s="12">
        <v>4.3</v>
      </c>
      <c r="F1289" s="12">
        <v>2.1805699999999999</v>
      </c>
      <c r="G1289" s="12">
        <v>1.1499999999999999</v>
      </c>
      <c r="H1289" s="12">
        <v>1.333315651796525</v>
      </c>
      <c r="I1289" s="9">
        <v>251.22999572753901</v>
      </c>
      <c r="J1289" s="12"/>
    </row>
    <row r="1290" spans="1:10" x14ac:dyDescent="0.25">
      <c r="A1290" s="1" t="s">
        <v>1726</v>
      </c>
      <c r="B1290" s="18">
        <v>9017</v>
      </c>
      <c r="C1290" s="1">
        <v>43010</v>
      </c>
      <c r="D1290" s="12">
        <v>18143.18616666667</v>
      </c>
      <c r="E1290" s="12">
        <v>4.2749999999999995</v>
      </c>
      <c r="F1290" s="12">
        <v>2.1406175000000003</v>
      </c>
      <c r="G1290" s="12">
        <v>1.1499999999999999</v>
      </c>
      <c r="H1290" s="12">
        <v>1.3616408040933254</v>
      </c>
      <c r="I1290" s="9">
        <v>254.36999511718699</v>
      </c>
      <c r="J1290" s="12"/>
    </row>
    <row r="1291" spans="1:10" x14ac:dyDescent="0.25">
      <c r="A1291" s="1" t="s">
        <v>1727</v>
      </c>
      <c r="B1291" s="18">
        <v>9024</v>
      </c>
      <c r="C1291" s="1">
        <v>43017</v>
      </c>
      <c r="D1291" s="12">
        <v>18158.378333333334</v>
      </c>
      <c r="E1291" s="12">
        <v>4.25</v>
      </c>
      <c r="F1291" s="12">
        <v>2.1006650000000002</v>
      </c>
      <c r="G1291" s="12">
        <v>1.1499999999999999</v>
      </c>
      <c r="H1291" s="12">
        <v>1.3899659563901259</v>
      </c>
      <c r="I1291" s="9">
        <v>254.94999694824199</v>
      </c>
      <c r="J1291" s="12"/>
    </row>
    <row r="1292" spans="1:10" x14ac:dyDescent="0.25">
      <c r="A1292" s="1" t="s">
        <v>1728</v>
      </c>
      <c r="B1292" s="18">
        <v>9031</v>
      </c>
      <c r="C1292" s="1">
        <v>43024</v>
      </c>
      <c r="D1292" s="12">
        <v>18173.570499999998</v>
      </c>
      <c r="E1292" s="12">
        <v>4.2249999999999996</v>
      </c>
      <c r="F1292" s="12">
        <v>2.0607125000000002</v>
      </c>
      <c r="G1292" s="12">
        <v>1.1499999999999999</v>
      </c>
      <c r="H1292" s="12">
        <v>1.4182911086869263</v>
      </c>
      <c r="I1292" s="9">
        <v>257.10998535156199</v>
      </c>
      <c r="J1292" s="12"/>
    </row>
    <row r="1293" spans="1:10" x14ac:dyDescent="0.25">
      <c r="A1293" s="1" t="s">
        <v>1729</v>
      </c>
      <c r="B1293" s="18">
        <v>9038</v>
      </c>
      <c r="C1293" s="1">
        <v>43031</v>
      </c>
      <c r="D1293" s="12">
        <v>18188.762666666666</v>
      </c>
      <c r="E1293" s="12">
        <v>4.2</v>
      </c>
      <c r="F1293" s="12">
        <v>2.0207600000000001</v>
      </c>
      <c r="G1293" s="12">
        <v>1.1499999999999999</v>
      </c>
      <c r="H1293" s="12">
        <v>1.4466162609837268</v>
      </c>
      <c r="I1293" s="9">
        <v>257.70999145507801</v>
      </c>
      <c r="J1293" s="12"/>
    </row>
    <row r="1294" spans="1:10" x14ac:dyDescent="0.25">
      <c r="A1294" s="1" t="s">
        <v>1730</v>
      </c>
      <c r="B1294" s="18">
        <v>9045</v>
      </c>
      <c r="C1294" s="1">
        <v>43038</v>
      </c>
      <c r="D1294" s="12">
        <v>18203.95483333333</v>
      </c>
      <c r="E1294" s="12">
        <v>4.2</v>
      </c>
      <c r="F1294" s="12">
        <v>2.0207600000000001</v>
      </c>
      <c r="G1294" s="12">
        <v>1.1499999999999999</v>
      </c>
      <c r="H1294" s="12">
        <v>1.4749414132805272</v>
      </c>
      <c r="I1294" s="9">
        <v>258.45001220703102</v>
      </c>
      <c r="J1294" s="12"/>
    </row>
    <row r="1295" spans="1:10" x14ac:dyDescent="0.25">
      <c r="A1295" s="1" t="s">
        <v>1731</v>
      </c>
      <c r="B1295" s="18">
        <v>9052</v>
      </c>
      <c r="C1295" s="1">
        <v>43045</v>
      </c>
      <c r="D1295" s="12">
        <v>18219.146999999997</v>
      </c>
      <c r="E1295" s="12">
        <v>4.2</v>
      </c>
      <c r="F1295" s="12">
        <v>2.0586925000000003</v>
      </c>
      <c r="G1295" s="12">
        <v>1.1524999999999999</v>
      </c>
      <c r="H1295" s="12">
        <v>1.5032665655773276</v>
      </c>
      <c r="I1295" s="9">
        <v>258.08999633789</v>
      </c>
      <c r="J1295" s="12"/>
    </row>
    <row r="1296" spans="1:10" x14ac:dyDescent="0.25">
      <c r="A1296" s="1" t="s">
        <v>1732</v>
      </c>
      <c r="B1296" s="18">
        <v>9059</v>
      </c>
      <c r="C1296" s="1">
        <v>43052</v>
      </c>
      <c r="D1296" s="12">
        <v>18234.339166666661</v>
      </c>
      <c r="E1296" s="12">
        <v>4.2</v>
      </c>
      <c r="F1296" s="12">
        <v>2.096625</v>
      </c>
      <c r="G1296" s="12">
        <v>1.155</v>
      </c>
      <c r="H1296" s="12">
        <v>1.5315917178741283</v>
      </c>
      <c r="I1296" s="9">
        <v>257.85998535156199</v>
      </c>
      <c r="J1296" s="12"/>
    </row>
    <row r="1297" spans="1:10" x14ac:dyDescent="0.25">
      <c r="A1297" s="1" t="s">
        <v>1733</v>
      </c>
      <c r="B1297" s="18">
        <v>9066</v>
      </c>
      <c r="C1297" s="1">
        <v>43059</v>
      </c>
      <c r="D1297" s="12">
        <v>18249.531333333329</v>
      </c>
      <c r="E1297" s="12">
        <v>4.2</v>
      </c>
      <c r="F1297" s="12">
        <v>2.1345574999999997</v>
      </c>
      <c r="G1297" s="12">
        <v>1.1575</v>
      </c>
      <c r="H1297" s="12">
        <v>1.5599168701709287</v>
      </c>
      <c r="I1297" s="9">
        <v>260.35998535156199</v>
      </c>
      <c r="J1297" s="12"/>
    </row>
    <row r="1298" spans="1:10" x14ac:dyDescent="0.25">
      <c r="A1298" s="1" t="s">
        <v>1734</v>
      </c>
      <c r="B1298" s="18">
        <v>9073</v>
      </c>
      <c r="C1298" s="1">
        <v>43066</v>
      </c>
      <c r="D1298" s="12">
        <v>18264.723499999996</v>
      </c>
      <c r="E1298" s="12">
        <v>4.2</v>
      </c>
      <c r="F1298" s="12">
        <v>2.1724899999999998</v>
      </c>
      <c r="G1298" s="12">
        <v>1.1599999999999999</v>
      </c>
      <c r="H1298" s="12">
        <v>1.5882420224677292</v>
      </c>
      <c r="I1298" s="9">
        <v>264.45999145507801</v>
      </c>
      <c r="J1298" s="12"/>
    </row>
    <row r="1299" spans="1:10" x14ac:dyDescent="0.25">
      <c r="A1299" s="1" t="s">
        <v>1735</v>
      </c>
      <c r="B1299" s="18">
        <v>9080</v>
      </c>
      <c r="C1299" s="1">
        <v>43073</v>
      </c>
      <c r="D1299" s="12">
        <v>18279.915666666664</v>
      </c>
      <c r="E1299" s="12">
        <v>4.1750000000000007</v>
      </c>
      <c r="F1299" s="12">
        <v>2.1618499999999998</v>
      </c>
      <c r="G1299" s="12">
        <v>1.1949999999999998</v>
      </c>
      <c r="H1299" s="12">
        <v>1.6165671747645296</v>
      </c>
      <c r="I1299" s="9">
        <v>265.510009765625</v>
      </c>
      <c r="J1299" s="12"/>
    </row>
    <row r="1300" spans="1:10" x14ac:dyDescent="0.25">
      <c r="A1300" s="1" t="s">
        <v>1736</v>
      </c>
      <c r="B1300" s="18">
        <v>9087</v>
      </c>
      <c r="C1300" s="1">
        <v>43080</v>
      </c>
      <c r="D1300" s="12">
        <v>18295.107833333332</v>
      </c>
      <c r="E1300" s="12">
        <v>4.1500000000000004</v>
      </c>
      <c r="F1300" s="12">
        <v>2.1512099999999998</v>
      </c>
      <c r="G1300" s="12">
        <v>1.23</v>
      </c>
      <c r="H1300" s="12">
        <v>1.64489232706133</v>
      </c>
      <c r="I1300" s="9">
        <v>266.510009765625</v>
      </c>
      <c r="J1300" s="12"/>
    </row>
    <row r="1301" spans="1:10" x14ac:dyDescent="0.25">
      <c r="A1301" s="1" t="s">
        <v>1737</v>
      </c>
      <c r="B1301" s="18">
        <v>9094</v>
      </c>
      <c r="C1301" s="1">
        <v>43087</v>
      </c>
      <c r="D1301" s="12">
        <v>18310.299999999996</v>
      </c>
      <c r="E1301" s="12">
        <v>4.125</v>
      </c>
      <c r="F1301" s="12">
        <v>2.1405699999999999</v>
      </c>
      <c r="G1301" s="12">
        <v>1.2649999999999999</v>
      </c>
      <c r="H1301" s="12">
        <v>1.6732174793581305</v>
      </c>
      <c r="I1301" s="9">
        <v>267.510009765625</v>
      </c>
      <c r="J1301" s="12"/>
    </row>
    <row r="1302" spans="1:10" x14ac:dyDescent="0.25">
      <c r="A1302" s="1" t="s">
        <v>1738</v>
      </c>
      <c r="B1302" s="18">
        <v>9101</v>
      </c>
      <c r="C1302" s="1">
        <v>43094</v>
      </c>
      <c r="D1302" s="12">
        <v>18310.299999999996</v>
      </c>
      <c r="E1302" s="12">
        <v>4.0999999999999996</v>
      </c>
      <c r="F1302" s="12">
        <v>2.1299299999999999</v>
      </c>
      <c r="G1302" s="12">
        <v>1.3</v>
      </c>
      <c r="H1302" s="12">
        <v>1.7015426316549309</v>
      </c>
      <c r="I1302" s="9">
        <v>266.85998535156199</v>
      </c>
      <c r="J1302" s="12"/>
    </row>
    <row r="1303" spans="1:10" x14ac:dyDescent="0.25">
      <c r="A1303" s="1" t="s">
        <v>1739</v>
      </c>
      <c r="B1303" s="18">
        <v>9108</v>
      </c>
      <c r="C1303" s="1">
        <v>43101</v>
      </c>
      <c r="D1303" s="12">
        <v>18320.868916666663</v>
      </c>
      <c r="E1303" s="12">
        <v>4.0749999999999993</v>
      </c>
      <c r="F1303" s="12">
        <v>2.1352774999999999</v>
      </c>
      <c r="G1303" s="12">
        <v>1.3275000000000001</v>
      </c>
      <c r="H1303" s="12">
        <v>1.6714683454502528</v>
      </c>
      <c r="I1303" s="9">
        <v>273.42001342773398</v>
      </c>
      <c r="J1303" s="12"/>
    </row>
    <row r="1304" spans="1:10" x14ac:dyDescent="0.25">
      <c r="A1304" s="1" t="s">
        <v>1740</v>
      </c>
      <c r="B1304" s="18">
        <v>9115</v>
      </c>
      <c r="C1304" s="1">
        <v>43108</v>
      </c>
      <c r="D1304" s="12">
        <v>18331.437833333333</v>
      </c>
      <c r="E1304" s="12">
        <v>4.05</v>
      </c>
      <c r="F1304" s="12">
        <v>2.140625</v>
      </c>
      <c r="G1304" s="12">
        <v>1.355</v>
      </c>
      <c r="H1304" s="12">
        <v>1.6413940592455747</v>
      </c>
      <c r="I1304" s="9">
        <v>277.92001342773398</v>
      </c>
      <c r="J1304" s="12"/>
    </row>
    <row r="1305" spans="1:10" x14ac:dyDescent="0.25">
      <c r="A1305" s="1" t="s">
        <v>1741</v>
      </c>
      <c r="B1305" s="18">
        <v>9122</v>
      </c>
      <c r="C1305" s="1">
        <v>43115</v>
      </c>
      <c r="D1305" s="12">
        <v>18342.00675</v>
      </c>
      <c r="E1305" s="12">
        <v>4.0250000000000004</v>
      </c>
      <c r="F1305" s="12">
        <v>2.1459725000000001</v>
      </c>
      <c r="G1305" s="12">
        <v>1.3825000000000001</v>
      </c>
      <c r="H1305" s="12">
        <v>1.6113197730408966</v>
      </c>
      <c r="I1305" s="9">
        <v>280.41000366210898</v>
      </c>
      <c r="J1305" s="12"/>
    </row>
    <row r="1306" spans="1:10" x14ac:dyDescent="0.25">
      <c r="A1306" s="1" t="s">
        <v>1742</v>
      </c>
      <c r="B1306" s="18">
        <v>9129</v>
      </c>
      <c r="C1306" s="1">
        <v>43122</v>
      </c>
      <c r="D1306" s="12">
        <v>18352.575666666668</v>
      </c>
      <c r="E1306" s="12">
        <v>4</v>
      </c>
      <c r="F1306" s="12">
        <v>2.1513200000000001</v>
      </c>
      <c r="G1306" s="12">
        <v>1.41</v>
      </c>
      <c r="H1306" s="12">
        <v>1.5812454868362182</v>
      </c>
      <c r="I1306" s="9">
        <v>286.579986572265</v>
      </c>
      <c r="J1306" s="12"/>
    </row>
    <row r="1307" spans="1:10" x14ac:dyDescent="0.25">
      <c r="A1307" s="1" t="s">
        <v>1743</v>
      </c>
      <c r="B1307" s="18">
        <v>9136</v>
      </c>
      <c r="C1307" s="1">
        <v>43129</v>
      </c>
      <c r="D1307" s="12">
        <v>18363.144583333338</v>
      </c>
      <c r="E1307" s="12">
        <v>4</v>
      </c>
      <c r="F1307" s="12">
        <v>2.1513200000000001</v>
      </c>
      <c r="G1307" s="12">
        <v>1.41</v>
      </c>
      <c r="H1307" s="12">
        <v>1.5511712006315401</v>
      </c>
      <c r="I1307" s="9">
        <v>275.45001220703102</v>
      </c>
      <c r="J1307" s="12"/>
    </row>
    <row r="1308" spans="1:10" x14ac:dyDescent="0.25">
      <c r="A1308" s="1" t="s">
        <v>1744</v>
      </c>
      <c r="B1308" s="18">
        <v>9143</v>
      </c>
      <c r="C1308" s="1">
        <v>43136</v>
      </c>
      <c r="D1308" s="12">
        <v>18373.713500000002</v>
      </c>
      <c r="E1308" s="12">
        <v>4.0250000000000004</v>
      </c>
      <c r="F1308" s="12">
        <v>2.1793575000000001</v>
      </c>
      <c r="G1308" s="12">
        <v>1.4124999999999999</v>
      </c>
      <c r="H1308" s="12">
        <v>1.521096914426862</v>
      </c>
      <c r="I1308" s="9">
        <v>261.5</v>
      </c>
      <c r="J1308" s="12"/>
    </row>
    <row r="1309" spans="1:10" x14ac:dyDescent="0.25">
      <c r="A1309" s="1" t="s">
        <v>1745</v>
      </c>
      <c r="B1309" s="18">
        <v>9150</v>
      </c>
      <c r="C1309" s="1">
        <v>43143</v>
      </c>
      <c r="D1309" s="12">
        <v>18384.282416666672</v>
      </c>
      <c r="E1309" s="12">
        <v>4.05</v>
      </c>
      <c r="F1309" s="12">
        <v>2.207395</v>
      </c>
      <c r="G1309" s="12">
        <v>1.415</v>
      </c>
      <c r="H1309" s="12">
        <v>1.4910226282221839</v>
      </c>
      <c r="I1309" s="9">
        <v>273.10998535156199</v>
      </c>
      <c r="J1309" s="12"/>
    </row>
    <row r="1310" spans="1:10" x14ac:dyDescent="0.25">
      <c r="A1310" s="1" t="s">
        <v>1746</v>
      </c>
      <c r="B1310" s="18">
        <v>9157</v>
      </c>
      <c r="C1310" s="1">
        <v>43150</v>
      </c>
      <c r="D1310" s="12">
        <v>18394.851333333336</v>
      </c>
      <c r="E1310" s="12">
        <v>4.0749999999999993</v>
      </c>
      <c r="F1310" s="12">
        <v>2.2354324999999999</v>
      </c>
      <c r="G1310" s="12">
        <v>1.4175</v>
      </c>
      <c r="H1310" s="12">
        <v>1.4609483420175058</v>
      </c>
      <c r="I1310" s="9">
        <v>274.70999145507801</v>
      </c>
      <c r="J1310" s="12"/>
    </row>
    <row r="1311" spans="1:10" x14ac:dyDescent="0.25">
      <c r="A1311" s="1" t="s">
        <v>1747</v>
      </c>
      <c r="B1311" s="18">
        <v>9164</v>
      </c>
      <c r="C1311" s="1">
        <v>43157</v>
      </c>
      <c r="D1311" s="12">
        <v>18405.420250000006</v>
      </c>
      <c r="E1311" s="12">
        <v>4.0999999999999996</v>
      </c>
      <c r="F1311" s="12">
        <v>2.2634699999999999</v>
      </c>
      <c r="G1311" s="12">
        <v>1.42</v>
      </c>
      <c r="H1311" s="12">
        <v>1.4308740558128277</v>
      </c>
      <c r="I1311" s="9">
        <v>269.079986572265</v>
      </c>
      <c r="J1311" s="12"/>
    </row>
    <row r="1312" spans="1:10" x14ac:dyDescent="0.25">
      <c r="A1312" s="1" t="s">
        <v>1748</v>
      </c>
      <c r="B1312" s="18">
        <v>9171</v>
      </c>
      <c r="C1312" s="1">
        <v>43164</v>
      </c>
      <c r="D1312" s="12">
        <v>18415.98916666667</v>
      </c>
      <c r="E1312" s="12">
        <v>4.0749999999999993</v>
      </c>
      <c r="F1312" s="12">
        <v>2.2803399999999998</v>
      </c>
      <c r="G1312" s="12">
        <v>1.4424999999999999</v>
      </c>
      <c r="H1312" s="12">
        <v>1.4007997696081493</v>
      </c>
      <c r="I1312" s="9">
        <v>278.86999511718699</v>
      </c>
      <c r="J1312" s="12"/>
    </row>
    <row r="1313" spans="1:10" x14ac:dyDescent="0.25">
      <c r="A1313" s="1" t="s">
        <v>1749</v>
      </c>
      <c r="B1313" s="18">
        <v>9178</v>
      </c>
      <c r="C1313" s="1">
        <v>43171</v>
      </c>
      <c r="D1313" s="12">
        <v>18426.558083333337</v>
      </c>
      <c r="E1313" s="12">
        <v>4.05</v>
      </c>
      <c r="F1313" s="12">
        <v>2.2972099999999998</v>
      </c>
      <c r="G1313" s="12">
        <v>1.4649999999999999</v>
      </c>
      <c r="H1313" s="12">
        <v>1.3707254834034712</v>
      </c>
      <c r="I1313" s="9">
        <v>274.20001220703102</v>
      </c>
      <c r="J1313" s="12"/>
    </row>
    <row r="1314" spans="1:10" x14ac:dyDescent="0.25">
      <c r="A1314" s="1" t="s">
        <v>1750</v>
      </c>
      <c r="B1314" s="18">
        <v>9185</v>
      </c>
      <c r="C1314" s="1">
        <v>43178</v>
      </c>
      <c r="D1314" s="12">
        <v>18437.127000000004</v>
      </c>
      <c r="E1314" s="12">
        <v>4.0250000000000004</v>
      </c>
      <c r="F1314" s="12">
        <v>2.3140799999999997</v>
      </c>
      <c r="G1314" s="12">
        <v>1.4874999999999998</v>
      </c>
      <c r="H1314" s="12">
        <v>1.3406511971987931</v>
      </c>
      <c r="I1314" s="9">
        <v>258.04998779296801</v>
      </c>
      <c r="J1314" s="12"/>
    </row>
    <row r="1315" spans="1:10" x14ac:dyDescent="0.25">
      <c r="A1315" s="1" t="s">
        <v>1751</v>
      </c>
      <c r="B1315" s="18">
        <v>9192</v>
      </c>
      <c r="C1315" s="1">
        <v>43185</v>
      </c>
      <c r="D1315" s="12">
        <v>18437.127000000004</v>
      </c>
      <c r="E1315" s="12">
        <v>4</v>
      </c>
      <c r="F1315" s="12">
        <v>2.3309500000000001</v>
      </c>
      <c r="G1315" s="12">
        <v>1.51</v>
      </c>
      <c r="H1315" s="12">
        <v>1.310576910994115</v>
      </c>
      <c r="I1315" s="9">
        <v>263.14999389648398</v>
      </c>
      <c r="J1315" s="12"/>
    </row>
    <row r="1316" spans="1:10" x14ac:dyDescent="0.25">
      <c r="A1316" s="1" t="s">
        <v>1752</v>
      </c>
      <c r="B1316" s="18">
        <v>9199</v>
      </c>
      <c r="C1316" s="1">
        <v>43192</v>
      </c>
      <c r="D1316" s="12">
        <v>18447.841166666669</v>
      </c>
      <c r="E1316" s="12">
        <v>4</v>
      </c>
      <c r="F1316" s="12">
        <v>2.3659625000000002</v>
      </c>
      <c r="G1316" s="12">
        <v>1.5550000000000002</v>
      </c>
      <c r="H1316" s="12">
        <v>1.3298722319135168</v>
      </c>
      <c r="I1316" s="9">
        <v>259.72000122070301</v>
      </c>
      <c r="J1316" s="12"/>
    </row>
    <row r="1317" spans="1:10" x14ac:dyDescent="0.25">
      <c r="A1317" s="1" t="s">
        <v>1753</v>
      </c>
      <c r="B1317" s="18">
        <v>9206</v>
      </c>
      <c r="C1317" s="1">
        <v>43199</v>
      </c>
      <c r="D1317" s="12">
        <v>18458.555333333337</v>
      </c>
      <c r="E1317" s="12">
        <v>4</v>
      </c>
      <c r="F1317" s="12">
        <v>2.4009749999999999</v>
      </c>
      <c r="G1317" s="12">
        <v>1.6</v>
      </c>
      <c r="H1317" s="12">
        <v>1.3491675528329183</v>
      </c>
      <c r="I1317" s="9">
        <v>265.14999389648398</v>
      </c>
      <c r="J1317" s="12"/>
    </row>
    <row r="1318" spans="1:10" x14ac:dyDescent="0.25">
      <c r="A1318" s="1" t="s">
        <v>1754</v>
      </c>
      <c r="B1318" s="18">
        <v>9213</v>
      </c>
      <c r="C1318" s="1">
        <v>43206</v>
      </c>
      <c r="D1318" s="12">
        <v>18469.269499999999</v>
      </c>
      <c r="E1318" s="12">
        <v>4</v>
      </c>
      <c r="F1318" s="12">
        <v>2.4359875</v>
      </c>
      <c r="G1318" s="12">
        <v>1.645</v>
      </c>
      <c r="H1318" s="12">
        <v>1.3684628737523201</v>
      </c>
      <c r="I1318" s="9">
        <v>266.60998535156199</v>
      </c>
      <c r="J1318" s="12"/>
    </row>
    <row r="1319" spans="1:10" x14ac:dyDescent="0.25">
      <c r="A1319" s="1" t="s">
        <v>1755</v>
      </c>
      <c r="B1319" s="18">
        <v>9220</v>
      </c>
      <c r="C1319" s="1">
        <v>43213</v>
      </c>
      <c r="D1319" s="12">
        <v>18479.983666666667</v>
      </c>
      <c r="E1319" s="12">
        <v>4</v>
      </c>
      <c r="F1319" s="12">
        <v>2.4710000000000001</v>
      </c>
      <c r="G1319" s="12">
        <v>1.69</v>
      </c>
      <c r="H1319" s="12">
        <v>1.3877581946717219</v>
      </c>
      <c r="I1319" s="9">
        <v>266.55999755859301</v>
      </c>
      <c r="J1319" s="12"/>
    </row>
    <row r="1320" spans="1:10" x14ac:dyDescent="0.25">
      <c r="A1320" s="1" t="s">
        <v>1756</v>
      </c>
      <c r="B1320" s="18">
        <v>9227</v>
      </c>
      <c r="C1320" s="1">
        <v>43220</v>
      </c>
      <c r="D1320" s="12">
        <v>18490.697833333328</v>
      </c>
      <c r="E1320" s="12">
        <v>4</v>
      </c>
      <c r="F1320" s="12">
        <v>2.4710000000000001</v>
      </c>
      <c r="G1320" s="12">
        <v>1.69</v>
      </c>
      <c r="H1320" s="12">
        <v>1.4070535155911235</v>
      </c>
      <c r="I1320" s="9">
        <v>266.01998901367102</v>
      </c>
      <c r="J1320" s="12"/>
    </row>
    <row r="1321" spans="1:10" x14ac:dyDescent="0.25">
      <c r="A1321" s="1" t="s">
        <v>1757</v>
      </c>
      <c r="B1321" s="18">
        <v>9234</v>
      </c>
      <c r="C1321" s="1">
        <v>43227</v>
      </c>
      <c r="D1321" s="12">
        <v>18501.411999999997</v>
      </c>
      <c r="E1321" s="12">
        <v>3.95</v>
      </c>
      <c r="F1321" s="12">
        <v>2.5487299999999999</v>
      </c>
      <c r="G1321" s="12">
        <v>1.6925000000000001</v>
      </c>
      <c r="H1321" s="12">
        <v>1.4263488365105252</v>
      </c>
      <c r="I1321" s="9">
        <v>272.850006103515</v>
      </c>
      <c r="J1321" s="12"/>
    </row>
    <row r="1322" spans="1:10" x14ac:dyDescent="0.25">
      <c r="A1322" s="1" t="s">
        <v>1758</v>
      </c>
      <c r="B1322" s="18">
        <v>9241</v>
      </c>
      <c r="C1322" s="1">
        <v>43234</v>
      </c>
      <c r="D1322" s="12">
        <v>18512.126166666665</v>
      </c>
      <c r="E1322" s="12">
        <v>3.9000000000000004</v>
      </c>
      <c r="F1322" s="12">
        <v>2.6264599999999998</v>
      </c>
      <c r="G1322" s="12">
        <v>1.6950000000000001</v>
      </c>
      <c r="H1322" s="12">
        <v>1.445644157429927</v>
      </c>
      <c r="I1322" s="9">
        <v>271.329986572265</v>
      </c>
      <c r="J1322" s="12"/>
    </row>
    <row r="1323" spans="1:10" x14ac:dyDescent="0.25">
      <c r="A1323" s="1" t="s">
        <v>1759</v>
      </c>
      <c r="B1323" s="18">
        <v>9248</v>
      </c>
      <c r="C1323" s="1">
        <v>43241</v>
      </c>
      <c r="D1323" s="12">
        <v>18522.84033333333</v>
      </c>
      <c r="E1323" s="12">
        <v>3.8499999999999996</v>
      </c>
      <c r="F1323" s="12">
        <v>2.7041899999999996</v>
      </c>
      <c r="G1323" s="12">
        <v>1.6975</v>
      </c>
      <c r="H1323" s="12">
        <v>1.4649394783493288</v>
      </c>
      <c r="I1323" s="9">
        <v>272.14999389648398</v>
      </c>
      <c r="J1323" s="12"/>
    </row>
    <row r="1324" spans="1:10" x14ac:dyDescent="0.25">
      <c r="A1324" s="1" t="s">
        <v>1760</v>
      </c>
      <c r="B1324" s="18">
        <v>9255</v>
      </c>
      <c r="C1324" s="1">
        <v>43248</v>
      </c>
      <c r="D1324" s="12">
        <v>18533.554499999998</v>
      </c>
      <c r="E1324" s="12">
        <v>3.8</v>
      </c>
      <c r="F1324" s="12">
        <v>2.7819199999999999</v>
      </c>
      <c r="G1324" s="12">
        <v>1.7</v>
      </c>
      <c r="H1324" s="12">
        <v>1.4842347992687304</v>
      </c>
      <c r="I1324" s="9">
        <v>273.600006103515</v>
      </c>
      <c r="J1324" s="12"/>
    </row>
    <row r="1325" spans="1:10" x14ac:dyDescent="0.25">
      <c r="A1325" s="1" t="s">
        <v>1761</v>
      </c>
      <c r="B1325" s="18">
        <v>9262</v>
      </c>
      <c r="C1325" s="1">
        <v>43255</v>
      </c>
      <c r="D1325" s="12">
        <v>18544.26866666666</v>
      </c>
      <c r="E1325" s="12">
        <v>3.8499999999999996</v>
      </c>
      <c r="F1325" s="12">
        <v>2.7883275000000003</v>
      </c>
      <c r="G1325" s="12">
        <v>1.73</v>
      </c>
      <c r="H1325" s="12">
        <v>1.5035301201881321</v>
      </c>
      <c r="I1325" s="9">
        <v>278.19000244140602</v>
      </c>
      <c r="J1325" s="12"/>
    </row>
    <row r="1326" spans="1:10" x14ac:dyDescent="0.25">
      <c r="A1326" s="1" t="s">
        <v>1762</v>
      </c>
      <c r="B1326" s="18">
        <v>9269</v>
      </c>
      <c r="C1326" s="1">
        <v>43262</v>
      </c>
      <c r="D1326" s="12">
        <v>18554.982833333328</v>
      </c>
      <c r="E1326" s="12">
        <v>3.9</v>
      </c>
      <c r="F1326" s="12">
        <v>2.7947350000000002</v>
      </c>
      <c r="G1326" s="12">
        <v>1.76</v>
      </c>
      <c r="H1326" s="12">
        <v>1.5228254411075339</v>
      </c>
      <c r="I1326" s="9">
        <v>277.13000488281199</v>
      </c>
      <c r="J1326" s="12"/>
    </row>
    <row r="1327" spans="1:10" x14ac:dyDescent="0.25">
      <c r="A1327" s="1" t="s">
        <v>1763</v>
      </c>
      <c r="B1327" s="18">
        <v>9276</v>
      </c>
      <c r="C1327" s="1">
        <v>43269</v>
      </c>
      <c r="D1327" s="12">
        <v>18565.696999999996</v>
      </c>
      <c r="E1327" s="12">
        <v>3.95</v>
      </c>
      <c r="F1327" s="12">
        <v>2.8011425000000001</v>
      </c>
      <c r="G1327" s="12">
        <v>1.79</v>
      </c>
      <c r="H1327" s="12">
        <v>1.5421207620269355</v>
      </c>
      <c r="I1327" s="9">
        <v>274.739990234375</v>
      </c>
      <c r="J1327" s="12"/>
    </row>
    <row r="1328" spans="1:10" x14ac:dyDescent="0.25">
      <c r="A1328" s="1" t="s">
        <v>1764</v>
      </c>
      <c r="B1328" s="18">
        <v>9283</v>
      </c>
      <c r="C1328" s="1">
        <v>43276</v>
      </c>
      <c r="D1328" s="12">
        <v>18565.696999999996</v>
      </c>
      <c r="E1328" s="12">
        <v>4</v>
      </c>
      <c r="F1328" s="12">
        <v>2.80755</v>
      </c>
      <c r="G1328" s="12">
        <v>1.82</v>
      </c>
      <c r="H1328" s="12">
        <v>1.5614160829463373</v>
      </c>
      <c r="I1328" s="9">
        <v>271.27999877929602</v>
      </c>
      <c r="J1328" s="12"/>
    </row>
    <row r="1329" spans="1:10" x14ac:dyDescent="0.25">
      <c r="A1329" s="1" t="s">
        <v>1765</v>
      </c>
      <c r="B1329" s="18">
        <v>9290</v>
      </c>
      <c r="C1329" s="1">
        <v>43283</v>
      </c>
      <c r="D1329" s="12">
        <v>18576.867916666662</v>
      </c>
      <c r="E1329" s="12">
        <v>3.95</v>
      </c>
      <c r="F1329" s="12">
        <v>2.8191925000000002</v>
      </c>
      <c r="G1329" s="12">
        <v>1.8425</v>
      </c>
      <c r="H1329" s="12">
        <v>1.5228820326243762</v>
      </c>
      <c r="I1329" s="9">
        <v>275.42001342773398</v>
      </c>
      <c r="J1329" s="12"/>
    </row>
    <row r="1330" spans="1:10" x14ac:dyDescent="0.25">
      <c r="A1330" s="1" t="s">
        <v>1766</v>
      </c>
      <c r="B1330" s="18">
        <v>9297</v>
      </c>
      <c r="C1330" s="1">
        <v>43290</v>
      </c>
      <c r="D1330" s="12">
        <v>18588.038833333329</v>
      </c>
      <c r="E1330" s="12">
        <v>3.9000000000000004</v>
      </c>
      <c r="F1330" s="12">
        <v>2.830835</v>
      </c>
      <c r="G1330" s="12">
        <v>1.865</v>
      </c>
      <c r="H1330" s="12">
        <v>1.4843479823024153</v>
      </c>
      <c r="I1330" s="9">
        <v>279.58999633789</v>
      </c>
      <c r="J1330" s="12"/>
    </row>
    <row r="1331" spans="1:10" x14ac:dyDescent="0.25">
      <c r="A1331" s="1" t="s">
        <v>1767</v>
      </c>
      <c r="B1331" s="18">
        <v>9304</v>
      </c>
      <c r="C1331" s="1">
        <v>43297</v>
      </c>
      <c r="D1331" s="12">
        <v>18599.209749999998</v>
      </c>
      <c r="E1331" s="12">
        <v>3.8499999999999996</v>
      </c>
      <c r="F1331" s="12">
        <v>2.8424774999999998</v>
      </c>
      <c r="G1331" s="12">
        <v>1.8875</v>
      </c>
      <c r="H1331" s="12">
        <v>1.4458139319804542</v>
      </c>
      <c r="I1331" s="9">
        <v>279.67999267578102</v>
      </c>
      <c r="J1331" s="12"/>
    </row>
    <row r="1332" spans="1:10" x14ac:dyDescent="0.25">
      <c r="A1332" s="1" t="s">
        <v>1768</v>
      </c>
      <c r="B1332" s="18">
        <v>9311</v>
      </c>
      <c r="C1332" s="1">
        <v>43304</v>
      </c>
      <c r="D1332" s="12">
        <v>18610.380666666664</v>
      </c>
      <c r="E1332" s="12">
        <v>3.8</v>
      </c>
      <c r="F1332" s="12">
        <v>2.85412</v>
      </c>
      <c r="G1332" s="12">
        <v>1.91</v>
      </c>
      <c r="H1332" s="12">
        <v>1.407279881658493</v>
      </c>
      <c r="I1332" s="9">
        <v>281.42001342773398</v>
      </c>
      <c r="J1332" s="12"/>
    </row>
    <row r="1333" spans="1:10" x14ac:dyDescent="0.25">
      <c r="A1333" s="1" t="s">
        <v>1769</v>
      </c>
      <c r="B1333" s="18">
        <v>9318</v>
      </c>
      <c r="C1333" s="1">
        <v>43311</v>
      </c>
      <c r="D1333" s="12">
        <v>18621.55158333333</v>
      </c>
      <c r="E1333" s="12">
        <v>3.8</v>
      </c>
      <c r="F1333" s="12">
        <v>2.85412</v>
      </c>
      <c r="G1333" s="12">
        <v>1.91</v>
      </c>
      <c r="H1333" s="12">
        <v>1.3687458313365322</v>
      </c>
      <c r="I1333" s="9">
        <v>283.600006103515</v>
      </c>
      <c r="J1333" s="12"/>
    </row>
    <row r="1334" spans="1:10" x14ac:dyDescent="0.25">
      <c r="A1334" s="1" t="s">
        <v>1770</v>
      </c>
      <c r="B1334" s="18">
        <v>9325</v>
      </c>
      <c r="C1334" s="1">
        <v>43318</v>
      </c>
      <c r="D1334" s="12">
        <v>18632.722499999996</v>
      </c>
      <c r="E1334" s="12">
        <v>3.8</v>
      </c>
      <c r="F1334" s="12">
        <v>2.80132</v>
      </c>
      <c r="G1334" s="12">
        <v>1.91</v>
      </c>
      <c r="H1334" s="12">
        <v>1.330211781014571</v>
      </c>
      <c r="I1334" s="9">
        <v>283.16000366210898</v>
      </c>
      <c r="J1334" s="12"/>
    </row>
    <row r="1335" spans="1:10" x14ac:dyDescent="0.25">
      <c r="A1335" s="1" t="s">
        <v>1771</v>
      </c>
      <c r="B1335" s="18">
        <v>9332</v>
      </c>
      <c r="C1335" s="1">
        <v>43325</v>
      </c>
      <c r="D1335" s="12">
        <v>18643.893416666662</v>
      </c>
      <c r="E1335" s="12">
        <v>3.8</v>
      </c>
      <c r="F1335" s="12">
        <v>2.7485200000000001</v>
      </c>
      <c r="G1335" s="12">
        <v>1.91</v>
      </c>
      <c r="H1335" s="12">
        <v>1.2916777306926099</v>
      </c>
      <c r="I1335" s="9">
        <v>285.05999755859301</v>
      </c>
      <c r="J1335" s="12"/>
    </row>
    <row r="1336" spans="1:10" x14ac:dyDescent="0.25">
      <c r="A1336" s="1" t="s">
        <v>1772</v>
      </c>
      <c r="B1336" s="18">
        <v>9339</v>
      </c>
      <c r="C1336" s="1">
        <v>43332</v>
      </c>
      <c r="D1336" s="12">
        <v>18655.064333333328</v>
      </c>
      <c r="E1336" s="12">
        <v>3.8</v>
      </c>
      <c r="F1336" s="12">
        <v>2.6957200000000001</v>
      </c>
      <c r="G1336" s="12">
        <v>1.91</v>
      </c>
      <c r="H1336" s="12">
        <v>1.2531436803706488</v>
      </c>
      <c r="I1336" s="9">
        <v>287.510009765625</v>
      </c>
      <c r="J1336" s="12"/>
    </row>
    <row r="1337" spans="1:10" x14ac:dyDescent="0.25">
      <c r="A1337" s="1" t="s">
        <v>1773</v>
      </c>
      <c r="B1337" s="18">
        <v>9346</v>
      </c>
      <c r="C1337" s="1">
        <v>43339</v>
      </c>
      <c r="D1337" s="12">
        <v>18666.235249999994</v>
      </c>
      <c r="E1337" s="12">
        <v>3.8</v>
      </c>
      <c r="F1337" s="12">
        <v>2.6429200000000002</v>
      </c>
      <c r="G1337" s="12">
        <v>1.91</v>
      </c>
      <c r="H1337" s="12">
        <v>1.2146096300486879</v>
      </c>
      <c r="I1337" s="9">
        <v>290.30999755859301</v>
      </c>
      <c r="J1337" s="12"/>
    </row>
    <row r="1338" spans="1:10" x14ac:dyDescent="0.25">
      <c r="A1338" s="1" t="s">
        <v>1774</v>
      </c>
      <c r="B1338" s="18">
        <v>9353</v>
      </c>
      <c r="C1338" s="1">
        <v>43346</v>
      </c>
      <c r="D1338" s="12">
        <v>18677.406166666664</v>
      </c>
      <c r="E1338" s="12">
        <v>3.7749999999999995</v>
      </c>
      <c r="F1338" s="12">
        <v>2.5652050000000002</v>
      </c>
      <c r="G1338" s="12">
        <v>1.92</v>
      </c>
      <c r="H1338" s="12">
        <v>1.1760755797267268</v>
      </c>
      <c r="I1338" s="9">
        <v>287.600006103515</v>
      </c>
      <c r="J1338" s="12"/>
    </row>
    <row r="1339" spans="1:10" x14ac:dyDescent="0.25">
      <c r="A1339" s="1" t="s">
        <v>1775</v>
      </c>
      <c r="B1339" s="18">
        <v>9360</v>
      </c>
      <c r="C1339" s="1">
        <v>43353</v>
      </c>
      <c r="D1339" s="12">
        <v>18688.577083333326</v>
      </c>
      <c r="E1339" s="12">
        <v>3.75</v>
      </c>
      <c r="F1339" s="12">
        <v>2.4874900000000002</v>
      </c>
      <c r="G1339" s="12">
        <v>1.93</v>
      </c>
      <c r="H1339" s="12">
        <v>1.1375415294047657</v>
      </c>
      <c r="I1339" s="9">
        <v>290.88000488281199</v>
      </c>
      <c r="J1339" s="12"/>
    </row>
    <row r="1340" spans="1:10" x14ac:dyDescent="0.25">
      <c r="A1340" s="1" t="s">
        <v>1776</v>
      </c>
      <c r="B1340" s="18">
        <v>9367</v>
      </c>
      <c r="C1340" s="1">
        <v>43360</v>
      </c>
      <c r="D1340" s="12">
        <v>18699.747999999996</v>
      </c>
      <c r="E1340" s="12">
        <v>3.7249999999999996</v>
      </c>
      <c r="F1340" s="12">
        <v>2.4097750000000002</v>
      </c>
      <c r="G1340" s="12">
        <v>1.94</v>
      </c>
      <c r="H1340" s="12">
        <v>1.0990074790828048</v>
      </c>
      <c r="I1340" s="9">
        <v>291.989990234375</v>
      </c>
      <c r="J1340" s="12"/>
    </row>
    <row r="1341" spans="1:10" x14ac:dyDescent="0.25">
      <c r="A1341" s="1" t="s">
        <v>1777</v>
      </c>
      <c r="B1341" s="18">
        <v>9374</v>
      </c>
      <c r="C1341" s="1">
        <v>43367</v>
      </c>
      <c r="D1341" s="12">
        <v>18699.747999999996</v>
      </c>
      <c r="E1341" s="12">
        <v>3.7</v>
      </c>
      <c r="F1341" s="12">
        <v>2.3320599999999998</v>
      </c>
      <c r="G1341" s="12">
        <v>1.95</v>
      </c>
      <c r="H1341" s="12">
        <v>1.0604734287608437</v>
      </c>
      <c r="I1341" s="9">
        <v>290.72000122070301</v>
      </c>
      <c r="J1341" s="12"/>
    </row>
    <row r="1342" spans="1:10" x14ac:dyDescent="0.25">
      <c r="A1342" s="1" t="s">
        <v>1778</v>
      </c>
      <c r="B1342" s="18">
        <v>9381</v>
      </c>
      <c r="C1342" s="1">
        <v>43374</v>
      </c>
      <c r="D1342" s="12">
        <v>18702.580749999997</v>
      </c>
      <c r="E1342" s="12">
        <v>3.7250000000000005</v>
      </c>
      <c r="F1342" s="12">
        <v>2.3720524999999997</v>
      </c>
      <c r="G1342" s="12">
        <v>2.0099999999999998</v>
      </c>
      <c r="H1342" s="12">
        <v>1.0279777655867877</v>
      </c>
      <c r="I1342" s="9">
        <v>287.82000732421801</v>
      </c>
      <c r="J1342" s="12"/>
    </row>
    <row r="1343" spans="1:10" x14ac:dyDescent="0.25">
      <c r="A1343" s="1" t="s">
        <v>1779</v>
      </c>
      <c r="B1343" s="18">
        <v>9388</v>
      </c>
      <c r="C1343" s="1">
        <v>43381</v>
      </c>
      <c r="D1343" s="12">
        <v>18705.413499999999</v>
      </c>
      <c r="E1343" s="12">
        <v>3.75</v>
      </c>
      <c r="F1343" s="12">
        <v>2.412045</v>
      </c>
      <c r="G1343" s="12">
        <v>2.0699999999999998</v>
      </c>
      <c r="H1343" s="12">
        <v>0.9954821024127315</v>
      </c>
      <c r="I1343" s="9">
        <v>275.95001220703102</v>
      </c>
      <c r="J1343" s="12"/>
    </row>
    <row r="1344" spans="1:10" x14ac:dyDescent="0.25">
      <c r="A1344" s="1" t="s">
        <v>1780</v>
      </c>
      <c r="B1344" s="18">
        <v>9395</v>
      </c>
      <c r="C1344" s="1">
        <v>43388</v>
      </c>
      <c r="D1344" s="12">
        <v>18708.24625</v>
      </c>
      <c r="E1344" s="12">
        <v>3.7750000000000004</v>
      </c>
      <c r="F1344" s="12">
        <v>2.4520374999999999</v>
      </c>
      <c r="G1344" s="12">
        <v>2.13</v>
      </c>
      <c r="H1344" s="12">
        <v>0.96298643923867533</v>
      </c>
      <c r="I1344" s="9">
        <v>276.25</v>
      </c>
      <c r="J1344" s="12"/>
    </row>
    <row r="1345" spans="1:10" x14ac:dyDescent="0.25">
      <c r="A1345" s="1" t="s">
        <v>1781</v>
      </c>
      <c r="B1345" s="18">
        <v>9402</v>
      </c>
      <c r="C1345" s="1">
        <v>43395</v>
      </c>
      <c r="D1345" s="12">
        <v>18711.079000000002</v>
      </c>
      <c r="E1345" s="12">
        <v>3.8</v>
      </c>
      <c r="F1345" s="12">
        <v>2.4920300000000002</v>
      </c>
      <c r="G1345" s="12">
        <v>2.19</v>
      </c>
      <c r="H1345" s="12">
        <v>0.93049077606461927</v>
      </c>
      <c r="I1345" s="9">
        <v>265.329986572265</v>
      </c>
      <c r="J1345" s="12"/>
    </row>
    <row r="1346" spans="1:10" x14ac:dyDescent="0.25">
      <c r="A1346" s="1" t="s">
        <v>1782</v>
      </c>
      <c r="B1346" s="18">
        <v>9409</v>
      </c>
      <c r="C1346" s="1">
        <v>43402</v>
      </c>
      <c r="D1346" s="12">
        <v>18713.911750000003</v>
      </c>
      <c r="E1346" s="12">
        <v>3.8</v>
      </c>
      <c r="F1346" s="12">
        <v>2.4920300000000002</v>
      </c>
      <c r="G1346" s="12">
        <v>2.19</v>
      </c>
      <c r="H1346" s="12">
        <v>0.89799511289056311</v>
      </c>
      <c r="I1346" s="9">
        <v>271.89001464843699</v>
      </c>
      <c r="J1346" s="12"/>
    </row>
    <row r="1347" spans="1:10" x14ac:dyDescent="0.25">
      <c r="A1347" s="1" t="s">
        <v>1783</v>
      </c>
      <c r="B1347" s="18">
        <v>9416</v>
      </c>
      <c r="C1347" s="1">
        <v>43409</v>
      </c>
      <c r="D1347" s="12">
        <v>18716.744500000004</v>
      </c>
      <c r="E1347" s="12">
        <v>3.8</v>
      </c>
      <c r="F1347" s="12">
        <v>2.4058550000000003</v>
      </c>
      <c r="G1347" s="12">
        <v>2.1924999999999999</v>
      </c>
      <c r="H1347" s="12">
        <v>0.86549944971650694</v>
      </c>
      <c r="I1347" s="9">
        <v>277.760009765625</v>
      </c>
      <c r="J1347" s="12"/>
    </row>
    <row r="1348" spans="1:10" x14ac:dyDescent="0.25">
      <c r="A1348" s="1" t="s">
        <v>1784</v>
      </c>
      <c r="B1348" s="18">
        <v>9423</v>
      </c>
      <c r="C1348" s="1">
        <v>43416</v>
      </c>
      <c r="D1348" s="12">
        <v>18719.577250000006</v>
      </c>
      <c r="E1348" s="12">
        <v>3.8</v>
      </c>
      <c r="F1348" s="12">
        <v>2.31968</v>
      </c>
      <c r="G1348" s="12">
        <v>2.1950000000000003</v>
      </c>
      <c r="H1348" s="12">
        <v>0.83300378654245089</v>
      </c>
      <c r="I1348" s="9">
        <v>273.73001098632801</v>
      </c>
      <c r="J1348" s="12"/>
    </row>
    <row r="1349" spans="1:10" x14ac:dyDescent="0.25">
      <c r="A1349" s="1" t="s">
        <v>1785</v>
      </c>
      <c r="B1349" s="18">
        <v>9430</v>
      </c>
      <c r="C1349" s="1">
        <v>43423</v>
      </c>
      <c r="D1349" s="12">
        <v>18722.410000000007</v>
      </c>
      <c r="E1349" s="12">
        <v>3.8</v>
      </c>
      <c r="F1349" s="12">
        <v>2.2335050000000001</v>
      </c>
      <c r="G1349" s="12">
        <v>2.1975000000000002</v>
      </c>
      <c r="H1349" s="12">
        <v>0.80050812336839472</v>
      </c>
      <c r="I1349" s="9">
        <v>263.25</v>
      </c>
      <c r="J1349" s="12"/>
    </row>
    <row r="1350" spans="1:10" x14ac:dyDescent="0.25">
      <c r="A1350" s="1" t="s">
        <v>1786</v>
      </c>
      <c r="B1350" s="18">
        <v>9437</v>
      </c>
      <c r="C1350" s="1">
        <v>43430</v>
      </c>
      <c r="D1350" s="12">
        <v>18725.242750000005</v>
      </c>
      <c r="E1350" s="12">
        <v>3.8</v>
      </c>
      <c r="F1350" s="12">
        <v>2.1473300000000002</v>
      </c>
      <c r="G1350" s="12">
        <v>2.2000000000000002</v>
      </c>
      <c r="H1350" s="12">
        <v>0.76801246019433855</v>
      </c>
      <c r="I1350" s="9">
        <v>275.64999389648398</v>
      </c>
      <c r="J1350" s="12"/>
    </row>
    <row r="1351" spans="1:10" x14ac:dyDescent="0.25">
      <c r="A1351" s="1" t="s">
        <v>1787</v>
      </c>
      <c r="B1351" s="18">
        <v>9444</v>
      </c>
      <c r="C1351" s="1">
        <v>43437</v>
      </c>
      <c r="D1351" s="12">
        <v>18728.075500000006</v>
      </c>
      <c r="E1351" s="12">
        <v>3.8249999999999997</v>
      </c>
      <c r="F1351" s="12">
        <v>2.1110925000000003</v>
      </c>
      <c r="G1351" s="12">
        <v>2.2175000000000002</v>
      </c>
      <c r="H1351" s="12">
        <v>0.7355167970202825</v>
      </c>
      <c r="I1351" s="9">
        <v>263.57000732421801</v>
      </c>
      <c r="J1351" s="12"/>
    </row>
    <row r="1352" spans="1:10" x14ac:dyDescent="0.25">
      <c r="A1352" s="1" t="s">
        <v>1788</v>
      </c>
      <c r="B1352" s="18">
        <v>9451</v>
      </c>
      <c r="C1352" s="1">
        <v>43444</v>
      </c>
      <c r="D1352" s="12">
        <v>18730.908250000004</v>
      </c>
      <c r="E1352" s="12">
        <v>3.85</v>
      </c>
      <c r="F1352" s="12">
        <v>2.0748550000000003</v>
      </c>
      <c r="G1352" s="12">
        <v>2.2349999999999999</v>
      </c>
      <c r="H1352" s="12">
        <v>0.70302113384622633</v>
      </c>
      <c r="I1352" s="9">
        <v>260.47000122070301</v>
      </c>
      <c r="J1352" s="12"/>
    </row>
    <row r="1353" spans="1:10" x14ac:dyDescent="0.25">
      <c r="A1353" s="1" t="s">
        <v>1789</v>
      </c>
      <c r="B1353" s="18">
        <v>9458</v>
      </c>
      <c r="C1353" s="1">
        <v>43451</v>
      </c>
      <c r="D1353" s="12">
        <v>18733.741000000005</v>
      </c>
      <c r="E1353" s="12">
        <v>3.875</v>
      </c>
      <c r="F1353" s="12">
        <v>2.0386175000000004</v>
      </c>
      <c r="G1353" s="12">
        <v>2.2524999999999999</v>
      </c>
      <c r="H1353" s="12">
        <v>0.67052547067217028</v>
      </c>
      <c r="I1353" s="9">
        <v>240.69999694824199</v>
      </c>
      <c r="J1353" s="12"/>
    </row>
    <row r="1354" spans="1:10" x14ac:dyDescent="0.25">
      <c r="A1354" s="1" t="s">
        <v>1790</v>
      </c>
      <c r="B1354" s="18">
        <v>9465</v>
      </c>
      <c r="C1354" s="1">
        <v>43458</v>
      </c>
      <c r="D1354" s="12">
        <v>18733.741000000005</v>
      </c>
      <c r="E1354" s="12">
        <v>3.9</v>
      </c>
      <c r="F1354" s="12">
        <v>2.00238</v>
      </c>
      <c r="G1354" s="12">
        <v>2.27</v>
      </c>
      <c r="H1354" s="12">
        <v>0.63802980749811411</v>
      </c>
      <c r="I1354" s="9">
        <v>247.75</v>
      </c>
      <c r="J1354" s="12"/>
    </row>
    <row r="1355" spans="1:10" x14ac:dyDescent="0.25">
      <c r="A1355" s="1" t="s">
        <v>1791</v>
      </c>
      <c r="B1355" s="18">
        <v>9472</v>
      </c>
      <c r="C1355" s="1">
        <v>43465</v>
      </c>
      <c r="D1355" s="12">
        <v>18733.741000000005</v>
      </c>
      <c r="E1355" s="12">
        <v>3.9</v>
      </c>
      <c r="F1355" s="12">
        <v>2.00238</v>
      </c>
      <c r="G1355" s="12">
        <v>2.27</v>
      </c>
      <c r="H1355" s="12">
        <v>0.63802980749811411</v>
      </c>
      <c r="I1355" s="9">
        <v>252.38999938964801</v>
      </c>
      <c r="J1355" s="12"/>
    </row>
    <row r="1356" spans="1:10" x14ac:dyDescent="0.25">
      <c r="A1356" s="1" t="s">
        <v>1792</v>
      </c>
      <c r="B1356" s="18">
        <v>9479</v>
      </c>
      <c r="C1356" s="1">
        <v>43472</v>
      </c>
      <c r="D1356" s="12">
        <v>18742.213500000005</v>
      </c>
      <c r="E1356" s="12">
        <v>3.9249999999999998</v>
      </c>
      <c r="F1356" s="12">
        <v>1.8894549999999999</v>
      </c>
      <c r="G1356" s="12">
        <v>2.3025000000000002</v>
      </c>
      <c r="H1356" s="12">
        <v>0.66056176615059858</v>
      </c>
      <c r="I1356" s="9">
        <v>258.98001098632801</v>
      </c>
      <c r="J1356" s="12"/>
    </row>
    <row r="1357" spans="1:10" x14ac:dyDescent="0.25">
      <c r="A1357" s="1" t="s">
        <v>1793</v>
      </c>
      <c r="B1357" s="18">
        <v>9486</v>
      </c>
      <c r="C1357" s="1">
        <v>43479</v>
      </c>
      <c r="D1357" s="12">
        <v>18750.686000000005</v>
      </c>
      <c r="E1357" s="12">
        <v>3.95</v>
      </c>
      <c r="F1357" s="12">
        <v>1.7765299999999999</v>
      </c>
      <c r="G1357" s="12">
        <v>2.335</v>
      </c>
      <c r="H1357" s="12">
        <v>0.68309372480308306</v>
      </c>
      <c r="I1357" s="9">
        <v>266.45999145507801</v>
      </c>
      <c r="J1357" s="12"/>
    </row>
    <row r="1358" spans="1:10" x14ac:dyDescent="0.25">
      <c r="A1358" s="1" t="s">
        <v>1794</v>
      </c>
      <c r="B1358" s="18">
        <v>9493</v>
      </c>
      <c r="C1358" s="1">
        <v>43486</v>
      </c>
      <c r="D1358" s="12">
        <v>18759.158500000001</v>
      </c>
      <c r="E1358" s="12">
        <v>3.9750000000000001</v>
      </c>
      <c r="F1358" s="12">
        <v>1.663605</v>
      </c>
      <c r="G1358" s="12">
        <v>2.3675000000000002</v>
      </c>
      <c r="H1358" s="12">
        <v>0.70562568345556764</v>
      </c>
      <c r="I1358" s="9">
        <v>265.77999877929602</v>
      </c>
      <c r="J1358" s="12"/>
    </row>
    <row r="1359" spans="1:10" x14ac:dyDescent="0.25">
      <c r="A1359" s="1" t="s">
        <v>1795</v>
      </c>
      <c r="B1359" s="18">
        <v>9500</v>
      </c>
      <c r="C1359" s="1">
        <v>43493</v>
      </c>
      <c r="D1359" s="12">
        <v>18767.631000000001</v>
      </c>
      <c r="E1359" s="12">
        <v>4</v>
      </c>
      <c r="F1359" s="12">
        <v>1.5506800000000001</v>
      </c>
      <c r="G1359" s="12">
        <v>2.4</v>
      </c>
      <c r="H1359" s="12">
        <v>0.72815764210805212</v>
      </c>
      <c r="I1359" s="9">
        <v>270.05999755859301</v>
      </c>
      <c r="J1359" s="12"/>
    </row>
    <row r="1360" spans="1:10" x14ac:dyDescent="0.25">
      <c r="A1360" s="1" t="s">
        <v>1796</v>
      </c>
      <c r="B1360" s="18">
        <v>9507</v>
      </c>
      <c r="C1360" s="1">
        <v>43500</v>
      </c>
      <c r="D1360" s="12">
        <v>18776.103500000001</v>
      </c>
      <c r="E1360" s="12">
        <v>3.95</v>
      </c>
      <c r="F1360" s="12">
        <v>1.5430250000000001</v>
      </c>
      <c r="G1360" s="12">
        <v>2.4</v>
      </c>
      <c r="H1360" s="12">
        <v>0.75068960076053659</v>
      </c>
      <c r="I1360" s="9">
        <v>270.47000122070301</v>
      </c>
      <c r="J1360" s="12"/>
    </row>
    <row r="1361" spans="1:10" x14ac:dyDescent="0.25">
      <c r="A1361" s="1" t="s">
        <v>1797</v>
      </c>
      <c r="B1361" s="18">
        <v>9514</v>
      </c>
      <c r="C1361" s="1">
        <v>43507</v>
      </c>
      <c r="D1361" s="12">
        <v>18784.575999999997</v>
      </c>
      <c r="E1361" s="12">
        <v>3.9000000000000004</v>
      </c>
      <c r="F1361" s="12">
        <v>1.5353700000000001</v>
      </c>
      <c r="G1361" s="12">
        <v>2.4</v>
      </c>
      <c r="H1361" s="12">
        <v>0.77322155941302106</v>
      </c>
      <c r="I1361" s="9">
        <v>277.36999511718699</v>
      </c>
      <c r="J1361" s="12"/>
    </row>
    <row r="1362" spans="1:10" x14ac:dyDescent="0.25">
      <c r="A1362" s="1" t="s">
        <v>1798</v>
      </c>
      <c r="B1362" s="18">
        <v>9521</v>
      </c>
      <c r="C1362" s="1">
        <v>43514</v>
      </c>
      <c r="D1362" s="12">
        <v>18793.048499999997</v>
      </c>
      <c r="E1362" s="12">
        <v>3.8499999999999996</v>
      </c>
      <c r="F1362" s="12">
        <v>1.5277149999999999</v>
      </c>
      <c r="G1362" s="12">
        <v>2.4</v>
      </c>
      <c r="H1362" s="12">
        <v>0.79575351806550565</v>
      </c>
      <c r="I1362" s="9">
        <v>279.14001464843699</v>
      </c>
      <c r="J1362" s="12"/>
    </row>
    <row r="1363" spans="1:10" x14ac:dyDescent="0.25">
      <c r="A1363" s="1" t="s">
        <v>1799</v>
      </c>
      <c r="B1363" s="18">
        <v>9528</v>
      </c>
      <c r="C1363" s="1">
        <v>43521</v>
      </c>
      <c r="D1363" s="12">
        <v>18801.520999999997</v>
      </c>
      <c r="E1363" s="12">
        <v>3.8</v>
      </c>
      <c r="F1363" s="12">
        <v>1.52006</v>
      </c>
      <c r="G1363" s="12">
        <v>2.4</v>
      </c>
      <c r="H1363" s="12">
        <v>0.81828547671799012</v>
      </c>
      <c r="I1363" s="9">
        <v>280.42001342773398</v>
      </c>
      <c r="J1363" s="12"/>
    </row>
    <row r="1364" spans="1:10" x14ac:dyDescent="0.25">
      <c r="A1364" s="1" t="s">
        <v>1800</v>
      </c>
      <c r="B1364" s="18">
        <v>9535</v>
      </c>
      <c r="C1364" s="1">
        <v>43528</v>
      </c>
      <c r="D1364" s="12">
        <v>18809.993499999997</v>
      </c>
      <c r="E1364" s="12">
        <v>3.8</v>
      </c>
      <c r="F1364" s="12">
        <v>1.6033299999999999</v>
      </c>
      <c r="G1364" s="12">
        <v>2.4024999999999999</v>
      </c>
      <c r="H1364" s="12">
        <v>0.8408174353704746</v>
      </c>
      <c r="I1364" s="9">
        <v>274.45999145507801</v>
      </c>
      <c r="J1364" s="12"/>
    </row>
    <row r="1365" spans="1:10" x14ac:dyDescent="0.25">
      <c r="A1365" s="1" t="s">
        <v>1801</v>
      </c>
      <c r="B1365" s="18">
        <v>9542</v>
      </c>
      <c r="C1365" s="1">
        <v>43535</v>
      </c>
      <c r="D1365" s="12">
        <v>18818.465999999997</v>
      </c>
      <c r="E1365" s="12">
        <v>3.8</v>
      </c>
      <c r="F1365" s="12">
        <v>1.6865999999999999</v>
      </c>
      <c r="G1365" s="12">
        <v>2.4050000000000002</v>
      </c>
      <c r="H1365" s="12">
        <v>0.86334939402295907</v>
      </c>
      <c r="I1365" s="9">
        <v>281.30999755859301</v>
      </c>
      <c r="J1365" s="12"/>
    </row>
    <row r="1366" spans="1:10" x14ac:dyDescent="0.25">
      <c r="A1366" s="1" t="s">
        <v>1802</v>
      </c>
      <c r="B1366" s="18">
        <v>9549</v>
      </c>
      <c r="C1366" s="1">
        <v>43542</v>
      </c>
      <c r="D1366" s="12">
        <v>18826.938499999997</v>
      </c>
      <c r="E1366" s="12">
        <v>3.8</v>
      </c>
      <c r="F1366" s="12">
        <v>1.7698699999999998</v>
      </c>
      <c r="G1366" s="12">
        <v>2.4075000000000002</v>
      </c>
      <c r="H1366" s="12">
        <v>0.88588135267544366</v>
      </c>
      <c r="I1366" s="9">
        <v>279.25</v>
      </c>
      <c r="J1366" s="12"/>
    </row>
    <row r="1367" spans="1:10" x14ac:dyDescent="0.25">
      <c r="A1367" s="1" t="s">
        <v>1803</v>
      </c>
      <c r="B1367" s="18">
        <v>9556</v>
      </c>
      <c r="C1367" s="1">
        <v>43549</v>
      </c>
      <c r="D1367" s="12">
        <v>18835.410999999996</v>
      </c>
      <c r="E1367" s="12">
        <v>3.8</v>
      </c>
      <c r="F1367" s="12">
        <v>1.85314</v>
      </c>
      <c r="G1367" s="12">
        <v>2.41</v>
      </c>
      <c r="H1367" s="12">
        <v>0.90841331132792813</v>
      </c>
      <c r="I1367" s="9">
        <v>282.48001098632801</v>
      </c>
      <c r="J1367" s="12"/>
    </row>
    <row r="1368" spans="1:10" x14ac:dyDescent="0.25">
      <c r="A1368" s="1" t="s">
        <v>1804</v>
      </c>
      <c r="B1368" s="18">
        <v>9563</v>
      </c>
      <c r="C1368" s="1">
        <v>43556</v>
      </c>
      <c r="D1368" s="12">
        <v>18845.974666666662</v>
      </c>
      <c r="E1368" s="12">
        <v>3.7499999999999996</v>
      </c>
      <c r="F1368" s="12">
        <v>1.8878025</v>
      </c>
      <c r="G1368" s="12">
        <v>2.4125000000000001</v>
      </c>
      <c r="H1368" s="12">
        <v>0.95427969711896643</v>
      </c>
      <c r="I1368" s="9">
        <v>288.57000732421801</v>
      </c>
      <c r="J1368" s="12"/>
    </row>
    <row r="1369" spans="1:10" x14ac:dyDescent="0.25">
      <c r="A1369" s="1" t="s">
        <v>1805</v>
      </c>
      <c r="B1369" s="18">
        <v>9570</v>
      </c>
      <c r="C1369" s="1">
        <v>43563</v>
      </c>
      <c r="D1369" s="12">
        <v>18856.538333333327</v>
      </c>
      <c r="E1369" s="12">
        <v>3.6999999999999997</v>
      </c>
      <c r="F1369" s="12">
        <v>1.9224649999999999</v>
      </c>
      <c r="G1369" s="12">
        <v>2.415</v>
      </c>
      <c r="H1369" s="12">
        <v>0.97761412425752015</v>
      </c>
      <c r="I1369" s="9">
        <v>290.16000366210898</v>
      </c>
      <c r="J1369" s="12"/>
    </row>
    <row r="1370" spans="1:10" x14ac:dyDescent="0.25">
      <c r="A1370" s="1" t="s">
        <v>1806</v>
      </c>
      <c r="B1370" s="18">
        <v>9577</v>
      </c>
      <c r="C1370" s="1">
        <v>43570</v>
      </c>
      <c r="D1370" s="12">
        <v>18867.101999999995</v>
      </c>
      <c r="E1370" s="12">
        <v>3.65</v>
      </c>
      <c r="F1370" s="12">
        <v>1.9571274999999999</v>
      </c>
      <c r="G1370" s="12">
        <v>2.4175</v>
      </c>
      <c r="H1370" s="12">
        <v>1.0009485513960739</v>
      </c>
      <c r="I1370" s="9">
        <v>290.01998901367102</v>
      </c>
      <c r="J1370" s="12"/>
    </row>
    <row r="1371" spans="1:10" x14ac:dyDescent="0.25">
      <c r="A1371" s="1" t="s">
        <v>1807</v>
      </c>
      <c r="B1371" s="18">
        <v>9584</v>
      </c>
      <c r="C1371" s="1">
        <v>43577</v>
      </c>
      <c r="D1371" s="12">
        <v>18877.66566666666</v>
      </c>
      <c r="E1371" s="12">
        <v>3.6</v>
      </c>
      <c r="F1371" s="12">
        <v>1.9917899999999999</v>
      </c>
      <c r="G1371" s="12">
        <v>2.42</v>
      </c>
      <c r="H1371" s="12">
        <v>1.0242829785346277</v>
      </c>
      <c r="I1371" s="9">
        <v>293.41000366210898</v>
      </c>
      <c r="J1371" s="12"/>
    </row>
    <row r="1372" spans="1:10" x14ac:dyDescent="0.25">
      <c r="A1372" s="1" t="s">
        <v>1808</v>
      </c>
      <c r="B1372" s="18">
        <v>9591</v>
      </c>
      <c r="C1372" s="1">
        <v>43584</v>
      </c>
      <c r="D1372" s="12">
        <v>18888.229333333325</v>
      </c>
      <c r="E1372" s="12">
        <v>3.6</v>
      </c>
      <c r="F1372" s="12">
        <v>1.9917899999999999</v>
      </c>
      <c r="G1372" s="12">
        <v>2.42</v>
      </c>
      <c r="H1372" s="12">
        <v>1.0476174056731815</v>
      </c>
      <c r="I1372" s="9">
        <v>294.02999877929602</v>
      </c>
      <c r="J1372" s="12"/>
    </row>
    <row r="1373" spans="1:10" x14ac:dyDescent="0.25">
      <c r="A1373" s="1" t="s">
        <v>1809</v>
      </c>
      <c r="B1373" s="18">
        <v>9598</v>
      </c>
      <c r="C1373" s="1">
        <v>43591</v>
      </c>
      <c r="D1373" s="12">
        <v>18898.792999999994</v>
      </c>
      <c r="E1373" s="12">
        <v>3.625</v>
      </c>
      <c r="F1373" s="12">
        <v>1.9422225</v>
      </c>
      <c r="G1373" s="12">
        <v>2.4125000000000001</v>
      </c>
      <c r="H1373" s="12">
        <v>1.0709518328117353</v>
      </c>
      <c r="I1373" s="9">
        <v>288.100006103515</v>
      </c>
      <c r="J1373" s="12"/>
    </row>
    <row r="1374" spans="1:10" x14ac:dyDescent="0.25">
      <c r="A1374" s="1" t="s">
        <v>1810</v>
      </c>
      <c r="B1374" s="18">
        <v>9605</v>
      </c>
      <c r="C1374" s="1">
        <v>43598</v>
      </c>
      <c r="D1374" s="12">
        <v>18909.356666666663</v>
      </c>
      <c r="E1374" s="12">
        <v>3.6500000000000004</v>
      </c>
      <c r="F1374" s="12">
        <v>1.892655</v>
      </c>
      <c r="G1374" s="12">
        <v>2.4050000000000002</v>
      </c>
      <c r="H1374" s="12">
        <v>1.0942862599502889</v>
      </c>
      <c r="I1374" s="9">
        <v>285.83999633789</v>
      </c>
      <c r="J1374" s="12"/>
    </row>
    <row r="1375" spans="1:10" x14ac:dyDescent="0.25">
      <c r="A1375" s="1" t="s">
        <v>1811</v>
      </c>
      <c r="B1375" s="18">
        <v>9612</v>
      </c>
      <c r="C1375" s="1">
        <v>43605</v>
      </c>
      <c r="D1375" s="12">
        <v>18919.920333333328</v>
      </c>
      <c r="E1375" s="12">
        <v>3.6749999999999998</v>
      </c>
      <c r="F1375" s="12">
        <v>1.8430875</v>
      </c>
      <c r="G1375" s="12">
        <v>2.3975000000000004</v>
      </c>
      <c r="H1375" s="12">
        <v>1.1176206870888428</v>
      </c>
      <c r="I1375" s="9">
        <v>282.77999877929602</v>
      </c>
      <c r="J1375" s="12"/>
    </row>
    <row r="1376" spans="1:10" x14ac:dyDescent="0.25">
      <c r="A1376" s="1" t="s">
        <v>1812</v>
      </c>
      <c r="B1376" s="18">
        <v>9619</v>
      </c>
      <c r="C1376" s="1">
        <v>43612</v>
      </c>
      <c r="D1376" s="12">
        <v>18930.483999999993</v>
      </c>
      <c r="E1376" s="12">
        <v>3.7</v>
      </c>
      <c r="F1376" s="12">
        <v>1.79352</v>
      </c>
      <c r="G1376" s="12">
        <v>2.39</v>
      </c>
      <c r="H1376" s="12">
        <v>1.1409551142273966</v>
      </c>
      <c r="I1376" s="9">
        <v>275.26998901367102</v>
      </c>
      <c r="J1376" s="12"/>
    </row>
    <row r="1377" spans="1:10" x14ac:dyDescent="0.25">
      <c r="A1377" s="1" t="s">
        <v>1813</v>
      </c>
      <c r="B1377" s="18">
        <v>9626</v>
      </c>
      <c r="C1377" s="1">
        <v>43619</v>
      </c>
      <c r="D1377" s="12">
        <v>18941.047666666662</v>
      </c>
      <c r="E1377" s="12">
        <v>3.6750000000000003</v>
      </c>
      <c r="F1377" s="12">
        <v>1.75756</v>
      </c>
      <c r="G1377" s="12">
        <v>2.3875000000000002</v>
      </c>
      <c r="H1377" s="12">
        <v>1.1642895413659504</v>
      </c>
      <c r="I1377" s="9">
        <v>287.64999389648398</v>
      </c>
      <c r="J1377" s="12"/>
    </row>
    <row r="1378" spans="1:10" x14ac:dyDescent="0.25">
      <c r="A1378" s="1" t="s">
        <v>1814</v>
      </c>
      <c r="B1378" s="18">
        <v>9633</v>
      </c>
      <c r="C1378" s="1">
        <v>43626</v>
      </c>
      <c r="D1378" s="12">
        <v>18951.611333333331</v>
      </c>
      <c r="E1378" s="12">
        <v>3.65</v>
      </c>
      <c r="F1378" s="12">
        <v>1.7216</v>
      </c>
      <c r="G1378" s="12">
        <v>2.3849999999999998</v>
      </c>
      <c r="H1378" s="12">
        <v>1.187623968504504</v>
      </c>
      <c r="I1378" s="9">
        <v>289.260009765625</v>
      </c>
      <c r="J1378" s="12"/>
    </row>
    <row r="1379" spans="1:10" x14ac:dyDescent="0.25">
      <c r="A1379" s="1" t="s">
        <v>1815</v>
      </c>
      <c r="B1379" s="18">
        <v>9640</v>
      </c>
      <c r="C1379" s="1">
        <v>43633</v>
      </c>
      <c r="D1379" s="12">
        <v>18962.174999999996</v>
      </c>
      <c r="E1379" s="12">
        <v>3.625</v>
      </c>
      <c r="F1379" s="12">
        <v>1.68564</v>
      </c>
      <c r="G1379" s="12">
        <v>2.3824999999999998</v>
      </c>
      <c r="H1379" s="12">
        <v>1.2109583956430578</v>
      </c>
      <c r="I1379" s="9">
        <v>294</v>
      </c>
      <c r="J1379" s="12"/>
    </row>
    <row r="1380" spans="1:10" x14ac:dyDescent="0.25">
      <c r="A1380" s="1" t="s">
        <v>1816</v>
      </c>
      <c r="B1380" s="18">
        <v>9647</v>
      </c>
      <c r="C1380" s="1">
        <v>43640</v>
      </c>
      <c r="D1380" s="12">
        <v>18962.174999999996</v>
      </c>
      <c r="E1380" s="12">
        <v>3.6</v>
      </c>
      <c r="F1380" s="12">
        <v>1.64968</v>
      </c>
      <c r="G1380" s="12">
        <v>2.38</v>
      </c>
      <c r="H1380" s="12">
        <v>1.2342928227816117</v>
      </c>
      <c r="I1380" s="9">
        <v>293</v>
      </c>
      <c r="J1380" s="12"/>
    </row>
    <row r="1381" spans="1:10" x14ac:dyDescent="0.25">
      <c r="A1381" s="1" t="s">
        <v>1817</v>
      </c>
      <c r="B1381" s="18">
        <v>9654</v>
      </c>
      <c r="C1381" s="1">
        <v>43647</v>
      </c>
      <c r="D1381" s="12">
        <v>18976.23808333333</v>
      </c>
      <c r="E1381" s="12">
        <v>3.625</v>
      </c>
      <c r="F1381" s="12">
        <v>1.6821999999999999</v>
      </c>
      <c r="G1381" s="12">
        <v>2.3849999999999998</v>
      </c>
      <c r="H1381" s="12">
        <v>1.2331453294845574</v>
      </c>
      <c r="I1381" s="9">
        <v>298.45999145507801</v>
      </c>
      <c r="J1381" s="12"/>
    </row>
    <row r="1382" spans="1:10" x14ac:dyDescent="0.25">
      <c r="A1382" s="1" t="s">
        <v>1818</v>
      </c>
      <c r="B1382" s="18">
        <v>9661</v>
      </c>
      <c r="C1382" s="1">
        <v>43654</v>
      </c>
      <c r="D1382" s="12">
        <v>18990.301166666664</v>
      </c>
      <c r="E1382" s="12">
        <v>3.6500000000000004</v>
      </c>
      <c r="F1382" s="12">
        <v>1.7147199999999998</v>
      </c>
      <c r="G1382" s="12">
        <v>2.39</v>
      </c>
      <c r="H1382" s="12">
        <v>1.231997836187503</v>
      </c>
      <c r="I1382" s="9">
        <v>300.64999389648398</v>
      </c>
      <c r="J1382" s="12"/>
    </row>
    <row r="1383" spans="1:10" x14ac:dyDescent="0.25">
      <c r="A1383" s="1" t="s">
        <v>1819</v>
      </c>
      <c r="B1383" s="18">
        <v>9668</v>
      </c>
      <c r="C1383" s="1">
        <v>43661</v>
      </c>
      <c r="D1383" s="12">
        <v>19004.364249999999</v>
      </c>
      <c r="E1383" s="12">
        <v>3.6749999999999998</v>
      </c>
      <c r="F1383" s="12">
        <v>1.7472400000000001</v>
      </c>
      <c r="G1383" s="12">
        <v>2.395</v>
      </c>
      <c r="H1383" s="12">
        <v>1.2308503428904487</v>
      </c>
      <c r="I1383" s="9">
        <v>297.17001342773398</v>
      </c>
      <c r="J1383" s="12"/>
    </row>
    <row r="1384" spans="1:10" x14ac:dyDescent="0.25">
      <c r="A1384" s="1" t="s">
        <v>1820</v>
      </c>
      <c r="B1384" s="18">
        <v>9675</v>
      </c>
      <c r="C1384" s="1">
        <v>43668</v>
      </c>
      <c r="D1384" s="12">
        <v>19018.427333333333</v>
      </c>
      <c r="E1384" s="12">
        <v>3.7</v>
      </c>
      <c r="F1384" s="12">
        <v>1.77976</v>
      </c>
      <c r="G1384" s="12">
        <v>2.4</v>
      </c>
      <c r="H1384" s="12">
        <v>1.2297028495933944</v>
      </c>
      <c r="I1384" s="9">
        <v>302.010009765625</v>
      </c>
      <c r="J1384" s="12"/>
    </row>
    <row r="1385" spans="1:10" x14ac:dyDescent="0.25">
      <c r="A1385" s="1" t="s">
        <v>1821</v>
      </c>
      <c r="B1385" s="18">
        <v>9682</v>
      </c>
      <c r="C1385" s="1">
        <v>43675</v>
      </c>
      <c r="D1385" s="12">
        <v>19032.490416666667</v>
      </c>
      <c r="E1385" s="12">
        <v>3.7</v>
      </c>
      <c r="F1385" s="12">
        <v>1.77976</v>
      </c>
      <c r="G1385" s="12">
        <v>2.4</v>
      </c>
      <c r="H1385" s="12">
        <v>1.2285553562963401</v>
      </c>
      <c r="I1385" s="9">
        <v>292.61999511718699</v>
      </c>
      <c r="J1385" s="12"/>
    </row>
    <row r="1386" spans="1:10" x14ac:dyDescent="0.25">
      <c r="A1386" s="1" t="s">
        <v>1822</v>
      </c>
      <c r="B1386" s="18">
        <v>9689</v>
      </c>
      <c r="C1386" s="1">
        <v>43682</v>
      </c>
      <c r="D1386" s="12">
        <v>19046.553500000002</v>
      </c>
      <c r="E1386" s="12">
        <v>3.7</v>
      </c>
      <c r="F1386" s="12">
        <v>1.7715150000000002</v>
      </c>
      <c r="G1386" s="12">
        <v>2.3324999999999996</v>
      </c>
      <c r="H1386" s="12">
        <v>1.2274078629992857</v>
      </c>
      <c r="I1386" s="9">
        <v>291.61999511718699</v>
      </c>
      <c r="J1386" s="12"/>
    </row>
    <row r="1387" spans="1:10" x14ac:dyDescent="0.25">
      <c r="A1387" s="1" t="s">
        <v>1823</v>
      </c>
      <c r="B1387" s="18">
        <v>9696</v>
      </c>
      <c r="C1387" s="1">
        <v>43689</v>
      </c>
      <c r="D1387" s="12">
        <v>19060.616583333333</v>
      </c>
      <c r="E1387" s="12">
        <v>3.7</v>
      </c>
      <c r="F1387" s="12">
        <v>1.7632700000000001</v>
      </c>
      <c r="G1387" s="12">
        <v>2.2649999999999997</v>
      </c>
      <c r="H1387" s="12">
        <v>1.2262603697022314</v>
      </c>
      <c r="I1387" s="9">
        <v>288.850006103515</v>
      </c>
      <c r="J1387" s="12"/>
    </row>
    <row r="1388" spans="1:10" x14ac:dyDescent="0.25">
      <c r="A1388" s="1" t="s">
        <v>1824</v>
      </c>
      <c r="B1388" s="18">
        <v>9703</v>
      </c>
      <c r="C1388" s="1">
        <v>43696</v>
      </c>
      <c r="D1388" s="12">
        <v>19074.679666666667</v>
      </c>
      <c r="E1388" s="12">
        <v>3.7</v>
      </c>
      <c r="F1388" s="12">
        <v>1.7550250000000001</v>
      </c>
      <c r="G1388" s="12">
        <v>2.1974999999999998</v>
      </c>
      <c r="H1388" s="12">
        <v>1.2251128764051771</v>
      </c>
      <c r="I1388" s="9">
        <v>284.850006103515</v>
      </c>
      <c r="J1388" s="12"/>
    </row>
    <row r="1389" spans="1:10" x14ac:dyDescent="0.25">
      <c r="A1389" s="1" t="s">
        <v>1825</v>
      </c>
      <c r="B1389" s="18">
        <v>9710</v>
      </c>
      <c r="C1389" s="1">
        <v>43703</v>
      </c>
      <c r="D1389" s="12">
        <v>19088.742750000001</v>
      </c>
      <c r="E1389" s="12">
        <v>3.7</v>
      </c>
      <c r="F1389" s="12">
        <v>1.74678</v>
      </c>
      <c r="G1389" s="12">
        <v>2.13</v>
      </c>
      <c r="H1389" s="12">
        <v>1.2239653831081228</v>
      </c>
      <c r="I1389" s="9">
        <v>292.45001220703102</v>
      </c>
      <c r="J1389" s="12"/>
    </row>
    <row r="1390" spans="1:10" x14ac:dyDescent="0.25">
      <c r="A1390" s="1" t="s">
        <v>1826</v>
      </c>
      <c r="B1390" s="18">
        <v>9717</v>
      </c>
      <c r="C1390" s="1">
        <v>43710</v>
      </c>
      <c r="D1390" s="12">
        <v>19102.805833333336</v>
      </c>
      <c r="E1390" s="12">
        <v>3.6500000000000004</v>
      </c>
      <c r="F1390" s="12">
        <v>1.7392399999999999</v>
      </c>
      <c r="G1390" s="12">
        <v>2.1074999999999999</v>
      </c>
      <c r="H1390" s="12">
        <v>1.2228178898110684</v>
      </c>
      <c r="I1390" s="9">
        <v>298.04998779296801</v>
      </c>
      <c r="J1390" s="12"/>
    </row>
    <row r="1391" spans="1:10" x14ac:dyDescent="0.25">
      <c r="A1391" s="1" t="s">
        <v>1827</v>
      </c>
      <c r="B1391" s="18">
        <v>9724</v>
      </c>
      <c r="C1391" s="1">
        <v>43717</v>
      </c>
      <c r="D1391" s="12">
        <v>19116.868916666666</v>
      </c>
      <c r="E1391" s="12">
        <v>3.6</v>
      </c>
      <c r="F1391" s="12">
        <v>1.7317</v>
      </c>
      <c r="G1391" s="12">
        <v>2.085</v>
      </c>
      <c r="H1391" s="12">
        <v>1.2216703965140141</v>
      </c>
      <c r="I1391" s="9">
        <v>301.08999633789</v>
      </c>
      <c r="J1391" s="12"/>
    </row>
    <row r="1392" spans="1:10" x14ac:dyDescent="0.25">
      <c r="A1392" s="1" t="s">
        <v>1828</v>
      </c>
      <c r="B1392" s="18">
        <v>9731</v>
      </c>
      <c r="C1392" s="1">
        <v>43724</v>
      </c>
      <c r="D1392" s="12">
        <v>19130.932000000001</v>
      </c>
      <c r="E1392" s="12">
        <v>3.55</v>
      </c>
      <c r="F1392" s="12">
        <v>1.7241599999999999</v>
      </c>
      <c r="G1392" s="12">
        <v>2.0625</v>
      </c>
      <c r="H1392" s="12">
        <v>1.2205229032169598</v>
      </c>
      <c r="I1392" s="9">
        <v>298.27999877929602</v>
      </c>
      <c r="J1392" s="12"/>
    </row>
    <row r="1393" spans="1:10" x14ac:dyDescent="0.25">
      <c r="A1393" s="1" t="s">
        <v>1829</v>
      </c>
      <c r="B1393" s="18">
        <v>9738</v>
      </c>
      <c r="C1393" s="1">
        <v>43731</v>
      </c>
      <c r="D1393" s="12">
        <v>19130.932000000001</v>
      </c>
      <c r="E1393" s="12">
        <v>3.5</v>
      </c>
      <c r="F1393" s="12">
        <v>1.71662</v>
      </c>
      <c r="G1393" s="12">
        <v>2.04</v>
      </c>
      <c r="H1393" s="12">
        <v>1.2193754099199055</v>
      </c>
      <c r="I1393" s="9">
        <v>295.39999389648398</v>
      </c>
      <c r="J1393" s="12"/>
    </row>
    <row r="1394" spans="1:10" x14ac:dyDescent="0.25">
      <c r="A1394" s="1" t="s">
        <v>1830</v>
      </c>
      <c r="B1394" s="18">
        <v>9745</v>
      </c>
      <c r="C1394" s="1">
        <v>43738</v>
      </c>
      <c r="D1394" s="12">
        <v>19130.932000000001</v>
      </c>
      <c r="E1394" s="12">
        <v>3.5</v>
      </c>
      <c r="F1394" s="12">
        <v>1.71662</v>
      </c>
      <c r="G1394" s="12">
        <v>2.04</v>
      </c>
      <c r="H1394" s="12">
        <v>1.2193754099199055</v>
      </c>
      <c r="I1394" s="9">
        <v>294.350006103515</v>
      </c>
      <c r="J1394" s="12"/>
    </row>
    <row r="1395" spans="1:10" x14ac:dyDescent="0.25">
      <c r="A1395" s="1" t="s">
        <v>1831</v>
      </c>
      <c r="B1395" s="18">
        <v>9752</v>
      </c>
      <c r="C1395" s="1">
        <v>43745</v>
      </c>
      <c r="D1395" s="12">
        <v>19137.99525</v>
      </c>
      <c r="E1395" s="12">
        <v>3.5249999999999999</v>
      </c>
      <c r="F1395" s="12">
        <v>1.7297600000000002</v>
      </c>
      <c r="G1395" s="12">
        <v>1.9875</v>
      </c>
      <c r="H1395" s="12">
        <v>1.1879868479826996</v>
      </c>
      <c r="I1395" s="9">
        <v>296.27999877929602</v>
      </c>
      <c r="J1395" s="12"/>
    </row>
    <row r="1396" spans="1:10" x14ac:dyDescent="0.25">
      <c r="A1396" s="1" t="s">
        <v>1832</v>
      </c>
      <c r="B1396" s="18">
        <v>9759</v>
      </c>
      <c r="C1396" s="1">
        <v>43752</v>
      </c>
      <c r="D1396" s="12">
        <v>19145.058499999999</v>
      </c>
      <c r="E1396" s="12">
        <v>3.55</v>
      </c>
      <c r="F1396" s="12">
        <v>1.7429000000000001</v>
      </c>
      <c r="G1396" s="12">
        <v>1.9350000000000001</v>
      </c>
      <c r="H1396" s="12">
        <v>1.1565982860454938</v>
      </c>
      <c r="I1396" s="9">
        <v>297.97000122070301</v>
      </c>
      <c r="J1396" s="12"/>
    </row>
    <row r="1397" spans="1:10" x14ac:dyDescent="0.25">
      <c r="A1397" s="1" t="s">
        <v>1833</v>
      </c>
      <c r="B1397" s="18">
        <v>9766</v>
      </c>
      <c r="C1397" s="1">
        <v>43759</v>
      </c>
      <c r="D1397" s="12">
        <v>19152.121749999998</v>
      </c>
      <c r="E1397" s="12">
        <v>3.5749999999999997</v>
      </c>
      <c r="F1397" s="12">
        <v>1.75604</v>
      </c>
      <c r="G1397" s="12">
        <v>1.8825000000000001</v>
      </c>
      <c r="H1397" s="12">
        <v>1.1252097241082879</v>
      </c>
      <c r="I1397" s="9">
        <v>301.600006103515</v>
      </c>
      <c r="J1397" s="12"/>
    </row>
    <row r="1398" spans="1:10" x14ac:dyDescent="0.25">
      <c r="A1398" s="1" t="s">
        <v>1834</v>
      </c>
      <c r="B1398" s="18">
        <v>9773</v>
      </c>
      <c r="C1398" s="1">
        <v>43766</v>
      </c>
      <c r="D1398" s="12">
        <v>19159.184999999998</v>
      </c>
      <c r="E1398" s="12">
        <v>3.6</v>
      </c>
      <c r="F1398" s="12">
        <v>1.76918</v>
      </c>
      <c r="G1398" s="12">
        <v>1.83</v>
      </c>
      <c r="H1398" s="12">
        <v>1.0938211621710821</v>
      </c>
      <c r="I1398" s="9">
        <v>306.14001464843699</v>
      </c>
      <c r="J1398" s="12"/>
    </row>
    <row r="1399" spans="1:10" x14ac:dyDescent="0.25">
      <c r="A1399" s="1" t="s">
        <v>1835</v>
      </c>
      <c r="B1399" s="18">
        <v>9780</v>
      </c>
      <c r="C1399" s="1">
        <v>43773</v>
      </c>
      <c r="D1399" s="12">
        <v>19166.248249999997</v>
      </c>
      <c r="E1399" s="12">
        <v>3.6</v>
      </c>
      <c r="F1399" s="12">
        <v>1.8424349999999998</v>
      </c>
      <c r="G1399" s="12">
        <v>1.76</v>
      </c>
      <c r="H1399" s="12">
        <v>1.0624326002338762</v>
      </c>
      <c r="I1399" s="9">
        <v>308.94000244140602</v>
      </c>
      <c r="J1399" s="12"/>
    </row>
    <row r="1400" spans="1:10" x14ac:dyDescent="0.25">
      <c r="A1400" s="1" t="s">
        <v>1836</v>
      </c>
      <c r="B1400" s="18">
        <v>9787</v>
      </c>
      <c r="C1400" s="1">
        <v>43780</v>
      </c>
      <c r="D1400" s="12">
        <v>19173.311499999996</v>
      </c>
      <c r="E1400" s="12">
        <v>3.6</v>
      </c>
      <c r="F1400" s="12">
        <v>1.9156899999999999</v>
      </c>
      <c r="G1400" s="12">
        <v>1.69</v>
      </c>
      <c r="H1400" s="12">
        <v>1.0310440382966704</v>
      </c>
      <c r="I1400" s="9">
        <v>311.79000854492102</v>
      </c>
      <c r="J1400" s="12"/>
    </row>
    <row r="1401" spans="1:10" x14ac:dyDescent="0.25">
      <c r="A1401" s="1" t="s">
        <v>1837</v>
      </c>
      <c r="B1401" s="18">
        <v>9794</v>
      </c>
      <c r="C1401" s="1">
        <v>43787</v>
      </c>
      <c r="D1401" s="12">
        <v>19180.374749999995</v>
      </c>
      <c r="E1401" s="12">
        <v>3.6</v>
      </c>
      <c r="F1401" s="12">
        <v>1.988945</v>
      </c>
      <c r="G1401" s="12">
        <v>1.6199999999999999</v>
      </c>
      <c r="H1401" s="12">
        <v>0.9996554763594645</v>
      </c>
      <c r="I1401" s="9">
        <v>310.95999145507801</v>
      </c>
      <c r="J1401" s="12"/>
    </row>
    <row r="1402" spans="1:10" x14ac:dyDescent="0.25">
      <c r="A1402" s="1" t="s">
        <v>1838</v>
      </c>
      <c r="B1402" s="18">
        <v>9801</v>
      </c>
      <c r="C1402" s="1">
        <v>43794</v>
      </c>
      <c r="D1402" s="12">
        <v>19187.437999999995</v>
      </c>
      <c r="E1402" s="12">
        <v>3.6</v>
      </c>
      <c r="F1402" s="12">
        <v>2.0621999999999998</v>
      </c>
      <c r="G1402" s="12">
        <v>1.55</v>
      </c>
      <c r="H1402" s="12">
        <v>0.96826691442225865</v>
      </c>
      <c r="I1402" s="9">
        <v>314.30999755859301</v>
      </c>
      <c r="J1402" s="12"/>
    </row>
    <row r="1403" spans="1:10" x14ac:dyDescent="0.25">
      <c r="A1403" s="1" t="s">
        <v>1839</v>
      </c>
      <c r="B1403" s="18">
        <v>9808</v>
      </c>
      <c r="C1403" s="1">
        <v>43801</v>
      </c>
      <c r="D1403" s="12">
        <v>19194.501249999994</v>
      </c>
      <c r="E1403" s="12">
        <v>3.6</v>
      </c>
      <c r="F1403" s="12">
        <v>2.1251474999999997</v>
      </c>
      <c r="G1403" s="12">
        <v>1.55</v>
      </c>
      <c r="H1403" s="12">
        <v>0.9368783524850528</v>
      </c>
      <c r="I1403" s="9">
        <v>314.86999511718699</v>
      </c>
      <c r="J1403" s="12"/>
    </row>
    <row r="1404" spans="1:10" x14ac:dyDescent="0.25">
      <c r="A1404" s="1" t="s">
        <v>1840</v>
      </c>
      <c r="B1404" s="18">
        <v>9815</v>
      </c>
      <c r="C1404" s="1">
        <v>43808</v>
      </c>
      <c r="D1404" s="12">
        <v>19201.564499999997</v>
      </c>
      <c r="E1404" s="12">
        <v>3.6</v>
      </c>
      <c r="F1404" s="12">
        <v>2.1880950000000001</v>
      </c>
      <c r="G1404" s="12">
        <v>1.55</v>
      </c>
      <c r="H1404" s="12">
        <v>0.90548979054784695</v>
      </c>
      <c r="I1404" s="9">
        <v>317.32000732421801</v>
      </c>
      <c r="J1404" s="12"/>
    </row>
    <row r="1405" spans="1:10" x14ac:dyDescent="0.25">
      <c r="A1405" s="1" t="s">
        <v>1841</v>
      </c>
      <c r="B1405" s="18">
        <v>9822</v>
      </c>
      <c r="C1405" s="1">
        <v>43815</v>
      </c>
      <c r="D1405" s="12">
        <v>19208.627749999996</v>
      </c>
      <c r="E1405" s="12">
        <v>3.6</v>
      </c>
      <c r="F1405" s="12">
        <v>2.2510425000000001</v>
      </c>
      <c r="G1405" s="12">
        <v>1.55</v>
      </c>
      <c r="H1405" s="12">
        <v>0.8741012286106411</v>
      </c>
      <c r="I1405" s="9">
        <v>320.73001098632801</v>
      </c>
      <c r="J1405" s="12"/>
    </row>
    <row r="1406" spans="1:10" x14ac:dyDescent="0.25">
      <c r="A1406" s="1" t="s">
        <v>1842</v>
      </c>
      <c r="B1406" s="18">
        <v>9829</v>
      </c>
      <c r="C1406" s="1">
        <v>43822</v>
      </c>
      <c r="D1406" s="12">
        <v>19215.690999999995</v>
      </c>
      <c r="E1406" s="12">
        <v>3.6</v>
      </c>
      <c r="F1406" s="12">
        <v>2.31399</v>
      </c>
      <c r="G1406" s="12">
        <v>1.55</v>
      </c>
      <c r="H1406" s="12">
        <v>0.84271266667343525</v>
      </c>
      <c r="I1406" s="9">
        <v>322.85998535156199</v>
      </c>
      <c r="J1406" s="12"/>
    </row>
    <row r="1407" spans="1:10" x14ac:dyDescent="0.25">
      <c r="A1407" s="1" t="s">
        <v>1843</v>
      </c>
      <c r="B1407" s="18">
        <v>9836</v>
      </c>
      <c r="C1407" s="1">
        <v>43829</v>
      </c>
      <c r="D1407" s="12">
        <v>19215.690999999995</v>
      </c>
      <c r="E1407" s="12">
        <v>3.6</v>
      </c>
      <c r="F1407" s="12">
        <v>2.31399</v>
      </c>
      <c r="G1407" s="12">
        <v>1.55</v>
      </c>
      <c r="H1407" s="12">
        <v>0.8113241047362294</v>
      </c>
      <c r="I1407" s="9">
        <v>322.41000366210898</v>
      </c>
      <c r="J1407" s="12"/>
    </row>
    <row r="1408" spans="1:10" x14ac:dyDescent="0.25">
      <c r="A1408" s="1" t="s">
        <v>1844</v>
      </c>
      <c r="B1408" s="18">
        <v>9843</v>
      </c>
      <c r="C1408" s="1">
        <v>43836</v>
      </c>
      <c r="D1408" s="12">
        <v>19196.873166666661</v>
      </c>
      <c r="E1408" s="12">
        <v>3.5750000000000002</v>
      </c>
      <c r="F1408" s="12">
        <v>2.3605974999999999</v>
      </c>
      <c r="G1408" s="12">
        <v>1.55</v>
      </c>
      <c r="H1408" s="12">
        <v>0.68920194055283779</v>
      </c>
      <c r="I1408" s="9">
        <v>325.70999145507801</v>
      </c>
      <c r="J1408" s="12"/>
    </row>
    <row r="1409" spans="1:10" x14ac:dyDescent="0.25">
      <c r="A1409" s="1" t="s">
        <v>1845</v>
      </c>
      <c r="B1409" s="18">
        <v>9850</v>
      </c>
      <c r="C1409" s="1">
        <v>43843</v>
      </c>
      <c r="D1409" s="12">
        <v>19178.05533333333</v>
      </c>
      <c r="E1409" s="12">
        <v>3.55</v>
      </c>
      <c r="F1409" s="12">
        <v>2.4072050000000003</v>
      </c>
      <c r="G1409" s="12">
        <v>1.55</v>
      </c>
      <c r="H1409" s="12">
        <v>0.56707977636944606</v>
      </c>
      <c r="I1409" s="9">
        <v>331.95001220703102</v>
      </c>
      <c r="J1409" s="12"/>
    </row>
    <row r="1410" spans="1:10" x14ac:dyDescent="0.25">
      <c r="A1410" s="1" t="s">
        <v>1846</v>
      </c>
      <c r="B1410" s="18">
        <v>9857</v>
      </c>
      <c r="C1410" s="1">
        <v>43850</v>
      </c>
      <c r="D1410" s="12">
        <v>19159.237499999999</v>
      </c>
      <c r="E1410" s="12">
        <v>3.5249999999999999</v>
      </c>
      <c r="F1410" s="12">
        <v>2.4538125000000002</v>
      </c>
      <c r="G1410" s="12">
        <v>1.55</v>
      </c>
      <c r="H1410" s="12">
        <v>0.4449576121860544</v>
      </c>
      <c r="I1410" s="9">
        <v>328.76998901367102</v>
      </c>
      <c r="J1410" s="12"/>
    </row>
    <row r="1411" spans="1:10" x14ac:dyDescent="0.25">
      <c r="A1411" s="1" t="s">
        <v>1847</v>
      </c>
      <c r="B1411" s="18">
        <v>9864</v>
      </c>
      <c r="C1411" s="1">
        <v>43857</v>
      </c>
      <c r="D1411" s="12">
        <v>19140.419666666665</v>
      </c>
      <c r="E1411" s="12">
        <v>3.5</v>
      </c>
      <c r="F1411" s="12">
        <v>2.5004200000000001</v>
      </c>
      <c r="G1411" s="12">
        <v>1.55</v>
      </c>
      <c r="H1411" s="12">
        <v>0.32283544800266273</v>
      </c>
      <c r="I1411" s="9">
        <v>321.73001098632801</v>
      </c>
      <c r="J1411" s="12"/>
    </row>
    <row r="1412" spans="1:10" x14ac:dyDescent="0.25">
      <c r="A1412" s="1" t="s">
        <v>1848</v>
      </c>
      <c r="B1412" s="18">
        <v>9871</v>
      </c>
      <c r="C1412" s="1">
        <v>43864</v>
      </c>
      <c r="D1412" s="12">
        <v>19121.601833333334</v>
      </c>
      <c r="E1412" s="12">
        <v>3.5</v>
      </c>
      <c r="F1412" s="12">
        <v>2.4601449999999998</v>
      </c>
      <c r="G1412" s="12">
        <v>1.5575000000000001</v>
      </c>
      <c r="H1412" s="12">
        <v>0.20071328381927109</v>
      </c>
      <c r="I1412" s="9">
        <v>332.20001220703102</v>
      </c>
      <c r="J1412" s="12"/>
    </row>
    <row r="1413" spans="1:10" x14ac:dyDescent="0.25">
      <c r="A1413" s="1" t="s">
        <v>1849</v>
      </c>
      <c r="B1413" s="18">
        <v>9878</v>
      </c>
      <c r="C1413" s="1">
        <v>43871</v>
      </c>
      <c r="D1413" s="12">
        <v>19102.784000000003</v>
      </c>
      <c r="E1413" s="12">
        <v>3.5</v>
      </c>
      <c r="F1413" s="12">
        <v>2.41987</v>
      </c>
      <c r="G1413" s="12">
        <v>1.5649999999999999</v>
      </c>
      <c r="H1413" s="12">
        <v>7.859111963587942E-2</v>
      </c>
      <c r="I1413" s="9">
        <v>337.600006103515</v>
      </c>
      <c r="J1413" s="12"/>
    </row>
    <row r="1414" spans="1:10" x14ac:dyDescent="0.25">
      <c r="A1414" s="1" t="s">
        <v>1850</v>
      </c>
      <c r="B1414" s="18">
        <v>9885</v>
      </c>
      <c r="C1414" s="1">
        <v>43878</v>
      </c>
      <c r="D1414" s="12">
        <v>19083.966166666669</v>
      </c>
      <c r="E1414" s="12">
        <v>3.5</v>
      </c>
      <c r="F1414" s="12">
        <v>2.3795950000000001</v>
      </c>
      <c r="G1414" s="12">
        <v>1.5725</v>
      </c>
      <c r="H1414" s="12">
        <v>-4.3531044547512249E-2</v>
      </c>
      <c r="I1414" s="9">
        <v>333.48001098632801</v>
      </c>
      <c r="J1414" s="12"/>
    </row>
    <row r="1415" spans="1:10" x14ac:dyDescent="0.25">
      <c r="A1415" s="1" t="s">
        <v>1851</v>
      </c>
      <c r="B1415" s="18">
        <v>9892</v>
      </c>
      <c r="C1415" s="1">
        <v>43885</v>
      </c>
      <c r="D1415" s="12">
        <v>19065.148333333338</v>
      </c>
      <c r="E1415" s="12">
        <v>3.5</v>
      </c>
      <c r="F1415" s="12">
        <v>2.3393199999999998</v>
      </c>
      <c r="G1415" s="12">
        <v>1.58</v>
      </c>
      <c r="H1415" s="12">
        <v>-0.16565320873090392</v>
      </c>
      <c r="I1415" s="9">
        <v>296.260009765625</v>
      </c>
      <c r="J1415" s="12"/>
    </row>
    <row r="1416" spans="1:10" x14ac:dyDescent="0.25">
      <c r="A1416" s="1" t="s">
        <v>1852</v>
      </c>
      <c r="B1416" s="18">
        <v>9899</v>
      </c>
      <c r="C1416" s="1">
        <v>43892</v>
      </c>
      <c r="D1416" s="12">
        <v>19046.330500000004</v>
      </c>
      <c r="E1416" s="12">
        <v>3.7250000000000001</v>
      </c>
      <c r="F1416" s="12">
        <v>2.1402074999999998</v>
      </c>
      <c r="G1416" s="12">
        <v>1.3475000000000001</v>
      </c>
      <c r="H1416" s="12">
        <v>-0.28777537291429556</v>
      </c>
      <c r="I1416" s="9">
        <v>297.45999145507801</v>
      </c>
      <c r="J1416" s="12"/>
    </row>
    <row r="1417" spans="1:10" x14ac:dyDescent="0.25">
      <c r="A1417" s="1" t="s">
        <v>1853</v>
      </c>
      <c r="B1417" s="18">
        <v>9906</v>
      </c>
      <c r="C1417" s="1">
        <v>43899</v>
      </c>
      <c r="D1417" s="12">
        <v>19027.512666666673</v>
      </c>
      <c r="E1417" s="12">
        <v>3.95</v>
      </c>
      <c r="F1417" s="12">
        <v>1.9410949999999998</v>
      </c>
      <c r="G1417" s="12">
        <v>1.115</v>
      </c>
      <c r="H1417" s="12">
        <v>-0.40989753709768723</v>
      </c>
      <c r="I1417" s="9">
        <v>269.32000732421801</v>
      </c>
      <c r="J1417" s="12"/>
    </row>
    <row r="1418" spans="1:10" x14ac:dyDescent="0.25">
      <c r="A1418" s="1" t="s">
        <v>1854</v>
      </c>
      <c r="B1418" s="18">
        <v>9913</v>
      </c>
      <c r="C1418" s="1">
        <v>43906</v>
      </c>
      <c r="D1418" s="12">
        <v>19008.694833333338</v>
      </c>
      <c r="E1418" s="12">
        <v>4.1750000000000007</v>
      </c>
      <c r="F1418" s="12">
        <v>1.7419824999999998</v>
      </c>
      <c r="G1418" s="12">
        <v>0.88249999999999995</v>
      </c>
      <c r="H1418" s="12">
        <v>-0.53201970128107889</v>
      </c>
      <c r="I1418" s="9">
        <v>228.80000305175699</v>
      </c>
      <c r="J1418" s="12"/>
    </row>
    <row r="1419" spans="1:10" x14ac:dyDescent="0.25">
      <c r="A1419" s="1" t="s">
        <v>1855</v>
      </c>
      <c r="B1419" s="18">
        <v>9920</v>
      </c>
      <c r="C1419" s="1">
        <v>43913</v>
      </c>
      <c r="D1419" s="12">
        <v>18989.877000000004</v>
      </c>
      <c r="E1419" s="12">
        <v>4.4000000000000004</v>
      </c>
      <c r="F1419" s="12">
        <v>1.54287</v>
      </c>
      <c r="G1419" s="12">
        <v>0.65</v>
      </c>
      <c r="H1419" s="12">
        <v>-0.65414186546447062</v>
      </c>
      <c r="I1419" s="9">
        <v>253.419998168945</v>
      </c>
      <c r="J1419" s="12"/>
    </row>
    <row r="1420" spans="1:10" x14ac:dyDescent="0.25">
      <c r="A1420" s="1" t="s">
        <v>1856</v>
      </c>
      <c r="B1420" s="18">
        <v>9927</v>
      </c>
      <c r="C1420" s="1">
        <v>43920</v>
      </c>
      <c r="D1420" s="12">
        <v>18989.877000000004</v>
      </c>
      <c r="E1420" s="12">
        <v>4.4000000000000004</v>
      </c>
      <c r="F1420" s="12">
        <v>1.54287</v>
      </c>
      <c r="G1420" s="12">
        <v>0.65</v>
      </c>
      <c r="H1420" s="12">
        <v>-0.77626402964786223</v>
      </c>
      <c r="I1420" s="9">
        <v>248.19000244140599</v>
      </c>
      <c r="J1420" s="12"/>
    </row>
    <row r="1421" spans="1:10" x14ac:dyDescent="0.25">
      <c r="A1421" s="1" t="s">
        <v>1857</v>
      </c>
      <c r="B1421" s="18">
        <v>9934</v>
      </c>
      <c r="C1421" s="1">
        <v>43927</v>
      </c>
      <c r="D1421" s="12">
        <v>18855.613250000006</v>
      </c>
      <c r="E1421" s="12">
        <v>6.9749999999999996</v>
      </c>
      <c r="F1421" s="12">
        <v>1.2434525000000001</v>
      </c>
      <c r="G1421" s="12">
        <v>0.5</v>
      </c>
      <c r="H1421" s="12">
        <v>-1.3956010256006506</v>
      </c>
      <c r="I1421" s="9">
        <v>278.20001220703102</v>
      </c>
      <c r="J1421" s="12"/>
    </row>
    <row r="1422" spans="1:10" x14ac:dyDescent="0.25">
      <c r="A1422" s="1" t="s">
        <v>1858</v>
      </c>
      <c r="B1422" s="18">
        <v>9941</v>
      </c>
      <c r="C1422" s="1">
        <v>43934</v>
      </c>
      <c r="D1422" s="12">
        <v>18721.349500000004</v>
      </c>
      <c r="E1422" s="12">
        <v>9.5500000000000007</v>
      </c>
      <c r="F1422" s="12">
        <v>0.94403500000000007</v>
      </c>
      <c r="G1422" s="12">
        <v>0.35000000000000003</v>
      </c>
      <c r="H1422" s="12">
        <v>-2.0149380215534389</v>
      </c>
      <c r="I1422" s="9">
        <v>286.64001464843699</v>
      </c>
      <c r="J1422" s="12"/>
    </row>
    <row r="1423" spans="1:10" x14ac:dyDescent="0.25">
      <c r="A1423" s="1" t="s">
        <v>1859</v>
      </c>
      <c r="B1423" s="18">
        <v>9948</v>
      </c>
      <c r="C1423" s="1">
        <v>43941</v>
      </c>
      <c r="D1423" s="12">
        <v>18587.085750000002</v>
      </c>
      <c r="E1423" s="12">
        <v>12.125</v>
      </c>
      <c r="F1423" s="12">
        <v>0.64461750000000007</v>
      </c>
      <c r="G1423" s="12">
        <v>0.20000000000000004</v>
      </c>
      <c r="H1423" s="12">
        <v>-2.6342750175062273</v>
      </c>
      <c r="I1423" s="9">
        <v>282.97000122070301</v>
      </c>
      <c r="J1423" s="12"/>
    </row>
    <row r="1424" spans="1:10" x14ac:dyDescent="0.25">
      <c r="A1424" s="1" t="s">
        <v>1860</v>
      </c>
      <c r="B1424" s="18">
        <v>9955</v>
      </c>
      <c r="C1424" s="1">
        <v>43948</v>
      </c>
      <c r="D1424" s="12">
        <v>18452.822000000004</v>
      </c>
      <c r="E1424" s="12">
        <v>14.7</v>
      </c>
      <c r="F1424" s="12">
        <v>0.34520000000000001</v>
      </c>
      <c r="G1424" s="12">
        <v>0.05</v>
      </c>
      <c r="H1424" s="12">
        <v>-3.2536120134590161</v>
      </c>
      <c r="I1424" s="9">
        <v>282.79000854492102</v>
      </c>
      <c r="J1424" s="12"/>
    </row>
    <row r="1425" spans="1:10" x14ac:dyDescent="0.25">
      <c r="A1425" s="1" t="s">
        <v>1861</v>
      </c>
      <c r="B1425" s="18">
        <v>9962</v>
      </c>
      <c r="C1425" s="1">
        <v>43955</v>
      </c>
      <c r="D1425" s="12">
        <v>18318.558250000002</v>
      </c>
      <c r="E1425" s="12">
        <v>14.324999999999999</v>
      </c>
      <c r="F1425" s="12">
        <v>0.31550250000000002</v>
      </c>
      <c r="G1425" s="12">
        <v>0.05</v>
      </c>
      <c r="H1425" s="12">
        <v>-3.8729490094118044</v>
      </c>
      <c r="I1425" s="9">
        <v>292.44000244140602</v>
      </c>
      <c r="J1425" s="12"/>
    </row>
    <row r="1426" spans="1:10" x14ac:dyDescent="0.25">
      <c r="A1426" s="1" t="s">
        <v>1862</v>
      </c>
      <c r="B1426" s="18">
        <v>9969</v>
      </c>
      <c r="C1426" s="1">
        <v>43962</v>
      </c>
      <c r="D1426" s="12">
        <v>18184.2945</v>
      </c>
      <c r="E1426" s="12">
        <v>13.95</v>
      </c>
      <c r="F1426" s="12">
        <v>0.28580499999999998</v>
      </c>
      <c r="G1426" s="12">
        <v>0.05</v>
      </c>
      <c r="H1426" s="12">
        <v>-4.4922860053645923</v>
      </c>
      <c r="I1426" s="9">
        <v>286.27999877929602</v>
      </c>
      <c r="J1426" s="12"/>
    </row>
    <row r="1427" spans="1:10" x14ac:dyDescent="0.25">
      <c r="A1427" s="1" t="s">
        <v>1863</v>
      </c>
      <c r="B1427" s="18">
        <v>9976</v>
      </c>
      <c r="C1427" s="1">
        <v>43969</v>
      </c>
      <c r="D1427" s="12">
        <v>18050.030750000002</v>
      </c>
      <c r="E1427" s="12">
        <v>13.574999999999999</v>
      </c>
      <c r="F1427" s="12">
        <v>0.25610749999999999</v>
      </c>
      <c r="G1427" s="12">
        <v>0.05</v>
      </c>
      <c r="H1427" s="12">
        <v>-5.1116230013173816</v>
      </c>
      <c r="I1427" s="9">
        <v>295.44000244140602</v>
      </c>
      <c r="J1427" s="12"/>
    </row>
    <row r="1428" spans="1:10" x14ac:dyDescent="0.25">
      <c r="A1428" s="1" t="s">
        <v>1864</v>
      </c>
      <c r="B1428" s="18">
        <v>9983</v>
      </c>
      <c r="C1428" s="1">
        <v>43976</v>
      </c>
      <c r="D1428" s="12">
        <v>17915.767</v>
      </c>
      <c r="E1428" s="12">
        <v>13.2</v>
      </c>
      <c r="F1428" s="12">
        <v>0.22641</v>
      </c>
      <c r="G1428" s="12">
        <v>0.05</v>
      </c>
      <c r="H1428" s="12">
        <v>-5.7309599972701699</v>
      </c>
      <c r="I1428" s="9">
        <v>304.32000732421801</v>
      </c>
      <c r="J1428" s="12"/>
    </row>
    <row r="1429" spans="1:10" x14ac:dyDescent="0.25">
      <c r="A1429" s="1" t="s">
        <v>1865</v>
      </c>
      <c r="B1429" s="18">
        <v>9990</v>
      </c>
      <c r="C1429" s="1">
        <v>43983</v>
      </c>
      <c r="D1429" s="12">
        <v>17781.503249999998</v>
      </c>
      <c r="E1429" s="12">
        <v>12.649999999999999</v>
      </c>
      <c r="F1429" s="12">
        <v>0.34881249999999997</v>
      </c>
      <c r="G1429" s="12">
        <v>5.7500000000000009E-2</v>
      </c>
      <c r="H1429" s="12">
        <v>-6.3502969932229583</v>
      </c>
      <c r="I1429" s="9">
        <v>319.33999633789</v>
      </c>
      <c r="J1429" s="12"/>
    </row>
    <row r="1430" spans="1:10" x14ac:dyDescent="0.25">
      <c r="A1430" s="1" t="s">
        <v>1866</v>
      </c>
      <c r="B1430" s="18">
        <v>9997</v>
      </c>
      <c r="C1430" s="1">
        <v>43990</v>
      </c>
      <c r="D1430" s="12">
        <v>17647.2395</v>
      </c>
      <c r="E1430" s="12">
        <v>12.1</v>
      </c>
      <c r="F1430" s="12">
        <v>0.47121499999999994</v>
      </c>
      <c r="G1430" s="12">
        <v>6.5000000000000002E-2</v>
      </c>
      <c r="H1430" s="12">
        <v>-6.9696339891757466</v>
      </c>
      <c r="I1430" s="9">
        <v>304.20999145507801</v>
      </c>
      <c r="J1430" s="12"/>
    </row>
    <row r="1431" spans="1:10" x14ac:dyDescent="0.25">
      <c r="A1431" s="1" t="s">
        <v>1867</v>
      </c>
      <c r="B1431" s="18">
        <v>10004</v>
      </c>
      <c r="C1431" s="1">
        <v>43997</v>
      </c>
      <c r="D1431" s="12">
        <v>17512.975750000001</v>
      </c>
      <c r="E1431" s="12">
        <v>11.55</v>
      </c>
      <c r="F1431" s="12">
        <v>0.59361750000000002</v>
      </c>
      <c r="G1431" s="12">
        <v>7.2500000000000009E-2</v>
      </c>
      <c r="H1431" s="12">
        <v>-7.588970985128535</v>
      </c>
      <c r="I1431" s="9">
        <v>308.64001464843699</v>
      </c>
      <c r="J1431" s="12"/>
    </row>
    <row r="1432" spans="1:10" x14ac:dyDescent="0.25">
      <c r="A1432" s="1" t="s">
        <v>1868</v>
      </c>
      <c r="B1432" s="18">
        <v>10011</v>
      </c>
      <c r="C1432" s="1">
        <v>44004</v>
      </c>
      <c r="D1432" s="12">
        <v>17378.712</v>
      </c>
      <c r="E1432" s="12">
        <v>11</v>
      </c>
      <c r="F1432" s="12">
        <v>0.71601999999999999</v>
      </c>
      <c r="G1432" s="12">
        <v>0.08</v>
      </c>
      <c r="H1432" s="12">
        <v>-8.2083079810813224</v>
      </c>
      <c r="I1432" s="9">
        <v>300.04998779296801</v>
      </c>
      <c r="J1432" s="12"/>
    </row>
    <row r="1433" spans="1:10" x14ac:dyDescent="0.25">
      <c r="A1433" s="1" t="s">
        <v>1869</v>
      </c>
      <c r="B1433" s="18">
        <v>10018</v>
      </c>
      <c r="C1433" s="1">
        <v>44011</v>
      </c>
      <c r="D1433" s="12">
        <v>17378.712</v>
      </c>
      <c r="E1433" s="12">
        <v>11</v>
      </c>
      <c r="F1433" s="12">
        <v>0.71601999999999999</v>
      </c>
      <c r="G1433" s="12">
        <v>0.08</v>
      </c>
      <c r="H1433" s="12">
        <v>-8.8276449770341117</v>
      </c>
      <c r="I1433" s="9">
        <v>312.23001098632801</v>
      </c>
      <c r="J1433" s="12"/>
    </row>
    <row r="1434" spans="1:10" x14ac:dyDescent="0.25">
      <c r="A1434" s="1" t="s">
        <v>1870</v>
      </c>
      <c r="B1434" s="18">
        <v>10025</v>
      </c>
      <c r="C1434" s="1">
        <v>44018</v>
      </c>
      <c r="D1434" s="12">
        <v>17492.462666666666</v>
      </c>
      <c r="E1434" s="12">
        <v>10.8</v>
      </c>
      <c r="F1434" s="12">
        <v>0.79055000000000009</v>
      </c>
      <c r="G1434" s="12">
        <v>8.249999999999999E-2</v>
      </c>
      <c r="H1434" s="12">
        <v>-7.472587105845518</v>
      </c>
      <c r="I1434" s="9">
        <v>317.58999633789</v>
      </c>
      <c r="J1434" s="12"/>
    </row>
    <row r="1435" spans="1:10" x14ac:dyDescent="0.25">
      <c r="A1435" s="1" t="s">
        <v>1871</v>
      </c>
      <c r="B1435" s="18">
        <v>10032</v>
      </c>
      <c r="C1435" s="1">
        <v>44025</v>
      </c>
      <c r="D1435" s="12">
        <v>17606.213333333333</v>
      </c>
      <c r="E1435" s="12">
        <v>10.600000000000001</v>
      </c>
      <c r="F1435" s="12">
        <v>0.86508000000000007</v>
      </c>
      <c r="G1435" s="12">
        <v>8.4999999999999992E-2</v>
      </c>
      <c r="H1435" s="12">
        <v>-6.1175292346569234</v>
      </c>
      <c r="I1435" s="9">
        <v>321.72000122070301</v>
      </c>
      <c r="J1435" s="12"/>
    </row>
    <row r="1436" spans="1:10" x14ac:dyDescent="0.25">
      <c r="A1436" s="1" t="s">
        <v>1872</v>
      </c>
      <c r="B1436" s="18">
        <v>10039</v>
      </c>
      <c r="C1436" s="1">
        <v>44032</v>
      </c>
      <c r="D1436" s="12">
        <v>17719.964</v>
      </c>
      <c r="E1436" s="12">
        <v>10.399999999999999</v>
      </c>
      <c r="F1436" s="12">
        <v>0.93961000000000006</v>
      </c>
      <c r="G1436" s="12">
        <v>8.7499999999999994E-2</v>
      </c>
      <c r="H1436" s="12">
        <v>-4.7624713634683298</v>
      </c>
      <c r="I1436" s="9">
        <v>320.88000488281199</v>
      </c>
      <c r="J1436" s="12"/>
    </row>
    <row r="1437" spans="1:10" x14ac:dyDescent="0.25">
      <c r="A1437" s="1" t="s">
        <v>1873</v>
      </c>
      <c r="B1437" s="18">
        <v>10046</v>
      </c>
      <c r="C1437" s="1">
        <v>44039</v>
      </c>
      <c r="D1437" s="12">
        <v>17833.714666666667</v>
      </c>
      <c r="E1437" s="12">
        <v>10.199999999999999</v>
      </c>
      <c r="F1437" s="12">
        <v>1.01414</v>
      </c>
      <c r="G1437" s="12">
        <v>0.09</v>
      </c>
      <c r="H1437" s="12">
        <v>-3.4074134922797352</v>
      </c>
      <c r="I1437" s="9">
        <v>326.51998901367102</v>
      </c>
      <c r="J1437" s="12"/>
    </row>
    <row r="1438" spans="1:10" x14ac:dyDescent="0.25">
      <c r="A1438" s="1" t="s">
        <v>1874</v>
      </c>
      <c r="B1438" s="18">
        <v>10053</v>
      </c>
      <c r="C1438" s="1">
        <v>44046</v>
      </c>
      <c r="D1438" s="12">
        <v>17947.465333333334</v>
      </c>
      <c r="E1438" s="12">
        <v>9.75</v>
      </c>
      <c r="F1438" s="12">
        <v>1.0878725</v>
      </c>
      <c r="G1438" s="12">
        <v>9.2499999999999999E-2</v>
      </c>
      <c r="H1438" s="12">
        <v>-2.0523556210911411</v>
      </c>
      <c r="I1438" s="9">
        <v>334.57000732421801</v>
      </c>
      <c r="J1438" s="12"/>
    </row>
    <row r="1439" spans="1:10" x14ac:dyDescent="0.25">
      <c r="A1439" s="1" t="s">
        <v>1875</v>
      </c>
      <c r="B1439" s="18">
        <v>10060</v>
      </c>
      <c r="C1439" s="1">
        <v>44053</v>
      </c>
      <c r="D1439" s="12">
        <v>18061.216</v>
      </c>
      <c r="E1439" s="12">
        <v>9.2999999999999989</v>
      </c>
      <c r="F1439" s="12">
        <v>1.161605</v>
      </c>
      <c r="G1439" s="12">
        <v>9.5000000000000001E-2</v>
      </c>
      <c r="H1439" s="12">
        <v>-0.69729774990254723</v>
      </c>
      <c r="I1439" s="9">
        <v>336.83999633789</v>
      </c>
      <c r="J1439" s="12"/>
    </row>
    <row r="1440" spans="1:10" x14ac:dyDescent="0.25">
      <c r="A1440" s="1" t="s">
        <v>1876</v>
      </c>
      <c r="B1440" s="18">
        <v>10067</v>
      </c>
      <c r="C1440" s="1">
        <v>44060</v>
      </c>
      <c r="D1440" s="12">
        <v>18174.966666666667</v>
      </c>
      <c r="E1440" s="12">
        <v>8.85</v>
      </c>
      <c r="F1440" s="12">
        <v>1.2353375</v>
      </c>
      <c r="G1440" s="12">
        <v>9.7500000000000003E-2</v>
      </c>
      <c r="H1440" s="12">
        <v>0.65776012128604688</v>
      </c>
      <c r="I1440" s="9">
        <v>339.48001098632801</v>
      </c>
      <c r="J1440" s="12"/>
    </row>
    <row r="1441" spans="1:10" x14ac:dyDescent="0.25">
      <c r="A1441" s="1" t="s">
        <v>1877</v>
      </c>
      <c r="B1441" s="18">
        <v>10074</v>
      </c>
      <c r="C1441" s="1">
        <v>44067</v>
      </c>
      <c r="D1441" s="12">
        <v>18288.717333333334</v>
      </c>
      <c r="E1441" s="12">
        <v>8.4</v>
      </c>
      <c r="F1441" s="12">
        <v>1.30907</v>
      </c>
      <c r="G1441" s="12">
        <v>0.1</v>
      </c>
      <c r="H1441" s="12">
        <v>2.0128179924746408</v>
      </c>
      <c r="I1441" s="9">
        <v>350.579986572265</v>
      </c>
      <c r="J1441" s="12"/>
    </row>
    <row r="1442" spans="1:10" x14ac:dyDescent="0.25">
      <c r="A1442" s="1" t="s">
        <v>1878</v>
      </c>
      <c r="B1442" s="18">
        <v>10081</v>
      </c>
      <c r="C1442" s="1">
        <v>44074</v>
      </c>
      <c r="D1442" s="12">
        <v>18402.468000000001</v>
      </c>
      <c r="E1442" s="12">
        <v>8.4</v>
      </c>
      <c r="F1442" s="12">
        <v>1.30907</v>
      </c>
      <c r="G1442" s="12">
        <v>0.1</v>
      </c>
      <c r="H1442" s="12">
        <v>3.3678758636632349</v>
      </c>
      <c r="I1442" s="9">
        <v>342.57000732421801</v>
      </c>
      <c r="J1442" s="12"/>
    </row>
    <row r="1443" spans="1:10" x14ac:dyDescent="0.25">
      <c r="A1443" s="1" t="s">
        <v>1879</v>
      </c>
      <c r="B1443" s="18">
        <v>10088</v>
      </c>
      <c r="C1443" s="1">
        <v>44081</v>
      </c>
      <c r="D1443" s="12">
        <v>18516.218666666668</v>
      </c>
      <c r="E1443" s="12">
        <v>8.2750000000000004</v>
      </c>
      <c r="F1443" s="12">
        <v>1.3246724999999999</v>
      </c>
      <c r="G1443" s="12">
        <v>9.7500000000000003E-2</v>
      </c>
      <c r="H1443" s="12">
        <v>4.7229337348518294</v>
      </c>
      <c r="I1443" s="9">
        <v>334.05999755859301</v>
      </c>
      <c r="J1443" s="12"/>
    </row>
    <row r="1444" spans="1:10" x14ac:dyDescent="0.25">
      <c r="A1444" s="1" t="s">
        <v>1880</v>
      </c>
      <c r="B1444" s="18">
        <v>10095</v>
      </c>
      <c r="C1444" s="1">
        <v>44088</v>
      </c>
      <c r="D1444" s="12">
        <v>18629.969333333334</v>
      </c>
      <c r="E1444" s="12">
        <v>8.15</v>
      </c>
      <c r="F1444" s="12">
        <v>1.3402750000000001</v>
      </c>
      <c r="G1444" s="12">
        <v>9.5000000000000001E-2</v>
      </c>
      <c r="H1444" s="12">
        <v>6.0779916060404231</v>
      </c>
      <c r="I1444" s="9">
        <v>330.64999389648398</v>
      </c>
      <c r="J1444" s="12"/>
    </row>
    <row r="1445" spans="1:10" x14ac:dyDescent="0.25">
      <c r="A1445" s="1" t="s">
        <v>1881</v>
      </c>
      <c r="B1445" s="18">
        <v>10102</v>
      </c>
      <c r="C1445" s="1">
        <v>44095</v>
      </c>
      <c r="D1445" s="12">
        <v>18743.72</v>
      </c>
      <c r="E1445" s="12">
        <v>8.0250000000000004</v>
      </c>
      <c r="F1445" s="12">
        <v>1.3558775000000001</v>
      </c>
      <c r="G1445" s="12">
        <v>9.2499999999999999E-2</v>
      </c>
      <c r="H1445" s="12">
        <v>7.4330494772290177</v>
      </c>
      <c r="I1445" s="9">
        <v>328.73001098632801</v>
      </c>
      <c r="J1445" s="12"/>
    </row>
    <row r="1446" spans="1:10" x14ac:dyDescent="0.25">
      <c r="A1446" s="1" t="s">
        <v>1882</v>
      </c>
      <c r="B1446" s="18">
        <v>10109</v>
      </c>
      <c r="C1446" s="1">
        <v>44102</v>
      </c>
      <c r="D1446" s="12">
        <v>18743.72</v>
      </c>
      <c r="E1446" s="12">
        <v>7.9</v>
      </c>
      <c r="F1446" s="12">
        <v>1.37148</v>
      </c>
      <c r="G1446" s="12">
        <v>0.09</v>
      </c>
      <c r="H1446" s="12">
        <v>8.7881073484176113</v>
      </c>
      <c r="I1446" s="9">
        <v>333.83999633789</v>
      </c>
      <c r="J1446" s="12"/>
    </row>
    <row r="1447" spans="1:10" x14ac:dyDescent="0.25">
      <c r="A1447" s="1" t="s">
        <v>1883</v>
      </c>
      <c r="B1447" s="18">
        <v>10116</v>
      </c>
      <c r="C1447" s="1">
        <v>44109</v>
      </c>
      <c r="D1447" s="12">
        <v>18758.765166666668</v>
      </c>
      <c r="E1447" s="12">
        <v>7.65</v>
      </c>
      <c r="F1447" s="12">
        <v>1.3242425</v>
      </c>
      <c r="G1447" s="12">
        <v>0.09</v>
      </c>
      <c r="H1447" s="12">
        <v>8.2353485497712491</v>
      </c>
      <c r="I1447" s="9">
        <v>346.850006103515</v>
      </c>
      <c r="J1447" s="12"/>
    </row>
    <row r="1448" spans="1:10" x14ac:dyDescent="0.25">
      <c r="A1448" s="1" t="s">
        <v>1884</v>
      </c>
      <c r="B1448" s="18">
        <v>10123</v>
      </c>
      <c r="C1448" s="1">
        <v>44116</v>
      </c>
      <c r="D1448" s="12">
        <v>18773.810333333331</v>
      </c>
      <c r="E1448" s="12">
        <v>7.4</v>
      </c>
      <c r="F1448" s="12">
        <v>1.2770049999999999</v>
      </c>
      <c r="G1448" s="12">
        <v>0.09</v>
      </c>
      <c r="H1448" s="12">
        <v>7.682589751124886</v>
      </c>
      <c r="I1448" s="9">
        <v>347.29000854492102</v>
      </c>
      <c r="J1448" s="12"/>
    </row>
    <row r="1449" spans="1:10" x14ac:dyDescent="0.25">
      <c r="A1449" s="1" t="s">
        <v>1885</v>
      </c>
      <c r="B1449" s="18">
        <v>10130</v>
      </c>
      <c r="C1449" s="1">
        <v>44123</v>
      </c>
      <c r="D1449" s="12">
        <v>18788.855499999998</v>
      </c>
      <c r="E1449" s="12">
        <v>7.15</v>
      </c>
      <c r="F1449" s="12">
        <v>1.2297674999999999</v>
      </c>
      <c r="G1449" s="12">
        <v>0.09</v>
      </c>
      <c r="H1449" s="12">
        <v>7.1298309524785237</v>
      </c>
      <c r="I1449" s="9">
        <v>345.77999877929602</v>
      </c>
      <c r="J1449" s="12"/>
    </row>
    <row r="1450" spans="1:10" x14ac:dyDescent="0.25">
      <c r="A1450" s="1" t="s">
        <v>1886</v>
      </c>
      <c r="B1450" s="18">
        <v>10137</v>
      </c>
      <c r="C1450" s="1">
        <v>44130</v>
      </c>
      <c r="D1450" s="12">
        <v>18803.900666666665</v>
      </c>
      <c r="E1450" s="12">
        <v>6.9</v>
      </c>
      <c r="F1450" s="12">
        <v>1.1825300000000001</v>
      </c>
      <c r="G1450" s="12">
        <v>0.09</v>
      </c>
      <c r="H1450" s="12">
        <v>6.5770721538321615</v>
      </c>
      <c r="I1450" s="9">
        <v>326.54000854492102</v>
      </c>
      <c r="J1450" s="12"/>
    </row>
    <row r="1451" spans="1:10" x14ac:dyDescent="0.25">
      <c r="A1451" s="1" t="s">
        <v>1887</v>
      </c>
      <c r="B1451" s="18">
        <v>10144</v>
      </c>
      <c r="C1451" s="1">
        <v>44137</v>
      </c>
      <c r="D1451" s="12">
        <v>18818.945833333328</v>
      </c>
      <c r="E1451" s="12">
        <v>6.8500000000000005</v>
      </c>
      <c r="F1451" s="12">
        <v>1.1787875000000001</v>
      </c>
      <c r="G1451" s="12">
        <v>0.09</v>
      </c>
      <c r="H1451" s="12">
        <v>6.0243133551857984</v>
      </c>
      <c r="I1451" s="9">
        <v>350.16000366210898</v>
      </c>
      <c r="J1451" s="12"/>
    </row>
    <row r="1452" spans="1:10" x14ac:dyDescent="0.25">
      <c r="A1452" s="1" t="s">
        <v>1888</v>
      </c>
      <c r="B1452" s="18">
        <v>10151</v>
      </c>
      <c r="C1452" s="1">
        <v>44144</v>
      </c>
      <c r="D1452" s="12">
        <v>18833.990999999995</v>
      </c>
      <c r="E1452" s="12">
        <v>6.8</v>
      </c>
      <c r="F1452" s="12">
        <v>1.1750449999999999</v>
      </c>
      <c r="G1452" s="12">
        <v>0.09</v>
      </c>
      <c r="H1452" s="12">
        <v>5.4715545565394361</v>
      </c>
      <c r="I1452" s="9">
        <v>358.100006103515</v>
      </c>
      <c r="J1452" s="12"/>
    </row>
    <row r="1453" spans="1:10" x14ac:dyDescent="0.25">
      <c r="A1453" s="1" t="s">
        <v>1889</v>
      </c>
      <c r="B1453" s="18">
        <v>10158</v>
      </c>
      <c r="C1453" s="1">
        <v>44151</v>
      </c>
      <c r="D1453" s="12">
        <v>18849.036166666661</v>
      </c>
      <c r="E1453" s="12">
        <v>6.75</v>
      </c>
      <c r="F1453" s="12">
        <v>1.1713024999999999</v>
      </c>
      <c r="G1453" s="12">
        <v>0.09</v>
      </c>
      <c r="H1453" s="12">
        <v>4.9187957578930739</v>
      </c>
      <c r="I1453" s="9">
        <v>355.329986572265</v>
      </c>
      <c r="J1453" s="12"/>
    </row>
    <row r="1454" spans="1:10" x14ac:dyDescent="0.25">
      <c r="A1454" s="1" t="s">
        <v>1890</v>
      </c>
      <c r="B1454" s="18">
        <v>10165</v>
      </c>
      <c r="C1454" s="1">
        <v>44158</v>
      </c>
      <c r="D1454" s="12">
        <v>18864.081333333328</v>
      </c>
      <c r="E1454" s="12">
        <v>6.7</v>
      </c>
      <c r="F1454" s="12">
        <v>1.1675599999999999</v>
      </c>
      <c r="G1454" s="12">
        <v>0.09</v>
      </c>
      <c r="H1454" s="12">
        <v>4.3660369592467116</v>
      </c>
      <c r="I1454" s="9">
        <v>363.67001342773398</v>
      </c>
      <c r="J1454" s="12"/>
    </row>
    <row r="1455" spans="1:10" x14ac:dyDescent="0.25">
      <c r="A1455" s="1" t="s">
        <v>1891</v>
      </c>
      <c r="B1455" s="18">
        <v>10172</v>
      </c>
      <c r="C1455" s="1">
        <v>44165</v>
      </c>
      <c r="D1455" s="12">
        <v>18879.126499999995</v>
      </c>
      <c r="E1455" s="12">
        <v>6.7</v>
      </c>
      <c r="F1455" s="12">
        <v>1.1675599999999999</v>
      </c>
      <c r="G1455" s="12">
        <v>0.09</v>
      </c>
      <c r="H1455" s="12">
        <v>3.8132781606003485</v>
      </c>
      <c r="I1455" s="9">
        <v>369.850006103515</v>
      </c>
      <c r="J1455" s="12"/>
    </row>
    <row r="1456" spans="1:10" x14ac:dyDescent="0.25">
      <c r="A1456" s="1" t="s">
        <v>1892</v>
      </c>
      <c r="B1456" s="18">
        <v>10179</v>
      </c>
      <c r="C1456" s="1">
        <v>44172</v>
      </c>
      <c r="D1456" s="12">
        <v>18894.171666666662</v>
      </c>
      <c r="E1456" s="12">
        <v>6.7</v>
      </c>
      <c r="F1456" s="12">
        <v>1.20618</v>
      </c>
      <c r="G1456" s="12">
        <v>0.09</v>
      </c>
      <c r="H1456" s="12">
        <v>3.2605193619539863</v>
      </c>
      <c r="I1456" s="9">
        <v>366.29998779296801</v>
      </c>
      <c r="J1456" s="12"/>
    </row>
    <row r="1457" spans="1:10" x14ac:dyDescent="0.25">
      <c r="A1457" s="1" t="s">
        <v>1893</v>
      </c>
      <c r="B1457" s="18">
        <v>10186</v>
      </c>
      <c r="C1457" s="1">
        <v>44179</v>
      </c>
      <c r="D1457" s="12">
        <v>18909.216833333328</v>
      </c>
      <c r="E1457" s="12">
        <v>6.7</v>
      </c>
      <c r="F1457" s="12">
        <v>1.2448000000000001</v>
      </c>
      <c r="G1457" s="12">
        <v>0.09</v>
      </c>
      <c r="H1457" s="12">
        <v>2.7077605633076236</v>
      </c>
      <c r="I1457" s="9">
        <v>369.17999267578102</v>
      </c>
      <c r="J1457" s="12"/>
    </row>
    <row r="1458" spans="1:10" x14ac:dyDescent="0.25">
      <c r="A1458" s="1" t="s">
        <v>1894</v>
      </c>
      <c r="B1458" s="18">
        <v>10193</v>
      </c>
      <c r="C1458" s="1">
        <v>44186</v>
      </c>
      <c r="D1458" s="12">
        <v>18924.261999999995</v>
      </c>
      <c r="E1458" s="12">
        <v>6.7</v>
      </c>
      <c r="F1458" s="12">
        <v>1.2834200000000002</v>
      </c>
      <c r="G1458" s="12">
        <v>0.09</v>
      </c>
      <c r="H1458" s="12">
        <v>2.1550017646612614</v>
      </c>
      <c r="I1458" s="9">
        <v>369</v>
      </c>
      <c r="J1458" s="12"/>
    </row>
    <row r="1459" spans="1:10" x14ac:dyDescent="0.25">
      <c r="A1459" s="1" t="s">
        <v>1895</v>
      </c>
      <c r="B1459" s="18">
        <v>10200</v>
      </c>
      <c r="C1459" s="1">
        <v>44193</v>
      </c>
      <c r="D1459" s="12">
        <v>18924.261999999995</v>
      </c>
      <c r="E1459" s="12">
        <v>6.7</v>
      </c>
      <c r="F1459" s="12">
        <v>1.3220400000000001</v>
      </c>
      <c r="G1459" s="12">
        <v>0.09</v>
      </c>
      <c r="H1459" s="12">
        <v>1.6022429660148987</v>
      </c>
      <c r="I1459" s="9">
        <v>373.88000488281199</v>
      </c>
      <c r="J1459" s="12"/>
    </row>
    <row r="1460" spans="1:10" x14ac:dyDescent="0.25">
      <c r="A1460" s="1" t="s">
        <v>1896</v>
      </c>
      <c r="B1460" s="18">
        <v>10207</v>
      </c>
      <c r="C1460" s="1">
        <v>44200</v>
      </c>
      <c r="D1460" s="12">
        <v>18948.592166666662</v>
      </c>
      <c r="E1460" s="12">
        <v>6.6000000000000005</v>
      </c>
      <c r="F1460" s="12">
        <v>1.340225</v>
      </c>
      <c r="G1460" s="12">
        <v>0.09</v>
      </c>
      <c r="H1460" s="12">
        <v>1.6948786278991805</v>
      </c>
      <c r="I1460" s="9">
        <v>381.260009765625</v>
      </c>
      <c r="J1460" s="12"/>
    </row>
    <row r="1461" spans="1:10" x14ac:dyDescent="0.25">
      <c r="A1461" s="1" t="s">
        <v>1897</v>
      </c>
      <c r="B1461" s="18">
        <v>10214</v>
      </c>
      <c r="C1461" s="1">
        <v>44207</v>
      </c>
      <c r="D1461" s="12">
        <v>18972.922333333328</v>
      </c>
      <c r="E1461" s="12">
        <v>6.5</v>
      </c>
      <c r="F1461" s="12">
        <v>1.3584099999999999</v>
      </c>
      <c r="G1461" s="12">
        <v>0.09</v>
      </c>
      <c r="H1461" s="12">
        <v>1.7875142897834626</v>
      </c>
      <c r="I1461" s="9">
        <v>375.70001220703102</v>
      </c>
      <c r="J1461" s="12"/>
    </row>
    <row r="1462" spans="1:10" x14ac:dyDescent="0.25">
      <c r="A1462" s="1" t="s">
        <v>1898</v>
      </c>
      <c r="B1462" s="18">
        <v>10221</v>
      </c>
      <c r="C1462" s="1">
        <v>44214</v>
      </c>
      <c r="D1462" s="12">
        <v>18997.252499999995</v>
      </c>
      <c r="E1462" s="12">
        <v>6.4</v>
      </c>
      <c r="F1462" s="12">
        <v>1.376595</v>
      </c>
      <c r="G1462" s="12">
        <v>0.09</v>
      </c>
      <c r="H1462" s="12">
        <v>1.8801499516677445</v>
      </c>
      <c r="I1462" s="9">
        <v>382.88000488281199</v>
      </c>
      <c r="J1462" s="12"/>
    </row>
    <row r="1463" spans="1:10" x14ac:dyDescent="0.25">
      <c r="A1463" s="1" t="s">
        <v>1899</v>
      </c>
      <c r="B1463" s="18">
        <v>10228</v>
      </c>
      <c r="C1463" s="1">
        <v>44221</v>
      </c>
      <c r="D1463" s="12">
        <v>19021.582666666662</v>
      </c>
      <c r="E1463" s="12">
        <v>6.3</v>
      </c>
      <c r="F1463" s="12">
        <v>1.3947799999999999</v>
      </c>
      <c r="G1463" s="12">
        <v>0.09</v>
      </c>
      <c r="H1463" s="12">
        <v>1.9727856135520265</v>
      </c>
      <c r="I1463" s="9">
        <v>370.07000732421801</v>
      </c>
      <c r="J1463" s="12"/>
    </row>
    <row r="1464" spans="1:10" x14ac:dyDescent="0.25">
      <c r="A1464" s="1" t="s">
        <v>1900</v>
      </c>
      <c r="B1464" s="18">
        <v>10235</v>
      </c>
      <c r="C1464" s="1">
        <v>44228</v>
      </c>
      <c r="D1464" s="12">
        <v>19045.912833333328</v>
      </c>
      <c r="E1464" s="12">
        <v>6.2749999999999995</v>
      </c>
      <c r="F1464" s="12">
        <v>1.469425</v>
      </c>
      <c r="G1464" s="12">
        <v>8.7500000000000008E-2</v>
      </c>
      <c r="H1464" s="12">
        <v>2.0654212754363082</v>
      </c>
      <c r="I1464" s="9">
        <v>387.70999145507801</v>
      </c>
      <c r="J1464" s="12"/>
    </row>
    <row r="1465" spans="1:10" x14ac:dyDescent="0.25">
      <c r="A1465" s="1" t="s">
        <v>1901</v>
      </c>
      <c r="B1465" s="18">
        <v>10242</v>
      </c>
      <c r="C1465" s="1">
        <v>44235</v>
      </c>
      <c r="D1465" s="12">
        <v>19070.242999999995</v>
      </c>
      <c r="E1465" s="12">
        <v>6.25</v>
      </c>
      <c r="F1465" s="12">
        <v>1.5440700000000001</v>
      </c>
      <c r="G1465" s="12">
        <v>8.5000000000000006E-2</v>
      </c>
      <c r="H1465" s="12">
        <v>2.1580569373205902</v>
      </c>
      <c r="I1465" s="9">
        <v>392.64001464843699</v>
      </c>
      <c r="J1465" s="12"/>
    </row>
    <row r="1466" spans="1:10" x14ac:dyDescent="0.25">
      <c r="A1466" s="1" t="s">
        <v>1902</v>
      </c>
      <c r="B1466" s="18">
        <v>10249</v>
      </c>
      <c r="C1466" s="1">
        <v>44242</v>
      </c>
      <c r="D1466" s="12">
        <v>19094.573166666662</v>
      </c>
      <c r="E1466" s="12">
        <v>6.2249999999999996</v>
      </c>
      <c r="F1466" s="12">
        <v>1.6187150000000001</v>
      </c>
      <c r="G1466" s="12">
        <v>8.2500000000000004E-2</v>
      </c>
      <c r="H1466" s="12">
        <v>2.2506925992048723</v>
      </c>
      <c r="I1466" s="9">
        <v>390.02999877929602</v>
      </c>
      <c r="J1466" s="12"/>
    </row>
    <row r="1467" spans="1:10" x14ac:dyDescent="0.25">
      <c r="A1467" s="1" t="s">
        <v>1903</v>
      </c>
      <c r="B1467" s="18">
        <v>10256</v>
      </c>
      <c r="C1467" s="1">
        <v>44249</v>
      </c>
      <c r="D1467" s="12">
        <v>19118.903333333328</v>
      </c>
      <c r="E1467" s="12">
        <v>6.2</v>
      </c>
      <c r="F1467" s="12">
        <v>1.69336</v>
      </c>
      <c r="G1467" s="12">
        <v>0.08</v>
      </c>
      <c r="H1467" s="12">
        <v>2.3433282610891544</v>
      </c>
      <c r="I1467" s="9">
        <v>380.35998535156199</v>
      </c>
      <c r="J1467" s="12"/>
    </row>
    <row r="1468" spans="1:10" x14ac:dyDescent="0.25">
      <c r="A1468" s="1" t="s">
        <v>1904</v>
      </c>
      <c r="B1468" s="18">
        <v>10263</v>
      </c>
      <c r="C1468" s="1">
        <v>44256</v>
      </c>
      <c r="D1468" s="12">
        <v>19143.233499999995</v>
      </c>
      <c r="E1468" s="12">
        <v>6.1750000000000007</v>
      </c>
      <c r="F1468" s="12">
        <v>1.9276499999999999</v>
      </c>
      <c r="G1468" s="12">
        <v>7.7499999999999999E-2</v>
      </c>
      <c r="H1468" s="12">
        <v>2.435963922973436</v>
      </c>
      <c r="I1468" s="9">
        <v>383.63000488281199</v>
      </c>
      <c r="J1468" s="12"/>
    </row>
    <row r="1469" spans="1:10" x14ac:dyDescent="0.25">
      <c r="A1469" s="1" t="s">
        <v>1905</v>
      </c>
      <c r="B1469" s="18">
        <v>10270</v>
      </c>
      <c r="C1469" s="1">
        <v>44263</v>
      </c>
      <c r="D1469" s="12">
        <v>19167.563666666661</v>
      </c>
      <c r="E1469" s="12">
        <v>6.15</v>
      </c>
      <c r="F1469" s="12">
        <v>2.16194</v>
      </c>
      <c r="G1469" s="12">
        <v>7.5000000000000011E-2</v>
      </c>
      <c r="H1469" s="12">
        <v>2.5285995848577181</v>
      </c>
      <c r="I1469" s="9">
        <v>394.05999755859301</v>
      </c>
      <c r="J1469" s="12"/>
    </row>
    <row r="1470" spans="1:10" x14ac:dyDescent="0.25">
      <c r="A1470" s="1" t="s">
        <v>1906</v>
      </c>
      <c r="B1470" s="18">
        <v>10277</v>
      </c>
      <c r="C1470" s="1">
        <v>44270</v>
      </c>
      <c r="D1470" s="12">
        <v>19191.893833333328</v>
      </c>
      <c r="E1470" s="12">
        <v>6.125</v>
      </c>
      <c r="F1470" s="12">
        <v>2.3962300000000001</v>
      </c>
      <c r="G1470" s="12">
        <v>7.2500000000000009E-2</v>
      </c>
      <c r="H1470" s="12">
        <v>2.6212352467420001</v>
      </c>
      <c r="I1470" s="9">
        <v>389.48001098632801</v>
      </c>
      <c r="J1470" s="12"/>
    </row>
    <row r="1471" spans="1:10" x14ac:dyDescent="0.25">
      <c r="A1471" s="1" t="s">
        <v>1907</v>
      </c>
      <c r="B1471" s="18">
        <v>10284</v>
      </c>
      <c r="C1471" s="1">
        <v>44277</v>
      </c>
      <c r="D1471" s="12">
        <v>19216.223999999995</v>
      </c>
      <c r="E1471" s="12">
        <v>6.1</v>
      </c>
      <c r="F1471" s="12">
        <v>2.6305200000000002</v>
      </c>
      <c r="G1471" s="12">
        <v>7.0000000000000007E-2</v>
      </c>
      <c r="H1471" s="12">
        <v>2.7138709086262818</v>
      </c>
      <c r="I1471" s="9">
        <v>395.98001098632801</v>
      </c>
      <c r="J1471" s="12"/>
    </row>
    <row r="1472" spans="1:10" x14ac:dyDescent="0.25">
      <c r="A1472" s="1" t="s">
        <v>1908</v>
      </c>
      <c r="B1472" s="18">
        <v>10291</v>
      </c>
      <c r="C1472" s="1">
        <v>44284</v>
      </c>
      <c r="D1472" s="12">
        <v>19216.223999999995</v>
      </c>
      <c r="E1472" s="12">
        <v>6.1</v>
      </c>
      <c r="F1472" s="12">
        <v>2.6305200000000002</v>
      </c>
      <c r="G1472" s="12">
        <v>7.0000000000000007E-2</v>
      </c>
      <c r="H1472" s="12">
        <v>2.8065065705105638</v>
      </c>
      <c r="I1472" s="9">
        <v>400.60998535156199</v>
      </c>
      <c r="J1472" s="12"/>
    </row>
    <row r="1473" spans="1:10" x14ac:dyDescent="0.25">
      <c r="A1473" s="1" t="s">
        <v>1909</v>
      </c>
      <c r="B1473" s="18">
        <v>10298</v>
      </c>
      <c r="C1473" s="1">
        <v>44291</v>
      </c>
      <c r="D1473" s="12">
        <v>19243.559333333327</v>
      </c>
      <c r="E1473" s="12">
        <v>6.1</v>
      </c>
      <c r="F1473" s="12">
        <v>3.0055275000000004</v>
      </c>
      <c r="G1473" s="12">
        <v>7.0000000000000007E-2</v>
      </c>
      <c r="H1473" s="12">
        <v>2.8433392770741932</v>
      </c>
      <c r="I1473" s="9">
        <v>411.489990234375</v>
      </c>
      <c r="J1473" s="12"/>
    </row>
    <row r="1474" spans="1:10" x14ac:dyDescent="0.25">
      <c r="A1474" s="1" t="s">
        <v>1910</v>
      </c>
      <c r="B1474" s="18">
        <v>10305</v>
      </c>
      <c r="C1474" s="1">
        <v>44298</v>
      </c>
      <c r="D1474" s="12">
        <v>19270.894666666663</v>
      </c>
      <c r="E1474" s="12">
        <v>6.1</v>
      </c>
      <c r="F1474" s="12">
        <v>3.3805350000000001</v>
      </c>
      <c r="G1474" s="12">
        <v>7.0000000000000007E-2</v>
      </c>
      <c r="H1474" s="12">
        <v>2.8801719836378226</v>
      </c>
      <c r="I1474" s="9">
        <v>417.260009765625</v>
      </c>
      <c r="J1474" s="12"/>
    </row>
    <row r="1475" spans="1:10" x14ac:dyDescent="0.25">
      <c r="A1475" s="1" t="s">
        <v>1911</v>
      </c>
      <c r="B1475" s="18">
        <v>10312</v>
      </c>
      <c r="C1475" s="1">
        <v>44305</v>
      </c>
      <c r="D1475" s="12">
        <v>19298.229999999996</v>
      </c>
      <c r="E1475" s="12">
        <v>6.1</v>
      </c>
      <c r="F1475" s="12">
        <v>3.7555424999999998</v>
      </c>
      <c r="G1475" s="12">
        <v>7.0000000000000007E-2</v>
      </c>
      <c r="H1475" s="12">
        <v>2.9170046902014519</v>
      </c>
      <c r="I1475" s="9">
        <v>416.739990234375</v>
      </c>
      <c r="J1475" s="12"/>
    </row>
    <row r="1476" spans="1:10" x14ac:dyDescent="0.25">
      <c r="A1476" s="1" t="s">
        <v>1912</v>
      </c>
      <c r="B1476" s="18">
        <v>10319</v>
      </c>
      <c r="C1476" s="1">
        <v>44312</v>
      </c>
      <c r="D1476" s="12">
        <v>19325.565333333328</v>
      </c>
      <c r="E1476" s="12">
        <v>6.1</v>
      </c>
      <c r="F1476" s="12">
        <v>4.1305500000000004</v>
      </c>
      <c r="G1476" s="12">
        <v>7.0000000000000007E-2</v>
      </c>
      <c r="H1476" s="12">
        <v>2.9538373967650813</v>
      </c>
      <c r="I1476" s="9">
        <v>417.29998779296801</v>
      </c>
      <c r="J1476" s="12"/>
    </row>
    <row r="1477" spans="1:10" x14ac:dyDescent="0.25">
      <c r="A1477" s="1" t="s">
        <v>1913</v>
      </c>
      <c r="B1477" s="18">
        <v>10326</v>
      </c>
      <c r="C1477" s="1">
        <v>44319</v>
      </c>
      <c r="D1477" s="12">
        <v>19352.900666666665</v>
      </c>
      <c r="E1477" s="12">
        <v>6.0249999999999995</v>
      </c>
      <c r="F1477" s="12">
        <v>4.32667</v>
      </c>
      <c r="G1477" s="12">
        <v>6.7500000000000004E-2</v>
      </c>
      <c r="H1477" s="12">
        <v>2.9906701033287106</v>
      </c>
      <c r="I1477" s="9">
        <v>422.11999511718699</v>
      </c>
      <c r="J1477" s="12"/>
    </row>
    <row r="1478" spans="1:10" x14ac:dyDescent="0.25">
      <c r="A1478" s="1" t="s">
        <v>1914</v>
      </c>
      <c r="B1478" s="18">
        <v>10333</v>
      </c>
      <c r="C1478" s="1">
        <v>44326</v>
      </c>
      <c r="D1478" s="12">
        <v>19380.235999999997</v>
      </c>
      <c r="E1478" s="12">
        <v>5.95</v>
      </c>
      <c r="F1478" s="12">
        <v>4.5227900000000005</v>
      </c>
      <c r="G1478" s="12">
        <v>6.5000000000000002E-2</v>
      </c>
      <c r="H1478" s="12">
        <v>3.02750280989234</v>
      </c>
      <c r="I1478" s="9">
        <v>416.579986572265</v>
      </c>
      <c r="J1478" s="12"/>
    </row>
    <row r="1479" spans="1:10" x14ac:dyDescent="0.25">
      <c r="A1479" s="1" t="s">
        <v>1915</v>
      </c>
      <c r="B1479" s="18">
        <v>10340</v>
      </c>
      <c r="C1479" s="1">
        <v>44333</v>
      </c>
      <c r="D1479" s="12">
        <v>19407.57133333333</v>
      </c>
      <c r="E1479" s="12">
        <v>5.875</v>
      </c>
      <c r="F1479" s="12">
        <v>4.7189100000000002</v>
      </c>
      <c r="G1479" s="12">
        <v>6.25E-2</v>
      </c>
      <c r="H1479" s="12">
        <v>3.0643355164559694</v>
      </c>
      <c r="I1479" s="9">
        <v>414.94000244140602</v>
      </c>
      <c r="J1479" s="12"/>
    </row>
    <row r="1480" spans="1:10" x14ac:dyDescent="0.25">
      <c r="A1480" s="1" t="s">
        <v>1916</v>
      </c>
      <c r="B1480" s="18">
        <v>10347</v>
      </c>
      <c r="C1480" s="1">
        <v>44340</v>
      </c>
      <c r="D1480" s="12">
        <v>19434.906666666662</v>
      </c>
      <c r="E1480" s="12">
        <v>5.8</v>
      </c>
      <c r="F1480" s="12">
        <v>4.9150299999999998</v>
      </c>
      <c r="G1480" s="12">
        <v>0.06</v>
      </c>
      <c r="H1480" s="12">
        <v>3.1011682230195987</v>
      </c>
      <c r="I1480" s="9">
        <v>420.04000854492102</v>
      </c>
      <c r="J1480" s="12"/>
    </row>
    <row r="1481" spans="1:10" x14ac:dyDescent="0.25">
      <c r="A1481" s="27" t="s">
        <v>1917</v>
      </c>
      <c r="B1481" s="30">
        <v>10354</v>
      </c>
      <c r="C1481" s="27">
        <v>44347</v>
      </c>
      <c r="D1481" s="12">
        <v>19462.241999999995</v>
      </c>
      <c r="E1481" s="12">
        <v>5.8</v>
      </c>
      <c r="F1481" s="12">
        <v>4.9150299999999998</v>
      </c>
      <c r="G1481" s="12">
        <v>0.06</v>
      </c>
      <c r="H1481" s="12">
        <v>3.1380009295832281</v>
      </c>
      <c r="I1481" s="28">
        <v>422.600006103515</v>
      </c>
      <c r="J1481" s="12"/>
    </row>
    <row r="1482" spans="1:10" x14ac:dyDescent="0.25">
      <c r="A1482" s="1" t="s">
        <v>1918</v>
      </c>
      <c r="B1482" s="18">
        <v>10361</v>
      </c>
      <c r="C1482" s="1">
        <v>44354</v>
      </c>
      <c r="D1482" s="12">
        <v>19489.577333333327</v>
      </c>
      <c r="E1482" s="12">
        <v>5.8249999999999993</v>
      </c>
      <c r="F1482" s="12">
        <v>5.0066749999999995</v>
      </c>
      <c r="G1482" s="12">
        <v>6.5000000000000002E-2</v>
      </c>
      <c r="H1482" s="12">
        <v>3.1748336361468574</v>
      </c>
      <c r="I1482" s="9">
        <v>424.30999755859301</v>
      </c>
      <c r="J1482" s="12"/>
    </row>
    <row r="1483" spans="1:10" x14ac:dyDescent="0.25">
      <c r="A1483" s="1" t="s">
        <v>1919</v>
      </c>
      <c r="B1483" s="18">
        <v>10368</v>
      </c>
      <c r="C1483" s="1">
        <v>44361</v>
      </c>
      <c r="D1483" s="12">
        <v>19516.91266666666</v>
      </c>
      <c r="E1483" s="12">
        <v>5.85</v>
      </c>
      <c r="F1483" s="12">
        <v>5.0983200000000002</v>
      </c>
      <c r="G1483" s="12">
        <v>7.0000000000000007E-2</v>
      </c>
      <c r="H1483" s="12">
        <v>3.2116663427104868</v>
      </c>
      <c r="I1483" s="9">
        <v>414.92001342773398</v>
      </c>
      <c r="J1483" s="12"/>
    </row>
    <row r="1484" spans="1:10" x14ac:dyDescent="0.25">
      <c r="A1484" s="1" t="s">
        <v>1920</v>
      </c>
      <c r="B1484" s="18">
        <v>10375</v>
      </c>
      <c r="C1484" s="1">
        <v>44368</v>
      </c>
      <c r="D1484" s="12">
        <v>19544.247999999996</v>
      </c>
      <c r="E1484" s="12">
        <v>5.875</v>
      </c>
      <c r="F1484" s="12">
        <v>5.1899649999999999</v>
      </c>
      <c r="G1484" s="12">
        <v>7.5000000000000011E-2</v>
      </c>
      <c r="H1484" s="12">
        <v>3.2484990492741161</v>
      </c>
      <c r="I1484" s="9">
        <v>426.60998535156199</v>
      </c>
      <c r="J1484" s="12"/>
    </row>
    <row r="1485" spans="1:10" x14ac:dyDescent="0.25">
      <c r="A1485" s="1" t="s">
        <v>1921</v>
      </c>
      <c r="B1485" s="18">
        <v>10382</v>
      </c>
      <c r="C1485" s="1">
        <v>44375</v>
      </c>
      <c r="D1485" s="12">
        <v>19544.247999999996</v>
      </c>
      <c r="E1485" s="12">
        <v>5.9</v>
      </c>
      <c r="F1485" s="12">
        <v>5.2816099999999997</v>
      </c>
      <c r="G1485" s="12">
        <v>0.08</v>
      </c>
      <c r="H1485" s="12">
        <v>3.2853317558377455</v>
      </c>
      <c r="I1485" s="9">
        <v>433.72000122070301</v>
      </c>
      <c r="J1485" s="12"/>
    </row>
    <row r="1486" spans="1:10" x14ac:dyDescent="0.25">
      <c r="A1486" s="1" t="s">
        <v>1922</v>
      </c>
      <c r="B1486" s="18">
        <v>10389</v>
      </c>
      <c r="C1486" s="1">
        <v>44382</v>
      </c>
      <c r="D1486" s="12">
        <v>19554.943499999998</v>
      </c>
      <c r="E1486" s="12">
        <v>5.7750000000000004</v>
      </c>
      <c r="F1486" s="12">
        <v>5.2665849999999992</v>
      </c>
      <c r="G1486" s="12">
        <v>8.4999999999999992E-2</v>
      </c>
      <c r="H1486" s="12">
        <v>3.2006609767527809</v>
      </c>
      <c r="I1486" s="9">
        <v>435.51998901367102</v>
      </c>
      <c r="J1486" s="12"/>
    </row>
    <row r="1487" spans="1:10" x14ac:dyDescent="0.25">
      <c r="A1487" s="1" t="s">
        <v>1923</v>
      </c>
      <c r="B1487" s="18">
        <v>10396</v>
      </c>
      <c r="C1487" s="1">
        <v>44389</v>
      </c>
      <c r="D1487" s="12">
        <v>19565.638999999999</v>
      </c>
      <c r="E1487" s="12">
        <v>5.65</v>
      </c>
      <c r="F1487" s="12">
        <v>5.2515599999999996</v>
      </c>
      <c r="G1487" s="12">
        <v>0.09</v>
      </c>
      <c r="H1487" s="12">
        <v>3.1159901976678159</v>
      </c>
      <c r="I1487" s="9">
        <v>431.33999633789</v>
      </c>
      <c r="J1487" s="12"/>
    </row>
    <row r="1488" spans="1:10" x14ac:dyDescent="0.25">
      <c r="A1488" s="1" t="s">
        <v>1924</v>
      </c>
      <c r="B1488" s="18">
        <v>10403</v>
      </c>
      <c r="C1488" s="1">
        <v>44396</v>
      </c>
      <c r="D1488" s="12">
        <v>19576.334500000001</v>
      </c>
      <c r="E1488" s="12">
        <v>5.5250000000000004</v>
      </c>
      <c r="F1488" s="12">
        <v>5.2365349999999999</v>
      </c>
      <c r="G1488" s="12">
        <v>9.5000000000000001E-2</v>
      </c>
      <c r="H1488" s="12">
        <v>3.0313194185828514</v>
      </c>
      <c r="I1488" s="9">
        <v>439.94000244140602</v>
      </c>
      <c r="J1488" s="12"/>
    </row>
    <row r="1489" spans="1:10" x14ac:dyDescent="0.25">
      <c r="A1489" s="1" t="s">
        <v>1925</v>
      </c>
      <c r="B1489" s="18">
        <v>10410</v>
      </c>
      <c r="C1489" s="1">
        <v>44403</v>
      </c>
      <c r="D1489" s="12">
        <v>19587.030000000002</v>
      </c>
      <c r="E1489" s="12">
        <v>5.4</v>
      </c>
      <c r="F1489" s="12">
        <v>5.2215100000000003</v>
      </c>
      <c r="G1489" s="12">
        <v>0.1</v>
      </c>
      <c r="H1489" s="12">
        <v>2.9466486394978868</v>
      </c>
      <c r="I1489" s="9">
        <v>438.510009765625</v>
      </c>
      <c r="J1489" s="12"/>
    </row>
    <row r="1490" spans="1:10" x14ac:dyDescent="0.25">
      <c r="A1490" s="1" t="s">
        <v>1926</v>
      </c>
      <c r="B1490" s="18">
        <v>10417</v>
      </c>
      <c r="C1490" s="1">
        <v>44410</v>
      </c>
      <c r="D1490" s="12">
        <v>19597.725500000004</v>
      </c>
      <c r="E1490" s="12">
        <v>5.3500000000000005</v>
      </c>
      <c r="F1490" s="12">
        <v>5.2132050000000003</v>
      </c>
      <c r="G1490" s="12">
        <v>9.7500000000000003E-2</v>
      </c>
      <c r="H1490" s="12">
        <v>2.8619778604129218</v>
      </c>
      <c r="I1490" s="9">
        <v>442.489990234375</v>
      </c>
      <c r="J1490" s="12"/>
    </row>
    <row r="1491" spans="1:10" x14ac:dyDescent="0.25">
      <c r="A1491" s="1" t="s">
        <v>1927</v>
      </c>
      <c r="B1491" s="18">
        <v>10424</v>
      </c>
      <c r="C1491" s="1">
        <v>44417</v>
      </c>
      <c r="D1491" s="12">
        <v>19608.421000000006</v>
      </c>
      <c r="E1491" s="12">
        <v>5.3</v>
      </c>
      <c r="F1491" s="12">
        <v>5.2049000000000003</v>
      </c>
      <c r="G1491" s="12">
        <v>9.5000000000000001E-2</v>
      </c>
      <c r="H1491" s="12">
        <v>2.7773070813279572</v>
      </c>
      <c r="I1491" s="9">
        <v>445.92001342773398</v>
      </c>
      <c r="J1491" s="12"/>
    </row>
    <row r="1492" spans="1:10" x14ac:dyDescent="0.25">
      <c r="A1492" s="1" t="s">
        <v>1928</v>
      </c>
      <c r="B1492" s="18">
        <v>10431</v>
      </c>
      <c r="C1492" s="1">
        <v>44424</v>
      </c>
      <c r="D1492" s="12">
        <v>19619.116500000004</v>
      </c>
      <c r="E1492" s="12">
        <v>5.25</v>
      </c>
      <c r="F1492" s="12">
        <v>5.1965950000000003</v>
      </c>
      <c r="G1492" s="12">
        <v>9.2499999999999999E-2</v>
      </c>
      <c r="H1492" s="12">
        <v>2.6926363022429927</v>
      </c>
      <c r="I1492" s="9">
        <v>443.35998535156199</v>
      </c>
      <c r="J1492" s="12"/>
    </row>
    <row r="1493" spans="1:10" x14ac:dyDescent="0.25">
      <c r="A1493" s="1" t="s">
        <v>1929</v>
      </c>
      <c r="B1493" s="18">
        <v>10438</v>
      </c>
      <c r="C1493" s="1">
        <v>44431</v>
      </c>
      <c r="D1493" s="12">
        <v>19629.812000000005</v>
      </c>
      <c r="E1493" s="12">
        <v>5.2</v>
      </c>
      <c r="F1493" s="12">
        <v>5.1882900000000003</v>
      </c>
      <c r="G1493" s="12">
        <v>0.09</v>
      </c>
      <c r="H1493" s="12">
        <v>2.6079655231580281</v>
      </c>
      <c r="I1493" s="9">
        <v>450.25</v>
      </c>
      <c r="J1493" s="12"/>
    </row>
    <row r="1494" spans="1:10" x14ac:dyDescent="0.25">
      <c r="A1494" s="1" t="s">
        <v>1930</v>
      </c>
      <c r="B1494" s="18">
        <v>10445</v>
      </c>
      <c r="C1494" s="1">
        <v>44438</v>
      </c>
      <c r="D1494" s="12">
        <v>19640.507500000003</v>
      </c>
      <c r="E1494" s="12">
        <v>5.2</v>
      </c>
      <c r="F1494" s="12">
        <v>5.1882900000000003</v>
      </c>
      <c r="G1494" s="12">
        <v>0.09</v>
      </c>
      <c r="H1494" s="12">
        <v>2.5232947440730631</v>
      </c>
      <c r="I1494" s="9">
        <v>453.079986572265</v>
      </c>
      <c r="J1494" s="12"/>
    </row>
    <row r="1495" spans="1:10" x14ac:dyDescent="0.25">
      <c r="A1495" s="1" t="s">
        <v>1931</v>
      </c>
      <c r="B1495" s="18">
        <v>10452</v>
      </c>
      <c r="C1495" s="1">
        <v>44445</v>
      </c>
      <c r="D1495" s="12">
        <v>19651.203000000005</v>
      </c>
      <c r="E1495" s="12">
        <v>5.1000000000000005</v>
      </c>
      <c r="F1495" s="12">
        <v>5.2371250000000007</v>
      </c>
      <c r="G1495" s="12">
        <v>8.7500000000000008E-2</v>
      </c>
      <c r="H1495" s="12">
        <v>2.4386239649880985</v>
      </c>
      <c r="I1495" s="9">
        <v>445.44000244140602</v>
      </c>
      <c r="J1495" s="12"/>
    </row>
    <row r="1496" spans="1:10" x14ac:dyDescent="0.25">
      <c r="A1496" s="1" t="s">
        <v>1932</v>
      </c>
      <c r="B1496" s="18">
        <v>10459</v>
      </c>
      <c r="C1496" s="1">
        <v>44452</v>
      </c>
      <c r="D1496" s="12">
        <v>19661.898500000007</v>
      </c>
      <c r="E1496" s="12">
        <v>5</v>
      </c>
      <c r="F1496" s="12">
        <v>5.2859600000000002</v>
      </c>
      <c r="G1496" s="12">
        <v>8.5000000000000006E-2</v>
      </c>
      <c r="H1496" s="12">
        <v>2.353953185903134</v>
      </c>
      <c r="I1496" s="9">
        <v>441.39999389648398</v>
      </c>
      <c r="J1496" s="12"/>
    </row>
    <row r="1497" spans="1:10" x14ac:dyDescent="0.25">
      <c r="A1497" s="1" t="s">
        <v>1933</v>
      </c>
      <c r="B1497" s="18">
        <v>10466</v>
      </c>
      <c r="C1497" s="1">
        <v>44459</v>
      </c>
      <c r="D1497" s="12">
        <v>19672.594000000005</v>
      </c>
      <c r="E1497" s="12">
        <v>4.9000000000000004</v>
      </c>
      <c r="F1497" s="12">
        <v>5.3347949999999997</v>
      </c>
      <c r="G1497" s="12">
        <v>8.2500000000000004E-2</v>
      </c>
      <c r="H1497" s="12">
        <v>2.269282406818169</v>
      </c>
      <c r="I1497" s="9">
        <v>443.91000366210898</v>
      </c>
      <c r="J1497" s="12"/>
    </row>
    <row r="1498" spans="1:10" x14ac:dyDescent="0.25">
      <c r="A1498" s="1" t="s">
        <v>1934</v>
      </c>
      <c r="B1498" s="18">
        <v>10473</v>
      </c>
      <c r="C1498" s="1">
        <v>44466</v>
      </c>
      <c r="D1498" s="12">
        <v>19672.594000000005</v>
      </c>
      <c r="E1498" s="12">
        <v>4.8</v>
      </c>
      <c r="F1498" s="12">
        <v>5.3836300000000001</v>
      </c>
      <c r="G1498" s="12">
        <v>0.08</v>
      </c>
      <c r="H1498" s="12">
        <v>2.1846116277332044</v>
      </c>
      <c r="I1498" s="9">
        <v>434.239990234375</v>
      </c>
      <c r="J1498" s="12"/>
    </row>
    <row r="1499" spans="1:10" x14ac:dyDescent="0.25">
      <c r="A1499" s="1" t="s">
        <v>1935</v>
      </c>
      <c r="B1499" s="18">
        <v>10480</v>
      </c>
      <c r="C1499" s="1">
        <v>44473</v>
      </c>
      <c r="D1499" s="12">
        <v>19700.392916666671</v>
      </c>
      <c r="E1499" s="12">
        <v>4.7249999999999996</v>
      </c>
      <c r="F1499" s="12">
        <v>5.5971600000000006</v>
      </c>
      <c r="G1499" s="12">
        <v>0.08</v>
      </c>
      <c r="H1499" s="12">
        <v>2.277445440430844</v>
      </c>
      <c r="I1499" s="9">
        <v>437.85998535156199</v>
      </c>
      <c r="J1499" s="12"/>
    </row>
    <row r="1500" spans="1:10" x14ac:dyDescent="0.25">
      <c r="A1500" s="1" t="s">
        <v>1936</v>
      </c>
      <c r="B1500" s="18">
        <v>10487</v>
      </c>
      <c r="C1500" s="1">
        <v>44480</v>
      </c>
      <c r="D1500" s="12">
        <v>19728.191833333338</v>
      </c>
      <c r="E1500" s="12">
        <v>4.6500000000000004</v>
      </c>
      <c r="F1500" s="12">
        <v>5.8106899999999992</v>
      </c>
      <c r="G1500" s="12">
        <v>0.08</v>
      </c>
      <c r="H1500" s="12">
        <v>2.370279253128484</v>
      </c>
      <c r="I1500" s="9">
        <v>445.86999511718699</v>
      </c>
      <c r="J1500" s="12"/>
    </row>
    <row r="1501" spans="1:10" x14ac:dyDescent="0.25">
      <c r="A1501" s="1" t="s">
        <v>1937</v>
      </c>
      <c r="B1501" s="18">
        <v>10494</v>
      </c>
      <c r="C1501" s="1">
        <v>44487</v>
      </c>
      <c r="D1501" s="12">
        <v>19755.990750000004</v>
      </c>
      <c r="E1501" s="12">
        <v>4.5750000000000002</v>
      </c>
      <c r="F1501" s="12">
        <v>6.0242199999999997</v>
      </c>
      <c r="G1501" s="12">
        <v>0.08</v>
      </c>
      <c r="H1501" s="12">
        <v>2.4631130658261235</v>
      </c>
      <c r="I1501" s="9">
        <v>453.11999511718699</v>
      </c>
      <c r="J1501" s="12"/>
    </row>
    <row r="1502" spans="1:10" x14ac:dyDescent="0.25">
      <c r="A1502" s="1" t="s">
        <v>1938</v>
      </c>
      <c r="B1502" s="18">
        <v>10501</v>
      </c>
      <c r="C1502" s="1">
        <v>44494</v>
      </c>
      <c r="D1502" s="12">
        <v>19783.789666666671</v>
      </c>
      <c r="E1502" s="12">
        <v>4.5</v>
      </c>
      <c r="F1502" s="12">
        <v>6.2377500000000001</v>
      </c>
      <c r="G1502" s="12">
        <v>0.08</v>
      </c>
      <c r="H1502" s="12">
        <v>2.5559468785237631</v>
      </c>
      <c r="I1502" s="9">
        <v>459.25</v>
      </c>
      <c r="J1502" s="12"/>
    </row>
    <row r="1503" spans="1:10" x14ac:dyDescent="0.25">
      <c r="A1503" s="1" t="s">
        <v>1939</v>
      </c>
      <c r="B1503" s="18">
        <v>10508</v>
      </c>
      <c r="C1503" s="1">
        <v>44501</v>
      </c>
      <c r="D1503" s="12">
        <v>19811.588583333338</v>
      </c>
      <c r="E1503" s="12">
        <v>4.4249999999999998</v>
      </c>
      <c r="F1503" s="12">
        <v>6.3939100000000009</v>
      </c>
      <c r="G1503" s="12">
        <v>0.08</v>
      </c>
      <c r="H1503" s="12">
        <v>2.6487806912214031</v>
      </c>
      <c r="I1503" s="9">
        <v>468.52999877929602</v>
      </c>
      <c r="J1503" s="12"/>
    </row>
    <row r="1504" spans="1:10" x14ac:dyDescent="0.25">
      <c r="A1504" s="1" t="s">
        <v>1940</v>
      </c>
      <c r="B1504" s="18">
        <v>10515</v>
      </c>
      <c r="C1504" s="1">
        <v>44508</v>
      </c>
      <c r="D1504" s="12">
        <v>19839.387500000004</v>
      </c>
      <c r="E1504" s="12">
        <v>4.3499999999999996</v>
      </c>
      <c r="F1504" s="12">
        <v>6.5500700000000007</v>
      </c>
      <c r="G1504" s="12">
        <v>0.08</v>
      </c>
      <c r="H1504" s="12">
        <v>2.7416145039190427</v>
      </c>
      <c r="I1504" s="9">
        <v>467.26998901367102</v>
      </c>
      <c r="J1504" s="12"/>
    </row>
    <row r="1505" spans="1:10" x14ac:dyDescent="0.25">
      <c r="A1505" s="1" t="s">
        <v>1941</v>
      </c>
      <c r="B1505" s="18">
        <v>10522</v>
      </c>
      <c r="C1505" s="1">
        <v>44515</v>
      </c>
      <c r="D1505" s="12">
        <v>19867.186416666671</v>
      </c>
      <c r="E1505" s="12">
        <v>4.2749999999999995</v>
      </c>
      <c r="F1505" s="12">
        <v>6.7062300000000006</v>
      </c>
      <c r="G1505" s="12">
        <v>0.08</v>
      </c>
      <c r="H1505" s="12">
        <v>2.8344483166166823</v>
      </c>
      <c r="I1505" s="9">
        <v>468.89001464843699</v>
      </c>
      <c r="J1505" s="12"/>
    </row>
    <row r="1506" spans="1:10" x14ac:dyDescent="0.25">
      <c r="A1506" s="1" t="s">
        <v>1942</v>
      </c>
      <c r="B1506" s="18">
        <v>10529</v>
      </c>
      <c r="C1506" s="1">
        <v>44522</v>
      </c>
      <c r="D1506" s="12">
        <v>19894.985333333338</v>
      </c>
      <c r="E1506" s="12">
        <v>4.2</v>
      </c>
      <c r="F1506" s="12">
        <v>6.8623900000000004</v>
      </c>
      <c r="G1506" s="12">
        <v>0.08</v>
      </c>
      <c r="H1506" s="12">
        <v>2.9272821293143219</v>
      </c>
      <c r="I1506" s="9">
        <v>458.97000122070301</v>
      </c>
      <c r="J1506" s="12"/>
    </row>
    <row r="1507" spans="1:10" x14ac:dyDescent="0.25">
      <c r="A1507" s="1" t="s">
        <v>1943</v>
      </c>
      <c r="B1507" s="18">
        <v>10536</v>
      </c>
      <c r="C1507" s="1">
        <v>44529</v>
      </c>
      <c r="D1507" s="12">
        <v>19922.784250000004</v>
      </c>
      <c r="E1507" s="12">
        <v>4.2</v>
      </c>
      <c r="F1507" s="12">
        <v>6.8623900000000004</v>
      </c>
      <c r="G1507" s="12">
        <v>0.08</v>
      </c>
      <c r="H1507" s="12">
        <v>3.0201159420119619</v>
      </c>
      <c r="I1507" s="9">
        <v>453.42001342773398</v>
      </c>
      <c r="J1507" s="12"/>
    </row>
    <row r="1508" spans="1:10" x14ac:dyDescent="0.25">
      <c r="A1508" s="1" t="s">
        <v>1944</v>
      </c>
      <c r="B1508" s="18">
        <v>10543</v>
      </c>
      <c r="C1508" s="1">
        <v>44536</v>
      </c>
      <c r="D1508" s="12">
        <v>19950.583166666671</v>
      </c>
      <c r="E1508" s="12">
        <v>4.125</v>
      </c>
      <c r="F1508" s="12">
        <v>6.9454075</v>
      </c>
      <c r="G1508" s="12">
        <v>0.08</v>
      </c>
      <c r="H1508" s="12">
        <v>3.1129497547096014</v>
      </c>
      <c r="I1508" s="9">
        <v>470.739990234375</v>
      </c>
      <c r="J1508" s="12"/>
    </row>
    <row r="1509" spans="1:10" x14ac:dyDescent="0.25">
      <c r="A1509" s="1" t="s">
        <v>1945</v>
      </c>
      <c r="B1509" s="18">
        <v>10550</v>
      </c>
      <c r="C1509" s="1">
        <v>44543</v>
      </c>
      <c r="D1509" s="12">
        <v>19978.382083333338</v>
      </c>
      <c r="E1509" s="12">
        <v>4.05</v>
      </c>
      <c r="F1509" s="12">
        <v>7.0284250000000004</v>
      </c>
      <c r="G1509" s="12">
        <v>0.08</v>
      </c>
      <c r="H1509" s="12">
        <v>3.205783567407241</v>
      </c>
      <c r="I1509" s="9">
        <v>459.86999511718699</v>
      </c>
      <c r="J1509" s="12"/>
    </row>
    <row r="1510" spans="1:10" x14ac:dyDescent="0.25">
      <c r="A1510" s="1" t="s">
        <v>1946</v>
      </c>
      <c r="B1510" s="18">
        <v>10557</v>
      </c>
      <c r="C1510" s="1">
        <v>44550</v>
      </c>
      <c r="D1510" s="12">
        <v>20006.181000000004</v>
      </c>
      <c r="E1510" s="12">
        <v>3.9750000000000001</v>
      </c>
      <c r="F1510" s="12">
        <v>7.1114424999999999</v>
      </c>
      <c r="G1510" s="12">
        <v>0.08</v>
      </c>
      <c r="H1510" s="12">
        <v>3.298617380104881</v>
      </c>
      <c r="I1510" s="9">
        <v>470.600006103515</v>
      </c>
      <c r="J1510" s="12"/>
    </row>
    <row r="1511" spans="1:10" x14ac:dyDescent="0.25">
      <c r="A1511" s="1" t="s">
        <v>1947</v>
      </c>
      <c r="B1511" s="18">
        <v>10564</v>
      </c>
      <c r="C1511" s="1">
        <v>44557</v>
      </c>
      <c r="D1511" s="12">
        <v>20006.181000000004</v>
      </c>
      <c r="E1511" s="12">
        <v>3.9</v>
      </c>
      <c r="F1511" s="12">
        <v>7.1944600000000003</v>
      </c>
      <c r="G1511" s="12">
        <v>0.08</v>
      </c>
      <c r="H1511" s="12">
        <v>3.3914511928025206</v>
      </c>
      <c r="I1511" s="9">
        <v>474.95999145507801</v>
      </c>
      <c r="J1511" s="12"/>
    </row>
    <row r="1512" spans="1:10" x14ac:dyDescent="0.25">
      <c r="A1512" s="1" t="s">
        <v>1948</v>
      </c>
      <c r="B1512" s="18">
        <v>10571</v>
      </c>
      <c r="C1512" s="1">
        <v>44564</v>
      </c>
      <c r="D1512" s="12">
        <v>19999.339916666668</v>
      </c>
      <c r="E1512" s="12">
        <v>3.9249999999999998</v>
      </c>
      <c r="F1512" s="12">
        <v>7.2946650000000002</v>
      </c>
      <c r="G1512" s="12">
        <v>0.08</v>
      </c>
      <c r="H1512" s="12">
        <v>3.2542073964227884</v>
      </c>
      <c r="I1512" s="9">
        <v>466.08999633789</v>
      </c>
      <c r="J1512" s="12"/>
    </row>
    <row r="1513" spans="1:10" x14ac:dyDescent="0.25">
      <c r="A1513" s="1" t="s">
        <v>1949</v>
      </c>
      <c r="B1513" s="18">
        <v>10578</v>
      </c>
      <c r="C1513" s="1">
        <v>44571</v>
      </c>
      <c r="D1513" s="12">
        <v>19992.498833333335</v>
      </c>
      <c r="E1513" s="12">
        <v>3.95</v>
      </c>
      <c r="F1513" s="12">
        <v>7.3948700000000001</v>
      </c>
      <c r="G1513" s="12">
        <v>0.08</v>
      </c>
      <c r="H1513" s="12">
        <v>3.1169636000430567</v>
      </c>
      <c r="I1513" s="9">
        <v>464.72000122070301</v>
      </c>
      <c r="J1513" s="12"/>
    </row>
    <row r="1514" spans="1:10" x14ac:dyDescent="0.25">
      <c r="A1514" s="1" t="s">
        <v>1950</v>
      </c>
      <c r="B1514" s="18">
        <v>10585</v>
      </c>
      <c r="C1514" s="1">
        <v>44578</v>
      </c>
      <c r="D1514" s="12">
        <v>19985.657749999998</v>
      </c>
      <c r="E1514" s="12">
        <v>3.9750000000000001</v>
      </c>
      <c r="F1514" s="12">
        <v>7.4950749999999999</v>
      </c>
      <c r="G1514" s="12">
        <v>0.08</v>
      </c>
      <c r="H1514" s="12">
        <v>2.9797198036633246</v>
      </c>
      <c r="I1514" s="9">
        <v>437.98001098632801</v>
      </c>
      <c r="J1514" s="12"/>
    </row>
    <row r="1515" spans="1:10" x14ac:dyDescent="0.25">
      <c r="A1515" s="1" t="s">
        <v>1951</v>
      </c>
      <c r="B1515" s="18">
        <v>10592</v>
      </c>
      <c r="C1515" s="1">
        <v>44585</v>
      </c>
      <c r="D1515" s="12">
        <v>19978.816666666662</v>
      </c>
      <c r="E1515" s="12">
        <v>4</v>
      </c>
      <c r="F1515" s="12">
        <v>7.5952799999999998</v>
      </c>
      <c r="G1515" s="12">
        <v>0.08</v>
      </c>
      <c r="H1515" s="12">
        <v>2.8424760072835928</v>
      </c>
      <c r="I1515" s="9">
        <v>441.95001220703102</v>
      </c>
      <c r="J1515" s="12"/>
    </row>
    <row r="1516" spans="1:10" x14ac:dyDescent="0.25">
      <c r="A1516" s="1" t="s">
        <v>1952</v>
      </c>
      <c r="B1516" s="18">
        <v>10599</v>
      </c>
      <c r="C1516" s="1">
        <v>44592</v>
      </c>
      <c r="D1516" s="12">
        <v>19971.975583333329</v>
      </c>
      <c r="E1516" s="12">
        <v>4</v>
      </c>
      <c r="F1516" s="12">
        <v>7.5952799999999998</v>
      </c>
      <c r="G1516" s="12">
        <v>0.08</v>
      </c>
      <c r="H1516" s="12">
        <v>2.7052322109038607</v>
      </c>
      <c r="I1516" s="9">
        <v>448.70001220703102</v>
      </c>
      <c r="J1516" s="12"/>
    </row>
    <row r="1517" spans="1:10" x14ac:dyDescent="0.25">
      <c r="A1517" s="1" t="s">
        <v>1953</v>
      </c>
      <c r="B1517" s="18">
        <v>10606</v>
      </c>
      <c r="C1517" s="1">
        <v>44599</v>
      </c>
      <c r="D1517" s="12">
        <v>19965.134499999996</v>
      </c>
      <c r="E1517" s="12">
        <v>3.95</v>
      </c>
      <c r="F1517" s="12">
        <v>7.6851725000000002</v>
      </c>
      <c r="G1517" s="12">
        <v>0.08</v>
      </c>
      <c r="H1517" s="12">
        <v>2.5679884145241285</v>
      </c>
      <c r="I1517" s="9">
        <v>440.45999145507801</v>
      </c>
      <c r="J1517" s="12"/>
    </row>
    <row r="1518" spans="1:10" x14ac:dyDescent="0.25">
      <c r="A1518" s="1" t="s">
        <v>1954</v>
      </c>
      <c r="B1518" s="18">
        <v>10613</v>
      </c>
      <c r="C1518" s="1">
        <v>44606</v>
      </c>
      <c r="D1518" s="12">
        <v>19958.293416666664</v>
      </c>
      <c r="E1518" s="12">
        <v>3.9000000000000004</v>
      </c>
      <c r="F1518" s="12">
        <v>7.7750649999999997</v>
      </c>
      <c r="G1518" s="12">
        <v>0.08</v>
      </c>
      <c r="H1518" s="12">
        <v>2.4307446181443968</v>
      </c>
      <c r="I1518" s="9">
        <v>434.23001098632801</v>
      </c>
      <c r="J1518" s="12"/>
    </row>
    <row r="1519" spans="1:10" x14ac:dyDescent="0.25">
      <c r="A1519" s="1" t="s">
        <v>1955</v>
      </c>
      <c r="B1519" s="18">
        <v>10620</v>
      </c>
      <c r="C1519" s="1">
        <v>44613</v>
      </c>
      <c r="D1519" s="12">
        <v>19951.452333333331</v>
      </c>
      <c r="E1519" s="12">
        <v>3.8499999999999996</v>
      </c>
      <c r="F1519" s="12">
        <v>7.8649575</v>
      </c>
      <c r="G1519" s="12">
        <v>0.08</v>
      </c>
      <c r="H1519" s="12">
        <v>2.2935008217646646</v>
      </c>
      <c r="I1519" s="9">
        <v>437.75</v>
      </c>
      <c r="J1519" s="12"/>
    </row>
    <row r="1520" spans="1:10" x14ac:dyDescent="0.25">
      <c r="A1520" s="1" t="s">
        <v>1956</v>
      </c>
      <c r="B1520" s="18">
        <v>10627</v>
      </c>
      <c r="C1520" s="1">
        <v>44620</v>
      </c>
      <c r="D1520" s="12">
        <v>19944.611249999998</v>
      </c>
      <c r="E1520" s="12">
        <v>3.8</v>
      </c>
      <c r="F1520" s="12">
        <v>7.9548500000000004</v>
      </c>
      <c r="G1520" s="12">
        <v>0.08</v>
      </c>
      <c r="H1520" s="12">
        <v>2.1562570253849325</v>
      </c>
      <c r="I1520" s="9">
        <v>432.17001342773398</v>
      </c>
      <c r="J1520" s="12"/>
    </row>
    <row r="1521" spans="1:10" x14ac:dyDescent="0.25">
      <c r="A1521" s="1" t="s">
        <v>1957</v>
      </c>
      <c r="B1521" s="18">
        <v>10634</v>
      </c>
      <c r="C1521" s="1">
        <v>44627</v>
      </c>
      <c r="D1521" s="12">
        <v>19937.770166666662</v>
      </c>
      <c r="E1521" s="12">
        <v>3.7499999999999996</v>
      </c>
      <c r="F1521" s="12">
        <v>8.0949425000000002</v>
      </c>
      <c r="G1521" s="12">
        <v>0.11</v>
      </c>
      <c r="H1521" s="12">
        <v>2.0190132290052007</v>
      </c>
      <c r="I1521" s="9">
        <v>420.07000732421801</v>
      </c>
      <c r="J1521" s="12"/>
    </row>
    <row r="1522" spans="1:10" x14ac:dyDescent="0.25">
      <c r="A1522" s="1" t="s">
        <v>1958</v>
      </c>
      <c r="B1522" s="18">
        <v>10641</v>
      </c>
      <c r="C1522" s="1">
        <v>44634</v>
      </c>
      <c r="D1522" s="12">
        <v>19930.929083333329</v>
      </c>
      <c r="E1522" s="12">
        <v>3.6999999999999997</v>
      </c>
      <c r="F1522" s="12">
        <v>8.2350349999999999</v>
      </c>
      <c r="G1522" s="12">
        <v>0.14000000000000001</v>
      </c>
      <c r="H1522" s="12">
        <v>1.8817694326254686</v>
      </c>
      <c r="I1522" s="9">
        <v>444.51998901367102</v>
      </c>
      <c r="J1522" s="12"/>
    </row>
    <row r="1523" spans="1:10" x14ac:dyDescent="0.25">
      <c r="A1523" s="1" t="s">
        <v>1959</v>
      </c>
      <c r="B1523" s="18">
        <v>10648</v>
      </c>
      <c r="C1523" s="1">
        <v>44641</v>
      </c>
      <c r="D1523" s="12">
        <v>19924.087999999996</v>
      </c>
      <c r="E1523" s="12">
        <v>3.65</v>
      </c>
      <c r="F1523" s="12">
        <v>8.3751274999999996</v>
      </c>
      <c r="G1523" s="12">
        <v>0.17</v>
      </c>
      <c r="H1523" s="12">
        <v>1.7445256362457366</v>
      </c>
      <c r="I1523" s="9">
        <v>452.69000244140602</v>
      </c>
      <c r="J1523" s="12"/>
    </row>
    <row r="1524" spans="1:10" x14ac:dyDescent="0.25">
      <c r="A1524" s="1" t="s">
        <v>1960</v>
      </c>
      <c r="B1524" s="18">
        <v>10655</v>
      </c>
      <c r="C1524" s="1">
        <v>44648</v>
      </c>
      <c r="D1524" s="12">
        <v>19924.087999999996</v>
      </c>
      <c r="E1524" s="12">
        <v>3.6</v>
      </c>
      <c r="F1524" s="12">
        <v>8.5152199999999993</v>
      </c>
      <c r="G1524" s="12">
        <v>0.2</v>
      </c>
      <c r="H1524" s="12">
        <v>1.6072818398660047</v>
      </c>
      <c r="I1524" s="9">
        <v>452.92001342773398</v>
      </c>
      <c r="J1524" s="12"/>
    </row>
    <row r="1525" spans="1:10" x14ac:dyDescent="0.25">
      <c r="A1525" s="19" t="s">
        <v>1961</v>
      </c>
      <c r="B1525" s="23">
        <v>10662</v>
      </c>
      <c r="C1525" s="19">
        <v>44655</v>
      </c>
      <c r="D1525" s="12">
        <v>19921.686583333332</v>
      </c>
      <c r="E1525" s="12">
        <v>3.6</v>
      </c>
      <c r="F1525" s="12">
        <v>8.4433574999999994</v>
      </c>
      <c r="G1525" s="12">
        <v>0.23250000000000004</v>
      </c>
      <c r="H1525" s="12">
        <v>1.6415908433429349</v>
      </c>
      <c r="I1525" s="20">
        <v>447.57000732421801</v>
      </c>
      <c r="J1525" s="12"/>
    </row>
    <row r="1526" spans="1:10" x14ac:dyDescent="0.25">
      <c r="A1526" s="1" t="s">
        <v>1962</v>
      </c>
      <c r="B1526" s="18">
        <v>10669</v>
      </c>
      <c r="C1526" s="1">
        <v>44662</v>
      </c>
      <c r="D1526" s="12">
        <v>19919.285166666665</v>
      </c>
      <c r="E1526" s="12">
        <v>3.6</v>
      </c>
      <c r="F1526" s="12">
        <v>8.3714949999999995</v>
      </c>
      <c r="G1526" s="12">
        <v>0.26500000000000001</v>
      </c>
      <c r="H1526" s="12">
        <v>1.6758998468198654</v>
      </c>
      <c r="I1526" s="9">
        <v>437.79000854492102</v>
      </c>
      <c r="J1526" s="12"/>
    </row>
    <row r="1527" spans="1:10" x14ac:dyDescent="0.25">
      <c r="A1527" s="1" t="s">
        <v>1963</v>
      </c>
      <c r="B1527" s="18">
        <v>10676</v>
      </c>
      <c r="C1527" s="1">
        <v>44669</v>
      </c>
      <c r="D1527" s="12">
        <v>19916.883750000001</v>
      </c>
      <c r="E1527" s="12">
        <v>3.6</v>
      </c>
      <c r="F1527" s="12">
        <v>8.2996324999999995</v>
      </c>
      <c r="G1527" s="12">
        <v>0.29750000000000004</v>
      </c>
      <c r="H1527" s="12">
        <v>1.7102088502967956</v>
      </c>
      <c r="I1527" s="9">
        <v>426.04000854492102</v>
      </c>
      <c r="J1527" s="12"/>
    </row>
    <row r="1528" spans="1:10" x14ac:dyDescent="0.25">
      <c r="A1528" s="1" t="s">
        <v>1964</v>
      </c>
      <c r="B1528" s="18">
        <v>10683</v>
      </c>
      <c r="C1528" s="1">
        <v>44676</v>
      </c>
      <c r="D1528" s="12">
        <v>19914.482333333337</v>
      </c>
      <c r="E1528" s="12">
        <v>3.6</v>
      </c>
      <c r="F1528" s="12">
        <v>8.2277699999999996</v>
      </c>
      <c r="G1528" s="12">
        <v>0.33</v>
      </c>
      <c r="H1528" s="12">
        <v>1.7445178537737258</v>
      </c>
      <c r="I1528" s="9">
        <v>412</v>
      </c>
      <c r="J1528" s="12"/>
    </row>
    <row r="1529" spans="1:10" x14ac:dyDescent="0.25">
      <c r="A1529" s="1" t="s">
        <v>1965</v>
      </c>
      <c r="B1529" s="18">
        <v>10690</v>
      </c>
      <c r="C1529" s="1">
        <v>44683</v>
      </c>
      <c r="D1529" s="12">
        <v>19912.08091666667</v>
      </c>
      <c r="E1529" s="12">
        <v>3.6</v>
      </c>
      <c r="F1529" s="12">
        <v>8.2964099999999998</v>
      </c>
      <c r="G1529" s="12">
        <v>0.44</v>
      </c>
      <c r="H1529" s="12">
        <v>1.7788268572506563</v>
      </c>
      <c r="I1529" s="9">
        <v>411.33999633789</v>
      </c>
      <c r="J1529" s="12"/>
    </row>
    <row r="1530" spans="1:10" x14ac:dyDescent="0.25">
      <c r="A1530" s="1" t="s">
        <v>1966</v>
      </c>
      <c r="B1530" s="18">
        <v>10697</v>
      </c>
      <c r="C1530" s="1">
        <v>44690</v>
      </c>
      <c r="D1530" s="12">
        <v>19909.679500000002</v>
      </c>
      <c r="E1530" s="12">
        <v>3.6</v>
      </c>
      <c r="F1530" s="12">
        <v>8.3650500000000001</v>
      </c>
      <c r="G1530" s="12">
        <v>0.55000000000000004</v>
      </c>
      <c r="H1530" s="12">
        <v>1.8131358607275865</v>
      </c>
      <c r="I1530" s="9">
        <v>401.72000122070301</v>
      </c>
      <c r="J1530" s="12"/>
    </row>
    <row r="1531" spans="1:10" x14ac:dyDescent="0.25">
      <c r="A1531" s="1" t="s">
        <v>1967</v>
      </c>
      <c r="B1531" s="18">
        <v>10704</v>
      </c>
      <c r="C1531" s="1">
        <v>44697</v>
      </c>
      <c r="D1531" s="12">
        <v>19907.278083333338</v>
      </c>
      <c r="E1531" s="12">
        <v>3.6</v>
      </c>
      <c r="F1531" s="12">
        <v>8.4336900000000004</v>
      </c>
      <c r="G1531" s="12">
        <v>0.66</v>
      </c>
      <c r="H1531" s="12">
        <v>1.8474448642045167</v>
      </c>
      <c r="I1531" s="9">
        <v>389.63000488281199</v>
      </c>
      <c r="J1531" s="12"/>
    </row>
    <row r="1532" spans="1:10" x14ac:dyDescent="0.25">
      <c r="A1532" s="1" t="s">
        <v>1968</v>
      </c>
      <c r="B1532" s="18">
        <v>10711</v>
      </c>
      <c r="C1532" s="1">
        <v>44704</v>
      </c>
      <c r="D1532" s="12">
        <v>19904.876666666671</v>
      </c>
      <c r="E1532" s="12">
        <v>3.6</v>
      </c>
      <c r="F1532" s="12">
        <v>8.5023300000000006</v>
      </c>
      <c r="G1532" s="12">
        <v>0.77</v>
      </c>
      <c r="H1532" s="12">
        <v>1.8817538676814469</v>
      </c>
      <c r="I1532" s="9">
        <v>415.260009765625</v>
      </c>
      <c r="J1532" s="12"/>
    </row>
    <row r="1533" spans="1:10" x14ac:dyDescent="0.25">
      <c r="A1533" s="1" t="s">
        <v>1969</v>
      </c>
      <c r="B1533" s="18">
        <v>10718</v>
      </c>
      <c r="C1533" s="1">
        <v>44711</v>
      </c>
      <c r="D1533" s="12">
        <v>19902.475250000007</v>
      </c>
      <c r="E1533" s="12">
        <v>3.6</v>
      </c>
      <c r="F1533" s="12">
        <v>8.5023300000000006</v>
      </c>
      <c r="G1533" s="12">
        <v>0.77</v>
      </c>
      <c r="H1533" s="12">
        <v>1.9160628711583774</v>
      </c>
      <c r="I1533" s="9">
        <v>410.54000854492102</v>
      </c>
      <c r="J1533" s="12"/>
    </row>
    <row r="1534" spans="1:10" x14ac:dyDescent="0.25">
      <c r="A1534" s="1" t="s">
        <v>1970</v>
      </c>
      <c r="B1534" s="18">
        <v>10725</v>
      </c>
      <c r="C1534" s="1">
        <v>44718</v>
      </c>
      <c r="D1534" s="12">
        <v>19900.073833333339</v>
      </c>
      <c r="E1534" s="12">
        <v>3.6</v>
      </c>
      <c r="F1534" s="12">
        <v>8.6099950000000014</v>
      </c>
      <c r="G1534" s="12">
        <v>0.88</v>
      </c>
      <c r="H1534" s="12">
        <v>1.9503718746353076</v>
      </c>
      <c r="I1534" s="9">
        <v>389.79998779296801</v>
      </c>
      <c r="J1534" s="12"/>
    </row>
    <row r="1535" spans="1:10" x14ac:dyDescent="0.25">
      <c r="A1535" s="1" t="s">
        <v>1971</v>
      </c>
      <c r="B1535" s="18">
        <v>10732</v>
      </c>
      <c r="C1535" s="1">
        <v>44725</v>
      </c>
      <c r="D1535" s="12">
        <v>19897.672416666672</v>
      </c>
      <c r="E1535" s="12">
        <v>3.6</v>
      </c>
      <c r="F1535" s="12">
        <v>8.7176600000000004</v>
      </c>
      <c r="G1535" s="12">
        <v>0.99</v>
      </c>
      <c r="H1535" s="12">
        <v>1.9846808781122378</v>
      </c>
      <c r="I1535" s="9">
        <v>365.85998535156199</v>
      </c>
      <c r="J1535" s="12"/>
    </row>
    <row r="1536" spans="1:10" x14ac:dyDescent="0.25">
      <c r="A1536" s="1" t="s">
        <v>1972</v>
      </c>
      <c r="B1536" s="18">
        <v>10739</v>
      </c>
      <c r="C1536" s="1">
        <v>44732</v>
      </c>
      <c r="D1536" s="12">
        <v>19895.271000000004</v>
      </c>
      <c r="E1536" s="12">
        <v>3.6</v>
      </c>
      <c r="F1536" s="12">
        <v>8.8253249999999994</v>
      </c>
      <c r="G1536" s="12">
        <v>1.1000000000000001</v>
      </c>
      <c r="H1536" s="12">
        <v>2.0189898815891683</v>
      </c>
      <c r="I1536" s="9">
        <v>390.079986572265</v>
      </c>
      <c r="J1536" s="12"/>
    </row>
    <row r="1537" spans="1:10" x14ac:dyDescent="0.25">
      <c r="A1537" s="1" t="s">
        <v>1973</v>
      </c>
      <c r="B1537" s="18">
        <v>10746</v>
      </c>
      <c r="C1537" s="1">
        <v>44739</v>
      </c>
      <c r="D1537" s="12">
        <v>19895.271000000004</v>
      </c>
      <c r="E1537" s="12">
        <v>3.6</v>
      </c>
      <c r="F1537" s="12">
        <v>8.9329900000000002</v>
      </c>
      <c r="G1537" s="12">
        <v>1.21</v>
      </c>
      <c r="H1537" s="12">
        <v>2.0532988850660985</v>
      </c>
      <c r="I1537" s="9">
        <v>381.239990234375</v>
      </c>
      <c r="J1537" s="12"/>
    </row>
    <row r="1538" spans="1:10" x14ac:dyDescent="0.25">
      <c r="A1538" s="1" t="s">
        <v>1974</v>
      </c>
      <c r="B1538" s="18">
        <v>10753</v>
      </c>
      <c r="C1538" s="1">
        <v>44746</v>
      </c>
      <c r="D1538" s="12">
        <v>19908.55366666667</v>
      </c>
      <c r="E1538" s="12">
        <v>3.5750000000000002</v>
      </c>
      <c r="F1538" s="12">
        <v>8.8030375000000003</v>
      </c>
      <c r="G1538" s="12">
        <v>1.3274999999999999</v>
      </c>
      <c r="H1538" s="12">
        <v>2.0402099987372821</v>
      </c>
      <c r="I1538" s="9">
        <v>388.67001342773398</v>
      </c>
      <c r="J1538" s="12"/>
    </row>
    <row r="1539" spans="1:10" x14ac:dyDescent="0.25">
      <c r="A1539" s="1" t="s">
        <v>1975</v>
      </c>
      <c r="B1539" s="18">
        <v>10760</v>
      </c>
      <c r="C1539" s="1">
        <v>44753</v>
      </c>
      <c r="D1539" s="12">
        <v>19921.836333333336</v>
      </c>
      <c r="E1539" s="12">
        <v>3.55</v>
      </c>
      <c r="F1539" s="12">
        <v>8.6730850000000004</v>
      </c>
      <c r="G1539" s="12">
        <v>1.4449999999999998</v>
      </c>
      <c r="H1539" s="12">
        <v>2.0271211124084658</v>
      </c>
      <c r="I1539" s="9">
        <v>385.13000488281199</v>
      </c>
      <c r="J1539" s="12"/>
    </row>
    <row r="1540" spans="1:10" x14ac:dyDescent="0.25">
      <c r="A1540" s="1" t="s">
        <v>1976</v>
      </c>
      <c r="B1540" s="18">
        <v>10767</v>
      </c>
      <c r="C1540" s="1">
        <v>44760</v>
      </c>
      <c r="D1540" s="12">
        <v>19935.119000000002</v>
      </c>
      <c r="E1540" s="12">
        <v>3.5249999999999999</v>
      </c>
      <c r="F1540" s="12">
        <v>8.5431325000000005</v>
      </c>
      <c r="G1540" s="12">
        <v>1.5624999999999998</v>
      </c>
      <c r="H1540" s="12">
        <v>2.0140322260796495</v>
      </c>
      <c r="I1540" s="9">
        <v>395.08999633789</v>
      </c>
      <c r="J1540" s="12"/>
    </row>
    <row r="1541" spans="1:10" x14ac:dyDescent="0.25">
      <c r="A1541" s="1" t="s">
        <v>1977</v>
      </c>
      <c r="B1541" s="18">
        <v>10774</v>
      </c>
      <c r="C1541" s="1">
        <v>44767</v>
      </c>
      <c r="D1541" s="12">
        <v>19948.401666666668</v>
      </c>
      <c r="E1541" s="12">
        <v>3.5</v>
      </c>
      <c r="F1541" s="12">
        <v>8.4131800000000005</v>
      </c>
      <c r="G1541" s="12">
        <v>1.68</v>
      </c>
      <c r="H1541" s="12">
        <v>2.0009433397508332</v>
      </c>
      <c r="I1541" s="9">
        <v>411.989990234375</v>
      </c>
      <c r="J1541" s="12"/>
    </row>
    <row r="1542" spans="1:10" x14ac:dyDescent="0.25">
      <c r="A1542" s="1" t="s">
        <v>1978</v>
      </c>
      <c r="B1542" s="18">
        <v>10781</v>
      </c>
      <c r="C1542" s="1">
        <v>44774</v>
      </c>
      <c r="D1542" s="12">
        <v>19961.684333333335</v>
      </c>
      <c r="E1542" s="12">
        <v>3.55</v>
      </c>
      <c r="F1542" s="12">
        <v>8.3667250000000006</v>
      </c>
      <c r="G1542" s="12">
        <v>1.8425</v>
      </c>
      <c r="H1542" s="12">
        <v>1.9878544534220168</v>
      </c>
      <c r="I1542" s="9">
        <v>413.47000122070301</v>
      </c>
      <c r="J1542" s="12"/>
    </row>
    <row r="1543" spans="1:10" x14ac:dyDescent="0.25">
      <c r="A1543" s="1" t="s">
        <v>1979</v>
      </c>
      <c r="B1543" s="18">
        <v>10788</v>
      </c>
      <c r="C1543" s="1">
        <v>44781</v>
      </c>
      <c r="D1543" s="12">
        <v>19974.967000000001</v>
      </c>
      <c r="E1543" s="12">
        <v>3.5999999999999996</v>
      </c>
      <c r="F1543" s="12">
        <v>8.3202699999999989</v>
      </c>
      <c r="G1543" s="12">
        <v>2.0049999999999999</v>
      </c>
      <c r="H1543" s="12">
        <v>1.9747655670932005</v>
      </c>
      <c r="I1543" s="9">
        <v>427.100006103515</v>
      </c>
      <c r="J1543" s="12"/>
    </row>
    <row r="1544" spans="1:10" x14ac:dyDescent="0.25">
      <c r="A1544" s="1" t="s">
        <v>1980</v>
      </c>
      <c r="B1544" s="18">
        <v>10795</v>
      </c>
      <c r="C1544" s="1">
        <v>44788</v>
      </c>
      <c r="D1544" s="12">
        <v>19988.249666666667</v>
      </c>
      <c r="E1544" s="12">
        <v>3.6500000000000004</v>
      </c>
      <c r="F1544" s="12">
        <v>8.273814999999999</v>
      </c>
      <c r="G1544" s="12">
        <v>2.1675</v>
      </c>
      <c r="H1544" s="12">
        <v>1.9616766807643842</v>
      </c>
      <c r="I1544" s="9">
        <v>422.14001464843699</v>
      </c>
      <c r="J1544" s="12"/>
    </row>
    <row r="1545" spans="1:10" x14ac:dyDescent="0.25">
      <c r="A1545" s="1" t="s">
        <v>1981</v>
      </c>
      <c r="B1545" s="18">
        <v>10802</v>
      </c>
      <c r="C1545" s="1">
        <v>44795</v>
      </c>
      <c r="D1545" s="12">
        <v>20001.532333333333</v>
      </c>
      <c r="E1545" s="12">
        <v>3.7</v>
      </c>
      <c r="F1545" s="12">
        <v>8.2273599999999991</v>
      </c>
      <c r="G1545" s="12">
        <v>2.33</v>
      </c>
      <c r="H1545" s="12">
        <v>1.9485877944355678</v>
      </c>
      <c r="I1545" s="9">
        <v>405.30999755859301</v>
      </c>
      <c r="J1545" s="12"/>
    </row>
    <row r="1546" spans="1:10" x14ac:dyDescent="0.25">
      <c r="A1546" s="1" t="s">
        <v>1982</v>
      </c>
      <c r="B1546" s="18">
        <v>10809</v>
      </c>
      <c r="C1546" s="1">
        <v>44802</v>
      </c>
      <c r="D1546" s="12">
        <v>20014.814999999999</v>
      </c>
      <c r="E1546" s="12">
        <v>3.7</v>
      </c>
      <c r="F1546" s="12">
        <v>8.2273599999999991</v>
      </c>
      <c r="G1546" s="12">
        <v>2.33</v>
      </c>
      <c r="H1546" s="12">
        <v>1.9354989081067515</v>
      </c>
      <c r="I1546" s="9">
        <v>392.239990234375</v>
      </c>
      <c r="J1546" s="12"/>
    </row>
    <row r="1547" spans="1:10" x14ac:dyDescent="0.25">
      <c r="A1547" s="1" t="s">
        <v>1983</v>
      </c>
      <c r="B1547" s="18">
        <v>10816</v>
      </c>
      <c r="C1547" s="1">
        <v>44809</v>
      </c>
      <c r="D1547" s="12">
        <v>20028.097666666668</v>
      </c>
      <c r="E1547" s="12">
        <v>3.6500000000000004</v>
      </c>
      <c r="F1547" s="12">
        <v>8.2242324999999994</v>
      </c>
      <c r="G1547" s="12">
        <v>2.3875000000000002</v>
      </c>
      <c r="H1547" s="12">
        <v>1.9224100217779352</v>
      </c>
      <c r="I1547" s="9">
        <v>406.600006103515</v>
      </c>
      <c r="J1547" s="12"/>
    </row>
    <row r="1548" spans="1:10" x14ac:dyDescent="0.25">
      <c r="A1548" s="1" t="s">
        <v>1984</v>
      </c>
      <c r="B1548" s="18">
        <v>10823</v>
      </c>
      <c r="C1548" s="1">
        <v>44816</v>
      </c>
      <c r="D1548" s="12">
        <v>20041.380333333334</v>
      </c>
      <c r="E1548" s="12">
        <v>3.6</v>
      </c>
      <c r="F1548" s="12">
        <v>8.2211049999999997</v>
      </c>
      <c r="G1548" s="12">
        <v>2.4450000000000003</v>
      </c>
      <c r="H1548" s="12">
        <v>1.9093211354491189</v>
      </c>
      <c r="I1548" s="9">
        <v>385.55999755859301</v>
      </c>
      <c r="J1548" s="12"/>
    </row>
    <row r="1549" spans="1:10" x14ac:dyDescent="0.25">
      <c r="A1549" s="1" t="s">
        <v>1985</v>
      </c>
      <c r="B1549" s="18">
        <v>10830</v>
      </c>
      <c r="C1549" s="1">
        <v>44823</v>
      </c>
      <c r="D1549" s="12">
        <v>20054.663</v>
      </c>
      <c r="E1549" s="12">
        <v>3.55</v>
      </c>
      <c r="F1549" s="12">
        <v>8.2179774999999999</v>
      </c>
      <c r="G1549" s="12">
        <v>2.5025000000000004</v>
      </c>
      <c r="H1549" s="12">
        <v>1.8962322491203025</v>
      </c>
      <c r="I1549" s="9">
        <v>367.95001220703102</v>
      </c>
      <c r="J1549" s="12"/>
    </row>
    <row r="1550" spans="1:10" x14ac:dyDescent="0.25">
      <c r="A1550" s="1" t="s">
        <v>1986</v>
      </c>
      <c r="B1550" s="18">
        <v>10837</v>
      </c>
      <c r="C1550" s="1">
        <v>44830</v>
      </c>
      <c r="D1550" s="12">
        <v>20054.663</v>
      </c>
      <c r="E1550" s="12">
        <v>3.5</v>
      </c>
      <c r="F1550" s="12">
        <v>8.2148500000000002</v>
      </c>
      <c r="G1550" s="12">
        <v>2.56</v>
      </c>
      <c r="H1550" s="12">
        <v>1.8831433627914862</v>
      </c>
      <c r="I1550" s="9">
        <v>357.17999267578102</v>
      </c>
      <c r="J1550" s="12"/>
    </row>
    <row r="1551" spans="1:10" x14ac:dyDescent="0.25">
      <c r="A1551" s="1" t="s">
        <v>1987</v>
      </c>
      <c r="B1551" s="18">
        <v>10844</v>
      </c>
      <c r="C1551" s="1">
        <v>44837</v>
      </c>
      <c r="D1551" s="12">
        <v>20065.732333333333</v>
      </c>
      <c r="E1551" s="12">
        <v>3.55</v>
      </c>
      <c r="F1551" s="12">
        <v>8.1017600000000005</v>
      </c>
      <c r="G1551" s="12">
        <v>2.69</v>
      </c>
      <c r="H1551" s="12">
        <v>1.8641835667878932</v>
      </c>
      <c r="I1551" s="9">
        <v>362.79000854492102</v>
      </c>
      <c r="J1551" s="12"/>
    </row>
    <row r="1552" spans="1:10" x14ac:dyDescent="0.25">
      <c r="A1552" s="1" t="s">
        <v>1988</v>
      </c>
      <c r="B1552" s="18">
        <v>10851</v>
      </c>
      <c r="C1552" s="1">
        <v>44844</v>
      </c>
      <c r="D1552" s="12">
        <v>20076.801666666666</v>
      </c>
      <c r="E1552" s="12">
        <v>3.5999999999999996</v>
      </c>
      <c r="F1552" s="12">
        <v>7.9886699999999999</v>
      </c>
      <c r="G1552" s="12">
        <v>2.82</v>
      </c>
      <c r="H1552" s="12">
        <v>1.8452237707843</v>
      </c>
      <c r="I1552" s="9">
        <v>357.63000488281199</v>
      </c>
      <c r="J1552" s="12"/>
    </row>
    <row r="1553" spans="1:10" x14ac:dyDescent="0.25">
      <c r="A1553" s="1" t="s">
        <v>1989</v>
      </c>
      <c r="B1553" s="18">
        <v>10858</v>
      </c>
      <c r="C1553" s="1">
        <v>44851</v>
      </c>
      <c r="D1553" s="12">
        <v>20087.870999999999</v>
      </c>
      <c r="E1553" s="12">
        <v>3.6500000000000004</v>
      </c>
      <c r="F1553" s="12">
        <v>7.8755799999999994</v>
      </c>
      <c r="G1553" s="12">
        <v>2.95</v>
      </c>
      <c r="H1553" s="12">
        <v>1.826263974780707</v>
      </c>
      <c r="I1553" s="9">
        <v>374.29000854492102</v>
      </c>
      <c r="J1553" s="12"/>
    </row>
    <row r="1554" spans="1:10" x14ac:dyDescent="0.25">
      <c r="A1554" s="1" t="s">
        <v>1990</v>
      </c>
      <c r="B1554" s="18">
        <v>10865</v>
      </c>
      <c r="C1554" s="1">
        <v>44858</v>
      </c>
      <c r="D1554" s="12">
        <v>20098.940333333332</v>
      </c>
      <c r="E1554" s="12">
        <v>3.7</v>
      </c>
      <c r="F1554" s="12">
        <v>7.7624899999999997</v>
      </c>
      <c r="G1554" s="12">
        <v>3.08</v>
      </c>
      <c r="H1554" s="12">
        <v>1.8073041787771138</v>
      </c>
      <c r="I1554" s="9">
        <v>389.01998901367102</v>
      </c>
      <c r="J1554" s="12"/>
    </row>
    <row r="1555" spans="1:10" x14ac:dyDescent="0.25">
      <c r="A1555" s="1" t="s">
        <v>1991</v>
      </c>
      <c r="B1555" s="18">
        <v>10872</v>
      </c>
      <c r="C1555" s="1">
        <v>44865</v>
      </c>
      <c r="D1555" s="12">
        <v>20110.009666666665</v>
      </c>
      <c r="E1555" s="12">
        <v>3.7</v>
      </c>
      <c r="F1555" s="12">
        <v>7.7624899999999997</v>
      </c>
      <c r="G1555" s="12">
        <v>3.08</v>
      </c>
      <c r="H1555" s="12">
        <v>1.7883443827735208</v>
      </c>
      <c r="I1555" s="9">
        <v>376.350006103515</v>
      </c>
      <c r="J1555" s="12"/>
    </row>
    <row r="1556" spans="1:10" x14ac:dyDescent="0.25">
      <c r="A1556" s="1" t="s">
        <v>1992</v>
      </c>
      <c r="B1556" s="18">
        <v>10879</v>
      </c>
      <c r="C1556" s="1">
        <v>44872</v>
      </c>
      <c r="D1556" s="12">
        <v>20121.078999999998</v>
      </c>
      <c r="E1556" s="12">
        <v>3.6750000000000003</v>
      </c>
      <c r="F1556" s="12">
        <v>7.6057049999999995</v>
      </c>
      <c r="G1556" s="12">
        <v>3.2549999999999999</v>
      </c>
      <c r="H1556" s="12">
        <v>1.7693845867699276</v>
      </c>
      <c r="I1556" s="9">
        <v>398.510009765625</v>
      </c>
      <c r="J1556" s="12"/>
    </row>
    <row r="1557" spans="1:10" x14ac:dyDescent="0.25">
      <c r="A1557" s="1" t="s">
        <v>1993</v>
      </c>
      <c r="B1557" s="18">
        <v>10886</v>
      </c>
      <c r="C1557" s="1">
        <v>44879</v>
      </c>
      <c r="D1557" s="12">
        <v>20132.148333333331</v>
      </c>
      <c r="E1557" s="12">
        <v>3.65</v>
      </c>
      <c r="F1557" s="12">
        <v>7.4489199999999993</v>
      </c>
      <c r="G1557" s="12">
        <v>3.4299999999999997</v>
      </c>
      <c r="H1557" s="12">
        <v>1.7504247907663346</v>
      </c>
      <c r="I1557" s="9">
        <v>396.02999877929602</v>
      </c>
      <c r="J1557" s="12"/>
    </row>
    <row r="1558" spans="1:10" x14ac:dyDescent="0.25">
      <c r="A1558" s="1" t="s">
        <v>1994</v>
      </c>
      <c r="B1558" s="18">
        <v>10893</v>
      </c>
      <c r="C1558" s="1">
        <v>44886</v>
      </c>
      <c r="D1558" s="12">
        <v>20143.217666666664</v>
      </c>
      <c r="E1558" s="12">
        <v>3.625</v>
      </c>
      <c r="F1558" s="12">
        <v>7.2921349999999991</v>
      </c>
      <c r="G1558" s="12">
        <v>3.6049999999999995</v>
      </c>
      <c r="H1558" s="12">
        <v>1.7314649947627414</v>
      </c>
      <c r="I1558" s="9">
        <v>402.329986572265</v>
      </c>
      <c r="J1558" s="12"/>
    </row>
    <row r="1559" spans="1:10" x14ac:dyDescent="0.25">
      <c r="A1559" s="1" t="s">
        <v>1995</v>
      </c>
      <c r="B1559" s="18">
        <v>10900</v>
      </c>
      <c r="C1559" s="1">
        <v>44893</v>
      </c>
      <c r="D1559" s="12">
        <v>20154.286999999997</v>
      </c>
      <c r="E1559" s="12">
        <v>3.6</v>
      </c>
      <c r="F1559" s="12">
        <v>7.1353499999999999</v>
      </c>
      <c r="G1559" s="12">
        <v>3.78</v>
      </c>
      <c r="H1559" s="12">
        <v>1.7125051987591484</v>
      </c>
      <c r="I1559" s="9">
        <v>406.91000366210898</v>
      </c>
      <c r="J1559" s="12"/>
    </row>
    <row r="1560" spans="1:10" x14ac:dyDescent="0.25">
      <c r="A1560" s="1" t="s">
        <v>1996</v>
      </c>
      <c r="B1560" s="18">
        <v>10907</v>
      </c>
      <c r="C1560" s="1">
        <v>44900</v>
      </c>
      <c r="D1560" s="12">
        <v>20165.35633333333</v>
      </c>
      <c r="E1560" s="12">
        <v>3.5750000000000002</v>
      </c>
      <c r="F1560" s="12">
        <v>6.9627474999999999</v>
      </c>
      <c r="G1560" s="12">
        <v>3.86</v>
      </c>
      <c r="H1560" s="12">
        <v>1.6935454027555552</v>
      </c>
      <c r="I1560" s="9">
        <v>393.27999877929602</v>
      </c>
      <c r="J1560" s="12"/>
    </row>
    <row r="1561" spans="1:10" x14ac:dyDescent="0.25">
      <c r="A1561" s="1" t="s">
        <v>1997</v>
      </c>
      <c r="B1561" s="18">
        <v>10914</v>
      </c>
      <c r="C1561" s="1">
        <v>44907</v>
      </c>
      <c r="D1561" s="12">
        <v>20176.425666666662</v>
      </c>
      <c r="E1561" s="12">
        <v>3.55</v>
      </c>
      <c r="F1561" s="12">
        <v>6.7901449999999999</v>
      </c>
      <c r="G1561" s="12">
        <v>3.94</v>
      </c>
      <c r="H1561" s="12">
        <v>1.6745856067519622</v>
      </c>
      <c r="I1561" s="9">
        <v>383.26998901367102</v>
      </c>
      <c r="J1561" s="12"/>
    </row>
    <row r="1562" spans="1:10" x14ac:dyDescent="0.25">
      <c r="A1562" s="1" t="s">
        <v>1998</v>
      </c>
      <c r="B1562" s="18">
        <v>10921</v>
      </c>
      <c r="C1562" s="1">
        <v>44914</v>
      </c>
      <c r="D1562" s="12">
        <v>20187.494999999999</v>
      </c>
      <c r="E1562" s="12">
        <v>3.5249999999999999</v>
      </c>
      <c r="F1562" s="12">
        <v>6.6175424999999999</v>
      </c>
      <c r="G1562" s="12">
        <v>4.0199999999999996</v>
      </c>
      <c r="H1562" s="12">
        <v>1.655625810748369</v>
      </c>
      <c r="I1562" s="9">
        <v>382.91000366210898</v>
      </c>
      <c r="J1562" s="12"/>
    </row>
    <row r="1563" spans="1:10" x14ac:dyDescent="0.25">
      <c r="A1563" s="1" t="s">
        <v>1999</v>
      </c>
      <c r="B1563" s="18">
        <v>10928</v>
      </c>
      <c r="C1563" s="1">
        <v>44921</v>
      </c>
      <c r="D1563" s="12">
        <v>20187.494999999999</v>
      </c>
      <c r="E1563" s="12">
        <v>3.5</v>
      </c>
      <c r="F1563" s="12">
        <v>6.4449399999999999</v>
      </c>
      <c r="G1563" s="12">
        <v>4.0999999999999996</v>
      </c>
      <c r="H1563" s="12">
        <v>1.636666014744776</v>
      </c>
      <c r="I1563" s="9">
        <v>382.42999267578102</v>
      </c>
      <c r="J1563" s="12"/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81C5-DA3D-4D9B-AC3C-62D9CE80C128}">
  <dimension ref="A1:I1563"/>
  <sheetViews>
    <sheetView workbookViewId="0">
      <selection activeCell="C3" sqref="C3"/>
    </sheetView>
  </sheetViews>
  <sheetFormatPr defaultRowHeight="15" x14ac:dyDescent="0.25"/>
  <cols>
    <col min="1" max="1" width="10.7109375" bestFit="1" customWidth="1"/>
    <col min="2" max="2" width="10.42578125" bestFit="1" customWidth="1"/>
    <col min="3" max="3" width="15.7109375" bestFit="1" customWidth="1"/>
    <col min="4" max="4" width="8" bestFit="1" customWidth="1"/>
    <col min="5" max="5" width="6.5703125" bestFit="1" customWidth="1"/>
    <col min="6" max="7" width="8.140625" bestFit="1" customWidth="1"/>
    <col min="8" max="8" width="9.42578125" bestFit="1" customWidth="1"/>
    <col min="9" max="9" width="10.28515625" bestFit="1" customWidth="1"/>
  </cols>
  <sheetData>
    <row r="1" spans="1:9" x14ac:dyDescent="0.25">
      <c r="A1" t="s">
        <v>0</v>
      </c>
      <c r="B1" s="14" t="s">
        <v>437</v>
      </c>
      <c r="C1" s="15" t="s">
        <v>424</v>
      </c>
      <c r="D1" s="13" t="s">
        <v>432</v>
      </c>
      <c r="E1" s="13" t="s">
        <v>425</v>
      </c>
      <c r="F1" s="13" t="s">
        <v>431</v>
      </c>
      <c r="G1" s="13" t="s">
        <v>426</v>
      </c>
      <c r="H1" s="13" t="s">
        <v>433</v>
      </c>
      <c r="I1" s="13" t="s">
        <v>430</v>
      </c>
    </row>
    <row r="2" spans="1:9" x14ac:dyDescent="0.25">
      <c r="A2" s="1">
        <v>33994</v>
      </c>
      <c r="B2" s="18">
        <v>1</v>
      </c>
      <c r="C2" s="11">
        <v>7.2895461621362845E-3</v>
      </c>
      <c r="D2">
        <v>6729.5</v>
      </c>
      <c r="E2" s="12">
        <v>92.360000999999997</v>
      </c>
      <c r="F2" s="12">
        <v>7.3</v>
      </c>
      <c r="G2" s="17">
        <v>109794</v>
      </c>
      <c r="H2" s="12">
        <v>3.2538</v>
      </c>
      <c r="I2" s="12">
        <v>3.02</v>
      </c>
    </row>
    <row r="3" spans="1:9" x14ac:dyDescent="0.25">
      <c r="A3" s="1">
        <v>34001</v>
      </c>
      <c r="B3" s="18">
        <v>8</v>
      </c>
      <c r="C3" s="11">
        <v>7.2895461621362845E-3</v>
      </c>
      <c r="D3">
        <v>6729.5</v>
      </c>
      <c r="E3" s="12">
        <v>93.559997999999993</v>
      </c>
      <c r="F3" s="12">
        <v>7.1</v>
      </c>
      <c r="G3" s="17">
        <v>110044</v>
      </c>
      <c r="H3" s="12">
        <v>3.24675</v>
      </c>
      <c r="I3" s="12">
        <v>3.03</v>
      </c>
    </row>
    <row r="4" spans="1:9" x14ac:dyDescent="0.25">
      <c r="A4" s="1">
        <v>34008</v>
      </c>
      <c r="B4" s="18">
        <v>15</v>
      </c>
      <c r="C4" s="11">
        <v>7.2895461621362845E-3</v>
      </c>
      <c r="D4">
        <v>6729.5</v>
      </c>
      <c r="E4" s="12">
        <v>93.559997999999993</v>
      </c>
      <c r="F4" s="12">
        <v>7.1</v>
      </c>
      <c r="G4" s="17">
        <v>110044</v>
      </c>
      <c r="H4" s="12">
        <v>3.24675</v>
      </c>
      <c r="I4" s="12">
        <v>3.03</v>
      </c>
    </row>
    <row r="5" spans="1:9" x14ac:dyDescent="0.25">
      <c r="A5" s="1">
        <v>34015</v>
      </c>
      <c r="B5" s="18">
        <v>22</v>
      </c>
      <c r="C5" s="11">
        <v>7.2895461621362845E-3</v>
      </c>
      <c r="D5">
        <v>6729.5</v>
      </c>
      <c r="E5" s="12">
        <v>93.559997999999993</v>
      </c>
      <c r="F5" s="12">
        <v>7.1</v>
      </c>
      <c r="G5" s="17">
        <v>110044</v>
      </c>
      <c r="H5" s="12">
        <v>3.24675</v>
      </c>
      <c r="I5" s="12">
        <v>3.03</v>
      </c>
    </row>
    <row r="6" spans="1:9" x14ac:dyDescent="0.25">
      <c r="A6" s="1">
        <v>34022</v>
      </c>
      <c r="B6" s="18">
        <v>29</v>
      </c>
      <c r="C6" s="11">
        <v>7.2895461621362845E-3</v>
      </c>
      <c r="D6">
        <v>6729.5</v>
      </c>
      <c r="E6" s="12">
        <v>93.559997999999993</v>
      </c>
      <c r="F6" s="12">
        <v>7.1</v>
      </c>
      <c r="G6" s="17">
        <v>110044</v>
      </c>
      <c r="H6" s="12">
        <v>3.24675</v>
      </c>
      <c r="I6" s="12">
        <v>3.03</v>
      </c>
    </row>
    <row r="7" spans="1:9" x14ac:dyDescent="0.25">
      <c r="A7" s="1">
        <v>34029</v>
      </c>
      <c r="B7" s="18">
        <v>36</v>
      </c>
      <c r="C7" s="11">
        <v>7.2895461621362845E-3</v>
      </c>
      <c r="D7">
        <v>6729.5</v>
      </c>
      <c r="E7" s="12">
        <v>94.18</v>
      </c>
      <c r="F7" s="12">
        <v>7</v>
      </c>
      <c r="G7" s="17">
        <v>109992</v>
      </c>
      <c r="H7" s="12">
        <v>3.0194100000000001</v>
      </c>
      <c r="I7" s="12">
        <v>3.07</v>
      </c>
    </row>
    <row r="8" spans="1:9" x14ac:dyDescent="0.25">
      <c r="A8" s="1">
        <v>34036</v>
      </c>
      <c r="B8" s="18">
        <v>43</v>
      </c>
      <c r="C8" s="11">
        <v>7.2895461621362845E-3</v>
      </c>
      <c r="D8">
        <v>6729.5</v>
      </c>
      <c r="E8" s="12">
        <v>94.18</v>
      </c>
      <c r="F8" s="12">
        <v>7</v>
      </c>
      <c r="G8" s="17">
        <v>109992</v>
      </c>
      <c r="H8" s="12">
        <v>3.0194100000000001</v>
      </c>
      <c r="I8" s="12">
        <v>3.07</v>
      </c>
    </row>
    <row r="9" spans="1:9" x14ac:dyDescent="0.25">
      <c r="A9" s="1">
        <v>34043</v>
      </c>
      <c r="B9" s="18">
        <v>50</v>
      </c>
      <c r="C9" s="11">
        <v>7.2895461621362845E-3</v>
      </c>
      <c r="D9">
        <v>6729.5</v>
      </c>
      <c r="E9" s="12">
        <v>94.18</v>
      </c>
      <c r="F9" s="12">
        <v>7</v>
      </c>
      <c r="G9" s="17">
        <v>109992</v>
      </c>
      <c r="H9" s="12">
        <v>3.0194100000000001</v>
      </c>
      <c r="I9" s="12">
        <v>3.07</v>
      </c>
    </row>
    <row r="10" spans="1:9" x14ac:dyDescent="0.25">
      <c r="A10" s="1">
        <v>34050</v>
      </c>
      <c r="B10" s="18">
        <v>57</v>
      </c>
      <c r="C10" s="11">
        <v>7.2895461621362845E-3</v>
      </c>
      <c r="D10">
        <v>6729.5</v>
      </c>
      <c r="E10" s="12">
        <v>94.18</v>
      </c>
      <c r="F10" s="12">
        <v>7</v>
      </c>
      <c r="G10" s="17">
        <v>109992</v>
      </c>
      <c r="H10" s="12">
        <v>3.0194100000000001</v>
      </c>
      <c r="I10" s="12">
        <v>3.07</v>
      </c>
    </row>
    <row r="11" spans="1:9" x14ac:dyDescent="0.25">
      <c r="A11" s="1">
        <v>34057</v>
      </c>
      <c r="B11" s="18">
        <v>64</v>
      </c>
      <c r="C11" s="11">
        <v>7.2895461621362845E-3</v>
      </c>
      <c r="D11">
        <v>6729.5</v>
      </c>
      <c r="E11" s="12">
        <v>94.18</v>
      </c>
      <c r="F11" s="12">
        <v>7</v>
      </c>
      <c r="G11" s="17">
        <v>109992</v>
      </c>
      <c r="H11" s="12">
        <v>3.0194100000000001</v>
      </c>
      <c r="I11" s="12">
        <v>3.07</v>
      </c>
    </row>
    <row r="12" spans="1:9" x14ac:dyDescent="0.25">
      <c r="A12" s="1">
        <v>34064</v>
      </c>
      <c r="B12" s="18">
        <v>71</v>
      </c>
      <c r="C12" s="11">
        <v>1.1798796344453466E-2</v>
      </c>
      <c r="D12">
        <v>6808.9</v>
      </c>
      <c r="E12" s="12">
        <v>91.099997999999999</v>
      </c>
      <c r="F12" s="12">
        <v>7.1</v>
      </c>
      <c r="G12" s="17">
        <v>110295</v>
      </c>
      <c r="H12" s="12">
        <v>3.15638</v>
      </c>
      <c r="I12" s="12">
        <v>2.96</v>
      </c>
    </row>
    <row r="13" spans="1:9" x14ac:dyDescent="0.25">
      <c r="A13" s="1">
        <v>34071</v>
      </c>
      <c r="B13" s="18">
        <v>78</v>
      </c>
      <c r="C13" s="11">
        <v>1.1798796344453466E-2</v>
      </c>
      <c r="D13">
        <v>6808.9</v>
      </c>
      <c r="E13" s="12">
        <v>91.099997999999999</v>
      </c>
      <c r="F13" s="12">
        <v>7.1</v>
      </c>
      <c r="G13" s="17">
        <v>110295</v>
      </c>
      <c r="H13" s="12">
        <v>3.15638</v>
      </c>
      <c r="I13" s="12">
        <v>2.96</v>
      </c>
    </row>
    <row r="14" spans="1:9" x14ac:dyDescent="0.25">
      <c r="A14" s="1">
        <v>34078</v>
      </c>
      <c r="B14" s="18">
        <v>85</v>
      </c>
      <c r="C14" s="11">
        <v>1.1798796344453466E-2</v>
      </c>
      <c r="D14">
        <v>6808.9</v>
      </c>
      <c r="E14" s="12">
        <v>91.099997999999999</v>
      </c>
      <c r="F14" s="12">
        <v>7.1</v>
      </c>
      <c r="G14" s="17">
        <v>110295</v>
      </c>
      <c r="H14" s="12">
        <v>3.15638</v>
      </c>
      <c r="I14" s="12">
        <v>2.96</v>
      </c>
    </row>
    <row r="15" spans="1:9" x14ac:dyDescent="0.25">
      <c r="A15" s="1">
        <v>34085</v>
      </c>
      <c r="B15" s="18">
        <v>92</v>
      </c>
      <c r="C15" s="11">
        <v>1.1798796344453466E-2</v>
      </c>
      <c r="D15">
        <v>6808.9</v>
      </c>
      <c r="E15" s="12">
        <v>91.099997999999999</v>
      </c>
      <c r="F15" s="12">
        <v>7.1</v>
      </c>
      <c r="G15" s="17">
        <v>110295</v>
      </c>
      <c r="H15" s="12">
        <v>3.15638</v>
      </c>
      <c r="I15" s="12">
        <v>2.96</v>
      </c>
    </row>
    <row r="16" spans="1:9" x14ac:dyDescent="0.25">
      <c r="A16" s="1">
        <v>34092</v>
      </c>
      <c r="B16" s="18">
        <v>99</v>
      </c>
      <c r="C16" s="11">
        <v>1.1798796344453466E-2</v>
      </c>
      <c r="D16">
        <v>6808.9</v>
      </c>
      <c r="E16" s="12">
        <v>89.32</v>
      </c>
      <c r="F16" s="12">
        <v>7.1</v>
      </c>
      <c r="G16" s="17">
        <v>110570</v>
      </c>
      <c r="H16" s="12">
        <v>3.22119</v>
      </c>
      <c r="I16" s="12">
        <v>3</v>
      </c>
    </row>
    <row r="17" spans="1:9" x14ac:dyDescent="0.25">
      <c r="A17" s="1">
        <v>34099</v>
      </c>
      <c r="B17" s="18">
        <v>106</v>
      </c>
      <c r="C17" s="11">
        <v>1.1798796344453466E-2</v>
      </c>
      <c r="D17">
        <v>6808.9</v>
      </c>
      <c r="E17" s="12">
        <v>89.32</v>
      </c>
      <c r="F17" s="12">
        <v>7.1</v>
      </c>
      <c r="G17" s="17">
        <v>110570</v>
      </c>
      <c r="H17" s="12">
        <v>3.22119</v>
      </c>
      <c r="I17" s="12">
        <v>3</v>
      </c>
    </row>
    <row r="18" spans="1:9" x14ac:dyDescent="0.25">
      <c r="A18" s="1">
        <v>34106</v>
      </c>
      <c r="B18" s="18">
        <v>113</v>
      </c>
      <c r="C18" s="11">
        <v>1.1798796344453466E-2</v>
      </c>
      <c r="D18">
        <v>6808.9</v>
      </c>
      <c r="E18" s="12">
        <v>89.32</v>
      </c>
      <c r="F18" s="12">
        <v>7.1</v>
      </c>
      <c r="G18" s="17">
        <v>110570</v>
      </c>
      <c r="H18" s="12">
        <v>3.22119</v>
      </c>
      <c r="I18" s="12">
        <v>3</v>
      </c>
    </row>
    <row r="19" spans="1:9" x14ac:dyDescent="0.25">
      <c r="A19" s="1">
        <v>34113</v>
      </c>
      <c r="B19" s="18">
        <v>120</v>
      </c>
      <c r="C19" s="11">
        <v>1.1798796344453466E-2</v>
      </c>
      <c r="D19">
        <v>6808.9</v>
      </c>
      <c r="E19" s="12">
        <v>89.32</v>
      </c>
      <c r="F19" s="12">
        <v>7.1</v>
      </c>
      <c r="G19" s="17">
        <v>110570</v>
      </c>
      <c r="H19" s="12">
        <v>3.22119</v>
      </c>
      <c r="I19" s="12">
        <v>3</v>
      </c>
    </row>
    <row r="20" spans="1:9" x14ac:dyDescent="0.25">
      <c r="A20" s="1">
        <v>34120</v>
      </c>
      <c r="B20" s="18">
        <v>127</v>
      </c>
      <c r="C20" s="11">
        <v>1.1798796344453466E-2</v>
      </c>
      <c r="D20">
        <v>6808.9</v>
      </c>
      <c r="E20" s="12">
        <v>89.32</v>
      </c>
      <c r="F20" s="12">
        <v>7.1</v>
      </c>
      <c r="G20" s="17">
        <v>110570</v>
      </c>
      <c r="H20" s="12">
        <v>3.22119</v>
      </c>
      <c r="I20" s="12">
        <v>3</v>
      </c>
    </row>
    <row r="21" spans="1:9" x14ac:dyDescent="0.25">
      <c r="A21" s="1">
        <v>34127</v>
      </c>
      <c r="B21" s="18">
        <v>134</v>
      </c>
      <c r="C21" s="11">
        <v>1.1798796344453466E-2</v>
      </c>
      <c r="D21">
        <v>6808.9</v>
      </c>
      <c r="E21" s="12">
        <v>89.019997000000004</v>
      </c>
      <c r="F21" s="12">
        <v>7</v>
      </c>
      <c r="G21" s="17">
        <v>110751</v>
      </c>
      <c r="H21" s="12">
        <v>2.9978600000000002</v>
      </c>
      <c r="I21" s="12">
        <v>3.04</v>
      </c>
    </row>
    <row r="22" spans="1:9" x14ac:dyDescent="0.25">
      <c r="A22" s="1">
        <v>34134</v>
      </c>
      <c r="B22" s="18">
        <v>141</v>
      </c>
      <c r="C22" s="11">
        <v>1.1798796344453466E-2</v>
      </c>
      <c r="D22">
        <v>6808.9</v>
      </c>
      <c r="E22" s="12">
        <v>89.019997000000004</v>
      </c>
      <c r="F22" s="12">
        <v>7</v>
      </c>
      <c r="G22" s="17">
        <v>110751</v>
      </c>
      <c r="H22" s="12">
        <v>2.9978600000000002</v>
      </c>
      <c r="I22" s="12">
        <v>3.04</v>
      </c>
    </row>
    <row r="23" spans="1:9" x14ac:dyDescent="0.25">
      <c r="A23" s="1">
        <v>34141</v>
      </c>
      <c r="B23" s="18">
        <v>148</v>
      </c>
      <c r="C23" s="11">
        <v>1.1798796344453466E-2</v>
      </c>
      <c r="D23">
        <v>6808.9</v>
      </c>
      <c r="E23" s="12">
        <v>89.019997000000004</v>
      </c>
      <c r="F23" s="12">
        <v>7</v>
      </c>
      <c r="G23" s="17">
        <v>110751</v>
      </c>
      <c r="H23" s="12">
        <v>2.9978600000000002</v>
      </c>
      <c r="I23" s="12">
        <v>3.04</v>
      </c>
    </row>
    <row r="24" spans="1:9" x14ac:dyDescent="0.25">
      <c r="A24" s="1">
        <v>34148</v>
      </c>
      <c r="B24" s="18">
        <v>155</v>
      </c>
      <c r="C24" s="11">
        <v>1.1798796344453466E-2</v>
      </c>
      <c r="D24">
        <v>6808.9</v>
      </c>
      <c r="E24" s="12">
        <v>89.019997000000004</v>
      </c>
      <c r="F24" s="12">
        <v>7</v>
      </c>
      <c r="G24" s="17">
        <v>110751</v>
      </c>
      <c r="H24" s="12">
        <v>2.9978600000000002</v>
      </c>
      <c r="I24" s="12">
        <v>3.04</v>
      </c>
    </row>
    <row r="25" spans="1:9" x14ac:dyDescent="0.25">
      <c r="A25" s="1">
        <v>34155</v>
      </c>
      <c r="B25" s="18">
        <v>162</v>
      </c>
      <c r="C25" s="11">
        <v>1.0750635198049752E-2</v>
      </c>
      <c r="D25">
        <v>6882.1</v>
      </c>
      <c r="E25" s="12">
        <v>93.190002000000007</v>
      </c>
      <c r="F25" s="12">
        <v>6.9</v>
      </c>
      <c r="G25" s="17">
        <v>111060</v>
      </c>
      <c r="H25" s="12">
        <v>2.8469799999999998</v>
      </c>
      <c r="I25" s="12">
        <v>3.06</v>
      </c>
    </row>
    <row r="26" spans="1:9" x14ac:dyDescent="0.25">
      <c r="A26" s="1">
        <v>34162</v>
      </c>
      <c r="B26" s="18">
        <v>169</v>
      </c>
      <c r="C26" s="11">
        <v>1.0750635198049752E-2</v>
      </c>
      <c r="D26">
        <v>6882.1</v>
      </c>
      <c r="E26" s="12">
        <v>93.190002000000007</v>
      </c>
      <c r="F26" s="12">
        <v>6.9</v>
      </c>
      <c r="G26" s="17">
        <v>111060</v>
      </c>
      <c r="H26" s="12">
        <v>2.8469799999999998</v>
      </c>
      <c r="I26" s="12">
        <v>3.06</v>
      </c>
    </row>
    <row r="27" spans="1:9" x14ac:dyDescent="0.25">
      <c r="A27" s="1">
        <v>34169</v>
      </c>
      <c r="B27" s="18">
        <v>176</v>
      </c>
      <c r="C27" s="11">
        <v>1.0750635198049752E-2</v>
      </c>
      <c r="D27">
        <v>6882.1</v>
      </c>
      <c r="E27" s="12">
        <v>93.190002000000007</v>
      </c>
      <c r="F27" s="12">
        <v>6.9</v>
      </c>
      <c r="G27" s="17">
        <v>111060</v>
      </c>
      <c r="H27" s="12">
        <v>2.8469799999999998</v>
      </c>
      <c r="I27" s="12">
        <v>3.06</v>
      </c>
    </row>
    <row r="28" spans="1:9" x14ac:dyDescent="0.25">
      <c r="A28" s="1">
        <v>34176</v>
      </c>
      <c r="B28" s="18">
        <v>183</v>
      </c>
      <c r="C28" s="11">
        <v>1.0750635198049752E-2</v>
      </c>
      <c r="D28">
        <v>6882.1</v>
      </c>
      <c r="E28" s="12">
        <v>93.190002000000007</v>
      </c>
      <c r="F28" s="12">
        <v>6.9</v>
      </c>
      <c r="G28" s="17">
        <v>111060</v>
      </c>
      <c r="H28" s="12">
        <v>2.8469799999999998</v>
      </c>
      <c r="I28" s="12">
        <v>3.06</v>
      </c>
    </row>
    <row r="29" spans="1:9" x14ac:dyDescent="0.25">
      <c r="A29" s="1">
        <v>34183</v>
      </c>
      <c r="B29" s="18">
        <v>190</v>
      </c>
      <c r="C29" s="11">
        <v>1.0750635198049752E-2</v>
      </c>
      <c r="D29">
        <v>6882.1</v>
      </c>
      <c r="E29" s="12">
        <v>94.629997000000003</v>
      </c>
      <c r="F29" s="12">
        <v>6.8</v>
      </c>
      <c r="G29" s="17">
        <v>111209</v>
      </c>
      <c r="H29" s="12">
        <v>2.84091</v>
      </c>
      <c r="I29" s="12">
        <v>3.03</v>
      </c>
    </row>
    <row r="30" spans="1:9" x14ac:dyDescent="0.25">
      <c r="A30" s="1">
        <v>34190</v>
      </c>
      <c r="B30" s="18">
        <v>197</v>
      </c>
      <c r="C30" s="11">
        <v>1.0750635198049752E-2</v>
      </c>
      <c r="D30">
        <v>6882.1</v>
      </c>
      <c r="E30" s="12">
        <v>94.629997000000003</v>
      </c>
      <c r="F30" s="12">
        <v>6.8</v>
      </c>
      <c r="G30" s="17">
        <v>111209</v>
      </c>
      <c r="H30" s="12">
        <v>2.84091</v>
      </c>
      <c r="I30" s="12">
        <v>3.03</v>
      </c>
    </row>
    <row r="31" spans="1:9" x14ac:dyDescent="0.25">
      <c r="A31" s="1">
        <v>34197</v>
      </c>
      <c r="B31" s="18">
        <v>204</v>
      </c>
      <c r="C31" s="11">
        <v>1.0750635198049752E-2</v>
      </c>
      <c r="D31">
        <v>6882.1</v>
      </c>
      <c r="E31" s="12">
        <v>94.629997000000003</v>
      </c>
      <c r="F31" s="12">
        <v>6.8</v>
      </c>
      <c r="G31" s="17">
        <v>111209</v>
      </c>
      <c r="H31" s="12">
        <v>2.84091</v>
      </c>
      <c r="I31" s="12">
        <v>3.03</v>
      </c>
    </row>
    <row r="32" spans="1:9" x14ac:dyDescent="0.25">
      <c r="A32" s="1">
        <v>34204</v>
      </c>
      <c r="B32" s="18">
        <v>211</v>
      </c>
      <c r="C32" s="11">
        <v>1.0750635198049752E-2</v>
      </c>
      <c r="D32">
        <v>6882.1</v>
      </c>
      <c r="E32" s="12">
        <v>94.629997000000003</v>
      </c>
      <c r="F32" s="12">
        <v>6.8</v>
      </c>
      <c r="G32" s="17">
        <v>111209</v>
      </c>
      <c r="H32" s="12">
        <v>2.84091</v>
      </c>
      <c r="I32" s="12">
        <v>3.03</v>
      </c>
    </row>
    <row r="33" spans="1:9" x14ac:dyDescent="0.25">
      <c r="A33" s="1">
        <v>34211</v>
      </c>
      <c r="B33" s="18">
        <v>218</v>
      </c>
      <c r="C33" s="11">
        <v>1.0750635198049752E-2</v>
      </c>
      <c r="D33">
        <v>6882.1</v>
      </c>
      <c r="E33" s="12">
        <v>94.629997000000003</v>
      </c>
      <c r="F33" s="12">
        <v>6.8</v>
      </c>
      <c r="G33" s="17">
        <v>111209</v>
      </c>
      <c r="H33" s="12">
        <v>2.84091</v>
      </c>
      <c r="I33" s="12">
        <v>3.03</v>
      </c>
    </row>
    <row r="34" spans="1:9" x14ac:dyDescent="0.25">
      <c r="A34" s="1">
        <v>34218</v>
      </c>
      <c r="B34" s="18">
        <v>225</v>
      </c>
      <c r="C34" s="11">
        <v>1.0750635198049752E-2</v>
      </c>
      <c r="D34">
        <v>6882.1</v>
      </c>
      <c r="E34" s="12">
        <v>93.510002</v>
      </c>
      <c r="F34" s="12">
        <v>6.7</v>
      </c>
      <c r="G34" s="17">
        <v>111455</v>
      </c>
      <c r="H34" s="12">
        <v>2.7639999999999998</v>
      </c>
      <c r="I34" s="12">
        <v>3.09</v>
      </c>
    </row>
    <row r="35" spans="1:9" x14ac:dyDescent="0.25">
      <c r="A35" s="1">
        <v>34225</v>
      </c>
      <c r="B35" s="18">
        <v>232</v>
      </c>
      <c r="C35" s="11">
        <v>1.0750635198049752E-2</v>
      </c>
      <c r="D35">
        <v>6882.1</v>
      </c>
      <c r="E35" s="12">
        <v>93.510002</v>
      </c>
      <c r="F35" s="12">
        <v>6.7</v>
      </c>
      <c r="G35" s="17">
        <v>111455</v>
      </c>
      <c r="H35" s="12">
        <v>2.7639999999999998</v>
      </c>
      <c r="I35" s="12">
        <v>3.09</v>
      </c>
    </row>
    <row r="36" spans="1:9" x14ac:dyDescent="0.25">
      <c r="A36" s="1">
        <v>34232</v>
      </c>
      <c r="B36" s="18">
        <v>239</v>
      </c>
      <c r="C36" s="11">
        <v>1.0750635198049752E-2</v>
      </c>
      <c r="D36">
        <v>6882.1</v>
      </c>
      <c r="E36" s="12">
        <v>93.510002</v>
      </c>
      <c r="F36" s="12">
        <v>6.7</v>
      </c>
      <c r="G36" s="17">
        <v>111455</v>
      </c>
      <c r="H36" s="12">
        <v>2.7639999999999998</v>
      </c>
      <c r="I36" s="12">
        <v>3.09</v>
      </c>
    </row>
    <row r="37" spans="1:9" x14ac:dyDescent="0.25">
      <c r="A37" s="1">
        <v>34239</v>
      </c>
      <c r="B37" s="18">
        <v>246</v>
      </c>
      <c r="C37" s="11">
        <v>1.0750635198049752E-2</v>
      </c>
      <c r="D37">
        <v>6882.1</v>
      </c>
      <c r="E37" s="12">
        <v>93.510002</v>
      </c>
      <c r="F37" s="12">
        <v>6.7</v>
      </c>
      <c r="G37" s="17">
        <v>111455</v>
      </c>
      <c r="H37" s="12">
        <v>2.7639999999999998</v>
      </c>
      <c r="I37" s="12">
        <v>3.09</v>
      </c>
    </row>
    <row r="38" spans="1:9" x14ac:dyDescent="0.25">
      <c r="A38" s="1">
        <v>34246</v>
      </c>
      <c r="B38" s="18">
        <v>253</v>
      </c>
      <c r="C38" s="11">
        <v>1.9122070298309923E-2</v>
      </c>
      <c r="D38">
        <v>7013.7</v>
      </c>
      <c r="E38" s="12">
        <v>92.690002000000007</v>
      </c>
      <c r="F38" s="12">
        <v>6.8</v>
      </c>
      <c r="G38" s="17">
        <v>111733</v>
      </c>
      <c r="H38" s="12">
        <v>2.7522899999999999</v>
      </c>
      <c r="I38" s="12">
        <v>2.99</v>
      </c>
    </row>
    <row r="39" spans="1:9" x14ac:dyDescent="0.25">
      <c r="A39" s="1">
        <v>34253</v>
      </c>
      <c r="B39" s="18">
        <v>260</v>
      </c>
      <c r="C39" s="11">
        <v>1.9122070298309923E-2</v>
      </c>
      <c r="D39">
        <v>7013.7</v>
      </c>
      <c r="E39" s="12">
        <v>92.690002000000007</v>
      </c>
      <c r="F39" s="12">
        <v>6.8</v>
      </c>
      <c r="G39" s="17">
        <v>111733</v>
      </c>
      <c r="H39" s="12">
        <v>2.7522899999999999</v>
      </c>
      <c r="I39" s="12">
        <v>2.99</v>
      </c>
    </row>
    <row r="40" spans="1:9" x14ac:dyDescent="0.25">
      <c r="A40" s="1">
        <v>34260</v>
      </c>
      <c r="B40" s="18">
        <v>267</v>
      </c>
      <c r="C40" s="11">
        <v>1.9122070298309923E-2</v>
      </c>
      <c r="D40">
        <v>7013.7</v>
      </c>
      <c r="E40" s="12">
        <v>92.690002000000007</v>
      </c>
      <c r="F40" s="12">
        <v>6.8</v>
      </c>
      <c r="G40" s="17">
        <v>111733</v>
      </c>
      <c r="H40" s="12">
        <v>2.7522899999999999</v>
      </c>
      <c r="I40" s="12">
        <v>2.99</v>
      </c>
    </row>
    <row r="41" spans="1:9" x14ac:dyDescent="0.25">
      <c r="A41" s="1">
        <v>34267</v>
      </c>
      <c r="B41" s="18">
        <v>274</v>
      </c>
      <c r="C41" s="11">
        <v>1.9122070298309923E-2</v>
      </c>
      <c r="D41">
        <v>7013.7</v>
      </c>
      <c r="E41" s="12">
        <v>92.690002000000007</v>
      </c>
      <c r="F41" s="12">
        <v>6.8</v>
      </c>
      <c r="G41" s="17">
        <v>111733</v>
      </c>
      <c r="H41" s="12">
        <v>2.7522899999999999</v>
      </c>
      <c r="I41" s="12">
        <v>2.99</v>
      </c>
    </row>
    <row r="42" spans="1:9" x14ac:dyDescent="0.25">
      <c r="A42" s="1">
        <v>34274</v>
      </c>
      <c r="B42" s="18">
        <v>281</v>
      </c>
      <c r="C42" s="11">
        <v>1.9122070298309923E-2</v>
      </c>
      <c r="D42">
        <v>7013.7</v>
      </c>
      <c r="E42" s="12">
        <v>95.279999000000004</v>
      </c>
      <c r="F42" s="12">
        <v>6.6</v>
      </c>
      <c r="G42" s="17">
        <v>111989</v>
      </c>
      <c r="H42" s="12">
        <v>2.7445499999999998</v>
      </c>
      <c r="I42" s="12">
        <v>3.02</v>
      </c>
    </row>
    <row r="43" spans="1:9" x14ac:dyDescent="0.25">
      <c r="A43" s="1">
        <v>34281</v>
      </c>
      <c r="B43" s="18">
        <v>288</v>
      </c>
      <c r="C43" s="11">
        <v>1.9122070298309923E-2</v>
      </c>
      <c r="D43">
        <v>7013.7</v>
      </c>
      <c r="E43" s="12">
        <v>95.279999000000004</v>
      </c>
      <c r="F43" s="12">
        <v>6.6</v>
      </c>
      <c r="G43" s="17">
        <v>111989</v>
      </c>
      <c r="H43" s="12">
        <v>2.7445499999999998</v>
      </c>
      <c r="I43" s="12">
        <v>3.02</v>
      </c>
    </row>
    <row r="44" spans="1:9" x14ac:dyDescent="0.25">
      <c r="A44" s="1">
        <v>34288</v>
      </c>
      <c r="B44" s="18">
        <v>295</v>
      </c>
      <c r="C44" s="11">
        <v>1.9122070298309923E-2</v>
      </c>
      <c r="D44">
        <v>7013.7</v>
      </c>
      <c r="E44" s="12">
        <v>95.279999000000004</v>
      </c>
      <c r="F44" s="12">
        <v>6.6</v>
      </c>
      <c r="G44" s="17">
        <v>111989</v>
      </c>
      <c r="H44" s="12">
        <v>2.7445499999999998</v>
      </c>
      <c r="I44" s="12">
        <v>3.02</v>
      </c>
    </row>
    <row r="45" spans="1:9" x14ac:dyDescent="0.25">
      <c r="A45" s="1">
        <v>34295</v>
      </c>
      <c r="B45" s="18">
        <v>302</v>
      </c>
      <c r="C45" s="11">
        <v>1.9122070298309923E-2</v>
      </c>
      <c r="D45">
        <v>7013.7</v>
      </c>
      <c r="E45" s="12">
        <v>95.279999000000004</v>
      </c>
      <c r="F45" s="12">
        <v>6.6</v>
      </c>
      <c r="G45" s="17">
        <v>111989</v>
      </c>
      <c r="H45" s="12">
        <v>2.7445499999999998</v>
      </c>
      <c r="I45" s="12">
        <v>3.02</v>
      </c>
    </row>
    <row r="46" spans="1:9" x14ac:dyDescent="0.25">
      <c r="A46" s="1">
        <v>34302</v>
      </c>
      <c r="B46" s="18">
        <v>309</v>
      </c>
      <c r="C46" s="11">
        <v>1.9122070298309923E-2</v>
      </c>
      <c r="D46">
        <v>7013.7</v>
      </c>
      <c r="E46" s="12">
        <v>95.279999000000004</v>
      </c>
      <c r="F46" s="12">
        <v>6.6</v>
      </c>
      <c r="G46" s="17">
        <v>111989</v>
      </c>
      <c r="H46" s="12">
        <v>2.7445499999999998</v>
      </c>
      <c r="I46" s="12">
        <v>3.02</v>
      </c>
    </row>
    <row r="47" spans="1:9" x14ac:dyDescent="0.25">
      <c r="A47" s="1">
        <v>34309</v>
      </c>
      <c r="B47" s="18">
        <v>316</v>
      </c>
      <c r="C47" s="11">
        <v>1.9122070298309923E-2</v>
      </c>
      <c r="D47">
        <v>7013.7</v>
      </c>
      <c r="E47" s="12">
        <v>96.470000999999996</v>
      </c>
      <c r="F47" s="12">
        <v>6.5</v>
      </c>
      <c r="G47" s="17">
        <v>112323</v>
      </c>
      <c r="H47" s="12">
        <v>2.8109600000000001</v>
      </c>
      <c r="I47" s="12">
        <v>2.96</v>
      </c>
    </row>
    <row r="48" spans="1:9" x14ac:dyDescent="0.25">
      <c r="A48" s="1">
        <v>34316</v>
      </c>
      <c r="B48" s="18">
        <v>323</v>
      </c>
      <c r="C48" s="11">
        <v>1.9122070298309923E-2</v>
      </c>
      <c r="D48">
        <v>7013.7</v>
      </c>
      <c r="E48" s="12">
        <v>96.470000999999996</v>
      </c>
      <c r="F48" s="12">
        <v>6.5</v>
      </c>
      <c r="G48" s="17">
        <v>112323</v>
      </c>
      <c r="H48" s="12">
        <v>2.8109600000000001</v>
      </c>
      <c r="I48" s="12">
        <v>2.96</v>
      </c>
    </row>
    <row r="49" spans="1:9" x14ac:dyDescent="0.25">
      <c r="A49" s="1">
        <v>34323</v>
      </c>
      <c r="B49" s="18">
        <v>330</v>
      </c>
      <c r="C49" s="11">
        <v>1.9122070298309923E-2</v>
      </c>
      <c r="D49">
        <v>7013.7</v>
      </c>
      <c r="E49" s="12">
        <v>96.470000999999996</v>
      </c>
      <c r="F49" s="12">
        <v>6.5</v>
      </c>
      <c r="G49" s="17">
        <v>112323</v>
      </c>
      <c r="H49" s="12">
        <v>2.8109600000000001</v>
      </c>
      <c r="I49" s="12">
        <v>2.96</v>
      </c>
    </row>
    <row r="50" spans="1:9" x14ac:dyDescent="0.25">
      <c r="A50" s="1">
        <v>34330</v>
      </c>
      <c r="B50" s="18">
        <v>337</v>
      </c>
      <c r="C50" s="11">
        <v>1.9122070298309923E-2</v>
      </c>
      <c r="D50">
        <v>7013.7</v>
      </c>
      <c r="E50" s="12">
        <v>96.470000999999996</v>
      </c>
      <c r="F50" s="12">
        <v>6.5</v>
      </c>
      <c r="G50" s="17">
        <v>112323</v>
      </c>
      <c r="H50" s="12">
        <v>2.8109600000000001</v>
      </c>
      <c r="I50" s="12">
        <v>2.96</v>
      </c>
    </row>
    <row r="51" spans="1:9" x14ac:dyDescent="0.25">
      <c r="A51" s="1">
        <v>34337</v>
      </c>
      <c r="B51" s="18">
        <v>344</v>
      </c>
      <c r="C51" s="11">
        <v>1.4542965909577044E-2</v>
      </c>
      <c r="D51">
        <v>7115.7</v>
      </c>
      <c r="E51" s="12">
        <v>96.970000999999996</v>
      </c>
      <c r="F51" s="12">
        <v>6.6</v>
      </c>
      <c r="G51" s="17">
        <v>112598</v>
      </c>
      <c r="H51" s="12">
        <v>2.4509799999999999</v>
      </c>
      <c r="I51" s="12">
        <v>3.05</v>
      </c>
    </row>
    <row r="52" spans="1:9" x14ac:dyDescent="0.25">
      <c r="A52" s="1">
        <v>34344</v>
      </c>
      <c r="B52" s="18">
        <v>351</v>
      </c>
      <c r="C52" s="11">
        <v>1.4542965909577044E-2</v>
      </c>
      <c r="D52">
        <v>7115.7</v>
      </c>
      <c r="E52" s="12">
        <v>96.970000999999996</v>
      </c>
      <c r="F52" s="12">
        <v>6.6</v>
      </c>
      <c r="G52" s="17">
        <v>112598</v>
      </c>
      <c r="H52" s="12">
        <v>2.4509799999999999</v>
      </c>
      <c r="I52" s="12">
        <v>3.05</v>
      </c>
    </row>
    <row r="53" spans="1:9" x14ac:dyDescent="0.25">
      <c r="A53" s="1">
        <v>34351</v>
      </c>
      <c r="B53" s="18">
        <v>358</v>
      </c>
      <c r="C53" s="11">
        <v>1.4542965909577044E-2</v>
      </c>
      <c r="D53">
        <v>7115.7</v>
      </c>
      <c r="E53" s="12">
        <v>96.970000999999996</v>
      </c>
      <c r="F53" s="12">
        <v>6.6</v>
      </c>
      <c r="G53" s="17">
        <v>112598</v>
      </c>
      <c r="H53" s="12">
        <v>2.4509799999999999</v>
      </c>
      <c r="I53" s="12">
        <v>3.05</v>
      </c>
    </row>
    <row r="54" spans="1:9" x14ac:dyDescent="0.25">
      <c r="A54" s="1">
        <v>34358</v>
      </c>
      <c r="B54" s="18">
        <v>365</v>
      </c>
      <c r="C54" s="11">
        <v>1.4542965909577044E-2</v>
      </c>
      <c r="D54">
        <v>7115.7</v>
      </c>
      <c r="E54" s="12">
        <v>96.970000999999996</v>
      </c>
      <c r="F54" s="12">
        <v>6.6</v>
      </c>
      <c r="G54" s="17">
        <v>112598</v>
      </c>
      <c r="H54" s="12">
        <v>2.4509799999999999</v>
      </c>
      <c r="I54" s="12">
        <v>3.05</v>
      </c>
    </row>
    <row r="55" spans="1:9" x14ac:dyDescent="0.25">
      <c r="A55" s="1">
        <v>34365</v>
      </c>
      <c r="B55" s="18">
        <v>372</v>
      </c>
      <c r="C55" s="11">
        <v>1.4542965909577044E-2</v>
      </c>
      <c r="D55">
        <v>7115.7</v>
      </c>
      <c r="E55" s="12">
        <v>96.970000999999996</v>
      </c>
      <c r="F55" s="12">
        <v>6.6</v>
      </c>
      <c r="G55" s="17">
        <v>112598</v>
      </c>
      <c r="H55" s="12">
        <v>2.4509799999999999</v>
      </c>
      <c r="I55" s="12">
        <v>3.05</v>
      </c>
    </row>
    <row r="56" spans="1:9" x14ac:dyDescent="0.25">
      <c r="A56" s="1">
        <v>34372</v>
      </c>
      <c r="B56" s="18">
        <v>379</v>
      </c>
      <c r="C56" s="11">
        <v>1.4542965909577044E-2</v>
      </c>
      <c r="D56">
        <v>7115.7</v>
      </c>
      <c r="E56" s="12">
        <v>95.519997000000004</v>
      </c>
      <c r="F56" s="12">
        <v>6.6</v>
      </c>
      <c r="G56" s="17">
        <v>112779</v>
      </c>
      <c r="H56" s="12">
        <v>2.51572</v>
      </c>
      <c r="I56" s="12">
        <v>3.25</v>
      </c>
    </row>
    <row r="57" spans="1:9" x14ac:dyDescent="0.25">
      <c r="A57" s="1">
        <v>34379</v>
      </c>
      <c r="B57" s="18">
        <v>386</v>
      </c>
      <c r="C57" s="11">
        <v>1.4542965909577044E-2</v>
      </c>
      <c r="D57">
        <v>7115.7</v>
      </c>
      <c r="E57" s="12">
        <v>95.519997000000004</v>
      </c>
      <c r="F57" s="12">
        <v>6.6</v>
      </c>
      <c r="G57" s="17">
        <v>112779</v>
      </c>
      <c r="H57" s="12">
        <v>2.51572</v>
      </c>
      <c r="I57" s="12">
        <v>3.25</v>
      </c>
    </row>
    <row r="58" spans="1:9" x14ac:dyDescent="0.25">
      <c r="A58" s="1">
        <v>34386</v>
      </c>
      <c r="B58" s="18">
        <v>393</v>
      </c>
      <c r="C58" s="11">
        <v>1.4542965909577044E-2</v>
      </c>
      <c r="D58">
        <v>7115.7</v>
      </c>
      <c r="E58" s="12">
        <v>95.519997000000004</v>
      </c>
      <c r="F58" s="12">
        <v>6.6</v>
      </c>
      <c r="G58" s="17">
        <v>112779</v>
      </c>
      <c r="H58" s="12">
        <v>2.51572</v>
      </c>
      <c r="I58" s="12">
        <v>3.25</v>
      </c>
    </row>
    <row r="59" spans="1:9" x14ac:dyDescent="0.25">
      <c r="A59" s="1">
        <v>34393</v>
      </c>
      <c r="B59" s="18">
        <v>400</v>
      </c>
      <c r="C59" s="11">
        <v>1.4542965909577044E-2</v>
      </c>
      <c r="D59">
        <v>7115.7</v>
      </c>
      <c r="E59" s="12">
        <v>95.519997000000004</v>
      </c>
      <c r="F59" s="12">
        <v>6.6</v>
      </c>
      <c r="G59" s="17">
        <v>112779</v>
      </c>
      <c r="H59" s="12">
        <v>2.51572</v>
      </c>
      <c r="I59" s="12">
        <v>3.25</v>
      </c>
    </row>
    <row r="60" spans="1:9" x14ac:dyDescent="0.25">
      <c r="A60" s="1">
        <v>34400</v>
      </c>
      <c r="B60" s="18">
        <v>407</v>
      </c>
      <c r="C60" s="11">
        <v>1.4542965909577044E-2</v>
      </c>
      <c r="D60">
        <v>7115.7</v>
      </c>
      <c r="E60" s="12">
        <v>94.769997000000004</v>
      </c>
      <c r="F60" s="12">
        <v>6.5</v>
      </c>
      <c r="G60" s="17">
        <v>113240</v>
      </c>
      <c r="H60" s="12">
        <v>2.65178</v>
      </c>
      <c r="I60" s="12">
        <v>3.34</v>
      </c>
    </row>
    <row r="61" spans="1:9" x14ac:dyDescent="0.25">
      <c r="A61" s="1">
        <v>34407</v>
      </c>
      <c r="B61" s="18">
        <v>414</v>
      </c>
      <c r="C61" s="11">
        <v>1.4542965909577044E-2</v>
      </c>
      <c r="D61">
        <v>7115.7</v>
      </c>
      <c r="E61" s="12">
        <v>94.769997000000004</v>
      </c>
      <c r="F61" s="12">
        <v>6.5</v>
      </c>
      <c r="G61" s="17">
        <v>113240</v>
      </c>
      <c r="H61" s="12">
        <v>2.65178</v>
      </c>
      <c r="I61" s="12">
        <v>3.34</v>
      </c>
    </row>
    <row r="62" spans="1:9" x14ac:dyDescent="0.25">
      <c r="A62" s="1">
        <v>34414</v>
      </c>
      <c r="B62" s="18">
        <v>421</v>
      </c>
      <c r="C62" s="11">
        <v>1.4542965909577044E-2</v>
      </c>
      <c r="D62">
        <v>7115.7</v>
      </c>
      <c r="E62" s="12">
        <v>94.769997000000004</v>
      </c>
      <c r="F62" s="12">
        <v>6.5</v>
      </c>
      <c r="G62" s="17">
        <v>113240</v>
      </c>
      <c r="H62" s="12">
        <v>2.65178</v>
      </c>
      <c r="I62" s="12">
        <v>3.34</v>
      </c>
    </row>
    <row r="63" spans="1:9" x14ac:dyDescent="0.25">
      <c r="A63" s="1">
        <v>34421</v>
      </c>
      <c r="B63" s="18">
        <v>428</v>
      </c>
      <c r="C63" s="11">
        <v>1.4542965909577044E-2</v>
      </c>
      <c r="D63">
        <v>7115.7</v>
      </c>
      <c r="E63" s="12">
        <v>94.769997000000004</v>
      </c>
      <c r="F63" s="12">
        <v>6.5</v>
      </c>
      <c r="G63" s="17">
        <v>113240</v>
      </c>
      <c r="H63" s="12">
        <v>2.65178</v>
      </c>
      <c r="I63" s="12">
        <v>3.34</v>
      </c>
    </row>
    <row r="64" spans="1:9" x14ac:dyDescent="0.25">
      <c r="A64" s="1">
        <v>34428</v>
      </c>
      <c r="B64" s="18">
        <v>435</v>
      </c>
      <c r="C64" s="11">
        <v>1.8438101662520801E-2</v>
      </c>
      <c r="D64">
        <v>7246.9</v>
      </c>
      <c r="E64" s="12">
        <v>94.309997999999993</v>
      </c>
      <c r="F64" s="12">
        <v>6.4</v>
      </c>
      <c r="G64" s="17">
        <v>113587</v>
      </c>
      <c r="H64" s="12">
        <v>2.3643900000000002</v>
      </c>
      <c r="I64" s="12">
        <v>3.56</v>
      </c>
    </row>
    <row r="65" spans="1:9" x14ac:dyDescent="0.25">
      <c r="A65" s="1">
        <v>34435</v>
      </c>
      <c r="B65" s="18">
        <v>442</v>
      </c>
      <c r="C65" s="11">
        <v>1.8438101662520801E-2</v>
      </c>
      <c r="D65">
        <v>7246.9</v>
      </c>
      <c r="E65" s="12">
        <v>94.309997999999993</v>
      </c>
      <c r="F65" s="12">
        <v>6.4</v>
      </c>
      <c r="G65" s="17">
        <v>113587</v>
      </c>
      <c r="H65" s="12">
        <v>2.3643900000000002</v>
      </c>
      <c r="I65" s="12">
        <v>3.56</v>
      </c>
    </row>
    <row r="66" spans="1:9" x14ac:dyDescent="0.25">
      <c r="A66" s="1">
        <v>34442</v>
      </c>
      <c r="B66" s="18">
        <v>449</v>
      </c>
      <c r="C66" s="11">
        <v>1.8438101662520801E-2</v>
      </c>
      <c r="D66">
        <v>7246.9</v>
      </c>
      <c r="E66" s="12">
        <v>94.309997999999993</v>
      </c>
      <c r="F66" s="12">
        <v>6.4</v>
      </c>
      <c r="G66" s="17">
        <v>113587</v>
      </c>
      <c r="H66" s="12">
        <v>2.3643900000000002</v>
      </c>
      <c r="I66" s="12">
        <v>3.56</v>
      </c>
    </row>
    <row r="67" spans="1:9" x14ac:dyDescent="0.25">
      <c r="A67" s="1">
        <v>34449</v>
      </c>
      <c r="B67" s="18">
        <v>456</v>
      </c>
      <c r="C67" s="11">
        <v>1.8438101662520801E-2</v>
      </c>
      <c r="D67">
        <v>7246.9</v>
      </c>
      <c r="E67" s="12">
        <v>94.309997999999993</v>
      </c>
      <c r="F67" s="12">
        <v>6.4</v>
      </c>
      <c r="G67" s="17">
        <v>113587</v>
      </c>
      <c r="H67" s="12">
        <v>2.3643900000000002</v>
      </c>
      <c r="I67" s="12">
        <v>3.56</v>
      </c>
    </row>
    <row r="68" spans="1:9" x14ac:dyDescent="0.25">
      <c r="A68" s="1">
        <v>34456</v>
      </c>
      <c r="B68" s="18">
        <v>463</v>
      </c>
      <c r="C68" s="11">
        <v>1.8438101662520801E-2</v>
      </c>
      <c r="D68">
        <v>7246.9</v>
      </c>
      <c r="E68" s="12">
        <v>92.059997999999993</v>
      </c>
      <c r="F68" s="12">
        <v>6.1</v>
      </c>
      <c r="G68" s="17">
        <v>113923</v>
      </c>
      <c r="H68" s="12">
        <v>2.2884899999999999</v>
      </c>
      <c r="I68" s="12">
        <v>4.01</v>
      </c>
    </row>
    <row r="69" spans="1:9" x14ac:dyDescent="0.25">
      <c r="A69" s="1">
        <v>34463</v>
      </c>
      <c r="B69" s="18">
        <v>470</v>
      </c>
      <c r="C69" s="11">
        <v>1.8438101662520801E-2</v>
      </c>
      <c r="D69">
        <v>7246.9</v>
      </c>
      <c r="E69" s="12">
        <v>92.059997999999993</v>
      </c>
      <c r="F69" s="12">
        <v>6.1</v>
      </c>
      <c r="G69" s="17">
        <v>113923</v>
      </c>
      <c r="H69" s="12">
        <v>2.2884899999999999</v>
      </c>
      <c r="I69" s="12">
        <v>4.01</v>
      </c>
    </row>
    <row r="70" spans="1:9" x14ac:dyDescent="0.25">
      <c r="A70" s="1">
        <v>34470</v>
      </c>
      <c r="B70" s="18">
        <v>477</v>
      </c>
      <c r="C70" s="11">
        <v>1.8438101662520801E-2</v>
      </c>
      <c r="D70">
        <v>7246.9</v>
      </c>
      <c r="E70" s="12">
        <v>92.059997999999993</v>
      </c>
      <c r="F70" s="12">
        <v>6.1</v>
      </c>
      <c r="G70" s="17">
        <v>113923</v>
      </c>
      <c r="H70" s="12">
        <v>2.2884899999999999</v>
      </c>
      <c r="I70" s="12">
        <v>4.01</v>
      </c>
    </row>
    <row r="71" spans="1:9" x14ac:dyDescent="0.25">
      <c r="A71" s="1">
        <v>34477</v>
      </c>
      <c r="B71" s="18">
        <v>484</v>
      </c>
      <c r="C71" s="11">
        <v>1.8438101662520801E-2</v>
      </c>
      <c r="D71">
        <v>7246.9</v>
      </c>
      <c r="E71" s="12">
        <v>92.059997999999993</v>
      </c>
      <c r="F71" s="12">
        <v>6.1</v>
      </c>
      <c r="G71" s="17">
        <v>113923</v>
      </c>
      <c r="H71" s="12">
        <v>2.2884899999999999</v>
      </c>
      <c r="I71" s="12">
        <v>4.01</v>
      </c>
    </row>
    <row r="72" spans="1:9" x14ac:dyDescent="0.25">
      <c r="A72" s="1">
        <v>34484</v>
      </c>
      <c r="B72" s="18">
        <v>491</v>
      </c>
      <c r="C72" s="11">
        <v>1.8438101662520801E-2</v>
      </c>
      <c r="D72">
        <v>7246.9</v>
      </c>
      <c r="E72" s="12">
        <v>92.059997999999993</v>
      </c>
      <c r="F72" s="12">
        <v>6.1</v>
      </c>
      <c r="G72" s="17">
        <v>113923</v>
      </c>
      <c r="H72" s="12">
        <v>2.2884899999999999</v>
      </c>
      <c r="I72" s="12">
        <v>4.01</v>
      </c>
    </row>
    <row r="73" spans="1:9" x14ac:dyDescent="0.25">
      <c r="A73" s="1">
        <v>34491</v>
      </c>
      <c r="B73" s="18">
        <v>498</v>
      </c>
      <c r="C73" s="11">
        <v>1.8438101662520801E-2</v>
      </c>
      <c r="D73">
        <v>7246.9</v>
      </c>
      <c r="E73" s="12">
        <v>92.440002000000007</v>
      </c>
      <c r="F73" s="12">
        <v>6.1</v>
      </c>
      <c r="G73" s="17">
        <v>114237</v>
      </c>
      <c r="H73" s="12">
        <v>2.4948000000000001</v>
      </c>
      <c r="I73" s="12">
        <v>4.25</v>
      </c>
    </row>
    <row r="74" spans="1:9" x14ac:dyDescent="0.25">
      <c r="A74" s="1">
        <v>34498</v>
      </c>
      <c r="B74" s="18">
        <v>505</v>
      </c>
      <c r="C74" s="11">
        <v>1.8438101662520801E-2</v>
      </c>
      <c r="D74">
        <v>7246.9</v>
      </c>
      <c r="E74" s="12">
        <v>92.440002000000007</v>
      </c>
      <c r="F74" s="12">
        <v>6.1</v>
      </c>
      <c r="G74" s="17">
        <v>114237</v>
      </c>
      <c r="H74" s="12">
        <v>2.4948000000000001</v>
      </c>
      <c r="I74" s="12">
        <v>4.25</v>
      </c>
    </row>
    <row r="75" spans="1:9" x14ac:dyDescent="0.25">
      <c r="A75" s="1">
        <v>34505</v>
      </c>
      <c r="B75" s="18">
        <v>512</v>
      </c>
      <c r="C75" s="11">
        <v>1.8438101662520801E-2</v>
      </c>
      <c r="D75">
        <v>7246.9</v>
      </c>
      <c r="E75" s="12">
        <v>92.440002000000007</v>
      </c>
      <c r="F75" s="12">
        <v>6.1</v>
      </c>
      <c r="G75" s="17">
        <v>114237</v>
      </c>
      <c r="H75" s="12">
        <v>2.4948000000000001</v>
      </c>
      <c r="I75" s="12">
        <v>4.25</v>
      </c>
    </row>
    <row r="76" spans="1:9" x14ac:dyDescent="0.25">
      <c r="A76" s="1">
        <v>34512</v>
      </c>
      <c r="B76" s="18">
        <v>519</v>
      </c>
      <c r="C76" s="11">
        <v>1.8438101662520801E-2</v>
      </c>
      <c r="D76">
        <v>7246.9</v>
      </c>
      <c r="E76" s="12">
        <v>92.440002000000007</v>
      </c>
      <c r="F76" s="12">
        <v>6.1</v>
      </c>
      <c r="G76" s="17">
        <v>114237</v>
      </c>
      <c r="H76" s="12">
        <v>2.4948000000000001</v>
      </c>
      <c r="I76" s="12">
        <v>4.25</v>
      </c>
    </row>
    <row r="77" spans="1:9" x14ac:dyDescent="0.25">
      <c r="A77" s="1">
        <v>34519</v>
      </c>
      <c r="B77" s="18">
        <v>526</v>
      </c>
      <c r="C77" s="11">
        <v>1.1618761125446797E-2</v>
      </c>
      <c r="D77">
        <v>7331.1</v>
      </c>
      <c r="E77" s="12">
        <v>89.919998000000007</v>
      </c>
      <c r="F77" s="12">
        <v>6.1</v>
      </c>
      <c r="G77" s="17">
        <v>114607</v>
      </c>
      <c r="H77" s="12">
        <v>2.69896</v>
      </c>
      <c r="I77" s="12">
        <v>4.26</v>
      </c>
    </row>
    <row r="78" spans="1:9" x14ac:dyDescent="0.25">
      <c r="A78" s="1">
        <v>34526</v>
      </c>
      <c r="B78" s="18">
        <v>533</v>
      </c>
      <c r="C78" s="11">
        <v>1.1618761125446797E-2</v>
      </c>
      <c r="D78">
        <v>7331.1</v>
      </c>
      <c r="E78" s="12">
        <v>89.919998000000007</v>
      </c>
      <c r="F78" s="12">
        <v>6.1</v>
      </c>
      <c r="G78" s="17">
        <v>114607</v>
      </c>
      <c r="H78" s="12">
        <v>2.69896</v>
      </c>
      <c r="I78" s="12">
        <v>4.26</v>
      </c>
    </row>
    <row r="79" spans="1:9" x14ac:dyDescent="0.25">
      <c r="A79" s="1">
        <v>34533</v>
      </c>
      <c r="B79" s="18">
        <v>540</v>
      </c>
      <c r="C79" s="11">
        <v>1.1618761125446797E-2</v>
      </c>
      <c r="D79">
        <v>7331.1</v>
      </c>
      <c r="E79" s="12">
        <v>89.919998000000007</v>
      </c>
      <c r="F79" s="12">
        <v>6.1</v>
      </c>
      <c r="G79" s="17">
        <v>114607</v>
      </c>
      <c r="H79" s="12">
        <v>2.69896</v>
      </c>
      <c r="I79" s="12">
        <v>4.26</v>
      </c>
    </row>
    <row r="80" spans="1:9" x14ac:dyDescent="0.25">
      <c r="A80" s="1">
        <v>34540</v>
      </c>
      <c r="B80" s="18">
        <v>547</v>
      </c>
      <c r="C80" s="11">
        <v>1.1618761125446797E-2</v>
      </c>
      <c r="D80">
        <v>7331.1</v>
      </c>
      <c r="E80" s="12">
        <v>89.919998000000007</v>
      </c>
      <c r="F80" s="12">
        <v>6.1</v>
      </c>
      <c r="G80" s="17">
        <v>114607</v>
      </c>
      <c r="H80" s="12">
        <v>2.69896</v>
      </c>
      <c r="I80" s="12">
        <v>4.26</v>
      </c>
    </row>
    <row r="81" spans="1:9" x14ac:dyDescent="0.25">
      <c r="A81" s="1">
        <v>34547</v>
      </c>
      <c r="B81" s="18">
        <v>554</v>
      </c>
      <c r="C81" s="11">
        <v>1.1618761125446797E-2</v>
      </c>
      <c r="D81">
        <v>7331.1</v>
      </c>
      <c r="E81" s="12">
        <v>89.559997999999993</v>
      </c>
      <c r="F81" s="12">
        <v>6</v>
      </c>
      <c r="G81" s="17">
        <v>114899</v>
      </c>
      <c r="H81" s="12">
        <v>2.90055</v>
      </c>
      <c r="I81" s="12">
        <v>4.47</v>
      </c>
    </row>
    <row r="82" spans="1:9" x14ac:dyDescent="0.25">
      <c r="A82" s="1">
        <v>34554</v>
      </c>
      <c r="B82" s="18">
        <v>561</v>
      </c>
      <c r="C82" s="11">
        <v>1.1618761125446797E-2</v>
      </c>
      <c r="D82">
        <v>7331.1</v>
      </c>
      <c r="E82" s="12">
        <v>89.559997999999993</v>
      </c>
      <c r="F82" s="12">
        <v>6</v>
      </c>
      <c r="G82" s="17">
        <v>114899</v>
      </c>
      <c r="H82" s="12">
        <v>2.90055</v>
      </c>
      <c r="I82" s="12">
        <v>4.47</v>
      </c>
    </row>
    <row r="83" spans="1:9" x14ac:dyDescent="0.25">
      <c r="A83" s="1">
        <v>34561</v>
      </c>
      <c r="B83" s="18">
        <v>568</v>
      </c>
      <c r="C83" s="11">
        <v>1.1618761125446797E-2</v>
      </c>
      <c r="D83">
        <v>7331.1</v>
      </c>
      <c r="E83" s="12">
        <v>89.559997999999993</v>
      </c>
      <c r="F83" s="12">
        <v>6</v>
      </c>
      <c r="G83" s="17">
        <v>114899</v>
      </c>
      <c r="H83" s="12">
        <v>2.90055</v>
      </c>
      <c r="I83" s="12">
        <v>4.47</v>
      </c>
    </row>
    <row r="84" spans="1:9" x14ac:dyDescent="0.25">
      <c r="A84" s="1">
        <v>34568</v>
      </c>
      <c r="B84" s="18">
        <v>575</v>
      </c>
      <c r="C84" s="11">
        <v>1.1618761125446797E-2</v>
      </c>
      <c r="D84">
        <v>7331.1</v>
      </c>
      <c r="E84" s="12">
        <v>89.559997999999993</v>
      </c>
      <c r="F84" s="12">
        <v>6</v>
      </c>
      <c r="G84" s="17">
        <v>114899</v>
      </c>
      <c r="H84" s="12">
        <v>2.90055</v>
      </c>
      <c r="I84" s="12">
        <v>4.47</v>
      </c>
    </row>
    <row r="85" spans="1:9" x14ac:dyDescent="0.25">
      <c r="A85" s="1">
        <v>34575</v>
      </c>
      <c r="B85" s="18">
        <v>582</v>
      </c>
      <c r="C85" s="11">
        <v>1.1618761125446797E-2</v>
      </c>
      <c r="D85">
        <v>7331.1</v>
      </c>
      <c r="E85" s="12">
        <v>89.559997999999993</v>
      </c>
      <c r="F85" s="12">
        <v>6</v>
      </c>
      <c r="G85" s="17">
        <v>114899</v>
      </c>
      <c r="H85" s="12">
        <v>2.90055</v>
      </c>
      <c r="I85" s="12">
        <v>4.47</v>
      </c>
    </row>
    <row r="86" spans="1:9" x14ac:dyDescent="0.25">
      <c r="A86" s="1">
        <v>34582</v>
      </c>
      <c r="B86" s="18">
        <v>589</v>
      </c>
      <c r="C86" s="11">
        <v>1.1618761125446797E-2</v>
      </c>
      <c r="D86">
        <v>7331.1</v>
      </c>
      <c r="E86" s="12">
        <v>89.349997999999999</v>
      </c>
      <c r="F86" s="12">
        <v>5.9</v>
      </c>
      <c r="G86" s="17">
        <v>115254</v>
      </c>
      <c r="H86" s="12">
        <v>2.9655200000000002</v>
      </c>
      <c r="I86" s="12">
        <v>4.7300000000000004</v>
      </c>
    </row>
    <row r="87" spans="1:9" x14ac:dyDescent="0.25">
      <c r="A87" s="1">
        <v>34589</v>
      </c>
      <c r="B87" s="18">
        <v>596</v>
      </c>
      <c r="C87" s="11">
        <v>1.1618761125446797E-2</v>
      </c>
      <c r="D87">
        <v>7331.1</v>
      </c>
      <c r="E87" s="12">
        <v>89.349997999999999</v>
      </c>
      <c r="F87" s="12">
        <v>5.9</v>
      </c>
      <c r="G87" s="17">
        <v>115254</v>
      </c>
      <c r="H87" s="12">
        <v>2.9655200000000002</v>
      </c>
      <c r="I87" s="12">
        <v>4.7300000000000004</v>
      </c>
    </row>
    <row r="88" spans="1:9" x14ac:dyDescent="0.25">
      <c r="A88" s="1">
        <v>34596</v>
      </c>
      <c r="B88" s="18">
        <v>603</v>
      </c>
      <c r="C88" s="11">
        <v>1.1618761125446797E-2</v>
      </c>
      <c r="D88">
        <v>7331.1</v>
      </c>
      <c r="E88" s="12">
        <v>89.349997999999999</v>
      </c>
      <c r="F88" s="12">
        <v>5.9</v>
      </c>
      <c r="G88" s="17">
        <v>115254</v>
      </c>
      <c r="H88" s="12">
        <v>2.9655200000000002</v>
      </c>
      <c r="I88" s="12">
        <v>4.7300000000000004</v>
      </c>
    </row>
    <row r="89" spans="1:9" x14ac:dyDescent="0.25">
      <c r="A89" s="1">
        <v>34603</v>
      </c>
      <c r="B89" s="18">
        <v>610</v>
      </c>
      <c r="C89" s="11">
        <v>1.1618761125446797E-2</v>
      </c>
      <c r="D89">
        <v>7331.1</v>
      </c>
      <c r="E89" s="12">
        <v>89.349997999999999</v>
      </c>
      <c r="F89" s="12">
        <v>5.9</v>
      </c>
      <c r="G89" s="17">
        <v>115254</v>
      </c>
      <c r="H89" s="12">
        <v>2.9655200000000002</v>
      </c>
      <c r="I89" s="12">
        <v>4.7300000000000004</v>
      </c>
    </row>
    <row r="90" spans="1:9" x14ac:dyDescent="0.25">
      <c r="A90" s="1">
        <v>34610</v>
      </c>
      <c r="B90" s="18">
        <v>617</v>
      </c>
      <c r="C90" s="11">
        <v>1.6941523100216793E-2</v>
      </c>
      <c r="D90">
        <v>7455.3</v>
      </c>
      <c r="E90" s="12">
        <v>88.019997000000004</v>
      </c>
      <c r="F90" s="12">
        <v>5.8</v>
      </c>
      <c r="G90" s="17">
        <v>115457</v>
      </c>
      <c r="H90" s="12">
        <v>2.60989</v>
      </c>
      <c r="I90" s="12">
        <v>4.76</v>
      </c>
    </row>
    <row r="91" spans="1:9" x14ac:dyDescent="0.25">
      <c r="A91" s="1">
        <v>34617</v>
      </c>
      <c r="B91" s="18">
        <v>624</v>
      </c>
      <c r="C91" s="11">
        <v>1.6941523100216793E-2</v>
      </c>
      <c r="D91">
        <v>7455.3</v>
      </c>
      <c r="E91" s="12">
        <v>88.019997000000004</v>
      </c>
      <c r="F91" s="12">
        <v>5.8</v>
      </c>
      <c r="G91" s="17">
        <v>115457</v>
      </c>
      <c r="H91" s="12">
        <v>2.60989</v>
      </c>
      <c r="I91" s="12">
        <v>4.76</v>
      </c>
    </row>
    <row r="92" spans="1:9" x14ac:dyDescent="0.25">
      <c r="A92" s="1">
        <v>34624</v>
      </c>
      <c r="B92" s="18">
        <v>631</v>
      </c>
      <c r="C92" s="11">
        <v>1.6941523100216793E-2</v>
      </c>
      <c r="D92">
        <v>7455.3</v>
      </c>
      <c r="E92" s="12">
        <v>88.019997000000004</v>
      </c>
      <c r="F92" s="12">
        <v>5.8</v>
      </c>
      <c r="G92" s="17">
        <v>115457</v>
      </c>
      <c r="H92" s="12">
        <v>2.60989</v>
      </c>
      <c r="I92" s="12">
        <v>4.76</v>
      </c>
    </row>
    <row r="93" spans="1:9" x14ac:dyDescent="0.25">
      <c r="A93" s="1">
        <v>34631</v>
      </c>
      <c r="B93" s="18">
        <v>638</v>
      </c>
      <c r="C93" s="11">
        <v>1.6941523100216793E-2</v>
      </c>
      <c r="D93">
        <v>7455.3</v>
      </c>
      <c r="E93" s="12">
        <v>88.019997000000004</v>
      </c>
      <c r="F93" s="12">
        <v>5.8</v>
      </c>
      <c r="G93" s="17">
        <v>115457</v>
      </c>
      <c r="H93" s="12">
        <v>2.60989</v>
      </c>
      <c r="I93" s="12">
        <v>4.76</v>
      </c>
    </row>
    <row r="94" spans="1:9" x14ac:dyDescent="0.25">
      <c r="A94" s="1">
        <v>34638</v>
      </c>
      <c r="B94" s="18">
        <v>645</v>
      </c>
      <c r="C94" s="11">
        <v>1.6941523100216793E-2</v>
      </c>
      <c r="D94">
        <v>7455.3</v>
      </c>
      <c r="E94" s="12">
        <v>88.019997000000004</v>
      </c>
      <c r="F94" s="12">
        <v>5.8</v>
      </c>
      <c r="G94" s="17">
        <v>115457</v>
      </c>
      <c r="H94" s="12">
        <v>2.60989</v>
      </c>
      <c r="I94" s="12">
        <v>4.76</v>
      </c>
    </row>
    <row r="95" spans="1:9" x14ac:dyDescent="0.25">
      <c r="A95" s="1">
        <v>34645</v>
      </c>
      <c r="B95" s="18">
        <v>652</v>
      </c>
      <c r="C95" s="11">
        <v>1.6941523100216793E-2</v>
      </c>
      <c r="D95">
        <v>7455.3</v>
      </c>
      <c r="E95" s="12">
        <v>85.5</v>
      </c>
      <c r="F95" s="12">
        <v>5.6</v>
      </c>
      <c r="G95" s="17">
        <v>115872</v>
      </c>
      <c r="H95" s="12">
        <v>2.6027399999999998</v>
      </c>
      <c r="I95" s="12">
        <v>5.29</v>
      </c>
    </row>
    <row r="96" spans="1:9" x14ac:dyDescent="0.25">
      <c r="A96" s="1">
        <v>34652</v>
      </c>
      <c r="B96" s="18">
        <v>659</v>
      </c>
      <c r="C96" s="11">
        <v>1.6941523100216793E-2</v>
      </c>
      <c r="D96">
        <v>7455.3</v>
      </c>
      <c r="E96" s="12">
        <v>85.5</v>
      </c>
      <c r="F96" s="12">
        <v>5.6</v>
      </c>
      <c r="G96" s="17">
        <v>115872</v>
      </c>
      <c r="H96" s="12">
        <v>2.6027399999999998</v>
      </c>
      <c r="I96" s="12">
        <v>5.29</v>
      </c>
    </row>
    <row r="97" spans="1:9" x14ac:dyDescent="0.25">
      <c r="A97" s="1">
        <v>34659</v>
      </c>
      <c r="B97" s="18">
        <v>666</v>
      </c>
      <c r="C97" s="11">
        <v>1.6941523100216793E-2</v>
      </c>
      <c r="D97">
        <v>7455.3</v>
      </c>
      <c r="E97" s="12">
        <v>85.5</v>
      </c>
      <c r="F97" s="12">
        <v>5.6</v>
      </c>
      <c r="G97" s="17">
        <v>115872</v>
      </c>
      <c r="H97" s="12">
        <v>2.6027399999999998</v>
      </c>
      <c r="I97" s="12">
        <v>5.29</v>
      </c>
    </row>
    <row r="98" spans="1:9" x14ac:dyDescent="0.25">
      <c r="A98" s="1">
        <v>34666</v>
      </c>
      <c r="B98" s="18">
        <v>673</v>
      </c>
      <c r="C98" s="11">
        <v>1.6941523100216793E-2</v>
      </c>
      <c r="D98">
        <v>7455.3</v>
      </c>
      <c r="E98" s="12">
        <v>85.5</v>
      </c>
      <c r="F98" s="12">
        <v>5.6</v>
      </c>
      <c r="G98" s="17">
        <v>115872</v>
      </c>
      <c r="H98" s="12">
        <v>2.6027399999999998</v>
      </c>
      <c r="I98" s="12">
        <v>5.29</v>
      </c>
    </row>
    <row r="99" spans="1:9" x14ac:dyDescent="0.25">
      <c r="A99" s="1">
        <v>34673</v>
      </c>
      <c r="B99" s="18">
        <v>680</v>
      </c>
      <c r="C99" s="11">
        <v>1.6941523100216793E-2</v>
      </c>
      <c r="D99">
        <v>7455.3</v>
      </c>
      <c r="E99" s="12">
        <v>89.25</v>
      </c>
      <c r="F99" s="12">
        <v>5.5</v>
      </c>
      <c r="G99" s="17">
        <v>116174</v>
      </c>
      <c r="H99" s="12">
        <v>2.5973999999999999</v>
      </c>
      <c r="I99" s="12">
        <v>5.45</v>
      </c>
    </row>
    <row r="100" spans="1:9" x14ac:dyDescent="0.25">
      <c r="A100" s="1">
        <v>34680</v>
      </c>
      <c r="B100" s="18">
        <v>687</v>
      </c>
      <c r="C100" s="11">
        <v>1.6941523100216793E-2</v>
      </c>
      <c r="D100">
        <v>7455.3</v>
      </c>
      <c r="E100" s="12">
        <v>89.25</v>
      </c>
      <c r="F100" s="12">
        <v>5.5</v>
      </c>
      <c r="G100" s="17">
        <v>116174</v>
      </c>
      <c r="H100" s="12">
        <v>2.5973999999999999</v>
      </c>
      <c r="I100" s="12">
        <v>5.45</v>
      </c>
    </row>
    <row r="101" spans="1:9" x14ac:dyDescent="0.25">
      <c r="A101" s="1">
        <v>34687</v>
      </c>
      <c r="B101" s="18">
        <v>694</v>
      </c>
      <c r="C101" s="11">
        <v>1.6941523100216793E-2</v>
      </c>
      <c r="D101">
        <v>7455.3</v>
      </c>
      <c r="E101" s="12">
        <v>89.25</v>
      </c>
      <c r="F101" s="12">
        <v>5.5</v>
      </c>
      <c r="G101" s="17">
        <v>116174</v>
      </c>
      <c r="H101" s="12">
        <v>2.5973999999999999</v>
      </c>
      <c r="I101" s="12">
        <v>5.45</v>
      </c>
    </row>
    <row r="102" spans="1:9" x14ac:dyDescent="0.25">
      <c r="A102" s="1">
        <v>34694</v>
      </c>
      <c r="B102" s="18">
        <v>701</v>
      </c>
      <c r="C102" s="11">
        <v>1.6941523100216793E-2</v>
      </c>
      <c r="D102">
        <v>7455.3</v>
      </c>
      <c r="E102" s="12">
        <v>89.25</v>
      </c>
      <c r="F102" s="12">
        <v>5.5</v>
      </c>
      <c r="G102" s="17">
        <v>116174</v>
      </c>
      <c r="H102" s="12">
        <v>2.5973999999999999</v>
      </c>
      <c r="I102" s="12">
        <v>5.45</v>
      </c>
    </row>
    <row r="103" spans="1:9" x14ac:dyDescent="0.25">
      <c r="A103" s="1">
        <v>34701</v>
      </c>
      <c r="B103" s="18">
        <v>708</v>
      </c>
      <c r="C103" s="11">
        <v>8.9868952288976178E-3</v>
      </c>
      <c r="D103">
        <v>7522.3</v>
      </c>
      <c r="E103" s="12">
        <v>88.730002999999996</v>
      </c>
      <c r="F103" s="12">
        <v>5.6</v>
      </c>
      <c r="G103" s="17">
        <v>116504</v>
      </c>
      <c r="H103" s="12">
        <v>2.8708100000000001</v>
      </c>
      <c r="I103" s="12">
        <v>5.53</v>
      </c>
    </row>
    <row r="104" spans="1:9" x14ac:dyDescent="0.25">
      <c r="A104" s="1">
        <v>34708</v>
      </c>
      <c r="B104" s="18">
        <v>715</v>
      </c>
      <c r="C104" s="11">
        <v>8.9868952288976178E-3</v>
      </c>
      <c r="D104">
        <v>7522.3</v>
      </c>
      <c r="E104" s="12">
        <v>88.730002999999996</v>
      </c>
      <c r="F104" s="12">
        <v>5.6</v>
      </c>
      <c r="G104" s="17">
        <v>116504</v>
      </c>
      <c r="H104" s="12">
        <v>2.8708100000000001</v>
      </c>
      <c r="I104" s="12">
        <v>5.53</v>
      </c>
    </row>
    <row r="105" spans="1:9" x14ac:dyDescent="0.25">
      <c r="A105" s="1">
        <v>34715</v>
      </c>
      <c r="B105" s="18">
        <v>722</v>
      </c>
      <c r="C105" s="11">
        <v>8.9868952288976178E-3</v>
      </c>
      <c r="D105">
        <v>7522.3</v>
      </c>
      <c r="E105" s="12">
        <v>88.730002999999996</v>
      </c>
      <c r="F105" s="12">
        <v>5.6</v>
      </c>
      <c r="G105" s="17">
        <v>116504</v>
      </c>
      <c r="H105" s="12">
        <v>2.8708100000000001</v>
      </c>
      <c r="I105" s="12">
        <v>5.53</v>
      </c>
    </row>
    <row r="106" spans="1:9" x14ac:dyDescent="0.25">
      <c r="A106" s="1">
        <v>34722</v>
      </c>
      <c r="B106" s="18">
        <v>729</v>
      </c>
      <c r="C106" s="11">
        <v>8.9868952288976178E-3</v>
      </c>
      <c r="D106">
        <v>7522.3</v>
      </c>
      <c r="E106" s="12">
        <v>88.730002999999996</v>
      </c>
      <c r="F106" s="12">
        <v>5.6</v>
      </c>
      <c r="G106" s="17">
        <v>116504</v>
      </c>
      <c r="H106" s="12">
        <v>2.8708100000000001</v>
      </c>
      <c r="I106" s="12">
        <v>5.53</v>
      </c>
    </row>
    <row r="107" spans="1:9" x14ac:dyDescent="0.25">
      <c r="A107" s="1">
        <v>34729</v>
      </c>
      <c r="B107" s="18">
        <v>736</v>
      </c>
      <c r="C107" s="11">
        <v>8.9868952288976178E-3</v>
      </c>
      <c r="D107">
        <v>7522.3</v>
      </c>
      <c r="E107" s="12">
        <v>88.730002999999996</v>
      </c>
      <c r="F107" s="12">
        <v>5.6</v>
      </c>
      <c r="G107" s="17">
        <v>116504</v>
      </c>
      <c r="H107" s="12">
        <v>2.8708100000000001</v>
      </c>
      <c r="I107" s="12">
        <v>5.53</v>
      </c>
    </row>
    <row r="108" spans="1:9" x14ac:dyDescent="0.25">
      <c r="A108" s="1">
        <v>34736</v>
      </c>
      <c r="B108" s="18">
        <v>743</v>
      </c>
      <c r="C108" s="11">
        <v>8.9868952288976178E-3</v>
      </c>
      <c r="D108">
        <v>7522.3</v>
      </c>
      <c r="E108" s="12">
        <v>87.779999000000004</v>
      </c>
      <c r="F108" s="12">
        <v>5.4</v>
      </c>
      <c r="G108" s="17">
        <v>116692</v>
      </c>
      <c r="H108" s="12">
        <v>2.8629899999999999</v>
      </c>
      <c r="I108" s="12">
        <v>5.92</v>
      </c>
    </row>
    <row r="109" spans="1:9" x14ac:dyDescent="0.25">
      <c r="A109" s="1">
        <v>34743</v>
      </c>
      <c r="B109" s="18">
        <v>750</v>
      </c>
      <c r="C109" s="11">
        <v>8.9868952288976178E-3</v>
      </c>
      <c r="D109">
        <v>7522.3</v>
      </c>
      <c r="E109" s="12">
        <v>87.779999000000004</v>
      </c>
      <c r="F109" s="12">
        <v>5.4</v>
      </c>
      <c r="G109" s="17">
        <v>116692</v>
      </c>
      <c r="H109" s="12">
        <v>2.8629899999999999</v>
      </c>
      <c r="I109" s="12">
        <v>5.92</v>
      </c>
    </row>
    <row r="110" spans="1:9" x14ac:dyDescent="0.25">
      <c r="A110" s="1">
        <v>34750</v>
      </c>
      <c r="B110" s="18">
        <v>757</v>
      </c>
      <c r="C110" s="11">
        <v>8.9868952288976178E-3</v>
      </c>
      <c r="D110">
        <v>7522.3</v>
      </c>
      <c r="E110" s="12">
        <v>87.779999000000004</v>
      </c>
      <c r="F110" s="12">
        <v>5.4</v>
      </c>
      <c r="G110" s="17">
        <v>116692</v>
      </c>
      <c r="H110" s="12">
        <v>2.8629899999999999</v>
      </c>
      <c r="I110" s="12">
        <v>5.92</v>
      </c>
    </row>
    <row r="111" spans="1:9" x14ac:dyDescent="0.25">
      <c r="A111" s="1">
        <v>34757</v>
      </c>
      <c r="B111" s="18">
        <v>764</v>
      </c>
      <c r="C111" s="11">
        <v>8.9868952288976178E-3</v>
      </c>
      <c r="D111">
        <v>7522.3</v>
      </c>
      <c r="E111" s="12">
        <v>87.779999000000004</v>
      </c>
      <c r="F111" s="12">
        <v>5.4</v>
      </c>
      <c r="G111" s="17">
        <v>116692</v>
      </c>
      <c r="H111" s="12">
        <v>2.8629899999999999</v>
      </c>
      <c r="I111" s="12">
        <v>5.92</v>
      </c>
    </row>
    <row r="112" spans="1:9" x14ac:dyDescent="0.25">
      <c r="A112" s="1">
        <v>34764</v>
      </c>
      <c r="B112" s="18">
        <v>771</v>
      </c>
      <c r="C112" s="11">
        <v>8.9868952288976178E-3</v>
      </c>
      <c r="D112">
        <v>7522.3</v>
      </c>
      <c r="E112" s="12">
        <v>85.980002999999996</v>
      </c>
      <c r="F112" s="12">
        <v>5.4</v>
      </c>
      <c r="G112" s="17">
        <v>116907</v>
      </c>
      <c r="H112" s="12">
        <v>2.78722</v>
      </c>
      <c r="I112" s="12">
        <v>5.98</v>
      </c>
    </row>
    <row r="113" spans="1:9" x14ac:dyDescent="0.25">
      <c r="A113" s="1">
        <v>34771</v>
      </c>
      <c r="B113" s="18">
        <v>778</v>
      </c>
      <c r="C113" s="11">
        <v>8.9868952288976178E-3</v>
      </c>
      <c r="D113">
        <v>7522.3</v>
      </c>
      <c r="E113" s="12">
        <v>85.980002999999996</v>
      </c>
      <c r="F113" s="12">
        <v>5.4</v>
      </c>
      <c r="G113" s="17">
        <v>116907</v>
      </c>
      <c r="H113" s="12">
        <v>2.78722</v>
      </c>
      <c r="I113" s="12">
        <v>5.98</v>
      </c>
    </row>
    <row r="114" spans="1:9" x14ac:dyDescent="0.25">
      <c r="A114" s="1">
        <v>34778</v>
      </c>
      <c r="B114" s="18">
        <v>785</v>
      </c>
      <c r="C114" s="11">
        <v>8.9868952288976178E-3</v>
      </c>
      <c r="D114">
        <v>7522.3</v>
      </c>
      <c r="E114" s="12">
        <v>85.980002999999996</v>
      </c>
      <c r="F114" s="12">
        <v>5.4</v>
      </c>
      <c r="G114" s="17">
        <v>116907</v>
      </c>
      <c r="H114" s="12">
        <v>2.78722</v>
      </c>
      <c r="I114" s="12">
        <v>5.98</v>
      </c>
    </row>
    <row r="115" spans="1:9" x14ac:dyDescent="0.25">
      <c r="A115" s="1">
        <v>34785</v>
      </c>
      <c r="B115" s="18">
        <v>792</v>
      </c>
      <c r="C115" s="11">
        <v>8.9868952288976178E-3</v>
      </c>
      <c r="D115">
        <v>7522.3</v>
      </c>
      <c r="E115" s="12">
        <v>85.980002999999996</v>
      </c>
      <c r="F115" s="12">
        <v>5.4</v>
      </c>
      <c r="G115" s="17">
        <v>116907</v>
      </c>
      <c r="H115" s="12">
        <v>2.78722</v>
      </c>
      <c r="I115" s="12">
        <v>5.98</v>
      </c>
    </row>
    <row r="116" spans="1:9" x14ac:dyDescent="0.25">
      <c r="A116" s="1">
        <v>34792</v>
      </c>
      <c r="B116" s="18">
        <v>799</v>
      </c>
      <c r="C116" s="11">
        <v>7.8034643659519176E-3</v>
      </c>
      <c r="D116">
        <v>7581</v>
      </c>
      <c r="E116" s="12">
        <v>81.879997000000003</v>
      </c>
      <c r="F116" s="12">
        <v>5.8</v>
      </c>
      <c r="G116" s="17">
        <v>117065</v>
      </c>
      <c r="H116" s="12">
        <v>3.125</v>
      </c>
      <c r="I116" s="12">
        <v>6.05</v>
      </c>
    </row>
    <row r="117" spans="1:9" x14ac:dyDescent="0.25">
      <c r="A117" s="1">
        <v>34799</v>
      </c>
      <c r="B117" s="18">
        <v>806</v>
      </c>
      <c r="C117" s="11">
        <v>7.8034643659519176E-3</v>
      </c>
      <c r="D117">
        <v>7581</v>
      </c>
      <c r="E117" s="12">
        <v>81.879997000000003</v>
      </c>
      <c r="F117" s="12">
        <v>5.8</v>
      </c>
      <c r="G117" s="17">
        <v>117065</v>
      </c>
      <c r="H117" s="12">
        <v>3.125</v>
      </c>
      <c r="I117" s="12">
        <v>6.05</v>
      </c>
    </row>
    <row r="118" spans="1:9" x14ac:dyDescent="0.25">
      <c r="A118" s="1">
        <v>34806</v>
      </c>
      <c r="B118" s="18">
        <v>813</v>
      </c>
      <c r="C118" s="11">
        <v>7.8034643659519176E-3</v>
      </c>
      <c r="D118">
        <v>7581</v>
      </c>
      <c r="E118" s="12">
        <v>81.879997000000003</v>
      </c>
      <c r="F118" s="12">
        <v>5.8</v>
      </c>
      <c r="G118" s="17">
        <v>117065</v>
      </c>
      <c r="H118" s="12">
        <v>3.125</v>
      </c>
      <c r="I118" s="12">
        <v>6.05</v>
      </c>
    </row>
    <row r="119" spans="1:9" x14ac:dyDescent="0.25">
      <c r="A119" s="1">
        <v>34813</v>
      </c>
      <c r="B119" s="18">
        <v>820</v>
      </c>
      <c r="C119" s="11">
        <v>7.8034643659519176E-3</v>
      </c>
      <c r="D119">
        <v>7581</v>
      </c>
      <c r="E119" s="12">
        <v>81.879997000000003</v>
      </c>
      <c r="F119" s="12">
        <v>5.8</v>
      </c>
      <c r="G119" s="17">
        <v>117065</v>
      </c>
      <c r="H119" s="12">
        <v>3.125</v>
      </c>
      <c r="I119" s="12">
        <v>6.05</v>
      </c>
    </row>
    <row r="120" spans="1:9" x14ac:dyDescent="0.25">
      <c r="A120" s="1">
        <v>34820</v>
      </c>
      <c r="B120" s="18">
        <v>827</v>
      </c>
      <c r="C120" s="11">
        <v>7.8034643659519176E-3</v>
      </c>
      <c r="D120">
        <v>7581</v>
      </c>
      <c r="E120" s="12">
        <v>81.75</v>
      </c>
      <c r="F120" s="12">
        <v>5.6</v>
      </c>
      <c r="G120" s="17">
        <v>117050</v>
      </c>
      <c r="H120" s="12">
        <v>3.1186400000000001</v>
      </c>
      <c r="I120" s="12">
        <v>6.01</v>
      </c>
    </row>
    <row r="121" spans="1:9" x14ac:dyDescent="0.25">
      <c r="A121" s="1">
        <v>34827</v>
      </c>
      <c r="B121" s="18">
        <v>834</v>
      </c>
      <c r="C121" s="11">
        <v>7.8034643659519176E-3</v>
      </c>
      <c r="D121">
        <v>7581</v>
      </c>
      <c r="E121" s="12">
        <v>81.75</v>
      </c>
      <c r="F121" s="12">
        <v>5.6</v>
      </c>
      <c r="G121" s="17">
        <v>117050</v>
      </c>
      <c r="H121" s="12">
        <v>3.1186400000000001</v>
      </c>
      <c r="I121" s="12">
        <v>6.01</v>
      </c>
    </row>
    <row r="122" spans="1:9" x14ac:dyDescent="0.25">
      <c r="A122" s="1">
        <v>34834</v>
      </c>
      <c r="B122" s="18">
        <v>841</v>
      </c>
      <c r="C122" s="11">
        <v>7.8034643659519176E-3</v>
      </c>
      <c r="D122">
        <v>7581</v>
      </c>
      <c r="E122" s="12">
        <v>81.75</v>
      </c>
      <c r="F122" s="12">
        <v>5.6</v>
      </c>
      <c r="G122" s="17">
        <v>117050</v>
      </c>
      <c r="H122" s="12">
        <v>3.1186400000000001</v>
      </c>
      <c r="I122" s="12">
        <v>6.01</v>
      </c>
    </row>
    <row r="123" spans="1:9" x14ac:dyDescent="0.25">
      <c r="A123" s="1">
        <v>34841</v>
      </c>
      <c r="B123" s="18">
        <v>848</v>
      </c>
      <c r="C123" s="11">
        <v>7.8034643659519176E-3</v>
      </c>
      <c r="D123">
        <v>7581</v>
      </c>
      <c r="E123" s="12">
        <v>81.75</v>
      </c>
      <c r="F123" s="12">
        <v>5.6</v>
      </c>
      <c r="G123" s="17">
        <v>117050</v>
      </c>
      <c r="H123" s="12">
        <v>3.1186400000000001</v>
      </c>
      <c r="I123" s="12">
        <v>6.01</v>
      </c>
    </row>
    <row r="124" spans="1:9" x14ac:dyDescent="0.25">
      <c r="A124" s="1">
        <v>34848</v>
      </c>
      <c r="B124" s="18">
        <v>855</v>
      </c>
      <c r="C124" s="11">
        <v>7.8034643659519176E-3</v>
      </c>
      <c r="D124">
        <v>7581</v>
      </c>
      <c r="E124" s="12">
        <v>81.75</v>
      </c>
      <c r="F124" s="12">
        <v>5.6</v>
      </c>
      <c r="G124" s="17">
        <v>117050</v>
      </c>
      <c r="H124" s="12">
        <v>3.1186400000000001</v>
      </c>
      <c r="I124" s="12">
        <v>6.01</v>
      </c>
    </row>
    <row r="125" spans="1:9" x14ac:dyDescent="0.25">
      <c r="A125" s="1">
        <v>34855</v>
      </c>
      <c r="B125" s="18">
        <v>862</v>
      </c>
      <c r="C125" s="11">
        <v>7.8034643659519176E-3</v>
      </c>
      <c r="D125">
        <v>7581</v>
      </c>
      <c r="E125" s="12">
        <v>82.540001000000004</v>
      </c>
      <c r="F125" s="12">
        <v>5.6</v>
      </c>
      <c r="G125" s="17">
        <v>117285</v>
      </c>
      <c r="H125" s="12">
        <v>3.0426000000000002</v>
      </c>
      <c r="I125" s="12">
        <v>6</v>
      </c>
    </row>
    <row r="126" spans="1:9" x14ac:dyDescent="0.25">
      <c r="A126" s="1">
        <v>34862</v>
      </c>
      <c r="B126" s="18">
        <v>869</v>
      </c>
      <c r="C126" s="11">
        <v>7.8034643659519176E-3</v>
      </c>
      <c r="D126">
        <v>7581</v>
      </c>
      <c r="E126" s="12">
        <v>82.540001000000004</v>
      </c>
      <c r="F126" s="12">
        <v>5.6</v>
      </c>
      <c r="G126" s="17">
        <v>117285</v>
      </c>
      <c r="H126" s="12">
        <v>3.0426000000000002</v>
      </c>
      <c r="I126" s="12">
        <v>6</v>
      </c>
    </row>
    <row r="127" spans="1:9" x14ac:dyDescent="0.25">
      <c r="A127" s="1">
        <v>34869</v>
      </c>
      <c r="B127" s="18">
        <v>876</v>
      </c>
      <c r="C127" s="11">
        <v>7.8034643659519176E-3</v>
      </c>
      <c r="D127">
        <v>7581</v>
      </c>
      <c r="E127" s="12">
        <v>82.540001000000004</v>
      </c>
      <c r="F127" s="12">
        <v>5.6</v>
      </c>
      <c r="G127" s="17">
        <v>117285</v>
      </c>
      <c r="H127" s="12">
        <v>3.0426000000000002</v>
      </c>
      <c r="I127" s="12">
        <v>6</v>
      </c>
    </row>
    <row r="128" spans="1:9" x14ac:dyDescent="0.25">
      <c r="A128" s="1">
        <v>34876</v>
      </c>
      <c r="B128" s="18">
        <v>883</v>
      </c>
      <c r="C128" s="11">
        <v>7.8034643659519176E-3</v>
      </c>
      <c r="D128">
        <v>7581</v>
      </c>
      <c r="E128" s="12">
        <v>82.540001000000004</v>
      </c>
      <c r="F128" s="12">
        <v>5.6</v>
      </c>
      <c r="G128" s="17">
        <v>117285</v>
      </c>
      <c r="H128" s="12">
        <v>3.0426000000000002</v>
      </c>
      <c r="I128" s="12">
        <v>6</v>
      </c>
    </row>
    <row r="129" spans="1:9" x14ac:dyDescent="0.25">
      <c r="A129" s="1">
        <v>34883</v>
      </c>
      <c r="B129" s="18">
        <v>890</v>
      </c>
      <c r="C129" s="11">
        <v>1.3467880226883056E-2</v>
      </c>
      <c r="D129">
        <v>7683.1</v>
      </c>
      <c r="E129" s="12">
        <v>81.569999999999993</v>
      </c>
      <c r="F129" s="12">
        <v>5.7</v>
      </c>
      <c r="G129" s="17">
        <v>117377</v>
      </c>
      <c r="H129" s="12">
        <v>2.83019</v>
      </c>
      <c r="I129" s="12">
        <v>5.85</v>
      </c>
    </row>
    <row r="130" spans="1:9" x14ac:dyDescent="0.25">
      <c r="A130" s="1">
        <v>34890</v>
      </c>
      <c r="B130" s="18">
        <v>897</v>
      </c>
      <c r="C130" s="11">
        <v>1.3467880226883056E-2</v>
      </c>
      <c r="D130">
        <v>7683.1</v>
      </c>
      <c r="E130" s="12">
        <v>81.569999999999993</v>
      </c>
      <c r="F130" s="12">
        <v>5.7</v>
      </c>
      <c r="G130" s="17">
        <v>117377</v>
      </c>
      <c r="H130" s="12">
        <v>2.83019</v>
      </c>
      <c r="I130" s="12">
        <v>5.85</v>
      </c>
    </row>
    <row r="131" spans="1:9" x14ac:dyDescent="0.25">
      <c r="A131" s="1">
        <v>34897</v>
      </c>
      <c r="B131" s="18">
        <v>904</v>
      </c>
      <c r="C131" s="11">
        <v>1.3467880226883056E-2</v>
      </c>
      <c r="D131">
        <v>7683.1</v>
      </c>
      <c r="E131" s="12">
        <v>81.569999999999993</v>
      </c>
      <c r="F131" s="12">
        <v>5.7</v>
      </c>
      <c r="G131" s="17">
        <v>117377</v>
      </c>
      <c r="H131" s="12">
        <v>2.83019</v>
      </c>
      <c r="I131" s="12">
        <v>5.85</v>
      </c>
    </row>
    <row r="132" spans="1:9" x14ac:dyDescent="0.25">
      <c r="A132" s="1">
        <v>34904</v>
      </c>
      <c r="B132" s="18">
        <v>911</v>
      </c>
      <c r="C132" s="11">
        <v>1.3467880226883056E-2</v>
      </c>
      <c r="D132">
        <v>7683.1</v>
      </c>
      <c r="E132" s="12">
        <v>81.569999999999993</v>
      </c>
      <c r="F132" s="12">
        <v>5.7</v>
      </c>
      <c r="G132" s="17">
        <v>117377</v>
      </c>
      <c r="H132" s="12">
        <v>2.83019</v>
      </c>
      <c r="I132" s="12">
        <v>5.85</v>
      </c>
    </row>
    <row r="133" spans="1:9" x14ac:dyDescent="0.25">
      <c r="A133" s="1">
        <v>34911</v>
      </c>
      <c r="B133" s="18">
        <v>918</v>
      </c>
      <c r="C133" s="11">
        <v>1.3467880226883056E-2</v>
      </c>
      <c r="D133">
        <v>7683.1</v>
      </c>
      <c r="E133" s="12">
        <v>81.569999999999993</v>
      </c>
      <c r="F133" s="12">
        <v>5.7</v>
      </c>
      <c r="G133" s="17">
        <v>117377</v>
      </c>
      <c r="H133" s="12">
        <v>2.83019</v>
      </c>
      <c r="I133" s="12">
        <v>5.85</v>
      </c>
    </row>
    <row r="134" spans="1:9" x14ac:dyDescent="0.25">
      <c r="A134" s="1">
        <v>34918</v>
      </c>
      <c r="B134" s="18">
        <v>925</v>
      </c>
      <c r="C134" s="11">
        <v>1.3467880226883056E-2</v>
      </c>
      <c r="D134">
        <v>7683.1</v>
      </c>
      <c r="E134" s="12">
        <v>81.160004000000001</v>
      </c>
      <c r="F134" s="12">
        <v>5.7</v>
      </c>
      <c r="G134" s="17">
        <v>117639</v>
      </c>
      <c r="H134" s="12">
        <v>2.6174499999999998</v>
      </c>
      <c r="I134" s="12">
        <v>5.74</v>
      </c>
    </row>
    <row r="135" spans="1:9" x14ac:dyDescent="0.25">
      <c r="A135" s="1">
        <v>34925</v>
      </c>
      <c r="B135" s="18">
        <v>932</v>
      </c>
      <c r="C135" s="11">
        <v>1.3467880226883056E-2</v>
      </c>
      <c r="D135">
        <v>7683.1</v>
      </c>
      <c r="E135" s="12">
        <v>81.160004000000001</v>
      </c>
      <c r="F135" s="12">
        <v>5.7</v>
      </c>
      <c r="G135" s="17">
        <v>117639</v>
      </c>
      <c r="H135" s="12">
        <v>2.6174499999999998</v>
      </c>
      <c r="I135" s="12">
        <v>5.74</v>
      </c>
    </row>
    <row r="136" spans="1:9" x14ac:dyDescent="0.25">
      <c r="A136" s="1">
        <v>34932</v>
      </c>
      <c r="B136" s="18">
        <v>939</v>
      </c>
      <c r="C136" s="11">
        <v>1.3467880226883056E-2</v>
      </c>
      <c r="D136">
        <v>7683.1</v>
      </c>
      <c r="E136" s="12">
        <v>81.160004000000001</v>
      </c>
      <c r="F136" s="12">
        <v>5.7</v>
      </c>
      <c r="G136" s="17">
        <v>117639</v>
      </c>
      <c r="H136" s="12">
        <v>2.6174499999999998</v>
      </c>
      <c r="I136" s="12">
        <v>5.74</v>
      </c>
    </row>
    <row r="137" spans="1:9" x14ac:dyDescent="0.25">
      <c r="A137" s="1">
        <v>34939</v>
      </c>
      <c r="B137" s="18">
        <v>946</v>
      </c>
      <c r="C137" s="11">
        <v>1.3467880226883056E-2</v>
      </c>
      <c r="D137">
        <v>7683.1</v>
      </c>
      <c r="E137" s="12">
        <v>81.160004000000001</v>
      </c>
      <c r="F137" s="12">
        <v>5.7</v>
      </c>
      <c r="G137" s="17">
        <v>117639</v>
      </c>
      <c r="H137" s="12">
        <v>2.6174499999999998</v>
      </c>
      <c r="I137" s="12">
        <v>5.74</v>
      </c>
    </row>
    <row r="138" spans="1:9" x14ac:dyDescent="0.25">
      <c r="A138" s="1">
        <v>34946</v>
      </c>
      <c r="B138" s="18">
        <v>953</v>
      </c>
      <c r="C138" s="11">
        <v>1.3467880226883056E-2</v>
      </c>
      <c r="D138">
        <v>7683.1</v>
      </c>
      <c r="E138" s="12">
        <v>85.470000999999996</v>
      </c>
      <c r="F138" s="12">
        <v>5.6</v>
      </c>
      <c r="G138" s="17">
        <v>117880</v>
      </c>
      <c r="H138" s="12">
        <v>2.54521</v>
      </c>
      <c r="I138" s="12">
        <v>5.8</v>
      </c>
    </row>
    <row r="139" spans="1:9" x14ac:dyDescent="0.25">
      <c r="A139" s="1">
        <v>34953</v>
      </c>
      <c r="B139" s="18">
        <v>960</v>
      </c>
      <c r="C139" s="11">
        <v>1.3467880226883056E-2</v>
      </c>
      <c r="D139">
        <v>7683.1</v>
      </c>
      <c r="E139" s="12">
        <v>85.470000999999996</v>
      </c>
      <c r="F139" s="12">
        <v>5.6</v>
      </c>
      <c r="G139" s="17">
        <v>117880</v>
      </c>
      <c r="H139" s="12">
        <v>2.54521</v>
      </c>
      <c r="I139" s="12">
        <v>5.8</v>
      </c>
    </row>
    <row r="140" spans="1:9" x14ac:dyDescent="0.25">
      <c r="A140" s="1">
        <v>34960</v>
      </c>
      <c r="B140" s="18">
        <v>967</v>
      </c>
      <c r="C140" s="11">
        <v>1.3467880226883056E-2</v>
      </c>
      <c r="D140">
        <v>7683.1</v>
      </c>
      <c r="E140" s="12">
        <v>85.470000999999996</v>
      </c>
      <c r="F140" s="12">
        <v>5.6</v>
      </c>
      <c r="G140" s="17">
        <v>117880</v>
      </c>
      <c r="H140" s="12">
        <v>2.54521</v>
      </c>
      <c r="I140" s="12">
        <v>5.8</v>
      </c>
    </row>
    <row r="141" spans="1:9" x14ac:dyDescent="0.25">
      <c r="A141" s="1">
        <v>34967</v>
      </c>
      <c r="B141" s="18">
        <v>974</v>
      </c>
      <c r="C141" s="11">
        <v>1.3467880226883056E-2</v>
      </c>
      <c r="D141">
        <v>7683.1</v>
      </c>
      <c r="E141" s="12">
        <v>85.470000999999996</v>
      </c>
      <c r="F141" s="12">
        <v>5.6</v>
      </c>
      <c r="G141" s="17">
        <v>117880</v>
      </c>
      <c r="H141" s="12">
        <v>2.54521</v>
      </c>
      <c r="I141" s="12">
        <v>5.8</v>
      </c>
    </row>
    <row r="142" spans="1:9" x14ac:dyDescent="0.25">
      <c r="A142" s="1">
        <v>34974</v>
      </c>
      <c r="B142" s="18">
        <v>981</v>
      </c>
      <c r="C142" s="11">
        <v>1.1648943785711463E-2</v>
      </c>
      <c r="D142">
        <v>7772.6</v>
      </c>
      <c r="E142" s="12">
        <v>84.290001000000004</v>
      </c>
      <c r="F142" s="12">
        <v>5.5</v>
      </c>
      <c r="G142" s="17">
        <v>118029</v>
      </c>
      <c r="H142" s="12">
        <v>2.74431</v>
      </c>
      <c r="I142" s="12">
        <v>5.76</v>
      </c>
    </row>
    <row r="143" spans="1:9" x14ac:dyDescent="0.25">
      <c r="A143" s="1">
        <v>34981</v>
      </c>
      <c r="B143" s="18">
        <v>988</v>
      </c>
      <c r="C143" s="11">
        <v>1.1648943785711463E-2</v>
      </c>
      <c r="D143">
        <v>7772.6</v>
      </c>
      <c r="E143" s="12">
        <v>84.290001000000004</v>
      </c>
      <c r="F143" s="12">
        <v>5.5</v>
      </c>
      <c r="G143" s="17">
        <v>118029</v>
      </c>
      <c r="H143" s="12">
        <v>2.74431</v>
      </c>
      <c r="I143" s="12">
        <v>5.76</v>
      </c>
    </row>
    <row r="144" spans="1:9" x14ac:dyDescent="0.25">
      <c r="A144" s="1">
        <v>34988</v>
      </c>
      <c r="B144" s="18">
        <v>995</v>
      </c>
      <c r="C144" s="11">
        <v>1.1648943785711463E-2</v>
      </c>
      <c r="D144">
        <v>7772.6</v>
      </c>
      <c r="E144" s="12">
        <v>84.290001000000004</v>
      </c>
      <c r="F144" s="12">
        <v>5.5</v>
      </c>
      <c r="G144" s="17">
        <v>118029</v>
      </c>
      <c r="H144" s="12">
        <v>2.74431</v>
      </c>
      <c r="I144" s="12">
        <v>5.76</v>
      </c>
    </row>
    <row r="145" spans="1:9" x14ac:dyDescent="0.25">
      <c r="A145" s="1">
        <v>34995</v>
      </c>
      <c r="B145" s="18">
        <v>1002</v>
      </c>
      <c r="C145" s="11">
        <v>1.1648943785711463E-2</v>
      </c>
      <c r="D145">
        <v>7772.6</v>
      </c>
      <c r="E145" s="12">
        <v>84.290001000000004</v>
      </c>
      <c r="F145" s="12">
        <v>5.5</v>
      </c>
      <c r="G145" s="17">
        <v>118029</v>
      </c>
      <c r="H145" s="12">
        <v>2.74431</v>
      </c>
      <c r="I145" s="12">
        <v>5.76</v>
      </c>
    </row>
    <row r="146" spans="1:9" x14ac:dyDescent="0.25">
      <c r="A146" s="1">
        <v>35002</v>
      </c>
      <c r="B146" s="18">
        <v>1009</v>
      </c>
      <c r="C146" s="11">
        <v>1.1648943785711463E-2</v>
      </c>
      <c r="D146">
        <v>7772.6</v>
      </c>
      <c r="E146" s="12">
        <v>84.290001000000004</v>
      </c>
      <c r="F146" s="12">
        <v>5.5</v>
      </c>
      <c r="G146" s="17">
        <v>118029</v>
      </c>
      <c r="H146" s="12">
        <v>2.74431</v>
      </c>
      <c r="I146" s="12">
        <v>5.76</v>
      </c>
    </row>
    <row r="147" spans="1:9" x14ac:dyDescent="0.25">
      <c r="A147" s="1">
        <v>35009</v>
      </c>
      <c r="B147" s="18">
        <v>1016</v>
      </c>
      <c r="C147" s="11">
        <v>1.1648943785711463E-2</v>
      </c>
      <c r="D147">
        <v>7772.6</v>
      </c>
      <c r="E147" s="12">
        <v>84.029999000000004</v>
      </c>
      <c r="F147" s="12">
        <v>5.6</v>
      </c>
      <c r="G147" s="17">
        <v>118168</v>
      </c>
      <c r="H147" s="12">
        <v>2.6034700000000002</v>
      </c>
      <c r="I147" s="12">
        <v>5.8</v>
      </c>
    </row>
    <row r="148" spans="1:9" x14ac:dyDescent="0.25">
      <c r="A148" s="1">
        <v>35016</v>
      </c>
      <c r="B148" s="18">
        <v>1023</v>
      </c>
      <c r="C148" s="11">
        <v>1.1648943785711463E-2</v>
      </c>
      <c r="D148">
        <v>7772.6</v>
      </c>
      <c r="E148" s="12">
        <v>84.029999000000004</v>
      </c>
      <c r="F148" s="12">
        <v>5.6</v>
      </c>
      <c r="G148" s="17">
        <v>118168</v>
      </c>
      <c r="H148" s="12">
        <v>2.6034700000000002</v>
      </c>
      <c r="I148" s="12">
        <v>5.8</v>
      </c>
    </row>
    <row r="149" spans="1:9" x14ac:dyDescent="0.25">
      <c r="A149" s="1">
        <v>35023</v>
      </c>
      <c r="B149" s="18">
        <v>1030</v>
      </c>
      <c r="C149" s="11">
        <v>1.1648943785711463E-2</v>
      </c>
      <c r="D149">
        <v>7772.6</v>
      </c>
      <c r="E149" s="12">
        <v>84.029999000000004</v>
      </c>
      <c r="F149" s="12">
        <v>5.6</v>
      </c>
      <c r="G149" s="17">
        <v>118168</v>
      </c>
      <c r="H149" s="12">
        <v>2.6034700000000002</v>
      </c>
      <c r="I149" s="12">
        <v>5.8</v>
      </c>
    </row>
    <row r="150" spans="1:9" x14ac:dyDescent="0.25">
      <c r="A150" s="1">
        <v>35030</v>
      </c>
      <c r="B150" s="18">
        <v>1037</v>
      </c>
      <c r="C150" s="11">
        <v>1.1648943785711463E-2</v>
      </c>
      <c r="D150">
        <v>7772.6</v>
      </c>
      <c r="E150" s="12">
        <v>84.029999000000004</v>
      </c>
      <c r="F150" s="12">
        <v>5.6</v>
      </c>
      <c r="G150" s="17">
        <v>118168</v>
      </c>
      <c r="H150" s="12">
        <v>2.6034700000000002</v>
      </c>
      <c r="I150" s="12">
        <v>5.8</v>
      </c>
    </row>
    <row r="151" spans="1:9" x14ac:dyDescent="0.25">
      <c r="A151" s="1">
        <v>35037</v>
      </c>
      <c r="B151" s="18">
        <v>1044</v>
      </c>
      <c r="C151" s="11">
        <v>1.1648943785711463E-2</v>
      </c>
      <c r="D151">
        <v>7772.6</v>
      </c>
      <c r="E151" s="12">
        <v>85.160004000000001</v>
      </c>
      <c r="F151" s="12">
        <v>5.6</v>
      </c>
      <c r="G151" s="17">
        <v>118325</v>
      </c>
      <c r="H151" s="12">
        <v>2.53165</v>
      </c>
      <c r="I151" s="12">
        <v>5.6</v>
      </c>
    </row>
    <row r="152" spans="1:9" x14ac:dyDescent="0.25">
      <c r="A152" s="1">
        <v>35044</v>
      </c>
      <c r="B152" s="18">
        <v>1051</v>
      </c>
      <c r="C152" s="11">
        <v>1.1648943785711463E-2</v>
      </c>
      <c r="D152">
        <v>7772.6</v>
      </c>
      <c r="E152" s="12">
        <v>85.160004000000001</v>
      </c>
      <c r="F152" s="12">
        <v>5.6</v>
      </c>
      <c r="G152" s="17">
        <v>118325</v>
      </c>
      <c r="H152" s="12">
        <v>2.53165</v>
      </c>
      <c r="I152" s="12">
        <v>5.6</v>
      </c>
    </row>
    <row r="153" spans="1:9" x14ac:dyDescent="0.25">
      <c r="A153" s="1">
        <v>35051</v>
      </c>
      <c r="B153" s="18">
        <v>1058</v>
      </c>
      <c r="C153" s="11">
        <v>1.1648943785711463E-2</v>
      </c>
      <c r="D153">
        <v>7772.6</v>
      </c>
      <c r="E153" s="12">
        <v>85.160004000000001</v>
      </c>
      <c r="F153" s="12">
        <v>5.6</v>
      </c>
      <c r="G153" s="17">
        <v>118325</v>
      </c>
      <c r="H153" s="12">
        <v>2.53165</v>
      </c>
      <c r="I153" s="12">
        <v>5.6</v>
      </c>
    </row>
    <row r="154" spans="1:9" x14ac:dyDescent="0.25">
      <c r="A154" s="1">
        <v>35058</v>
      </c>
      <c r="B154" s="18">
        <v>1065</v>
      </c>
      <c r="C154" s="11">
        <v>1.1648943785711463E-2</v>
      </c>
      <c r="D154">
        <v>7772.6</v>
      </c>
      <c r="E154" s="12">
        <v>85.160004000000001</v>
      </c>
      <c r="F154" s="12">
        <v>5.6</v>
      </c>
      <c r="G154" s="17">
        <v>118325</v>
      </c>
      <c r="H154" s="12">
        <v>2.53165</v>
      </c>
      <c r="I154" s="12">
        <v>5.6</v>
      </c>
    </row>
    <row r="155" spans="1:9" x14ac:dyDescent="0.25">
      <c r="A155" s="1">
        <v>35065</v>
      </c>
      <c r="B155" s="18">
        <v>1072</v>
      </c>
      <c r="C155" s="11">
        <v>1.2338213725136882E-2</v>
      </c>
      <c r="D155">
        <v>7868.5</v>
      </c>
      <c r="E155" s="12">
        <v>84.760002</v>
      </c>
      <c r="F155" s="12">
        <v>5.6</v>
      </c>
      <c r="G155" s="17">
        <v>118318</v>
      </c>
      <c r="H155" s="12">
        <v>2.7907000000000002</v>
      </c>
      <c r="I155" s="12">
        <v>5.56</v>
      </c>
    </row>
    <row r="156" spans="1:9" x14ac:dyDescent="0.25">
      <c r="A156" s="1">
        <v>35072</v>
      </c>
      <c r="B156" s="18">
        <v>1079</v>
      </c>
      <c r="C156" s="11">
        <v>1.2338213725136882E-2</v>
      </c>
      <c r="D156">
        <v>7868.5</v>
      </c>
      <c r="E156" s="12">
        <v>84.760002</v>
      </c>
      <c r="F156" s="12">
        <v>5.6</v>
      </c>
      <c r="G156" s="17">
        <v>118318</v>
      </c>
      <c r="H156" s="12">
        <v>2.7907000000000002</v>
      </c>
      <c r="I156" s="12">
        <v>5.56</v>
      </c>
    </row>
    <row r="157" spans="1:9" x14ac:dyDescent="0.25">
      <c r="A157" s="1">
        <v>35079</v>
      </c>
      <c r="B157" s="18">
        <v>1086</v>
      </c>
      <c r="C157" s="11">
        <v>1.2338213725136882E-2</v>
      </c>
      <c r="D157">
        <v>7868.5</v>
      </c>
      <c r="E157" s="12">
        <v>84.760002</v>
      </c>
      <c r="F157" s="12">
        <v>5.6</v>
      </c>
      <c r="G157" s="17">
        <v>118318</v>
      </c>
      <c r="H157" s="12">
        <v>2.7907000000000002</v>
      </c>
      <c r="I157" s="12">
        <v>5.56</v>
      </c>
    </row>
    <row r="158" spans="1:9" x14ac:dyDescent="0.25">
      <c r="A158" s="1">
        <v>35086</v>
      </c>
      <c r="B158" s="18">
        <v>1093</v>
      </c>
      <c r="C158" s="11">
        <v>1.2338213725136882E-2</v>
      </c>
      <c r="D158">
        <v>7868.5</v>
      </c>
      <c r="E158" s="12">
        <v>84.760002</v>
      </c>
      <c r="F158" s="12">
        <v>5.6</v>
      </c>
      <c r="G158" s="17">
        <v>118318</v>
      </c>
      <c r="H158" s="12">
        <v>2.7907000000000002</v>
      </c>
      <c r="I158" s="12">
        <v>5.56</v>
      </c>
    </row>
    <row r="159" spans="1:9" x14ac:dyDescent="0.25">
      <c r="A159" s="1">
        <v>35093</v>
      </c>
      <c r="B159" s="18">
        <v>1100</v>
      </c>
      <c r="C159" s="11">
        <v>1.2338213725136882E-2</v>
      </c>
      <c r="D159">
        <v>7868.5</v>
      </c>
      <c r="E159" s="12">
        <v>84.760002</v>
      </c>
      <c r="F159" s="12">
        <v>5.6</v>
      </c>
      <c r="G159" s="17">
        <v>118318</v>
      </c>
      <c r="H159" s="12">
        <v>2.7907000000000002</v>
      </c>
      <c r="I159" s="12">
        <v>5.56</v>
      </c>
    </row>
    <row r="160" spans="1:9" x14ac:dyDescent="0.25">
      <c r="A160" s="1">
        <v>35100</v>
      </c>
      <c r="B160" s="18">
        <v>1107</v>
      </c>
      <c r="C160" s="11">
        <v>1.2338213725136882E-2</v>
      </c>
      <c r="D160">
        <v>7868.5</v>
      </c>
      <c r="E160" s="12">
        <v>87.18</v>
      </c>
      <c r="F160" s="12">
        <v>5.5</v>
      </c>
      <c r="G160" s="17">
        <v>118734</v>
      </c>
      <c r="H160" s="12">
        <v>2.7170299999999998</v>
      </c>
      <c r="I160" s="12">
        <v>5.22</v>
      </c>
    </row>
    <row r="161" spans="1:9" x14ac:dyDescent="0.25">
      <c r="A161" s="1">
        <v>35107</v>
      </c>
      <c r="B161" s="18">
        <v>1114</v>
      </c>
      <c r="C161" s="11">
        <v>1.2338213725136882E-2</v>
      </c>
      <c r="D161">
        <v>7868.5</v>
      </c>
      <c r="E161" s="12">
        <v>87.18</v>
      </c>
      <c r="F161" s="12">
        <v>5.5</v>
      </c>
      <c r="G161" s="17">
        <v>118734</v>
      </c>
      <c r="H161" s="12">
        <v>2.7170299999999998</v>
      </c>
      <c r="I161" s="12">
        <v>5.22</v>
      </c>
    </row>
    <row r="162" spans="1:9" x14ac:dyDescent="0.25">
      <c r="A162" s="1">
        <v>35114</v>
      </c>
      <c r="B162" s="18">
        <v>1121</v>
      </c>
      <c r="C162" s="11">
        <v>1.2338213725136882E-2</v>
      </c>
      <c r="D162">
        <v>7868.5</v>
      </c>
      <c r="E162" s="12">
        <v>87.18</v>
      </c>
      <c r="F162" s="12">
        <v>5.5</v>
      </c>
      <c r="G162" s="17">
        <v>118734</v>
      </c>
      <c r="H162" s="12">
        <v>2.7170299999999998</v>
      </c>
      <c r="I162" s="12">
        <v>5.22</v>
      </c>
    </row>
    <row r="163" spans="1:9" x14ac:dyDescent="0.25">
      <c r="A163" s="1">
        <v>35121</v>
      </c>
      <c r="B163" s="18">
        <v>1128</v>
      </c>
      <c r="C163" s="11">
        <v>1.2338213725136882E-2</v>
      </c>
      <c r="D163">
        <v>7868.5</v>
      </c>
      <c r="E163" s="12">
        <v>87.18</v>
      </c>
      <c r="F163" s="12">
        <v>5.5</v>
      </c>
      <c r="G163" s="17">
        <v>118734</v>
      </c>
      <c r="H163" s="12">
        <v>2.7170299999999998</v>
      </c>
      <c r="I163" s="12">
        <v>5.22</v>
      </c>
    </row>
    <row r="164" spans="1:9" x14ac:dyDescent="0.25">
      <c r="A164" s="1">
        <v>35128</v>
      </c>
      <c r="B164" s="18">
        <v>1135</v>
      </c>
      <c r="C164" s="11">
        <v>1.2338213725136882E-2</v>
      </c>
      <c r="D164">
        <v>7868.5</v>
      </c>
      <c r="E164" s="12">
        <v>86.529999000000004</v>
      </c>
      <c r="F164" s="12">
        <v>5.5</v>
      </c>
      <c r="G164" s="17">
        <v>118990</v>
      </c>
      <c r="H164" s="12">
        <v>2.8439199999999998</v>
      </c>
      <c r="I164" s="12">
        <v>5.31</v>
      </c>
    </row>
    <row r="165" spans="1:9" x14ac:dyDescent="0.25">
      <c r="A165" s="1">
        <v>35135</v>
      </c>
      <c r="B165" s="18">
        <v>1142</v>
      </c>
      <c r="C165" s="11">
        <v>1.2338213725136882E-2</v>
      </c>
      <c r="D165">
        <v>7868.5</v>
      </c>
      <c r="E165" s="12">
        <v>86.529999000000004</v>
      </c>
      <c r="F165" s="12">
        <v>5.5</v>
      </c>
      <c r="G165" s="17">
        <v>118990</v>
      </c>
      <c r="H165" s="12">
        <v>2.8439199999999998</v>
      </c>
      <c r="I165" s="12">
        <v>5.31</v>
      </c>
    </row>
    <row r="166" spans="1:9" x14ac:dyDescent="0.25">
      <c r="A166" s="1">
        <v>35142</v>
      </c>
      <c r="B166" s="18">
        <v>1149</v>
      </c>
      <c r="C166" s="11">
        <v>1.2338213725136882E-2</v>
      </c>
      <c r="D166">
        <v>7868.5</v>
      </c>
      <c r="E166" s="12">
        <v>86.529999000000004</v>
      </c>
      <c r="F166" s="12">
        <v>5.5</v>
      </c>
      <c r="G166" s="17">
        <v>118990</v>
      </c>
      <c r="H166" s="12">
        <v>2.8439199999999998</v>
      </c>
      <c r="I166" s="12">
        <v>5.31</v>
      </c>
    </row>
    <row r="167" spans="1:9" x14ac:dyDescent="0.25">
      <c r="A167" s="1">
        <v>35149</v>
      </c>
      <c r="B167" s="18">
        <v>1156</v>
      </c>
      <c r="C167" s="11">
        <v>1.2338213725136882E-2</v>
      </c>
      <c r="D167">
        <v>7868.5</v>
      </c>
      <c r="E167" s="12">
        <v>86.529999000000004</v>
      </c>
      <c r="F167" s="12">
        <v>5.5</v>
      </c>
      <c r="G167" s="17">
        <v>118990</v>
      </c>
      <c r="H167" s="12">
        <v>2.8439199999999998</v>
      </c>
      <c r="I167" s="12">
        <v>5.31</v>
      </c>
    </row>
    <row r="168" spans="1:9" x14ac:dyDescent="0.25">
      <c r="A168" s="1">
        <v>35156</v>
      </c>
      <c r="B168" s="18">
        <v>1163</v>
      </c>
      <c r="C168" s="11">
        <v>2.0880726949227935E-2</v>
      </c>
      <c r="D168">
        <v>8032.8</v>
      </c>
      <c r="E168" s="12">
        <v>86.709998999999996</v>
      </c>
      <c r="F168" s="12">
        <v>5.6</v>
      </c>
      <c r="G168" s="17">
        <v>119156</v>
      </c>
      <c r="H168" s="12">
        <v>2.8326699999999998</v>
      </c>
      <c r="I168" s="12">
        <v>5.22</v>
      </c>
    </row>
    <row r="169" spans="1:9" x14ac:dyDescent="0.25">
      <c r="A169" s="1">
        <v>35163</v>
      </c>
      <c r="B169" s="18">
        <v>1170</v>
      </c>
      <c r="C169" s="11">
        <v>2.0880726949227935E-2</v>
      </c>
      <c r="D169">
        <v>8032.8</v>
      </c>
      <c r="E169" s="12">
        <v>86.709998999999996</v>
      </c>
      <c r="F169" s="12">
        <v>5.6</v>
      </c>
      <c r="G169" s="17">
        <v>119156</v>
      </c>
      <c r="H169" s="12">
        <v>2.8326699999999998</v>
      </c>
      <c r="I169" s="12">
        <v>5.22</v>
      </c>
    </row>
    <row r="170" spans="1:9" x14ac:dyDescent="0.25">
      <c r="A170" s="1">
        <v>35170</v>
      </c>
      <c r="B170" s="18">
        <v>1177</v>
      </c>
      <c r="C170" s="11">
        <v>2.0880726949227935E-2</v>
      </c>
      <c r="D170">
        <v>8032.8</v>
      </c>
      <c r="E170" s="12">
        <v>86.709998999999996</v>
      </c>
      <c r="F170" s="12">
        <v>5.6</v>
      </c>
      <c r="G170" s="17">
        <v>119156</v>
      </c>
      <c r="H170" s="12">
        <v>2.8326699999999998</v>
      </c>
      <c r="I170" s="12">
        <v>5.22</v>
      </c>
    </row>
    <row r="171" spans="1:9" x14ac:dyDescent="0.25">
      <c r="A171" s="1">
        <v>35177</v>
      </c>
      <c r="B171" s="18">
        <v>1184</v>
      </c>
      <c r="C171" s="11">
        <v>2.0880726949227935E-2</v>
      </c>
      <c r="D171">
        <v>8032.8</v>
      </c>
      <c r="E171" s="12">
        <v>86.709998999999996</v>
      </c>
      <c r="F171" s="12">
        <v>5.6</v>
      </c>
      <c r="G171" s="17">
        <v>119156</v>
      </c>
      <c r="H171" s="12">
        <v>2.8326699999999998</v>
      </c>
      <c r="I171" s="12">
        <v>5.22</v>
      </c>
    </row>
    <row r="172" spans="1:9" x14ac:dyDescent="0.25">
      <c r="A172" s="1">
        <v>35184</v>
      </c>
      <c r="B172" s="18">
        <v>1191</v>
      </c>
      <c r="C172" s="11">
        <v>2.0880726949227935E-2</v>
      </c>
      <c r="D172">
        <v>8032.8</v>
      </c>
      <c r="E172" s="12">
        <v>86.709998999999996</v>
      </c>
      <c r="F172" s="12">
        <v>5.6</v>
      </c>
      <c r="G172" s="17">
        <v>119156</v>
      </c>
      <c r="H172" s="12">
        <v>2.8326699999999998</v>
      </c>
      <c r="I172" s="12">
        <v>5.22</v>
      </c>
    </row>
    <row r="173" spans="1:9" x14ac:dyDescent="0.25">
      <c r="A173" s="1">
        <v>35191</v>
      </c>
      <c r="B173" s="18">
        <v>1198</v>
      </c>
      <c r="C173" s="11">
        <v>2.0880726949227935E-2</v>
      </c>
      <c r="D173">
        <v>8032.8</v>
      </c>
      <c r="E173" s="12">
        <v>88.330001999999993</v>
      </c>
      <c r="F173" s="12">
        <v>5.6</v>
      </c>
      <c r="G173" s="17">
        <v>119489</v>
      </c>
      <c r="H173" s="12">
        <v>2.8270900000000001</v>
      </c>
      <c r="I173" s="12">
        <v>5.24</v>
      </c>
    </row>
    <row r="174" spans="1:9" x14ac:dyDescent="0.25">
      <c r="A174" s="1">
        <v>35198</v>
      </c>
      <c r="B174" s="18">
        <v>1205</v>
      </c>
      <c r="C174" s="11">
        <v>2.0880726949227935E-2</v>
      </c>
      <c r="D174">
        <v>8032.8</v>
      </c>
      <c r="E174" s="12">
        <v>88.330001999999993</v>
      </c>
      <c r="F174" s="12">
        <v>5.6</v>
      </c>
      <c r="G174" s="17">
        <v>119489</v>
      </c>
      <c r="H174" s="12">
        <v>2.8270900000000001</v>
      </c>
      <c r="I174" s="12">
        <v>5.24</v>
      </c>
    </row>
    <row r="175" spans="1:9" x14ac:dyDescent="0.25">
      <c r="A175" s="1">
        <v>35205</v>
      </c>
      <c r="B175" s="18">
        <v>1212</v>
      </c>
      <c r="C175" s="11">
        <v>2.0880726949227935E-2</v>
      </c>
      <c r="D175">
        <v>8032.8</v>
      </c>
      <c r="E175" s="12">
        <v>88.330001999999993</v>
      </c>
      <c r="F175" s="12">
        <v>5.6</v>
      </c>
      <c r="G175" s="17">
        <v>119489</v>
      </c>
      <c r="H175" s="12">
        <v>2.8270900000000001</v>
      </c>
      <c r="I175" s="12">
        <v>5.24</v>
      </c>
    </row>
    <row r="176" spans="1:9" x14ac:dyDescent="0.25">
      <c r="A176" s="1">
        <v>35212</v>
      </c>
      <c r="B176" s="18">
        <v>1219</v>
      </c>
      <c r="C176" s="11">
        <v>2.0880726949227935E-2</v>
      </c>
      <c r="D176">
        <v>8032.8</v>
      </c>
      <c r="E176" s="12">
        <v>88.330001999999993</v>
      </c>
      <c r="F176" s="12">
        <v>5.6</v>
      </c>
      <c r="G176" s="17">
        <v>119489</v>
      </c>
      <c r="H176" s="12">
        <v>2.8270900000000001</v>
      </c>
      <c r="I176" s="12">
        <v>5.24</v>
      </c>
    </row>
    <row r="177" spans="1:9" x14ac:dyDescent="0.25">
      <c r="A177" s="1">
        <v>35219</v>
      </c>
      <c r="B177" s="18">
        <v>1226</v>
      </c>
      <c r="C177" s="11">
        <v>2.0880726949227935E-2</v>
      </c>
      <c r="D177">
        <v>8032.8</v>
      </c>
      <c r="E177" s="12">
        <v>87.959998999999996</v>
      </c>
      <c r="F177" s="12">
        <v>5.3</v>
      </c>
      <c r="G177" s="17">
        <v>119770</v>
      </c>
      <c r="H177" s="12">
        <v>2.82152</v>
      </c>
      <c r="I177" s="12">
        <v>5.27</v>
      </c>
    </row>
    <row r="178" spans="1:9" x14ac:dyDescent="0.25">
      <c r="A178" s="1">
        <v>35226</v>
      </c>
      <c r="B178" s="18">
        <v>1233</v>
      </c>
      <c r="C178" s="11">
        <v>2.0880726949227935E-2</v>
      </c>
      <c r="D178">
        <v>8032.8</v>
      </c>
      <c r="E178" s="12">
        <v>87.959998999999996</v>
      </c>
      <c r="F178" s="12">
        <v>5.3</v>
      </c>
      <c r="G178" s="17">
        <v>119770</v>
      </c>
      <c r="H178" s="12">
        <v>2.82152</v>
      </c>
      <c r="I178" s="12">
        <v>5.27</v>
      </c>
    </row>
    <row r="179" spans="1:9" x14ac:dyDescent="0.25">
      <c r="A179" s="1">
        <v>35233</v>
      </c>
      <c r="B179" s="18">
        <v>1240</v>
      </c>
      <c r="C179" s="11">
        <v>2.0880726949227935E-2</v>
      </c>
      <c r="D179">
        <v>8032.8</v>
      </c>
      <c r="E179" s="12">
        <v>87.959998999999996</v>
      </c>
      <c r="F179" s="12">
        <v>5.3</v>
      </c>
      <c r="G179" s="17">
        <v>119770</v>
      </c>
      <c r="H179" s="12">
        <v>2.82152</v>
      </c>
      <c r="I179" s="12">
        <v>5.27</v>
      </c>
    </row>
    <row r="180" spans="1:9" x14ac:dyDescent="0.25">
      <c r="A180" s="1">
        <v>35240</v>
      </c>
      <c r="B180" s="18">
        <v>1247</v>
      </c>
      <c r="C180" s="11">
        <v>2.0880726949227935E-2</v>
      </c>
      <c r="D180">
        <v>8032.8</v>
      </c>
      <c r="E180" s="12">
        <v>87.959998999999996</v>
      </c>
      <c r="F180" s="12">
        <v>5.3</v>
      </c>
      <c r="G180" s="17">
        <v>119770</v>
      </c>
      <c r="H180" s="12">
        <v>2.82152</v>
      </c>
      <c r="I180" s="12">
        <v>5.27</v>
      </c>
    </row>
    <row r="181" spans="1:9" x14ac:dyDescent="0.25">
      <c r="A181" s="1">
        <v>35247</v>
      </c>
      <c r="B181" s="18">
        <v>1254</v>
      </c>
      <c r="C181" s="11">
        <v>1.2274673837267214E-2</v>
      </c>
      <c r="D181">
        <v>8131.4</v>
      </c>
      <c r="E181" s="12">
        <v>87.779999000000004</v>
      </c>
      <c r="F181" s="12">
        <v>5.5</v>
      </c>
      <c r="G181" s="17">
        <v>120015</v>
      </c>
      <c r="H181" s="12">
        <v>2.8833600000000001</v>
      </c>
      <c r="I181" s="12">
        <v>5.4</v>
      </c>
    </row>
    <row r="182" spans="1:9" x14ac:dyDescent="0.25">
      <c r="A182" s="1">
        <v>35254</v>
      </c>
      <c r="B182" s="18">
        <v>1261</v>
      </c>
      <c r="C182" s="11">
        <v>1.2274673837267214E-2</v>
      </c>
      <c r="D182">
        <v>8131.4</v>
      </c>
      <c r="E182" s="12">
        <v>87.779999000000004</v>
      </c>
      <c r="F182" s="12">
        <v>5.5</v>
      </c>
      <c r="G182" s="17">
        <v>120015</v>
      </c>
      <c r="H182" s="12">
        <v>2.8833600000000001</v>
      </c>
      <c r="I182" s="12">
        <v>5.4</v>
      </c>
    </row>
    <row r="183" spans="1:9" x14ac:dyDescent="0.25">
      <c r="A183" s="1">
        <v>35261</v>
      </c>
      <c r="B183" s="18">
        <v>1268</v>
      </c>
      <c r="C183" s="11">
        <v>1.2274673837267214E-2</v>
      </c>
      <c r="D183">
        <v>8131.4</v>
      </c>
      <c r="E183" s="12">
        <v>87.779999000000004</v>
      </c>
      <c r="F183" s="12">
        <v>5.5</v>
      </c>
      <c r="G183" s="17">
        <v>120015</v>
      </c>
      <c r="H183" s="12">
        <v>2.8833600000000001</v>
      </c>
      <c r="I183" s="12">
        <v>5.4</v>
      </c>
    </row>
    <row r="184" spans="1:9" x14ac:dyDescent="0.25">
      <c r="A184" s="1">
        <v>35268</v>
      </c>
      <c r="B184" s="18">
        <v>1275</v>
      </c>
      <c r="C184" s="11">
        <v>1.2274673837267214E-2</v>
      </c>
      <c r="D184">
        <v>8131.4</v>
      </c>
      <c r="E184" s="12">
        <v>87.779999000000004</v>
      </c>
      <c r="F184" s="12">
        <v>5.5</v>
      </c>
      <c r="G184" s="17">
        <v>120015</v>
      </c>
      <c r="H184" s="12">
        <v>2.8833600000000001</v>
      </c>
      <c r="I184" s="12">
        <v>5.4</v>
      </c>
    </row>
    <row r="185" spans="1:9" x14ac:dyDescent="0.25">
      <c r="A185" s="1">
        <v>35275</v>
      </c>
      <c r="B185" s="18">
        <v>1282</v>
      </c>
      <c r="C185" s="11">
        <v>1.2274673837267214E-2</v>
      </c>
      <c r="D185">
        <v>8131.4</v>
      </c>
      <c r="E185" s="12">
        <v>87.779999000000004</v>
      </c>
      <c r="F185" s="12">
        <v>5.5</v>
      </c>
      <c r="G185" s="17">
        <v>120015</v>
      </c>
      <c r="H185" s="12">
        <v>2.8833600000000001</v>
      </c>
      <c r="I185" s="12">
        <v>5.4</v>
      </c>
    </row>
    <row r="186" spans="1:9" x14ac:dyDescent="0.25">
      <c r="A186" s="1">
        <v>35282</v>
      </c>
      <c r="B186" s="18">
        <v>1289</v>
      </c>
      <c r="C186" s="11">
        <v>1.2274673837267214E-2</v>
      </c>
      <c r="D186">
        <v>8131.4</v>
      </c>
      <c r="E186" s="12">
        <v>86.099997999999999</v>
      </c>
      <c r="F186" s="12">
        <v>5.0999999999999996</v>
      </c>
      <c r="G186" s="17">
        <v>120201</v>
      </c>
      <c r="H186" s="12">
        <v>2.8123</v>
      </c>
      <c r="I186" s="12">
        <v>5.22</v>
      </c>
    </row>
    <row r="187" spans="1:9" x14ac:dyDescent="0.25">
      <c r="A187" s="1">
        <v>35289</v>
      </c>
      <c r="B187" s="18">
        <v>1296</v>
      </c>
      <c r="C187" s="11">
        <v>1.2274673837267214E-2</v>
      </c>
      <c r="D187">
        <v>8131.4</v>
      </c>
      <c r="E187" s="12">
        <v>86.099997999999999</v>
      </c>
      <c r="F187" s="12">
        <v>5.0999999999999996</v>
      </c>
      <c r="G187" s="17">
        <v>120201</v>
      </c>
      <c r="H187" s="12">
        <v>2.8123</v>
      </c>
      <c r="I187" s="12">
        <v>5.22</v>
      </c>
    </row>
    <row r="188" spans="1:9" x14ac:dyDescent="0.25">
      <c r="A188" s="1">
        <v>35296</v>
      </c>
      <c r="B188" s="18">
        <v>1303</v>
      </c>
      <c r="C188" s="11">
        <v>1.2274673837267214E-2</v>
      </c>
      <c r="D188">
        <v>8131.4</v>
      </c>
      <c r="E188" s="12">
        <v>86.099997999999999</v>
      </c>
      <c r="F188" s="12">
        <v>5.0999999999999996</v>
      </c>
      <c r="G188" s="17">
        <v>120201</v>
      </c>
      <c r="H188" s="12">
        <v>2.8123</v>
      </c>
      <c r="I188" s="12">
        <v>5.22</v>
      </c>
    </row>
    <row r="189" spans="1:9" x14ac:dyDescent="0.25">
      <c r="A189" s="1">
        <v>35303</v>
      </c>
      <c r="B189" s="18">
        <v>1310</v>
      </c>
      <c r="C189" s="11">
        <v>1.2274673837267214E-2</v>
      </c>
      <c r="D189">
        <v>8131.4</v>
      </c>
      <c r="E189" s="12">
        <v>86.099997999999999</v>
      </c>
      <c r="F189" s="12">
        <v>5.0999999999999996</v>
      </c>
      <c r="G189" s="17">
        <v>120201</v>
      </c>
      <c r="H189" s="12">
        <v>2.8123</v>
      </c>
      <c r="I189" s="12">
        <v>5.22</v>
      </c>
    </row>
    <row r="190" spans="1:9" x14ac:dyDescent="0.25">
      <c r="A190" s="1">
        <v>35310</v>
      </c>
      <c r="B190" s="18">
        <v>1317</v>
      </c>
      <c r="C190" s="11">
        <v>1.2274673837267214E-2</v>
      </c>
      <c r="D190">
        <v>8131.4</v>
      </c>
      <c r="E190" s="12">
        <v>86.480002999999996</v>
      </c>
      <c r="F190" s="12">
        <v>5.2</v>
      </c>
      <c r="G190" s="17">
        <v>120402</v>
      </c>
      <c r="H190" s="12">
        <v>3.0045700000000002</v>
      </c>
      <c r="I190" s="12">
        <v>5.3</v>
      </c>
    </row>
    <row r="191" spans="1:9" x14ac:dyDescent="0.25">
      <c r="A191" s="1">
        <v>35317</v>
      </c>
      <c r="B191" s="18">
        <v>1324</v>
      </c>
      <c r="C191" s="11">
        <v>1.2274673837267214E-2</v>
      </c>
      <c r="D191">
        <v>8131.4</v>
      </c>
      <c r="E191" s="12">
        <v>86.480002999999996</v>
      </c>
      <c r="F191" s="12">
        <v>5.2</v>
      </c>
      <c r="G191" s="17">
        <v>120402</v>
      </c>
      <c r="H191" s="12">
        <v>3.0045700000000002</v>
      </c>
      <c r="I191" s="12">
        <v>5.3</v>
      </c>
    </row>
    <row r="192" spans="1:9" x14ac:dyDescent="0.25">
      <c r="A192" s="1">
        <v>35324</v>
      </c>
      <c r="B192" s="18">
        <v>1331</v>
      </c>
      <c r="C192" s="11">
        <v>1.2274673837267214E-2</v>
      </c>
      <c r="D192">
        <v>8131.4</v>
      </c>
      <c r="E192" s="12">
        <v>86.480002999999996</v>
      </c>
      <c r="F192" s="12">
        <v>5.2</v>
      </c>
      <c r="G192" s="17">
        <v>120402</v>
      </c>
      <c r="H192" s="12">
        <v>3.0045700000000002</v>
      </c>
      <c r="I192" s="12">
        <v>5.3</v>
      </c>
    </row>
    <row r="193" spans="1:9" x14ac:dyDescent="0.25">
      <c r="A193" s="1">
        <v>35331</v>
      </c>
      <c r="B193" s="18">
        <v>1338</v>
      </c>
      <c r="C193" s="11">
        <v>1.2274673837267214E-2</v>
      </c>
      <c r="D193">
        <v>8131.4</v>
      </c>
      <c r="E193" s="12">
        <v>86.480002999999996</v>
      </c>
      <c r="F193" s="12">
        <v>5.2</v>
      </c>
      <c r="G193" s="17">
        <v>120402</v>
      </c>
      <c r="H193" s="12">
        <v>3.0045700000000002</v>
      </c>
      <c r="I193" s="12">
        <v>5.3</v>
      </c>
    </row>
    <row r="194" spans="1:9" x14ac:dyDescent="0.25">
      <c r="A194" s="1">
        <v>35338</v>
      </c>
      <c r="B194" s="18">
        <v>1345</v>
      </c>
      <c r="C194" s="11">
        <v>1.2274673837267214E-2</v>
      </c>
      <c r="D194">
        <v>8131.4</v>
      </c>
      <c r="E194" s="12">
        <v>86.480002999999996</v>
      </c>
      <c r="F194" s="12">
        <v>5.2</v>
      </c>
      <c r="G194" s="17">
        <v>120402</v>
      </c>
      <c r="H194" s="12">
        <v>3.0045700000000002</v>
      </c>
      <c r="I194" s="12">
        <v>5.3</v>
      </c>
    </row>
    <row r="195" spans="1:9" x14ac:dyDescent="0.25">
      <c r="A195" s="1">
        <v>35345</v>
      </c>
      <c r="B195" s="18">
        <v>1352</v>
      </c>
      <c r="C195" s="11">
        <v>1.5790638758393261E-2</v>
      </c>
      <c r="D195">
        <v>8259.7999999999993</v>
      </c>
      <c r="E195" s="12">
        <v>87.940002000000007</v>
      </c>
      <c r="F195" s="12">
        <v>5.2</v>
      </c>
      <c r="G195" s="17">
        <v>120663</v>
      </c>
      <c r="H195" s="12">
        <v>3.06189</v>
      </c>
      <c r="I195" s="12">
        <v>5.24</v>
      </c>
    </row>
    <row r="196" spans="1:9" x14ac:dyDescent="0.25">
      <c r="A196" s="1">
        <v>35352</v>
      </c>
      <c r="B196" s="18">
        <v>1359</v>
      </c>
      <c r="C196" s="11">
        <v>1.5790638758393261E-2</v>
      </c>
      <c r="D196">
        <v>8259.7999999999993</v>
      </c>
      <c r="E196" s="12">
        <v>87.940002000000007</v>
      </c>
      <c r="F196" s="12">
        <v>5.2</v>
      </c>
      <c r="G196" s="17">
        <v>120663</v>
      </c>
      <c r="H196" s="12">
        <v>3.06189</v>
      </c>
      <c r="I196" s="12">
        <v>5.24</v>
      </c>
    </row>
    <row r="197" spans="1:9" x14ac:dyDescent="0.25">
      <c r="A197" s="1">
        <v>35359</v>
      </c>
      <c r="B197" s="18">
        <v>1366</v>
      </c>
      <c r="C197" s="11">
        <v>1.5790638758393261E-2</v>
      </c>
      <c r="D197">
        <v>8259.7999999999993</v>
      </c>
      <c r="E197" s="12">
        <v>87.940002000000007</v>
      </c>
      <c r="F197" s="12">
        <v>5.2</v>
      </c>
      <c r="G197" s="17">
        <v>120663</v>
      </c>
      <c r="H197" s="12">
        <v>3.06189</v>
      </c>
      <c r="I197" s="12">
        <v>5.24</v>
      </c>
    </row>
    <row r="198" spans="1:9" x14ac:dyDescent="0.25">
      <c r="A198" s="1">
        <v>35366</v>
      </c>
      <c r="B198" s="18">
        <v>1373</v>
      </c>
      <c r="C198" s="11">
        <v>1.5790638758393261E-2</v>
      </c>
      <c r="D198">
        <v>8259.7999999999993</v>
      </c>
      <c r="E198" s="12">
        <v>87.940002000000007</v>
      </c>
      <c r="F198" s="12">
        <v>5.2</v>
      </c>
      <c r="G198" s="17">
        <v>120663</v>
      </c>
      <c r="H198" s="12">
        <v>3.06189</v>
      </c>
      <c r="I198" s="12">
        <v>5.24</v>
      </c>
    </row>
    <row r="199" spans="1:9" x14ac:dyDescent="0.25">
      <c r="A199" s="1">
        <v>35373</v>
      </c>
      <c r="B199" s="18">
        <v>1380</v>
      </c>
      <c r="C199" s="11">
        <v>1.5790638758393261E-2</v>
      </c>
      <c r="D199">
        <v>8259.7999999999993</v>
      </c>
      <c r="E199" s="12">
        <v>87.18</v>
      </c>
      <c r="F199" s="12">
        <v>5.4</v>
      </c>
      <c r="G199" s="17">
        <v>120949</v>
      </c>
      <c r="H199" s="12">
        <v>3.2530899999999998</v>
      </c>
      <c r="I199" s="12">
        <v>5.31</v>
      </c>
    </row>
    <row r="200" spans="1:9" x14ac:dyDescent="0.25">
      <c r="A200" s="1">
        <v>35380</v>
      </c>
      <c r="B200" s="18">
        <v>1387</v>
      </c>
      <c r="C200" s="11">
        <v>1.5790638758393261E-2</v>
      </c>
      <c r="D200">
        <v>8259.7999999999993</v>
      </c>
      <c r="E200" s="12">
        <v>87.18</v>
      </c>
      <c r="F200" s="12">
        <v>5.4</v>
      </c>
      <c r="G200" s="17">
        <v>120949</v>
      </c>
      <c r="H200" s="12">
        <v>3.2530899999999998</v>
      </c>
      <c r="I200" s="12">
        <v>5.31</v>
      </c>
    </row>
    <row r="201" spans="1:9" x14ac:dyDescent="0.25">
      <c r="A201" s="1">
        <v>35387</v>
      </c>
      <c r="B201" s="18">
        <v>1394</v>
      </c>
      <c r="C201" s="11">
        <v>1.5790638758393261E-2</v>
      </c>
      <c r="D201">
        <v>8259.7999999999993</v>
      </c>
      <c r="E201" s="12">
        <v>87.18</v>
      </c>
      <c r="F201" s="12">
        <v>5.4</v>
      </c>
      <c r="G201" s="17">
        <v>120949</v>
      </c>
      <c r="H201" s="12">
        <v>3.2530899999999998</v>
      </c>
      <c r="I201" s="12">
        <v>5.31</v>
      </c>
    </row>
    <row r="202" spans="1:9" x14ac:dyDescent="0.25">
      <c r="A202" s="1">
        <v>35394</v>
      </c>
      <c r="B202" s="18">
        <v>1401</v>
      </c>
      <c r="C202" s="11">
        <v>1.5790638758393261E-2</v>
      </c>
      <c r="D202">
        <v>8259.7999999999993</v>
      </c>
      <c r="E202" s="12">
        <v>87.18</v>
      </c>
      <c r="F202" s="12">
        <v>5.4</v>
      </c>
      <c r="G202" s="17">
        <v>120949</v>
      </c>
      <c r="H202" s="12">
        <v>3.2530899999999998</v>
      </c>
      <c r="I202" s="12">
        <v>5.31</v>
      </c>
    </row>
    <row r="203" spans="1:9" x14ac:dyDescent="0.25">
      <c r="A203" s="1">
        <v>35401</v>
      </c>
      <c r="B203" s="18">
        <v>1408</v>
      </c>
      <c r="C203" s="11">
        <v>1.5790638758393261E-2</v>
      </c>
      <c r="D203">
        <v>8259.7999999999993</v>
      </c>
      <c r="E203" s="12">
        <v>88.599997999999999</v>
      </c>
      <c r="F203" s="12">
        <v>5.4</v>
      </c>
      <c r="G203" s="17">
        <v>121145</v>
      </c>
      <c r="H203" s="12">
        <v>3.3788200000000002</v>
      </c>
      <c r="I203" s="12">
        <v>5.29</v>
      </c>
    </row>
    <row r="204" spans="1:9" x14ac:dyDescent="0.25">
      <c r="A204" s="1">
        <v>35408</v>
      </c>
      <c r="B204" s="18">
        <v>1415</v>
      </c>
      <c r="C204" s="11">
        <v>1.5790638758393261E-2</v>
      </c>
      <c r="D204">
        <v>8259.7999999999993</v>
      </c>
      <c r="E204" s="12">
        <v>88.599997999999999</v>
      </c>
      <c r="F204" s="12">
        <v>5.4</v>
      </c>
      <c r="G204" s="17">
        <v>121145</v>
      </c>
      <c r="H204" s="12">
        <v>3.3788200000000002</v>
      </c>
      <c r="I204" s="12">
        <v>5.29</v>
      </c>
    </row>
    <row r="205" spans="1:9" x14ac:dyDescent="0.25">
      <c r="A205" s="1">
        <v>35415</v>
      </c>
      <c r="B205" s="18">
        <v>1422</v>
      </c>
      <c r="C205" s="11">
        <v>1.5790638758393261E-2</v>
      </c>
      <c r="D205">
        <v>8259.7999999999993</v>
      </c>
      <c r="E205" s="12">
        <v>88.599997999999999</v>
      </c>
      <c r="F205" s="12">
        <v>5.4</v>
      </c>
      <c r="G205" s="17">
        <v>121145</v>
      </c>
      <c r="H205" s="12">
        <v>3.3788200000000002</v>
      </c>
      <c r="I205" s="12">
        <v>5.29</v>
      </c>
    </row>
    <row r="206" spans="1:9" x14ac:dyDescent="0.25">
      <c r="A206" s="1">
        <v>35422</v>
      </c>
      <c r="B206" s="18">
        <v>1429</v>
      </c>
      <c r="C206" s="11">
        <v>1.5790638758393261E-2</v>
      </c>
      <c r="D206">
        <v>8259.7999999999993</v>
      </c>
      <c r="E206" s="12">
        <v>88.599997999999999</v>
      </c>
      <c r="F206" s="12">
        <v>5.4</v>
      </c>
      <c r="G206" s="17">
        <v>121145</v>
      </c>
      <c r="H206" s="12">
        <v>3.3788200000000002</v>
      </c>
      <c r="I206" s="12">
        <v>5.29</v>
      </c>
    </row>
    <row r="207" spans="1:9" x14ac:dyDescent="0.25">
      <c r="A207" s="1">
        <v>35429</v>
      </c>
      <c r="B207" s="18">
        <v>1436</v>
      </c>
      <c r="C207" s="11">
        <v>1.5790638758393261E-2</v>
      </c>
      <c r="D207">
        <v>8259.7999999999993</v>
      </c>
      <c r="E207" s="12">
        <v>88.599997999999999</v>
      </c>
      <c r="F207" s="12">
        <v>5.4</v>
      </c>
      <c r="G207" s="17">
        <v>121145</v>
      </c>
      <c r="H207" s="12">
        <v>3.3788200000000002</v>
      </c>
      <c r="I207" s="12">
        <v>5.29</v>
      </c>
    </row>
    <row r="208" spans="1:9" x14ac:dyDescent="0.25">
      <c r="A208" s="1">
        <v>35436</v>
      </c>
      <c r="B208" s="18">
        <v>1443</v>
      </c>
      <c r="C208" s="11">
        <v>1.2457928763408566E-2</v>
      </c>
      <c r="D208">
        <v>8362.7000000000007</v>
      </c>
      <c r="E208" s="12">
        <v>88.18</v>
      </c>
      <c r="F208" s="12">
        <v>5.3</v>
      </c>
      <c r="G208" s="17">
        <v>121363</v>
      </c>
      <c r="H208" s="12">
        <v>3.0381399999999998</v>
      </c>
      <c r="I208" s="12">
        <v>5.25</v>
      </c>
    </row>
    <row r="209" spans="1:9" x14ac:dyDescent="0.25">
      <c r="A209" s="1">
        <v>35443</v>
      </c>
      <c r="B209" s="18">
        <v>1450</v>
      </c>
      <c r="C209" s="11">
        <v>1.2457928763408566E-2</v>
      </c>
      <c r="D209">
        <v>8362.7000000000007</v>
      </c>
      <c r="E209" s="12">
        <v>88.18</v>
      </c>
      <c r="F209" s="12">
        <v>5.3</v>
      </c>
      <c r="G209" s="17">
        <v>121363</v>
      </c>
      <c r="H209" s="12">
        <v>3.0381399999999998</v>
      </c>
      <c r="I209" s="12">
        <v>5.25</v>
      </c>
    </row>
    <row r="210" spans="1:9" x14ac:dyDescent="0.25">
      <c r="A210" s="1">
        <v>35450</v>
      </c>
      <c r="B210" s="18">
        <v>1457</v>
      </c>
      <c r="C210" s="11">
        <v>1.2457928763408566E-2</v>
      </c>
      <c r="D210">
        <v>8362.7000000000007</v>
      </c>
      <c r="E210" s="12">
        <v>88.18</v>
      </c>
      <c r="F210" s="12">
        <v>5.3</v>
      </c>
      <c r="G210" s="17">
        <v>121363</v>
      </c>
      <c r="H210" s="12">
        <v>3.0381399999999998</v>
      </c>
      <c r="I210" s="12">
        <v>5.25</v>
      </c>
    </row>
    <row r="211" spans="1:9" x14ac:dyDescent="0.25">
      <c r="A211" s="1">
        <v>35457</v>
      </c>
      <c r="B211" s="18">
        <v>1464</v>
      </c>
      <c r="C211" s="11">
        <v>1.2457928763408566E-2</v>
      </c>
      <c r="D211">
        <v>8362.7000000000007</v>
      </c>
      <c r="E211" s="12">
        <v>88.18</v>
      </c>
      <c r="F211" s="12">
        <v>5.3</v>
      </c>
      <c r="G211" s="17">
        <v>121363</v>
      </c>
      <c r="H211" s="12">
        <v>3.0381399999999998</v>
      </c>
      <c r="I211" s="12">
        <v>5.25</v>
      </c>
    </row>
    <row r="212" spans="1:9" x14ac:dyDescent="0.25">
      <c r="A212" s="1">
        <v>35464</v>
      </c>
      <c r="B212" s="18">
        <v>1471</v>
      </c>
      <c r="C212" s="11">
        <v>1.2457928763408566E-2</v>
      </c>
      <c r="D212">
        <v>8362.7000000000007</v>
      </c>
      <c r="E212" s="12">
        <v>93.089995999999999</v>
      </c>
      <c r="F212" s="12">
        <v>5.2</v>
      </c>
      <c r="G212" s="17">
        <v>121675</v>
      </c>
      <c r="H212" s="12">
        <v>3.03226</v>
      </c>
      <c r="I212" s="12">
        <v>5.19</v>
      </c>
    </row>
    <row r="213" spans="1:9" x14ac:dyDescent="0.25">
      <c r="A213" s="1">
        <v>35471</v>
      </c>
      <c r="B213" s="18">
        <v>1478</v>
      </c>
      <c r="C213" s="11">
        <v>1.2457928763408566E-2</v>
      </c>
      <c r="D213">
        <v>8362.7000000000007</v>
      </c>
      <c r="E213" s="12">
        <v>93.089995999999999</v>
      </c>
      <c r="F213" s="12">
        <v>5.2</v>
      </c>
      <c r="G213" s="17">
        <v>121675</v>
      </c>
      <c r="H213" s="12">
        <v>3.03226</v>
      </c>
      <c r="I213" s="12">
        <v>5.19</v>
      </c>
    </row>
    <row r="214" spans="1:9" x14ac:dyDescent="0.25">
      <c r="A214" s="1">
        <v>35478</v>
      </c>
      <c r="B214" s="18">
        <v>1485</v>
      </c>
      <c r="C214" s="11">
        <v>1.2457928763408566E-2</v>
      </c>
      <c r="D214">
        <v>8362.7000000000007</v>
      </c>
      <c r="E214" s="12">
        <v>93.089995999999999</v>
      </c>
      <c r="F214" s="12">
        <v>5.2</v>
      </c>
      <c r="G214" s="17">
        <v>121675</v>
      </c>
      <c r="H214" s="12">
        <v>3.03226</v>
      </c>
      <c r="I214" s="12">
        <v>5.19</v>
      </c>
    </row>
    <row r="215" spans="1:9" x14ac:dyDescent="0.25">
      <c r="A215" s="1">
        <v>35485</v>
      </c>
      <c r="B215" s="18">
        <v>1492</v>
      </c>
      <c r="C215" s="11">
        <v>1.2457928763408566E-2</v>
      </c>
      <c r="D215">
        <v>8362.7000000000007</v>
      </c>
      <c r="E215" s="12">
        <v>93.089995999999999</v>
      </c>
      <c r="F215" s="12">
        <v>5.2</v>
      </c>
      <c r="G215" s="17">
        <v>121675</v>
      </c>
      <c r="H215" s="12">
        <v>3.03226</v>
      </c>
      <c r="I215" s="12">
        <v>5.19</v>
      </c>
    </row>
    <row r="216" spans="1:9" x14ac:dyDescent="0.25">
      <c r="A216" s="1">
        <v>35492</v>
      </c>
      <c r="B216" s="18">
        <v>1499</v>
      </c>
      <c r="C216" s="11">
        <v>1.2457928763408566E-2</v>
      </c>
      <c r="D216">
        <v>8362.7000000000007</v>
      </c>
      <c r="E216" s="12">
        <v>95.389999000000003</v>
      </c>
      <c r="F216" s="12">
        <v>5.2</v>
      </c>
      <c r="G216" s="17">
        <v>121989</v>
      </c>
      <c r="H216" s="12">
        <v>2.7652700000000001</v>
      </c>
      <c r="I216" s="12">
        <v>5.39</v>
      </c>
    </row>
    <row r="217" spans="1:9" x14ac:dyDescent="0.25">
      <c r="A217" s="1">
        <v>35499</v>
      </c>
      <c r="B217" s="18">
        <v>1506</v>
      </c>
      <c r="C217" s="11">
        <v>1.2457928763408566E-2</v>
      </c>
      <c r="D217">
        <v>8362.7000000000007</v>
      </c>
      <c r="E217" s="12">
        <v>95.389999000000003</v>
      </c>
      <c r="F217" s="12">
        <v>5.2</v>
      </c>
      <c r="G217" s="17">
        <v>121989</v>
      </c>
      <c r="H217" s="12">
        <v>2.7652700000000001</v>
      </c>
      <c r="I217" s="12">
        <v>5.39</v>
      </c>
    </row>
    <row r="218" spans="1:9" x14ac:dyDescent="0.25">
      <c r="A218" s="1">
        <v>35506</v>
      </c>
      <c r="B218" s="18">
        <v>1513</v>
      </c>
      <c r="C218" s="11">
        <v>1.2457928763408566E-2</v>
      </c>
      <c r="D218">
        <v>8362.7000000000007</v>
      </c>
      <c r="E218" s="12">
        <v>95.389999000000003</v>
      </c>
      <c r="F218" s="12">
        <v>5.2</v>
      </c>
      <c r="G218" s="17">
        <v>121989</v>
      </c>
      <c r="H218" s="12">
        <v>2.7652700000000001</v>
      </c>
      <c r="I218" s="12">
        <v>5.39</v>
      </c>
    </row>
    <row r="219" spans="1:9" x14ac:dyDescent="0.25">
      <c r="A219" s="1">
        <v>35513</v>
      </c>
      <c r="B219" s="18">
        <v>1520</v>
      </c>
      <c r="C219" s="11">
        <v>1.2457928763408566E-2</v>
      </c>
      <c r="D219">
        <v>8362.7000000000007</v>
      </c>
      <c r="E219" s="12">
        <v>95.389999000000003</v>
      </c>
      <c r="F219" s="12">
        <v>5.2</v>
      </c>
      <c r="G219" s="17">
        <v>121989</v>
      </c>
      <c r="H219" s="12">
        <v>2.7652700000000001</v>
      </c>
      <c r="I219" s="12">
        <v>5.39</v>
      </c>
    </row>
    <row r="220" spans="1:9" x14ac:dyDescent="0.25">
      <c r="A220" s="1">
        <v>35520</v>
      </c>
      <c r="B220" s="18">
        <v>1527</v>
      </c>
      <c r="C220" s="11">
        <v>1.2457928763408566E-2</v>
      </c>
      <c r="D220">
        <v>8362.7000000000007</v>
      </c>
      <c r="E220" s="12">
        <v>95.389999000000003</v>
      </c>
      <c r="F220" s="12">
        <v>5.2</v>
      </c>
      <c r="G220" s="17">
        <v>121989</v>
      </c>
      <c r="H220" s="12">
        <v>2.7652700000000001</v>
      </c>
      <c r="I220" s="12">
        <v>5.39</v>
      </c>
    </row>
    <row r="221" spans="1:9" x14ac:dyDescent="0.25">
      <c r="A221" s="1">
        <v>35527</v>
      </c>
      <c r="B221" s="18">
        <v>1534</v>
      </c>
      <c r="C221" s="11">
        <v>1.8666220239874409E-2</v>
      </c>
      <c r="D221">
        <v>8518.7999999999993</v>
      </c>
      <c r="E221" s="12">
        <v>94.089995999999999</v>
      </c>
      <c r="F221" s="12">
        <v>5.0999999999999996</v>
      </c>
      <c r="G221" s="17">
        <v>122284</v>
      </c>
      <c r="H221" s="12">
        <v>2.4343400000000002</v>
      </c>
      <c r="I221" s="12">
        <v>5.51</v>
      </c>
    </row>
    <row r="222" spans="1:9" x14ac:dyDescent="0.25">
      <c r="A222" s="1">
        <v>35534</v>
      </c>
      <c r="B222" s="18">
        <v>1541</v>
      </c>
      <c r="C222" s="11">
        <v>1.8666220239874409E-2</v>
      </c>
      <c r="D222">
        <v>8518.7999999999993</v>
      </c>
      <c r="E222" s="12">
        <v>94.089995999999999</v>
      </c>
      <c r="F222" s="12">
        <v>5.0999999999999996</v>
      </c>
      <c r="G222" s="17">
        <v>122284</v>
      </c>
      <c r="H222" s="12">
        <v>2.4343400000000002</v>
      </c>
      <c r="I222" s="12">
        <v>5.51</v>
      </c>
    </row>
    <row r="223" spans="1:9" x14ac:dyDescent="0.25">
      <c r="A223" s="1">
        <v>35541</v>
      </c>
      <c r="B223" s="18">
        <v>1548</v>
      </c>
      <c r="C223" s="11">
        <v>1.8666220239874409E-2</v>
      </c>
      <c r="D223">
        <v>8518.7999999999993</v>
      </c>
      <c r="E223" s="12">
        <v>94.089995999999999</v>
      </c>
      <c r="F223" s="12">
        <v>5.0999999999999996</v>
      </c>
      <c r="G223" s="17">
        <v>122284</v>
      </c>
      <c r="H223" s="12">
        <v>2.4343400000000002</v>
      </c>
      <c r="I223" s="12">
        <v>5.51</v>
      </c>
    </row>
    <row r="224" spans="1:9" x14ac:dyDescent="0.25">
      <c r="A224" s="1">
        <v>35548</v>
      </c>
      <c r="B224" s="18">
        <v>1555</v>
      </c>
      <c r="C224" s="11">
        <v>1.8666220239874409E-2</v>
      </c>
      <c r="D224">
        <v>8518.7999999999993</v>
      </c>
      <c r="E224" s="12">
        <v>94.089995999999999</v>
      </c>
      <c r="F224" s="12">
        <v>5.0999999999999996</v>
      </c>
      <c r="G224" s="17">
        <v>122284</v>
      </c>
      <c r="H224" s="12">
        <v>2.4343400000000002</v>
      </c>
      <c r="I224" s="12">
        <v>5.51</v>
      </c>
    </row>
    <row r="225" spans="1:9" x14ac:dyDescent="0.25">
      <c r="A225" s="1">
        <v>35555</v>
      </c>
      <c r="B225" s="18">
        <v>1562</v>
      </c>
      <c r="C225" s="11">
        <v>1.8666220239874409E-2</v>
      </c>
      <c r="D225">
        <v>8518.7999999999993</v>
      </c>
      <c r="E225" s="12">
        <v>96.809997999999993</v>
      </c>
      <c r="F225" s="12">
        <v>4.9000000000000004</v>
      </c>
      <c r="G225" s="17">
        <v>122551</v>
      </c>
      <c r="H225" s="12">
        <v>2.2378499999999999</v>
      </c>
      <c r="I225" s="12">
        <v>5.5</v>
      </c>
    </row>
    <row r="226" spans="1:9" x14ac:dyDescent="0.25">
      <c r="A226" s="1">
        <v>35562</v>
      </c>
      <c r="B226" s="18">
        <v>1569</v>
      </c>
      <c r="C226" s="11">
        <v>1.8666220239874409E-2</v>
      </c>
      <c r="D226">
        <v>8518.7999999999993</v>
      </c>
      <c r="E226" s="12">
        <v>96.809997999999993</v>
      </c>
      <c r="F226" s="12">
        <v>4.9000000000000004</v>
      </c>
      <c r="G226" s="17">
        <v>122551</v>
      </c>
      <c r="H226" s="12">
        <v>2.2378499999999999</v>
      </c>
      <c r="I226" s="12">
        <v>5.5</v>
      </c>
    </row>
    <row r="227" spans="1:9" x14ac:dyDescent="0.25">
      <c r="A227" s="1">
        <v>35569</v>
      </c>
      <c r="B227" s="18">
        <v>1576</v>
      </c>
      <c r="C227" s="11">
        <v>1.8666220239874409E-2</v>
      </c>
      <c r="D227">
        <v>8518.7999999999993</v>
      </c>
      <c r="E227" s="12">
        <v>96.809997999999993</v>
      </c>
      <c r="F227" s="12">
        <v>4.9000000000000004</v>
      </c>
      <c r="G227" s="17">
        <v>122551</v>
      </c>
      <c r="H227" s="12">
        <v>2.2378499999999999</v>
      </c>
      <c r="I227" s="12">
        <v>5.5</v>
      </c>
    </row>
    <row r="228" spans="1:9" x14ac:dyDescent="0.25">
      <c r="A228" s="1">
        <v>35576</v>
      </c>
      <c r="B228" s="18">
        <v>1583</v>
      </c>
      <c r="C228" s="11">
        <v>1.8666220239874409E-2</v>
      </c>
      <c r="D228">
        <v>8518.7999999999993</v>
      </c>
      <c r="E228" s="12">
        <v>96.809997999999993</v>
      </c>
      <c r="F228" s="12">
        <v>4.9000000000000004</v>
      </c>
      <c r="G228" s="17">
        <v>122551</v>
      </c>
      <c r="H228" s="12">
        <v>2.2378499999999999</v>
      </c>
      <c r="I228" s="12">
        <v>5.5</v>
      </c>
    </row>
    <row r="229" spans="1:9" x14ac:dyDescent="0.25">
      <c r="A229" s="1">
        <v>35583</v>
      </c>
      <c r="B229" s="18">
        <v>1590</v>
      </c>
      <c r="C229" s="11">
        <v>1.8666220239874409E-2</v>
      </c>
      <c r="D229">
        <v>8518.7999999999993</v>
      </c>
      <c r="E229" s="12">
        <v>95.730002999999996</v>
      </c>
      <c r="F229" s="12">
        <v>5</v>
      </c>
      <c r="G229" s="17">
        <v>122816</v>
      </c>
      <c r="H229" s="12">
        <v>2.2335699999999998</v>
      </c>
      <c r="I229" s="12">
        <v>5.56</v>
      </c>
    </row>
    <row r="230" spans="1:9" x14ac:dyDescent="0.25">
      <c r="A230" s="1">
        <v>35590</v>
      </c>
      <c r="B230" s="18">
        <v>1597</v>
      </c>
      <c r="C230" s="11">
        <v>1.8666220239874409E-2</v>
      </c>
      <c r="D230">
        <v>8518.7999999999993</v>
      </c>
      <c r="E230" s="12">
        <v>95.730002999999996</v>
      </c>
      <c r="F230" s="12">
        <v>5</v>
      </c>
      <c r="G230" s="17">
        <v>122816</v>
      </c>
      <c r="H230" s="12">
        <v>2.2335699999999998</v>
      </c>
      <c r="I230" s="12">
        <v>5.56</v>
      </c>
    </row>
    <row r="231" spans="1:9" x14ac:dyDescent="0.25">
      <c r="A231" s="1">
        <v>35597</v>
      </c>
      <c r="B231" s="18">
        <v>1604</v>
      </c>
      <c r="C231" s="11">
        <v>1.8666220239874409E-2</v>
      </c>
      <c r="D231">
        <v>8518.7999999999993</v>
      </c>
      <c r="E231" s="12">
        <v>95.730002999999996</v>
      </c>
      <c r="F231" s="12">
        <v>5</v>
      </c>
      <c r="G231" s="17">
        <v>122816</v>
      </c>
      <c r="H231" s="12">
        <v>2.2335699999999998</v>
      </c>
      <c r="I231" s="12">
        <v>5.56</v>
      </c>
    </row>
    <row r="232" spans="1:9" x14ac:dyDescent="0.25">
      <c r="A232" s="1">
        <v>35604</v>
      </c>
      <c r="B232" s="18">
        <v>1611</v>
      </c>
      <c r="C232" s="11">
        <v>1.8666220239874409E-2</v>
      </c>
      <c r="D232">
        <v>8518.7999999999993</v>
      </c>
      <c r="E232" s="12">
        <v>95.730002999999996</v>
      </c>
      <c r="F232" s="12">
        <v>5</v>
      </c>
      <c r="G232" s="17">
        <v>122816</v>
      </c>
      <c r="H232" s="12">
        <v>2.2335699999999998</v>
      </c>
      <c r="I232" s="12">
        <v>5.56</v>
      </c>
    </row>
    <row r="233" spans="1:9" x14ac:dyDescent="0.25">
      <c r="A233" s="1">
        <v>35611</v>
      </c>
      <c r="B233" s="18">
        <v>1618</v>
      </c>
      <c r="C233" s="11">
        <v>1.8666220239874409E-2</v>
      </c>
      <c r="D233">
        <v>8518.7999999999993</v>
      </c>
      <c r="E233" s="12">
        <v>95.730002999999996</v>
      </c>
      <c r="F233" s="12">
        <v>5</v>
      </c>
      <c r="G233" s="17">
        <v>122816</v>
      </c>
      <c r="H233" s="12">
        <v>2.2335699999999998</v>
      </c>
      <c r="I233" s="12">
        <v>5.56</v>
      </c>
    </row>
    <row r="234" spans="1:9" x14ac:dyDescent="0.25">
      <c r="A234" s="1">
        <v>35618</v>
      </c>
      <c r="B234" s="18">
        <v>1625</v>
      </c>
      <c r="C234" s="11">
        <v>1.6903789266093927E-2</v>
      </c>
      <c r="D234">
        <v>8662.7999999999993</v>
      </c>
      <c r="E234" s="12">
        <v>95.849997999999999</v>
      </c>
      <c r="F234" s="12">
        <v>4.9000000000000004</v>
      </c>
      <c r="G234" s="17">
        <v>123112</v>
      </c>
      <c r="H234" s="12">
        <v>2.16561</v>
      </c>
      <c r="I234" s="12">
        <v>5.52</v>
      </c>
    </row>
    <row r="235" spans="1:9" x14ac:dyDescent="0.25">
      <c r="A235" s="1">
        <v>35625</v>
      </c>
      <c r="B235" s="18">
        <v>1632</v>
      </c>
      <c r="C235" s="11">
        <v>1.6903789266093927E-2</v>
      </c>
      <c r="D235">
        <v>8662.7999999999993</v>
      </c>
      <c r="E235" s="12">
        <v>95.849997999999999</v>
      </c>
      <c r="F235" s="12">
        <v>4.9000000000000004</v>
      </c>
      <c r="G235" s="17">
        <v>123112</v>
      </c>
      <c r="H235" s="12">
        <v>2.16561</v>
      </c>
      <c r="I235" s="12">
        <v>5.52</v>
      </c>
    </row>
    <row r="236" spans="1:9" x14ac:dyDescent="0.25">
      <c r="A236" s="1">
        <v>35632</v>
      </c>
      <c r="B236" s="18">
        <v>1639</v>
      </c>
      <c r="C236" s="11">
        <v>1.6903789266093927E-2</v>
      </c>
      <c r="D236">
        <v>8662.7999999999993</v>
      </c>
      <c r="E236" s="12">
        <v>95.849997999999999</v>
      </c>
      <c r="F236" s="12">
        <v>4.9000000000000004</v>
      </c>
      <c r="G236" s="17">
        <v>123112</v>
      </c>
      <c r="H236" s="12">
        <v>2.16561</v>
      </c>
      <c r="I236" s="12">
        <v>5.52</v>
      </c>
    </row>
    <row r="237" spans="1:9" x14ac:dyDescent="0.25">
      <c r="A237" s="1">
        <v>35639</v>
      </c>
      <c r="B237" s="18">
        <v>1646</v>
      </c>
      <c r="C237" s="11">
        <v>1.6903789266093927E-2</v>
      </c>
      <c r="D237">
        <v>8662.7999999999993</v>
      </c>
      <c r="E237" s="12">
        <v>95.849997999999999</v>
      </c>
      <c r="F237" s="12">
        <v>4.9000000000000004</v>
      </c>
      <c r="G237" s="17">
        <v>123112</v>
      </c>
      <c r="H237" s="12">
        <v>2.16561</v>
      </c>
      <c r="I237" s="12">
        <v>5.52</v>
      </c>
    </row>
    <row r="238" spans="1:9" x14ac:dyDescent="0.25">
      <c r="A238" s="1">
        <v>35646</v>
      </c>
      <c r="B238" s="18">
        <v>1653</v>
      </c>
      <c r="C238" s="11">
        <v>1.6903789266093927E-2</v>
      </c>
      <c r="D238">
        <v>8662.7999999999993</v>
      </c>
      <c r="E238" s="12">
        <v>100.41999800000001</v>
      </c>
      <c r="F238" s="12">
        <v>4.8</v>
      </c>
      <c r="G238" s="17">
        <v>123092</v>
      </c>
      <c r="H238" s="12">
        <v>2.2900800000000001</v>
      </c>
      <c r="I238" s="12">
        <v>5.54</v>
      </c>
    </row>
    <row r="239" spans="1:9" x14ac:dyDescent="0.25">
      <c r="A239" s="1">
        <v>35653</v>
      </c>
      <c r="B239" s="18">
        <v>1660</v>
      </c>
      <c r="C239" s="11">
        <v>1.6903789266093927E-2</v>
      </c>
      <c r="D239">
        <v>8662.7999999999993</v>
      </c>
      <c r="E239" s="12">
        <v>100.41999800000001</v>
      </c>
      <c r="F239" s="12">
        <v>4.8</v>
      </c>
      <c r="G239" s="17">
        <v>123092</v>
      </c>
      <c r="H239" s="12">
        <v>2.2900800000000001</v>
      </c>
      <c r="I239" s="12">
        <v>5.54</v>
      </c>
    </row>
    <row r="240" spans="1:9" x14ac:dyDescent="0.25">
      <c r="A240" s="1">
        <v>35660</v>
      </c>
      <c r="B240" s="18">
        <v>1667</v>
      </c>
      <c r="C240" s="11">
        <v>1.6903789266093927E-2</v>
      </c>
      <c r="D240">
        <v>8662.7999999999993</v>
      </c>
      <c r="E240" s="12">
        <v>100.41999800000001</v>
      </c>
      <c r="F240" s="12">
        <v>4.8</v>
      </c>
      <c r="G240" s="17">
        <v>123092</v>
      </c>
      <c r="H240" s="12">
        <v>2.2900800000000001</v>
      </c>
      <c r="I240" s="12">
        <v>5.54</v>
      </c>
    </row>
    <row r="241" spans="1:9" x14ac:dyDescent="0.25">
      <c r="A241" s="1">
        <v>35667</v>
      </c>
      <c r="B241" s="18">
        <v>1674</v>
      </c>
      <c r="C241" s="11">
        <v>1.6903789266093927E-2</v>
      </c>
      <c r="D241">
        <v>8662.7999999999993</v>
      </c>
      <c r="E241" s="12">
        <v>100.41999800000001</v>
      </c>
      <c r="F241" s="12">
        <v>4.8</v>
      </c>
      <c r="G241" s="17">
        <v>123092</v>
      </c>
      <c r="H241" s="12">
        <v>2.2900800000000001</v>
      </c>
      <c r="I241" s="12">
        <v>5.54</v>
      </c>
    </row>
    <row r="242" spans="1:9" x14ac:dyDescent="0.25">
      <c r="A242" s="1">
        <v>35674</v>
      </c>
      <c r="B242" s="18">
        <v>1681</v>
      </c>
      <c r="C242" s="11">
        <v>1.6903789266093927E-2</v>
      </c>
      <c r="D242">
        <v>8662.7999999999993</v>
      </c>
      <c r="E242" s="12">
        <v>99</v>
      </c>
      <c r="F242" s="12">
        <v>4.9000000000000004</v>
      </c>
      <c r="G242" s="17">
        <v>123577</v>
      </c>
      <c r="H242" s="12">
        <v>2.2193999999999998</v>
      </c>
      <c r="I242" s="12">
        <v>5.54</v>
      </c>
    </row>
    <row r="243" spans="1:9" x14ac:dyDescent="0.25">
      <c r="A243" s="1">
        <v>35681</v>
      </c>
      <c r="B243" s="18">
        <v>1688</v>
      </c>
      <c r="C243" s="11">
        <v>1.6903789266093927E-2</v>
      </c>
      <c r="D243">
        <v>8662.7999999999993</v>
      </c>
      <c r="E243" s="12">
        <v>99</v>
      </c>
      <c r="F243" s="12">
        <v>4.9000000000000004</v>
      </c>
      <c r="G243" s="17">
        <v>123577</v>
      </c>
      <c r="H243" s="12">
        <v>2.2193999999999998</v>
      </c>
      <c r="I243" s="12">
        <v>5.54</v>
      </c>
    </row>
    <row r="244" spans="1:9" x14ac:dyDescent="0.25">
      <c r="A244" s="1">
        <v>35688</v>
      </c>
      <c r="B244" s="18">
        <v>1695</v>
      </c>
      <c r="C244" s="11">
        <v>1.6903789266093927E-2</v>
      </c>
      <c r="D244">
        <v>8662.7999999999993</v>
      </c>
      <c r="E244" s="12">
        <v>99</v>
      </c>
      <c r="F244" s="12">
        <v>4.9000000000000004</v>
      </c>
      <c r="G244" s="17">
        <v>123577</v>
      </c>
      <c r="H244" s="12">
        <v>2.2193999999999998</v>
      </c>
      <c r="I244" s="12">
        <v>5.54</v>
      </c>
    </row>
    <row r="245" spans="1:9" x14ac:dyDescent="0.25">
      <c r="A245" s="1">
        <v>35695</v>
      </c>
      <c r="B245" s="18">
        <v>1702</v>
      </c>
      <c r="C245" s="11">
        <v>1.6903789266093927E-2</v>
      </c>
      <c r="D245">
        <v>8662.7999999999993</v>
      </c>
      <c r="E245" s="12">
        <v>99</v>
      </c>
      <c r="F245" s="12">
        <v>4.9000000000000004</v>
      </c>
      <c r="G245" s="17">
        <v>123577</v>
      </c>
      <c r="H245" s="12">
        <v>2.2193999999999998</v>
      </c>
      <c r="I245" s="12">
        <v>5.54</v>
      </c>
    </row>
    <row r="246" spans="1:9" x14ac:dyDescent="0.25">
      <c r="A246" s="1">
        <v>35702</v>
      </c>
      <c r="B246" s="18">
        <v>1709</v>
      </c>
      <c r="C246" s="11">
        <v>1.6903789266093927E-2</v>
      </c>
      <c r="D246">
        <v>8662.7999999999993</v>
      </c>
      <c r="E246" s="12">
        <v>99</v>
      </c>
      <c r="F246" s="12">
        <v>4.9000000000000004</v>
      </c>
      <c r="G246" s="17">
        <v>123577</v>
      </c>
      <c r="H246" s="12">
        <v>2.2193999999999998</v>
      </c>
      <c r="I246" s="12">
        <v>5.54</v>
      </c>
    </row>
    <row r="247" spans="1:9" x14ac:dyDescent="0.25">
      <c r="A247" s="1">
        <v>35709</v>
      </c>
      <c r="B247" s="18">
        <v>1716</v>
      </c>
      <c r="C247" s="11">
        <v>1.1901463729971917E-2</v>
      </c>
      <c r="D247">
        <v>8765.9</v>
      </c>
      <c r="E247" s="12">
        <v>97.599997999999999</v>
      </c>
      <c r="F247" s="12">
        <v>4.7</v>
      </c>
      <c r="G247" s="17">
        <v>123924</v>
      </c>
      <c r="H247" s="12">
        <v>2.0859700000000001</v>
      </c>
      <c r="I247" s="12">
        <v>5.5</v>
      </c>
    </row>
    <row r="248" spans="1:9" x14ac:dyDescent="0.25">
      <c r="A248" s="1">
        <v>35716</v>
      </c>
      <c r="B248" s="18">
        <v>1723</v>
      </c>
      <c r="C248" s="11">
        <v>1.1901463729971917E-2</v>
      </c>
      <c r="D248">
        <v>8765.9</v>
      </c>
      <c r="E248" s="12">
        <v>97.599997999999999</v>
      </c>
      <c r="F248" s="12">
        <v>4.7</v>
      </c>
      <c r="G248" s="17">
        <v>123924</v>
      </c>
      <c r="H248" s="12">
        <v>2.0859700000000001</v>
      </c>
      <c r="I248" s="12">
        <v>5.5</v>
      </c>
    </row>
    <row r="249" spans="1:9" x14ac:dyDescent="0.25">
      <c r="A249" s="1">
        <v>35723</v>
      </c>
      <c r="B249" s="18">
        <v>1730</v>
      </c>
      <c r="C249" s="11">
        <v>1.1901463729971917E-2</v>
      </c>
      <c r="D249">
        <v>8765.9</v>
      </c>
      <c r="E249" s="12">
        <v>97.599997999999999</v>
      </c>
      <c r="F249" s="12">
        <v>4.7</v>
      </c>
      <c r="G249" s="17">
        <v>123924</v>
      </c>
      <c r="H249" s="12">
        <v>2.0859700000000001</v>
      </c>
      <c r="I249" s="12">
        <v>5.5</v>
      </c>
    </row>
    <row r="250" spans="1:9" x14ac:dyDescent="0.25">
      <c r="A250" s="1">
        <v>35730</v>
      </c>
      <c r="B250" s="18">
        <v>1737</v>
      </c>
      <c r="C250" s="11">
        <v>1.1901463729971917E-2</v>
      </c>
      <c r="D250">
        <v>8765.9</v>
      </c>
      <c r="E250" s="12">
        <v>97.599997999999999</v>
      </c>
      <c r="F250" s="12">
        <v>4.7</v>
      </c>
      <c r="G250" s="17">
        <v>123924</v>
      </c>
      <c r="H250" s="12">
        <v>2.0859700000000001</v>
      </c>
      <c r="I250" s="12">
        <v>5.5</v>
      </c>
    </row>
    <row r="251" spans="1:9" x14ac:dyDescent="0.25">
      <c r="A251" s="1">
        <v>35737</v>
      </c>
      <c r="B251" s="18">
        <v>1744</v>
      </c>
      <c r="C251" s="11">
        <v>1.1901463729971917E-2</v>
      </c>
      <c r="D251">
        <v>8765.9</v>
      </c>
      <c r="E251" s="12">
        <v>96.07</v>
      </c>
      <c r="F251" s="12">
        <v>4.5999999999999996</v>
      </c>
      <c r="G251" s="17">
        <v>124229</v>
      </c>
      <c r="H251" s="12">
        <v>1.89036</v>
      </c>
      <c r="I251" s="12">
        <v>5.52</v>
      </c>
    </row>
    <row r="252" spans="1:9" x14ac:dyDescent="0.25">
      <c r="A252" s="1">
        <v>35744</v>
      </c>
      <c r="B252" s="18">
        <v>1751</v>
      </c>
      <c r="C252" s="11">
        <v>1.1901463729971917E-2</v>
      </c>
      <c r="D252">
        <v>8765.9</v>
      </c>
      <c r="E252" s="12">
        <v>96.07</v>
      </c>
      <c r="F252" s="12">
        <v>4.5999999999999996</v>
      </c>
      <c r="G252" s="17">
        <v>124229</v>
      </c>
      <c r="H252" s="12">
        <v>1.89036</v>
      </c>
      <c r="I252" s="12">
        <v>5.52</v>
      </c>
    </row>
    <row r="253" spans="1:9" x14ac:dyDescent="0.25">
      <c r="A253" s="1">
        <v>35751</v>
      </c>
      <c r="B253" s="18">
        <v>1758</v>
      </c>
      <c r="C253" s="11">
        <v>1.1901463729971917E-2</v>
      </c>
      <c r="D253">
        <v>8765.9</v>
      </c>
      <c r="E253" s="12">
        <v>96.07</v>
      </c>
      <c r="F253" s="12">
        <v>4.5999999999999996</v>
      </c>
      <c r="G253" s="17">
        <v>124229</v>
      </c>
      <c r="H253" s="12">
        <v>1.89036</v>
      </c>
      <c r="I253" s="12">
        <v>5.52</v>
      </c>
    </row>
    <row r="254" spans="1:9" x14ac:dyDescent="0.25">
      <c r="A254" s="1">
        <v>35758</v>
      </c>
      <c r="B254" s="18">
        <v>1765</v>
      </c>
      <c r="C254" s="11">
        <v>1.1901463729971917E-2</v>
      </c>
      <c r="D254">
        <v>8765.9</v>
      </c>
      <c r="E254" s="12">
        <v>96.07</v>
      </c>
      <c r="F254" s="12">
        <v>4.5999999999999996</v>
      </c>
      <c r="G254" s="17">
        <v>124229</v>
      </c>
      <c r="H254" s="12">
        <v>1.89036</v>
      </c>
      <c r="I254" s="12">
        <v>5.52</v>
      </c>
    </row>
    <row r="255" spans="1:9" x14ac:dyDescent="0.25">
      <c r="A255" s="1">
        <v>35765</v>
      </c>
      <c r="B255" s="18">
        <v>1772</v>
      </c>
      <c r="C255" s="11">
        <v>1.1901463729971917E-2</v>
      </c>
      <c r="D255">
        <v>8765.9</v>
      </c>
      <c r="E255" s="12">
        <v>98.400002000000001</v>
      </c>
      <c r="F255" s="12">
        <v>4.7</v>
      </c>
      <c r="G255" s="17">
        <v>124551</v>
      </c>
      <c r="H255" s="12">
        <v>1.6970499999999999</v>
      </c>
      <c r="I255" s="12">
        <v>5.5</v>
      </c>
    </row>
    <row r="256" spans="1:9" x14ac:dyDescent="0.25">
      <c r="A256" s="1">
        <v>35772</v>
      </c>
      <c r="B256" s="18">
        <v>1779</v>
      </c>
      <c r="C256" s="11">
        <v>1.1901463729971917E-2</v>
      </c>
      <c r="D256">
        <v>8765.9</v>
      </c>
      <c r="E256" s="12">
        <v>98.400002000000001</v>
      </c>
      <c r="F256" s="12">
        <v>4.7</v>
      </c>
      <c r="G256" s="17">
        <v>124551</v>
      </c>
      <c r="H256" s="12">
        <v>1.6970499999999999</v>
      </c>
      <c r="I256" s="12">
        <v>5.5</v>
      </c>
    </row>
    <row r="257" spans="1:9" x14ac:dyDescent="0.25">
      <c r="A257" s="1">
        <v>35779</v>
      </c>
      <c r="B257" s="18">
        <v>1786</v>
      </c>
      <c r="C257" s="11">
        <v>1.1901463729971917E-2</v>
      </c>
      <c r="D257">
        <v>8765.9</v>
      </c>
      <c r="E257" s="12">
        <v>98.400002000000001</v>
      </c>
      <c r="F257" s="12">
        <v>4.7</v>
      </c>
      <c r="G257" s="17">
        <v>124551</v>
      </c>
      <c r="H257" s="12">
        <v>1.6970499999999999</v>
      </c>
      <c r="I257" s="12">
        <v>5.5</v>
      </c>
    </row>
    <row r="258" spans="1:9" x14ac:dyDescent="0.25">
      <c r="A258" s="1">
        <v>35786</v>
      </c>
      <c r="B258" s="18">
        <v>1793</v>
      </c>
      <c r="C258" s="11">
        <v>1.1901463729971917E-2</v>
      </c>
      <c r="D258">
        <v>8765.9</v>
      </c>
      <c r="E258" s="12">
        <v>98.400002000000001</v>
      </c>
      <c r="F258" s="12">
        <v>4.7</v>
      </c>
      <c r="G258" s="17">
        <v>124551</v>
      </c>
      <c r="H258" s="12">
        <v>1.6970499999999999</v>
      </c>
      <c r="I258" s="12">
        <v>5.5</v>
      </c>
    </row>
    <row r="259" spans="1:9" x14ac:dyDescent="0.25">
      <c r="A259" s="1">
        <v>35793</v>
      </c>
      <c r="B259" s="18">
        <v>1800</v>
      </c>
      <c r="C259" s="11">
        <v>1.1901463729971917E-2</v>
      </c>
      <c r="D259">
        <v>8765.9</v>
      </c>
      <c r="E259" s="12">
        <v>98.400002000000001</v>
      </c>
      <c r="F259" s="12">
        <v>4.7</v>
      </c>
      <c r="G259" s="17">
        <v>124551</v>
      </c>
      <c r="H259" s="12">
        <v>1.6970499999999999</v>
      </c>
      <c r="I259" s="12">
        <v>5.5</v>
      </c>
    </row>
    <row r="260" spans="1:9" x14ac:dyDescent="0.25">
      <c r="A260" s="1">
        <v>35800</v>
      </c>
      <c r="B260" s="18">
        <v>1807</v>
      </c>
      <c r="C260" s="11">
        <v>1.1476288800921886E-2</v>
      </c>
      <c r="D260">
        <v>8866.5</v>
      </c>
      <c r="E260" s="12">
        <v>99.650002000000001</v>
      </c>
      <c r="F260" s="12">
        <v>4.5999999999999996</v>
      </c>
      <c r="G260" s="17">
        <v>124813</v>
      </c>
      <c r="H260" s="12">
        <v>1.6311199999999999</v>
      </c>
      <c r="I260" s="12">
        <v>5.56</v>
      </c>
    </row>
    <row r="261" spans="1:9" x14ac:dyDescent="0.25">
      <c r="A261" s="1">
        <v>35807</v>
      </c>
      <c r="B261" s="18">
        <v>1814</v>
      </c>
      <c r="C261" s="11">
        <v>1.1476288800921886E-2</v>
      </c>
      <c r="D261">
        <v>8866.5</v>
      </c>
      <c r="E261" s="12">
        <v>99.650002000000001</v>
      </c>
      <c r="F261" s="12">
        <v>4.5999999999999996</v>
      </c>
      <c r="G261" s="17">
        <v>124813</v>
      </c>
      <c r="H261" s="12">
        <v>1.6311199999999999</v>
      </c>
      <c r="I261" s="12">
        <v>5.56</v>
      </c>
    </row>
    <row r="262" spans="1:9" x14ac:dyDescent="0.25">
      <c r="A262" s="1">
        <v>35814</v>
      </c>
      <c r="B262" s="18">
        <v>1821</v>
      </c>
      <c r="C262" s="11">
        <v>1.1476288800921886E-2</v>
      </c>
      <c r="D262">
        <v>8866.5</v>
      </c>
      <c r="E262" s="12">
        <v>99.650002000000001</v>
      </c>
      <c r="F262" s="12">
        <v>4.5999999999999996</v>
      </c>
      <c r="G262" s="17">
        <v>124813</v>
      </c>
      <c r="H262" s="12">
        <v>1.6311199999999999</v>
      </c>
      <c r="I262" s="12">
        <v>5.56</v>
      </c>
    </row>
    <row r="263" spans="1:9" x14ac:dyDescent="0.25">
      <c r="A263" s="1">
        <v>35821</v>
      </c>
      <c r="B263" s="18">
        <v>1828</v>
      </c>
      <c r="C263" s="11">
        <v>1.1476288800921886E-2</v>
      </c>
      <c r="D263">
        <v>8866.5</v>
      </c>
      <c r="E263" s="12">
        <v>99.650002000000001</v>
      </c>
      <c r="F263" s="12">
        <v>4.5999999999999996</v>
      </c>
      <c r="G263" s="17">
        <v>124813</v>
      </c>
      <c r="H263" s="12">
        <v>1.6311199999999999</v>
      </c>
      <c r="I263" s="12">
        <v>5.56</v>
      </c>
    </row>
    <row r="264" spans="1:9" x14ac:dyDescent="0.25">
      <c r="A264" s="1">
        <v>35828</v>
      </c>
      <c r="B264" s="18">
        <v>1835</v>
      </c>
      <c r="C264" s="11">
        <v>1.1476288800921886E-2</v>
      </c>
      <c r="D264">
        <v>8866.5</v>
      </c>
      <c r="E264" s="12">
        <v>100.269997</v>
      </c>
      <c r="F264" s="12">
        <v>4.5999999999999996</v>
      </c>
      <c r="G264" s="17">
        <v>125019</v>
      </c>
      <c r="H264" s="12">
        <v>1.4401999999999999</v>
      </c>
      <c r="I264" s="12">
        <v>5.51</v>
      </c>
    </row>
    <row r="265" spans="1:9" x14ac:dyDescent="0.25">
      <c r="A265" s="1">
        <v>35835</v>
      </c>
      <c r="B265" s="18">
        <v>1842</v>
      </c>
      <c r="C265" s="11">
        <v>1.1476288800921886E-2</v>
      </c>
      <c r="D265">
        <v>8866.5</v>
      </c>
      <c r="E265" s="12">
        <v>100.269997</v>
      </c>
      <c r="F265" s="12">
        <v>4.5999999999999996</v>
      </c>
      <c r="G265" s="17">
        <v>125019</v>
      </c>
      <c r="H265" s="12">
        <v>1.4401999999999999</v>
      </c>
      <c r="I265" s="12">
        <v>5.51</v>
      </c>
    </row>
    <row r="266" spans="1:9" x14ac:dyDescent="0.25">
      <c r="A266" s="1">
        <v>35842</v>
      </c>
      <c r="B266" s="18">
        <v>1849</v>
      </c>
      <c r="C266" s="11">
        <v>1.1476288800921886E-2</v>
      </c>
      <c r="D266">
        <v>8866.5</v>
      </c>
      <c r="E266" s="12">
        <v>100.269997</v>
      </c>
      <c r="F266" s="12">
        <v>4.5999999999999996</v>
      </c>
      <c r="G266" s="17">
        <v>125019</v>
      </c>
      <c r="H266" s="12">
        <v>1.4401999999999999</v>
      </c>
      <c r="I266" s="12">
        <v>5.51</v>
      </c>
    </row>
    <row r="267" spans="1:9" x14ac:dyDescent="0.25">
      <c r="A267" s="1">
        <v>35849</v>
      </c>
      <c r="B267" s="18">
        <v>1856</v>
      </c>
      <c r="C267" s="11">
        <v>1.1476288800921886E-2</v>
      </c>
      <c r="D267">
        <v>8866.5</v>
      </c>
      <c r="E267" s="12">
        <v>100.269997</v>
      </c>
      <c r="F267" s="12">
        <v>4.5999999999999996</v>
      </c>
      <c r="G267" s="17">
        <v>125019</v>
      </c>
      <c r="H267" s="12">
        <v>1.4401999999999999</v>
      </c>
      <c r="I267" s="12">
        <v>5.51</v>
      </c>
    </row>
    <row r="268" spans="1:9" x14ac:dyDescent="0.25">
      <c r="A268" s="1">
        <v>35856</v>
      </c>
      <c r="B268" s="18">
        <v>1863</v>
      </c>
      <c r="C268" s="11">
        <v>1.1476288800921886E-2</v>
      </c>
      <c r="D268">
        <v>8866.5</v>
      </c>
      <c r="E268" s="12">
        <v>99.580001999999993</v>
      </c>
      <c r="F268" s="12">
        <v>4.7</v>
      </c>
      <c r="G268" s="17">
        <v>125164</v>
      </c>
      <c r="H268" s="12">
        <v>1.3767199999999999</v>
      </c>
      <c r="I268" s="12">
        <v>5.49</v>
      </c>
    </row>
    <row r="269" spans="1:9" x14ac:dyDescent="0.25">
      <c r="A269" s="1">
        <v>35863</v>
      </c>
      <c r="B269" s="18">
        <v>1870</v>
      </c>
      <c r="C269" s="11">
        <v>1.1476288800921886E-2</v>
      </c>
      <c r="D269">
        <v>8866.5</v>
      </c>
      <c r="E269" s="12">
        <v>99.580001999999993</v>
      </c>
      <c r="F269" s="12">
        <v>4.7</v>
      </c>
      <c r="G269" s="17">
        <v>125164</v>
      </c>
      <c r="H269" s="12">
        <v>1.3767199999999999</v>
      </c>
      <c r="I269" s="12">
        <v>5.49</v>
      </c>
    </row>
    <row r="270" spans="1:9" x14ac:dyDescent="0.25">
      <c r="A270" s="1">
        <v>35870</v>
      </c>
      <c r="B270" s="18">
        <v>1877</v>
      </c>
      <c r="C270" s="11">
        <v>1.1476288800921886E-2</v>
      </c>
      <c r="D270">
        <v>8866.5</v>
      </c>
      <c r="E270" s="12">
        <v>99.580001999999993</v>
      </c>
      <c r="F270" s="12">
        <v>4.7</v>
      </c>
      <c r="G270" s="17">
        <v>125164</v>
      </c>
      <c r="H270" s="12">
        <v>1.3767199999999999</v>
      </c>
      <c r="I270" s="12">
        <v>5.49</v>
      </c>
    </row>
    <row r="271" spans="1:9" x14ac:dyDescent="0.25">
      <c r="A271" s="1">
        <v>35877</v>
      </c>
      <c r="B271" s="18">
        <v>1884</v>
      </c>
      <c r="C271" s="11">
        <v>1.1476288800921886E-2</v>
      </c>
      <c r="D271">
        <v>8866.5</v>
      </c>
      <c r="E271" s="12">
        <v>99.580001999999993</v>
      </c>
      <c r="F271" s="12">
        <v>4.7</v>
      </c>
      <c r="G271" s="17">
        <v>125164</v>
      </c>
      <c r="H271" s="12">
        <v>1.3767199999999999</v>
      </c>
      <c r="I271" s="12">
        <v>5.49</v>
      </c>
    </row>
    <row r="272" spans="1:9" x14ac:dyDescent="0.25">
      <c r="A272" s="1">
        <v>35884</v>
      </c>
      <c r="B272" s="18">
        <v>1891</v>
      </c>
      <c r="C272" s="11">
        <v>1.1476288800921886E-2</v>
      </c>
      <c r="D272">
        <v>8866.5</v>
      </c>
      <c r="E272" s="12">
        <v>99.580001999999993</v>
      </c>
      <c r="F272" s="12">
        <v>4.7</v>
      </c>
      <c r="G272" s="17">
        <v>125164</v>
      </c>
      <c r="H272" s="12">
        <v>1.3767199999999999</v>
      </c>
      <c r="I272" s="12">
        <v>5.49</v>
      </c>
    </row>
    <row r="273" spans="1:9" x14ac:dyDescent="0.25">
      <c r="A273" s="1">
        <v>35891</v>
      </c>
      <c r="B273" s="18">
        <v>1898</v>
      </c>
      <c r="C273" s="11">
        <v>1.1639316528506249E-2</v>
      </c>
      <c r="D273">
        <v>8969.7000000000007</v>
      </c>
      <c r="E273" s="12">
        <v>101.709999</v>
      </c>
      <c r="F273" s="12">
        <v>4.3</v>
      </c>
      <c r="G273" s="17">
        <v>125447</v>
      </c>
      <c r="H273" s="12">
        <v>1.4383999999999999</v>
      </c>
      <c r="I273" s="12">
        <v>5.45</v>
      </c>
    </row>
    <row r="274" spans="1:9" x14ac:dyDescent="0.25">
      <c r="A274" s="1">
        <v>35898</v>
      </c>
      <c r="B274" s="18">
        <v>1905</v>
      </c>
      <c r="C274" s="11">
        <v>1.1639316528506249E-2</v>
      </c>
      <c r="D274">
        <v>8969.7000000000007</v>
      </c>
      <c r="E274" s="12">
        <v>101.709999</v>
      </c>
      <c r="F274" s="12">
        <v>4.3</v>
      </c>
      <c r="G274" s="17">
        <v>125447</v>
      </c>
      <c r="H274" s="12">
        <v>1.4383999999999999</v>
      </c>
      <c r="I274" s="12">
        <v>5.45</v>
      </c>
    </row>
    <row r="275" spans="1:9" x14ac:dyDescent="0.25">
      <c r="A275" s="1">
        <v>35905</v>
      </c>
      <c r="B275" s="18">
        <v>1912</v>
      </c>
      <c r="C275" s="11">
        <v>1.1639316528506249E-2</v>
      </c>
      <c r="D275">
        <v>8969.7000000000007</v>
      </c>
      <c r="E275" s="12">
        <v>101.709999</v>
      </c>
      <c r="F275" s="12">
        <v>4.3</v>
      </c>
      <c r="G275" s="17">
        <v>125447</v>
      </c>
      <c r="H275" s="12">
        <v>1.4383999999999999</v>
      </c>
      <c r="I275" s="12">
        <v>5.45</v>
      </c>
    </row>
    <row r="276" spans="1:9" x14ac:dyDescent="0.25">
      <c r="A276" s="1">
        <v>35912</v>
      </c>
      <c r="B276" s="18">
        <v>1919</v>
      </c>
      <c r="C276" s="11">
        <v>1.1639316528506249E-2</v>
      </c>
      <c r="D276">
        <v>8969.7000000000007</v>
      </c>
      <c r="E276" s="12">
        <v>101.709999</v>
      </c>
      <c r="F276" s="12">
        <v>4.3</v>
      </c>
      <c r="G276" s="17">
        <v>125447</v>
      </c>
      <c r="H276" s="12">
        <v>1.4383999999999999</v>
      </c>
      <c r="I276" s="12">
        <v>5.45</v>
      </c>
    </row>
    <row r="277" spans="1:9" x14ac:dyDescent="0.25">
      <c r="A277" s="1">
        <v>35919</v>
      </c>
      <c r="B277" s="18">
        <v>1926</v>
      </c>
      <c r="C277" s="11">
        <v>1.1639316528506249E-2</v>
      </c>
      <c r="D277">
        <v>8969.7000000000007</v>
      </c>
      <c r="E277" s="12">
        <v>99.220000999999996</v>
      </c>
      <c r="F277" s="12">
        <v>4.4000000000000004</v>
      </c>
      <c r="G277" s="17">
        <v>125847</v>
      </c>
      <c r="H277" s="12">
        <v>1.6885600000000001</v>
      </c>
      <c r="I277" s="12">
        <v>5.49</v>
      </c>
    </row>
    <row r="278" spans="1:9" x14ac:dyDescent="0.25">
      <c r="A278" s="1">
        <v>35926</v>
      </c>
      <c r="B278" s="18">
        <v>1933</v>
      </c>
      <c r="C278" s="11">
        <v>1.1639316528506249E-2</v>
      </c>
      <c r="D278">
        <v>8969.7000000000007</v>
      </c>
      <c r="E278" s="12">
        <v>99.220000999999996</v>
      </c>
      <c r="F278" s="12">
        <v>4.4000000000000004</v>
      </c>
      <c r="G278" s="17">
        <v>125847</v>
      </c>
      <c r="H278" s="12">
        <v>1.6885600000000001</v>
      </c>
      <c r="I278" s="12">
        <v>5.49</v>
      </c>
    </row>
    <row r="279" spans="1:9" x14ac:dyDescent="0.25">
      <c r="A279" s="1">
        <v>35933</v>
      </c>
      <c r="B279" s="18">
        <v>1940</v>
      </c>
      <c r="C279" s="11">
        <v>1.1639316528506249E-2</v>
      </c>
      <c r="D279">
        <v>8969.7000000000007</v>
      </c>
      <c r="E279" s="12">
        <v>99.220000999999996</v>
      </c>
      <c r="F279" s="12">
        <v>4.4000000000000004</v>
      </c>
      <c r="G279" s="17">
        <v>125847</v>
      </c>
      <c r="H279" s="12">
        <v>1.6885600000000001</v>
      </c>
      <c r="I279" s="12">
        <v>5.49</v>
      </c>
    </row>
    <row r="280" spans="1:9" x14ac:dyDescent="0.25">
      <c r="A280" s="1">
        <v>35940</v>
      </c>
      <c r="B280" s="18">
        <v>1947</v>
      </c>
      <c r="C280" s="11">
        <v>1.1639316528506249E-2</v>
      </c>
      <c r="D280">
        <v>8969.7000000000007</v>
      </c>
      <c r="E280" s="12">
        <v>99.220000999999996</v>
      </c>
      <c r="F280" s="12">
        <v>4.4000000000000004</v>
      </c>
      <c r="G280" s="17">
        <v>125847</v>
      </c>
      <c r="H280" s="12">
        <v>1.6885600000000001</v>
      </c>
      <c r="I280" s="12">
        <v>5.49</v>
      </c>
    </row>
    <row r="281" spans="1:9" x14ac:dyDescent="0.25">
      <c r="A281" s="1">
        <v>35947</v>
      </c>
      <c r="B281" s="18">
        <v>1954</v>
      </c>
      <c r="C281" s="11">
        <v>1.1639316528506249E-2</v>
      </c>
      <c r="D281">
        <v>8969.7000000000007</v>
      </c>
      <c r="E281" s="12">
        <v>100.19000200000001</v>
      </c>
      <c r="F281" s="12">
        <v>4.5</v>
      </c>
      <c r="G281" s="17">
        <v>126078</v>
      </c>
      <c r="H281" s="12">
        <v>1.62297</v>
      </c>
      <c r="I281" s="12">
        <v>5.56</v>
      </c>
    </row>
    <row r="282" spans="1:9" x14ac:dyDescent="0.25">
      <c r="A282" s="1">
        <v>35954</v>
      </c>
      <c r="B282" s="18">
        <v>1961</v>
      </c>
      <c r="C282" s="11">
        <v>1.1639316528506249E-2</v>
      </c>
      <c r="D282">
        <v>8969.7000000000007</v>
      </c>
      <c r="E282" s="12">
        <v>100.19000200000001</v>
      </c>
      <c r="F282" s="12">
        <v>4.5</v>
      </c>
      <c r="G282" s="17">
        <v>126078</v>
      </c>
      <c r="H282" s="12">
        <v>1.62297</v>
      </c>
      <c r="I282" s="12">
        <v>5.56</v>
      </c>
    </row>
    <row r="283" spans="1:9" x14ac:dyDescent="0.25">
      <c r="A283" s="1">
        <v>35961</v>
      </c>
      <c r="B283" s="18">
        <v>1968</v>
      </c>
      <c r="C283" s="11">
        <v>1.1639316528506249E-2</v>
      </c>
      <c r="D283">
        <v>8969.7000000000007</v>
      </c>
      <c r="E283" s="12">
        <v>100.19000200000001</v>
      </c>
      <c r="F283" s="12">
        <v>4.5</v>
      </c>
      <c r="G283" s="17">
        <v>126078</v>
      </c>
      <c r="H283" s="12">
        <v>1.62297</v>
      </c>
      <c r="I283" s="12">
        <v>5.56</v>
      </c>
    </row>
    <row r="284" spans="1:9" x14ac:dyDescent="0.25">
      <c r="A284" s="1">
        <v>35968</v>
      </c>
      <c r="B284" s="18">
        <v>1975</v>
      </c>
      <c r="C284" s="11">
        <v>1.1639316528506249E-2</v>
      </c>
      <c r="D284">
        <v>8969.7000000000007</v>
      </c>
      <c r="E284" s="12">
        <v>100.19000200000001</v>
      </c>
      <c r="F284" s="12">
        <v>4.5</v>
      </c>
      <c r="G284" s="17">
        <v>126078</v>
      </c>
      <c r="H284" s="12">
        <v>1.62297</v>
      </c>
      <c r="I284" s="12">
        <v>5.56</v>
      </c>
    </row>
    <row r="285" spans="1:9" x14ac:dyDescent="0.25">
      <c r="A285" s="1">
        <v>35975</v>
      </c>
      <c r="B285" s="18">
        <v>1982</v>
      </c>
      <c r="C285" s="11">
        <v>1.1639316528506249E-2</v>
      </c>
      <c r="D285">
        <v>8969.7000000000007</v>
      </c>
      <c r="E285" s="12">
        <v>100.19000200000001</v>
      </c>
      <c r="F285" s="12">
        <v>4.5</v>
      </c>
      <c r="G285" s="17">
        <v>126078</v>
      </c>
      <c r="H285" s="12">
        <v>1.62297</v>
      </c>
      <c r="I285" s="12">
        <v>5.56</v>
      </c>
    </row>
    <row r="286" spans="1:9" x14ac:dyDescent="0.25">
      <c r="A286" s="1">
        <v>35982</v>
      </c>
      <c r="B286" s="18">
        <v>1989</v>
      </c>
      <c r="C286" s="11">
        <v>1.6879048351672754E-2</v>
      </c>
      <c r="D286">
        <v>9121.1</v>
      </c>
      <c r="E286" s="12">
        <v>101.459999</v>
      </c>
      <c r="F286" s="12">
        <v>4.5</v>
      </c>
      <c r="G286" s="17">
        <v>126208</v>
      </c>
      <c r="H286" s="12">
        <v>1.7456400000000001</v>
      </c>
      <c r="I286" s="12">
        <v>5.54</v>
      </c>
    </row>
    <row r="287" spans="1:9" x14ac:dyDescent="0.25">
      <c r="A287" s="1">
        <v>35989</v>
      </c>
      <c r="B287" s="18">
        <v>1996</v>
      </c>
      <c r="C287" s="11">
        <v>1.6879048351672754E-2</v>
      </c>
      <c r="D287">
        <v>9121.1</v>
      </c>
      <c r="E287" s="12">
        <v>101.459999</v>
      </c>
      <c r="F287" s="12">
        <v>4.5</v>
      </c>
      <c r="G287" s="17">
        <v>126208</v>
      </c>
      <c r="H287" s="12">
        <v>1.7456400000000001</v>
      </c>
      <c r="I287" s="12">
        <v>5.54</v>
      </c>
    </row>
    <row r="288" spans="1:9" x14ac:dyDescent="0.25">
      <c r="A288" s="1">
        <v>35996</v>
      </c>
      <c r="B288" s="18">
        <v>2003</v>
      </c>
      <c r="C288" s="11">
        <v>1.6879048351672754E-2</v>
      </c>
      <c r="D288">
        <v>9121.1</v>
      </c>
      <c r="E288" s="12">
        <v>101.459999</v>
      </c>
      <c r="F288" s="12">
        <v>4.5</v>
      </c>
      <c r="G288" s="17">
        <v>126208</v>
      </c>
      <c r="H288" s="12">
        <v>1.7456400000000001</v>
      </c>
      <c r="I288" s="12">
        <v>5.54</v>
      </c>
    </row>
    <row r="289" spans="1:9" x14ac:dyDescent="0.25">
      <c r="A289" s="1">
        <v>36003</v>
      </c>
      <c r="B289" s="18">
        <v>2010</v>
      </c>
      <c r="C289" s="11">
        <v>1.6879048351672754E-2</v>
      </c>
      <c r="D289">
        <v>9121.1</v>
      </c>
      <c r="E289" s="12">
        <v>101.459999</v>
      </c>
      <c r="F289" s="12">
        <v>4.5</v>
      </c>
      <c r="G289" s="17">
        <v>126208</v>
      </c>
      <c r="H289" s="12">
        <v>1.7456400000000001</v>
      </c>
      <c r="I289" s="12">
        <v>5.54</v>
      </c>
    </row>
    <row r="290" spans="1:9" x14ac:dyDescent="0.25">
      <c r="A290" s="1">
        <v>36010</v>
      </c>
      <c r="B290" s="18">
        <v>2017</v>
      </c>
      <c r="C290" s="11">
        <v>1.6879048351672754E-2</v>
      </c>
      <c r="D290">
        <v>9121.1</v>
      </c>
      <c r="E290" s="12">
        <v>101.650002</v>
      </c>
      <c r="F290" s="12">
        <v>4.5</v>
      </c>
      <c r="G290" s="17">
        <v>126547</v>
      </c>
      <c r="H290" s="12">
        <v>1.6169199999999999</v>
      </c>
      <c r="I290" s="12">
        <v>5.55</v>
      </c>
    </row>
    <row r="291" spans="1:9" x14ac:dyDescent="0.25">
      <c r="A291" s="1">
        <v>36017</v>
      </c>
      <c r="B291" s="18">
        <v>2024</v>
      </c>
      <c r="C291" s="11">
        <v>1.6879048351672754E-2</v>
      </c>
      <c r="D291">
        <v>9121.1</v>
      </c>
      <c r="E291" s="12">
        <v>101.650002</v>
      </c>
      <c r="F291" s="12">
        <v>4.5</v>
      </c>
      <c r="G291" s="17">
        <v>126547</v>
      </c>
      <c r="H291" s="12">
        <v>1.6169199999999999</v>
      </c>
      <c r="I291" s="12">
        <v>5.55</v>
      </c>
    </row>
    <row r="292" spans="1:9" x14ac:dyDescent="0.25">
      <c r="A292" s="1">
        <v>36024</v>
      </c>
      <c r="B292" s="18">
        <v>2031</v>
      </c>
      <c r="C292" s="11">
        <v>1.6879048351672754E-2</v>
      </c>
      <c r="D292">
        <v>9121.1</v>
      </c>
      <c r="E292" s="12">
        <v>101.650002</v>
      </c>
      <c r="F292" s="12">
        <v>4.5</v>
      </c>
      <c r="G292" s="17">
        <v>126547</v>
      </c>
      <c r="H292" s="12">
        <v>1.6169199999999999</v>
      </c>
      <c r="I292" s="12">
        <v>5.55</v>
      </c>
    </row>
    <row r="293" spans="1:9" x14ac:dyDescent="0.25">
      <c r="A293" s="1">
        <v>36031</v>
      </c>
      <c r="B293" s="18">
        <v>2038</v>
      </c>
      <c r="C293" s="11">
        <v>1.6879048351672754E-2</v>
      </c>
      <c r="D293">
        <v>9121.1</v>
      </c>
      <c r="E293" s="12">
        <v>101.650002</v>
      </c>
      <c r="F293" s="12">
        <v>4.5</v>
      </c>
      <c r="G293" s="17">
        <v>126547</v>
      </c>
      <c r="H293" s="12">
        <v>1.6169199999999999</v>
      </c>
      <c r="I293" s="12">
        <v>5.55</v>
      </c>
    </row>
    <row r="294" spans="1:9" x14ac:dyDescent="0.25">
      <c r="A294" s="1">
        <v>36038</v>
      </c>
      <c r="B294" s="18">
        <v>2045</v>
      </c>
      <c r="C294" s="11">
        <v>1.6879048351672754E-2</v>
      </c>
      <c r="D294">
        <v>9121.1</v>
      </c>
      <c r="E294" s="12">
        <v>101.650002</v>
      </c>
      <c r="F294" s="12">
        <v>4.5</v>
      </c>
      <c r="G294" s="17">
        <v>126547</v>
      </c>
      <c r="H294" s="12">
        <v>1.6169199999999999</v>
      </c>
      <c r="I294" s="12">
        <v>5.55</v>
      </c>
    </row>
    <row r="295" spans="1:9" x14ac:dyDescent="0.25">
      <c r="A295" s="1">
        <v>36045</v>
      </c>
      <c r="B295" s="18">
        <v>2052</v>
      </c>
      <c r="C295" s="11">
        <v>1.6879048351672754E-2</v>
      </c>
      <c r="D295">
        <v>9121.1</v>
      </c>
      <c r="E295" s="12">
        <v>99.190002000000007</v>
      </c>
      <c r="F295" s="12">
        <v>4.5999999999999996</v>
      </c>
      <c r="G295" s="17">
        <v>126745</v>
      </c>
      <c r="H295" s="12">
        <v>1.4268000000000001</v>
      </c>
      <c r="I295" s="12">
        <v>5.51</v>
      </c>
    </row>
    <row r="296" spans="1:9" x14ac:dyDescent="0.25">
      <c r="A296" s="1">
        <v>36052</v>
      </c>
      <c r="B296" s="18">
        <v>2059</v>
      </c>
      <c r="C296" s="11">
        <v>1.6879048351672754E-2</v>
      </c>
      <c r="D296">
        <v>9121.1</v>
      </c>
      <c r="E296" s="12">
        <v>99.190002000000007</v>
      </c>
      <c r="F296" s="12">
        <v>4.5999999999999996</v>
      </c>
      <c r="G296" s="17">
        <v>126745</v>
      </c>
      <c r="H296" s="12">
        <v>1.4268000000000001</v>
      </c>
      <c r="I296" s="12">
        <v>5.51</v>
      </c>
    </row>
    <row r="297" spans="1:9" x14ac:dyDescent="0.25">
      <c r="A297" s="1">
        <v>36059</v>
      </c>
      <c r="B297" s="18">
        <v>2066</v>
      </c>
      <c r="C297" s="11">
        <v>1.6879048351672754E-2</v>
      </c>
      <c r="D297">
        <v>9121.1</v>
      </c>
      <c r="E297" s="12">
        <v>99.190002000000007</v>
      </c>
      <c r="F297" s="12">
        <v>4.5999999999999996</v>
      </c>
      <c r="G297" s="17">
        <v>126745</v>
      </c>
      <c r="H297" s="12">
        <v>1.4268000000000001</v>
      </c>
      <c r="I297" s="12">
        <v>5.51</v>
      </c>
    </row>
    <row r="298" spans="1:9" x14ac:dyDescent="0.25">
      <c r="A298" s="1">
        <v>36066</v>
      </c>
      <c r="B298" s="18">
        <v>2073</v>
      </c>
      <c r="C298" s="11">
        <v>1.6879048351672754E-2</v>
      </c>
      <c r="D298">
        <v>9121.1</v>
      </c>
      <c r="E298" s="12">
        <v>99.190002000000007</v>
      </c>
      <c r="F298" s="12">
        <v>4.5999999999999996</v>
      </c>
      <c r="G298" s="17">
        <v>126745</v>
      </c>
      <c r="H298" s="12">
        <v>1.4268000000000001</v>
      </c>
      <c r="I298" s="12">
        <v>5.51</v>
      </c>
    </row>
    <row r="299" spans="1:9" x14ac:dyDescent="0.25">
      <c r="A299" s="1">
        <v>36073</v>
      </c>
      <c r="B299" s="18">
        <v>2080</v>
      </c>
      <c r="C299" s="11">
        <v>1.8956046968019225E-2</v>
      </c>
      <c r="D299">
        <v>9294</v>
      </c>
      <c r="E299" s="12">
        <v>95.360000999999997</v>
      </c>
      <c r="F299" s="12">
        <v>4.5</v>
      </c>
      <c r="G299" s="17">
        <v>126950</v>
      </c>
      <c r="H299" s="12">
        <v>1.48607</v>
      </c>
      <c r="I299" s="12">
        <v>5.07</v>
      </c>
    </row>
    <row r="300" spans="1:9" x14ac:dyDescent="0.25">
      <c r="A300" s="1">
        <v>36080</v>
      </c>
      <c r="B300" s="18">
        <v>2087</v>
      </c>
      <c r="C300" s="11">
        <v>1.8956046968019225E-2</v>
      </c>
      <c r="D300">
        <v>9294</v>
      </c>
      <c r="E300" s="12">
        <v>95.360000999999997</v>
      </c>
      <c r="F300" s="12">
        <v>4.5</v>
      </c>
      <c r="G300" s="17">
        <v>126950</v>
      </c>
      <c r="H300" s="12">
        <v>1.48607</v>
      </c>
      <c r="I300" s="12">
        <v>5.07</v>
      </c>
    </row>
    <row r="301" spans="1:9" x14ac:dyDescent="0.25">
      <c r="A301" s="1">
        <v>36087</v>
      </c>
      <c r="B301" s="18">
        <v>2094</v>
      </c>
      <c r="C301" s="11">
        <v>1.8956046968019225E-2</v>
      </c>
      <c r="D301">
        <v>9294</v>
      </c>
      <c r="E301" s="12">
        <v>95.360000999999997</v>
      </c>
      <c r="F301" s="12">
        <v>4.5</v>
      </c>
      <c r="G301" s="17">
        <v>126950</v>
      </c>
      <c r="H301" s="12">
        <v>1.48607</v>
      </c>
      <c r="I301" s="12">
        <v>5.07</v>
      </c>
    </row>
    <row r="302" spans="1:9" x14ac:dyDescent="0.25">
      <c r="A302" s="1">
        <v>36094</v>
      </c>
      <c r="B302" s="18">
        <v>2101</v>
      </c>
      <c r="C302" s="11">
        <v>1.8956046968019225E-2</v>
      </c>
      <c r="D302">
        <v>9294</v>
      </c>
      <c r="E302" s="12">
        <v>95.360000999999997</v>
      </c>
      <c r="F302" s="12">
        <v>4.5</v>
      </c>
      <c r="G302" s="17">
        <v>126950</v>
      </c>
      <c r="H302" s="12">
        <v>1.48607</v>
      </c>
      <c r="I302" s="12">
        <v>5.07</v>
      </c>
    </row>
    <row r="303" spans="1:9" x14ac:dyDescent="0.25">
      <c r="A303" s="1">
        <v>36101</v>
      </c>
      <c r="B303" s="18">
        <v>2108</v>
      </c>
      <c r="C303" s="11">
        <v>1.8956046968019225E-2</v>
      </c>
      <c r="D303">
        <v>9294</v>
      </c>
      <c r="E303" s="12">
        <v>93.559997999999993</v>
      </c>
      <c r="F303" s="12">
        <v>4.4000000000000004</v>
      </c>
      <c r="G303" s="17">
        <v>127224</v>
      </c>
      <c r="H303" s="12">
        <v>1.4842299999999999</v>
      </c>
      <c r="I303" s="12">
        <v>4.83</v>
      </c>
    </row>
    <row r="304" spans="1:9" x14ac:dyDescent="0.25">
      <c r="A304" s="1">
        <v>36108</v>
      </c>
      <c r="B304" s="18">
        <v>2115</v>
      </c>
      <c r="C304" s="11">
        <v>1.8956046968019225E-2</v>
      </c>
      <c r="D304">
        <v>9294</v>
      </c>
      <c r="E304" s="12">
        <v>93.559997999999993</v>
      </c>
      <c r="F304" s="12">
        <v>4.4000000000000004</v>
      </c>
      <c r="G304" s="17">
        <v>127224</v>
      </c>
      <c r="H304" s="12">
        <v>1.4842299999999999</v>
      </c>
      <c r="I304" s="12">
        <v>4.83</v>
      </c>
    </row>
    <row r="305" spans="1:9" x14ac:dyDescent="0.25">
      <c r="A305" s="1">
        <v>36115</v>
      </c>
      <c r="B305" s="18">
        <v>2122</v>
      </c>
      <c r="C305" s="11">
        <v>1.8956046968019225E-2</v>
      </c>
      <c r="D305">
        <v>9294</v>
      </c>
      <c r="E305" s="12">
        <v>93.559997999999993</v>
      </c>
      <c r="F305" s="12">
        <v>4.4000000000000004</v>
      </c>
      <c r="G305" s="17">
        <v>127224</v>
      </c>
      <c r="H305" s="12">
        <v>1.4842299999999999</v>
      </c>
      <c r="I305" s="12">
        <v>4.83</v>
      </c>
    </row>
    <row r="306" spans="1:9" x14ac:dyDescent="0.25">
      <c r="A306" s="1">
        <v>36122</v>
      </c>
      <c r="B306" s="18">
        <v>2129</v>
      </c>
      <c r="C306" s="11">
        <v>1.8956046968019225E-2</v>
      </c>
      <c r="D306">
        <v>9294</v>
      </c>
      <c r="E306" s="12">
        <v>93.559997999999993</v>
      </c>
      <c r="F306" s="12">
        <v>4.4000000000000004</v>
      </c>
      <c r="G306" s="17">
        <v>127224</v>
      </c>
      <c r="H306" s="12">
        <v>1.4842299999999999</v>
      </c>
      <c r="I306" s="12">
        <v>4.83</v>
      </c>
    </row>
    <row r="307" spans="1:9" x14ac:dyDescent="0.25">
      <c r="A307" s="1">
        <v>36129</v>
      </c>
      <c r="B307" s="18">
        <v>2136</v>
      </c>
      <c r="C307" s="11">
        <v>1.8956046968019225E-2</v>
      </c>
      <c r="D307">
        <v>9294</v>
      </c>
      <c r="E307" s="12">
        <v>93.559997999999993</v>
      </c>
      <c r="F307" s="12">
        <v>4.4000000000000004</v>
      </c>
      <c r="G307" s="17">
        <v>127224</v>
      </c>
      <c r="H307" s="12">
        <v>1.4842299999999999</v>
      </c>
      <c r="I307" s="12">
        <v>4.83</v>
      </c>
    </row>
    <row r="308" spans="1:9" x14ac:dyDescent="0.25">
      <c r="A308" s="1">
        <v>36136</v>
      </c>
      <c r="B308" s="18">
        <v>2143</v>
      </c>
      <c r="C308" s="11">
        <v>1.8956046968019225E-2</v>
      </c>
      <c r="D308">
        <v>9294</v>
      </c>
      <c r="E308" s="12">
        <v>95.589995999999999</v>
      </c>
      <c r="F308" s="12">
        <v>4.4000000000000004</v>
      </c>
      <c r="G308" s="17">
        <v>127599</v>
      </c>
      <c r="H308" s="12">
        <v>1.6069199999999999</v>
      </c>
      <c r="I308" s="12">
        <v>4.68</v>
      </c>
    </row>
    <row r="309" spans="1:9" x14ac:dyDescent="0.25">
      <c r="A309" s="1">
        <v>36143</v>
      </c>
      <c r="B309" s="18">
        <v>2150</v>
      </c>
      <c r="C309" s="11">
        <v>1.8956046968019225E-2</v>
      </c>
      <c r="D309">
        <v>9294</v>
      </c>
      <c r="E309" s="12">
        <v>95.589995999999999</v>
      </c>
      <c r="F309" s="12">
        <v>4.4000000000000004</v>
      </c>
      <c r="G309" s="17">
        <v>127599</v>
      </c>
      <c r="H309" s="12">
        <v>1.6069199999999999</v>
      </c>
      <c r="I309" s="12">
        <v>4.68</v>
      </c>
    </row>
    <row r="310" spans="1:9" x14ac:dyDescent="0.25">
      <c r="A310" s="1">
        <v>36150</v>
      </c>
      <c r="B310" s="18">
        <v>2157</v>
      </c>
      <c r="C310" s="11">
        <v>1.8956046968019225E-2</v>
      </c>
      <c r="D310">
        <v>9294</v>
      </c>
      <c r="E310" s="12">
        <v>95.589995999999999</v>
      </c>
      <c r="F310" s="12">
        <v>4.4000000000000004</v>
      </c>
      <c r="G310" s="17">
        <v>127599</v>
      </c>
      <c r="H310" s="12">
        <v>1.6069199999999999</v>
      </c>
      <c r="I310" s="12">
        <v>4.68</v>
      </c>
    </row>
    <row r="311" spans="1:9" x14ac:dyDescent="0.25">
      <c r="A311" s="1">
        <v>36157</v>
      </c>
      <c r="B311" s="18">
        <v>2164</v>
      </c>
      <c r="C311" s="11">
        <v>1.8956046968019225E-2</v>
      </c>
      <c r="D311">
        <v>9294</v>
      </c>
      <c r="E311" s="12">
        <v>95.589995999999999</v>
      </c>
      <c r="F311" s="12">
        <v>4.4000000000000004</v>
      </c>
      <c r="G311" s="17">
        <v>127599</v>
      </c>
      <c r="H311" s="12">
        <v>1.6069199999999999</v>
      </c>
      <c r="I311" s="12">
        <v>4.68</v>
      </c>
    </row>
    <row r="312" spans="1:9" x14ac:dyDescent="0.25">
      <c r="A312" s="1">
        <v>36164</v>
      </c>
      <c r="B312" s="18">
        <v>2171</v>
      </c>
      <c r="C312" s="11">
        <v>1.2664084355498151E-2</v>
      </c>
      <c r="D312">
        <v>9411.7000000000007</v>
      </c>
      <c r="E312" s="12">
        <v>94.169998000000007</v>
      </c>
      <c r="F312" s="12">
        <v>4.3</v>
      </c>
      <c r="G312" s="17">
        <v>127704</v>
      </c>
      <c r="H312" s="12">
        <v>1.6666700000000001</v>
      </c>
      <c r="I312" s="12">
        <v>4.63</v>
      </c>
    </row>
    <row r="313" spans="1:9" x14ac:dyDescent="0.25">
      <c r="A313" s="1">
        <v>36171</v>
      </c>
      <c r="B313" s="18">
        <v>2178</v>
      </c>
      <c r="C313" s="11">
        <v>1.2664084355498151E-2</v>
      </c>
      <c r="D313">
        <v>9411.7000000000007</v>
      </c>
      <c r="E313" s="12">
        <v>94.169998000000007</v>
      </c>
      <c r="F313" s="12">
        <v>4.3</v>
      </c>
      <c r="G313" s="17">
        <v>127704</v>
      </c>
      <c r="H313" s="12">
        <v>1.6666700000000001</v>
      </c>
      <c r="I313" s="12">
        <v>4.63</v>
      </c>
    </row>
    <row r="314" spans="1:9" x14ac:dyDescent="0.25">
      <c r="A314" s="1">
        <v>36178</v>
      </c>
      <c r="B314" s="18">
        <v>2185</v>
      </c>
      <c r="C314" s="11">
        <v>1.2664084355498151E-2</v>
      </c>
      <c r="D314">
        <v>9411.7000000000007</v>
      </c>
      <c r="E314" s="12">
        <v>94.169998000000007</v>
      </c>
      <c r="F314" s="12">
        <v>4.3</v>
      </c>
      <c r="G314" s="17">
        <v>127704</v>
      </c>
      <c r="H314" s="12">
        <v>1.6666700000000001</v>
      </c>
      <c r="I314" s="12">
        <v>4.63</v>
      </c>
    </row>
    <row r="315" spans="1:9" x14ac:dyDescent="0.25">
      <c r="A315" s="1">
        <v>36185</v>
      </c>
      <c r="B315" s="18">
        <v>2192</v>
      </c>
      <c r="C315" s="11">
        <v>1.2664084355498151E-2</v>
      </c>
      <c r="D315">
        <v>9411.7000000000007</v>
      </c>
      <c r="E315" s="12">
        <v>94.169998000000007</v>
      </c>
      <c r="F315" s="12">
        <v>4.3</v>
      </c>
      <c r="G315" s="17">
        <v>127704</v>
      </c>
      <c r="H315" s="12">
        <v>1.6666700000000001</v>
      </c>
      <c r="I315" s="12">
        <v>4.63</v>
      </c>
    </row>
    <row r="316" spans="1:9" x14ac:dyDescent="0.25">
      <c r="A316" s="1">
        <v>36192</v>
      </c>
      <c r="B316" s="18">
        <v>2199</v>
      </c>
      <c r="C316" s="11">
        <v>1.2664084355498151E-2</v>
      </c>
      <c r="D316">
        <v>9411.7000000000007</v>
      </c>
      <c r="E316" s="12">
        <v>96.230002999999996</v>
      </c>
      <c r="F316" s="12">
        <v>4.4000000000000004</v>
      </c>
      <c r="G316" s="17">
        <v>128118</v>
      </c>
      <c r="H316" s="12">
        <v>1.6666700000000001</v>
      </c>
      <c r="I316" s="12">
        <v>4.76</v>
      </c>
    </row>
    <row r="317" spans="1:9" x14ac:dyDescent="0.25">
      <c r="A317" s="1">
        <v>36199</v>
      </c>
      <c r="B317" s="18">
        <v>2206</v>
      </c>
      <c r="C317" s="11">
        <v>1.2664084355498151E-2</v>
      </c>
      <c r="D317">
        <v>9411.7000000000007</v>
      </c>
      <c r="E317" s="12">
        <v>96.230002999999996</v>
      </c>
      <c r="F317" s="12">
        <v>4.4000000000000004</v>
      </c>
      <c r="G317" s="17">
        <v>128118</v>
      </c>
      <c r="H317" s="12">
        <v>1.6666700000000001</v>
      </c>
      <c r="I317" s="12">
        <v>4.76</v>
      </c>
    </row>
    <row r="318" spans="1:9" x14ac:dyDescent="0.25">
      <c r="A318" s="1">
        <v>36206</v>
      </c>
      <c r="B318" s="18">
        <v>2213</v>
      </c>
      <c r="C318" s="11">
        <v>1.2664084355498151E-2</v>
      </c>
      <c r="D318">
        <v>9411.7000000000007</v>
      </c>
      <c r="E318" s="12">
        <v>96.230002999999996</v>
      </c>
      <c r="F318" s="12">
        <v>4.4000000000000004</v>
      </c>
      <c r="G318" s="17">
        <v>128118</v>
      </c>
      <c r="H318" s="12">
        <v>1.6666700000000001</v>
      </c>
      <c r="I318" s="12">
        <v>4.76</v>
      </c>
    </row>
    <row r="319" spans="1:9" x14ac:dyDescent="0.25">
      <c r="A319" s="1">
        <v>36213</v>
      </c>
      <c r="B319" s="18">
        <v>2220</v>
      </c>
      <c r="C319" s="11">
        <v>1.2664084355498151E-2</v>
      </c>
      <c r="D319">
        <v>9411.7000000000007</v>
      </c>
      <c r="E319" s="12">
        <v>96.230002999999996</v>
      </c>
      <c r="F319" s="12">
        <v>4.4000000000000004</v>
      </c>
      <c r="G319" s="17">
        <v>128118</v>
      </c>
      <c r="H319" s="12">
        <v>1.6666700000000001</v>
      </c>
      <c r="I319" s="12">
        <v>4.76</v>
      </c>
    </row>
    <row r="320" spans="1:9" x14ac:dyDescent="0.25">
      <c r="A320" s="1">
        <v>36220</v>
      </c>
      <c r="B320" s="18">
        <v>2227</v>
      </c>
      <c r="C320" s="11">
        <v>1.2664084355498151E-2</v>
      </c>
      <c r="D320">
        <v>9411.7000000000007</v>
      </c>
      <c r="E320" s="12">
        <v>99.559997999999993</v>
      </c>
      <c r="F320" s="12">
        <v>4.2</v>
      </c>
      <c r="G320" s="17">
        <v>128234</v>
      </c>
      <c r="H320" s="12">
        <v>1.7283999999999999</v>
      </c>
      <c r="I320" s="12">
        <v>4.8099999999999996</v>
      </c>
    </row>
    <row r="321" spans="1:9" x14ac:dyDescent="0.25">
      <c r="A321" s="1">
        <v>36227</v>
      </c>
      <c r="B321" s="18">
        <v>2234</v>
      </c>
      <c r="C321" s="11">
        <v>1.2664084355498151E-2</v>
      </c>
      <c r="D321">
        <v>9411.7000000000007</v>
      </c>
      <c r="E321" s="12">
        <v>99.559997999999993</v>
      </c>
      <c r="F321" s="12">
        <v>4.2</v>
      </c>
      <c r="G321" s="17">
        <v>128234</v>
      </c>
      <c r="H321" s="12">
        <v>1.7283999999999999</v>
      </c>
      <c r="I321" s="12">
        <v>4.8099999999999996</v>
      </c>
    </row>
    <row r="322" spans="1:9" x14ac:dyDescent="0.25">
      <c r="A322" s="1">
        <v>36234</v>
      </c>
      <c r="B322" s="18">
        <v>2241</v>
      </c>
      <c r="C322" s="11">
        <v>1.2664084355498151E-2</v>
      </c>
      <c r="D322">
        <v>9411.7000000000007</v>
      </c>
      <c r="E322" s="12">
        <v>99.559997999999993</v>
      </c>
      <c r="F322" s="12">
        <v>4.2</v>
      </c>
      <c r="G322" s="17">
        <v>128234</v>
      </c>
      <c r="H322" s="12">
        <v>1.7283999999999999</v>
      </c>
      <c r="I322" s="12">
        <v>4.8099999999999996</v>
      </c>
    </row>
    <row r="323" spans="1:9" x14ac:dyDescent="0.25">
      <c r="A323" s="1">
        <v>36241</v>
      </c>
      <c r="B323" s="18">
        <v>2248</v>
      </c>
      <c r="C323" s="11">
        <v>1.2664084355498151E-2</v>
      </c>
      <c r="D323">
        <v>9411.7000000000007</v>
      </c>
      <c r="E323" s="12">
        <v>99.559997999999993</v>
      </c>
      <c r="F323" s="12">
        <v>4.2</v>
      </c>
      <c r="G323" s="17">
        <v>128234</v>
      </c>
      <c r="H323" s="12">
        <v>1.7283999999999999</v>
      </c>
      <c r="I323" s="12">
        <v>4.8099999999999996</v>
      </c>
    </row>
    <row r="324" spans="1:9" x14ac:dyDescent="0.25">
      <c r="A324" s="1">
        <v>36248</v>
      </c>
      <c r="B324" s="18">
        <v>2255</v>
      </c>
      <c r="C324" s="11">
        <v>1.2664084355498151E-2</v>
      </c>
      <c r="D324">
        <v>9411.7000000000007</v>
      </c>
      <c r="E324" s="12">
        <v>99.559997999999993</v>
      </c>
      <c r="F324" s="12">
        <v>4.2</v>
      </c>
      <c r="G324" s="17">
        <v>128234</v>
      </c>
      <c r="H324" s="12">
        <v>1.7283999999999999</v>
      </c>
      <c r="I324" s="12">
        <v>4.8099999999999996</v>
      </c>
    </row>
    <row r="325" spans="1:9" x14ac:dyDescent="0.25">
      <c r="A325" s="1">
        <v>36255</v>
      </c>
      <c r="B325" s="18">
        <v>2262</v>
      </c>
      <c r="C325" s="11">
        <v>1.2165708639246819E-2</v>
      </c>
      <c r="D325">
        <v>9526.2000000000007</v>
      </c>
      <c r="E325" s="12">
        <v>100.089996</v>
      </c>
      <c r="F325" s="12">
        <v>4.3</v>
      </c>
      <c r="G325" s="17">
        <v>128598</v>
      </c>
      <c r="H325" s="12">
        <v>2.2811300000000001</v>
      </c>
      <c r="I325" s="12">
        <v>4.74</v>
      </c>
    </row>
    <row r="326" spans="1:9" x14ac:dyDescent="0.25">
      <c r="A326" s="1">
        <v>36262</v>
      </c>
      <c r="B326" s="18">
        <v>2269</v>
      </c>
      <c r="C326" s="11">
        <v>1.2165708639246819E-2</v>
      </c>
      <c r="D326">
        <v>9526.2000000000007</v>
      </c>
      <c r="E326" s="12">
        <v>100.089996</v>
      </c>
      <c r="F326" s="12">
        <v>4.3</v>
      </c>
      <c r="G326" s="17">
        <v>128598</v>
      </c>
      <c r="H326" s="12">
        <v>2.2811300000000001</v>
      </c>
      <c r="I326" s="12">
        <v>4.74</v>
      </c>
    </row>
    <row r="327" spans="1:9" x14ac:dyDescent="0.25">
      <c r="A327" s="1">
        <v>36269</v>
      </c>
      <c r="B327" s="18">
        <v>2276</v>
      </c>
      <c r="C327" s="11">
        <v>1.2165708639246819E-2</v>
      </c>
      <c r="D327">
        <v>9526.2000000000007</v>
      </c>
      <c r="E327" s="12">
        <v>100.089996</v>
      </c>
      <c r="F327" s="12">
        <v>4.3</v>
      </c>
      <c r="G327" s="17">
        <v>128598</v>
      </c>
      <c r="H327" s="12">
        <v>2.2811300000000001</v>
      </c>
      <c r="I327" s="12">
        <v>4.74</v>
      </c>
    </row>
    <row r="328" spans="1:9" x14ac:dyDescent="0.25">
      <c r="A328" s="1">
        <v>36276</v>
      </c>
      <c r="B328" s="18">
        <v>2283</v>
      </c>
      <c r="C328" s="11">
        <v>1.2165708639246819E-2</v>
      </c>
      <c r="D328">
        <v>9526.2000000000007</v>
      </c>
      <c r="E328" s="12">
        <v>100.089996</v>
      </c>
      <c r="F328" s="12">
        <v>4.3</v>
      </c>
      <c r="G328" s="17">
        <v>128598</v>
      </c>
      <c r="H328" s="12">
        <v>2.2811300000000001</v>
      </c>
      <c r="I328" s="12">
        <v>4.74</v>
      </c>
    </row>
    <row r="329" spans="1:9" x14ac:dyDescent="0.25">
      <c r="A329" s="1">
        <v>36283</v>
      </c>
      <c r="B329" s="18">
        <v>2290</v>
      </c>
      <c r="C329" s="11">
        <v>1.2165708639246819E-2</v>
      </c>
      <c r="D329">
        <v>9526.2000000000007</v>
      </c>
      <c r="E329" s="12">
        <v>101.110001</v>
      </c>
      <c r="F329" s="12">
        <v>4.2</v>
      </c>
      <c r="G329" s="17">
        <v>128810</v>
      </c>
      <c r="H329" s="12">
        <v>2.0910199999999999</v>
      </c>
      <c r="I329" s="12">
        <v>4.74</v>
      </c>
    </row>
    <row r="330" spans="1:9" x14ac:dyDescent="0.25">
      <c r="A330" s="1">
        <v>36290</v>
      </c>
      <c r="B330" s="18">
        <v>2297</v>
      </c>
      <c r="C330" s="11">
        <v>1.2165708639246819E-2</v>
      </c>
      <c r="D330">
        <v>9526.2000000000007</v>
      </c>
      <c r="E330" s="12">
        <v>101.110001</v>
      </c>
      <c r="F330" s="12">
        <v>4.2</v>
      </c>
      <c r="G330" s="17">
        <v>128810</v>
      </c>
      <c r="H330" s="12">
        <v>2.0910199999999999</v>
      </c>
      <c r="I330" s="12">
        <v>4.74</v>
      </c>
    </row>
    <row r="331" spans="1:9" x14ac:dyDescent="0.25">
      <c r="A331" s="1">
        <v>36297</v>
      </c>
      <c r="B331" s="18">
        <v>2304</v>
      </c>
      <c r="C331" s="11">
        <v>1.2165708639246819E-2</v>
      </c>
      <c r="D331">
        <v>9526.2000000000007</v>
      </c>
      <c r="E331" s="12">
        <v>101.110001</v>
      </c>
      <c r="F331" s="12">
        <v>4.2</v>
      </c>
      <c r="G331" s="17">
        <v>128810</v>
      </c>
      <c r="H331" s="12">
        <v>2.0910199999999999</v>
      </c>
      <c r="I331" s="12">
        <v>4.74</v>
      </c>
    </row>
    <row r="332" spans="1:9" x14ac:dyDescent="0.25">
      <c r="A332" s="1">
        <v>36304</v>
      </c>
      <c r="B332" s="18">
        <v>2311</v>
      </c>
      <c r="C332" s="11">
        <v>1.2165708639246819E-2</v>
      </c>
      <c r="D332">
        <v>9526.2000000000007</v>
      </c>
      <c r="E332" s="12">
        <v>101.110001</v>
      </c>
      <c r="F332" s="12">
        <v>4.2</v>
      </c>
      <c r="G332" s="17">
        <v>128810</v>
      </c>
      <c r="H332" s="12">
        <v>2.0910199999999999</v>
      </c>
      <c r="I332" s="12">
        <v>4.74</v>
      </c>
    </row>
    <row r="333" spans="1:9" x14ac:dyDescent="0.25">
      <c r="A333" s="1">
        <v>36311</v>
      </c>
      <c r="B333" s="18">
        <v>2318</v>
      </c>
      <c r="C333" s="11">
        <v>1.2165708639246819E-2</v>
      </c>
      <c r="D333">
        <v>9526.2000000000007</v>
      </c>
      <c r="E333" s="12">
        <v>101.110001</v>
      </c>
      <c r="F333" s="12">
        <v>4.2</v>
      </c>
      <c r="G333" s="17">
        <v>128810</v>
      </c>
      <c r="H333" s="12">
        <v>2.0910199999999999</v>
      </c>
      <c r="I333" s="12">
        <v>4.74</v>
      </c>
    </row>
    <row r="334" spans="1:9" x14ac:dyDescent="0.25">
      <c r="A334" s="1">
        <v>36318</v>
      </c>
      <c r="B334" s="18">
        <v>2325</v>
      </c>
      <c r="C334" s="11">
        <v>1.2165708639246819E-2</v>
      </c>
      <c r="D334">
        <v>9526.2000000000007</v>
      </c>
      <c r="E334" s="12">
        <v>102.07</v>
      </c>
      <c r="F334" s="12">
        <v>4.3</v>
      </c>
      <c r="G334" s="17">
        <v>129088</v>
      </c>
      <c r="H334" s="12">
        <v>1.9656</v>
      </c>
      <c r="I334" s="12">
        <v>4.76</v>
      </c>
    </row>
    <row r="335" spans="1:9" x14ac:dyDescent="0.25">
      <c r="A335" s="1">
        <v>36325</v>
      </c>
      <c r="B335" s="18">
        <v>2332</v>
      </c>
      <c r="C335" s="11">
        <v>1.2165708639246819E-2</v>
      </c>
      <c r="D335">
        <v>9526.2000000000007</v>
      </c>
      <c r="E335" s="12">
        <v>102.07</v>
      </c>
      <c r="F335" s="12">
        <v>4.3</v>
      </c>
      <c r="G335" s="17">
        <v>129088</v>
      </c>
      <c r="H335" s="12">
        <v>1.9656</v>
      </c>
      <c r="I335" s="12">
        <v>4.76</v>
      </c>
    </row>
    <row r="336" spans="1:9" x14ac:dyDescent="0.25">
      <c r="A336" s="1">
        <v>36332</v>
      </c>
      <c r="B336" s="18">
        <v>2339</v>
      </c>
      <c r="C336" s="11">
        <v>1.2165708639246819E-2</v>
      </c>
      <c r="D336">
        <v>9526.2000000000007</v>
      </c>
      <c r="E336" s="12">
        <v>102.07</v>
      </c>
      <c r="F336" s="12">
        <v>4.3</v>
      </c>
      <c r="G336" s="17">
        <v>129088</v>
      </c>
      <c r="H336" s="12">
        <v>1.9656</v>
      </c>
      <c r="I336" s="12">
        <v>4.76</v>
      </c>
    </row>
    <row r="337" spans="1:9" x14ac:dyDescent="0.25">
      <c r="A337" s="1">
        <v>36339</v>
      </c>
      <c r="B337" s="18">
        <v>2346</v>
      </c>
      <c r="C337" s="11">
        <v>1.2165708639246819E-2</v>
      </c>
      <c r="D337">
        <v>9526.2000000000007</v>
      </c>
      <c r="E337" s="12">
        <v>102.07</v>
      </c>
      <c r="F337" s="12">
        <v>4.3</v>
      </c>
      <c r="G337" s="17">
        <v>129088</v>
      </c>
      <c r="H337" s="12">
        <v>1.9656</v>
      </c>
      <c r="I337" s="12">
        <v>4.76</v>
      </c>
    </row>
    <row r="338" spans="1:9" x14ac:dyDescent="0.25">
      <c r="A338" s="1">
        <v>36346</v>
      </c>
      <c r="B338" s="18">
        <v>2353</v>
      </c>
      <c r="C338" s="11">
        <v>1.6837773718796578E-2</v>
      </c>
      <c r="D338">
        <v>9686.6</v>
      </c>
      <c r="E338" s="12">
        <v>103.660004</v>
      </c>
      <c r="F338" s="12">
        <v>4.3</v>
      </c>
      <c r="G338" s="17">
        <v>129422</v>
      </c>
      <c r="H338" s="12">
        <v>2.1446100000000001</v>
      </c>
      <c r="I338" s="12">
        <v>4.99</v>
      </c>
    </row>
    <row r="339" spans="1:9" x14ac:dyDescent="0.25">
      <c r="A339" s="1">
        <v>36353</v>
      </c>
      <c r="B339" s="18">
        <v>2360</v>
      </c>
      <c r="C339" s="11">
        <v>1.6837773718796578E-2</v>
      </c>
      <c r="D339">
        <v>9686.6</v>
      </c>
      <c r="E339" s="12">
        <v>103.660004</v>
      </c>
      <c r="F339" s="12">
        <v>4.3</v>
      </c>
      <c r="G339" s="17">
        <v>129422</v>
      </c>
      <c r="H339" s="12">
        <v>2.1446100000000001</v>
      </c>
      <c r="I339" s="12">
        <v>4.99</v>
      </c>
    </row>
    <row r="340" spans="1:9" x14ac:dyDescent="0.25">
      <c r="A340" s="1">
        <v>36360</v>
      </c>
      <c r="B340" s="18">
        <v>2367</v>
      </c>
      <c r="C340" s="11">
        <v>1.6837773718796578E-2</v>
      </c>
      <c r="D340">
        <v>9686.6</v>
      </c>
      <c r="E340" s="12">
        <v>103.660004</v>
      </c>
      <c r="F340" s="12">
        <v>4.3</v>
      </c>
      <c r="G340" s="17">
        <v>129422</v>
      </c>
      <c r="H340" s="12">
        <v>2.1446100000000001</v>
      </c>
      <c r="I340" s="12">
        <v>4.99</v>
      </c>
    </row>
    <row r="341" spans="1:9" x14ac:dyDescent="0.25">
      <c r="A341" s="1">
        <v>36367</v>
      </c>
      <c r="B341" s="18">
        <v>2374</v>
      </c>
      <c r="C341" s="11">
        <v>1.6837773718796578E-2</v>
      </c>
      <c r="D341">
        <v>9686.6</v>
      </c>
      <c r="E341" s="12">
        <v>103.660004</v>
      </c>
      <c r="F341" s="12">
        <v>4.3</v>
      </c>
      <c r="G341" s="17">
        <v>129422</v>
      </c>
      <c r="H341" s="12">
        <v>2.1446100000000001</v>
      </c>
      <c r="I341" s="12">
        <v>4.99</v>
      </c>
    </row>
    <row r="342" spans="1:9" x14ac:dyDescent="0.25">
      <c r="A342" s="1">
        <v>36374</v>
      </c>
      <c r="B342" s="18">
        <v>2381</v>
      </c>
      <c r="C342" s="11">
        <v>1.6837773718796578E-2</v>
      </c>
      <c r="D342">
        <v>9686.6</v>
      </c>
      <c r="E342" s="12">
        <v>99.839995999999999</v>
      </c>
      <c r="F342" s="12">
        <v>4.2</v>
      </c>
      <c r="G342" s="17">
        <v>129569</v>
      </c>
      <c r="H342" s="12">
        <v>2.2643800000000001</v>
      </c>
      <c r="I342" s="12">
        <v>5.07</v>
      </c>
    </row>
    <row r="343" spans="1:9" x14ac:dyDescent="0.25">
      <c r="A343" s="1">
        <v>36381</v>
      </c>
      <c r="B343" s="18">
        <v>2388</v>
      </c>
      <c r="C343" s="11">
        <v>1.6837773718796578E-2</v>
      </c>
      <c r="D343">
        <v>9686.6</v>
      </c>
      <c r="E343" s="12">
        <v>99.839995999999999</v>
      </c>
      <c r="F343" s="12">
        <v>4.2</v>
      </c>
      <c r="G343" s="17">
        <v>129569</v>
      </c>
      <c r="H343" s="12">
        <v>2.2643800000000001</v>
      </c>
      <c r="I343" s="12">
        <v>5.07</v>
      </c>
    </row>
    <row r="344" spans="1:9" x14ac:dyDescent="0.25">
      <c r="A344" s="1">
        <v>36388</v>
      </c>
      <c r="B344" s="18">
        <v>2395</v>
      </c>
      <c r="C344" s="11">
        <v>1.6837773718796578E-2</v>
      </c>
      <c r="D344">
        <v>9686.6</v>
      </c>
      <c r="E344" s="12">
        <v>99.839995999999999</v>
      </c>
      <c r="F344" s="12">
        <v>4.2</v>
      </c>
      <c r="G344" s="17">
        <v>129569</v>
      </c>
      <c r="H344" s="12">
        <v>2.2643800000000001</v>
      </c>
      <c r="I344" s="12">
        <v>5.07</v>
      </c>
    </row>
    <row r="345" spans="1:9" x14ac:dyDescent="0.25">
      <c r="A345" s="1">
        <v>36395</v>
      </c>
      <c r="B345" s="18">
        <v>2402</v>
      </c>
      <c r="C345" s="11">
        <v>1.6837773718796578E-2</v>
      </c>
      <c r="D345">
        <v>9686.6</v>
      </c>
      <c r="E345" s="12">
        <v>99.839995999999999</v>
      </c>
      <c r="F345" s="12">
        <v>4.2</v>
      </c>
      <c r="G345" s="17">
        <v>129569</v>
      </c>
      <c r="H345" s="12">
        <v>2.2643800000000001</v>
      </c>
      <c r="I345" s="12">
        <v>5.07</v>
      </c>
    </row>
    <row r="346" spans="1:9" x14ac:dyDescent="0.25">
      <c r="A346" s="1">
        <v>36402</v>
      </c>
      <c r="B346" s="18">
        <v>2409</v>
      </c>
      <c r="C346" s="11">
        <v>1.6837773718796578E-2</v>
      </c>
      <c r="D346">
        <v>9686.6</v>
      </c>
      <c r="E346" s="12">
        <v>99.839995999999999</v>
      </c>
      <c r="F346" s="12">
        <v>4.2</v>
      </c>
      <c r="G346" s="17">
        <v>129569</v>
      </c>
      <c r="H346" s="12">
        <v>2.2643800000000001</v>
      </c>
      <c r="I346" s="12">
        <v>5.07</v>
      </c>
    </row>
    <row r="347" spans="1:9" x14ac:dyDescent="0.25">
      <c r="A347" s="1">
        <v>36409</v>
      </c>
      <c r="B347" s="18">
        <v>2416</v>
      </c>
      <c r="C347" s="11">
        <v>1.6837773718796578E-2</v>
      </c>
      <c r="D347">
        <v>9686.6</v>
      </c>
      <c r="E347" s="12">
        <v>99.790001000000004</v>
      </c>
      <c r="F347" s="12">
        <v>4.2</v>
      </c>
      <c r="G347" s="17">
        <v>129781</v>
      </c>
      <c r="H347" s="12">
        <v>2.6299700000000001</v>
      </c>
      <c r="I347" s="12">
        <v>5.22</v>
      </c>
    </row>
    <row r="348" spans="1:9" x14ac:dyDescent="0.25">
      <c r="A348" s="1">
        <v>36416</v>
      </c>
      <c r="B348" s="18">
        <v>2423</v>
      </c>
      <c r="C348" s="11">
        <v>1.6837773718796578E-2</v>
      </c>
      <c r="D348">
        <v>9686.6</v>
      </c>
      <c r="E348" s="12">
        <v>99.790001000000004</v>
      </c>
      <c r="F348" s="12">
        <v>4.2</v>
      </c>
      <c r="G348" s="17">
        <v>129781</v>
      </c>
      <c r="H348" s="12">
        <v>2.6299700000000001</v>
      </c>
      <c r="I348" s="12">
        <v>5.22</v>
      </c>
    </row>
    <row r="349" spans="1:9" x14ac:dyDescent="0.25">
      <c r="A349" s="1">
        <v>36423</v>
      </c>
      <c r="B349" s="18">
        <v>2430</v>
      </c>
      <c r="C349" s="11">
        <v>1.6837773718796578E-2</v>
      </c>
      <c r="D349">
        <v>9686.6</v>
      </c>
      <c r="E349" s="12">
        <v>99.790001000000004</v>
      </c>
      <c r="F349" s="12">
        <v>4.2</v>
      </c>
      <c r="G349" s="17">
        <v>129781</v>
      </c>
      <c r="H349" s="12">
        <v>2.6299700000000001</v>
      </c>
      <c r="I349" s="12">
        <v>5.22</v>
      </c>
    </row>
    <row r="350" spans="1:9" x14ac:dyDescent="0.25">
      <c r="A350" s="1">
        <v>36430</v>
      </c>
      <c r="B350" s="18">
        <v>2437</v>
      </c>
      <c r="C350" s="11">
        <v>1.6837773718796578E-2</v>
      </c>
      <c r="D350">
        <v>9686.6</v>
      </c>
      <c r="E350" s="12">
        <v>99.790001000000004</v>
      </c>
      <c r="F350" s="12">
        <v>4.2</v>
      </c>
      <c r="G350" s="17">
        <v>129781</v>
      </c>
      <c r="H350" s="12">
        <v>2.6299700000000001</v>
      </c>
      <c r="I350" s="12">
        <v>5.22</v>
      </c>
    </row>
    <row r="351" spans="1:9" x14ac:dyDescent="0.25">
      <c r="A351" s="1">
        <v>36437</v>
      </c>
      <c r="B351" s="18">
        <v>2444</v>
      </c>
      <c r="C351" s="11">
        <v>2.2051080874610385E-2</v>
      </c>
      <c r="D351">
        <v>9900.2000000000007</v>
      </c>
      <c r="E351" s="12">
        <v>97.970000999999996</v>
      </c>
      <c r="F351" s="12">
        <v>4.0999999999999996</v>
      </c>
      <c r="G351" s="17">
        <v>130179</v>
      </c>
      <c r="H351" s="12">
        <v>2.5625399999999998</v>
      </c>
      <c r="I351" s="12">
        <v>5.2</v>
      </c>
    </row>
    <row r="352" spans="1:9" x14ac:dyDescent="0.25">
      <c r="A352" s="1">
        <v>36444</v>
      </c>
      <c r="B352" s="18">
        <v>2451</v>
      </c>
      <c r="C352" s="11">
        <v>2.2051080874610385E-2</v>
      </c>
      <c r="D352">
        <v>9900.2000000000007</v>
      </c>
      <c r="E352" s="12">
        <v>97.970000999999996</v>
      </c>
      <c r="F352" s="12">
        <v>4.0999999999999996</v>
      </c>
      <c r="G352" s="17">
        <v>130179</v>
      </c>
      <c r="H352" s="12">
        <v>2.5625399999999998</v>
      </c>
      <c r="I352" s="12">
        <v>5.2</v>
      </c>
    </row>
    <row r="353" spans="1:9" x14ac:dyDescent="0.25">
      <c r="A353" s="1">
        <v>36451</v>
      </c>
      <c r="B353" s="18">
        <v>2458</v>
      </c>
      <c r="C353" s="11">
        <v>2.2051080874610385E-2</v>
      </c>
      <c r="D353">
        <v>9900.2000000000007</v>
      </c>
      <c r="E353" s="12">
        <v>97.970000999999996</v>
      </c>
      <c r="F353" s="12">
        <v>4.0999999999999996</v>
      </c>
      <c r="G353" s="17">
        <v>130179</v>
      </c>
      <c r="H353" s="12">
        <v>2.5625399999999998</v>
      </c>
      <c r="I353" s="12">
        <v>5.2</v>
      </c>
    </row>
    <row r="354" spans="1:9" x14ac:dyDescent="0.25">
      <c r="A354" s="1">
        <v>36458</v>
      </c>
      <c r="B354" s="18">
        <v>2465</v>
      </c>
      <c r="C354" s="11">
        <v>2.2051080874610385E-2</v>
      </c>
      <c r="D354">
        <v>9900.2000000000007</v>
      </c>
      <c r="E354" s="12">
        <v>97.970000999999996</v>
      </c>
      <c r="F354" s="12">
        <v>4.0999999999999996</v>
      </c>
      <c r="G354" s="17">
        <v>130179</v>
      </c>
      <c r="H354" s="12">
        <v>2.5625399999999998</v>
      </c>
      <c r="I354" s="12">
        <v>5.2</v>
      </c>
    </row>
    <row r="355" spans="1:9" x14ac:dyDescent="0.25">
      <c r="A355" s="1">
        <v>36465</v>
      </c>
      <c r="B355" s="18">
        <v>2472</v>
      </c>
      <c r="C355" s="11">
        <v>2.2051080874610385E-2</v>
      </c>
      <c r="D355">
        <v>9900.2000000000007</v>
      </c>
      <c r="E355" s="12">
        <v>99.309997999999993</v>
      </c>
      <c r="F355" s="12">
        <v>4.0999999999999996</v>
      </c>
      <c r="G355" s="17">
        <v>130466</v>
      </c>
      <c r="H355" s="12">
        <v>2.6203500000000002</v>
      </c>
      <c r="I355" s="12">
        <v>5.42</v>
      </c>
    </row>
    <row r="356" spans="1:9" x14ac:dyDescent="0.25">
      <c r="A356" s="1">
        <v>36472</v>
      </c>
      <c r="B356" s="18">
        <v>2479</v>
      </c>
      <c r="C356" s="11">
        <v>2.2051080874610385E-2</v>
      </c>
      <c r="D356">
        <v>9900.2000000000007</v>
      </c>
      <c r="E356" s="12">
        <v>99.309997999999993</v>
      </c>
      <c r="F356" s="12">
        <v>4.0999999999999996</v>
      </c>
      <c r="G356" s="17">
        <v>130466</v>
      </c>
      <c r="H356" s="12">
        <v>2.6203500000000002</v>
      </c>
      <c r="I356" s="12">
        <v>5.42</v>
      </c>
    </row>
    <row r="357" spans="1:9" x14ac:dyDescent="0.25">
      <c r="A357" s="1">
        <v>36479</v>
      </c>
      <c r="B357" s="18">
        <v>2486</v>
      </c>
      <c r="C357" s="11">
        <v>2.2051080874610385E-2</v>
      </c>
      <c r="D357">
        <v>9900.2000000000007</v>
      </c>
      <c r="E357" s="12">
        <v>99.309997999999993</v>
      </c>
      <c r="F357" s="12">
        <v>4.0999999999999996</v>
      </c>
      <c r="G357" s="17">
        <v>130466</v>
      </c>
      <c r="H357" s="12">
        <v>2.6203500000000002</v>
      </c>
      <c r="I357" s="12">
        <v>5.42</v>
      </c>
    </row>
    <row r="358" spans="1:9" x14ac:dyDescent="0.25">
      <c r="A358" s="1">
        <v>36486</v>
      </c>
      <c r="B358" s="18">
        <v>2493</v>
      </c>
      <c r="C358" s="11">
        <v>2.2051080874610385E-2</v>
      </c>
      <c r="D358">
        <v>9900.2000000000007</v>
      </c>
      <c r="E358" s="12">
        <v>99.309997999999993</v>
      </c>
      <c r="F358" s="12">
        <v>4.0999999999999996</v>
      </c>
      <c r="G358" s="17">
        <v>130466</v>
      </c>
      <c r="H358" s="12">
        <v>2.6203500000000002</v>
      </c>
      <c r="I358" s="12">
        <v>5.42</v>
      </c>
    </row>
    <row r="359" spans="1:9" x14ac:dyDescent="0.25">
      <c r="A359" s="1">
        <v>36493</v>
      </c>
      <c r="B359" s="18">
        <v>2500</v>
      </c>
      <c r="C359" s="11">
        <v>2.2051080874610385E-2</v>
      </c>
      <c r="D359">
        <v>9900.2000000000007</v>
      </c>
      <c r="E359" s="12">
        <v>99.309997999999993</v>
      </c>
      <c r="F359" s="12">
        <v>4.0999999999999996</v>
      </c>
      <c r="G359" s="17">
        <v>130466</v>
      </c>
      <c r="H359" s="12">
        <v>2.6203500000000002</v>
      </c>
      <c r="I359" s="12">
        <v>5.42</v>
      </c>
    </row>
    <row r="360" spans="1:9" x14ac:dyDescent="0.25">
      <c r="A360" s="1">
        <v>36500</v>
      </c>
      <c r="B360" s="18">
        <v>2507</v>
      </c>
      <c r="C360" s="11">
        <v>2.2051080874610385E-2</v>
      </c>
      <c r="D360">
        <v>9900.2000000000007</v>
      </c>
      <c r="E360" s="12">
        <v>102.089996</v>
      </c>
      <c r="F360" s="12">
        <v>4</v>
      </c>
      <c r="G360" s="17">
        <v>130780</v>
      </c>
      <c r="H360" s="12">
        <v>2.6764000000000001</v>
      </c>
      <c r="I360" s="12">
        <v>5.3</v>
      </c>
    </row>
    <row r="361" spans="1:9" x14ac:dyDescent="0.25">
      <c r="A361" s="1">
        <v>36507</v>
      </c>
      <c r="B361" s="18">
        <v>2514</v>
      </c>
      <c r="C361" s="11">
        <v>2.2051080874610385E-2</v>
      </c>
      <c r="D361">
        <v>9900.2000000000007</v>
      </c>
      <c r="E361" s="12">
        <v>102.089996</v>
      </c>
      <c r="F361" s="12">
        <v>4</v>
      </c>
      <c r="G361" s="17">
        <v>130780</v>
      </c>
      <c r="H361" s="12">
        <v>2.6764000000000001</v>
      </c>
      <c r="I361" s="12">
        <v>5.3</v>
      </c>
    </row>
    <row r="362" spans="1:9" x14ac:dyDescent="0.25">
      <c r="A362" s="1">
        <v>36514</v>
      </c>
      <c r="B362" s="18">
        <v>2521</v>
      </c>
      <c r="C362" s="11">
        <v>2.2051080874610385E-2</v>
      </c>
      <c r="D362">
        <v>9900.2000000000007</v>
      </c>
      <c r="E362" s="12">
        <v>102.089996</v>
      </c>
      <c r="F362" s="12">
        <v>4</v>
      </c>
      <c r="G362" s="17">
        <v>130780</v>
      </c>
      <c r="H362" s="12">
        <v>2.6764000000000001</v>
      </c>
      <c r="I362" s="12">
        <v>5.3</v>
      </c>
    </row>
    <row r="363" spans="1:9" x14ac:dyDescent="0.25">
      <c r="A363" s="1">
        <v>36521</v>
      </c>
      <c r="B363" s="18">
        <v>2528</v>
      </c>
      <c r="C363" s="11">
        <v>2.2051080874610385E-2</v>
      </c>
      <c r="D363">
        <v>9900.2000000000007</v>
      </c>
      <c r="E363" s="12">
        <v>102.089996</v>
      </c>
      <c r="F363" s="12">
        <v>4</v>
      </c>
      <c r="G363" s="17">
        <v>130780</v>
      </c>
      <c r="H363" s="12">
        <v>2.6764000000000001</v>
      </c>
      <c r="I363" s="12">
        <v>5.3</v>
      </c>
    </row>
    <row r="364" spans="1:9" x14ac:dyDescent="0.25">
      <c r="A364" s="1">
        <v>36528</v>
      </c>
      <c r="B364" s="18">
        <v>2535</v>
      </c>
      <c r="C364" s="11">
        <v>1.0302822165208836E-2</v>
      </c>
      <c r="D364">
        <v>10002.200000000001</v>
      </c>
      <c r="E364" s="12">
        <v>100.220001</v>
      </c>
      <c r="F364" s="12">
        <v>4</v>
      </c>
      <c r="G364" s="17">
        <v>131009</v>
      </c>
      <c r="H364" s="12">
        <v>2.7929599999999999</v>
      </c>
      <c r="I364" s="12">
        <v>5.45</v>
      </c>
    </row>
    <row r="365" spans="1:9" x14ac:dyDescent="0.25">
      <c r="A365" s="1">
        <v>36535</v>
      </c>
      <c r="B365" s="18">
        <v>2542</v>
      </c>
      <c r="C365" s="11">
        <v>1.0302822165208836E-2</v>
      </c>
      <c r="D365">
        <v>10002.200000000001</v>
      </c>
      <c r="E365" s="12">
        <v>100.220001</v>
      </c>
      <c r="F365" s="12">
        <v>4</v>
      </c>
      <c r="G365" s="17">
        <v>131009</v>
      </c>
      <c r="H365" s="12">
        <v>2.7929599999999999</v>
      </c>
      <c r="I365" s="12">
        <v>5.45</v>
      </c>
    </row>
    <row r="366" spans="1:9" x14ac:dyDescent="0.25">
      <c r="A366" s="1">
        <v>36542</v>
      </c>
      <c r="B366" s="18">
        <v>2549</v>
      </c>
      <c r="C366" s="11">
        <v>1.0302822165208836E-2</v>
      </c>
      <c r="D366">
        <v>10002.200000000001</v>
      </c>
      <c r="E366" s="12">
        <v>100.220001</v>
      </c>
      <c r="F366" s="12">
        <v>4</v>
      </c>
      <c r="G366" s="17">
        <v>131009</v>
      </c>
      <c r="H366" s="12">
        <v>2.7929599999999999</v>
      </c>
      <c r="I366" s="12">
        <v>5.45</v>
      </c>
    </row>
    <row r="367" spans="1:9" x14ac:dyDescent="0.25">
      <c r="A367" s="1">
        <v>36549</v>
      </c>
      <c r="B367" s="18">
        <v>2556</v>
      </c>
      <c r="C367" s="11">
        <v>1.0302822165208836E-2</v>
      </c>
      <c r="D367">
        <v>10002.200000000001</v>
      </c>
      <c r="E367" s="12">
        <v>100.220001</v>
      </c>
      <c r="F367" s="12">
        <v>4</v>
      </c>
      <c r="G367" s="17">
        <v>131009</v>
      </c>
      <c r="H367" s="12">
        <v>2.7929599999999999</v>
      </c>
      <c r="I367" s="12">
        <v>5.45</v>
      </c>
    </row>
    <row r="368" spans="1:9" x14ac:dyDescent="0.25">
      <c r="A368" s="1">
        <v>36556</v>
      </c>
      <c r="B368" s="18">
        <v>2563</v>
      </c>
      <c r="C368" s="11">
        <v>1.0302822165208836E-2</v>
      </c>
      <c r="D368">
        <v>10002.200000000001</v>
      </c>
      <c r="E368" s="12">
        <v>100.220001</v>
      </c>
      <c r="F368" s="12">
        <v>4</v>
      </c>
      <c r="G368" s="17">
        <v>131009</v>
      </c>
      <c r="H368" s="12">
        <v>2.7929599999999999</v>
      </c>
      <c r="I368" s="12">
        <v>5.45</v>
      </c>
    </row>
    <row r="369" spans="1:9" x14ac:dyDescent="0.25">
      <c r="A369" s="1">
        <v>36563</v>
      </c>
      <c r="B369" s="18">
        <v>2570</v>
      </c>
      <c r="C369" s="11">
        <v>1.0302822165208836E-2</v>
      </c>
      <c r="D369">
        <v>10002.200000000001</v>
      </c>
      <c r="E369" s="12">
        <v>104.91999800000001</v>
      </c>
      <c r="F369" s="12">
        <v>4.0999999999999996</v>
      </c>
      <c r="G369" s="17">
        <v>131120</v>
      </c>
      <c r="H369" s="12">
        <v>3.2179700000000002</v>
      </c>
      <c r="I369" s="12">
        <v>5.73</v>
      </c>
    </row>
    <row r="370" spans="1:9" x14ac:dyDescent="0.25">
      <c r="A370" s="1">
        <v>36570</v>
      </c>
      <c r="B370" s="18">
        <v>2577</v>
      </c>
      <c r="C370" s="11">
        <v>1.0302822165208836E-2</v>
      </c>
      <c r="D370">
        <v>10002.200000000001</v>
      </c>
      <c r="E370" s="12">
        <v>104.91999800000001</v>
      </c>
      <c r="F370" s="12">
        <v>4.0999999999999996</v>
      </c>
      <c r="G370" s="17">
        <v>131120</v>
      </c>
      <c r="H370" s="12">
        <v>3.2179700000000002</v>
      </c>
      <c r="I370" s="12">
        <v>5.73</v>
      </c>
    </row>
    <row r="371" spans="1:9" x14ac:dyDescent="0.25">
      <c r="A371" s="1">
        <v>36577</v>
      </c>
      <c r="B371" s="18">
        <v>2584</v>
      </c>
      <c r="C371" s="11">
        <v>1.0302822165208836E-2</v>
      </c>
      <c r="D371">
        <v>10002.200000000001</v>
      </c>
      <c r="E371" s="12">
        <v>104.91999800000001</v>
      </c>
      <c r="F371" s="12">
        <v>4.0999999999999996</v>
      </c>
      <c r="G371" s="17">
        <v>131120</v>
      </c>
      <c r="H371" s="12">
        <v>3.2179700000000002</v>
      </c>
      <c r="I371" s="12">
        <v>5.73</v>
      </c>
    </row>
    <row r="372" spans="1:9" x14ac:dyDescent="0.25">
      <c r="A372" s="1">
        <v>36584</v>
      </c>
      <c r="B372" s="18">
        <v>2591</v>
      </c>
      <c r="C372" s="11">
        <v>1.0302822165208836E-2</v>
      </c>
      <c r="D372">
        <v>10002.200000000001</v>
      </c>
      <c r="E372" s="12">
        <v>104.91999800000001</v>
      </c>
      <c r="F372" s="12">
        <v>4.0999999999999996</v>
      </c>
      <c r="G372" s="17">
        <v>131120</v>
      </c>
      <c r="H372" s="12">
        <v>3.2179700000000002</v>
      </c>
      <c r="I372" s="12">
        <v>5.73</v>
      </c>
    </row>
    <row r="373" spans="1:9" x14ac:dyDescent="0.25">
      <c r="A373" s="1">
        <v>36591</v>
      </c>
      <c r="B373" s="18">
        <v>2598</v>
      </c>
      <c r="C373" s="11">
        <v>1.0302822165208836E-2</v>
      </c>
      <c r="D373">
        <v>10002.200000000001</v>
      </c>
      <c r="E373" s="12">
        <v>104.889999</v>
      </c>
      <c r="F373" s="12">
        <v>4</v>
      </c>
      <c r="G373" s="17">
        <v>131605</v>
      </c>
      <c r="H373" s="12">
        <v>3.76214</v>
      </c>
      <c r="I373" s="12">
        <v>5.85</v>
      </c>
    </row>
    <row r="374" spans="1:9" x14ac:dyDescent="0.25">
      <c r="A374" s="1">
        <v>36598</v>
      </c>
      <c r="B374" s="18">
        <v>2605</v>
      </c>
      <c r="C374" s="11">
        <v>1.0302822165208836E-2</v>
      </c>
      <c r="D374">
        <v>10002.200000000001</v>
      </c>
      <c r="E374" s="12">
        <v>104.889999</v>
      </c>
      <c r="F374" s="12">
        <v>4</v>
      </c>
      <c r="G374" s="17">
        <v>131605</v>
      </c>
      <c r="H374" s="12">
        <v>3.76214</v>
      </c>
      <c r="I374" s="12">
        <v>5.85</v>
      </c>
    </row>
    <row r="375" spans="1:9" x14ac:dyDescent="0.25">
      <c r="A375" s="1">
        <v>36605</v>
      </c>
      <c r="B375" s="18">
        <v>2612</v>
      </c>
      <c r="C375" s="11">
        <v>1.0302822165208836E-2</v>
      </c>
      <c r="D375">
        <v>10002.200000000001</v>
      </c>
      <c r="E375" s="12">
        <v>104.889999</v>
      </c>
      <c r="F375" s="12">
        <v>4</v>
      </c>
      <c r="G375" s="17">
        <v>131605</v>
      </c>
      <c r="H375" s="12">
        <v>3.76214</v>
      </c>
      <c r="I375" s="12">
        <v>5.85</v>
      </c>
    </row>
    <row r="376" spans="1:9" x14ac:dyDescent="0.25">
      <c r="A376" s="1">
        <v>36612</v>
      </c>
      <c r="B376" s="18">
        <v>2619</v>
      </c>
      <c r="C376" s="11">
        <v>1.0302822165208836E-2</v>
      </c>
      <c r="D376">
        <v>10002.200000000001</v>
      </c>
      <c r="E376" s="12">
        <v>104.889999</v>
      </c>
      <c r="F376" s="12">
        <v>4</v>
      </c>
      <c r="G376" s="17">
        <v>131605</v>
      </c>
      <c r="H376" s="12">
        <v>3.76214</v>
      </c>
      <c r="I376" s="12">
        <v>5.85</v>
      </c>
    </row>
    <row r="377" spans="1:9" x14ac:dyDescent="0.25">
      <c r="A377" s="1">
        <v>36619</v>
      </c>
      <c r="B377" s="18">
        <v>2626</v>
      </c>
      <c r="C377" s="11">
        <v>2.4544600187958565E-2</v>
      </c>
      <c r="D377">
        <v>10247.700000000001</v>
      </c>
      <c r="E377" s="12">
        <v>105.540001</v>
      </c>
      <c r="F377" s="12">
        <v>3.8</v>
      </c>
      <c r="G377" s="17">
        <v>131884</v>
      </c>
      <c r="H377" s="12">
        <v>3.0138600000000002</v>
      </c>
      <c r="I377" s="12">
        <v>6.02</v>
      </c>
    </row>
    <row r="378" spans="1:9" x14ac:dyDescent="0.25">
      <c r="A378" s="1">
        <v>36626</v>
      </c>
      <c r="B378" s="18">
        <v>2633</v>
      </c>
      <c r="C378" s="11">
        <v>2.4544600187958565E-2</v>
      </c>
      <c r="D378">
        <v>10247.700000000001</v>
      </c>
      <c r="E378" s="12">
        <v>105.540001</v>
      </c>
      <c r="F378" s="12">
        <v>3.8</v>
      </c>
      <c r="G378" s="17">
        <v>131884</v>
      </c>
      <c r="H378" s="12">
        <v>3.0138600000000002</v>
      </c>
      <c r="I378" s="12">
        <v>6.02</v>
      </c>
    </row>
    <row r="379" spans="1:9" x14ac:dyDescent="0.25">
      <c r="A379" s="1">
        <v>36633</v>
      </c>
      <c r="B379" s="18">
        <v>2640</v>
      </c>
      <c r="C379" s="11">
        <v>2.4544600187958565E-2</v>
      </c>
      <c r="D379">
        <v>10247.700000000001</v>
      </c>
      <c r="E379" s="12">
        <v>105.540001</v>
      </c>
      <c r="F379" s="12">
        <v>3.8</v>
      </c>
      <c r="G379" s="17">
        <v>131884</v>
      </c>
      <c r="H379" s="12">
        <v>3.0138600000000002</v>
      </c>
      <c r="I379" s="12">
        <v>6.02</v>
      </c>
    </row>
    <row r="380" spans="1:9" x14ac:dyDescent="0.25">
      <c r="A380" s="1">
        <v>36640</v>
      </c>
      <c r="B380" s="18">
        <v>2647</v>
      </c>
      <c r="C380" s="11">
        <v>2.4544600187958565E-2</v>
      </c>
      <c r="D380">
        <v>10247.700000000001</v>
      </c>
      <c r="E380" s="12">
        <v>105.540001</v>
      </c>
      <c r="F380" s="12">
        <v>3.8</v>
      </c>
      <c r="G380" s="17">
        <v>131884</v>
      </c>
      <c r="H380" s="12">
        <v>3.0138600000000002</v>
      </c>
      <c r="I380" s="12">
        <v>6.02</v>
      </c>
    </row>
    <row r="381" spans="1:9" x14ac:dyDescent="0.25">
      <c r="A381" s="1">
        <v>36647</v>
      </c>
      <c r="B381" s="18">
        <v>2654</v>
      </c>
      <c r="C381" s="11">
        <v>2.4544600187958565E-2</v>
      </c>
      <c r="D381">
        <v>10247.700000000001</v>
      </c>
      <c r="E381" s="12">
        <v>109.629997</v>
      </c>
      <c r="F381" s="12">
        <v>4</v>
      </c>
      <c r="G381" s="17">
        <v>132106</v>
      </c>
      <c r="H381" s="12">
        <v>3.13253</v>
      </c>
      <c r="I381" s="12">
        <v>6.27</v>
      </c>
    </row>
    <row r="382" spans="1:9" x14ac:dyDescent="0.25">
      <c r="A382" s="1">
        <v>36654</v>
      </c>
      <c r="B382" s="18">
        <v>2661</v>
      </c>
      <c r="C382" s="11">
        <v>2.4544600187958565E-2</v>
      </c>
      <c r="D382">
        <v>10247.700000000001</v>
      </c>
      <c r="E382" s="12">
        <v>109.629997</v>
      </c>
      <c r="F382" s="12">
        <v>4</v>
      </c>
      <c r="G382" s="17">
        <v>132106</v>
      </c>
      <c r="H382" s="12">
        <v>3.13253</v>
      </c>
      <c r="I382" s="12">
        <v>6.27</v>
      </c>
    </row>
    <row r="383" spans="1:9" x14ac:dyDescent="0.25">
      <c r="A383" s="1">
        <v>36661</v>
      </c>
      <c r="B383" s="18">
        <v>2668</v>
      </c>
      <c r="C383" s="11">
        <v>2.4544600187958565E-2</v>
      </c>
      <c r="D383">
        <v>10247.700000000001</v>
      </c>
      <c r="E383" s="12">
        <v>109.629997</v>
      </c>
      <c r="F383" s="12">
        <v>4</v>
      </c>
      <c r="G383" s="17">
        <v>132106</v>
      </c>
      <c r="H383" s="12">
        <v>3.13253</v>
      </c>
      <c r="I383" s="12">
        <v>6.27</v>
      </c>
    </row>
    <row r="384" spans="1:9" x14ac:dyDescent="0.25">
      <c r="A384" s="1">
        <v>36668</v>
      </c>
      <c r="B384" s="18">
        <v>2675</v>
      </c>
      <c r="C384" s="11">
        <v>2.4544600187958565E-2</v>
      </c>
      <c r="D384">
        <v>10247.700000000001</v>
      </c>
      <c r="E384" s="12">
        <v>109.629997</v>
      </c>
      <c r="F384" s="12">
        <v>4</v>
      </c>
      <c r="G384" s="17">
        <v>132106</v>
      </c>
      <c r="H384" s="12">
        <v>3.13253</v>
      </c>
      <c r="I384" s="12">
        <v>6.27</v>
      </c>
    </row>
    <row r="385" spans="1:9" x14ac:dyDescent="0.25">
      <c r="A385" s="1">
        <v>36675</v>
      </c>
      <c r="B385" s="18">
        <v>2682</v>
      </c>
      <c r="C385" s="11">
        <v>2.4544600187958565E-2</v>
      </c>
      <c r="D385">
        <v>10247.700000000001</v>
      </c>
      <c r="E385" s="12">
        <v>109.629997</v>
      </c>
      <c r="F385" s="12">
        <v>4</v>
      </c>
      <c r="G385" s="17">
        <v>132106</v>
      </c>
      <c r="H385" s="12">
        <v>3.13253</v>
      </c>
      <c r="I385" s="12">
        <v>6.27</v>
      </c>
    </row>
    <row r="386" spans="1:9" x14ac:dyDescent="0.25">
      <c r="A386" s="1">
        <v>36682</v>
      </c>
      <c r="B386" s="18">
        <v>2689</v>
      </c>
      <c r="C386" s="11">
        <v>2.4544600187958565E-2</v>
      </c>
      <c r="D386">
        <v>10247.700000000001</v>
      </c>
      <c r="E386" s="12">
        <v>109.050003</v>
      </c>
      <c r="F386" s="12">
        <v>4</v>
      </c>
      <c r="G386" s="17">
        <v>132060</v>
      </c>
      <c r="H386" s="12">
        <v>3.7349399999999999</v>
      </c>
      <c r="I386" s="12">
        <v>6.53</v>
      </c>
    </row>
    <row r="387" spans="1:9" x14ac:dyDescent="0.25">
      <c r="A387" s="1">
        <v>36689</v>
      </c>
      <c r="B387" s="18">
        <v>2696</v>
      </c>
      <c r="C387" s="11">
        <v>2.4544600187958565E-2</v>
      </c>
      <c r="D387">
        <v>10247.700000000001</v>
      </c>
      <c r="E387" s="12">
        <v>109.050003</v>
      </c>
      <c r="F387" s="12">
        <v>4</v>
      </c>
      <c r="G387" s="17">
        <v>132060</v>
      </c>
      <c r="H387" s="12">
        <v>3.7349399999999999</v>
      </c>
      <c r="I387" s="12">
        <v>6.53</v>
      </c>
    </row>
    <row r="388" spans="1:9" x14ac:dyDescent="0.25">
      <c r="A388" s="1">
        <v>36696</v>
      </c>
      <c r="B388" s="18">
        <v>2703</v>
      </c>
      <c r="C388" s="11">
        <v>2.4544600187958565E-2</v>
      </c>
      <c r="D388">
        <v>10247.700000000001</v>
      </c>
      <c r="E388" s="12">
        <v>109.050003</v>
      </c>
      <c r="F388" s="12">
        <v>4</v>
      </c>
      <c r="G388" s="17">
        <v>132060</v>
      </c>
      <c r="H388" s="12">
        <v>3.7349399999999999</v>
      </c>
      <c r="I388" s="12">
        <v>6.53</v>
      </c>
    </row>
    <row r="389" spans="1:9" x14ac:dyDescent="0.25">
      <c r="A389" s="1">
        <v>36703</v>
      </c>
      <c r="B389" s="18">
        <v>2710</v>
      </c>
      <c r="C389" s="11">
        <v>2.4544600187958565E-2</v>
      </c>
      <c r="D389">
        <v>10247.700000000001</v>
      </c>
      <c r="E389" s="12">
        <v>109.050003</v>
      </c>
      <c r="F389" s="12">
        <v>4</v>
      </c>
      <c r="G389" s="17">
        <v>132060</v>
      </c>
      <c r="H389" s="12">
        <v>3.7349399999999999</v>
      </c>
      <c r="I389" s="12">
        <v>6.53</v>
      </c>
    </row>
    <row r="390" spans="1:9" x14ac:dyDescent="0.25">
      <c r="A390" s="1">
        <v>36710</v>
      </c>
      <c r="B390" s="18">
        <v>2717</v>
      </c>
      <c r="C390" s="11">
        <v>6.8795924939255571E-3</v>
      </c>
      <c r="D390">
        <v>10318.200000000001</v>
      </c>
      <c r="E390" s="12">
        <v>107.05999799999999</v>
      </c>
      <c r="F390" s="12">
        <v>4</v>
      </c>
      <c r="G390" s="17">
        <v>132226</v>
      </c>
      <c r="H390" s="12">
        <v>3.5992799999999998</v>
      </c>
      <c r="I390" s="12">
        <v>6.54</v>
      </c>
    </row>
    <row r="391" spans="1:9" x14ac:dyDescent="0.25">
      <c r="A391" s="1">
        <v>36717</v>
      </c>
      <c r="B391" s="18">
        <v>2724</v>
      </c>
      <c r="C391" s="11">
        <v>6.8795924939255571E-3</v>
      </c>
      <c r="D391">
        <v>10318.200000000001</v>
      </c>
      <c r="E391" s="12">
        <v>107.05999799999999</v>
      </c>
      <c r="F391" s="12">
        <v>4</v>
      </c>
      <c r="G391" s="17">
        <v>132226</v>
      </c>
      <c r="H391" s="12">
        <v>3.5992799999999998</v>
      </c>
      <c r="I391" s="12">
        <v>6.54</v>
      </c>
    </row>
    <row r="392" spans="1:9" x14ac:dyDescent="0.25">
      <c r="A392" s="1">
        <v>36724</v>
      </c>
      <c r="B392" s="18">
        <v>2731</v>
      </c>
      <c r="C392" s="11">
        <v>6.8795924939255571E-3</v>
      </c>
      <c r="D392">
        <v>10318.200000000001</v>
      </c>
      <c r="E392" s="12">
        <v>107.05999799999999</v>
      </c>
      <c r="F392" s="12">
        <v>4</v>
      </c>
      <c r="G392" s="17">
        <v>132226</v>
      </c>
      <c r="H392" s="12">
        <v>3.5992799999999998</v>
      </c>
      <c r="I392" s="12">
        <v>6.54</v>
      </c>
    </row>
    <row r="393" spans="1:9" x14ac:dyDescent="0.25">
      <c r="A393" s="1">
        <v>36731</v>
      </c>
      <c r="B393" s="18">
        <v>2738</v>
      </c>
      <c r="C393" s="11">
        <v>6.8795924939255571E-3</v>
      </c>
      <c r="D393">
        <v>10318.200000000001</v>
      </c>
      <c r="E393" s="12">
        <v>107.05999799999999</v>
      </c>
      <c r="F393" s="12">
        <v>4</v>
      </c>
      <c r="G393" s="17">
        <v>132226</v>
      </c>
      <c r="H393" s="12">
        <v>3.5992799999999998</v>
      </c>
      <c r="I393" s="12">
        <v>6.54</v>
      </c>
    </row>
    <row r="394" spans="1:9" x14ac:dyDescent="0.25">
      <c r="A394" s="1">
        <v>36738</v>
      </c>
      <c r="B394" s="18">
        <v>2745</v>
      </c>
      <c r="C394" s="11">
        <v>6.8795924939255571E-3</v>
      </c>
      <c r="D394">
        <v>10318.200000000001</v>
      </c>
      <c r="E394" s="12">
        <v>107.05999799999999</v>
      </c>
      <c r="F394" s="12">
        <v>4</v>
      </c>
      <c r="G394" s="17">
        <v>132226</v>
      </c>
      <c r="H394" s="12">
        <v>3.5992799999999998</v>
      </c>
      <c r="I394" s="12">
        <v>6.54</v>
      </c>
    </row>
    <row r="395" spans="1:9" x14ac:dyDescent="0.25">
      <c r="A395" s="1">
        <v>36745</v>
      </c>
      <c r="B395" s="18">
        <v>2752</v>
      </c>
      <c r="C395" s="11">
        <v>6.8795924939255571E-3</v>
      </c>
      <c r="D395">
        <v>10318.200000000001</v>
      </c>
      <c r="E395" s="12">
        <v>110.050003</v>
      </c>
      <c r="F395" s="12">
        <v>4.0999999999999996</v>
      </c>
      <c r="G395" s="17">
        <v>132231</v>
      </c>
      <c r="H395" s="12">
        <v>3.3512900000000001</v>
      </c>
      <c r="I395" s="12">
        <v>6.5</v>
      </c>
    </row>
    <row r="396" spans="1:9" x14ac:dyDescent="0.25">
      <c r="A396" s="1">
        <v>36752</v>
      </c>
      <c r="B396" s="18">
        <v>2759</v>
      </c>
      <c r="C396" s="11">
        <v>6.8795924939255571E-3</v>
      </c>
      <c r="D396">
        <v>10318.200000000001</v>
      </c>
      <c r="E396" s="12">
        <v>110.050003</v>
      </c>
      <c r="F396" s="12">
        <v>4.0999999999999996</v>
      </c>
      <c r="G396" s="17">
        <v>132231</v>
      </c>
      <c r="H396" s="12">
        <v>3.3512900000000001</v>
      </c>
      <c r="I396" s="12">
        <v>6.5</v>
      </c>
    </row>
    <row r="397" spans="1:9" x14ac:dyDescent="0.25">
      <c r="A397" s="1">
        <v>36759</v>
      </c>
      <c r="B397" s="18">
        <v>2766</v>
      </c>
      <c r="C397" s="11">
        <v>6.8795924939255571E-3</v>
      </c>
      <c r="D397">
        <v>10318.200000000001</v>
      </c>
      <c r="E397" s="12">
        <v>110.050003</v>
      </c>
      <c r="F397" s="12">
        <v>4.0999999999999996</v>
      </c>
      <c r="G397" s="17">
        <v>132231</v>
      </c>
      <c r="H397" s="12">
        <v>3.3512900000000001</v>
      </c>
      <c r="I397" s="12">
        <v>6.5</v>
      </c>
    </row>
    <row r="398" spans="1:9" x14ac:dyDescent="0.25">
      <c r="A398" s="1">
        <v>36766</v>
      </c>
      <c r="B398" s="18">
        <v>2773</v>
      </c>
      <c r="C398" s="11">
        <v>6.8795924939255571E-3</v>
      </c>
      <c r="D398">
        <v>10318.200000000001</v>
      </c>
      <c r="E398" s="12">
        <v>110.050003</v>
      </c>
      <c r="F398" s="12">
        <v>4.0999999999999996</v>
      </c>
      <c r="G398" s="17">
        <v>132231</v>
      </c>
      <c r="H398" s="12">
        <v>3.3512900000000001</v>
      </c>
      <c r="I398" s="12">
        <v>6.5</v>
      </c>
    </row>
    <row r="399" spans="1:9" x14ac:dyDescent="0.25">
      <c r="A399" s="1">
        <v>36773</v>
      </c>
      <c r="B399" s="18">
        <v>2780</v>
      </c>
      <c r="C399" s="11">
        <v>6.8795924939255571E-3</v>
      </c>
      <c r="D399">
        <v>10318.200000000001</v>
      </c>
      <c r="E399" s="12">
        <v>111.41999800000001</v>
      </c>
      <c r="F399" s="12">
        <v>3.9</v>
      </c>
      <c r="G399" s="17">
        <v>132356</v>
      </c>
      <c r="H399" s="12">
        <v>3.4565000000000001</v>
      </c>
      <c r="I399" s="12">
        <v>6.52</v>
      </c>
    </row>
    <row r="400" spans="1:9" x14ac:dyDescent="0.25">
      <c r="A400" s="1">
        <v>36780</v>
      </c>
      <c r="B400" s="18">
        <v>2787</v>
      </c>
      <c r="C400" s="11">
        <v>6.8795924939255571E-3</v>
      </c>
      <c r="D400">
        <v>10318.200000000001</v>
      </c>
      <c r="E400" s="12">
        <v>111.41999800000001</v>
      </c>
      <c r="F400" s="12">
        <v>3.9</v>
      </c>
      <c r="G400" s="17">
        <v>132356</v>
      </c>
      <c r="H400" s="12">
        <v>3.4565000000000001</v>
      </c>
      <c r="I400" s="12">
        <v>6.52</v>
      </c>
    </row>
    <row r="401" spans="1:9" x14ac:dyDescent="0.25">
      <c r="A401" s="1">
        <v>36787</v>
      </c>
      <c r="B401" s="18">
        <v>2794</v>
      </c>
      <c r="C401" s="11">
        <v>6.8795924939255571E-3</v>
      </c>
      <c r="D401">
        <v>10318.200000000001</v>
      </c>
      <c r="E401" s="12">
        <v>111.41999800000001</v>
      </c>
      <c r="F401" s="12">
        <v>3.9</v>
      </c>
      <c r="G401" s="17">
        <v>132356</v>
      </c>
      <c r="H401" s="12">
        <v>3.4565000000000001</v>
      </c>
      <c r="I401" s="12">
        <v>6.52</v>
      </c>
    </row>
    <row r="402" spans="1:9" x14ac:dyDescent="0.25">
      <c r="A402" s="1">
        <v>36794</v>
      </c>
      <c r="B402" s="18">
        <v>2801</v>
      </c>
      <c r="C402" s="11">
        <v>6.8795924939255571E-3</v>
      </c>
      <c r="D402">
        <v>10318.200000000001</v>
      </c>
      <c r="E402" s="12">
        <v>111.41999800000001</v>
      </c>
      <c r="F402" s="12">
        <v>3.9</v>
      </c>
      <c r="G402" s="17">
        <v>132356</v>
      </c>
      <c r="H402" s="12">
        <v>3.4565000000000001</v>
      </c>
      <c r="I402" s="12">
        <v>6.52</v>
      </c>
    </row>
    <row r="403" spans="1:9" x14ac:dyDescent="0.25">
      <c r="A403" s="1">
        <v>36801</v>
      </c>
      <c r="B403" s="18">
        <v>2808</v>
      </c>
      <c r="C403" s="11">
        <v>1.1387645131902824E-2</v>
      </c>
      <c r="D403">
        <v>10435.700000000001</v>
      </c>
      <c r="E403" s="12">
        <v>113.790001</v>
      </c>
      <c r="F403" s="12">
        <v>3.9</v>
      </c>
      <c r="G403" s="17">
        <v>132352</v>
      </c>
      <c r="H403" s="12">
        <v>3.4503300000000001</v>
      </c>
      <c r="I403" s="12">
        <v>6.51</v>
      </c>
    </row>
    <row r="404" spans="1:9" x14ac:dyDescent="0.25">
      <c r="A404" s="1">
        <v>36808</v>
      </c>
      <c r="B404" s="18">
        <v>2815</v>
      </c>
      <c r="C404" s="11">
        <v>1.1387645131902824E-2</v>
      </c>
      <c r="D404">
        <v>10435.700000000001</v>
      </c>
      <c r="E404" s="12">
        <v>113.790001</v>
      </c>
      <c r="F404" s="12">
        <v>3.9</v>
      </c>
      <c r="G404" s="17">
        <v>132352</v>
      </c>
      <c r="H404" s="12">
        <v>3.4503300000000001</v>
      </c>
      <c r="I404" s="12">
        <v>6.51</v>
      </c>
    </row>
    <row r="405" spans="1:9" x14ac:dyDescent="0.25">
      <c r="A405" s="1">
        <v>36815</v>
      </c>
      <c r="B405" s="18">
        <v>2822</v>
      </c>
      <c r="C405" s="11">
        <v>1.1387645131902824E-2</v>
      </c>
      <c r="D405">
        <v>10435.700000000001</v>
      </c>
      <c r="E405" s="12">
        <v>113.790001</v>
      </c>
      <c r="F405" s="12">
        <v>3.9</v>
      </c>
      <c r="G405" s="17">
        <v>132352</v>
      </c>
      <c r="H405" s="12">
        <v>3.4503300000000001</v>
      </c>
      <c r="I405" s="12">
        <v>6.51</v>
      </c>
    </row>
    <row r="406" spans="1:9" x14ac:dyDescent="0.25">
      <c r="A406" s="1">
        <v>36822</v>
      </c>
      <c r="B406" s="18">
        <v>2829</v>
      </c>
      <c r="C406" s="11">
        <v>1.1387645131902824E-2</v>
      </c>
      <c r="D406">
        <v>10435.700000000001</v>
      </c>
      <c r="E406" s="12">
        <v>113.790001</v>
      </c>
      <c r="F406" s="12">
        <v>3.9</v>
      </c>
      <c r="G406" s="17">
        <v>132352</v>
      </c>
      <c r="H406" s="12">
        <v>3.4503300000000001</v>
      </c>
      <c r="I406" s="12">
        <v>6.51</v>
      </c>
    </row>
    <row r="407" spans="1:9" x14ac:dyDescent="0.25">
      <c r="A407" s="1">
        <v>36829</v>
      </c>
      <c r="B407" s="18">
        <v>2836</v>
      </c>
      <c r="C407" s="11">
        <v>1.1387645131902824E-2</v>
      </c>
      <c r="D407">
        <v>10435.700000000001</v>
      </c>
      <c r="E407" s="12">
        <v>113.790001</v>
      </c>
      <c r="F407" s="12">
        <v>3.9</v>
      </c>
      <c r="G407" s="17">
        <v>132352</v>
      </c>
      <c r="H407" s="12">
        <v>3.4503300000000001</v>
      </c>
      <c r="I407" s="12">
        <v>6.51</v>
      </c>
    </row>
    <row r="408" spans="1:9" x14ac:dyDescent="0.25">
      <c r="A408" s="1">
        <v>36836</v>
      </c>
      <c r="B408" s="18">
        <v>2843</v>
      </c>
      <c r="C408" s="11">
        <v>1.1387645131902824E-2</v>
      </c>
      <c r="D408">
        <v>10435.700000000001</v>
      </c>
      <c r="E408" s="12">
        <v>115.55999799999999</v>
      </c>
      <c r="F408" s="12">
        <v>3.9</v>
      </c>
      <c r="G408" s="17">
        <v>132553</v>
      </c>
      <c r="H408" s="12">
        <v>3.4441799999999998</v>
      </c>
      <c r="I408" s="12">
        <v>6.51</v>
      </c>
    </row>
    <row r="409" spans="1:9" x14ac:dyDescent="0.25">
      <c r="A409" s="1">
        <v>36843</v>
      </c>
      <c r="B409" s="18">
        <v>2850</v>
      </c>
      <c r="C409" s="11">
        <v>1.1387645131902824E-2</v>
      </c>
      <c r="D409">
        <v>10435.700000000001</v>
      </c>
      <c r="E409" s="12">
        <v>115.55999799999999</v>
      </c>
      <c r="F409" s="12">
        <v>3.9</v>
      </c>
      <c r="G409" s="17">
        <v>132553</v>
      </c>
      <c r="H409" s="12">
        <v>3.4441799999999998</v>
      </c>
      <c r="I409" s="12">
        <v>6.51</v>
      </c>
    </row>
    <row r="410" spans="1:9" x14ac:dyDescent="0.25">
      <c r="A410" s="1">
        <v>36850</v>
      </c>
      <c r="B410" s="18">
        <v>2857</v>
      </c>
      <c r="C410" s="11">
        <v>1.1387645131902824E-2</v>
      </c>
      <c r="D410">
        <v>10435.700000000001</v>
      </c>
      <c r="E410" s="12">
        <v>115.55999799999999</v>
      </c>
      <c r="F410" s="12">
        <v>3.9</v>
      </c>
      <c r="G410" s="17">
        <v>132553</v>
      </c>
      <c r="H410" s="12">
        <v>3.4441799999999998</v>
      </c>
      <c r="I410" s="12">
        <v>6.51</v>
      </c>
    </row>
    <row r="411" spans="1:9" x14ac:dyDescent="0.25">
      <c r="A411" s="1">
        <v>36857</v>
      </c>
      <c r="B411" s="18">
        <v>2864</v>
      </c>
      <c r="C411" s="11">
        <v>1.1387645131902824E-2</v>
      </c>
      <c r="D411">
        <v>10435.700000000001</v>
      </c>
      <c r="E411" s="12">
        <v>115.55999799999999</v>
      </c>
      <c r="F411" s="12">
        <v>3.9</v>
      </c>
      <c r="G411" s="17">
        <v>132553</v>
      </c>
      <c r="H411" s="12">
        <v>3.4441799999999998</v>
      </c>
      <c r="I411" s="12">
        <v>6.51</v>
      </c>
    </row>
    <row r="412" spans="1:9" x14ac:dyDescent="0.25">
      <c r="A412" s="1">
        <v>36864</v>
      </c>
      <c r="B412" s="18">
        <v>2871</v>
      </c>
      <c r="C412" s="11">
        <v>1.1387645131902824E-2</v>
      </c>
      <c r="D412">
        <v>10435.700000000001</v>
      </c>
      <c r="E412" s="12">
        <v>114.730003</v>
      </c>
      <c r="F412" s="12">
        <v>3.9</v>
      </c>
      <c r="G412" s="17">
        <v>132718</v>
      </c>
      <c r="H412" s="12">
        <v>3.4360200000000001</v>
      </c>
      <c r="I412" s="12">
        <v>6.4</v>
      </c>
    </row>
    <row r="413" spans="1:9" x14ac:dyDescent="0.25">
      <c r="A413" s="1">
        <v>36871</v>
      </c>
      <c r="B413" s="18">
        <v>2878</v>
      </c>
      <c r="C413" s="11">
        <v>1.1387645131902824E-2</v>
      </c>
      <c r="D413">
        <v>10435.700000000001</v>
      </c>
      <c r="E413" s="12">
        <v>114.730003</v>
      </c>
      <c r="F413" s="12">
        <v>3.9</v>
      </c>
      <c r="G413" s="17">
        <v>132718</v>
      </c>
      <c r="H413" s="12">
        <v>3.4360200000000001</v>
      </c>
      <c r="I413" s="12">
        <v>6.4</v>
      </c>
    </row>
    <row r="414" spans="1:9" x14ac:dyDescent="0.25">
      <c r="A414" s="1">
        <v>36878</v>
      </c>
      <c r="B414" s="18">
        <v>2885</v>
      </c>
      <c r="C414" s="11">
        <v>1.1387645131902824E-2</v>
      </c>
      <c r="D414">
        <v>10435.700000000001</v>
      </c>
      <c r="E414" s="12">
        <v>114.730003</v>
      </c>
      <c r="F414" s="12">
        <v>3.9</v>
      </c>
      <c r="G414" s="17">
        <v>132718</v>
      </c>
      <c r="H414" s="12">
        <v>3.4360200000000001</v>
      </c>
      <c r="I414" s="12">
        <v>6.4</v>
      </c>
    </row>
    <row r="415" spans="1:9" x14ac:dyDescent="0.25">
      <c r="A415" s="1">
        <v>36885</v>
      </c>
      <c r="B415" s="18">
        <v>2892</v>
      </c>
      <c r="C415" s="11">
        <v>1.1387645131902824E-2</v>
      </c>
      <c r="D415">
        <v>10435.700000000001</v>
      </c>
      <c r="E415" s="12">
        <v>114.730003</v>
      </c>
      <c r="F415" s="12">
        <v>3.9</v>
      </c>
      <c r="G415" s="17">
        <v>132718</v>
      </c>
      <c r="H415" s="12">
        <v>3.4360200000000001</v>
      </c>
      <c r="I415" s="12">
        <v>6.4</v>
      </c>
    </row>
    <row r="416" spans="1:9" x14ac:dyDescent="0.25">
      <c r="A416" s="1">
        <v>36892</v>
      </c>
      <c r="B416" s="18">
        <v>2899</v>
      </c>
      <c r="C416" s="11">
        <v>3.3059593510738061E-3</v>
      </c>
      <c r="D416">
        <v>10470.200000000001</v>
      </c>
      <c r="E416" s="12">
        <v>108.769997</v>
      </c>
      <c r="F416" s="12">
        <v>4.2</v>
      </c>
      <c r="G416" s="17">
        <v>132698</v>
      </c>
      <c r="H416" s="12">
        <v>3.7212000000000001</v>
      </c>
      <c r="I416" s="12">
        <v>5.98</v>
      </c>
    </row>
    <row r="417" spans="1:9" x14ac:dyDescent="0.25">
      <c r="A417" s="1">
        <v>36899</v>
      </c>
      <c r="B417" s="18">
        <v>2906</v>
      </c>
      <c r="C417" s="11">
        <v>3.3059593510738061E-3</v>
      </c>
      <c r="D417">
        <v>10470.200000000001</v>
      </c>
      <c r="E417" s="12">
        <v>108.769997</v>
      </c>
      <c r="F417" s="12">
        <v>4.2</v>
      </c>
      <c r="G417" s="17">
        <v>132698</v>
      </c>
      <c r="H417" s="12">
        <v>3.7212000000000001</v>
      </c>
      <c r="I417" s="12">
        <v>5.98</v>
      </c>
    </row>
    <row r="418" spans="1:9" x14ac:dyDescent="0.25">
      <c r="A418" s="1">
        <v>36906</v>
      </c>
      <c r="B418" s="18">
        <v>2913</v>
      </c>
      <c r="C418" s="11">
        <v>3.3059593510738061E-3</v>
      </c>
      <c r="D418">
        <v>10470.200000000001</v>
      </c>
      <c r="E418" s="12">
        <v>108.769997</v>
      </c>
      <c r="F418" s="12">
        <v>4.2</v>
      </c>
      <c r="G418" s="17">
        <v>132698</v>
      </c>
      <c r="H418" s="12">
        <v>3.7212000000000001</v>
      </c>
      <c r="I418" s="12">
        <v>5.98</v>
      </c>
    </row>
    <row r="419" spans="1:9" x14ac:dyDescent="0.25">
      <c r="A419" s="1">
        <v>36913</v>
      </c>
      <c r="B419" s="18">
        <v>2920</v>
      </c>
      <c r="C419" s="11">
        <v>3.3059593510738061E-3</v>
      </c>
      <c r="D419">
        <v>10470.200000000001</v>
      </c>
      <c r="E419" s="12">
        <v>108.769997</v>
      </c>
      <c r="F419" s="12">
        <v>4.2</v>
      </c>
      <c r="G419" s="17">
        <v>132698</v>
      </c>
      <c r="H419" s="12">
        <v>3.7212000000000001</v>
      </c>
      <c r="I419" s="12">
        <v>5.98</v>
      </c>
    </row>
    <row r="420" spans="1:9" x14ac:dyDescent="0.25">
      <c r="A420" s="1">
        <v>36920</v>
      </c>
      <c r="B420" s="18">
        <v>2927</v>
      </c>
      <c r="C420" s="11">
        <v>3.3059593510738061E-3</v>
      </c>
      <c r="D420">
        <v>10470.200000000001</v>
      </c>
      <c r="E420" s="12">
        <v>108.769997</v>
      </c>
      <c r="F420" s="12">
        <v>4.2</v>
      </c>
      <c r="G420" s="17">
        <v>132698</v>
      </c>
      <c r="H420" s="12">
        <v>3.7212000000000001</v>
      </c>
      <c r="I420" s="12">
        <v>5.98</v>
      </c>
    </row>
    <row r="421" spans="1:9" x14ac:dyDescent="0.25">
      <c r="A421" s="1">
        <v>36927</v>
      </c>
      <c r="B421" s="18">
        <v>2934</v>
      </c>
      <c r="C421" s="11">
        <v>3.3059593510738061E-3</v>
      </c>
      <c r="D421">
        <v>10470.200000000001</v>
      </c>
      <c r="E421" s="12">
        <v>109.660004</v>
      </c>
      <c r="F421" s="12">
        <v>4.2</v>
      </c>
      <c r="G421" s="17">
        <v>132785</v>
      </c>
      <c r="H421" s="12">
        <v>3.5294099999999999</v>
      </c>
      <c r="I421" s="12">
        <v>5.49</v>
      </c>
    </row>
    <row r="422" spans="1:9" x14ac:dyDescent="0.25">
      <c r="A422" s="1">
        <v>36934</v>
      </c>
      <c r="B422" s="18">
        <v>2941</v>
      </c>
      <c r="C422" s="11">
        <v>3.3059593510738061E-3</v>
      </c>
      <c r="D422">
        <v>10470.200000000001</v>
      </c>
      <c r="E422" s="12">
        <v>109.660004</v>
      </c>
      <c r="F422" s="12">
        <v>4.2</v>
      </c>
      <c r="G422" s="17">
        <v>132785</v>
      </c>
      <c r="H422" s="12">
        <v>3.5294099999999999</v>
      </c>
      <c r="I422" s="12">
        <v>5.49</v>
      </c>
    </row>
    <row r="423" spans="1:9" x14ac:dyDescent="0.25">
      <c r="A423" s="1">
        <v>36941</v>
      </c>
      <c r="B423" s="18">
        <v>2948</v>
      </c>
      <c r="C423" s="11">
        <v>3.3059593510738061E-3</v>
      </c>
      <c r="D423">
        <v>10470.200000000001</v>
      </c>
      <c r="E423" s="12">
        <v>109.660004</v>
      </c>
      <c r="F423" s="12">
        <v>4.2</v>
      </c>
      <c r="G423" s="17">
        <v>132785</v>
      </c>
      <c r="H423" s="12">
        <v>3.5294099999999999</v>
      </c>
      <c r="I423" s="12">
        <v>5.49</v>
      </c>
    </row>
    <row r="424" spans="1:9" x14ac:dyDescent="0.25">
      <c r="A424" s="1">
        <v>36948</v>
      </c>
      <c r="B424" s="18">
        <v>2955</v>
      </c>
      <c r="C424" s="11">
        <v>3.3059593510738061E-3</v>
      </c>
      <c r="D424">
        <v>10470.200000000001</v>
      </c>
      <c r="E424" s="12">
        <v>109.660004</v>
      </c>
      <c r="F424" s="12">
        <v>4.2</v>
      </c>
      <c r="G424" s="17">
        <v>132785</v>
      </c>
      <c r="H424" s="12">
        <v>3.5294099999999999</v>
      </c>
      <c r="I424" s="12">
        <v>5.49</v>
      </c>
    </row>
    <row r="425" spans="1:9" x14ac:dyDescent="0.25">
      <c r="A425" s="1">
        <v>36955</v>
      </c>
      <c r="B425" s="18">
        <v>2962</v>
      </c>
      <c r="C425" s="11">
        <v>3.3059593510738061E-3</v>
      </c>
      <c r="D425">
        <v>10470.200000000001</v>
      </c>
      <c r="E425" s="12">
        <v>111.279999</v>
      </c>
      <c r="F425" s="12">
        <v>4.3</v>
      </c>
      <c r="G425" s="17">
        <v>132753</v>
      </c>
      <c r="H425" s="12">
        <v>2.9824600000000001</v>
      </c>
      <c r="I425" s="12">
        <v>5.31</v>
      </c>
    </row>
    <row r="426" spans="1:9" x14ac:dyDescent="0.25">
      <c r="A426" s="1">
        <v>36962</v>
      </c>
      <c r="B426" s="18">
        <v>2969</v>
      </c>
      <c r="C426" s="11">
        <v>3.3059593510738061E-3</v>
      </c>
      <c r="D426">
        <v>10470.200000000001</v>
      </c>
      <c r="E426" s="12">
        <v>111.279999</v>
      </c>
      <c r="F426" s="12">
        <v>4.3</v>
      </c>
      <c r="G426" s="17">
        <v>132753</v>
      </c>
      <c r="H426" s="12">
        <v>2.9824600000000001</v>
      </c>
      <c r="I426" s="12">
        <v>5.31</v>
      </c>
    </row>
    <row r="427" spans="1:9" x14ac:dyDescent="0.25">
      <c r="A427" s="1">
        <v>36969</v>
      </c>
      <c r="B427" s="18">
        <v>2976</v>
      </c>
      <c r="C427" s="11">
        <v>3.3059593510738061E-3</v>
      </c>
      <c r="D427">
        <v>10470.200000000001</v>
      </c>
      <c r="E427" s="12">
        <v>111.279999</v>
      </c>
      <c r="F427" s="12">
        <v>4.3</v>
      </c>
      <c r="G427" s="17">
        <v>132753</v>
      </c>
      <c r="H427" s="12">
        <v>2.9824600000000001</v>
      </c>
      <c r="I427" s="12">
        <v>5.31</v>
      </c>
    </row>
    <row r="428" spans="1:9" x14ac:dyDescent="0.25">
      <c r="A428" s="1">
        <v>36976</v>
      </c>
      <c r="B428" s="18">
        <v>2983</v>
      </c>
      <c r="C428" s="11">
        <v>3.3059593510738061E-3</v>
      </c>
      <c r="D428">
        <v>10470.200000000001</v>
      </c>
      <c r="E428" s="12">
        <v>111.279999</v>
      </c>
      <c r="F428" s="12">
        <v>4.3</v>
      </c>
      <c r="G428" s="17">
        <v>132753</v>
      </c>
      <c r="H428" s="12">
        <v>2.9824600000000001</v>
      </c>
      <c r="I428" s="12">
        <v>5.31</v>
      </c>
    </row>
    <row r="429" spans="1:9" x14ac:dyDescent="0.25">
      <c r="A429" s="1">
        <v>36983</v>
      </c>
      <c r="B429" s="18">
        <v>2990</v>
      </c>
      <c r="C429" s="11">
        <v>1.2301579721495148E-2</v>
      </c>
      <c r="D429">
        <v>10599</v>
      </c>
      <c r="E429" s="12">
        <v>117.339996</v>
      </c>
      <c r="F429" s="12">
        <v>4.4000000000000004</v>
      </c>
      <c r="G429" s="17">
        <v>132456</v>
      </c>
      <c r="H429" s="12">
        <v>3.2182599999999999</v>
      </c>
      <c r="I429" s="12">
        <v>4.8</v>
      </c>
    </row>
    <row r="430" spans="1:9" x14ac:dyDescent="0.25">
      <c r="A430" s="1">
        <v>36990</v>
      </c>
      <c r="B430" s="18">
        <v>2997</v>
      </c>
      <c r="C430" s="11">
        <v>1.2301579721495148E-2</v>
      </c>
      <c r="D430">
        <v>10599</v>
      </c>
      <c r="E430" s="12">
        <v>117.339996</v>
      </c>
      <c r="F430" s="12">
        <v>4.4000000000000004</v>
      </c>
      <c r="G430" s="17">
        <v>132456</v>
      </c>
      <c r="H430" s="12">
        <v>3.2182599999999999</v>
      </c>
      <c r="I430" s="12">
        <v>4.8</v>
      </c>
    </row>
    <row r="431" spans="1:9" x14ac:dyDescent="0.25">
      <c r="A431" s="1">
        <v>36997</v>
      </c>
      <c r="B431" s="18">
        <v>3004</v>
      </c>
      <c r="C431" s="11">
        <v>1.2301579721495148E-2</v>
      </c>
      <c r="D431">
        <v>10599</v>
      </c>
      <c r="E431" s="12">
        <v>117.339996</v>
      </c>
      <c r="F431" s="12">
        <v>4.4000000000000004</v>
      </c>
      <c r="G431" s="17">
        <v>132456</v>
      </c>
      <c r="H431" s="12">
        <v>3.2182599999999999</v>
      </c>
      <c r="I431" s="12">
        <v>4.8</v>
      </c>
    </row>
    <row r="432" spans="1:9" x14ac:dyDescent="0.25">
      <c r="A432" s="1">
        <v>37004</v>
      </c>
      <c r="B432" s="18">
        <v>3011</v>
      </c>
      <c r="C432" s="11">
        <v>1.2301579721495148E-2</v>
      </c>
      <c r="D432">
        <v>10599</v>
      </c>
      <c r="E432" s="12">
        <v>117.339996</v>
      </c>
      <c r="F432" s="12">
        <v>4.4000000000000004</v>
      </c>
      <c r="G432" s="17">
        <v>132456</v>
      </c>
      <c r="H432" s="12">
        <v>3.2182599999999999</v>
      </c>
      <c r="I432" s="12">
        <v>4.8</v>
      </c>
    </row>
    <row r="433" spans="1:9" x14ac:dyDescent="0.25">
      <c r="A433" s="1">
        <v>37011</v>
      </c>
      <c r="B433" s="18">
        <v>3018</v>
      </c>
      <c r="C433" s="11">
        <v>1.2301579721495148E-2</v>
      </c>
      <c r="D433">
        <v>10599</v>
      </c>
      <c r="E433" s="12">
        <v>117.339996</v>
      </c>
      <c r="F433" s="12">
        <v>4.4000000000000004</v>
      </c>
      <c r="G433" s="17">
        <v>132456</v>
      </c>
      <c r="H433" s="12">
        <v>3.2182599999999999</v>
      </c>
      <c r="I433" s="12">
        <v>4.8</v>
      </c>
    </row>
    <row r="434" spans="1:9" x14ac:dyDescent="0.25">
      <c r="A434" s="1">
        <v>37018</v>
      </c>
      <c r="B434" s="18">
        <v>3025</v>
      </c>
      <c r="C434" s="11">
        <v>1.2301579721495148E-2</v>
      </c>
      <c r="D434">
        <v>10599</v>
      </c>
      <c r="E434" s="12">
        <v>115.300003</v>
      </c>
      <c r="F434" s="12">
        <v>4.3</v>
      </c>
      <c r="G434" s="17">
        <v>132412</v>
      </c>
      <c r="H434" s="12">
        <v>3.5630799999999998</v>
      </c>
      <c r="I434" s="12">
        <v>4.21</v>
      </c>
    </row>
    <row r="435" spans="1:9" x14ac:dyDescent="0.25">
      <c r="A435" s="1">
        <v>37025</v>
      </c>
      <c r="B435" s="18">
        <v>3032</v>
      </c>
      <c r="C435" s="11">
        <v>1.2301579721495148E-2</v>
      </c>
      <c r="D435">
        <v>10599</v>
      </c>
      <c r="E435" s="12">
        <v>115.300003</v>
      </c>
      <c r="F435" s="12">
        <v>4.3</v>
      </c>
      <c r="G435" s="17">
        <v>132412</v>
      </c>
      <c r="H435" s="12">
        <v>3.5630799999999998</v>
      </c>
      <c r="I435" s="12">
        <v>4.21</v>
      </c>
    </row>
    <row r="436" spans="1:9" x14ac:dyDescent="0.25">
      <c r="A436" s="1">
        <v>37032</v>
      </c>
      <c r="B436" s="18">
        <v>3039</v>
      </c>
      <c r="C436" s="11">
        <v>1.2301579721495148E-2</v>
      </c>
      <c r="D436">
        <v>10599</v>
      </c>
      <c r="E436" s="12">
        <v>115.300003</v>
      </c>
      <c r="F436" s="12">
        <v>4.3</v>
      </c>
      <c r="G436" s="17">
        <v>132412</v>
      </c>
      <c r="H436" s="12">
        <v>3.5630799999999998</v>
      </c>
      <c r="I436" s="12">
        <v>4.21</v>
      </c>
    </row>
    <row r="437" spans="1:9" x14ac:dyDescent="0.25">
      <c r="A437" s="1">
        <v>37039</v>
      </c>
      <c r="B437" s="18">
        <v>3046</v>
      </c>
      <c r="C437" s="11">
        <v>1.2301579721495148E-2</v>
      </c>
      <c r="D437">
        <v>10599</v>
      </c>
      <c r="E437" s="12">
        <v>115.300003</v>
      </c>
      <c r="F437" s="12">
        <v>4.3</v>
      </c>
      <c r="G437" s="17">
        <v>132412</v>
      </c>
      <c r="H437" s="12">
        <v>3.5630799999999998</v>
      </c>
      <c r="I437" s="12">
        <v>4.21</v>
      </c>
    </row>
    <row r="438" spans="1:9" x14ac:dyDescent="0.25">
      <c r="A438" s="1">
        <v>37046</v>
      </c>
      <c r="B438" s="18">
        <v>3053</v>
      </c>
      <c r="C438" s="11">
        <v>1.2301579721495148E-2</v>
      </c>
      <c r="D438">
        <v>10599</v>
      </c>
      <c r="E438" s="12">
        <v>118.889999</v>
      </c>
      <c r="F438" s="12">
        <v>4.5</v>
      </c>
      <c r="G438" s="17">
        <v>132296</v>
      </c>
      <c r="H438" s="12">
        <v>3.1939600000000001</v>
      </c>
      <c r="I438" s="12">
        <v>3.97</v>
      </c>
    </row>
    <row r="439" spans="1:9" x14ac:dyDescent="0.25">
      <c r="A439" s="1">
        <v>37053</v>
      </c>
      <c r="B439" s="18">
        <v>3060</v>
      </c>
      <c r="C439" s="11">
        <v>1.2301579721495148E-2</v>
      </c>
      <c r="D439">
        <v>10599</v>
      </c>
      <c r="E439" s="12">
        <v>118.889999</v>
      </c>
      <c r="F439" s="12">
        <v>4.5</v>
      </c>
      <c r="G439" s="17">
        <v>132296</v>
      </c>
      <c r="H439" s="12">
        <v>3.1939600000000001</v>
      </c>
      <c r="I439" s="12">
        <v>3.97</v>
      </c>
    </row>
    <row r="440" spans="1:9" x14ac:dyDescent="0.25">
      <c r="A440" s="1">
        <v>37060</v>
      </c>
      <c r="B440" s="18">
        <v>3067</v>
      </c>
      <c r="C440" s="11">
        <v>1.2301579721495148E-2</v>
      </c>
      <c r="D440">
        <v>10599</v>
      </c>
      <c r="E440" s="12">
        <v>118.889999</v>
      </c>
      <c r="F440" s="12">
        <v>4.5</v>
      </c>
      <c r="G440" s="17">
        <v>132296</v>
      </c>
      <c r="H440" s="12">
        <v>3.1939600000000001</v>
      </c>
      <c r="I440" s="12">
        <v>3.97</v>
      </c>
    </row>
    <row r="441" spans="1:9" x14ac:dyDescent="0.25">
      <c r="A441" s="1">
        <v>37067</v>
      </c>
      <c r="B441" s="18">
        <v>3074</v>
      </c>
      <c r="C441" s="11">
        <v>1.2301579721495148E-2</v>
      </c>
      <c r="D441">
        <v>10599</v>
      </c>
      <c r="E441" s="12">
        <v>118.889999</v>
      </c>
      <c r="F441" s="12">
        <v>4.5</v>
      </c>
      <c r="G441" s="17">
        <v>132296</v>
      </c>
      <c r="H441" s="12">
        <v>3.1939600000000001</v>
      </c>
      <c r="I441" s="12">
        <v>3.97</v>
      </c>
    </row>
    <row r="442" spans="1:9" x14ac:dyDescent="0.25">
      <c r="A442" s="1">
        <v>37074</v>
      </c>
      <c r="B442" s="18">
        <v>3081</v>
      </c>
      <c r="C442" s="11">
        <v>-9.434852344558653E-5</v>
      </c>
      <c r="D442">
        <v>10598</v>
      </c>
      <c r="E442" s="12">
        <v>119.66999800000001</v>
      </c>
      <c r="F442" s="12">
        <v>4.5999999999999996</v>
      </c>
      <c r="G442" s="17">
        <v>132171</v>
      </c>
      <c r="H442" s="12">
        <v>2.7214800000000001</v>
      </c>
      <c r="I442" s="12">
        <v>3.77</v>
      </c>
    </row>
    <row r="443" spans="1:9" x14ac:dyDescent="0.25">
      <c r="A443" s="1">
        <v>37081</v>
      </c>
      <c r="B443" s="18">
        <v>3088</v>
      </c>
      <c r="C443" s="11">
        <v>-9.434852344558653E-5</v>
      </c>
      <c r="D443">
        <v>10598</v>
      </c>
      <c r="E443" s="12">
        <v>119.66999800000001</v>
      </c>
      <c r="F443" s="12">
        <v>4.5999999999999996</v>
      </c>
      <c r="G443" s="17">
        <v>132171</v>
      </c>
      <c r="H443" s="12">
        <v>2.7214800000000001</v>
      </c>
      <c r="I443" s="12">
        <v>3.77</v>
      </c>
    </row>
    <row r="444" spans="1:9" x14ac:dyDescent="0.25">
      <c r="A444" s="1">
        <v>37088</v>
      </c>
      <c r="B444" s="18">
        <v>3095</v>
      </c>
      <c r="C444" s="11">
        <v>-9.434852344558653E-5</v>
      </c>
      <c r="D444">
        <v>10598</v>
      </c>
      <c r="E444" s="12">
        <v>119.66999800000001</v>
      </c>
      <c r="F444" s="12">
        <v>4.5999999999999996</v>
      </c>
      <c r="G444" s="17">
        <v>132171</v>
      </c>
      <c r="H444" s="12">
        <v>2.7214800000000001</v>
      </c>
      <c r="I444" s="12">
        <v>3.77</v>
      </c>
    </row>
    <row r="445" spans="1:9" x14ac:dyDescent="0.25">
      <c r="A445" s="1">
        <v>37095</v>
      </c>
      <c r="B445" s="18">
        <v>3102</v>
      </c>
      <c r="C445" s="11">
        <v>-9.434852344558653E-5</v>
      </c>
      <c r="D445">
        <v>10598</v>
      </c>
      <c r="E445" s="12">
        <v>119.66999800000001</v>
      </c>
      <c r="F445" s="12">
        <v>4.5999999999999996</v>
      </c>
      <c r="G445" s="17">
        <v>132171</v>
      </c>
      <c r="H445" s="12">
        <v>2.7214800000000001</v>
      </c>
      <c r="I445" s="12">
        <v>3.77</v>
      </c>
    </row>
    <row r="446" spans="1:9" x14ac:dyDescent="0.25">
      <c r="A446" s="1">
        <v>37102</v>
      </c>
      <c r="B446" s="18">
        <v>3109</v>
      </c>
      <c r="C446" s="11">
        <v>-9.434852344558653E-5</v>
      </c>
      <c r="D446">
        <v>10598</v>
      </c>
      <c r="E446" s="12">
        <v>119.66999800000001</v>
      </c>
      <c r="F446" s="12">
        <v>4.5999999999999996</v>
      </c>
      <c r="G446" s="17">
        <v>132171</v>
      </c>
      <c r="H446" s="12">
        <v>2.7214800000000001</v>
      </c>
      <c r="I446" s="12">
        <v>3.77</v>
      </c>
    </row>
    <row r="447" spans="1:9" x14ac:dyDescent="0.25">
      <c r="A447" s="1">
        <v>37109</v>
      </c>
      <c r="B447" s="18">
        <v>3116</v>
      </c>
      <c r="C447" s="11">
        <v>-9.434852344558653E-5</v>
      </c>
      <c r="D447">
        <v>10598</v>
      </c>
      <c r="E447" s="12">
        <v>116.55999799999999</v>
      </c>
      <c r="F447" s="12">
        <v>4.9000000000000004</v>
      </c>
      <c r="G447" s="17">
        <v>132024</v>
      </c>
      <c r="H447" s="12">
        <v>2.7214800000000001</v>
      </c>
      <c r="I447" s="12">
        <v>3.65</v>
      </c>
    </row>
    <row r="448" spans="1:9" x14ac:dyDescent="0.25">
      <c r="A448" s="1">
        <v>37116</v>
      </c>
      <c r="B448" s="18">
        <v>3123</v>
      </c>
      <c r="C448" s="11">
        <v>-9.434852344558653E-5</v>
      </c>
      <c r="D448">
        <v>10598</v>
      </c>
      <c r="E448" s="12">
        <v>116.55999799999999</v>
      </c>
      <c r="F448" s="12">
        <v>4.9000000000000004</v>
      </c>
      <c r="G448" s="17">
        <v>132024</v>
      </c>
      <c r="H448" s="12">
        <v>2.7214800000000001</v>
      </c>
      <c r="I448" s="12">
        <v>3.65</v>
      </c>
    </row>
    <row r="449" spans="1:9" x14ac:dyDescent="0.25">
      <c r="A449" s="1">
        <v>37123</v>
      </c>
      <c r="B449" s="18">
        <v>3130</v>
      </c>
      <c r="C449" s="11">
        <v>-9.434852344558653E-5</v>
      </c>
      <c r="D449">
        <v>10598</v>
      </c>
      <c r="E449" s="12">
        <v>116.55999799999999</v>
      </c>
      <c r="F449" s="12">
        <v>4.9000000000000004</v>
      </c>
      <c r="G449" s="17">
        <v>132024</v>
      </c>
      <c r="H449" s="12">
        <v>2.7214800000000001</v>
      </c>
      <c r="I449" s="12">
        <v>3.65</v>
      </c>
    </row>
    <row r="450" spans="1:9" x14ac:dyDescent="0.25">
      <c r="A450" s="1">
        <v>37130</v>
      </c>
      <c r="B450" s="18">
        <v>3137</v>
      </c>
      <c r="C450" s="11">
        <v>-9.434852344558653E-5</v>
      </c>
      <c r="D450">
        <v>10598</v>
      </c>
      <c r="E450" s="12">
        <v>116.55999799999999</v>
      </c>
      <c r="F450" s="12">
        <v>4.9000000000000004</v>
      </c>
      <c r="G450" s="17">
        <v>132024</v>
      </c>
      <c r="H450" s="12">
        <v>2.7214800000000001</v>
      </c>
      <c r="I450" s="12">
        <v>3.65</v>
      </c>
    </row>
    <row r="451" spans="1:9" x14ac:dyDescent="0.25">
      <c r="A451" s="1">
        <v>37137</v>
      </c>
      <c r="B451" s="18">
        <v>3144</v>
      </c>
      <c r="C451" s="11">
        <v>-9.434852344558653E-5</v>
      </c>
      <c r="D451">
        <v>10598</v>
      </c>
      <c r="E451" s="12">
        <v>113.66999800000001</v>
      </c>
      <c r="F451" s="12">
        <v>5</v>
      </c>
      <c r="G451" s="17">
        <v>131765</v>
      </c>
      <c r="H451" s="12">
        <v>2.5921699999999999</v>
      </c>
      <c r="I451" s="12">
        <v>3.07</v>
      </c>
    </row>
    <row r="452" spans="1:9" x14ac:dyDescent="0.25">
      <c r="A452" s="1">
        <v>37144</v>
      </c>
      <c r="B452" s="18">
        <v>3151</v>
      </c>
      <c r="C452" s="11">
        <v>-9.434852344558653E-5</v>
      </c>
      <c r="D452">
        <v>10598</v>
      </c>
      <c r="E452" s="12">
        <v>113.66999800000001</v>
      </c>
      <c r="F452" s="12">
        <v>5</v>
      </c>
      <c r="G452" s="17">
        <v>131765</v>
      </c>
      <c r="H452" s="12">
        <v>2.5921699999999999</v>
      </c>
      <c r="I452" s="12">
        <v>3.07</v>
      </c>
    </row>
    <row r="453" spans="1:9" x14ac:dyDescent="0.25">
      <c r="A453" s="1">
        <v>37151</v>
      </c>
      <c r="B453" s="18">
        <v>3158</v>
      </c>
      <c r="C453" s="11">
        <v>-9.434852344558653E-5</v>
      </c>
      <c r="D453">
        <v>10598</v>
      </c>
      <c r="E453" s="12">
        <v>113.66999800000001</v>
      </c>
      <c r="F453" s="12">
        <v>5</v>
      </c>
      <c r="G453" s="17">
        <v>131765</v>
      </c>
      <c r="H453" s="12">
        <v>2.5921699999999999</v>
      </c>
      <c r="I453" s="12">
        <v>3.07</v>
      </c>
    </row>
    <row r="454" spans="1:9" x14ac:dyDescent="0.25">
      <c r="A454" s="1">
        <v>37158</v>
      </c>
      <c r="B454" s="18">
        <v>3165</v>
      </c>
      <c r="C454" s="11">
        <v>-9.434852344558653E-5</v>
      </c>
      <c r="D454">
        <v>10598</v>
      </c>
      <c r="E454" s="12">
        <v>113.66999800000001</v>
      </c>
      <c r="F454" s="12">
        <v>5</v>
      </c>
      <c r="G454" s="17">
        <v>131765</v>
      </c>
      <c r="H454" s="12">
        <v>2.5921699999999999</v>
      </c>
      <c r="I454" s="12">
        <v>3.07</v>
      </c>
    </row>
    <row r="455" spans="1:9" x14ac:dyDescent="0.25">
      <c r="A455" s="1">
        <v>37165</v>
      </c>
      <c r="B455" s="18">
        <v>3172</v>
      </c>
      <c r="C455" s="11">
        <v>5.8973391205887626E-3</v>
      </c>
      <c r="D455">
        <v>10660.5</v>
      </c>
      <c r="E455" s="12">
        <v>113</v>
      </c>
      <c r="F455" s="12">
        <v>5.3</v>
      </c>
      <c r="G455" s="17">
        <v>131452</v>
      </c>
      <c r="H455" s="12">
        <v>2.1276600000000001</v>
      </c>
      <c r="I455" s="12">
        <v>2.4900000000000002</v>
      </c>
    </row>
    <row r="456" spans="1:9" x14ac:dyDescent="0.25">
      <c r="A456" s="1">
        <v>37172</v>
      </c>
      <c r="B456" s="18">
        <v>3179</v>
      </c>
      <c r="C456" s="11">
        <v>5.8973391205887626E-3</v>
      </c>
      <c r="D456">
        <v>10660.5</v>
      </c>
      <c r="E456" s="12">
        <v>113</v>
      </c>
      <c r="F456" s="12">
        <v>5.3</v>
      </c>
      <c r="G456" s="17">
        <v>131452</v>
      </c>
      <c r="H456" s="12">
        <v>2.1276600000000001</v>
      </c>
      <c r="I456" s="12">
        <v>2.4900000000000002</v>
      </c>
    </row>
    <row r="457" spans="1:9" x14ac:dyDescent="0.25">
      <c r="A457" s="1">
        <v>37179</v>
      </c>
      <c r="B457" s="18">
        <v>3186</v>
      </c>
      <c r="C457" s="11">
        <v>5.8973391205887626E-3</v>
      </c>
      <c r="D457">
        <v>10660.5</v>
      </c>
      <c r="E457" s="12">
        <v>113</v>
      </c>
      <c r="F457" s="12">
        <v>5.3</v>
      </c>
      <c r="G457" s="17">
        <v>131452</v>
      </c>
      <c r="H457" s="12">
        <v>2.1276600000000001</v>
      </c>
      <c r="I457" s="12">
        <v>2.4900000000000002</v>
      </c>
    </row>
    <row r="458" spans="1:9" x14ac:dyDescent="0.25">
      <c r="A458" s="1">
        <v>37186</v>
      </c>
      <c r="B458" s="18">
        <v>3193</v>
      </c>
      <c r="C458" s="11">
        <v>5.8973391205887626E-3</v>
      </c>
      <c r="D458">
        <v>10660.5</v>
      </c>
      <c r="E458" s="12">
        <v>113</v>
      </c>
      <c r="F458" s="12">
        <v>5.3</v>
      </c>
      <c r="G458" s="17">
        <v>131452</v>
      </c>
      <c r="H458" s="12">
        <v>2.1276600000000001</v>
      </c>
      <c r="I458" s="12">
        <v>2.4900000000000002</v>
      </c>
    </row>
    <row r="459" spans="1:9" x14ac:dyDescent="0.25">
      <c r="A459" s="1">
        <v>37193</v>
      </c>
      <c r="B459" s="18">
        <v>3200</v>
      </c>
      <c r="C459" s="11">
        <v>5.8973391205887626E-3</v>
      </c>
      <c r="D459">
        <v>10660.5</v>
      </c>
      <c r="E459" s="12">
        <v>113</v>
      </c>
      <c r="F459" s="12">
        <v>5.3</v>
      </c>
      <c r="G459" s="17">
        <v>131452</v>
      </c>
      <c r="H459" s="12">
        <v>2.1276600000000001</v>
      </c>
      <c r="I459" s="12">
        <v>2.4900000000000002</v>
      </c>
    </row>
    <row r="460" spans="1:9" x14ac:dyDescent="0.25">
      <c r="A460" s="1">
        <v>37200</v>
      </c>
      <c r="B460" s="18">
        <v>3207</v>
      </c>
      <c r="C460" s="11">
        <v>5.8973391205887626E-3</v>
      </c>
      <c r="D460">
        <v>10660.5</v>
      </c>
      <c r="E460" s="12">
        <v>114.459999</v>
      </c>
      <c r="F460" s="12">
        <v>5.5</v>
      </c>
      <c r="G460" s="17">
        <v>131142</v>
      </c>
      <c r="H460" s="12">
        <v>1.8943700000000001</v>
      </c>
      <c r="I460" s="12">
        <v>2.09</v>
      </c>
    </row>
    <row r="461" spans="1:9" x14ac:dyDescent="0.25">
      <c r="A461" s="1">
        <v>37207</v>
      </c>
      <c r="B461" s="18">
        <v>3214</v>
      </c>
      <c r="C461" s="11">
        <v>5.8973391205887626E-3</v>
      </c>
      <c r="D461">
        <v>10660.5</v>
      </c>
      <c r="E461" s="12">
        <v>114.459999</v>
      </c>
      <c r="F461" s="12">
        <v>5.5</v>
      </c>
      <c r="G461" s="17">
        <v>131142</v>
      </c>
      <c r="H461" s="12">
        <v>1.8943700000000001</v>
      </c>
      <c r="I461" s="12">
        <v>2.09</v>
      </c>
    </row>
    <row r="462" spans="1:9" x14ac:dyDescent="0.25">
      <c r="A462" s="1">
        <v>37214</v>
      </c>
      <c r="B462" s="18">
        <v>3221</v>
      </c>
      <c r="C462" s="11">
        <v>5.8973391205887626E-3</v>
      </c>
      <c r="D462">
        <v>10660.5</v>
      </c>
      <c r="E462" s="12">
        <v>114.459999</v>
      </c>
      <c r="F462" s="12">
        <v>5.5</v>
      </c>
      <c r="G462" s="17">
        <v>131142</v>
      </c>
      <c r="H462" s="12">
        <v>1.8943700000000001</v>
      </c>
      <c r="I462" s="12">
        <v>2.09</v>
      </c>
    </row>
    <row r="463" spans="1:9" x14ac:dyDescent="0.25">
      <c r="A463" s="1">
        <v>37221</v>
      </c>
      <c r="B463" s="18">
        <v>3228</v>
      </c>
      <c r="C463" s="11">
        <v>5.8973391205887626E-3</v>
      </c>
      <c r="D463">
        <v>10660.5</v>
      </c>
      <c r="E463" s="12">
        <v>114.459999</v>
      </c>
      <c r="F463" s="12">
        <v>5.5</v>
      </c>
      <c r="G463" s="17">
        <v>131142</v>
      </c>
      <c r="H463" s="12">
        <v>1.8943700000000001</v>
      </c>
      <c r="I463" s="12">
        <v>2.09</v>
      </c>
    </row>
    <row r="464" spans="1:9" x14ac:dyDescent="0.25">
      <c r="A464" s="1">
        <v>37228</v>
      </c>
      <c r="B464" s="18">
        <v>3235</v>
      </c>
      <c r="C464" s="11">
        <v>5.8973391205887626E-3</v>
      </c>
      <c r="D464">
        <v>10660.5</v>
      </c>
      <c r="E464" s="12">
        <v>115.959999</v>
      </c>
      <c r="F464" s="12">
        <v>5.7</v>
      </c>
      <c r="G464" s="17">
        <v>130985</v>
      </c>
      <c r="H464" s="12">
        <v>1.6036699999999999</v>
      </c>
      <c r="I464" s="12">
        <v>1.82</v>
      </c>
    </row>
    <row r="465" spans="1:9" x14ac:dyDescent="0.25">
      <c r="A465" s="1">
        <v>37235</v>
      </c>
      <c r="B465" s="18">
        <v>3242</v>
      </c>
      <c r="C465" s="11">
        <v>5.8973391205887626E-3</v>
      </c>
      <c r="D465">
        <v>10660.5</v>
      </c>
      <c r="E465" s="12">
        <v>115.959999</v>
      </c>
      <c r="F465" s="12">
        <v>5.7</v>
      </c>
      <c r="G465" s="17">
        <v>130985</v>
      </c>
      <c r="H465" s="12">
        <v>1.6036699999999999</v>
      </c>
      <c r="I465" s="12">
        <v>1.82</v>
      </c>
    </row>
    <row r="466" spans="1:9" x14ac:dyDescent="0.25">
      <c r="A466" s="1">
        <v>37242</v>
      </c>
      <c r="B466" s="18">
        <v>3249</v>
      </c>
      <c r="C466" s="11">
        <v>5.8973391205887626E-3</v>
      </c>
      <c r="D466">
        <v>10660.5</v>
      </c>
      <c r="E466" s="12">
        <v>115.959999</v>
      </c>
      <c r="F466" s="12">
        <v>5.7</v>
      </c>
      <c r="G466" s="17">
        <v>130985</v>
      </c>
      <c r="H466" s="12">
        <v>1.6036699999999999</v>
      </c>
      <c r="I466" s="12">
        <v>1.82</v>
      </c>
    </row>
    <row r="467" spans="1:9" x14ac:dyDescent="0.25">
      <c r="A467" s="1">
        <v>37249</v>
      </c>
      <c r="B467" s="18">
        <v>3256</v>
      </c>
      <c r="C467" s="11">
        <v>5.8973391205887626E-3</v>
      </c>
      <c r="D467">
        <v>10660.5</v>
      </c>
      <c r="E467" s="12">
        <v>115.959999</v>
      </c>
      <c r="F467" s="12">
        <v>5.7</v>
      </c>
      <c r="G467" s="17">
        <v>130985</v>
      </c>
      <c r="H467" s="12">
        <v>1.6036699999999999</v>
      </c>
      <c r="I467" s="12">
        <v>1.82</v>
      </c>
    </row>
    <row r="468" spans="1:9" x14ac:dyDescent="0.25">
      <c r="A468" s="1">
        <v>37256</v>
      </c>
      <c r="B468" s="18">
        <v>3263</v>
      </c>
      <c r="C468" s="11">
        <v>5.8973391205887626E-3</v>
      </c>
      <c r="D468">
        <v>10660.5</v>
      </c>
      <c r="E468" s="12">
        <v>115.959999</v>
      </c>
      <c r="F468" s="12">
        <v>5.7</v>
      </c>
      <c r="G468" s="17">
        <v>130985</v>
      </c>
      <c r="H468" s="12">
        <v>1.6036699999999999</v>
      </c>
      <c r="I468" s="12">
        <v>1.82</v>
      </c>
    </row>
    <row r="469" spans="1:9" x14ac:dyDescent="0.25">
      <c r="A469" s="1">
        <v>37263</v>
      </c>
      <c r="B469" s="18">
        <v>3270</v>
      </c>
      <c r="C469" s="11">
        <v>1.1537920360208176E-2</v>
      </c>
      <c r="D469">
        <v>10783.5</v>
      </c>
      <c r="E469" s="12">
        <v>115.790001</v>
      </c>
      <c r="F469" s="12">
        <v>5.7</v>
      </c>
      <c r="G469" s="17">
        <v>130852</v>
      </c>
      <c r="H469" s="12">
        <v>1.1959</v>
      </c>
      <c r="I469" s="12">
        <v>1.73</v>
      </c>
    </row>
    <row r="470" spans="1:9" x14ac:dyDescent="0.25">
      <c r="A470" s="1">
        <v>37270</v>
      </c>
      <c r="B470" s="18">
        <v>3277</v>
      </c>
      <c r="C470" s="11">
        <v>1.1537920360208176E-2</v>
      </c>
      <c r="D470">
        <v>10783.5</v>
      </c>
      <c r="E470" s="12">
        <v>115.790001</v>
      </c>
      <c r="F470" s="12">
        <v>5.7</v>
      </c>
      <c r="G470" s="17">
        <v>130852</v>
      </c>
      <c r="H470" s="12">
        <v>1.1959</v>
      </c>
      <c r="I470" s="12">
        <v>1.73</v>
      </c>
    </row>
    <row r="471" spans="1:9" x14ac:dyDescent="0.25">
      <c r="A471" s="1">
        <v>37277</v>
      </c>
      <c r="B471" s="18">
        <v>3284</v>
      </c>
      <c r="C471" s="11">
        <v>1.1537920360208176E-2</v>
      </c>
      <c r="D471">
        <v>10783.5</v>
      </c>
      <c r="E471" s="12">
        <v>115.790001</v>
      </c>
      <c r="F471" s="12">
        <v>5.7</v>
      </c>
      <c r="G471" s="17">
        <v>130852</v>
      </c>
      <c r="H471" s="12">
        <v>1.1959</v>
      </c>
      <c r="I471" s="12">
        <v>1.73</v>
      </c>
    </row>
    <row r="472" spans="1:9" x14ac:dyDescent="0.25">
      <c r="A472" s="1">
        <v>37284</v>
      </c>
      <c r="B472" s="18">
        <v>3291</v>
      </c>
      <c r="C472" s="11">
        <v>1.1537920360208176E-2</v>
      </c>
      <c r="D472">
        <v>10783.5</v>
      </c>
      <c r="E472" s="12">
        <v>115.790001</v>
      </c>
      <c r="F472" s="12">
        <v>5.7</v>
      </c>
      <c r="G472" s="17">
        <v>130852</v>
      </c>
      <c r="H472" s="12">
        <v>1.1959</v>
      </c>
      <c r="I472" s="12">
        <v>1.73</v>
      </c>
    </row>
    <row r="473" spans="1:9" x14ac:dyDescent="0.25">
      <c r="A473" s="1">
        <v>37291</v>
      </c>
      <c r="B473" s="18">
        <v>3298</v>
      </c>
      <c r="C473" s="11">
        <v>1.1537920360208176E-2</v>
      </c>
      <c r="D473">
        <v>10783.5</v>
      </c>
      <c r="E473" s="12">
        <v>119.790001</v>
      </c>
      <c r="F473" s="12">
        <v>5.7</v>
      </c>
      <c r="G473" s="17">
        <v>130732</v>
      </c>
      <c r="H473" s="12">
        <v>1.13636</v>
      </c>
      <c r="I473" s="12">
        <v>1.74</v>
      </c>
    </row>
    <row r="474" spans="1:9" x14ac:dyDescent="0.25">
      <c r="A474" s="1">
        <v>37298</v>
      </c>
      <c r="B474" s="18">
        <v>3305</v>
      </c>
      <c r="C474" s="11">
        <v>1.1537920360208176E-2</v>
      </c>
      <c r="D474">
        <v>10783.5</v>
      </c>
      <c r="E474" s="12">
        <v>119.790001</v>
      </c>
      <c r="F474" s="12">
        <v>5.7</v>
      </c>
      <c r="G474" s="17">
        <v>130732</v>
      </c>
      <c r="H474" s="12">
        <v>1.13636</v>
      </c>
      <c r="I474" s="12">
        <v>1.74</v>
      </c>
    </row>
    <row r="475" spans="1:9" x14ac:dyDescent="0.25">
      <c r="A475" s="1">
        <v>37305</v>
      </c>
      <c r="B475" s="18">
        <v>3312</v>
      </c>
      <c r="C475" s="11">
        <v>1.1537920360208176E-2</v>
      </c>
      <c r="D475">
        <v>10783.5</v>
      </c>
      <c r="E475" s="12">
        <v>119.790001</v>
      </c>
      <c r="F475" s="12">
        <v>5.7</v>
      </c>
      <c r="G475" s="17">
        <v>130732</v>
      </c>
      <c r="H475" s="12">
        <v>1.13636</v>
      </c>
      <c r="I475" s="12">
        <v>1.74</v>
      </c>
    </row>
    <row r="476" spans="1:9" x14ac:dyDescent="0.25">
      <c r="A476" s="1">
        <v>37312</v>
      </c>
      <c r="B476" s="18">
        <v>3319</v>
      </c>
      <c r="C476" s="11">
        <v>1.1537920360208176E-2</v>
      </c>
      <c r="D476">
        <v>10783.5</v>
      </c>
      <c r="E476" s="12">
        <v>119.790001</v>
      </c>
      <c r="F476" s="12">
        <v>5.7</v>
      </c>
      <c r="G476" s="17">
        <v>130732</v>
      </c>
      <c r="H476" s="12">
        <v>1.13636</v>
      </c>
      <c r="I476" s="12">
        <v>1.74</v>
      </c>
    </row>
    <row r="477" spans="1:9" x14ac:dyDescent="0.25">
      <c r="A477" s="1">
        <v>37319</v>
      </c>
      <c r="B477" s="18">
        <v>3326</v>
      </c>
      <c r="C477" s="11">
        <v>1.1537920360208176E-2</v>
      </c>
      <c r="D477">
        <v>10783.5</v>
      </c>
      <c r="E477" s="12">
        <v>119.400002</v>
      </c>
      <c r="F477" s="12">
        <v>5.7</v>
      </c>
      <c r="G477" s="17">
        <v>130721</v>
      </c>
      <c r="H477" s="12">
        <v>1.36286</v>
      </c>
      <c r="I477" s="12">
        <v>1.73</v>
      </c>
    </row>
    <row r="478" spans="1:9" x14ac:dyDescent="0.25">
      <c r="A478" s="1">
        <v>37326</v>
      </c>
      <c r="B478" s="18">
        <v>3333</v>
      </c>
      <c r="C478" s="11">
        <v>1.1537920360208176E-2</v>
      </c>
      <c r="D478">
        <v>10783.5</v>
      </c>
      <c r="E478" s="12">
        <v>119.400002</v>
      </c>
      <c r="F478" s="12">
        <v>5.7</v>
      </c>
      <c r="G478" s="17">
        <v>130721</v>
      </c>
      <c r="H478" s="12">
        <v>1.36286</v>
      </c>
      <c r="I478" s="12">
        <v>1.73</v>
      </c>
    </row>
    <row r="479" spans="1:9" x14ac:dyDescent="0.25">
      <c r="A479" s="1">
        <v>37333</v>
      </c>
      <c r="B479" s="18">
        <v>3340</v>
      </c>
      <c r="C479" s="11">
        <v>1.1537920360208176E-2</v>
      </c>
      <c r="D479">
        <v>10783.5</v>
      </c>
      <c r="E479" s="12">
        <v>119.400002</v>
      </c>
      <c r="F479" s="12">
        <v>5.7</v>
      </c>
      <c r="G479" s="17">
        <v>130721</v>
      </c>
      <c r="H479" s="12">
        <v>1.36286</v>
      </c>
      <c r="I479" s="12">
        <v>1.73</v>
      </c>
    </row>
    <row r="480" spans="1:9" x14ac:dyDescent="0.25">
      <c r="A480" s="1">
        <v>37340</v>
      </c>
      <c r="B480" s="18">
        <v>3347</v>
      </c>
      <c r="C480" s="11">
        <v>1.1537920360208176E-2</v>
      </c>
      <c r="D480">
        <v>10783.5</v>
      </c>
      <c r="E480" s="12">
        <v>119.400002</v>
      </c>
      <c r="F480" s="12">
        <v>5.7</v>
      </c>
      <c r="G480" s="17">
        <v>130721</v>
      </c>
      <c r="H480" s="12">
        <v>1.36286</v>
      </c>
      <c r="I480" s="12">
        <v>1.73</v>
      </c>
    </row>
    <row r="481" spans="1:9" x14ac:dyDescent="0.25">
      <c r="A481" s="1">
        <v>37347</v>
      </c>
      <c r="B481" s="18">
        <v>3354</v>
      </c>
      <c r="C481" s="11">
        <v>9.6443640747438941E-3</v>
      </c>
      <c r="D481">
        <v>10887.5</v>
      </c>
      <c r="E481" s="12">
        <v>117.769997</v>
      </c>
      <c r="F481" s="12">
        <v>5.9</v>
      </c>
      <c r="G481" s="17">
        <v>130617</v>
      </c>
      <c r="H481" s="12">
        <v>1.6439900000000001</v>
      </c>
      <c r="I481" s="12">
        <v>1.75</v>
      </c>
    </row>
    <row r="482" spans="1:9" x14ac:dyDescent="0.25">
      <c r="A482" s="1">
        <v>37354</v>
      </c>
      <c r="B482" s="18">
        <v>3361</v>
      </c>
      <c r="C482" s="11">
        <v>9.6443640747438941E-3</v>
      </c>
      <c r="D482">
        <v>10887.5</v>
      </c>
      <c r="E482" s="12">
        <v>117.769997</v>
      </c>
      <c r="F482" s="12">
        <v>5.9</v>
      </c>
      <c r="G482" s="17">
        <v>130617</v>
      </c>
      <c r="H482" s="12">
        <v>1.6439900000000001</v>
      </c>
      <c r="I482" s="12">
        <v>1.75</v>
      </c>
    </row>
    <row r="483" spans="1:9" x14ac:dyDescent="0.25">
      <c r="A483" s="1">
        <v>37361</v>
      </c>
      <c r="B483" s="18">
        <v>3368</v>
      </c>
      <c r="C483" s="11">
        <v>9.6443640747438941E-3</v>
      </c>
      <c r="D483">
        <v>10887.5</v>
      </c>
      <c r="E483" s="12">
        <v>117.769997</v>
      </c>
      <c r="F483" s="12">
        <v>5.9</v>
      </c>
      <c r="G483" s="17">
        <v>130617</v>
      </c>
      <c r="H483" s="12">
        <v>1.6439900000000001</v>
      </c>
      <c r="I483" s="12">
        <v>1.75</v>
      </c>
    </row>
    <row r="484" spans="1:9" x14ac:dyDescent="0.25">
      <c r="A484" s="1">
        <v>37368</v>
      </c>
      <c r="B484" s="18">
        <v>3375</v>
      </c>
      <c r="C484" s="11">
        <v>9.6443640747438941E-3</v>
      </c>
      <c r="D484">
        <v>10887.5</v>
      </c>
      <c r="E484" s="12">
        <v>117.769997</v>
      </c>
      <c r="F484" s="12">
        <v>5.9</v>
      </c>
      <c r="G484" s="17">
        <v>130617</v>
      </c>
      <c r="H484" s="12">
        <v>1.6439900000000001</v>
      </c>
      <c r="I484" s="12">
        <v>1.75</v>
      </c>
    </row>
    <row r="485" spans="1:9" x14ac:dyDescent="0.25">
      <c r="A485" s="1">
        <v>37375</v>
      </c>
      <c r="B485" s="18">
        <v>3382</v>
      </c>
      <c r="C485" s="11">
        <v>9.6443640747438941E-3</v>
      </c>
      <c r="D485">
        <v>10887.5</v>
      </c>
      <c r="E485" s="12">
        <v>117.769997</v>
      </c>
      <c r="F485" s="12">
        <v>5.9</v>
      </c>
      <c r="G485" s="17">
        <v>130617</v>
      </c>
      <c r="H485" s="12">
        <v>1.6439900000000001</v>
      </c>
      <c r="I485" s="12">
        <v>1.75</v>
      </c>
    </row>
    <row r="486" spans="1:9" x14ac:dyDescent="0.25">
      <c r="A486" s="1">
        <v>37382</v>
      </c>
      <c r="B486" s="18">
        <v>3389</v>
      </c>
      <c r="C486" s="11">
        <v>9.6443640747438941E-3</v>
      </c>
      <c r="D486">
        <v>10887.5</v>
      </c>
      <c r="E486" s="12">
        <v>114.540001</v>
      </c>
      <c r="F486" s="12">
        <v>5.8</v>
      </c>
      <c r="G486" s="17">
        <v>130633</v>
      </c>
      <c r="H486" s="12">
        <v>1.2408300000000001</v>
      </c>
      <c r="I486" s="12">
        <v>1.75</v>
      </c>
    </row>
    <row r="487" spans="1:9" x14ac:dyDescent="0.25">
      <c r="A487" s="1">
        <v>37389</v>
      </c>
      <c r="B487" s="18">
        <v>3396</v>
      </c>
      <c r="C487" s="11">
        <v>9.6443640747438941E-3</v>
      </c>
      <c r="D487">
        <v>10887.5</v>
      </c>
      <c r="E487" s="12">
        <v>114.540001</v>
      </c>
      <c r="F487" s="12">
        <v>5.8</v>
      </c>
      <c r="G487" s="17">
        <v>130633</v>
      </c>
      <c r="H487" s="12">
        <v>1.2408300000000001</v>
      </c>
      <c r="I487" s="12">
        <v>1.75</v>
      </c>
    </row>
    <row r="488" spans="1:9" x14ac:dyDescent="0.25">
      <c r="A488" s="1">
        <v>37396</v>
      </c>
      <c r="B488" s="18">
        <v>3403</v>
      </c>
      <c r="C488" s="11">
        <v>9.6443640747438941E-3</v>
      </c>
      <c r="D488">
        <v>10887.5</v>
      </c>
      <c r="E488" s="12">
        <v>114.540001</v>
      </c>
      <c r="F488" s="12">
        <v>5.8</v>
      </c>
      <c r="G488" s="17">
        <v>130633</v>
      </c>
      <c r="H488" s="12">
        <v>1.2408300000000001</v>
      </c>
      <c r="I488" s="12">
        <v>1.75</v>
      </c>
    </row>
    <row r="489" spans="1:9" x14ac:dyDescent="0.25">
      <c r="A489" s="1">
        <v>37403</v>
      </c>
      <c r="B489" s="18">
        <v>3410</v>
      </c>
      <c r="C489" s="11">
        <v>9.6443640747438941E-3</v>
      </c>
      <c r="D489">
        <v>10887.5</v>
      </c>
      <c r="E489" s="12">
        <v>114.540001</v>
      </c>
      <c r="F489" s="12">
        <v>5.8</v>
      </c>
      <c r="G489" s="17">
        <v>130633</v>
      </c>
      <c r="H489" s="12">
        <v>1.2408300000000001</v>
      </c>
      <c r="I489" s="12">
        <v>1.75</v>
      </c>
    </row>
    <row r="490" spans="1:9" x14ac:dyDescent="0.25">
      <c r="A490" s="1">
        <v>37410</v>
      </c>
      <c r="B490" s="18">
        <v>3417</v>
      </c>
      <c r="C490" s="11">
        <v>9.6443640747438941E-3</v>
      </c>
      <c r="D490">
        <v>10887.5</v>
      </c>
      <c r="E490" s="12">
        <v>111.300003</v>
      </c>
      <c r="F490" s="12">
        <v>5.8</v>
      </c>
      <c r="G490" s="17">
        <v>130683</v>
      </c>
      <c r="H490" s="12">
        <v>1.0692200000000001</v>
      </c>
      <c r="I490" s="12">
        <v>1.75</v>
      </c>
    </row>
    <row r="491" spans="1:9" x14ac:dyDescent="0.25">
      <c r="A491" s="1">
        <v>37417</v>
      </c>
      <c r="B491" s="18">
        <v>3424</v>
      </c>
      <c r="C491" s="11">
        <v>9.6443640747438941E-3</v>
      </c>
      <c r="D491">
        <v>10887.5</v>
      </c>
      <c r="E491" s="12">
        <v>111.300003</v>
      </c>
      <c r="F491" s="12">
        <v>5.8</v>
      </c>
      <c r="G491" s="17">
        <v>130683</v>
      </c>
      <c r="H491" s="12">
        <v>1.0692200000000001</v>
      </c>
      <c r="I491" s="12">
        <v>1.75</v>
      </c>
    </row>
    <row r="492" spans="1:9" x14ac:dyDescent="0.25">
      <c r="A492" s="1">
        <v>37424</v>
      </c>
      <c r="B492" s="18">
        <v>3431</v>
      </c>
      <c r="C492" s="11">
        <v>9.6443640747438941E-3</v>
      </c>
      <c r="D492">
        <v>10887.5</v>
      </c>
      <c r="E492" s="12">
        <v>111.300003</v>
      </c>
      <c r="F492" s="12">
        <v>5.8</v>
      </c>
      <c r="G492" s="17">
        <v>130683</v>
      </c>
      <c r="H492" s="12">
        <v>1.0692200000000001</v>
      </c>
      <c r="I492" s="12">
        <v>1.75</v>
      </c>
    </row>
    <row r="493" spans="1:9" x14ac:dyDescent="0.25">
      <c r="A493" s="1">
        <v>37431</v>
      </c>
      <c r="B493" s="18">
        <v>3438</v>
      </c>
      <c r="C493" s="11">
        <v>9.6443640747438941E-3</v>
      </c>
      <c r="D493">
        <v>10887.5</v>
      </c>
      <c r="E493" s="12">
        <v>111.300003</v>
      </c>
      <c r="F493" s="12">
        <v>5.8</v>
      </c>
      <c r="G493" s="17">
        <v>130683</v>
      </c>
      <c r="H493" s="12">
        <v>1.0692200000000001</v>
      </c>
      <c r="I493" s="12">
        <v>1.75</v>
      </c>
    </row>
    <row r="494" spans="1:9" x14ac:dyDescent="0.25">
      <c r="A494" s="1">
        <v>37438</v>
      </c>
      <c r="B494" s="18">
        <v>3445</v>
      </c>
      <c r="C494" s="11">
        <v>8.8633754305396106E-3</v>
      </c>
      <c r="D494">
        <v>10984</v>
      </c>
      <c r="E494" s="12">
        <v>106.510002</v>
      </c>
      <c r="F494" s="12">
        <v>5.8</v>
      </c>
      <c r="G494" s="17">
        <v>130583</v>
      </c>
      <c r="H494" s="12">
        <v>1.4656100000000001</v>
      </c>
      <c r="I494" s="12">
        <v>1.73</v>
      </c>
    </row>
    <row r="495" spans="1:9" x14ac:dyDescent="0.25">
      <c r="A495" s="1">
        <v>37445</v>
      </c>
      <c r="B495" s="18">
        <v>3452</v>
      </c>
      <c r="C495" s="11">
        <v>8.8633754305396106E-3</v>
      </c>
      <c r="D495">
        <v>10984</v>
      </c>
      <c r="E495" s="12">
        <v>106.510002</v>
      </c>
      <c r="F495" s="12">
        <v>5.8</v>
      </c>
      <c r="G495" s="17">
        <v>130583</v>
      </c>
      <c r="H495" s="12">
        <v>1.4656100000000001</v>
      </c>
      <c r="I495" s="12">
        <v>1.73</v>
      </c>
    </row>
    <row r="496" spans="1:9" x14ac:dyDescent="0.25">
      <c r="A496" s="1">
        <v>37452</v>
      </c>
      <c r="B496" s="18">
        <v>3459</v>
      </c>
      <c r="C496" s="11">
        <v>8.8633754305396106E-3</v>
      </c>
      <c r="D496">
        <v>10984</v>
      </c>
      <c r="E496" s="12">
        <v>106.510002</v>
      </c>
      <c r="F496" s="12">
        <v>5.8</v>
      </c>
      <c r="G496" s="17">
        <v>130583</v>
      </c>
      <c r="H496" s="12">
        <v>1.4656100000000001</v>
      </c>
      <c r="I496" s="12">
        <v>1.73</v>
      </c>
    </row>
    <row r="497" spans="1:9" x14ac:dyDescent="0.25">
      <c r="A497" s="1">
        <v>37459</v>
      </c>
      <c r="B497" s="18">
        <v>3466</v>
      </c>
      <c r="C497" s="11">
        <v>8.8633754305396106E-3</v>
      </c>
      <c r="D497">
        <v>10984</v>
      </c>
      <c r="E497" s="12">
        <v>106.510002</v>
      </c>
      <c r="F497" s="12">
        <v>5.8</v>
      </c>
      <c r="G497" s="17">
        <v>130583</v>
      </c>
      <c r="H497" s="12">
        <v>1.4656100000000001</v>
      </c>
      <c r="I497" s="12">
        <v>1.73</v>
      </c>
    </row>
    <row r="498" spans="1:9" x14ac:dyDescent="0.25">
      <c r="A498" s="1">
        <v>37466</v>
      </c>
      <c r="B498" s="18">
        <v>3473</v>
      </c>
      <c r="C498" s="11">
        <v>8.8633754305396106E-3</v>
      </c>
      <c r="D498">
        <v>10984</v>
      </c>
      <c r="E498" s="12">
        <v>106.510002</v>
      </c>
      <c r="F498" s="12">
        <v>5.8</v>
      </c>
      <c r="G498" s="17">
        <v>130583</v>
      </c>
      <c r="H498" s="12">
        <v>1.4656100000000001</v>
      </c>
      <c r="I498" s="12">
        <v>1.73</v>
      </c>
    </row>
    <row r="499" spans="1:9" x14ac:dyDescent="0.25">
      <c r="A499" s="1">
        <v>37473</v>
      </c>
      <c r="B499" s="18">
        <v>3480</v>
      </c>
      <c r="C499" s="11">
        <v>8.8633754305396106E-3</v>
      </c>
      <c r="D499">
        <v>10984</v>
      </c>
      <c r="E499" s="12">
        <v>107.019997</v>
      </c>
      <c r="F499" s="12">
        <v>5.7</v>
      </c>
      <c r="G499" s="17">
        <v>130587</v>
      </c>
      <c r="H499" s="12">
        <v>1.74746</v>
      </c>
      <c r="I499" s="12">
        <v>1.74</v>
      </c>
    </row>
    <row r="500" spans="1:9" x14ac:dyDescent="0.25">
      <c r="A500" s="1">
        <v>37480</v>
      </c>
      <c r="B500" s="18">
        <v>3487</v>
      </c>
      <c r="C500" s="11">
        <v>8.8633754305396106E-3</v>
      </c>
      <c r="D500">
        <v>10984</v>
      </c>
      <c r="E500" s="12">
        <v>107.019997</v>
      </c>
      <c r="F500" s="12">
        <v>5.7</v>
      </c>
      <c r="G500" s="17">
        <v>130587</v>
      </c>
      <c r="H500" s="12">
        <v>1.74746</v>
      </c>
      <c r="I500" s="12">
        <v>1.74</v>
      </c>
    </row>
    <row r="501" spans="1:9" x14ac:dyDescent="0.25">
      <c r="A501" s="1">
        <v>37487</v>
      </c>
      <c r="B501" s="18">
        <v>3494</v>
      </c>
      <c r="C501" s="11">
        <v>8.8633754305396106E-3</v>
      </c>
      <c r="D501">
        <v>10984</v>
      </c>
      <c r="E501" s="12">
        <v>107.019997</v>
      </c>
      <c r="F501" s="12">
        <v>5.7</v>
      </c>
      <c r="G501" s="17">
        <v>130587</v>
      </c>
      <c r="H501" s="12">
        <v>1.74746</v>
      </c>
      <c r="I501" s="12">
        <v>1.74</v>
      </c>
    </row>
    <row r="502" spans="1:9" x14ac:dyDescent="0.25">
      <c r="A502" s="1">
        <v>37494</v>
      </c>
      <c r="B502" s="18">
        <v>3501</v>
      </c>
      <c r="C502" s="11">
        <v>8.8633754305396106E-3</v>
      </c>
      <c r="D502">
        <v>10984</v>
      </c>
      <c r="E502" s="12">
        <v>107.019997</v>
      </c>
      <c r="F502" s="12">
        <v>5.7</v>
      </c>
      <c r="G502" s="17">
        <v>130587</v>
      </c>
      <c r="H502" s="12">
        <v>1.74746</v>
      </c>
      <c r="I502" s="12">
        <v>1.74</v>
      </c>
    </row>
    <row r="503" spans="1:9" x14ac:dyDescent="0.25">
      <c r="A503" s="1">
        <v>37501</v>
      </c>
      <c r="B503" s="18">
        <v>3508</v>
      </c>
      <c r="C503" s="11">
        <v>8.8633754305396106E-3</v>
      </c>
      <c r="D503">
        <v>10984</v>
      </c>
      <c r="E503" s="12">
        <v>105.57</v>
      </c>
      <c r="F503" s="12">
        <v>5.7</v>
      </c>
      <c r="G503" s="17">
        <v>130498</v>
      </c>
      <c r="H503" s="12">
        <v>1.516</v>
      </c>
      <c r="I503" s="12">
        <v>1.75</v>
      </c>
    </row>
    <row r="504" spans="1:9" x14ac:dyDescent="0.25">
      <c r="A504" s="1">
        <v>37508</v>
      </c>
      <c r="B504" s="18">
        <v>3515</v>
      </c>
      <c r="C504" s="11">
        <v>8.8633754305396106E-3</v>
      </c>
      <c r="D504">
        <v>10984</v>
      </c>
      <c r="E504" s="12">
        <v>105.57</v>
      </c>
      <c r="F504" s="12">
        <v>5.7</v>
      </c>
      <c r="G504" s="17">
        <v>130498</v>
      </c>
      <c r="H504" s="12">
        <v>1.516</v>
      </c>
      <c r="I504" s="12">
        <v>1.75</v>
      </c>
    </row>
    <row r="505" spans="1:9" x14ac:dyDescent="0.25">
      <c r="A505" s="1">
        <v>37515</v>
      </c>
      <c r="B505" s="18">
        <v>3522</v>
      </c>
      <c r="C505" s="11">
        <v>8.8633754305396106E-3</v>
      </c>
      <c r="D505">
        <v>10984</v>
      </c>
      <c r="E505" s="12">
        <v>105.57</v>
      </c>
      <c r="F505" s="12">
        <v>5.7</v>
      </c>
      <c r="G505" s="17">
        <v>130498</v>
      </c>
      <c r="H505" s="12">
        <v>1.516</v>
      </c>
      <c r="I505" s="12">
        <v>1.75</v>
      </c>
    </row>
    <row r="506" spans="1:9" x14ac:dyDescent="0.25">
      <c r="A506" s="1">
        <v>37522</v>
      </c>
      <c r="B506" s="18">
        <v>3529</v>
      </c>
      <c r="C506" s="11">
        <v>8.8633754305396106E-3</v>
      </c>
      <c r="D506">
        <v>10984</v>
      </c>
      <c r="E506" s="12">
        <v>105.57</v>
      </c>
      <c r="F506" s="12">
        <v>5.7</v>
      </c>
      <c r="G506" s="17">
        <v>130498</v>
      </c>
      <c r="H506" s="12">
        <v>1.516</v>
      </c>
      <c r="I506" s="12">
        <v>1.75</v>
      </c>
    </row>
    <row r="507" spans="1:9" x14ac:dyDescent="0.25">
      <c r="A507" s="1">
        <v>37529</v>
      </c>
      <c r="B507" s="18">
        <v>3536</v>
      </c>
      <c r="C507" s="11">
        <v>8.8633754305396106E-3</v>
      </c>
      <c r="D507">
        <v>10984</v>
      </c>
      <c r="E507" s="12">
        <v>105.57</v>
      </c>
      <c r="F507" s="12">
        <v>5.7</v>
      </c>
      <c r="G507" s="17">
        <v>130498</v>
      </c>
      <c r="H507" s="12">
        <v>1.516</v>
      </c>
      <c r="I507" s="12">
        <v>1.75</v>
      </c>
    </row>
    <row r="508" spans="1:9" x14ac:dyDescent="0.25">
      <c r="A508" s="1">
        <v>37536</v>
      </c>
      <c r="B508" s="18">
        <v>3543</v>
      </c>
      <c r="C508" s="11">
        <v>7.046613255644596E-3</v>
      </c>
      <c r="D508">
        <v>11061.4</v>
      </c>
      <c r="E508" s="12">
        <v>107.07</v>
      </c>
      <c r="F508" s="12">
        <v>5.7</v>
      </c>
      <c r="G508" s="17">
        <v>130621</v>
      </c>
      <c r="H508" s="12">
        <v>2.0270299999999999</v>
      </c>
      <c r="I508" s="12">
        <v>1.75</v>
      </c>
    </row>
    <row r="509" spans="1:9" x14ac:dyDescent="0.25">
      <c r="A509" s="1">
        <v>37543</v>
      </c>
      <c r="B509" s="18">
        <v>3550</v>
      </c>
      <c r="C509" s="11">
        <v>7.046613255644596E-3</v>
      </c>
      <c r="D509">
        <v>11061.4</v>
      </c>
      <c r="E509" s="12">
        <v>107.07</v>
      </c>
      <c r="F509" s="12">
        <v>5.7</v>
      </c>
      <c r="G509" s="17">
        <v>130621</v>
      </c>
      <c r="H509" s="12">
        <v>2.0270299999999999</v>
      </c>
      <c r="I509" s="12">
        <v>1.75</v>
      </c>
    </row>
    <row r="510" spans="1:9" x14ac:dyDescent="0.25">
      <c r="A510" s="1">
        <v>37550</v>
      </c>
      <c r="B510" s="18">
        <v>3557</v>
      </c>
      <c r="C510" s="11">
        <v>7.046613255644596E-3</v>
      </c>
      <c r="D510">
        <v>11061.4</v>
      </c>
      <c r="E510" s="12">
        <v>107.07</v>
      </c>
      <c r="F510" s="12">
        <v>5.7</v>
      </c>
      <c r="G510" s="17">
        <v>130621</v>
      </c>
      <c r="H510" s="12">
        <v>2.0270299999999999</v>
      </c>
      <c r="I510" s="12">
        <v>1.75</v>
      </c>
    </row>
    <row r="511" spans="1:9" x14ac:dyDescent="0.25">
      <c r="A511" s="1">
        <v>37557</v>
      </c>
      <c r="B511" s="18">
        <v>3564</v>
      </c>
      <c r="C511" s="11">
        <v>7.046613255644596E-3</v>
      </c>
      <c r="D511">
        <v>11061.4</v>
      </c>
      <c r="E511" s="12">
        <v>107.07</v>
      </c>
      <c r="F511" s="12">
        <v>5.7</v>
      </c>
      <c r="G511" s="17">
        <v>130621</v>
      </c>
      <c r="H511" s="12">
        <v>2.0270299999999999</v>
      </c>
      <c r="I511" s="12">
        <v>1.75</v>
      </c>
    </row>
    <row r="512" spans="1:9" x14ac:dyDescent="0.25">
      <c r="A512" s="1">
        <v>37564</v>
      </c>
      <c r="B512" s="18">
        <v>3571</v>
      </c>
      <c r="C512" s="11">
        <v>7.046613255644596E-3</v>
      </c>
      <c r="D512">
        <v>11061.4</v>
      </c>
      <c r="E512" s="12">
        <v>106.08000199999999</v>
      </c>
      <c r="F512" s="12">
        <v>5.9</v>
      </c>
      <c r="G512" s="17">
        <v>130618</v>
      </c>
      <c r="H512" s="12">
        <v>2.25352</v>
      </c>
      <c r="I512" s="12">
        <v>1.34</v>
      </c>
    </row>
    <row r="513" spans="1:9" x14ac:dyDescent="0.25">
      <c r="A513" s="1">
        <v>37571</v>
      </c>
      <c r="B513" s="18">
        <v>3578</v>
      </c>
      <c r="C513" s="11">
        <v>7.046613255644596E-3</v>
      </c>
      <c r="D513">
        <v>11061.4</v>
      </c>
      <c r="E513" s="12">
        <v>106.08000199999999</v>
      </c>
      <c r="F513" s="12">
        <v>5.9</v>
      </c>
      <c r="G513" s="17">
        <v>130618</v>
      </c>
      <c r="H513" s="12">
        <v>2.25352</v>
      </c>
      <c r="I513" s="12">
        <v>1.34</v>
      </c>
    </row>
    <row r="514" spans="1:9" x14ac:dyDescent="0.25">
      <c r="A514" s="1">
        <v>37578</v>
      </c>
      <c r="B514" s="18">
        <v>3585</v>
      </c>
      <c r="C514" s="11">
        <v>7.046613255644596E-3</v>
      </c>
      <c r="D514">
        <v>11061.4</v>
      </c>
      <c r="E514" s="12">
        <v>106.08000199999999</v>
      </c>
      <c r="F514" s="12">
        <v>5.9</v>
      </c>
      <c r="G514" s="17">
        <v>130618</v>
      </c>
      <c r="H514" s="12">
        <v>2.25352</v>
      </c>
      <c r="I514" s="12">
        <v>1.34</v>
      </c>
    </row>
    <row r="515" spans="1:9" x14ac:dyDescent="0.25">
      <c r="A515" s="1">
        <v>37585</v>
      </c>
      <c r="B515" s="18">
        <v>3592</v>
      </c>
      <c r="C515" s="11">
        <v>7.046613255644596E-3</v>
      </c>
      <c r="D515">
        <v>11061.4</v>
      </c>
      <c r="E515" s="12">
        <v>106.08000199999999</v>
      </c>
      <c r="F515" s="12">
        <v>5.9</v>
      </c>
      <c r="G515" s="17">
        <v>130618</v>
      </c>
      <c r="H515" s="12">
        <v>2.25352</v>
      </c>
      <c r="I515" s="12">
        <v>1.34</v>
      </c>
    </row>
    <row r="516" spans="1:9" x14ac:dyDescent="0.25">
      <c r="A516" s="1">
        <v>37592</v>
      </c>
      <c r="B516" s="18">
        <v>3599</v>
      </c>
      <c r="C516" s="11">
        <v>7.046613255644596E-3</v>
      </c>
      <c r="D516">
        <v>11061.4</v>
      </c>
      <c r="E516" s="12">
        <v>106.349998</v>
      </c>
      <c r="F516" s="12">
        <v>6</v>
      </c>
      <c r="G516" s="17">
        <v>130470</v>
      </c>
      <c r="H516" s="12">
        <v>2.48027</v>
      </c>
      <c r="I516" s="12">
        <v>1.24</v>
      </c>
    </row>
    <row r="517" spans="1:9" x14ac:dyDescent="0.25">
      <c r="A517" s="1">
        <v>37599</v>
      </c>
      <c r="B517" s="18">
        <v>3606</v>
      </c>
      <c r="C517" s="11">
        <v>7.046613255644596E-3</v>
      </c>
      <c r="D517">
        <v>11061.4</v>
      </c>
      <c r="E517" s="12">
        <v>106.349998</v>
      </c>
      <c r="F517" s="12">
        <v>6</v>
      </c>
      <c r="G517" s="17">
        <v>130470</v>
      </c>
      <c r="H517" s="12">
        <v>2.48027</v>
      </c>
      <c r="I517" s="12">
        <v>1.24</v>
      </c>
    </row>
    <row r="518" spans="1:9" x14ac:dyDescent="0.25">
      <c r="A518" s="1">
        <v>37606</v>
      </c>
      <c r="B518" s="18">
        <v>3613</v>
      </c>
      <c r="C518" s="11">
        <v>7.046613255644596E-3</v>
      </c>
      <c r="D518">
        <v>11061.4</v>
      </c>
      <c r="E518" s="12">
        <v>106.349998</v>
      </c>
      <c r="F518" s="12">
        <v>6</v>
      </c>
      <c r="G518" s="17">
        <v>130470</v>
      </c>
      <c r="H518" s="12">
        <v>2.48027</v>
      </c>
      <c r="I518" s="12">
        <v>1.24</v>
      </c>
    </row>
    <row r="519" spans="1:9" x14ac:dyDescent="0.25">
      <c r="A519" s="1">
        <v>37613</v>
      </c>
      <c r="B519" s="18">
        <v>3620</v>
      </c>
      <c r="C519" s="11">
        <v>7.046613255644596E-3</v>
      </c>
      <c r="D519">
        <v>11061.4</v>
      </c>
      <c r="E519" s="12">
        <v>106.349998</v>
      </c>
      <c r="F519" s="12">
        <v>6</v>
      </c>
      <c r="G519" s="17">
        <v>130470</v>
      </c>
      <c r="H519" s="12">
        <v>2.48027</v>
      </c>
      <c r="I519" s="12">
        <v>1.24</v>
      </c>
    </row>
    <row r="520" spans="1:9" x14ac:dyDescent="0.25">
      <c r="A520" s="1">
        <v>37620</v>
      </c>
      <c r="B520" s="18">
        <v>3627</v>
      </c>
      <c r="C520" s="11">
        <v>7.046613255644596E-3</v>
      </c>
      <c r="D520">
        <v>11061.4</v>
      </c>
      <c r="E520" s="12">
        <v>106.349998</v>
      </c>
      <c r="F520" s="12">
        <v>6</v>
      </c>
      <c r="G520" s="17">
        <v>130470</v>
      </c>
      <c r="H520" s="12">
        <v>2.48027</v>
      </c>
      <c r="I520" s="12">
        <v>1.24</v>
      </c>
    </row>
    <row r="521" spans="1:9" x14ac:dyDescent="0.25">
      <c r="A521" s="1">
        <v>37627</v>
      </c>
      <c r="B521" s="18">
        <v>3634</v>
      </c>
      <c r="C521" s="11">
        <v>1.0188583723579336E-2</v>
      </c>
      <c r="D521">
        <v>11174.1</v>
      </c>
      <c r="E521" s="12">
        <v>102.980003</v>
      </c>
      <c r="F521" s="12">
        <v>5.8</v>
      </c>
      <c r="G521" s="17">
        <v>130579</v>
      </c>
      <c r="H521" s="12">
        <v>2.75746</v>
      </c>
      <c r="I521" s="12">
        <v>1.24</v>
      </c>
    </row>
    <row r="522" spans="1:9" x14ac:dyDescent="0.25">
      <c r="A522" s="1">
        <v>37634</v>
      </c>
      <c r="B522" s="18">
        <v>3641</v>
      </c>
      <c r="C522" s="11">
        <v>1.0188583723579336E-2</v>
      </c>
      <c r="D522">
        <v>11174.1</v>
      </c>
      <c r="E522" s="12">
        <v>102.980003</v>
      </c>
      <c r="F522" s="12">
        <v>5.8</v>
      </c>
      <c r="G522" s="17">
        <v>130579</v>
      </c>
      <c r="H522" s="12">
        <v>2.75746</v>
      </c>
      <c r="I522" s="12">
        <v>1.24</v>
      </c>
    </row>
    <row r="523" spans="1:9" x14ac:dyDescent="0.25">
      <c r="A523" s="1">
        <v>37641</v>
      </c>
      <c r="B523" s="18">
        <v>3648</v>
      </c>
      <c r="C523" s="11">
        <v>1.0188583723579336E-2</v>
      </c>
      <c r="D523">
        <v>11174.1</v>
      </c>
      <c r="E523" s="12">
        <v>102.980003</v>
      </c>
      <c r="F523" s="12">
        <v>5.8</v>
      </c>
      <c r="G523" s="17">
        <v>130579</v>
      </c>
      <c r="H523" s="12">
        <v>2.75746</v>
      </c>
      <c r="I523" s="12">
        <v>1.24</v>
      </c>
    </row>
    <row r="524" spans="1:9" x14ac:dyDescent="0.25">
      <c r="A524" s="1">
        <v>37648</v>
      </c>
      <c r="B524" s="18">
        <v>3655</v>
      </c>
      <c r="C524" s="11">
        <v>1.0188583723579336E-2</v>
      </c>
      <c r="D524">
        <v>11174.1</v>
      </c>
      <c r="E524" s="12">
        <v>102.980003</v>
      </c>
      <c r="F524" s="12">
        <v>5.8</v>
      </c>
      <c r="G524" s="17">
        <v>130579</v>
      </c>
      <c r="H524" s="12">
        <v>2.75746</v>
      </c>
      <c r="I524" s="12">
        <v>1.24</v>
      </c>
    </row>
    <row r="525" spans="1:9" x14ac:dyDescent="0.25">
      <c r="A525" s="1">
        <v>37655</v>
      </c>
      <c r="B525" s="18">
        <v>3662</v>
      </c>
      <c r="C525" s="11">
        <v>1.0188583723579336E-2</v>
      </c>
      <c r="D525">
        <v>11174.1</v>
      </c>
      <c r="E525" s="12">
        <v>99.900002000000001</v>
      </c>
      <c r="F525" s="12">
        <v>5.9</v>
      </c>
      <c r="G525" s="17">
        <v>130443</v>
      </c>
      <c r="H525" s="12">
        <v>3.1460699999999999</v>
      </c>
      <c r="I525" s="12">
        <v>1.26</v>
      </c>
    </row>
    <row r="526" spans="1:9" x14ac:dyDescent="0.25">
      <c r="A526" s="1">
        <v>37662</v>
      </c>
      <c r="B526" s="18">
        <v>3669</v>
      </c>
      <c r="C526" s="11">
        <v>1.0188583723579336E-2</v>
      </c>
      <c r="D526">
        <v>11174.1</v>
      </c>
      <c r="E526" s="12">
        <v>99.900002000000001</v>
      </c>
      <c r="F526" s="12">
        <v>5.9</v>
      </c>
      <c r="G526" s="17">
        <v>130443</v>
      </c>
      <c r="H526" s="12">
        <v>3.1460699999999999</v>
      </c>
      <c r="I526" s="12">
        <v>1.26</v>
      </c>
    </row>
    <row r="527" spans="1:9" x14ac:dyDescent="0.25">
      <c r="A527" s="1">
        <v>37669</v>
      </c>
      <c r="B527" s="18">
        <v>3676</v>
      </c>
      <c r="C527" s="11">
        <v>1.0188583723579336E-2</v>
      </c>
      <c r="D527">
        <v>11174.1</v>
      </c>
      <c r="E527" s="12">
        <v>99.900002000000001</v>
      </c>
      <c r="F527" s="12">
        <v>5.9</v>
      </c>
      <c r="G527" s="17">
        <v>130443</v>
      </c>
      <c r="H527" s="12">
        <v>3.1460699999999999</v>
      </c>
      <c r="I527" s="12">
        <v>1.26</v>
      </c>
    </row>
    <row r="528" spans="1:9" x14ac:dyDescent="0.25">
      <c r="A528" s="1">
        <v>37676</v>
      </c>
      <c r="B528" s="18">
        <v>3683</v>
      </c>
      <c r="C528" s="11">
        <v>1.0188583723579336E-2</v>
      </c>
      <c r="D528">
        <v>11174.1</v>
      </c>
      <c r="E528" s="12">
        <v>99.900002000000001</v>
      </c>
      <c r="F528" s="12">
        <v>5.9</v>
      </c>
      <c r="G528" s="17">
        <v>130443</v>
      </c>
      <c r="H528" s="12">
        <v>3.1460699999999999</v>
      </c>
      <c r="I528" s="12">
        <v>1.26</v>
      </c>
    </row>
    <row r="529" spans="1:9" x14ac:dyDescent="0.25">
      <c r="A529" s="1">
        <v>37683</v>
      </c>
      <c r="B529" s="18">
        <v>3690</v>
      </c>
      <c r="C529" s="11">
        <v>1.0188583723579336E-2</v>
      </c>
      <c r="D529">
        <v>11174.1</v>
      </c>
      <c r="E529" s="12">
        <v>99.099997999999999</v>
      </c>
      <c r="F529" s="12">
        <v>5.9</v>
      </c>
      <c r="G529" s="17">
        <v>130233</v>
      </c>
      <c r="H529" s="12">
        <v>3.02521</v>
      </c>
      <c r="I529" s="12">
        <v>1.25</v>
      </c>
    </row>
    <row r="530" spans="1:9" x14ac:dyDescent="0.25">
      <c r="A530" s="1">
        <v>37690</v>
      </c>
      <c r="B530" s="18">
        <v>3697</v>
      </c>
      <c r="C530" s="11">
        <v>1.0188583723579336E-2</v>
      </c>
      <c r="D530">
        <v>11174.1</v>
      </c>
      <c r="E530" s="12">
        <v>99.099997999999999</v>
      </c>
      <c r="F530" s="12">
        <v>5.9</v>
      </c>
      <c r="G530" s="17">
        <v>130233</v>
      </c>
      <c r="H530" s="12">
        <v>3.02521</v>
      </c>
      <c r="I530" s="12">
        <v>1.25</v>
      </c>
    </row>
    <row r="531" spans="1:9" x14ac:dyDescent="0.25">
      <c r="A531" s="1">
        <v>37697</v>
      </c>
      <c r="B531" s="18">
        <v>3704</v>
      </c>
      <c r="C531" s="11">
        <v>1.0188583723579336E-2</v>
      </c>
      <c r="D531">
        <v>11174.1</v>
      </c>
      <c r="E531" s="12">
        <v>99.099997999999999</v>
      </c>
      <c r="F531" s="12">
        <v>5.9</v>
      </c>
      <c r="G531" s="17">
        <v>130233</v>
      </c>
      <c r="H531" s="12">
        <v>3.02521</v>
      </c>
      <c r="I531" s="12">
        <v>1.25</v>
      </c>
    </row>
    <row r="532" spans="1:9" x14ac:dyDescent="0.25">
      <c r="A532" s="1">
        <v>37704</v>
      </c>
      <c r="B532" s="18">
        <v>3711</v>
      </c>
      <c r="C532" s="11">
        <v>1.0188583723579336E-2</v>
      </c>
      <c r="D532">
        <v>11174.1</v>
      </c>
      <c r="E532" s="12">
        <v>99.099997999999999</v>
      </c>
      <c r="F532" s="12">
        <v>5.9</v>
      </c>
      <c r="G532" s="17">
        <v>130233</v>
      </c>
      <c r="H532" s="12">
        <v>3.02521</v>
      </c>
      <c r="I532" s="12">
        <v>1.25</v>
      </c>
    </row>
    <row r="533" spans="1:9" x14ac:dyDescent="0.25">
      <c r="A533" s="1">
        <v>37711</v>
      </c>
      <c r="B533" s="18">
        <v>3718</v>
      </c>
      <c r="C533" s="11">
        <v>1.0188583723579336E-2</v>
      </c>
      <c r="D533">
        <v>11174.1</v>
      </c>
      <c r="E533" s="12">
        <v>99.099997999999999</v>
      </c>
      <c r="F533" s="12">
        <v>5.9</v>
      </c>
      <c r="G533" s="17">
        <v>130233</v>
      </c>
      <c r="H533" s="12">
        <v>3.02521</v>
      </c>
      <c r="I533" s="12">
        <v>1.25</v>
      </c>
    </row>
    <row r="534" spans="1:9" x14ac:dyDescent="0.25">
      <c r="A534" s="1">
        <v>37718</v>
      </c>
      <c r="B534" s="18">
        <v>3725</v>
      </c>
      <c r="C534" s="11">
        <v>1.2412632784743138E-2</v>
      </c>
      <c r="D534">
        <v>11312.8</v>
      </c>
      <c r="E534" s="12">
        <v>99.150002000000001</v>
      </c>
      <c r="F534" s="12">
        <v>6</v>
      </c>
      <c r="G534" s="17">
        <v>130176</v>
      </c>
      <c r="H534" s="12">
        <v>2.1751299999999998</v>
      </c>
      <c r="I534" s="12">
        <v>1.26</v>
      </c>
    </row>
    <row r="535" spans="1:9" x14ac:dyDescent="0.25">
      <c r="A535" s="1">
        <v>37725</v>
      </c>
      <c r="B535" s="18">
        <v>3732</v>
      </c>
      <c r="C535" s="11">
        <v>1.2412632784743138E-2</v>
      </c>
      <c r="D535">
        <v>11312.8</v>
      </c>
      <c r="E535" s="12">
        <v>99.150002000000001</v>
      </c>
      <c r="F535" s="12">
        <v>6</v>
      </c>
      <c r="G535" s="17">
        <v>130176</v>
      </c>
      <c r="H535" s="12">
        <v>2.1751299999999998</v>
      </c>
      <c r="I535" s="12">
        <v>1.26</v>
      </c>
    </row>
    <row r="536" spans="1:9" x14ac:dyDescent="0.25">
      <c r="A536" s="1">
        <v>37732</v>
      </c>
      <c r="B536" s="18">
        <v>3739</v>
      </c>
      <c r="C536" s="11">
        <v>1.2412632784743138E-2</v>
      </c>
      <c r="D536">
        <v>11312.8</v>
      </c>
      <c r="E536" s="12">
        <v>99.150002000000001</v>
      </c>
      <c r="F536" s="12">
        <v>6</v>
      </c>
      <c r="G536" s="17">
        <v>130176</v>
      </c>
      <c r="H536" s="12">
        <v>2.1751299999999998</v>
      </c>
      <c r="I536" s="12">
        <v>1.26</v>
      </c>
    </row>
    <row r="537" spans="1:9" x14ac:dyDescent="0.25">
      <c r="A537" s="1">
        <v>37739</v>
      </c>
      <c r="B537" s="18">
        <v>3746</v>
      </c>
      <c r="C537" s="11">
        <v>1.2412632784743138E-2</v>
      </c>
      <c r="D537">
        <v>11312.8</v>
      </c>
      <c r="E537" s="12">
        <v>99.150002000000001</v>
      </c>
      <c r="F537" s="12">
        <v>6</v>
      </c>
      <c r="G537" s="17">
        <v>130176</v>
      </c>
      <c r="H537" s="12">
        <v>2.1751299999999998</v>
      </c>
      <c r="I537" s="12">
        <v>1.26</v>
      </c>
    </row>
    <row r="538" spans="1:9" x14ac:dyDescent="0.25">
      <c r="A538" s="1">
        <v>37746</v>
      </c>
      <c r="B538" s="18">
        <v>3753</v>
      </c>
      <c r="C538" s="11">
        <v>1.2412632784743138E-2</v>
      </c>
      <c r="D538">
        <v>11312.8</v>
      </c>
      <c r="E538" s="12">
        <v>96.699996999999996</v>
      </c>
      <c r="F538" s="12">
        <v>6.1</v>
      </c>
      <c r="G538" s="17">
        <v>130197</v>
      </c>
      <c r="H538" s="12">
        <v>1.89415</v>
      </c>
      <c r="I538" s="12">
        <v>1.26</v>
      </c>
    </row>
    <row r="539" spans="1:9" x14ac:dyDescent="0.25">
      <c r="A539" s="1">
        <v>37753</v>
      </c>
      <c r="B539" s="18">
        <v>3760</v>
      </c>
      <c r="C539" s="11">
        <v>1.2412632784743138E-2</v>
      </c>
      <c r="D539">
        <v>11312.8</v>
      </c>
      <c r="E539" s="12">
        <v>96.699996999999996</v>
      </c>
      <c r="F539" s="12">
        <v>6.1</v>
      </c>
      <c r="G539" s="17">
        <v>130197</v>
      </c>
      <c r="H539" s="12">
        <v>1.89415</v>
      </c>
      <c r="I539" s="12">
        <v>1.26</v>
      </c>
    </row>
    <row r="540" spans="1:9" x14ac:dyDescent="0.25">
      <c r="A540" s="1">
        <v>37760</v>
      </c>
      <c r="B540" s="18">
        <v>3767</v>
      </c>
      <c r="C540" s="11">
        <v>1.2412632784743138E-2</v>
      </c>
      <c r="D540">
        <v>11312.8</v>
      </c>
      <c r="E540" s="12">
        <v>96.699996999999996</v>
      </c>
      <c r="F540" s="12">
        <v>6.1</v>
      </c>
      <c r="G540" s="17">
        <v>130197</v>
      </c>
      <c r="H540" s="12">
        <v>1.89415</v>
      </c>
      <c r="I540" s="12">
        <v>1.26</v>
      </c>
    </row>
    <row r="541" spans="1:9" x14ac:dyDescent="0.25">
      <c r="A541" s="1">
        <v>37767</v>
      </c>
      <c r="B541" s="18">
        <v>3774</v>
      </c>
      <c r="C541" s="11">
        <v>1.2412632784743138E-2</v>
      </c>
      <c r="D541">
        <v>11312.8</v>
      </c>
      <c r="E541" s="12">
        <v>96.699996999999996</v>
      </c>
      <c r="F541" s="12">
        <v>6.1</v>
      </c>
      <c r="G541" s="17">
        <v>130197</v>
      </c>
      <c r="H541" s="12">
        <v>1.89415</v>
      </c>
      <c r="I541" s="12">
        <v>1.26</v>
      </c>
    </row>
    <row r="542" spans="1:9" x14ac:dyDescent="0.25">
      <c r="A542" s="1">
        <v>37774</v>
      </c>
      <c r="B542" s="18">
        <v>3781</v>
      </c>
      <c r="C542" s="11">
        <v>1.2412632784743138E-2</v>
      </c>
      <c r="D542">
        <v>11312.8</v>
      </c>
      <c r="E542" s="12">
        <v>93.339995999999999</v>
      </c>
      <c r="F542" s="12">
        <v>6.3</v>
      </c>
      <c r="G542" s="17">
        <v>130192</v>
      </c>
      <c r="H542" s="12">
        <v>1.94878</v>
      </c>
      <c r="I542" s="12">
        <v>1.22</v>
      </c>
    </row>
    <row r="543" spans="1:9" x14ac:dyDescent="0.25">
      <c r="A543" s="1">
        <v>37781</v>
      </c>
      <c r="B543" s="18">
        <v>3788</v>
      </c>
      <c r="C543" s="11">
        <v>1.2412632784743138E-2</v>
      </c>
      <c r="D543">
        <v>11312.8</v>
      </c>
      <c r="E543" s="12">
        <v>93.339995999999999</v>
      </c>
      <c r="F543" s="12">
        <v>6.3</v>
      </c>
      <c r="G543" s="17">
        <v>130192</v>
      </c>
      <c r="H543" s="12">
        <v>1.94878</v>
      </c>
      <c r="I543" s="12">
        <v>1.22</v>
      </c>
    </row>
    <row r="544" spans="1:9" x14ac:dyDescent="0.25">
      <c r="A544" s="1">
        <v>37788</v>
      </c>
      <c r="B544" s="18">
        <v>3795</v>
      </c>
      <c r="C544" s="11">
        <v>1.2412632784743138E-2</v>
      </c>
      <c r="D544">
        <v>11312.8</v>
      </c>
      <c r="E544" s="12">
        <v>93.339995999999999</v>
      </c>
      <c r="F544" s="12">
        <v>6.3</v>
      </c>
      <c r="G544" s="17">
        <v>130192</v>
      </c>
      <c r="H544" s="12">
        <v>1.94878</v>
      </c>
      <c r="I544" s="12">
        <v>1.22</v>
      </c>
    </row>
    <row r="545" spans="1:9" x14ac:dyDescent="0.25">
      <c r="A545" s="1">
        <v>37795</v>
      </c>
      <c r="B545" s="18">
        <v>3802</v>
      </c>
      <c r="C545" s="11">
        <v>1.2412632784743138E-2</v>
      </c>
      <c r="D545">
        <v>11312.8</v>
      </c>
      <c r="E545" s="12">
        <v>93.339995999999999</v>
      </c>
      <c r="F545" s="12">
        <v>6.3</v>
      </c>
      <c r="G545" s="17">
        <v>130192</v>
      </c>
      <c r="H545" s="12">
        <v>1.94878</v>
      </c>
      <c r="I545" s="12">
        <v>1.22</v>
      </c>
    </row>
    <row r="546" spans="1:9" x14ac:dyDescent="0.25">
      <c r="A546" s="1">
        <v>37802</v>
      </c>
      <c r="B546" s="18">
        <v>3809</v>
      </c>
      <c r="C546" s="11">
        <v>1.2412632784743138E-2</v>
      </c>
      <c r="D546">
        <v>11312.8</v>
      </c>
      <c r="E546" s="12">
        <v>93.339995999999999</v>
      </c>
      <c r="F546" s="12">
        <v>6.3</v>
      </c>
      <c r="G546" s="17">
        <v>130192</v>
      </c>
      <c r="H546" s="12">
        <v>1.94878</v>
      </c>
      <c r="I546" s="12">
        <v>1.22</v>
      </c>
    </row>
    <row r="547" spans="1:9" x14ac:dyDescent="0.25">
      <c r="A547" s="1">
        <v>37809</v>
      </c>
      <c r="B547" s="18">
        <v>3816</v>
      </c>
      <c r="C547" s="11">
        <v>2.2443603705537329E-2</v>
      </c>
      <c r="D547">
        <v>11566.7</v>
      </c>
      <c r="E547" s="12">
        <v>94.300003000000004</v>
      </c>
      <c r="F547" s="12">
        <v>6.2</v>
      </c>
      <c r="G547" s="17">
        <v>130183</v>
      </c>
      <c r="H547" s="12">
        <v>2.0555599999999998</v>
      </c>
      <c r="I547" s="12">
        <v>1.01</v>
      </c>
    </row>
    <row r="548" spans="1:9" x14ac:dyDescent="0.25">
      <c r="A548" s="1">
        <v>37816</v>
      </c>
      <c r="B548" s="18">
        <v>3823</v>
      </c>
      <c r="C548" s="11">
        <v>2.2443603705537329E-2</v>
      </c>
      <c r="D548">
        <v>11566.7</v>
      </c>
      <c r="E548" s="12">
        <v>94.300003000000004</v>
      </c>
      <c r="F548" s="12">
        <v>6.2</v>
      </c>
      <c r="G548" s="17">
        <v>130183</v>
      </c>
      <c r="H548" s="12">
        <v>2.0555599999999998</v>
      </c>
      <c r="I548" s="12">
        <v>1.01</v>
      </c>
    </row>
    <row r="549" spans="1:9" x14ac:dyDescent="0.25">
      <c r="A549" s="1">
        <v>37823</v>
      </c>
      <c r="B549" s="18">
        <v>3830</v>
      </c>
      <c r="C549" s="11">
        <v>2.2443603705537329E-2</v>
      </c>
      <c r="D549">
        <v>11566.7</v>
      </c>
      <c r="E549" s="12">
        <v>94.300003000000004</v>
      </c>
      <c r="F549" s="12">
        <v>6.2</v>
      </c>
      <c r="G549" s="17">
        <v>130183</v>
      </c>
      <c r="H549" s="12">
        <v>2.0555599999999998</v>
      </c>
      <c r="I549" s="12">
        <v>1.01</v>
      </c>
    </row>
    <row r="550" spans="1:9" x14ac:dyDescent="0.25">
      <c r="A550" s="1">
        <v>37830</v>
      </c>
      <c r="B550" s="18">
        <v>3837</v>
      </c>
      <c r="C550" s="11">
        <v>2.2443603705537329E-2</v>
      </c>
      <c r="D550">
        <v>11566.7</v>
      </c>
      <c r="E550" s="12">
        <v>94.300003000000004</v>
      </c>
      <c r="F550" s="12">
        <v>6.2</v>
      </c>
      <c r="G550" s="17">
        <v>130183</v>
      </c>
      <c r="H550" s="12">
        <v>2.0555599999999998</v>
      </c>
      <c r="I550" s="12">
        <v>1.01</v>
      </c>
    </row>
    <row r="551" spans="1:9" x14ac:dyDescent="0.25">
      <c r="A551" s="1">
        <v>37837</v>
      </c>
      <c r="B551" s="18">
        <v>3844</v>
      </c>
      <c r="C551" s="11">
        <v>2.2443603705537329E-2</v>
      </c>
      <c r="D551">
        <v>11566.7</v>
      </c>
      <c r="E551" s="12">
        <v>96.660004000000001</v>
      </c>
      <c r="F551" s="12">
        <v>6.1</v>
      </c>
      <c r="G551" s="17">
        <v>130153</v>
      </c>
      <c r="H551" s="12">
        <v>2.2160700000000002</v>
      </c>
      <c r="I551" s="12">
        <v>1.03</v>
      </c>
    </row>
    <row r="552" spans="1:9" x14ac:dyDescent="0.25">
      <c r="A552" s="1">
        <v>37844</v>
      </c>
      <c r="B552" s="18">
        <v>3851</v>
      </c>
      <c r="C552" s="11">
        <v>2.2443603705537329E-2</v>
      </c>
      <c r="D552">
        <v>11566.7</v>
      </c>
      <c r="E552" s="12">
        <v>96.660004000000001</v>
      </c>
      <c r="F552" s="12">
        <v>6.1</v>
      </c>
      <c r="G552" s="17">
        <v>130153</v>
      </c>
      <c r="H552" s="12">
        <v>2.2160700000000002</v>
      </c>
      <c r="I552" s="12">
        <v>1.03</v>
      </c>
    </row>
    <row r="553" spans="1:9" x14ac:dyDescent="0.25">
      <c r="A553" s="1">
        <v>37851</v>
      </c>
      <c r="B553" s="18">
        <v>3858</v>
      </c>
      <c r="C553" s="11">
        <v>2.2443603705537329E-2</v>
      </c>
      <c r="D553">
        <v>11566.7</v>
      </c>
      <c r="E553" s="12">
        <v>96.660004000000001</v>
      </c>
      <c r="F553" s="12">
        <v>6.1</v>
      </c>
      <c r="G553" s="17">
        <v>130153</v>
      </c>
      <c r="H553" s="12">
        <v>2.2160700000000002</v>
      </c>
      <c r="I553" s="12">
        <v>1.03</v>
      </c>
    </row>
    <row r="554" spans="1:9" x14ac:dyDescent="0.25">
      <c r="A554" s="1">
        <v>37858</v>
      </c>
      <c r="B554" s="18">
        <v>3865</v>
      </c>
      <c r="C554" s="11">
        <v>2.2443603705537329E-2</v>
      </c>
      <c r="D554">
        <v>11566.7</v>
      </c>
      <c r="E554" s="12">
        <v>96.660004000000001</v>
      </c>
      <c r="F554" s="12">
        <v>6.1</v>
      </c>
      <c r="G554" s="17">
        <v>130153</v>
      </c>
      <c r="H554" s="12">
        <v>2.2160700000000002</v>
      </c>
      <c r="I554" s="12">
        <v>1.03</v>
      </c>
    </row>
    <row r="555" spans="1:9" x14ac:dyDescent="0.25">
      <c r="A555" s="1">
        <v>37865</v>
      </c>
      <c r="B555" s="18">
        <v>3872</v>
      </c>
      <c r="C555" s="11">
        <v>2.2443603705537329E-2</v>
      </c>
      <c r="D555">
        <v>11566.7</v>
      </c>
      <c r="E555" s="12">
        <v>98</v>
      </c>
      <c r="F555" s="12">
        <v>6.1</v>
      </c>
      <c r="G555" s="17">
        <v>130252</v>
      </c>
      <c r="H555" s="12">
        <v>2.37832</v>
      </c>
      <c r="I555" s="12">
        <v>1.01</v>
      </c>
    </row>
    <row r="556" spans="1:9" x14ac:dyDescent="0.25">
      <c r="A556" s="1">
        <v>37872</v>
      </c>
      <c r="B556" s="18">
        <v>3879</v>
      </c>
      <c r="C556" s="11">
        <v>2.2443603705537329E-2</v>
      </c>
      <c r="D556">
        <v>11566.7</v>
      </c>
      <c r="E556" s="12">
        <v>98</v>
      </c>
      <c r="F556" s="12">
        <v>6.1</v>
      </c>
      <c r="G556" s="17">
        <v>130252</v>
      </c>
      <c r="H556" s="12">
        <v>2.37832</v>
      </c>
      <c r="I556" s="12">
        <v>1.01</v>
      </c>
    </row>
    <row r="557" spans="1:9" x14ac:dyDescent="0.25">
      <c r="A557" s="1">
        <v>37879</v>
      </c>
      <c r="B557" s="18">
        <v>3886</v>
      </c>
      <c r="C557" s="11">
        <v>2.2443603705537329E-2</v>
      </c>
      <c r="D557">
        <v>11566.7</v>
      </c>
      <c r="E557" s="12">
        <v>98</v>
      </c>
      <c r="F557" s="12">
        <v>6.1</v>
      </c>
      <c r="G557" s="17">
        <v>130252</v>
      </c>
      <c r="H557" s="12">
        <v>2.37832</v>
      </c>
      <c r="I557" s="12">
        <v>1.01</v>
      </c>
    </row>
    <row r="558" spans="1:9" x14ac:dyDescent="0.25">
      <c r="A558" s="1">
        <v>37886</v>
      </c>
      <c r="B558" s="18">
        <v>3893</v>
      </c>
      <c r="C558" s="11">
        <v>2.2443603705537329E-2</v>
      </c>
      <c r="D558">
        <v>11566.7</v>
      </c>
      <c r="E558" s="12">
        <v>98</v>
      </c>
      <c r="F558" s="12">
        <v>6.1</v>
      </c>
      <c r="G558" s="17">
        <v>130252</v>
      </c>
      <c r="H558" s="12">
        <v>2.37832</v>
      </c>
      <c r="I558" s="12">
        <v>1.01</v>
      </c>
    </row>
    <row r="559" spans="1:9" x14ac:dyDescent="0.25">
      <c r="A559" s="1">
        <v>37893</v>
      </c>
      <c r="B559" s="18">
        <v>3900</v>
      </c>
      <c r="C559" s="11">
        <v>2.2443603705537329E-2</v>
      </c>
      <c r="D559">
        <v>11566.7</v>
      </c>
      <c r="E559" s="12">
        <v>98</v>
      </c>
      <c r="F559" s="12">
        <v>6.1</v>
      </c>
      <c r="G559" s="17">
        <v>130252</v>
      </c>
      <c r="H559" s="12">
        <v>2.37832</v>
      </c>
      <c r="I559" s="12">
        <v>1.01</v>
      </c>
    </row>
    <row r="560" spans="1:9" x14ac:dyDescent="0.25">
      <c r="A560" s="1">
        <v>37900</v>
      </c>
      <c r="B560" s="18">
        <v>3907</v>
      </c>
      <c r="C560" s="11">
        <v>1.7766519404843306E-2</v>
      </c>
      <c r="D560">
        <v>11772.2</v>
      </c>
      <c r="E560" s="12">
        <v>92.389999000000003</v>
      </c>
      <c r="F560" s="12">
        <v>6</v>
      </c>
      <c r="G560" s="17">
        <v>130439</v>
      </c>
      <c r="H560" s="12">
        <v>2.0419399999999999</v>
      </c>
      <c r="I560" s="12">
        <v>1.01</v>
      </c>
    </row>
    <row r="561" spans="1:9" x14ac:dyDescent="0.25">
      <c r="A561" s="1">
        <v>37907</v>
      </c>
      <c r="B561" s="18">
        <v>3914</v>
      </c>
      <c r="C561" s="11">
        <v>1.7766519404843306E-2</v>
      </c>
      <c r="D561">
        <v>11772.2</v>
      </c>
      <c r="E561" s="12">
        <v>92.389999000000003</v>
      </c>
      <c r="F561" s="12">
        <v>6</v>
      </c>
      <c r="G561" s="17">
        <v>130439</v>
      </c>
      <c r="H561" s="12">
        <v>2.0419399999999999</v>
      </c>
      <c r="I561" s="12">
        <v>1.01</v>
      </c>
    </row>
    <row r="562" spans="1:9" x14ac:dyDescent="0.25">
      <c r="A562" s="1">
        <v>37914</v>
      </c>
      <c r="B562" s="18">
        <v>3921</v>
      </c>
      <c r="C562" s="11">
        <v>1.7766519404843306E-2</v>
      </c>
      <c r="D562">
        <v>11772.2</v>
      </c>
      <c r="E562" s="12">
        <v>92.389999000000003</v>
      </c>
      <c r="F562" s="12">
        <v>6</v>
      </c>
      <c r="G562" s="17">
        <v>130439</v>
      </c>
      <c r="H562" s="12">
        <v>2.0419399999999999</v>
      </c>
      <c r="I562" s="12">
        <v>1.01</v>
      </c>
    </row>
    <row r="563" spans="1:9" x14ac:dyDescent="0.25">
      <c r="A563" s="1">
        <v>37921</v>
      </c>
      <c r="B563" s="18">
        <v>3928</v>
      </c>
      <c r="C563" s="11">
        <v>1.7766519404843306E-2</v>
      </c>
      <c r="D563">
        <v>11772.2</v>
      </c>
      <c r="E563" s="12">
        <v>92.389999000000003</v>
      </c>
      <c r="F563" s="12">
        <v>6</v>
      </c>
      <c r="G563" s="17">
        <v>130439</v>
      </c>
      <c r="H563" s="12">
        <v>2.0419399999999999</v>
      </c>
      <c r="I563" s="12">
        <v>1.01</v>
      </c>
    </row>
    <row r="564" spans="1:9" x14ac:dyDescent="0.25">
      <c r="A564" s="1">
        <v>37928</v>
      </c>
      <c r="B564" s="18">
        <v>3935</v>
      </c>
      <c r="C564" s="11">
        <v>1.7766519404843306E-2</v>
      </c>
      <c r="D564">
        <v>11772.2</v>
      </c>
      <c r="E564" s="12">
        <v>93.660004000000001</v>
      </c>
      <c r="F564" s="12">
        <v>5.8</v>
      </c>
      <c r="G564" s="17">
        <v>130482</v>
      </c>
      <c r="H564" s="12">
        <v>1.9283699999999999</v>
      </c>
      <c r="I564" s="12">
        <v>1</v>
      </c>
    </row>
    <row r="565" spans="1:9" x14ac:dyDescent="0.25">
      <c r="A565" s="1">
        <v>37935</v>
      </c>
      <c r="B565" s="18">
        <v>3942</v>
      </c>
      <c r="C565" s="11">
        <v>1.7766519404843306E-2</v>
      </c>
      <c r="D565">
        <v>11772.2</v>
      </c>
      <c r="E565" s="12">
        <v>93.660004000000001</v>
      </c>
      <c r="F565" s="12">
        <v>5.8</v>
      </c>
      <c r="G565" s="17">
        <v>130482</v>
      </c>
      <c r="H565" s="12">
        <v>1.9283699999999999</v>
      </c>
      <c r="I565" s="12">
        <v>1</v>
      </c>
    </row>
    <row r="566" spans="1:9" x14ac:dyDescent="0.25">
      <c r="A566" s="1">
        <v>37942</v>
      </c>
      <c r="B566" s="18">
        <v>3949</v>
      </c>
      <c r="C566" s="11">
        <v>1.7766519404843306E-2</v>
      </c>
      <c r="D566">
        <v>11772.2</v>
      </c>
      <c r="E566" s="12">
        <v>93.660004000000001</v>
      </c>
      <c r="F566" s="12">
        <v>5.8</v>
      </c>
      <c r="G566" s="17">
        <v>130482</v>
      </c>
      <c r="H566" s="12">
        <v>1.9283699999999999</v>
      </c>
      <c r="I566" s="12">
        <v>1</v>
      </c>
    </row>
    <row r="567" spans="1:9" x14ac:dyDescent="0.25">
      <c r="A567" s="1">
        <v>37949</v>
      </c>
      <c r="B567" s="18">
        <v>3956</v>
      </c>
      <c r="C567" s="11">
        <v>1.7766519404843306E-2</v>
      </c>
      <c r="D567">
        <v>11772.2</v>
      </c>
      <c r="E567" s="12">
        <v>93.660004000000001</v>
      </c>
      <c r="F567" s="12">
        <v>5.8</v>
      </c>
      <c r="G567" s="17">
        <v>130482</v>
      </c>
      <c r="H567" s="12">
        <v>1.9283699999999999</v>
      </c>
      <c r="I567" s="12">
        <v>1</v>
      </c>
    </row>
    <row r="568" spans="1:9" x14ac:dyDescent="0.25">
      <c r="A568" s="1">
        <v>37956</v>
      </c>
      <c r="B568" s="18">
        <v>3963</v>
      </c>
      <c r="C568" s="11">
        <v>1.7766519404843306E-2</v>
      </c>
      <c r="D568">
        <v>11772.2</v>
      </c>
      <c r="E568" s="12">
        <v>90.349997999999999</v>
      </c>
      <c r="F568" s="12">
        <v>5.7</v>
      </c>
      <c r="G568" s="17">
        <v>130595</v>
      </c>
      <c r="H568" s="12">
        <v>2.0352000000000001</v>
      </c>
      <c r="I568" s="12">
        <v>0.98</v>
      </c>
    </row>
    <row r="569" spans="1:9" x14ac:dyDescent="0.25">
      <c r="A569" s="1">
        <v>37963</v>
      </c>
      <c r="B569" s="18">
        <v>3970</v>
      </c>
      <c r="C569" s="11">
        <v>1.7766519404843306E-2</v>
      </c>
      <c r="D569">
        <v>11772.2</v>
      </c>
      <c r="E569" s="12">
        <v>90.349997999999999</v>
      </c>
      <c r="F569" s="12">
        <v>5.7</v>
      </c>
      <c r="G569" s="17">
        <v>130595</v>
      </c>
      <c r="H569" s="12">
        <v>2.0352000000000001</v>
      </c>
      <c r="I569" s="12">
        <v>0.98</v>
      </c>
    </row>
    <row r="570" spans="1:9" x14ac:dyDescent="0.25">
      <c r="A570" s="1">
        <v>37970</v>
      </c>
      <c r="B570" s="18">
        <v>3977</v>
      </c>
      <c r="C570" s="11">
        <v>1.7766519404843306E-2</v>
      </c>
      <c r="D570">
        <v>11772.2</v>
      </c>
      <c r="E570" s="12">
        <v>90.349997999999999</v>
      </c>
      <c r="F570" s="12">
        <v>5.7</v>
      </c>
      <c r="G570" s="17">
        <v>130595</v>
      </c>
      <c r="H570" s="12">
        <v>2.0352000000000001</v>
      </c>
      <c r="I570" s="12">
        <v>0.98</v>
      </c>
    </row>
    <row r="571" spans="1:9" x14ac:dyDescent="0.25">
      <c r="A571" s="1">
        <v>37977</v>
      </c>
      <c r="B571" s="18">
        <v>3984</v>
      </c>
      <c r="C571" s="11">
        <v>1.7766519404843306E-2</v>
      </c>
      <c r="D571">
        <v>11772.2</v>
      </c>
      <c r="E571" s="12">
        <v>90.349997999999999</v>
      </c>
      <c r="F571" s="12">
        <v>5.7</v>
      </c>
      <c r="G571" s="17">
        <v>130595</v>
      </c>
      <c r="H571" s="12">
        <v>2.0352000000000001</v>
      </c>
      <c r="I571" s="12">
        <v>0.98</v>
      </c>
    </row>
    <row r="572" spans="1:9" x14ac:dyDescent="0.25">
      <c r="A572" s="1">
        <v>37984</v>
      </c>
      <c r="B572" s="18">
        <v>3991</v>
      </c>
      <c r="C572" s="11">
        <v>1.7766519404843306E-2</v>
      </c>
      <c r="D572">
        <v>11772.2</v>
      </c>
      <c r="E572" s="12">
        <v>90.349997999999999</v>
      </c>
      <c r="F572" s="12">
        <v>5.7</v>
      </c>
      <c r="G572" s="17">
        <v>130595</v>
      </c>
      <c r="H572" s="12">
        <v>2.0352000000000001</v>
      </c>
      <c r="I572" s="12">
        <v>0.98</v>
      </c>
    </row>
    <row r="573" spans="1:9" x14ac:dyDescent="0.25">
      <c r="A573" s="1">
        <v>37991</v>
      </c>
      <c r="B573" s="18">
        <v>3998</v>
      </c>
      <c r="C573" s="11">
        <v>1.2843818487623393E-2</v>
      </c>
      <c r="D573">
        <v>11923.4</v>
      </c>
      <c r="E573" s="12">
        <v>86.919998000000007</v>
      </c>
      <c r="F573" s="12">
        <v>5.7</v>
      </c>
      <c r="G573" s="17">
        <v>130765</v>
      </c>
      <c r="H573" s="12">
        <v>2.0262899999999999</v>
      </c>
      <c r="I573" s="12">
        <v>1</v>
      </c>
    </row>
    <row r="574" spans="1:9" x14ac:dyDescent="0.25">
      <c r="A574" s="1">
        <v>37998</v>
      </c>
      <c r="B574" s="18">
        <v>4005</v>
      </c>
      <c r="C574" s="11">
        <v>1.2843818487623393E-2</v>
      </c>
      <c r="D574">
        <v>11923.4</v>
      </c>
      <c r="E574" s="12">
        <v>86.919998000000007</v>
      </c>
      <c r="F574" s="12">
        <v>5.7</v>
      </c>
      <c r="G574" s="17">
        <v>130765</v>
      </c>
      <c r="H574" s="12">
        <v>2.0262899999999999</v>
      </c>
      <c r="I574" s="12">
        <v>1</v>
      </c>
    </row>
    <row r="575" spans="1:9" x14ac:dyDescent="0.25">
      <c r="A575" s="1">
        <v>38005</v>
      </c>
      <c r="B575" s="18">
        <v>4012</v>
      </c>
      <c r="C575" s="11">
        <v>1.2843818487623393E-2</v>
      </c>
      <c r="D575">
        <v>11923.4</v>
      </c>
      <c r="E575" s="12">
        <v>86.919998000000007</v>
      </c>
      <c r="F575" s="12">
        <v>5.7</v>
      </c>
      <c r="G575" s="17">
        <v>130765</v>
      </c>
      <c r="H575" s="12">
        <v>2.0262899999999999</v>
      </c>
      <c r="I575" s="12">
        <v>1</v>
      </c>
    </row>
    <row r="576" spans="1:9" x14ac:dyDescent="0.25">
      <c r="A576" s="1">
        <v>38012</v>
      </c>
      <c r="B576" s="18">
        <v>4019</v>
      </c>
      <c r="C576" s="11">
        <v>1.2843818487623393E-2</v>
      </c>
      <c r="D576">
        <v>11923.4</v>
      </c>
      <c r="E576" s="12">
        <v>86.919998000000007</v>
      </c>
      <c r="F576" s="12">
        <v>5.7</v>
      </c>
      <c r="G576" s="17">
        <v>130765</v>
      </c>
      <c r="H576" s="12">
        <v>2.0262899999999999</v>
      </c>
      <c r="I576" s="12">
        <v>1</v>
      </c>
    </row>
    <row r="577" spans="1:9" x14ac:dyDescent="0.25">
      <c r="A577" s="1">
        <v>38019</v>
      </c>
      <c r="B577" s="18">
        <v>4026</v>
      </c>
      <c r="C577" s="11">
        <v>1.2843818487623393E-2</v>
      </c>
      <c r="D577">
        <v>11923.4</v>
      </c>
      <c r="E577" s="12">
        <v>87.529999000000004</v>
      </c>
      <c r="F577" s="12">
        <v>5.6</v>
      </c>
      <c r="G577" s="17">
        <v>130822</v>
      </c>
      <c r="H577" s="12">
        <v>1.68845</v>
      </c>
      <c r="I577" s="12">
        <v>1.01</v>
      </c>
    </row>
    <row r="578" spans="1:9" x14ac:dyDescent="0.25">
      <c r="A578" s="1">
        <v>38026</v>
      </c>
      <c r="B578" s="18">
        <v>4033</v>
      </c>
      <c r="C578" s="11">
        <v>1.2843818487623393E-2</v>
      </c>
      <c r="D578">
        <v>11923.4</v>
      </c>
      <c r="E578" s="12">
        <v>87.529999000000004</v>
      </c>
      <c r="F578" s="12">
        <v>5.6</v>
      </c>
      <c r="G578" s="17">
        <v>130822</v>
      </c>
      <c r="H578" s="12">
        <v>1.68845</v>
      </c>
      <c r="I578" s="12">
        <v>1.01</v>
      </c>
    </row>
    <row r="579" spans="1:9" x14ac:dyDescent="0.25">
      <c r="A579" s="1">
        <v>38033</v>
      </c>
      <c r="B579" s="18">
        <v>4040</v>
      </c>
      <c r="C579" s="11">
        <v>1.2843818487623393E-2</v>
      </c>
      <c r="D579">
        <v>11923.4</v>
      </c>
      <c r="E579" s="12">
        <v>87.529999000000004</v>
      </c>
      <c r="F579" s="12">
        <v>5.6</v>
      </c>
      <c r="G579" s="17">
        <v>130822</v>
      </c>
      <c r="H579" s="12">
        <v>1.68845</v>
      </c>
      <c r="I579" s="12">
        <v>1.01</v>
      </c>
    </row>
    <row r="580" spans="1:9" x14ac:dyDescent="0.25">
      <c r="A580" s="1">
        <v>38040</v>
      </c>
      <c r="B580" s="18">
        <v>4047</v>
      </c>
      <c r="C580" s="11">
        <v>1.2843818487623393E-2</v>
      </c>
      <c r="D580">
        <v>11923.4</v>
      </c>
      <c r="E580" s="12">
        <v>87.529999000000004</v>
      </c>
      <c r="F580" s="12">
        <v>5.6</v>
      </c>
      <c r="G580" s="17">
        <v>130822</v>
      </c>
      <c r="H580" s="12">
        <v>1.68845</v>
      </c>
      <c r="I580" s="12">
        <v>1.01</v>
      </c>
    </row>
    <row r="581" spans="1:9" x14ac:dyDescent="0.25">
      <c r="A581" s="1">
        <v>38047</v>
      </c>
      <c r="B581" s="18">
        <v>4054</v>
      </c>
      <c r="C581" s="11">
        <v>1.2843818487623393E-2</v>
      </c>
      <c r="D581">
        <v>11923.4</v>
      </c>
      <c r="E581" s="12">
        <v>87.519997000000004</v>
      </c>
      <c r="F581" s="12">
        <v>5.8</v>
      </c>
      <c r="G581" s="17">
        <v>131139</v>
      </c>
      <c r="H581" s="12">
        <v>1.7400800000000001</v>
      </c>
      <c r="I581" s="12">
        <v>1</v>
      </c>
    </row>
    <row r="582" spans="1:9" x14ac:dyDescent="0.25">
      <c r="A582" s="1">
        <v>38054</v>
      </c>
      <c r="B582" s="18">
        <v>4061</v>
      </c>
      <c r="C582" s="11">
        <v>1.2843818487623393E-2</v>
      </c>
      <c r="D582">
        <v>11923.4</v>
      </c>
      <c r="E582" s="12">
        <v>87.519997000000004</v>
      </c>
      <c r="F582" s="12">
        <v>5.8</v>
      </c>
      <c r="G582" s="17">
        <v>131139</v>
      </c>
      <c r="H582" s="12">
        <v>1.7400800000000001</v>
      </c>
      <c r="I582" s="12">
        <v>1</v>
      </c>
    </row>
    <row r="583" spans="1:9" x14ac:dyDescent="0.25">
      <c r="A583" s="1">
        <v>38061</v>
      </c>
      <c r="B583" s="18">
        <v>4068</v>
      </c>
      <c r="C583" s="11">
        <v>1.2843818487623393E-2</v>
      </c>
      <c r="D583">
        <v>11923.4</v>
      </c>
      <c r="E583" s="12">
        <v>87.519997000000004</v>
      </c>
      <c r="F583" s="12">
        <v>5.8</v>
      </c>
      <c r="G583" s="17">
        <v>131139</v>
      </c>
      <c r="H583" s="12">
        <v>1.7400800000000001</v>
      </c>
      <c r="I583" s="12">
        <v>1</v>
      </c>
    </row>
    <row r="584" spans="1:9" x14ac:dyDescent="0.25">
      <c r="A584" s="1">
        <v>38068</v>
      </c>
      <c r="B584" s="18">
        <v>4075</v>
      </c>
      <c r="C584" s="11">
        <v>1.2843818487623393E-2</v>
      </c>
      <c r="D584">
        <v>11923.4</v>
      </c>
      <c r="E584" s="12">
        <v>87.519997000000004</v>
      </c>
      <c r="F584" s="12">
        <v>5.8</v>
      </c>
      <c r="G584" s="17">
        <v>131139</v>
      </c>
      <c r="H584" s="12">
        <v>1.7400800000000001</v>
      </c>
      <c r="I584" s="12">
        <v>1</v>
      </c>
    </row>
    <row r="585" spans="1:9" x14ac:dyDescent="0.25">
      <c r="A585" s="1">
        <v>38075</v>
      </c>
      <c r="B585" s="18">
        <v>4082</v>
      </c>
      <c r="C585" s="11">
        <v>1.2843818487623393E-2</v>
      </c>
      <c r="D585">
        <v>11923.4</v>
      </c>
      <c r="E585" s="12">
        <v>87.519997000000004</v>
      </c>
      <c r="F585" s="12">
        <v>5.8</v>
      </c>
      <c r="G585" s="17">
        <v>131139</v>
      </c>
      <c r="H585" s="12">
        <v>1.7400800000000001</v>
      </c>
      <c r="I585" s="12">
        <v>1</v>
      </c>
    </row>
    <row r="586" spans="1:9" x14ac:dyDescent="0.25">
      <c r="A586" s="1">
        <v>38082</v>
      </c>
      <c r="B586" s="18">
        <v>4089</v>
      </c>
      <c r="C586" s="11">
        <v>1.5884730865357133E-2</v>
      </c>
      <c r="D586">
        <v>12112.8</v>
      </c>
      <c r="E586" s="12">
        <v>87.209998999999996</v>
      </c>
      <c r="F586" s="12">
        <v>5.6</v>
      </c>
      <c r="G586" s="17">
        <v>131410</v>
      </c>
      <c r="H586" s="12">
        <v>2.2925800000000001</v>
      </c>
      <c r="I586" s="12">
        <v>1</v>
      </c>
    </row>
    <row r="587" spans="1:9" x14ac:dyDescent="0.25">
      <c r="A587" s="1">
        <v>38089</v>
      </c>
      <c r="B587" s="18">
        <v>4096</v>
      </c>
      <c r="C587" s="11">
        <v>1.5884730865357133E-2</v>
      </c>
      <c r="D587">
        <v>12112.8</v>
      </c>
      <c r="E587" s="12">
        <v>87.209998999999996</v>
      </c>
      <c r="F587" s="12">
        <v>5.6</v>
      </c>
      <c r="G587" s="17">
        <v>131410</v>
      </c>
      <c r="H587" s="12">
        <v>2.2925800000000001</v>
      </c>
      <c r="I587" s="12">
        <v>1</v>
      </c>
    </row>
    <row r="588" spans="1:9" x14ac:dyDescent="0.25">
      <c r="A588" s="1">
        <v>38096</v>
      </c>
      <c r="B588" s="18">
        <v>4103</v>
      </c>
      <c r="C588" s="11">
        <v>1.5884730865357133E-2</v>
      </c>
      <c r="D588">
        <v>12112.8</v>
      </c>
      <c r="E588" s="12">
        <v>87.209998999999996</v>
      </c>
      <c r="F588" s="12">
        <v>5.6</v>
      </c>
      <c r="G588" s="17">
        <v>131410</v>
      </c>
      <c r="H588" s="12">
        <v>2.2925800000000001</v>
      </c>
      <c r="I588" s="12">
        <v>1</v>
      </c>
    </row>
    <row r="589" spans="1:9" x14ac:dyDescent="0.25">
      <c r="A589" s="1">
        <v>38103</v>
      </c>
      <c r="B589" s="18">
        <v>4110</v>
      </c>
      <c r="C589" s="11">
        <v>1.5884730865357133E-2</v>
      </c>
      <c r="D589">
        <v>12112.8</v>
      </c>
      <c r="E589" s="12">
        <v>87.209998999999996</v>
      </c>
      <c r="F589" s="12">
        <v>5.6</v>
      </c>
      <c r="G589" s="17">
        <v>131410</v>
      </c>
      <c r="H589" s="12">
        <v>2.2925800000000001</v>
      </c>
      <c r="I589" s="12">
        <v>1</v>
      </c>
    </row>
    <row r="590" spans="1:9" x14ac:dyDescent="0.25">
      <c r="A590" s="1">
        <v>38110</v>
      </c>
      <c r="B590" s="18">
        <v>4117</v>
      </c>
      <c r="C590" s="11">
        <v>1.5884730865357133E-2</v>
      </c>
      <c r="D590">
        <v>12112.8</v>
      </c>
      <c r="E590" s="12">
        <v>90.760002</v>
      </c>
      <c r="F590" s="12">
        <v>5.6</v>
      </c>
      <c r="G590" s="17">
        <v>131694</v>
      </c>
      <c r="H590" s="12">
        <v>2.8977599999999999</v>
      </c>
      <c r="I590" s="12">
        <v>1</v>
      </c>
    </row>
    <row r="591" spans="1:9" x14ac:dyDescent="0.25">
      <c r="A591" s="1">
        <v>38117</v>
      </c>
      <c r="B591" s="18">
        <v>4124</v>
      </c>
      <c r="C591" s="11">
        <v>1.5884730865357133E-2</v>
      </c>
      <c r="D591">
        <v>12112.8</v>
      </c>
      <c r="E591" s="12">
        <v>90.760002</v>
      </c>
      <c r="F591" s="12">
        <v>5.6</v>
      </c>
      <c r="G591" s="17">
        <v>131694</v>
      </c>
      <c r="H591" s="12">
        <v>2.8977599999999999</v>
      </c>
      <c r="I591" s="12">
        <v>1</v>
      </c>
    </row>
    <row r="592" spans="1:9" x14ac:dyDescent="0.25">
      <c r="A592" s="1">
        <v>38124</v>
      </c>
      <c r="B592" s="18">
        <v>4131</v>
      </c>
      <c r="C592" s="11">
        <v>1.5884730865357133E-2</v>
      </c>
      <c r="D592">
        <v>12112.8</v>
      </c>
      <c r="E592" s="12">
        <v>90.760002</v>
      </c>
      <c r="F592" s="12">
        <v>5.6</v>
      </c>
      <c r="G592" s="17">
        <v>131694</v>
      </c>
      <c r="H592" s="12">
        <v>2.8977599999999999</v>
      </c>
      <c r="I592" s="12">
        <v>1</v>
      </c>
    </row>
    <row r="593" spans="1:9" x14ac:dyDescent="0.25">
      <c r="A593" s="1">
        <v>38131</v>
      </c>
      <c r="B593" s="18">
        <v>4138</v>
      </c>
      <c r="C593" s="11">
        <v>1.5884730865357133E-2</v>
      </c>
      <c r="D593">
        <v>12112.8</v>
      </c>
      <c r="E593" s="12">
        <v>90.760002</v>
      </c>
      <c r="F593" s="12">
        <v>5.6</v>
      </c>
      <c r="G593" s="17">
        <v>131694</v>
      </c>
      <c r="H593" s="12">
        <v>2.8977599999999999</v>
      </c>
      <c r="I593" s="12">
        <v>1</v>
      </c>
    </row>
    <row r="594" spans="1:9" x14ac:dyDescent="0.25">
      <c r="A594" s="1">
        <v>38138</v>
      </c>
      <c r="B594" s="18">
        <v>4145</v>
      </c>
      <c r="C594" s="11">
        <v>1.5884730865357133E-2</v>
      </c>
      <c r="D594">
        <v>12112.8</v>
      </c>
      <c r="E594" s="12">
        <v>90.760002</v>
      </c>
      <c r="F594" s="12">
        <v>5.6</v>
      </c>
      <c r="G594" s="17">
        <v>131694</v>
      </c>
      <c r="H594" s="12">
        <v>2.8977599999999999</v>
      </c>
      <c r="I594" s="12">
        <v>1</v>
      </c>
    </row>
    <row r="595" spans="1:9" x14ac:dyDescent="0.25">
      <c r="A595" s="1">
        <v>38145</v>
      </c>
      <c r="B595" s="18">
        <v>4152</v>
      </c>
      <c r="C595" s="11">
        <v>1.5884730865357133E-2</v>
      </c>
      <c r="D595">
        <v>12112.8</v>
      </c>
      <c r="E595" s="12">
        <v>88.879997000000003</v>
      </c>
      <c r="F595" s="12">
        <v>5.6</v>
      </c>
      <c r="G595" s="17">
        <v>131789</v>
      </c>
      <c r="H595" s="12">
        <v>3.1676700000000002</v>
      </c>
      <c r="I595" s="12">
        <v>1.03</v>
      </c>
    </row>
    <row r="596" spans="1:9" x14ac:dyDescent="0.25">
      <c r="A596" s="1">
        <v>38152</v>
      </c>
      <c r="B596" s="18">
        <v>4159</v>
      </c>
      <c r="C596" s="11">
        <v>1.5884730865357133E-2</v>
      </c>
      <c r="D596">
        <v>12112.8</v>
      </c>
      <c r="E596" s="12">
        <v>88.879997000000003</v>
      </c>
      <c r="F596" s="12">
        <v>5.6</v>
      </c>
      <c r="G596" s="17">
        <v>131789</v>
      </c>
      <c r="H596" s="12">
        <v>3.1676700000000002</v>
      </c>
      <c r="I596" s="12">
        <v>1.03</v>
      </c>
    </row>
    <row r="597" spans="1:9" x14ac:dyDescent="0.25">
      <c r="A597" s="1">
        <v>38159</v>
      </c>
      <c r="B597" s="18">
        <v>4166</v>
      </c>
      <c r="C597" s="11">
        <v>1.5884730865357133E-2</v>
      </c>
      <c r="D597">
        <v>12112.8</v>
      </c>
      <c r="E597" s="12">
        <v>88.879997000000003</v>
      </c>
      <c r="F597" s="12">
        <v>5.6</v>
      </c>
      <c r="G597" s="17">
        <v>131789</v>
      </c>
      <c r="H597" s="12">
        <v>3.1676700000000002</v>
      </c>
      <c r="I597" s="12">
        <v>1.03</v>
      </c>
    </row>
    <row r="598" spans="1:9" x14ac:dyDescent="0.25">
      <c r="A598" s="1">
        <v>38166</v>
      </c>
      <c r="B598" s="18">
        <v>4173</v>
      </c>
      <c r="C598" s="11">
        <v>1.5884730865357133E-2</v>
      </c>
      <c r="D598">
        <v>12112.8</v>
      </c>
      <c r="E598" s="12">
        <v>88.879997000000003</v>
      </c>
      <c r="F598" s="12">
        <v>5.6</v>
      </c>
      <c r="G598" s="17">
        <v>131789</v>
      </c>
      <c r="H598" s="12">
        <v>3.1676700000000002</v>
      </c>
      <c r="I598" s="12">
        <v>1.03</v>
      </c>
    </row>
    <row r="599" spans="1:9" x14ac:dyDescent="0.25">
      <c r="A599" s="1">
        <v>38173</v>
      </c>
      <c r="B599" s="18">
        <v>4180</v>
      </c>
      <c r="C599" s="11">
        <v>1.5892279241793705E-2</v>
      </c>
      <c r="D599">
        <v>12305.3</v>
      </c>
      <c r="E599" s="12">
        <v>88.790001000000004</v>
      </c>
      <c r="F599" s="12">
        <v>5.5</v>
      </c>
      <c r="G599" s="17">
        <v>131849</v>
      </c>
      <c r="H599" s="12">
        <v>2.9395799999999999</v>
      </c>
      <c r="I599" s="12">
        <v>1.26</v>
      </c>
    </row>
    <row r="600" spans="1:9" x14ac:dyDescent="0.25">
      <c r="A600" s="1">
        <v>38180</v>
      </c>
      <c r="B600" s="18">
        <v>4187</v>
      </c>
      <c r="C600" s="11">
        <v>1.5892279241793705E-2</v>
      </c>
      <c r="D600">
        <v>12305.3</v>
      </c>
      <c r="E600" s="12">
        <v>88.790001000000004</v>
      </c>
      <c r="F600" s="12">
        <v>5.5</v>
      </c>
      <c r="G600" s="17">
        <v>131849</v>
      </c>
      <c r="H600" s="12">
        <v>2.9395799999999999</v>
      </c>
      <c r="I600" s="12">
        <v>1.26</v>
      </c>
    </row>
    <row r="601" spans="1:9" x14ac:dyDescent="0.25">
      <c r="A601" s="1">
        <v>38187</v>
      </c>
      <c r="B601" s="18">
        <v>4194</v>
      </c>
      <c r="C601" s="11">
        <v>1.5892279241793705E-2</v>
      </c>
      <c r="D601">
        <v>12305.3</v>
      </c>
      <c r="E601" s="12">
        <v>88.790001000000004</v>
      </c>
      <c r="F601" s="12">
        <v>5.5</v>
      </c>
      <c r="G601" s="17">
        <v>131849</v>
      </c>
      <c r="H601" s="12">
        <v>2.9395799999999999</v>
      </c>
      <c r="I601" s="12">
        <v>1.26</v>
      </c>
    </row>
    <row r="602" spans="1:9" x14ac:dyDescent="0.25">
      <c r="A602" s="1">
        <v>38194</v>
      </c>
      <c r="B602" s="18">
        <v>4201</v>
      </c>
      <c r="C602" s="11">
        <v>1.5892279241793705E-2</v>
      </c>
      <c r="D602">
        <v>12305.3</v>
      </c>
      <c r="E602" s="12">
        <v>88.790001000000004</v>
      </c>
      <c r="F602" s="12">
        <v>5.5</v>
      </c>
      <c r="G602" s="17">
        <v>131849</v>
      </c>
      <c r="H602" s="12">
        <v>2.9395799999999999</v>
      </c>
      <c r="I602" s="12">
        <v>1.26</v>
      </c>
    </row>
    <row r="603" spans="1:9" x14ac:dyDescent="0.25">
      <c r="A603" s="1">
        <v>38201</v>
      </c>
      <c r="B603" s="18">
        <v>4208</v>
      </c>
      <c r="C603" s="11">
        <v>1.5892279241793705E-2</v>
      </c>
      <c r="D603">
        <v>12305.3</v>
      </c>
      <c r="E603" s="12">
        <v>89.75</v>
      </c>
      <c r="F603" s="12">
        <v>5.4</v>
      </c>
      <c r="G603" s="17">
        <v>131936</v>
      </c>
      <c r="H603" s="12">
        <v>2.5474299999999999</v>
      </c>
      <c r="I603" s="12">
        <v>1.43</v>
      </c>
    </row>
    <row r="604" spans="1:9" x14ac:dyDescent="0.25">
      <c r="A604" s="1">
        <v>38208</v>
      </c>
      <c r="B604" s="18">
        <v>4215</v>
      </c>
      <c r="C604" s="11">
        <v>1.5892279241793705E-2</v>
      </c>
      <c r="D604">
        <v>12305.3</v>
      </c>
      <c r="E604" s="12">
        <v>89.75</v>
      </c>
      <c r="F604" s="12">
        <v>5.4</v>
      </c>
      <c r="G604" s="17">
        <v>131936</v>
      </c>
      <c r="H604" s="12">
        <v>2.5474299999999999</v>
      </c>
      <c r="I604" s="12">
        <v>1.43</v>
      </c>
    </row>
    <row r="605" spans="1:9" x14ac:dyDescent="0.25">
      <c r="A605" s="1">
        <v>38215</v>
      </c>
      <c r="B605" s="18">
        <v>4222</v>
      </c>
      <c r="C605" s="11">
        <v>1.5892279241793705E-2</v>
      </c>
      <c r="D605">
        <v>12305.3</v>
      </c>
      <c r="E605" s="12">
        <v>89.75</v>
      </c>
      <c r="F605" s="12">
        <v>5.4</v>
      </c>
      <c r="G605" s="17">
        <v>131936</v>
      </c>
      <c r="H605" s="12">
        <v>2.5474299999999999</v>
      </c>
      <c r="I605" s="12">
        <v>1.43</v>
      </c>
    </row>
    <row r="606" spans="1:9" x14ac:dyDescent="0.25">
      <c r="A606" s="1">
        <v>38222</v>
      </c>
      <c r="B606" s="18">
        <v>4229</v>
      </c>
      <c r="C606" s="11">
        <v>1.5892279241793705E-2</v>
      </c>
      <c r="D606">
        <v>12305.3</v>
      </c>
      <c r="E606" s="12">
        <v>89.75</v>
      </c>
      <c r="F606" s="12">
        <v>5.4</v>
      </c>
      <c r="G606" s="17">
        <v>131936</v>
      </c>
      <c r="H606" s="12">
        <v>2.5474299999999999</v>
      </c>
      <c r="I606" s="12">
        <v>1.43</v>
      </c>
    </row>
    <row r="607" spans="1:9" x14ac:dyDescent="0.25">
      <c r="A607" s="1">
        <v>38229</v>
      </c>
      <c r="B607" s="18">
        <v>4236</v>
      </c>
      <c r="C607" s="11">
        <v>1.5892279241793705E-2</v>
      </c>
      <c r="D607">
        <v>12305.3</v>
      </c>
      <c r="E607" s="12">
        <v>89.75</v>
      </c>
      <c r="F607" s="12">
        <v>5.4</v>
      </c>
      <c r="G607" s="17">
        <v>131936</v>
      </c>
      <c r="H607" s="12">
        <v>2.5474299999999999</v>
      </c>
      <c r="I607" s="12">
        <v>1.43</v>
      </c>
    </row>
    <row r="608" spans="1:9" x14ac:dyDescent="0.25">
      <c r="A608" s="1">
        <v>38236</v>
      </c>
      <c r="B608" s="18">
        <v>4243</v>
      </c>
      <c r="C608" s="11">
        <v>1.5892279241793705E-2</v>
      </c>
      <c r="D608">
        <v>12305.3</v>
      </c>
      <c r="E608" s="12">
        <v>88.870002999999997</v>
      </c>
      <c r="F608" s="12">
        <v>5.4</v>
      </c>
      <c r="G608" s="17">
        <v>132082</v>
      </c>
      <c r="H608" s="12">
        <v>2.5391699999999999</v>
      </c>
      <c r="I608" s="12">
        <v>1.61</v>
      </c>
    </row>
    <row r="609" spans="1:9" x14ac:dyDescent="0.25">
      <c r="A609" s="1">
        <v>38243</v>
      </c>
      <c r="B609" s="18">
        <v>4250</v>
      </c>
      <c r="C609" s="11">
        <v>1.5892279241793705E-2</v>
      </c>
      <c r="D609">
        <v>12305.3</v>
      </c>
      <c r="E609" s="12">
        <v>88.870002999999997</v>
      </c>
      <c r="F609" s="12">
        <v>5.4</v>
      </c>
      <c r="G609" s="17">
        <v>132082</v>
      </c>
      <c r="H609" s="12">
        <v>2.5391699999999999</v>
      </c>
      <c r="I609" s="12">
        <v>1.61</v>
      </c>
    </row>
    <row r="610" spans="1:9" x14ac:dyDescent="0.25">
      <c r="A610" s="1">
        <v>38250</v>
      </c>
      <c r="B610" s="18">
        <v>4257</v>
      </c>
      <c r="C610" s="11">
        <v>1.5892279241793705E-2</v>
      </c>
      <c r="D610">
        <v>12305.3</v>
      </c>
      <c r="E610" s="12">
        <v>88.870002999999997</v>
      </c>
      <c r="F610" s="12">
        <v>5.4</v>
      </c>
      <c r="G610" s="17">
        <v>132082</v>
      </c>
      <c r="H610" s="12">
        <v>2.5391699999999999</v>
      </c>
      <c r="I610" s="12">
        <v>1.61</v>
      </c>
    </row>
    <row r="611" spans="1:9" x14ac:dyDescent="0.25">
      <c r="A611" s="1">
        <v>38257</v>
      </c>
      <c r="B611" s="18">
        <v>4264</v>
      </c>
      <c r="C611" s="11">
        <v>1.5892279241793705E-2</v>
      </c>
      <c r="D611">
        <v>12305.3</v>
      </c>
      <c r="E611" s="12">
        <v>88.870002999999997</v>
      </c>
      <c r="F611" s="12">
        <v>5.4</v>
      </c>
      <c r="G611" s="17">
        <v>132082</v>
      </c>
      <c r="H611" s="12">
        <v>2.5391699999999999</v>
      </c>
      <c r="I611" s="12">
        <v>1.61</v>
      </c>
    </row>
    <row r="612" spans="1:9" x14ac:dyDescent="0.25">
      <c r="A612" s="1">
        <v>38264</v>
      </c>
      <c r="B612" s="18">
        <v>4271</v>
      </c>
      <c r="C612" s="11">
        <v>1.8032880141077623E-2</v>
      </c>
      <c r="D612">
        <v>12527.2</v>
      </c>
      <c r="E612" s="12">
        <v>87.629997000000003</v>
      </c>
      <c r="F612" s="12">
        <v>5.5</v>
      </c>
      <c r="G612" s="17">
        <v>132433</v>
      </c>
      <c r="H612" s="12">
        <v>3.1909100000000001</v>
      </c>
      <c r="I612" s="12">
        <v>1.76</v>
      </c>
    </row>
    <row r="613" spans="1:9" x14ac:dyDescent="0.25">
      <c r="A613" s="1">
        <v>38271</v>
      </c>
      <c r="B613" s="18">
        <v>4278</v>
      </c>
      <c r="C613" s="11">
        <v>1.8032880141077623E-2</v>
      </c>
      <c r="D613">
        <v>12527.2</v>
      </c>
      <c r="E613" s="12">
        <v>87.629997000000003</v>
      </c>
      <c r="F613" s="12">
        <v>5.5</v>
      </c>
      <c r="G613" s="17">
        <v>132433</v>
      </c>
      <c r="H613" s="12">
        <v>3.1909100000000001</v>
      </c>
      <c r="I613" s="12">
        <v>1.76</v>
      </c>
    </row>
    <row r="614" spans="1:9" x14ac:dyDescent="0.25">
      <c r="A614" s="1">
        <v>38278</v>
      </c>
      <c r="B614" s="18">
        <v>4285</v>
      </c>
      <c r="C614" s="11">
        <v>1.8032880141077623E-2</v>
      </c>
      <c r="D614">
        <v>12527.2</v>
      </c>
      <c r="E614" s="12">
        <v>87.629997000000003</v>
      </c>
      <c r="F614" s="12">
        <v>5.5</v>
      </c>
      <c r="G614" s="17">
        <v>132433</v>
      </c>
      <c r="H614" s="12">
        <v>3.1909100000000001</v>
      </c>
      <c r="I614" s="12">
        <v>1.76</v>
      </c>
    </row>
    <row r="615" spans="1:9" x14ac:dyDescent="0.25">
      <c r="A615" s="1">
        <v>38285</v>
      </c>
      <c r="B615" s="18">
        <v>4292</v>
      </c>
      <c r="C615" s="11">
        <v>1.8032880141077623E-2</v>
      </c>
      <c r="D615">
        <v>12527.2</v>
      </c>
      <c r="E615" s="12">
        <v>87.629997000000003</v>
      </c>
      <c r="F615" s="12">
        <v>5.5</v>
      </c>
      <c r="G615" s="17">
        <v>132433</v>
      </c>
      <c r="H615" s="12">
        <v>3.1909100000000001</v>
      </c>
      <c r="I615" s="12">
        <v>1.76</v>
      </c>
    </row>
    <row r="616" spans="1:9" x14ac:dyDescent="0.25">
      <c r="A616" s="1">
        <v>38292</v>
      </c>
      <c r="B616" s="18">
        <v>4299</v>
      </c>
      <c r="C616" s="11">
        <v>1.8032880141077623E-2</v>
      </c>
      <c r="D616">
        <v>12527.2</v>
      </c>
      <c r="E616" s="12">
        <v>85.199996999999996</v>
      </c>
      <c r="F616" s="12">
        <v>5.4</v>
      </c>
      <c r="G616" s="17">
        <v>132509</v>
      </c>
      <c r="H616" s="12">
        <v>3.6216200000000001</v>
      </c>
      <c r="I616" s="12">
        <v>1.93</v>
      </c>
    </row>
    <row r="617" spans="1:9" x14ac:dyDescent="0.25">
      <c r="A617" s="1">
        <v>38299</v>
      </c>
      <c r="B617" s="18">
        <v>4306</v>
      </c>
      <c r="C617" s="11">
        <v>1.8032880141077623E-2</v>
      </c>
      <c r="D617">
        <v>12527.2</v>
      </c>
      <c r="E617" s="12">
        <v>85.199996999999996</v>
      </c>
      <c r="F617" s="12">
        <v>5.4</v>
      </c>
      <c r="G617" s="17">
        <v>132509</v>
      </c>
      <c r="H617" s="12">
        <v>3.6216200000000001</v>
      </c>
      <c r="I617" s="12">
        <v>1.93</v>
      </c>
    </row>
    <row r="618" spans="1:9" x14ac:dyDescent="0.25">
      <c r="A618" s="1">
        <v>38306</v>
      </c>
      <c r="B618" s="18">
        <v>4313</v>
      </c>
      <c r="C618" s="11">
        <v>1.8032880141077623E-2</v>
      </c>
      <c r="D618">
        <v>12527.2</v>
      </c>
      <c r="E618" s="12">
        <v>85.199996999999996</v>
      </c>
      <c r="F618" s="12">
        <v>5.4</v>
      </c>
      <c r="G618" s="17">
        <v>132509</v>
      </c>
      <c r="H618" s="12">
        <v>3.6216200000000001</v>
      </c>
      <c r="I618" s="12">
        <v>1.93</v>
      </c>
    </row>
    <row r="619" spans="1:9" x14ac:dyDescent="0.25">
      <c r="A619" s="1">
        <v>38313</v>
      </c>
      <c r="B619" s="18">
        <v>4320</v>
      </c>
      <c r="C619" s="11">
        <v>1.8032880141077623E-2</v>
      </c>
      <c r="D619">
        <v>12527.2</v>
      </c>
      <c r="E619" s="12">
        <v>85.199996999999996</v>
      </c>
      <c r="F619" s="12">
        <v>5.4</v>
      </c>
      <c r="G619" s="17">
        <v>132509</v>
      </c>
      <c r="H619" s="12">
        <v>3.6216200000000001</v>
      </c>
      <c r="I619" s="12">
        <v>1.93</v>
      </c>
    </row>
    <row r="620" spans="1:9" x14ac:dyDescent="0.25">
      <c r="A620" s="1">
        <v>38320</v>
      </c>
      <c r="B620" s="18">
        <v>4327</v>
      </c>
      <c r="C620" s="11">
        <v>1.8032880141077623E-2</v>
      </c>
      <c r="D620">
        <v>12527.2</v>
      </c>
      <c r="E620" s="12">
        <v>85.199996999999996</v>
      </c>
      <c r="F620" s="12">
        <v>5.4</v>
      </c>
      <c r="G620" s="17">
        <v>132509</v>
      </c>
      <c r="H620" s="12">
        <v>3.6216200000000001</v>
      </c>
      <c r="I620" s="12">
        <v>1.93</v>
      </c>
    </row>
    <row r="621" spans="1:9" x14ac:dyDescent="0.25">
      <c r="A621" s="1">
        <v>38327</v>
      </c>
      <c r="B621" s="18">
        <v>4334</v>
      </c>
      <c r="C621" s="11">
        <v>1.8032880141077623E-2</v>
      </c>
      <c r="D621">
        <v>12527.2</v>
      </c>
      <c r="E621" s="12">
        <v>81.559997999999993</v>
      </c>
      <c r="F621" s="12">
        <v>5.4</v>
      </c>
      <c r="G621" s="17">
        <v>132633</v>
      </c>
      <c r="H621" s="12">
        <v>3.34232</v>
      </c>
      <c r="I621" s="12">
        <v>2.16</v>
      </c>
    </row>
    <row r="622" spans="1:9" x14ac:dyDescent="0.25">
      <c r="A622" s="1">
        <v>38334</v>
      </c>
      <c r="B622" s="18">
        <v>4341</v>
      </c>
      <c r="C622" s="11">
        <v>1.8032880141077623E-2</v>
      </c>
      <c r="D622">
        <v>12527.2</v>
      </c>
      <c r="E622" s="12">
        <v>81.559997999999993</v>
      </c>
      <c r="F622" s="12">
        <v>5.4</v>
      </c>
      <c r="G622" s="17">
        <v>132633</v>
      </c>
      <c r="H622" s="12">
        <v>3.34232</v>
      </c>
      <c r="I622" s="12">
        <v>2.16</v>
      </c>
    </row>
    <row r="623" spans="1:9" x14ac:dyDescent="0.25">
      <c r="A623" s="1">
        <v>38341</v>
      </c>
      <c r="B623" s="18">
        <v>4348</v>
      </c>
      <c r="C623" s="11">
        <v>1.8032880141077623E-2</v>
      </c>
      <c r="D623">
        <v>12527.2</v>
      </c>
      <c r="E623" s="12">
        <v>81.559997999999993</v>
      </c>
      <c r="F623" s="12">
        <v>5.4</v>
      </c>
      <c r="G623" s="17">
        <v>132633</v>
      </c>
      <c r="H623" s="12">
        <v>3.34232</v>
      </c>
      <c r="I623" s="12">
        <v>2.16</v>
      </c>
    </row>
    <row r="624" spans="1:9" x14ac:dyDescent="0.25">
      <c r="A624" s="1">
        <v>38348</v>
      </c>
      <c r="B624" s="18">
        <v>4355</v>
      </c>
      <c r="C624" s="11">
        <v>1.8032880141077623E-2</v>
      </c>
      <c r="D624">
        <v>12527.2</v>
      </c>
      <c r="E624" s="12">
        <v>81.559997999999993</v>
      </c>
      <c r="F624" s="12">
        <v>5.4</v>
      </c>
      <c r="G624" s="17">
        <v>132633</v>
      </c>
      <c r="H624" s="12">
        <v>3.34232</v>
      </c>
      <c r="I624" s="12">
        <v>2.16</v>
      </c>
    </row>
    <row r="625" spans="1:9" x14ac:dyDescent="0.25">
      <c r="A625" s="1">
        <v>38355</v>
      </c>
      <c r="B625" s="18">
        <v>4362</v>
      </c>
      <c r="C625" s="11">
        <v>1.9166294143942553E-2</v>
      </c>
      <c r="D625">
        <v>12767.3</v>
      </c>
      <c r="E625" s="12">
        <v>81.300003000000004</v>
      </c>
      <c r="F625" s="12">
        <v>5.3</v>
      </c>
      <c r="G625" s="17">
        <v>132778</v>
      </c>
      <c r="H625" s="12">
        <v>2.8448699999999998</v>
      </c>
      <c r="I625" s="12">
        <v>2.2799999999999998</v>
      </c>
    </row>
    <row r="626" spans="1:9" x14ac:dyDescent="0.25">
      <c r="A626" s="1">
        <v>38362</v>
      </c>
      <c r="B626" s="18">
        <v>4369</v>
      </c>
      <c r="C626" s="11">
        <v>1.9166294143942553E-2</v>
      </c>
      <c r="D626">
        <v>12767.3</v>
      </c>
      <c r="E626" s="12">
        <v>81.300003000000004</v>
      </c>
      <c r="F626" s="12">
        <v>5.3</v>
      </c>
      <c r="G626" s="17">
        <v>132778</v>
      </c>
      <c r="H626" s="12">
        <v>2.8448699999999998</v>
      </c>
      <c r="I626" s="12">
        <v>2.2799999999999998</v>
      </c>
    </row>
    <row r="627" spans="1:9" x14ac:dyDescent="0.25">
      <c r="A627" s="1">
        <v>38369</v>
      </c>
      <c r="B627" s="18">
        <v>4376</v>
      </c>
      <c r="C627" s="11">
        <v>1.9166294143942553E-2</v>
      </c>
      <c r="D627">
        <v>12767.3</v>
      </c>
      <c r="E627" s="12">
        <v>81.300003000000004</v>
      </c>
      <c r="F627" s="12">
        <v>5.3</v>
      </c>
      <c r="G627" s="17">
        <v>132778</v>
      </c>
      <c r="H627" s="12">
        <v>2.8448699999999998</v>
      </c>
      <c r="I627" s="12">
        <v>2.2799999999999998</v>
      </c>
    </row>
    <row r="628" spans="1:9" x14ac:dyDescent="0.25">
      <c r="A628" s="1">
        <v>38376</v>
      </c>
      <c r="B628" s="18">
        <v>4383</v>
      </c>
      <c r="C628" s="11">
        <v>1.9166294143942553E-2</v>
      </c>
      <c r="D628">
        <v>12767.3</v>
      </c>
      <c r="E628" s="12">
        <v>81.300003000000004</v>
      </c>
      <c r="F628" s="12">
        <v>5.3</v>
      </c>
      <c r="G628" s="17">
        <v>132778</v>
      </c>
      <c r="H628" s="12">
        <v>2.8448699999999998</v>
      </c>
      <c r="I628" s="12">
        <v>2.2799999999999998</v>
      </c>
    </row>
    <row r="629" spans="1:9" x14ac:dyDescent="0.25">
      <c r="A629" s="1">
        <v>38383</v>
      </c>
      <c r="B629" s="18">
        <v>4390</v>
      </c>
      <c r="C629" s="11">
        <v>1.9166294143942553E-2</v>
      </c>
      <c r="D629">
        <v>12767.3</v>
      </c>
      <c r="E629" s="12">
        <v>81.300003000000004</v>
      </c>
      <c r="F629" s="12">
        <v>5.3</v>
      </c>
      <c r="G629" s="17">
        <v>132778</v>
      </c>
      <c r="H629" s="12">
        <v>2.8448699999999998</v>
      </c>
      <c r="I629" s="12">
        <v>2.2799999999999998</v>
      </c>
    </row>
    <row r="630" spans="1:9" x14ac:dyDescent="0.25">
      <c r="A630" s="1">
        <v>38390</v>
      </c>
      <c r="B630" s="18">
        <v>4397</v>
      </c>
      <c r="C630" s="11">
        <v>1.9166294143942553E-2</v>
      </c>
      <c r="D630">
        <v>12767.3</v>
      </c>
      <c r="E630" s="12">
        <v>83.449996999999996</v>
      </c>
      <c r="F630" s="12">
        <v>5.4</v>
      </c>
      <c r="G630" s="17">
        <v>133033</v>
      </c>
      <c r="H630" s="12">
        <v>3.0530300000000001</v>
      </c>
      <c r="I630" s="12">
        <v>2.5</v>
      </c>
    </row>
    <row r="631" spans="1:9" x14ac:dyDescent="0.25">
      <c r="A631" s="1">
        <v>38397</v>
      </c>
      <c r="B631" s="18">
        <v>4404</v>
      </c>
      <c r="C631" s="11">
        <v>1.9166294143942553E-2</v>
      </c>
      <c r="D631">
        <v>12767.3</v>
      </c>
      <c r="E631" s="12">
        <v>83.449996999999996</v>
      </c>
      <c r="F631" s="12">
        <v>5.4</v>
      </c>
      <c r="G631" s="17">
        <v>133033</v>
      </c>
      <c r="H631" s="12">
        <v>3.0530300000000001</v>
      </c>
      <c r="I631" s="12">
        <v>2.5</v>
      </c>
    </row>
    <row r="632" spans="1:9" x14ac:dyDescent="0.25">
      <c r="A632" s="1">
        <v>38404</v>
      </c>
      <c r="B632" s="18">
        <v>4411</v>
      </c>
      <c r="C632" s="11">
        <v>1.9166294143942553E-2</v>
      </c>
      <c r="D632">
        <v>12767.3</v>
      </c>
      <c r="E632" s="12">
        <v>83.449996999999996</v>
      </c>
      <c r="F632" s="12">
        <v>5.4</v>
      </c>
      <c r="G632" s="17">
        <v>133033</v>
      </c>
      <c r="H632" s="12">
        <v>3.0530300000000001</v>
      </c>
      <c r="I632" s="12">
        <v>2.5</v>
      </c>
    </row>
    <row r="633" spans="1:9" x14ac:dyDescent="0.25">
      <c r="A633" s="1">
        <v>38411</v>
      </c>
      <c r="B633" s="18">
        <v>4418</v>
      </c>
      <c r="C633" s="11">
        <v>1.9166294143942553E-2</v>
      </c>
      <c r="D633">
        <v>12767.3</v>
      </c>
      <c r="E633" s="12">
        <v>83.449996999999996</v>
      </c>
      <c r="F633" s="12">
        <v>5.4</v>
      </c>
      <c r="G633" s="17">
        <v>133033</v>
      </c>
      <c r="H633" s="12">
        <v>3.0530300000000001</v>
      </c>
      <c r="I633" s="12">
        <v>2.5</v>
      </c>
    </row>
    <row r="634" spans="1:9" x14ac:dyDescent="0.25">
      <c r="A634" s="1">
        <v>38418</v>
      </c>
      <c r="B634" s="18">
        <v>4425</v>
      </c>
      <c r="C634" s="11">
        <v>1.9166294143942553E-2</v>
      </c>
      <c r="D634">
        <v>12767.3</v>
      </c>
      <c r="E634" s="12">
        <v>82.769997000000004</v>
      </c>
      <c r="F634" s="12">
        <v>5.2</v>
      </c>
      <c r="G634" s="17">
        <v>133153</v>
      </c>
      <c r="H634" s="12">
        <v>3.2068400000000001</v>
      </c>
      <c r="I634" s="12">
        <v>2.63</v>
      </c>
    </row>
    <row r="635" spans="1:9" x14ac:dyDescent="0.25">
      <c r="A635" s="1">
        <v>38425</v>
      </c>
      <c r="B635" s="18">
        <v>4432</v>
      </c>
      <c r="C635" s="11">
        <v>1.9166294143942553E-2</v>
      </c>
      <c r="D635">
        <v>12767.3</v>
      </c>
      <c r="E635" s="12">
        <v>82.769997000000004</v>
      </c>
      <c r="F635" s="12">
        <v>5.2</v>
      </c>
      <c r="G635" s="17">
        <v>133153</v>
      </c>
      <c r="H635" s="12">
        <v>3.2068400000000001</v>
      </c>
      <c r="I635" s="12">
        <v>2.63</v>
      </c>
    </row>
    <row r="636" spans="1:9" x14ac:dyDescent="0.25">
      <c r="A636" s="1">
        <v>38432</v>
      </c>
      <c r="B636" s="18">
        <v>4439</v>
      </c>
      <c r="C636" s="11">
        <v>1.9166294143942553E-2</v>
      </c>
      <c r="D636">
        <v>12767.3</v>
      </c>
      <c r="E636" s="12">
        <v>82.769997000000004</v>
      </c>
      <c r="F636" s="12">
        <v>5.2</v>
      </c>
      <c r="G636" s="17">
        <v>133153</v>
      </c>
      <c r="H636" s="12">
        <v>3.2068400000000001</v>
      </c>
      <c r="I636" s="12">
        <v>2.63</v>
      </c>
    </row>
    <row r="637" spans="1:9" x14ac:dyDescent="0.25">
      <c r="A637" s="1">
        <v>38439</v>
      </c>
      <c r="B637" s="18">
        <v>4446</v>
      </c>
      <c r="C637" s="11">
        <v>1.9166294143942553E-2</v>
      </c>
      <c r="D637">
        <v>12767.3</v>
      </c>
      <c r="E637" s="12">
        <v>82.769997000000004</v>
      </c>
      <c r="F637" s="12">
        <v>5.2</v>
      </c>
      <c r="G637" s="17">
        <v>133153</v>
      </c>
      <c r="H637" s="12">
        <v>3.2068400000000001</v>
      </c>
      <c r="I637" s="12">
        <v>2.63</v>
      </c>
    </row>
    <row r="638" spans="1:9" x14ac:dyDescent="0.25">
      <c r="A638" s="1">
        <v>38446</v>
      </c>
      <c r="B638" s="18">
        <v>4453</v>
      </c>
      <c r="C638" s="11">
        <v>1.2171719940786252E-2</v>
      </c>
      <c r="D638">
        <v>12922.7</v>
      </c>
      <c r="E638" s="12">
        <v>84.43</v>
      </c>
      <c r="F638" s="12">
        <v>5.2</v>
      </c>
      <c r="G638" s="17">
        <v>133516</v>
      </c>
      <c r="H638" s="12">
        <v>3.3617900000000001</v>
      </c>
      <c r="I638" s="12">
        <v>2.79</v>
      </c>
    </row>
    <row r="639" spans="1:9" x14ac:dyDescent="0.25">
      <c r="A639" s="1">
        <v>38453</v>
      </c>
      <c r="B639" s="18">
        <v>4460</v>
      </c>
      <c r="C639" s="11">
        <v>1.2171719940786252E-2</v>
      </c>
      <c r="D639">
        <v>12922.7</v>
      </c>
      <c r="E639" s="12">
        <v>84.43</v>
      </c>
      <c r="F639" s="12">
        <v>5.2</v>
      </c>
      <c r="G639" s="17">
        <v>133516</v>
      </c>
      <c r="H639" s="12">
        <v>3.3617900000000001</v>
      </c>
      <c r="I639" s="12">
        <v>2.79</v>
      </c>
    </row>
    <row r="640" spans="1:9" x14ac:dyDescent="0.25">
      <c r="A640" s="1">
        <v>38460</v>
      </c>
      <c r="B640" s="18">
        <v>4467</v>
      </c>
      <c r="C640" s="11">
        <v>1.2171719940786252E-2</v>
      </c>
      <c r="D640">
        <v>12922.7</v>
      </c>
      <c r="E640" s="12">
        <v>84.43</v>
      </c>
      <c r="F640" s="12">
        <v>5.2</v>
      </c>
      <c r="G640" s="17">
        <v>133516</v>
      </c>
      <c r="H640" s="12">
        <v>3.3617900000000001</v>
      </c>
      <c r="I640" s="12">
        <v>2.79</v>
      </c>
    </row>
    <row r="641" spans="1:9" x14ac:dyDescent="0.25">
      <c r="A641" s="1">
        <v>38467</v>
      </c>
      <c r="B641" s="18">
        <v>4474</v>
      </c>
      <c r="C641" s="11">
        <v>1.2171719940786252E-2</v>
      </c>
      <c r="D641">
        <v>12922.7</v>
      </c>
      <c r="E641" s="12">
        <v>84.43</v>
      </c>
      <c r="F641" s="12">
        <v>5.2</v>
      </c>
      <c r="G641" s="17">
        <v>133516</v>
      </c>
      <c r="H641" s="12">
        <v>3.3617900000000001</v>
      </c>
      <c r="I641" s="12">
        <v>2.79</v>
      </c>
    </row>
    <row r="642" spans="1:9" x14ac:dyDescent="0.25">
      <c r="A642" s="1">
        <v>38474</v>
      </c>
      <c r="B642" s="18">
        <v>4481</v>
      </c>
      <c r="C642" s="11">
        <v>1.2171719940786252E-2</v>
      </c>
      <c r="D642">
        <v>12922.7</v>
      </c>
      <c r="E642" s="12">
        <v>84.489998</v>
      </c>
      <c r="F642" s="12">
        <v>5.0999999999999996</v>
      </c>
      <c r="G642" s="17">
        <v>133687</v>
      </c>
      <c r="H642" s="12">
        <v>2.8692899999999999</v>
      </c>
      <c r="I642" s="12">
        <v>3</v>
      </c>
    </row>
    <row r="643" spans="1:9" x14ac:dyDescent="0.25">
      <c r="A643" s="1">
        <v>38481</v>
      </c>
      <c r="B643" s="18">
        <v>4488</v>
      </c>
      <c r="C643" s="11">
        <v>1.2171719940786252E-2</v>
      </c>
      <c r="D643">
        <v>12922.7</v>
      </c>
      <c r="E643" s="12">
        <v>84.489998</v>
      </c>
      <c r="F643" s="12">
        <v>5.0999999999999996</v>
      </c>
      <c r="G643" s="17">
        <v>133687</v>
      </c>
      <c r="H643" s="12">
        <v>2.8692899999999999</v>
      </c>
      <c r="I643" s="12">
        <v>3</v>
      </c>
    </row>
    <row r="644" spans="1:9" x14ac:dyDescent="0.25">
      <c r="A644" s="1">
        <v>38488</v>
      </c>
      <c r="B644" s="18">
        <v>4495</v>
      </c>
      <c r="C644" s="11">
        <v>1.2171719940786252E-2</v>
      </c>
      <c r="D644">
        <v>12922.7</v>
      </c>
      <c r="E644" s="12">
        <v>84.489998</v>
      </c>
      <c r="F644" s="12">
        <v>5.0999999999999996</v>
      </c>
      <c r="G644" s="17">
        <v>133687</v>
      </c>
      <c r="H644" s="12">
        <v>2.8692899999999999</v>
      </c>
      <c r="I644" s="12">
        <v>3</v>
      </c>
    </row>
    <row r="645" spans="1:9" x14ac:dyDescent="0.25">
      <c r="A645" s="1">
        <v>38495</v>
      </c>
      <c r="B645" s="18">
        <v>4502</v>
      </c>
      <c r="C645" s="11">
        <v>1.2171719940786252E-2</v>
      </c>
      <c r="D645">
        <v>12922.7</v>
      </c>
      <c r="E645" s="12">
        <v>84.489998</v>
      </c>
      <c r="F645" s="12">
        <v>5.0999999999999996</v>
      </c>
      <c r="G645" s="17">
        <v>133687</v>
      </c>
      <c r="H645" s="12">
        <v>2.8692899999999999</v>
      </c>
      <c r="I645" s="12">
        <v>3</v>
      </c>
    </row>
    <row r="646" spans="1:9" x14ac:dyDescent="0.25">
      <c r="A646" s="1">
        <v>38502</v>
      </c>
      <c r="B646" s="18">
        <v>4509</v>
      </c>
      <c r="C646" s="11">
        <v>1.2171719940786252E-2</v>
      </c>
      <c r="D646">
        <v>12922.7</v>
      </c>
      <c r="E646" s="12">
        <v>84.489998</v>
      </c>
      <c r="F646" s="12">
        <v>5.0999999999999996</v>
      </c>
      <c r="G646" s="17">
        <v>133687</v>
      </c>
      <c r="H646" s="12">
        <v>2.8692899999999999</v>
      </c>
      <c r="I646" s="12">
        <v>3</v>
      </c>
    </row>
    <row r="647" spans="1:9" x14ac:dyDescent="0.25">
      <c r="A647" s="1">
        <v>38509</v>
      </c>
      <c r="B647" s="18">
        <v>4516</v>
      </c>
      <c r="C647" s="11">
        <v>1.2171719940786252E-2</v>
      </c>
      <c r="D647">
        <v>12922.7</v>
      </c>
      <c r="E647" s="12">
        <v>88.110000999999997</v>
      </c>
      <c r="F647" s="12">
        <v>5</v>
      </c>
      <c r="G647" s="17">
        <v>133940</v>
      </c>
      <c r="H647" s="12">
        <v>2.5410300000000001</v>
      </c>
      <c r="I647" s="12">
        <v>3.04</v>
      </c>
    </row>
    <row r="648" spans="1:9" x14ac:dyDescent="0.25">
      <c r="A648" s="1">
        <v>38516</v>
      </c>
      <c r="B648" s="18">
        <v>4523</v>
      </c>
      <c r="C648" s="11">
        <v>1.2171719940786252E-2</v>
      </c>
      <c r="D648">
        <v>12922.7</v>
      </c>
      <c r="E648" s="12">
        <v>88.110000999999997</v>
      </c>
      <c r="F648" s="12">
        <v>5</v>
      </c>
      <c r="G648" s="17">
        <v>133940</v>
      </c>
      <c r="H648" s="12">
        <v>2.5410300000000001</v>
      </c>
      <c r="I648" s="12">
        <v>3.04</v>
      </c>
    </row>
    <row r="649" spans="1:9" x14ac:dyDescent="0.25">
      <c r="A649" s="1">
        <v>38523</v>
      </c>
      <c r="B649" s="18">
        <v>4530</v>
      </c>
      <c r="C649" s="11">
        <v>1.2171719940786252E-2</v>
      </c>
      <c r="D649">
        <v>12922.7</v>
      </c>
      <c r="E649" s="12">
        <v>88.110000999999997</v>
      </c>
      <c r="F649" s="12">
        <v>5</v>
      </c>
      <c r="G649" s="17">
        <v>133940</v>
      </c>
      <c r="H649" s="12">
        <v>2.5410300000000001</v>
      </c>
      <c r="I649" s="12">
        <v>3.04</v>
      </c>
    </row>
    <row r="650" spans="1:9" x14ac:dyDescent="0.25">
      <c r="A650" s="1">
        <v>38530</v>
      </c>
      <c r="B650" s="18">
        <v>4537</v>
      </c>
      <c r="C650" s="11">
        <v>1.2171719940786252E-2</v>
      </c>
      <c r="D650">
        <v>12922.7</v>
      </c>
      <c r="E650" s="12">
        <v>88.110000999999997</v>
      </c>
      <c r="F650" s="12">
        <v>5</v>
      </c>
      <c r="G650" s="17">
        <v>133940</v>
      </c>
      <c r="H650" s="12">
        <v>2.5410300000000001</v>
      </c>
      <c r="I650" s="12">
        <v>3.04</v>
      </c>
    </row>
    <row r="651" spans="1:9" x14ac:dyDescent="0.25">
      <c r="A651" s="1">
        <v>38537</v>
      </c>
      <c r="B651" s="18">
        <v>4544</v>
      </c>
      <c r="C651" s="11">
        <v>1.7016567745130606E-2</v>
      </c>
      <c r="D651">
        <v>13142.6</v>
      </c>
      <c r="E651" s="12">
        <v>90.129997000000003</v>
      </c>
      <c r="F651" s="12">
        <v>5</v>
      </c>
      <c r="G651" s="17">
        <v>134297</v>
      </c>
      <c r="H651" s="12">
        <v>3.0671599999999999</v>
      </c>
      <c r="I651" s="12">
        <v>3.26</v>
      </c>
    </row>
    <row r="652" spans="1:9" x14ac:dyDescent="0.25">
      <c r="A652" s="1">
        <v>38544</v>
      </c>
      <c r="B652" s="18">
        <v>4551</v>
      </c>
      <c r="C652" s="11">
        <v>1.7016567745130606E-2</v>
      </c>
      <c r="D652">
        <v>13142.6</v>
      </c>
      <c r="E652" s="12">
        <v>90.129997000000003</v>
      </c>
      <c r="F652" s="12">
        <v>5</v>
      </c>
      <c r="G652" s="17">
        <v>134297</v>
      </c>
      <c r="H652" s="12">
        <v>3.0671599999999999</v>
      </c>
      <c r="I652" s="12">
        <v>3.26</v>
      </c>
    </row>
    <row r="653" spans="1:9" x14ac:dyDescent="0.25">
      <c r="A653" s="1">
        <v>38551</v>
      </c>
      <c r="B653" s="18">
        <v>4558</v>
      </c>
      <c r="C653" s="11">
        <v>1.7016567745130606E-2</v>
      </c>
      <c r="D653">
        <v>13142.6</v>
      </c>
      <c r="E653" s="12">
        <v>90.129997000000003</v>
      </c>
      <c r="F653" s="12">
        <v>5</v>
      </c>
      <c r="G653" s="17">
        <v>134297</v>
      </c>
      <c r="H653" s="12">
        <v>3.0671599999999999</v>
      </c>
      <c r="I653" s="12">
        <v>3.26</v>
      </c>
    </row>
    <row r="654" spans="1:9" x14ac:dyDescent="0.25">
      <c r="A654" s="1">
        <v>38558</v>
      </c>
      <c r="B654" s="18">
        <v>4565</v>
      </c>
      <c r="C654" s="11">
        <v>1.7016567745130606E-2</v>
      </c>
      <c r="D654">
        <v>13142.6</v>
      </c>
      <c r="E654" s="12">
        <v>90.129997000000003</v>
      </c>
      <c r="F654" s="12">
        <v>5</v>
      </c>
      <c r="G654" s="17">
        <v>134297</v>
      </c>
      <c r="H654" s="12">
        <v>3.0671599999999999</v>
      </c>
      <c r="I654" s="12">
        <v>3.26</v>
      </c>
    </row>
    <row r="655" spans="1:9" x14ac:dyDescent="0.25">
      <c r="A655" s="1">
        <v>38565</v>
      </c>
      <c r="B655" s="18">
        <v>4572</v>
      </c>
      <c r="C655" s="11">
        <v>1.7016567745130606E-2</v>
      </c>
      <c r="D655">
        <v>13142.6</v>
      </c>
      <c r="E655" s="12">
        <v>88.800003000000004</v>
      </c>
      <c r="F655" s="12">
        <v>4.9000000000000004</v>
      </c>
      <c r="G655" s="17">
        <v>134495</v>
      </c>
      <c r="H655" s="12">
        <v>3.6469299999999998</v>
      </c>
      <c r="I655" s="12">
        <v>3.5</v>
      </c>
    </row>
    <row r="656" spans="1:9" x14ac:dyDescent="0.25">
      <c r="A656" s="1">
        <v>38572</v>
      </c>
      <c r="B656" s="18">
        <v>4579</v>
      </c>
      <c r="C656" s="11">
        <v>1.7016567745130606E-2</v>
      </c>
      <c r="D656">
        <v>13142.6</v>
      </c>
      <c r="E656" s="12">
        <v>88.800003000000004</v>
      </c>
      <c r="F656" s="12">
        <v>4.9000000000000004</v>
      </c>
      <c r="G656" s="17">
        <v>134495</v>
      </c>
      <c r="H656" s="12">
        <v>3.6469299999999998</v>
      </c>
      <c r="I656" s="12">
        <v>3.5</v>
      </c>
    </row>
    <row r="657" spans="1:9" x14ac:dyDescent="0.25">
      <c r="A657" s="1">
        <v>38579</v>
      </c>
      <c r="B657" s="18">
        <v>4586</v>
      </c>
      <c r="C657" s="11">
        <v>1.7016567745130606E-2</v>
      </c>
      <c r="D657">
        <v>13142.6</v>
      </c>
      <c r="E657" s="12">
        <v>88.800003000000004</v>
      </c>
      <c r="F657" s="12">
        <v>4.9000000000000004</v>
      </c>
      <c r="G657" s="17">
        <v>134495</v>
      </c>
      <c r="H657" s="12">
        <v>3.6469299999999998</v>
      </c>
      <c r="I657" s="12">
        <v>3.5</v>
      </c>
    </row>
    <row r="658" spans="1:9" x14ac:dyDescent="0.25">
      <c r="A658" s="1">
        <v>38586</v>
      </c>
      <c r="B658" s="18">
        <v>4593</v>
      </c>
      <c r="C658" s="11">
        <v>1.7016567745130606E-2</v>
      </c>
      <c r="D658">
        <v>13142.6</v>
      </c>
      <c r="E658" s="12">
        <v>88.800003000000004</v>
      </c>
      <c r="F658" s="12">
        <v>4.9000000000000004</v>
      </c>
      <c r="G658" s="17">
        <v>134495</v>
      </c>
      <c r="H658" s="12">
        <v>3.6469299999999998</v>
      </c>
      <c r="I658" s="12">
        <v>3.5</v>
      </c>
    </row>
    <row r="659" spans="1:9" x14ac:dyDescent="0.25">
      <c r="A659" s="1">
        <v>38593</v>
      </c>
      <c r="B659" s="18">
        <v>4600</v>
      </c>
      <c r="C659" s="11">
        <v>1.7016567745130606E-2</v>
      </c>
      <c r="D659">
        <v>13142.6</v>
      </c>
      <c r="E659" s="12">
        <v>88.800003000000004</v>
      </c>
      <c r="F659" s="12">
        <v>4.9000000000000004</v>
      </c>
      <c r="G659" s="17">
        <v>134495</v>
      </c>
      <c r="H659" s="12">
        <v>3.6469299999999998</v>
      </c>
      <c r="I659" s="12">
        <v>3.5</v>
      </c>
    </row>
    <row r="660" spans="1:9" x14ac:dyDescent="0.25">
      <c r="A660" s="1">
        <v>38600</v>
      </c>
      <c r="B660" s="18">
        <v>4607</v>
      </c>
      <c r="C660" s="11">
        <v>1.7016567745130606E-2</v>
      </c>
      <c r="D660">
        <v>13142.6</v>
      </c>
      <c r="E660" s="12">
        <v>86.550003000000004</v>
      </c>
      <c r="F660" s="12">
        <v>5</v>
      </c>
      <c r="G660" s="17">
        <v>134551</v>
      </c>
      <c r="H660" s="12">
        <v>4.7418300000000002</v>
      </c>
      <c r="I660" s="12">
        <v>3.62</v>
      </c>
    </row>
    <row r="661" spans="1:9" x14ac:dyDescent="0.25">
      <c r="A661" s="1">
        <v>38607</v>
      </c>
      <c r="B661" s="18">
        <v>4614</v>
      </c>
      <c r="C661" s="11">
        <v>1.7016567745130606E-2</v>
      </c>
      <c r="D661">
        <v>13142.6</v>
      </c>
      <c r="E661" s="12">
        <v>86.550003000000004</v>
      </c>
      <c r="F661" s="12">
        <v>5</v>
      </c>
      <c r="G661" s="17">
        <v>134551</v>
      </c>
      <c r="H661" s="12">
        <v>4.7418300000000002</v>
      </c>
      <c r="I661" s="12">
        <v>3.62</v>
      </c>
    </row>
    <row r="662" spans="1:9" x14ac:dyDescent="0.25">
      <c r="A662" s="1">
        <v>38614</v>
      </c>
      <c r="B662" s="18">
        <v>4621</v>
      </c>
      <c r="C662" s="11">
        <v>1.7016567745130606E-2</v>
      </c>
      <c r="D662">
        <v>13142.6</v>
      </c>
      <c r="E662" s="12">
        <v>86.550003000000004</v>
      </c>
      <c r="F662" s="12">
        <v>5</v>
      </c>
      <c r="G662" s="17">
        <v>134551</v>
      </c>
      <c r="H662" s="12">
        <v>4.7418300000000002</v>
      </c>
      <c r="I662" s="12">
        <v>3.62</v>
      </c>
    </row>
    <row r="663" spans="1:9" x14ac:dyDescent="0.25">
      <c r="A663" s="1">
        <v>38621</v>
      </c>
      <c r="B663" s="18">
        <v>4628</v>
      </c>
      <c r="C663" s="11">
        <v>1.7016567745130606E-2</v>
      </c>
      <c r="D663">
        <v>13142.6</v>
      </c>
      <c r="E663" s="12">
        <v>86.550003000000004</v>
      </c>
      <c r="F663" s="12">
        <v>5</v>
      </c>
      <c r="G663" s="17">
        <v>134551</v>
      </c>
      <c r="H663" s="12">
        <v>4.7418300000000002</v>
      </c>
      <c r="I663" s="12">
        <v>3.62</v>
      </c>
    </row>
    <row r="664" spans="1:9" x14ac:dyDescent="0.25">
      <c r="A664" s="1">
        <v>38628</v>
      </c>
      <c r="B664" s="18">
        <v>4635</v>
      </c>
      <c r="C664" s="11">
        <v>1.3817661649901947E-2</v>
      </c>
      <c r="D664">
        <v>13324.2</v>
      </c>
      <c r="E664" s="12">
        <v>90.129997000000003</v>
      </c>
      <c r="F664" s="12">
        <v>5</v>
      </c>
      <c r="G664" s="17">
        <v>134644</v>
      </c>
      <c r="H664" s="12">
        <v>4.3501000000000003</v>
      </c>
      <c r="I664" s="12">
        <v>3.78</v>
      </c>
    </row>
    <row r="665" spans="1:9" x14ac:dyDescent="0.25">
      <c r="A665" s="1">
        <v>38635</v>
      </c>
      <c r="B665" s="18">
        <v>4642</v>
      </c>
      <c r="C665" s="11">
        <v>1.3817661649901947E-2</v>
      </c>
      <c r="D665">
        <v>13324.2</v>
      </c>
      <c r="E665" s="12">
        <v>90.129997000000003</v>
      </c>
      <c r="F665" s="12">
        <v>5</v>
      </c>
      <c r="G665" s="17">
        <v>134644</v>
      </c>
      <c r="H665" s="12">
        <v>4.3501000000000003</v>
      </c>
      <c r="I665" s="12">
        <v>3.78</v>
      </c>
    </row>
    <row r="666" spans="1:9" x14ac:dyDescent="0.25">
      <c r="A666" s="1">
        <v>38642</v>
      </c>
      <c r="B666" s="18">
        <v>4649</v>
      </c>
      <c r="C666" s="11">
        <v>1.3817661649901947E-2</v>
      </c>
      <c r="D666">
        <v>13324.2</v>
      </c>
      <c r="E666" s="12">
        <v>90.129997000000003</v>
      </c>
      <c r="F666" s="12">
        <v>5</v>
      </c>
      <c r="G666" s="17">
        <v>134644</v>
      </c>
      <c r="H666" s="12">
        <v>4.3501000000000003</v>
      </c>
      <c r="I666" s="12">
        <v>3.78</v>
      </c>
    </row>
    <row r="667" spans="1:9" x14ac:dyDescent="0.25">
      <c r="A667" s="1">
        <v>38649</v>
      </c>
      <c r="B667" s="18">
        <v>4656</v>
      </c>
      <c r="C667" s="11">
        <v>1.3817661649901947E-2</v>
      </c>
      <c r="D667">
        <v>13324.2</v>
      </c>
      <c r="E667" s="12">
        <v>90.129997000000003</v>
      </c>
      <c r="F667" s="12">
        <v>5</v>
      </c>
      <c r="G667" s="17">
        <v>134644</v>
      </c>
      <c r="H667" s="12">
        <v>4.3501000000000003</v>
      </c>
      <c r="I667" s="12">
        <v>3.78</v>
      </c>
    </row>
    <row r="668" spans="1:9" x14ac:dyDescent="0.25">
      <c r="A668" s="1">
        <v>38656</v>
      </c>
      <c r="B668" s="18">
        <v>4663</v>
      </c>
      <c r="C668" s="11">
        <v>1.3817661649901947E-2</v>
      </c>
      <c r="D668">
        <v>13324.2</v>
      </c>
      <c r="E668" s="12">
        <v>90.129997000000003</v>
      </c>
      <c r="F668" s="12">
        <v>5</v>
      </c>
      <c r="G668" s="17">
        <v>134644</v>
      </c>
      <c r="H668" s="12">
        <v>4.3501000000000003</v>
      </c>
      <c r="I668" s="12">
        <v>3.78</v>
      </c>
    </row>
    <row r="669" spans="1:9" x14ac:dyDescent="0.25">
      <c r="A669" s="1">
        <v>38663</v>
      </c>
      <c r="B669" s="18">
        <v>4670</v>
      </c>
      <c r="C669" s="11">
        <v>1.3817661649901947E-2</v>
      </c>
      <c r="D669">
        <v>13324.2</v>
      </c>
      <c r="E669" s="12">
        <v>90.080001999999993</v>
      </c>
      <c r="F669" s="12">
        <v>5</v>
      </c>
      <c r="G669" s="17">
        <v>135001</v>
      </c>
      <c r="H669" s="12">
        <v>3.3385500000000001</v>
      </c>
      <c r="I669" s="12">
        <v>4</v>
      </c>
    </row>
    <row r="670" spans="1:9" x14ac:dyDescent="0.25">
      <c r="A670" s="1">
        <v>38670</v>
      </c>
      <c r="B670" s="18">
        <v>4677</v>
      </c>
      <c r="C670" s="11">
        <v>1.3817661649901947E-2</v>
      </c>
      <c r="D670">
        <v>13324.2</v>
      </c>
      <c r="E670" s="12">
        <v>90.080001999999993</v>
      </c>
      <c r="F670" s="12">
        <v>5</v>
      </c>
      <c r="G670" s="17">
        <v>135001</v>
      </c>
      <c r="H670" s="12">
        <v>3.3385500000000001</v>
      </c>
      <c r="I670" s="12">
        <v>4</v>
      </c>
    </row>
    <row r="671" spans="1:9" x14ac:dyDescent="0.25">
      <c r="A671" s="1">
        <v>38677</v>
      </c>
      <c r="B671" s="18">
        <v>4684</v>
      </c>
      <c r="C671" s="11">
        <v>1.3817661649901947E-2</v>
      </c>
      <c r="D671">
        <v>13324.2</v>
      </c>
      <c r="E671" s="12">
        <v>90.080001999999993</v>
      </c>
      <c r="F671" s="12">
        <v>5</v>
      </c>
      <c r="G671" s="17">
        <v>135001</v>
      </c>
      <c r="H671" s="12">
        <v>3.3385500000000001</v>
      </c>
      <c r="I671" s="12">
        <v>4</v>
      </c>
    </row>
    <row r="672" spans="1:9" x14ac:dyDescent="0.25">
      <c r="A672" s="1">
        <v>38684</v>
      </c>
      <c r="B672" s="18">
        <v>4691</v>
      </c>
      <c r="C672" s="11">
        <v>1.3817661649901947E-2</v>
      </c>
      <c r="D672">
        <v>13324.2</v>
      </c>
      <c r="E672" s="12">
        <v>90.080001999999993</v>
      </c>
      <c r="F672" s="12">
        <v>5</v>
      </c>
      <c r="G672" s="17">
        <v>135001</v>
      </c>
      <c r="H672" s="12">
        <v>3.3385500000000001</v>
      </c>
      <c r="I672" s="12">
        <v>4</v>
      </c>
    </row>
    <row r="673" spans="1:9" x14ac:dyDescent="0.25">
      <c r="A673" s="1">
        <v>38691</v>
      </c>
      <c r="B673" s="18">
        <v>4698</v>
      </c>
      <c r="C673" s="11">
        <v>1.3817661649901947E-2</v>
      </c>
      <c r="D673">
        <v>13324.2</v>
      </c>
      <c r="E673" s="12">
        <v>91.82</v>
      </c>
      <c r="F673" s="12">
        <v>4.9000000000000004</v>
      </c>
      <c r="G673" s="17">
        <v>135161</v>
      </c>
      <c r="H673" s="12">
        <v>3.3385500000000001</v>
      </c>
      <c r="I673" s="12">
        <v>4.16</v>
      </c>
    </row>
    <row r="674" spans="1:9" x14ac:dyDescent="0.25">
      <c r="A674" s="1">
        <v>38698</v>
      </c>
      <c r="B674" s="18">
        <v>4705</v>
      </c>
      <c r="C674" s="11">
        <v>1.3817661649901947E-2</v>
      </c>
      <c r="D674">
        <v>13324.2</v>
      </c>
      <c r="E674" s="12">
        <v>91.82</v>
      </c>
      <c r="F674" s="12">
        <v>4.9000000000000004</v>
      </c>
      <c r="G674" s="17">
        <v>135161</v>
      </c>
      <c r="H674" s="12">
        <v>3.3385500000000001</v>
      </c>
      <c r="I674" s="12">
        <v>4.16</v>
      </c>
    </row>
    <row r="675" spans="1:9" x14ac:dyDescent="0.25">
      <c r="A675" s="1">
        <v>38705</v>
      </c>
      <c r="B675" s="18">
        <v>4712</v>
      </c>
      <c r="C675" s="11">
        <v>1.3817661649901947E-2</v>
      </c>
      <c r="D675">
        <v>13324.2</v>
      </c>
      <c r="E675" s="12">
        <v>91.82</v>
      </c>
      <c r="F675" s="12">
        <v>4.9000000000000004</v>
      </c>
      <c r="G675" s="17">
        <v>135161</v>
      </c>
      <c r="H675" s="12">
        <v>3.3385500000000001</v>
      </c>
      <c r="I675" s="12">
        <v>4.16</v>
      </c>
    </row>
    <row r="676" spans="1:9" x14ac:dyDescent="0.25">
      <c r="A676" s="1">
        <v>38712</v>
      </c>
      <c r="B676" s="18">
        <v>4719</v>
      </c>
      <c r="C676" s="11">
        <v>1.3817661649901947E-2</v>
      </c>
      <c r="D676">
        <v>13324.2</v>
      </c>
      <c r="E676" s="12">
        <v>91.82</v>
      </c>
      <c r="F676" s="12">
        <v>4.9000000000000004</v>
      </c>
      <c r="G676" s="17">
        <v>135161</v>
      </c>
      <c r="H676" s="12">
        <v>3.3385500000000001</v>
      </c>
      <c r="I676" s="12">
        <v>4.16</v>
      </c>
    </row>
    <row r="677" spans="1:9" x14ac:dyDescent="0.25">
      <c r="A677" s="1">
        <v>38719</v>
      </c>
      <c r="B677" s="18">
        <v>4726</v>
      </c>
      <c r="C677" s="11">
        <v>2.0639137809399521E-2</v>
      </c>
      <c r="D677">
        <v>13599.2</v>
      </c>
      <c r="E677" s="12">
        <v>89.839995999999999</v>
      </c>
      <c r="F677" s="12">
        <v>4.7</v>
      </c>
      <c r="G677" s="17">
        <v>135425</v>
      </c>
      <c r="H677" s="12">
        <v>4.0187900000000001</v>
      </c>
      <c r="I677" s="12">
        <v>4.29</v>
      </c>
    </row>
    <row r="678" spans="1:9" x14ac:dyDescent="0.25">
      <c r="A678" s="1">
        <v>38726</v>
      </c>
      <c r="B678" s="18">
        <v>4733</v>
      </c>
      <c r="C678" s="11">
        <v>2.0639137809399521E-2</v>
      </c>
      <c r="D678">
        <v>13599.2</v>
      </c>
      <c r="E678" s="12">
        <v>89.839995999999999</v>
      </c>
      <c r="F678" s="12">
        <v>4.7</v>
      </c>
      <c r="G678" s="17">
        <v>135425</v>
      </c>
      <c r="H678" s="12">
        <v>4.0187900000000001</v>
      </c>
      <c r="I678" s="12">
        <v>4.29</v>
      </c>
    </row>
    <row r="679" spans="1:9" x14ac:dyDescent="0.25">
      <c r="A679" s="1">
        <v>38733</v>
      </c>
      <c r="B679" s="18">
        <v>4740</v>
      </c>
      <c r="C679" s="11">
        <v>2.0639137809399521E-2</v>
      </c>
      <c r="D679">
        <v>13599.2</v>
      </c>
      <c r="E679" s="12">
        <v>89.839995999999999</v>
      </c>
      <c r="F679" s="12">
        <v>4.7</v>
      </c>
      <c r="G679" s="17">
        <v>135425</v>
      </c>
      <c r="H679" s="12">
        <v>4.0187900000000001</v>
      </c>
      <c r="I679" s="12">
        <v>4.29</v>
      </c>
    </row>
    <row r="680" spans="1:9" x14ac:dyDescent="0.25">
      <c r="A680" s="1">
        <v>38740</v>
      </c>
      <c r="B680" s="18">
        <v>4747</v>
      </c>
      <c r="C680" s="11">
        <v>2.0639137809399521E-2</v>
      </c>
      <c r="D680">
        <v>13599.2</v>
      </c>
      <c r="E680" s="12">
        <v>89.839995999999999</v>
      </c>
      <c r="F680" s="12">
        <v>4.7</v>
      </c>
      <c r="G680" s="17">
        <v>135425</v>
      </c>
      <c r="H680" s="12">
        <v>4.0187900000000001</v>
      </c>
      <c r="I680" s="12">
        <v>4.29</v>
      </c>
    </row>
    <row r="681" spans="1:9" x14ac:dyDescent="0.25">
      <c r="A681" s="1">
        <v>38747</v>
      </c>
      <c r="B681" s="18">
        <v>4754</v>
      </c>
      <c r="C681" s="11">
        <v>2.0639137809399521E-2</v>
      </c>
      <c r="D681">
        <v>13599.2</v>
      </c>
      <c r="E681" s="12">
        <v>89.839995999999999</v>
      </c>
      <c r="F681" s="12">
        <v>4.7</v>
      </c>
      <c r="G681" s="17">
        <v>135425</v>
      </c>
      <c r="H681" s="12">
        <v>4.0187900000000001</v>
      </c>
      <c r="I681" s="12">
        <v>4.29</v>
      </c>
    </row>
    <row r="682" spans="1:9" x14ac:dyDescent="0.25">
      <c r="A682" s="1">
        <v>38754</v>
      </c>
      <c r="B682" s="18">
        <v>4761</v>
      </c>
      <c r="C682" s="11">
        <v>2.0639137809399521E-2</v>
      </c>
      <c r="D682">
        <v>13599.2</v>
      </c>
      <c r="E682" s="12">
        <v>89.510002</v>
      </c>
      <c r="F682" s="12">
        <v>4.8</v>
      </c>
      <c r="G682" s="17">
        <v>135731</v>
      </c>
      <c r="H682" s="12">
        <v>3.6382500000000002</v>
      </c>
      <c r="I682" s="12">
        <v>4.49</v>
      </c>
    </row>
    <row r="683" spans="1:9" x14ac:dyDescent="0.25">
      <c r="A683" s="1">
        <v>38761</v>
      </c>
      <c r="B683" s="18">
        <v>4768</v>
      </c>
      <c r="C683" s="11">
        <v>2.0639137809399521E-2</v>
      </c>
      <c r="D683">
        <v>13599.2</v>
      </c>
      <c r="E683" s="12">
        <v>89.510002</v>
      </c>
      <c r="F683" s="12">
        <v>4.8</v>
      </c>
      <c r="G683" s="17">
        <v>135731</v>
      </c>
      <c r="H683" s="12">
        <v>3.6382500000000002</v>
      </c>
      <c r="I683" s="12">
        <v>4.49</v>
      </c>
    </row>
    <row r="684" spans="1:9" x14ac:dyDescent="0.25">
      <c r="A684" s="1">
        <v>38768</v>
      </c>
      <c r="B684" s="18">
        <v>4775</v>
      </c>
      <c r="C684" s="11">
        <v>2.0639137809399521E-2</v>
      </c>
      <c r="D684">
        <v>13599.2</v>
      </c>
      <c r="E684" s="12">
        <v>89.510002</v>
      </c>
      <c r="F684" s="12">
        <v>4.8</v>
      </c>
      <c r="G684" s="17">
        <v>135731</v>
      </c>
      <c r="H684" s="12">
        <v>3.6382500000000002</v>
      </c>
      <c r="I684" s="12">
        <v>4.49</v>
      </c>
    </row>
    <row r="685" spans="1:9" x14ac:dyDescent="0.25">
      <c r="A685" s="1">
        <v>38775</v>
      </c>
      <c r="B685" s="18">
        <v>4782</v>
      </c>
      <c r="C685" s="11">
        <v>2.0639137809399521E-2</v>
      </c>
      <c r="D685">
        <v>13599.2</v>
      </c>
      <c r="E685" s="12">
        <v>89.510002</v>
      </c>
      <c r="F685" s="12">
        <v>4.8</v>
      </c>
      <c r="G685" s="17">
        <v>135731</v>
      </c>
      <c r="H685" s="12">
        <v>3.6382500000000002</v>
      </c>
      <c r="I685" s="12">
        <v>4.49</v>
      </c>
    </row>
    <row r="686" spans="1:9" x14ac:dyDescent="0.25">
      <c r="A686" s="1">
        <v>38782</v>
      </c>
      <c r="B686" s="18">
        <v>4789</v>
      </c>
      <c r="C686" s="11">
        <v>2.0639137809399521E-2</v>
      </c>
      <c r="D686">
        <v>13599.2</v>
      </c>
      <c r="E686" s="12">
        <v>90.220000999999996</v>
      </c>
      <c r="F686" s="12">
        <v>4.7</v>
      </c>
      <c r="G686" s="17">
        <v>136040</v>
      </c>
      <c r="H686" s="12">
        <v>3.4179200000000001</v>
      </c>
      <c r="I686" s="12">
        <v>4.59</v>
      </c>
    </row>
    <row r="687" spans="1:9" x14ac:dyDescent="0.25">
      <c r="A687" s="1">
        <v>38789</v>
      </c>
      <c r="B687" s="18">
        <v>4796</v>
      </c>
      <c r="C687" s="11">
        <v>2.0639137809399521E-2</v>
      </c>
      <c r="D687">
        <v>13599.2</v>
      </c>
      <c r="E687" s="12">
        <v>90.220000999999996</v>
      </c>
      <c r="F687" s="12">
        <v>4.7</v>
      </c>
      <c r="G687" s="17">
        <v>136040</v>
      </c>
      <c r="H687" s="12">
        <v>3.4179200000000001</v>
      </c>
      <c r="I687" s="12">
        <v>4.59</v>
      </c>
    </row>
    <row r="688" spans="1:9" x14ac:dyDescent="0.25">
      <c r="A688" s="1">
        <v>38796</v>
      </c>
      <c r="B688" s="18">
        <v>4803</v>
      </c>
      <c r="C688" s="11">
        <v>2.0639137809399521E-2</v>
      </c>
      <c r="D688">
        <v>13599.2</v>
      </c>
      <c r="E688" s="12">
        <v>90.220000999999996</v>
      </c>
      <c r="F688" s="12">
        <v>4.7</v>
      </c>
      <c r="G688" s="17">
        <v>136040</v>
      </c>
      <c r="H688" s="12">
        <v>3.4179200000000001</v>
      </c>
      <c r="I688" s="12">
        <v>4.59</v>
      </c>
    </row>
    <row r="689" spans="1:9" x14ac:dyDescent="0.25">
      <c r="A689" s="1">
        <v>38803</v>
      </c>
      <c r="B689" s="18">
        <v>4810</v>
      </c>
      <c r="C689" s="11">
        <v>2.0639137809399521E-2</v>
      </c>
      <c r="D689">
        <v>13599.2</v>
      </c>
      <c r="E689" s="12">
        <v>90.220000999999996</v>
      </c>
      <c r="F689" s="12">
        <v>4.7</v>
      </c>
      <c r="G689" s="17">
        <v>136040</v>
      </c>
      <c r="H689" s="12">
        <v>3.4179200000000001</v>
      </c>
      <c r="I689" s="12">
        <v>4.59</v>
      </c>
    </row>
    <row r="690" spans="1:9" x14ac:dyDescent="0.25">
      <c r="A690" s="1">
        <v>38810</v>
      </c>
      <c r="B690" s="18">
        <v>4817</v>
      </c>
      <c r="C690" s="11">
        <v>1.1338902288369868E-2</v>
      </c>
      <c r="D690">
        <v>13753.4</v>
      </c>
      <c r="E690" s="12">
        <v>89.629997000000003</v>
      </c>
      <c r="F690" s="12">
        <v>4.7</v>
      </c>
      <c r="G690" s="17">
        <v>136211</v>
      </c>
      <c r="H690" s="12">
        <v>3.6138400000000002</v>
      </c>
      <c r="I690" s="12">
        <v>4.79</v>
      </c>
    </row>
    <row r="691" spans="1:9" x14ac:dyDescent="0.25">
      <c r="A691" s="1">
        <v>38817</v>
      </c>
      <c r="B691" s="18">
        <v>4824</v>
      </c>
      <c r="C691" s="11">
        <v>1.1338902288369868E-2</v>
      </c>
      <c r="D691">
        <v>13753.4</v>
      </c>
      <c r="E691" s="12">
        <v>89.629997000000003</v>
      </c>
      <c r="F691" s="12">
        <v>4.7</v>
      </c>
      <c r="G691" s="17">
        <v>136211</v>
      </c>
      <c r="H691" s="12">
        <v>3.6138400000000002</v>
      </c>
      <c r="I691" s="12">
        <v>4.79</v>
      </c>
    </row>
    <row r="692" spans="1:9" x14ac:dyDescent="0.25">
      <c r="A692" s="1">
        <v>38824</v>
      </c>
      <c r="B692" s="18">
        <v>4831</v>
      </c>
      <c r="C692" s="11">
        <v>1.1338902288369868E-2</v>
      </c>
      <c r="D692">
        <v>13753.4</v>
      </c>
      <c r="E692" s="12">
        <v>89.629997000000003</v>
      </c>
      <c r="F692" s="12">
        <v>4.7</v>
      </c>
      <c r="G692" s="17">
        <v>136211</v>
      </c>
      <c r="H692" s="12">
        <v>3.6138400000000002</v>
      </c>
      <c r="I692" s="12">
        <v>4.79</v>
      </c>
    </row>
    <row r="693" spans="1:9" x14ac:dyDescent="0.25">
      <c r="A693" s="1">
        <v>38831</v>
      </c>
      <c r="B693" s="18">
        <v>4838</v>
      </c>
      <c r="C693" s="11">
        <v>1.1338902288369868E-2</v>
      </c>
      <c r="D693">
        <v>13753.4</v>
      </c>
      <c r="E693" s="12">
        <v>89.629997000000003</v>
      </c>
      <c r="F693" s="12">
        <v>4.7</v>
      </c>
      <c r="G693" s="17">
        <v>136211</v>
      </c>
      <c r="H693" s="12">
        <v>3.6138400000000002</v>
      </c>
      <c r="I693" s="12">
        <v>4.79</v>
      </c>
    </row>
    <row r="694" spans="1:9" x14ac:dyDescent="0.25">
      <c r="A694" s="1">
        <v>38838</v>
      </c>
      <c r="B694" s="18">
        <v>4845</v>
      </c>
      <c r="C694" s="11">
        <v>1.1338902288369868E-2</v>
      </c>
      <c r="D694">
        <v>13753.4</v>
      </c>
      <c r="E694" s="12">
        <v>85.970000999999996</v>
      </c>
      <c r="F694" s="12">
        <v>4.5999999999999996</v>
      </c>
      <c r="G694" s="17">
        <v>136247</v>
      </c>
      <c r="H694" s="12">
        <v>3.9772699999999999</v>
      </c>
      <c r="I694" s="12">
        <v>4.9400000000000004</v>
      </c>
    </row>
    <row r="695" spans="1:9" x14ac:dyDescent="0.25">
      <c r="A695" s="1">
        <v>38845</v>
      </c>
      <c r="B695" s="18">
        <v>4852</v>
      </c>
      <c r="C695" s="11">
        <v>1.1338902288369868E-2</v>
      </c>
      <c r="D695">
        <v>13753.4</v>
      </c>
      <c r="E695" s="12">
        <v>85.970000999999996</v>
      </c>
      <c r="F695" s="12">
        <v>4.5999999999999996</v>
      </c>
      <c r="G695" s="17">
        <v>136247</v>
      </c>
      <c r="H695" s="12">
        <v>3.9772699999999999</v>
      </c>
      <c r="I695" s="12">
        <v>4.9400000000000004</v>
      </c>
    </row>
    <row r="696" spans="1:9" x14ac:dyDescent="0.25">
      <c r="A696" s="1">
        <v>38852</v>
      </c>
      <c r="B696" s="18">
        <v>4859</v>
      </c>
      <c r="C696" s="11">
        <v>1.1338902288369868E-2</v>
      </c>
      <c r="D696">
        <v>13753.4</v>
      </c>
      <c r="E696" s="12">
        <v>85.970000999999996</v>
      </c>
      <c r="F696" s="12">
        <v>4.5999999999999996</v>
      </c>
      <c r="G696" s="17">
        <v>136247</v>
      </c>
      <c r="H696" s="12">
        <v>3.9772699999999999</v>
      </c>
      <c r="I696" s="12">
        <v>4.9400000000000004</v>
      </c>
    </row>
    <row r="697" spans="1:9" x14ac:dyDescent="0.25">
      <c r="A697" s="1">
        <v>38859</v>
      </c>
      <c r="B697" s="18">
        <v>4866</v>
      </c>
      <c r="C697" s="11">
        <v>1.1338902288369868E-2</v>
      </c>
      <c r="D697">
        <v>13753.4</v>
      </c>
      <c r="E697" s="12">
        <v>85.970000999999996</v>
      </c>
      <c r="F697" s="12">
        <v>4.5999999999999996</v>
      </c>
      <c r="G697" s="17">
        <v>136247</v>
      </c>
      <c r="H697" s="12">
        <v>3.9772699999999999</v>
      </c>
      <c r="I697" s="12">
        <v>4.9400000000000004</v>
      </c>
    </row>
    <row r="698" spans="1:9" x14ac:dyDescent="0.25">
      <c r="A698" s="1">
        <v>38866</v>
      </c>
      <c r="B698" s="18">
        <v>4873</v>
      </c>
      <c r="C698" s="11">
        <v>1.1338902288369868E-2</v>
      </c>
      <c r="D698">
        <v>13753.4</v>
      </c>
      <c r="E698" s="12">
        <v>85.970000999999996</v>
      </c>
      <c r="F698" s="12">
        <v>4.5999999999999996</v>
      </c>
      <c r="G698" s="17">
        <v>136247</v>
      </c>
      <c r="H698" s="12">
        <v>3.9772699999999999</v>
      </c>
      <c r="I698" s="12">
        <v>4.9400000000000004</v>
      </c>
    </row>
    <row r="699" spans="1:9" x14ac:dyDescent="0.25">
      <c r="A699" s="1">
        <v>38873</v>
      </c>
      <c r="B699" s="18">
        <v>4880</v>
      </c>
      <c r="C699" s="11">
        <v>1.1338902288369868E-2</v>
      </c>
      <c r="D699">
        <v>13753.4</v>
      </c>
      <c r="E699" s="12">
        <v>84.790001000000004</v>
      </c>
      <c r="F699" s="12">
        <v>4.5999999999999996</v>
      </c>
      <c r="G699" s="17">
        <v>136328</v>
      </c>
      <c r="H699" s="12">
        <v>4.1817200000000003</v>
      </c>
      <c r="I699" s="12">
        <v>4.99</v>
      </c>
    </row>
    <row r="700" spans="1:9" x14ac:dyDescent="0.25">
      <c r="A700" s="1">
        <v>38880</v>
      </c>
      <c r="B700" s="18">
        <v>4887</v>
      </c>
      <c r="C700" s="11">
        <v>1.1338902288369868E-2</v>
      </c>
      <c r="D700">
        <v>13753.4</v>
      </c>
      <c r="E700" s="12">
        <v>84.790001000000004</v>
      </c>
      <c r="F700" s="12">
        <v>4.5999999999999996</v>
      </c>
      <c r="G700" s="17">
        <v>136328</v>
      </c>
      <c r="H700" s="12">
        <v>4.1817200000000003</v>
      </c>
      <c r="I700" s="12">
        <v>4.99</v>
      </c>
    </row>
    <row r="701" spans="1:9" x14ac:dyDescent="0.25">
      <c r="A701" s="1">
        <v>38887</v>
      </c>
      <c r="B701" s="18">
        <v>4894</v>
      </c>
      <c r="C701" s="11">
        <v>1.1338902288369868E-2</v>
      </c>
      <c r="D701">
        <v>13753.4</v>
      </c>
      <c r="E701" s="12">
        <v>84.790001000000004</v>
      </c>
      <c r="F701" s="12">
        <v>4.5999999999999996</v>
      </c>
      <c r="G701" s="17">
        <v>136328</v>
      </c>
      <c r="H701" s="12">
        <v>4.1817200000000003</v>
      </c>
      <c r="I701" s="12">
        <v>4.99</v>
      </c>
    </row>
    <row r="702" spans="1:9" x14ac:dyDescent="0.25">
      <c r="A702" s="1">
        <v>38894</v>
      </c>
      <c r="B702" s="18">
        <v>4901</v>
      </c>
      <c r="C702" s="11">
        <v>1.1338902288369868E-2</v>
      </c>
      <c r="D702">
        <v>13753.4</v>
      </c>
      <c r="E702" s="12">
        <v>84.790001000000004</v>
      </c>
      <c r="F702" s="12">
        <v>4.5999999999999996</v>
      </c>
      <c r="G702" s="17">
        <v>136328</v>
      </c>
      <c r="H702" s="12">
        <v>4.1817200000000003</v>
      </c>
      <c r="I702" s="12">
        <v>4.99</v>
      </c>
    </row>
    <row r="703" spans="1:9" x14ac:dyDescent="0.25">
      <c r="A703" s="1">
        <v>38901</v>
      </c>
      <c r="B703" s="18">
        <v>4908</v>
      </c>
      <c r="C703" s="11">
        <v>8.4924455043844382E-3</v>
      </c>
      <c r="D703">
        <v>13870.2</v>
      </c>
      <c r="E703" s="12">
        <v>85.18</v>
      </c>
      <c r="F703" s="12">
        <v>4.7</v>
      </c>
      <c r="G703" s="17">
        <v>136522</v>
      </c>
      <c r="H703" s="12">
        <v>4.1046699999999996</v>
      </c>
      <c r="I703" s="12">
        <v>5.24</v>
      </c>
    </row>
    <row r="704" spans="1:9" x14ac:dyDescent="0.25">
      <c r="A704" s="1">
        <v>38908</v>
      </c>
      <c r="B704" s="18">
        <v>4915</v>
      </c>
      <c r="C704" s="11">
        <v>8.4924455043844382E-3</v>
      </c>
      <c r="D704">
        <v>13870.2</v>
      </c>
      <c r="E704" s="12">
        <v>85.18</v>
      </c>
      <c r="F704" s="12">
        <v>4.7</v>
      </c>
      <c r="G704" s="17">
        <v>136522</v>
      </c>
      <c r="H704" s="12">
        <v>4.1046699999999996</v>
      </c>
      <c r="I704" s="12">
        <v>5.24</v>
      </c>
    </row>
    <row r="705" spans="1:9" x14ac:dyDescent="0.25">
      <c r="A705" s="1">
        <v>38915</v>
      </c>
      <c r="B705" s="18">
        <v>4922</v>
      </c>
      <c r="C705" s="11">
        <v>8.4924455043844382E-3</v>
      </c>
      <c r="D705">
        <v>13870.2</v>
      </c>
      <c r="E705" s="12">
        <v>85.18</v>
      </c>
      <c r="F705" s="12">
        <v>4.7</v>
      </c>
      <c r="G705" s="17">
        <v>136522</v>
      </c>
      <c r="H705" s="12">
        <v>4.1046699999999996</v>
      </c>
      <c r="I705" s="12">
        <v>5.24</v>
      </c>
    </row>
    <row r="706" spans="1:9" x14ac:dyDescent="0.25">
      <c r="A706" s="1">
        <v>38922</v>
      </c>
      <c r="B706" s="18">
        <v>4929</v>
      </c>
      <c r="C706" s="11">
        <v>8.4924455043844382E-3</v>
      </c>
      <c r="D706">
        <v>13870.2</v>
      </c>
      <c r="E706" s="12">
        <v>85.18</v>
      </c>
      <c r="F706" s="12">
        <v>4.7</v>
      </c>
      <c r="G706" s="17">
        <v>136522</v>
      </c>
      <c r="H706" s="12">
        <v>4.1046699999999996</v>
      </c>
      <c r="I706" s="12">
        <v>5.24</v>
      </c>
    </row>
    <row r="707" spans="1:9" x14ac:dyDescent="0.25">
      <c r="A707" s="1">
        <v>38929</v>
      </c>
      <c r="B707" s="18">
        <v>4936</v>
      </c>
      <c r="C707" s="11">
        <v>8.4924455043844382E-3</v>
      </c>
      <c r="D707">
        <v>13870.2</v>
      </c>
      <c r="E707" s="12">
        <v>85.18</v>
      </c>
      <c r="F707" s="12">
        <v>4.7</v>
      </c>
      <c r="G707" s="17">
        <v>136522</v>
      </c>
      <c r="H707" s="12">
        <v>4.1046699999999996</v>
      </c>
      <c r="I707" s="12">
        <v>5.24</v>
      </c>
    </row>
    <row r="708" spans="1:9" x14ac:dyDescent="0.25">
      <c r="A708" s="1">
        <v>38936</v>
      </c>
      <c r="B708" s="18">
        <v>4943</v>
      </c>
      <c r="C708" s="11">
        <v>8.4924455043844382E-3</v>
      </c>
      <c r="D708">
        <v>13870.2</v>
      </c>
      <c r="E708" s="12">
        <v>85.050003000000004</v>
      </c>
      <c r="F708" s="12">
        <v>4.7</v>
      </c>
      <c r="G708" s="17">
        <v>136688</v>
      </c>
      <c r="H708" s="12">
        <v>3.9265699999999999</v>
      </c>
      <c r="I708" s="12">
        <v>5.25</v>
      </c>
    </row>
    <row r="709" spans="1:9" x14ac:dyDescent="0.25">
      <c r="A709" s="1">
        <v>38943</v>
      </c>
      <c r="B709" s="18">
        <v>4950</v>
      </c>
      <c r="C709" s="11">
        <v>8.4924455043844382E-3</v>
      </c>
      <c r="D709">
        <v>13870.2</v>
      </c>
      <c r="E709" s="12">
        <v>85.050003000000004</v>
      </c>
      <c r="F709" s="12">
        <v>4.7</v>
      </c>
      <c r="G709" s="17">
        <v>136688</v>
      </c>
      <c r="H709" s="12">
        <v>3.9265699999999999</v>
      </c>
      <c r="I709" s="12">
        <v>5.25</v>
      </c>
    </row>
    <row r="710" spans="1:9" x14ac:dyDescent="0.25">
      <c r="A710" s="1">
        <v>38950</v>
      </c>
      <c r="B710" s="18">
        <v>4957</v>
      </c>
      <c r="C710" s="11">
        <v>8.4924455043844382E-3</v>
      </c>
      <c r="D710">
        <v>13870.2</v>
      </c>
      <c r="E710" s="12">
        <v>85.050003000000004</v>
      </c>
      <c r="F710" s="12">
        <v>4.7</v>
      </c>
      <c r="G710" s="17">
        <v>136688</v>
      </c>
      <c r="H710" s="12">
        <v>3.9265699999999999</v>
      </c>
      <c r="I710" s="12">
        <v>5.25</v>
      </c>
    </row>
    <row r="711" spans="1:9" x14ac:dyDescent="0.25">
      <c r="A711" s="1">
        <v>38957</v>
      </c>
      <c r="B711" s="18">
        <v>4964</v>
      </c>
      <c r="C711" s="11">
        <v>8.4924455043844382E-3</v>
      </c>
      <c r="D711">
        <v>13870.2</v>
      </c>
      <c r="E711" s="12">
        <v>85.050003000000004</v>
      </c>
      <c r="F711" s="12">
        <v>4.7</v>
      </c>
      <c r="G711" s="17">
        <v>136688</v>
      </c>
      <c r="H711" s="12">
        <v>3.9265699999999999</v>
      </c>
      <c r="I711" s="12">
        <v>5.25</v>
      </c>
    </row>
    <row r="712" spans="1:9" x14ac:dyDescent="0.25">
      <c r="A712" s="1">
        <v>38964</v>
      </c>
      <c r="B712" s="18">
        <v>4971</v>
      </c>
      <c r="C712" s="11">
        <v>8.4924455043844382E-3</v>
      </c>
      <c r="D712">
        <v>13870.2</v>
      </c>
      <c r="E712" s="12">
        <v>84.940002000000007</v>
      </c>
      <c r="F712" s="12">
        <v>4.5</v>
      </c>
      <c r="G712" s="17">
        <v>136824</v>
      </c>
      <c r="H712" s="12">
        <v>2.01207</v>
      </c>
      <c r="I712" s="12">
        <v>5.25</v>
      </c>
    </row>
    <row r="713" spans="1:9" x14ac:dyDescent="0.25">
      <c r="A713" s="1">
        <v>38971</v>
      </c>
      <c r="B713" s="18">
        <v>4978</v>
      </c>
      <c r="C713" s="11">
        <v>8.4924455043844382E-3</v>
      </c>
      <c r="D713">
        <v>13870.2</v>
      </c>
      <c r="E713" s="12">
        <v>84.940002000000007</v>
      </c>
      <c r="F713" s="12">
        <v>4.5</v>
      </c>
      <c r="G713" s="17">
        <v>136824</v>
      </c>
      <c r="H713" s="12">
        <v>2.01207</v>
      </c>
      <c r="I713" s="12">
        <v>5.25</v>
      </c>
    </row>
    <row r="714" spans="1:9" x14ac:dyDescent="0.25">
      <c r="A714" s="1">
        <v>38978</v>
      </c>
      <c r="B714" s="18">
        <v>4985</v>
      </c>
      <c r="C714" s="11">
        <v>8.4924455043844382E-3</v>
      </c>
      <c r="D714">
        <v>13870.2</v>
      </c>
      <c r="E714" s="12">
        <v>84.940002000000007</v>
      </c>
      <c r="F714" s="12">
        <v>4.5</v>
      </c>
      <c r="G714" s="17">
        <v>136824</v>
      </c>
      <c r="H714" s="12">
        <v>2.01207</v>
      </c>
      <c r="I714" s="12">
        <v>5.25</v>
      </c>
    </row>
    <row r="715" spans="1:9" x14ac:dyDescent="0.25">
      <c r="A715" s="1">
        <v>38985</v>
      </c>
      <c r="B715" s="18">
        <v>4992</v>
      </c>
      <c r="C715" s="11">
        <v>8.4924455043844382E-3</v>
      </c>
      <c r="D715">
        <v>13870.2</v>
      </c>
      <c r="E715" s="12">
        <v>84.940002000000007</v>
      </c>
      <c r="F715" s="12">
        <v>4.5</v>
      </c>
      <c r="G715" s="17">
        <v>136824</v>
      </c>
      <c r="H715" s="12">
        <v>2.01207</v>
      </c>
      <c r="I715" s="12">
        <v>5.25</v>
      </c>
    </row>
    <row r="716" spans="1:9" x14ac:dyDescent="0.25">
      <c r="A716" s="1">
        <v>38992</v>
      </c>
      <c r="B716" s="18">
        <v>4999</v>
      </c>
      <c r="C716" s="11">
        <v>1.2213234127842476E-2</v>
      </c>
      <c r="D716">
        <v>14039.6</v>
      </c>
      <c r="E716" s="12">
        <v>85.589995999999999</v>
      </c>
      <c r="F716" s="12">
        <v>4.4000000000000004</v>
      </c>
      <c r="G716" s="17">
        <v>136848</v>
      </c>
      <c r="H716" s="12">
        <v>1.4063300000000001</v>
      </c>
      <c r="I716" s="12">
        <v>5.25</v>
      </c>
    </row>
    <row r="717" spans="1:9" x14ac:dyDescent="0.25">
      <c r="A717" s="1">
        <v>38999</v>
      </c>
      <c r="B717" s="18">
        <v>5006</v>
      </c>
      <c r="C717" s="11">
        <v>1.2213234127842476E-2</v>
      </c>
      <c r="D717">
        <v>14039.6</v>
      </c>
      <c r="E717" s="12">
        <v>85.589995999999999</v>
      </c>
      <c r="F717" s="12">
        <v>4.4000000000000004</v>
      </c>
      <c r="G717" s="17">
        <v>136848</v>
      </c>
      <c r="H717" s="12">
        <v>1.4063300000000001</v>
      </c>
      <c r="I717" s="12">
        <v>5.25</v>
      </c>
    </row>
    <row r="718" spans="1:9" x14ac:dyDescent="0.25">
      <c r="A718" s="1">
        <v>39006</v>
      </c>
      <c r="B718" s="18">
        <v>5013</v>
      </c>
      <c r="C718" s="11">
        <v>1.2213234127842476E-2</v>
      </c>
      <c r="D718">
        <v>14039.6</v>
      </c>
      <c r="E718" s="12">
        <v>85.589995999999999</v>
      </c>
      <c r="F718" s="12">
        <v>4.4000000000000004</v>
      </c>
      <c r="G718" s="17">
        <v>136848</v>
      </c>
      <c r="H718" s="12">
        <v>1.4063300000000001</v>
      </c>
      <c r="I718" s="12">
        <v>5.25</v>
      </c>
    </row>
    <row r="719" spans="1:9" x14ac:dyDescent="0.25">
      <c r="A719" s="1">
        <v>39013</v>
      </c>
      <c r="B719" s="18">
        <v>5020</v>
      </c>
      <c r="C719" s="11">
        <v>1.2213234127842476E-2</v>
      </c>
      <c r="D719">
        <v>14039.6</v>
      </c>
      <c r="E719" s="12">
        <v>85.589995999999999</v>
      </c>
      <c r="F719" s="12">
        <v>4.4000000000000004</v>
      </c>
      <c r="G719" s="17">
        <v>136848</v>
      </c>
      <c r="H719" s="12">
        <v>1.4063300000000001</v>
      </c>
      <c r="I719" s="12">
        <v>5.25</v>
      </c>
    </row>
    <row r="720" spans="1:9" x14ac:dyDescent="0.25">
      <c r="A720" s="1">
        <v>39020</v>
      </c>
      <c r="B720" s="18">
        <v>5027</v>
      </c>
      <c r="C720" s="11">
        <v>1.2213234127842476E-2</v>
      </c>
      <c r="D720">
        <v>14039.6</v>
      </c>
      <c r="E720" s="12">
        <v>85.589995999999999</v>
      </c>
      <c r="F720" s="12">
        <v>4.4000000000000004</v>
      </c>
      <c r="G720" s="17">
        <v>136848</v>
      </c>
      <c r="H720" s="12">
        <v>1.4063300000000001</v>
      </c>
      <c r="I720" s="12">
        <v>5.25</v>
      </c>
    </row>
    <row r="721" spans="1:9" x14ac:dyDescent="0.25">
      <c r="A721" s="1">
        <v>39027</v>
      </c>
      <c r="B721" s="18">
        <v>5034</v>
      </c>
      <c r="C721" s="11">
        <v>1.2213234127842476E-2</v>
      </c>
      <c r="D721">
        <v>14039.6</v>
      </c>
      <c r="E721" s="12">
        <v>85.32</v>
      </c>
      <c r="F721" s="12">
        <v>4.5</v>
      </c>
      <c r="G721" s="17">
        <v>137069</v>
      </c>
      <c r="H721" s="12">
        <v>1.9686999999999999</v>
      </c>
      <c r="I721" s="12">
        <v>5.25</v>
      </c>
    </row>
    <row r="722" spans="1:9" x14ac:dyDescent="0.25">
      <c r="A722" s="1">
        <v>39034</v>
      </c>
      <c r="B722" s="18">
        <v>5041</v>
      </c>
      <c r="C722" s="11">
        <v>1.2213234127842476E-2</v>
      </c>
      <c r="D722">
        <v>14039.6</v>
      </c>
      <c r="E722" s="12">
        <v>85.32</v>
      </c>
      <c r="F722" s="12">
        <v>4.5</v>
      </c>
      <c r="G722" s="17">
        <v>137069</v>
      </c>
      <c r="H722" s="12">
        <v>1.9686999999999999</v>
      </c>
      <c r="I722" s="12">
        <v>5.25</v>
      </c>
    </row>
    <row r="723" spans="1:9" x14ac:dyDescent="0.25">
      <c r="A723" s="1">
        <v>39041</v>
      </c>
      <c r="B723" s="18">
        <v>5048</v>
      </c>
      <c r="C723" s="11">
        <v>1.2213234127842476E-2</v>
      </c>
      <c r="D723">
        <v>14039.6</v>
      </c>
      <c r="E723" s="12">
        <v>85.32</v>
      </c>
      <c r="F723" s="12">
        <v>4.5</v>
      </c>
      <c r="G723" s="17">
        <v>137069</v>
      </c>
      <c r="H723" s="12">
        <v>1.9686999999999999</v>
      </c>
      <c r="I723" s="12">
        <v>5.25</v>
      </c>
    </row>
    <row r="724" spans="1:9" x14ac:dyDescent="0.25">
      <c r="A724" s="1">
        <v>39048</v>
      </c>
      <c r="B724" s="18">
        <v>5055</v>
      </c>
      <c r="C724" s="11">
        <v>1.2213234127842476E-2</v>
      </c>
      <c r="D724">
        <v>14039.6</v>
      </c>
      <c r="E724" s="12">
        <v>85.32</v>
      </c>
      <c r="F724" s="12">
        <v>4.5</v>
      </c>
      <c r="G724" s="17">
        <v>137069</v>
      </c>
      <c r="H724" s="12">
        <v>1.9686999999999999</v>
      </c>
      <c r="I724" s="12">
        <v>5.25</v>
      </c>
    </row>
    <row r="725" spans="1:9" x14ac:dyDescent="0.25">
      <c r="A725" s="1">
        <v>39055</v>
      </c>
      <c r="B725" s="18">
        <v>5062</v>
      </c>
      <c r="C725" s="11">
        <v>1.2213234127842476E-2</v>
      </c>
      <c r="D725">
        <v>14039.6</v>
      </c>
      <c r="E725" s="12">
        <v>82.480002999999996</v>
      </c>
      <c r="F725" s="12">
        <v>4.4000000000000004</v>
      </c>
      <c r="G725" s="17">
        <v>137253</v>
      </c>
      <c r="H725" s="12">
        <v>2.5239799999999999</v>
      </c>
      <c r="I725" s="12">
        <v>5.24</v>
      </c>
    </row>
    <row r="726" spans="1:9" x14ac:dyDescent="0.25">
      <c r="A726" s="1">
        <v>39062</v>
      </c>
      <c r="B726" s="18">
        <v>5069</v>
      </c>
      <c r="C726" s="11">
        <v>1.2213234127842476E-2</v>
      </c>
      <c r="D726">
        <v>14039.6</v>
      </c>
      <c r="E726" s="12">
        <v>82.480002999999996</v>
      </c>
      <c r="F726" s="12">
        <v>4.4000000000000004</v>
      </c>
      <c r="G726" s="17">
        <v>137253</v>
      </c>
      <c r="H726" s="12">
        <v>2.5239799999999999</v>
      </c>
      <c r="I726" s="12">
        <v>5.24</v>
      </c>
    </row>
    <row r="727" spans="1:9" x14ac:dyDescent="0.25">
      <c r="A727" s="1">
        <v>39069</v>
      </c>
      <c r="B727" s="18">
        <v>5076</v>
      </c>
      <c r="C727" s="11">
        <v>1.2213234127842476E-2</v>
      </c>
      <c r="D727">
        <v>14039.6</v>
      </c>
      <c r="E727" s="12">
        <v>82.480002999999996</v>
      </c>
      <c r="F727" s="12">
        <v>4.4000000000000004</v>
      </c>
      <c r="G727" s="17">
        <v>137253</v>
      </c>
      <c r="H727" s="12">
        <v>2.5239799999999999</v>
      </c>
      <c r="I727" s="12">
        <v>5.24</v>
      </c>
    </row>
    <row r="728" spans="1:9" x14ac:dyDescent="0.25">
      <c r="A728" s="1">
        <v>39076</v>
      </c>
      <c r="B728" s="18">
        <v>5083</v>
      </c>
      <c r="C728" s="11">
        <v>1.2213234127842476E-2</v>
      </c>
      <c r="D728">
        <v>14039.6</v>
      </c>
      <c r="E728" s="12">
        <v>82.480002999999996</v>
      </c>
      <c r="F728" s="12">
        <v>4.4000000000000004</v>
      </c>
      <c r="G728" s="17">
        <v>137253</v>
      </c>
      <c r="H728" s="12">
        <v>2.5239799999999999</v>
      </c>
      <c r="I728" s="12">
        <v>5.24</v>
      </c>
    </row>
    <row r="729" spans="1:9" x14ac:dyDescent="0.25">
      <c r="A729" s="1">
        <v>39083</v>
      </c>
      <c r="B729" s="18">
        <v>5090</v>
      </c>
      <c r="C729" s="11">
        <v>1.2543092395794764E-2</v>
      </c>
      <c r="D729">
        <v>14215.7</v>
      </c>
      <c r="E729" s="12">
        <v>83.199996999999996</v>
      </c>
      <c r="F729" s="12">
        <v>4.5999999999999996</v>
      </c>
      <c r="G729" s="17">
        <v>137476</v>
      </c>
      <c r="H729" s="12">
        <v>2.0757699999999999</v>
      </c>
      <c r="I729" s="12">
        <v>5.25</v>
      </c>
    </row>
    <row r="730" spans="1:9" x14ac:dyDescent="0.25">
      <c r="A730" s="1">
        <v>39090</v>
      </c>
      <c r="B730" s="18">
        <v>5097</v>
      </c>
      <c r="C730" s="11">
        <v>1.2543092395794764E-2</v>
      </c>
      <c r="D730">
        <v>14215.7</v>
      </c>
      <c r="E730" s="12">
        <v>83.199996999999996</v>
      </c>
      <c r="F730" s="12">
        <v>4.5999999999999996</v>
      </c>
      <c r="G730" s="17">
        <v>137476</v>
      </c>
      <c r="H730" s="12">
        <v>2.0757699999999999</v>
      </c>
      <c r="I730" s="12">
        <v>5.25</v>
      </c>
    </row>
    <row r="731" spans="1:9" x14ac:dyDescent="0.25">
      <c r="A731" s="1">
        <v>39097</v>
      </c>
      <c r="B731" s="18">
        <v>5104</v>
      </c>
      <c r="C731" s="11">
        <v>1.2543092395794764E-2</v>
      </c>
      <c r="D731">
        <v>14215.7</v>
      </c>
      <c r="E731" s="12">
        <v>83.199996999999996</v>
      </c>
      <c r="F731" s="12">
        <v>4.5999999999999996</v>
      </c>
      <c r="G731" s="17">
        <v>137476</v>
      </c>
      <c r="H731" s="12">
        <v>2.0757699999999999</v>
      </c>
      <c r="I731" s="12">
        <v>5.25</v>
      </c>
    </row>
    <row r="732" spans="1:9" x14ac:dyDescent="0.25">
      <c r="A732" s="1">
        <v>39104</v>
      </c>
      <c r="B732" s="18">
        <v>5111</v>
      </c>
      <c r="C732" s="11">
        <v>1.2543092395794764E-2</v>
      </c>
      <c r="D732">
        <v>14215.7</v>
      </c>
      <c r="E732" s="12">
        <v>83.199996999999996</v>
      </c>
      <c r="F732" s="12">
        <v>4.5999999999999996</v>
      </c>
      <c r="G732" s="17">
        <v>137476</v>
      </c>
      <c r="H732" s="12">
        <v>2.0757699999999999</v>
      </c>
      <c r="I732" s="12">
        <v>5.25</v>
      </c>
    </row>
    <row r="733" spans="1:9" x14ac:dyDescent="0.25">
      <c r="A733" s="1">
        <v>39111</v>
      </c>
      <c r="B733" s="18">
        <v>5118</v>
      </c>
      <c r="C733" s="11">
        <v>1.2543092395794764E-2</v>
      </c>
      <c r="D733">
        <v>14215.7</v>
      </c>
      <c r="E733" s="12">
        <v>83.199996999999996</v>
      </c>
      <c r="F733" s="12">
        <v>4.5999999999999996</v>
      </c>
      <c r="G733" s="17">
        <v>137476</v>
      </c>
      <c r="H733" s="12">
        <v>2.0757699999999999</v>
      </c>
      <c r="I733" s="12">
        <v>5.25</v>
      </c>
    </row>
    <row r="734" spans="1:9" x14ac:dyDescent="0.25">
      <c r="A734" s="1">
        <v>39118</v>
      </c>
      <c r="B734" s="18">
        <v>5125</v>
      </c>
      <c r="C734" s="11">
        <v>1.2543092395794764E-2</v>
      </c>
      <c r="D734">
        <v>14215.7</v>
      </c>
      <c r="E734" s="12">
        <v>84.629997000000003</v>
      </c>
      <c r="F734" s="12">
        <v>4.5</v>
      </c>
      <c r="G734" s="17">
        <v>137554</v>
      </c>
      <c r="H734" s="12">
        <v>2.4202599999999999</v>
      </c>
      <c r="I734" s="12">
        <v>5.26</v>
      </c>
    </row>
    <row r="735" spans="1:9" x14ac:dyDescent="0.25">
      <c r="A735" s="1">
        <v>39125</v>
      </c>
      <c r="B735" s="18">
        <v>5132</v>
      </c>
      <c r="C735" s="11">
        <v>1.2543092395794764E-2</v>
      </c>
      <c r="D735">
        <v>14215.7</v>
      </c>
      <c r="E735" s="12">
        <v>84.629997000000003</v>
      </c>
      <c r="F735" s="12">
        <v>4.5</v>
      </c>
      <c r="G735" s="17">
        <v>137554</v>
      </c>
      <c r="H735" s="12">
        <v>2.4202599999999999</v>
      </c>
      <c r="I735" s="12">
        <v>5.26</v>
      </c>
    </row>
    <row r="736" spans="1:9" x14ac:dyDescent="0.25">
      <c r="A736" s="1">
        <v>39132</v>
      </c>
      <c r="B736" s="18">
        <v>5139</v>
      </c>
      <c r="C736" s="11">
        <v>1.2543092395794764E-2</v>
      </c>
      <c r="D736">
        <v>14215.7</v>
      </c>
      <c r="E736" s="12">
        <v>84.629997000000003</v>
      </c>
      <c r="F736" s="12">
        <v>4.5</v>
      </c>
      <c r="G736" s="17">
        <v>137554</v>
      </c>
      <c r="H736" s="12">
        <v>2.4202599999999999</v>
      </c>
      <c r="I736" s="12">
        <v>5.26</v>
      </c>
    </row>
    <row r="737" spans="1:9" x14ac:dyDescent="0.25">
      <c r="A737" s="1">
        <v>39139</v>
      </c>
      <c r="B737" s="18">
        <v>5146</v>
      </c>
      <c r="C737" s="11">
        <v>1.2543092395794764E-2</v>
      </c>
      <c r="D737">
        <v>14215.7</v>
      </c>
      <c r="E737" s="12">
        <v>84.629997000000003</v>
      </c>
      <c r="F737" s="12">
        <v>4.5</v>
      </c>
      <c r="G737" s="17">
        <v>137554</v>
      </c>
      <c r="H737" s="12">
        <v>2.4202599999999999</v>
      </c>
      <c r="I737" s="12">
        <v>5.26</v>
      </c>
    </row>
    <row r="738" spans="1:9" x14ac:dyDescent="0.25">
      <c r="A738" s="1">
        <v>39146</v>
      </c>
      <c r="B738" s="18">
        <v>5153</v>
      </c>
      <c r="C738" s="11">
        <v>1.2543092395794764E-2</v>
      </c>
      <c r="D738">
        <v>14215.7</v>
      </c>
      <c r="E738" s="12">
        <v>83.68</v>
      </c>
      <c r="F738" s="12">
        <v>4.4000000000000004</v>
      </c>
      <c r="G738" s="17">
        <v>137781</v>
      </c>
      <c r="H738" s="12">
        <v>2.7982</v>
      </c>
      <c r="I738" s="12">
        <v>5.26</v>
      </c>
    </row>
    <row r="739" spans="1:9" x14ac:dyDescent="0.25">
      <c r="A739" s="1">
        <v>39153</v>
      </c>
      <c r="B739" s="18">
        <v>5160</v>
      </c>
      <c r="C739" s="11">
        <v>1.2543092395794764E-2</v>
      </c>
      <c r="D739">
        <v>14215.7</v>
      </c>
      <c r="E739" s="12">
        <v>83.68</v>
      </c>
      <c r="F739" s="12">
        <v>4.4000000000000004</v>
      </c>
      <c r="G739" s="17">
        <v>137781</v>
      </c>
      <c r="H739" s="12">
        <v>2.7982</v>
      </c>
      <c r="I739" s="12">
        <v>5.26</v>
      </c>
    </row>
    <row r="740" spans="1:9" x14ac:dyDescent="0.25">
      <c r="A740" s="1">
        <v>39160</v>
      </c>
      <c r="B740" s="18">
        <v>5167</v>
      </c>
      <c r="C740" s="11">
        <v>1.2543092395794764E-2</v>
      </c>
      <c r="D740">
        <v>14215.7</v>
      </c>
      <c r="E740" s="12">
        <v>83.68</v>
      </c>
      <c r="F740" s="12">
        <v>4.4000000000000004</v>
      </c>
      <c r="G740" s="17">
        <v>137781</v>
      </c>
      <c r="H740" s="12">
        <v>2.7982</v>
      </c>
      <c r="I740" s="12">
        <v>5.26</v>
      </c>
    </row>
    <row r="741" spans="1:9" x14ac:dyDescent="0.25">
      <c r="A741" s="1">
        <v>39167</v>
      </c>
      <c r="B741" s="18">
        <v>5174</v>
      </c>
      <c r="C741" s="11">
        <v>1.2543092395794764E-2</v>
      </c>
      <c r="D741">
        <v>14215.7</v>
      </c>
      <c r="E741" s="12">
        <v>83.68</v>
      </c>
      <c r="F741" s="12">
        <v>4.4000000000000004</v>
      </c>
      <c r="G741" s="17">
        <v>137781</v>
      </c>
      <c r="H741" s="12">
        <v>2.7982</v>
      </c>
      <c r="I741" s="12">
        <v>5.26</v>
      </c>
    </row>
    <row r="742" spans="1:9" x14ac:dyDescent="0.25">
      <c r="A742" s="1">
        <v>39174</v>
      </c>
      <c r="B742" s="18">
        <v>5181</v>
      </c>
      <c r="C742" s="11">
        <v>1.311226320195269E-2</v>
      </c>
      <c r="D742">
        <v>14402.1</v>
      </c>
      <c r="E742" s="12">
        <v>82.870002999999997</v>
      </c>
      <c r="F742" s="12">
        <v>4.5</v>
      </c>
      <c r="G742" s="17">
        <v>137843</v>
      </c>
      <c r="H742" s="12">
        <v>2.5929199999999999</v>
      </c>
      <c r="I742" s="12">
        <v>5.25</v>
      </c>
    </row>
    <row r="743" spans="1:9" x14ac:dyDescent="0.25">
      <c r="A743" s="1">
        <v>39181</v>
      </c>
      <c r="B743" s="18">
        <v>5188</v>
      </c>
      <c r="C743" s="11">
        <v>1.311226320195269E-2</v>
      </c>
      <c r="D743">
        <v>14402.1</v>
      </c>
      <c r="E743" s="12">
        <v>82.870002999999997</v>
      </c>
      <c r="F743" s="12">
        <v>4.5</v>
      </c>
      <c r="G743" s="17">
        <v>137843</v>
      </c>
      <c r="H743" s="12">
        <v>2.5929199999999999</v>
      </c>
      <c r="I743" s="12">
        <v>5.25</v>
      </c>
    </row>
    <row r="744" spans="1:9" x14ac:dyDescent="0.25">
      <c r="A744" s="1">
        <v>39188</v>
      </c>
      <c r="B744" s="18">
        <v>5195</v>
      </c>
      <c r="C744" s="11">
        <v>1.311226320195269E-2</v>
      </c>
      <c r="D744">
        <v>14402.1</v>
      </c>
      <c r="E744" s="12">
        <v>82.870002999999997</v>
      </c>
      <c r="F744" s="12">
        <v>4.5</v>
      </c>
      <c r="G744" s="17">
        <v>137843</v>
      </c>
      <c r="H744" s="12">
        <v>2.5929199999999999</v>
      </c>
      <c r="I744" s="12">
        <v>5.25</v>
      </c>
    </row>
    <row r="745" spans="1:9" x14ac:dyDescent="0.25">
      <c r="A745" s="1">
        <v>39195</v>
      </c>
      <c r="B745" s="18">
        <v>5202</v>
      </c>
      <c r="C745" s="11">
        <v>1.311226320195269E-2</v>
      </c>
      <c r="D745">
        <v>14402.1</v>
      </c>
      <c r="E745" s="12">
        <v>82.870002999999997</v>
      </c>
      <c r="F745" s="12">
        <v>4.5</v>
      </c>
      <c r="G745" s="17">
        <v>137843</v>
      </c>
      <c r="H745" s="12">
        <v>2.5929199999999999</v>
      </c>
      <c r="I745" s="12">
        <v>5.25</v>
      </c>
    </row>
    <row r="746" spans="1:9" x14ac:dyDescent="0.25">
      <c r="A746" s="1">
        <v>39202</v>
      </c>
      <c r="B746" s="18">
        <v>5209</v>
      </c>
      <c r="C746" s="11">
        <v>1.311226320195269E-2</v>
      </c>
      <c r="D746">
        <v>14402.1</v>
      </c>
      <c r="E746" s="12">
        <v>82.870002999999997</v>
      </c>
      <c r="F746" s="12">
        <v>4.5</v>
      </c>
      <c r="G746" s="17">
        <v>137843</v>
      </c>
      <c r="H746" s="12">
        <v>2.5929199999999999</v>
      </c>
      <c r="I746" s="12">
        <v>5.25</v>
      </c>
    </row>
    <row r="747" spans="1:9" x14ac:dyDescent="0.25">
      <c r="A747" s="1">
        <v>39209</v>
      </c>
      <c r="B747" s="18">
        <v>5216</v>
      </c>
      <c r="C747" s="11">
        <v>1.311226320195269E-2</v>
      </c>
      <c r="D747">
        <v>14402.1</v>
      </c>
      <c r="E747" s="12">
        <v>81.599997999999999</v>
      </c>
      <c r="F747" s="12">
        <v>4.4000000000000004</v>
      </c>
      <c r="G747" s="17">
        <v>137993</v>
      </c>
      <c r="H747" s="12">
        <v>2.7098900000000001</v>
      </c>
      <c r="I747" s="12">
        <v>5.25</v>
      </c>
    </row>
    <row r="748" spans="1:9" x14ac:dyDescent="0.25">
      <c r="A748" s="1">
        <v>39216</v>
      </c>
      <c r="B748" s="18">
        <v>5223</v>
      </c>
      <c r="C748" s="11">
        <v>1.311226320195269E-2</v>
      </c>
      <c r="D748">
        <v>14402.1</v>
      </c>
      <c r="E748" s="12">
        <v>81.599997999999999</v>
      </c>
      <c r="F748" s="12">
        <v>4.4000000000000004</v>
      </c>
      <c r="G748" s="17">
        <v>137993</v>
      </c>
      <c r="H748" s="12">
        <v>2.7098900000000001</v>
      </c>
      <c r="I748" s="12">
        <v>5.25</v>
      </c>
    </row>
    <row r="749" spans="1:9" x14ac:dyDescent="0.25">
      <c r="A749" s="1">
        <v>39223</v>
      </c>
      <c r="B749" s="18">
        <v>5230</v>
      </c>
      <c r="C749" s="11">
        <v>1.311226320195269E-2</v>
      </c>
      <c r="D749">
        <v>14402.1</v>
      </c>
      <c r="E749" s="12">
        <v>81.599997999999999</v>
      </c>
      <c r="F749" s="12">
        <v>4.4000000000000004</v>
      </c>
      <c r="G749" s="17">
        <v>137993</v>
      </c>
      <c r="H749" s="12">
        <v>2.7098900000000001</v>
      </c>
      <c r="I749" s="12">
        <v>5.25</v>
      </c>
    </row>
    <row r="750" spans="1:9" x14ac:dyDescent="0.25">
      <c r="A750" s="1">
        <v>39230</v>
      </c>
      <c r="B750" s="18">
        <v>5237</v>
      </c>
      <c r="C750" s="11">
        <v>1.311226320195269E-2</v>
      </c>
      <c r="D750">
        <v>14402.1</v>
      </c>
      <c r="E750" s="12">
        <v>81.599997999999999</v>
      </c>
      <c r="F750" s="12">
        <v>4.4000000000000004</v>
      </c>
      <c r="G750" s="17">
        <v>137993</v>
      </c>
      <c r="H750" s="12">
        <v>2.7098900000000001</v>
      </c>
      <c r="I750" s="12">
        <v>5.25</v>
      </c>
    </row>
    <row r="751" spans="1:9" x14ac:dyDescent="0.25">
      <c r="A751" s="1">
        <v>39237</v>
      </c>
      <c r="B751" s="18">
        <v>5244</v>
      </c>
      <c r="C751" s="11">
        <v>1.311226320195269E-2</v>
      </c>
      <c r="D751">
        <v>14402.1</v>
      </c>
      <c r="E751" s="12">
        <v>82.32</v>
      </c>
      <c r="F751" s="12">
        <v>4.5999999999999996</v>
      </c>
      <c r="G751" s="17">
        <v>138072</v>
      </c>
      <c r="H751" s="12">
        <v>2.6927699999999999</v>
      </c>
      <c r="I751" s="12">
        <v>5.25</v>
      </c>
    </row>
    <row r="752" spans="1:9" x14ac:dyDescent="0.25">
      <c r="A752" s="1">
        <v>39244</v>
      </c>
      <c r="B752" s="18">
        <v>5251</v>
      </c>
      <c r="C752" s="11">
        <v>1.311226320195269E-2</v>
      </c>
      <c r="D752">
        <v>14402.1</v>
      </c>
      <c r="E752" s="12">
        <v>82.32</v>
      </c>
      <c r="F752" s="12">
        <v>4.5999999999999996</v>
      </c>
      <c r="G752" s="17">
        <v>138072</v>
      </c>
      <c r="H752" s="12">
        <v>2.6927699999999999</v>
      </c>
      <c r="I752" s="12">
        <v>5.25</v>
      </c>
    </row>
    <row r="753" spans="1:9" x14ac:dyDescent="0.25">
      <c r="A753" s="1">
        <v>39251</v>
      </c>
      <c r="B753" s="18">
        <v>5258</v>
      </c>
      <c r="C753" s="11">
        <v>1.311226320195269E-2</v>
      </c>
      <c r="D753">
        <v>14402.1</v>
      </c>
      <c r="E753" s="12">
        <v>82.32</v>
      </c>
      <c r="F753" s="12">
        <v>4.5999999999999996</v>
      </c>
      <c r="G753" s="17">
        <v>138072</v>
      </c>
      <c r="H753" s="12">
        <v>2.6927699999999999</v>
      </c>
      <c r="I753" s="12">
        <v>5.25</v>
      </c>
    </row>
    <row r="754" spans="1:9" x14ac:dyDescent="0.25">
      <c r="A754" s="1">
        <v>39258</v>
      </c>
      <c r="B754" s="18">
        <v>5265</v>
      </c>
      <c r="C754" s="11">
        <v>1.311226320195269E-2</v>
      </c>
      <c r="D754">
        <v>14402.1</v>
      </c>
      <c r="E754" s="12">
        <v>82.32</v>
      </c>
      <c r="F754" s="12">
        <v>4.5999999999999996</v>
      </c>
      <c r="G754" s="17">
        <v>138072</v>
      </c>
      <c r="H754" s="12">
        <v>2.6927699999999999</v>
      </c>
      <c r="I754" s="12">
        <v>5.25</v>
      </c>
    </row>
    <row r="755" spans="1:9" x14ac:dyDescent="0.25">
      <c r="A755" s="1">
        <v>39265</v>
      </c>
      <c r="B755" s="18">
        <v>5272</v>
      </c>
      <c r="C755" s="11">
        <v>1.1248359614222991E-2</v>
      </c>
      <c r="D755">
        <v>14564.1</v>
      </c>
      <c r="E755" s="12">
        <v>81.389999000000003</v>
      </c>
      <c r="F755" s="12">
        <v>4.7</v>
      </c>
      <c r="G755" s="17">
        <v>138042</v>
      </c>
      <c r="H755" s="12">
        <v>2.3178899999999998</v>
      </c>
      <c r="I755" s="12">
        <v>5.26</v>
      </c>
    </row>
    <row r="756" spans="1:9" x14ac:dyDescent="0.25">
      <c r="A756" s="1">
        <v>39272</v>
      </c>
      <c r="B756" s="18">
        <v>5279</v>
      </c>
      <c r="C756" s="11">
        <v>1.1248359614222991E-2</v>
      </c>
      <c r="D756">
        <v>14564.1</v>
      </c>
      <c r="E756" s="12">
        <v>81.389999000000003</v>
      </c>
      <c r="F756" s="12">
        <v>4.7</v>
      </c>
      <c r="G756" s="17">
        <v>138042</v>
      </c>
      <c r="H756" s="12">
        <v>2.3178899999999998</v>
      </c>
      <c r="I756" s="12">
        <v>5.26</v>
      </c>
    </row>
    <row r="757" spans="1:9" x14ac:dyDescent="0.25">
      <c r="A757" s="1">
        <v>39279</v>
      </c>
      <c r="B757" s="18">
        <v>5286</v>
      </c>
      <c r="C757" s="11">
        <v>1.1248359614222991E-2</v>
      </c>
      <c r="D757">
        <v>14564.1</v>
      </c>
      <c r="E757" s="12">
        <v>81.389999000000003</v>
      </c>
      <c r="F757" s="12">
        <v>4.7</v>
      </c>
      <c r="G757" s="17">
        <v>138042</v>
      </c>
      <c r="H757" s="12">
        <v>2.3178899999999998</v>
      </c>
      <c r="I757" s="12">
        <v>5.26</v>
      </c>
    </row>
    <row r="758" spans="1:9" x14ac:dyDescent="0.25">
      <c r="A758" s="1">
        <v>39286</v>
      </c>
      <c r="B758" s="18">
        <v>5293</v>
      </c>
      <c r="C758" s="11">
        <v>1.1248359614222991E-2</v>
      </c>
      <c r="D758">
        <v>14564.1</v>
      </c>
      <c r="E758" s="12">
        <v>81.389999000000003</v>
      </c>
      <c r="F758" s="12">
        <v>4.7</v>
      </c>
      <c r="G758" s="17">
        <v>138042</v>
      </c>
      <c r="H758" s="12">
        <v>2.3178899999999998</v>
      </c>
      <c r="I758" s="12">
        <v>5.26</v>
      </c>
    </row>
    <row r="759" spans="1:9" x14ac:dyDescent="0.25">
      <c r="A759" s="1">
        <v>39293</v>
      </c>
      <c r="B759" s="18">
        <v>5300</v>
      </c>
      <c r="C759" s="11">
        <v>1.1248359614222991E-2</v>
      </c>
      <c r="D759">
        <v>14564.1</v>
      </c>
      <c r="E759" s="12">
        <v>81.389999000000003</v>
      </c>
      <c r="F759" s="12">
        <v>4.7</v>
      </c>
      <c r="G759" s="17">
        <v>138042</v>
      </c>
      <c r="H759" s="12">
        <v>2.3178899999999998</v>
      </c>
      <c r="I759" s="12">
        <v>5.26</v>
      </c>
    </row>
    <row r="760" spans="1:9" x14ac:dyDescent="0.25">
      <c r="A760" s="1">
        <v>39300</v>
      </c>
      <c r="B760" s="18">
        <v>5307</v>
      </c>
      <c r="C760" s="11">
        <v>1.1248359614222991E-2</v>
      </c>
      <c r="D760">
        <v>14564.1</v>
      </c>
      <c r="E760" s="12">
        <v>80.870002999999997</v>
      </c>
      <c r="F760" s="12">
        <v>4.5999999999999996</v>
      </c>
      <c r="G760" s="17">
        <v>138017</v>
      </c>
      <c r="H760" s="12">
        <v>1.8974500000000001</v>
      </c>
      <c r="I760" s="12">
        <v>5.0199999999999996</v>
      </c>
    </row>
    <row r="761" spans="1:9" x14ac:dyDescent="0.25">
      <c r="A761" s="1">
        <v>39307</v>
      </c>
      <c r="B761" s="18">
        <v>5314</v>
      </c>
      <c r="C761" s="11">
        <v>1.1248359614222991E-2</v>
      </c>
      <c r="D761">
        <v>14564.1</v>
      </c>
      <c r="E761" s="12">
        <v>80.870002999999997</v>
      </c>
      <c r="F761" s="12">
        <v>4.5999999999999996</v>
      </c>
      <c r="G761" s="17">
        <v>138017</v>
      </c>
      <c r="H761" s="12">
        <v>1.8974500000000001</v>
      </c>
      <c r="I761" s="12">
        <v>5.0199999999999996</v>
      </c>
    </row>
    <row r="762" spans="1:9" x14ac:dyDescent="0.25">
      <c r="A762" s="1">
        <v>39314</v>
      </c>
      <c r="B762" s="18">
        <v>5321</v>
      </c>
      <c r="C762" s="11">
        <v>1.1248359614222991E-2</v>
      </c>
      <c r="D762">
        <v>14564.1</v>
      </c>
      <c r="E762" s="12">
        <v>80.870002999999997</v>
      </c>
      <c r="F762" s="12">
        <v>4.5999999999999996</v>
      </c>
      <c r="G762" s="17">
        <v>138017</v>
      </c>
      <c r="H762" s="12">
        <v>1.8974500000000001</v>
      </c>
      <c r="I762" s="12">
        <v>5.0199999999999996</v>
      </c>
    </row>
    <row r="763" spans="1:9" x14ac:dyDescent="0.25">
      <c r="A763" s="1">
        <v>39321</v>
      </c>
      <c r="B763" s="18">
        <v>5328</v>
      </c>
      <c r="C763" s="11">
        <v>1.1248359614222991E-2</v>
      </c>
      <c r="D763">
        <v>14564.1</v>
      </c>
      <c r="E763" s="12">
        <v>80.870002999999997</v>
      </c>
      <c r="F763" s="12">
        <v>4.5999999999999996</v>
      </c>
      <c r="G763" s="17">
        <v>138017</v>
      </c>
      <c r="H763" s="12">
        <v>1.8974500000000001</v>
      </c>
      <c r="I763" s="12">
        <v>5.0199999999999996</v>
      </c>
    </row>
    <row r="764" spans="1:9" x14ac:dyDescent="0.25">
      <c r="A764" s="1">
        <v>39328</v>
      </c>
      <c r="B764" s="18">
        <v>5335</v>
      </c>
      <c r="C764" s="11">
        <v>1.1248359614222991E-2</v>
      </c>
      <c r="D764">
        <v>14564.1</v>
      </c>
      <c r="E764" s="12">
        <v>80.879997000000003</v>
      </c>
      <c r="F764" s="12">
        <v>4.7</v>
      </c>
      <c r="G764" s="17">
        <v>138103</v>
      </c>
      <c r="H764" s="12">
        <v>2.8338299999999998</v>
      </c>
      <c r="I764" s="12">
        <v>4.9400000000000004</v>
      </c>
    </row>
    <row r="765" spans="1:9" x14ac:dyDescent="0.25">
      <c r="A765" s="1">
        <v>39335</v>
      </c>
      <c r="B765" s="18">
        <v>5342</v>
      </c>
      <c r="C765" s="11">
        <v>1.1248359614222991E-2</v>
      </c>
      <c r="D765">
        <v>14564.1</v>
      </c>
      <c r="E765" s="12">
        <v>80.879997000000003</v>
      </c>
      <c r="F765" s="12">
        <v>4.7</v>
      </c>
      <c r="G765" s="17">
        <v>138103</v>
      </c>
      <c r="H765" s="12">
        <v>2.8338299999999998</v>
      </c>
      <c r="I765" s="12">
        <v>4.9400000000000004</v>
      </c>
    </row>
    <row r="766" spans="1:9" x14ac:dyDescent="0.25">
      <c r="A766" s="1">
        <v>39342</v>
      </c>
      <c r="B766" s="18">
        <v>5349</v>
      </c>
      <c r="C766" s="11">
        <v>1.1248359614222991E-2</v>
      </c>
      <c r="D766">
        <v>14564.1</v>
      </c>
      <c r="E766" s="12">
        <v>80.879997000000003</v>
      </c>
      <c r="F766" s="12">
        <v>4.7</v>
      </c>
      <c r="G766" s="17">
        <v>138103</v>
      </c>
      <c r="H766" s="12">
        <v>2.8338299999999998</v>
      </c>
      <c r="I766" s="12">
        <v>4.9400000000000004</v>
      </c>
    </row>
    <row r="767" spans="1:9" x14ac:dyDescent="0.25">
      <c r="A767" s="1">
        <v>39349</v>
      </c>
      <c r="B767" s="18">
        <v>5356</v>
      </c>
      <c r="C767" s="11">
        <v>1.1248359614222991E-2</v>
      </c>
      <c r="D767">
        <v>14564.1</v>
      </c>
      <c r="E767" s="12">
        <v>80.879997000000003</v>
      </c>
      <c r="F767" s="12">
        <v>4.7</v>
      </c>
      <c r="G767" s="17">
        <v>138103</v>
      </c>
      <c r="H767" s="12">
        <v>2.8338299999999998</v>
      </c>
      <c r="I767" s="12">
        <v>4.9400000000000004</v>
      </c>
    </row>
    <row r="768" spans="1:9" x14ac:dyDescent="0.25">
      <c r="A768" s="1">
        <v>39356</v>
      </c>
      <c r="B768" s="18">
        <v>5363</v>
      </c>
      <c r="C768" s="11">
        <v>1.0367959571823793E-2</v>
      </c>
      <c r="D768">
        <v>14715.1</v>
      </c>
      <c r="E768" s="12">
        <v>77.900002000000001</v>
      </c>
      <c r="F768" s="12">
        <v>4.7</v>
      </c>
      <c r="G768" s="17">
        <v>138174</v>
      </c>
      <c r="H768" s="12">
        <v>3.6107</v>
      </c>
      <c r="I768" s="12">
        <v>4.76</v>
      </c>
    </row>
    <row r="769" spans="1:9" x14ac:dyDescent="0.25">
      <c r="A769" s="1">
        <v>39363</v>
      </c>
      <c r="B769" s="18">
        <v>5370</v>
      </c>
      <c r="C769" s="11">
        <v>1.0367959571823793E-2</v>
      </c>
      <c r="D769">
        <v>14715.1</v>
      </c>
      <c r="E769" s="12">
        <v>77.900002000000001</v>
      </c>
      <c r="F769" s="12">
        <v>4.7</v>
      </c>
      <c r="G769" s="17">
        <v>138174</v>
      </c>
      <c r="H769" s="12">
        <v>3.6107</v>
      </c>
      <c r="I769" s="12">
        <v>4.76</v>
      </c>
    </row>
    <row r="770" spans="1:9" x14ac:dyDescent="0.25">
      <c r="A770" s="1">
        <v>39370</v>
      </c>
      <c r="B770" s="18">
        <v>5377</v>
      </c>
      <c r="C770" s="11">
        <v>1.0367959571823793E-2</v>
      </c>
      <c r="D770">
        <v>14715.1</v>
      </c>
      <c r="E770" s="12">
        <v>77.900002000000001</v>
      </c>
      <c r="F770" s="12">
        <v>4.7</v>
      </c>
      <c r="G770" s="17">
        <v>138174</v>
      </c>
      <c r="H770" s="12">
        <v>3.6107</v>
      </c>
      <c r="I770" s="12">
        <v>4.76</v>
      </c>
    </row>
    <row r="771" spans="1:9" x14ac:dyDescent="0.25">
      <c r="A771" s="1">
        <v>39377</v>
      </c>
      <c r="B771" s="18">
        <v>5384</v>
      </c>
      <c r="C771" s="11">
        <v>1.0367959571823793E-2</v>
      </c>
      <c r="D771">
        <v>14715.1</v>
      </c>
      <c r="E771" s="12">
        <v>77.900002000000001</v>
      </c>
      <c r="F771" s="12">
        <v>4.7</v>
      </c>
      <c r="G771" s="17">
        <v>138174</v>
      </c>
      <c r="H771" s="12">
        <v>3.6107</v>
      </c>
      <c r="I771" s="12">
        <v>4.76</v>
      </c>
    </row>
    <row r="772" spans="1:9" x14ac:dyDescent="0.25">
      <c r="A772" s="1">
        <v>39384</v>
      </c>
      <c r="B772" s="18">
        <v>5391</v>
      </c>
      <c r="C772" s="11">
        <v>1.0367959571823793E-2</v>
      </c>
      <c r="D772">
        <v>14715.1</v>
      </c>
      <c r="E772" s="12">
        <v>77.900002000000001</v>
      </c>
      <c r="F772" s="12">
        <v>4.7</v>
      </c>
      <c r="G772" s="17">
        <v>138174</v>
      </c>
      <c r="H772" s="12">
        <v>3.6107</v>
      </c>
      <c r="I772" s="12">
        <v>4.76</v>
      </c>
    </row>
    <row r="773" spans="1:9" x14ac:dyDescent="0.25">
      <c r="A773" s="1">
        <v>39391</v>
      </c>
      <c r="B773" s="18">
        <v>5398</v>
      </c>
      <c r="C773" s="11">
        <v>1.0367959571823793E-2</v>
      </c>
      <c r="D773">
        <v>14715.1</v>
      </c>
      <c r="E773" s="12">
        <v>76.589995999999999</v>
      </c>
      <c r="F773" s="12">
        <v>4.7</v>
      </c>
      <c r="G773" s="17">
        <v>138292</v>
      </c>
      <c r="H773" s="12">
        <v>4.3732699999999998</v>
      </c>
      <c r="I773" s="12">
        <v>4.49</v>
      </c>
    </row>
    <row r="774" spans="1:9" x14ac:dyDescent="0.25">
      <c r="A774" s="1">
        <v>39398</v>
      </c>
      <c r="B774" s="18">
        <v>5405</v>
      </c>
      <c r="C774" s="11">
        <v>1.0367959571823793E-2</v>
      </c>
      <c r="D774">
        <v>14715.1</v>
      </c>
      <c r="E774" s="12">
        <v>76.589995999999999</v>
      </c>
      <c r="F774" s="12">
        <v>4.7</v>
      </c>
      <c r="G774" s="17">
        <v>138292</v>
      </c>
      <c r="H774" s="12">
        <v>4.3732699999999998</v>
      </c>
      <c r="I774" s="12">
        <v>4.49</v>
      </c>
    </row>
    <row r="775" spans="1:9" x14ac:dyDescent="0.25">
      <c r="A775" s="1">
        <v>39405</v>
      </c>
      <c r="B775" s="18">
        <v>5412</v>
      </c>
      <c r="C775" s="11">
        <v>1.0367959571823793E-2</v>
      </c>
      <c r="D775">
        <v>14715.1</v>
      </c>
      <c r="E775" s="12">
        <v>76.589995999999999</v>
      </c>
      <c r="F775" s="12">
        <v>4.7</v>
      </c>
      <c r="G775" s="17">
        <v>138292</v>
      </c>
      <c r="H775" s="12">
        <v>4.3732699999999998</v>
      </c>
      <c r="I775" s="12">
        <v>4.49</v>
      </c>
    </row>
    <row r="776" spans="1:9" x14ac:dyDescent="0.25">
      <c r="A776" s="1">
        <v>39412</v>
      </c>
      <c r="B776" s="18">
        <v>5419</v>
      </c>
      <c r="C776" s="11">
        <v>1.0367959571823793E-2</v>
      </c>
      <c r="D776">
        <v>14715.1</v>
      </c>
      <c r="E776" s="12">
        <v>76.589995999999999</v>
      </c>
      <c r="F776" s="12">
        <v>4.7</v>
      </c>
      <c r="G776" s="17">
        <v>138292</v>
      </c>
      <c r="H776" s="12">
        <v>4.3732699999999998</v>
      </c>
      <c r="I776" s="12">
        <v>4.49</v>
      </c>
    </row>
    <row r="777" spans="1:9" x14ac:dyDescent="0.25">
      <c r="A777" s="1">
        <v>39419</v>
      </c>
      <c r="B777" s="18">
        <v>5426</v>
      </c>
      <c r="C777" s="11">
        <v>1.0367959571823793E-2</v>
      </c>
      <c r="D777">
        <v>14715.1</v>
      </c>
      <c r="E777" s="12">
        <v>75.930000000000007</v>
      </c>
      <c r="F777" s="12">
        <v>5</v>
      </c>
      <c r="G777" s="17">
        <v>138398</v>
      </c>
      <c r="H777" s="12">
        <v>4.1088100000000001</v>
      </c>
      <c r="I777" s="12">
        <v>4.24</v>
      </c>
    </row>
    <row r="778" spans="1:9" x14ac:dyDescent="0.25">
      <c r="A778" s="1">
        <v>39426</v>
      </c>
      <c r="B778" s="18">
        <v>5433</v>
      </c>
      <c r="C778" s="11">
        <v>1.0367959571823793E-2</v>
      </c>
      <c r="D778">
        <v>14715.1</v>
      </c>
      <c r="E778" s="12">
        <v>75.930000000000007</v>
      </c>
      <c r="F778" s="12">
        <v>5</v>
      </c>
      <c r="G778" s="17">
        <v>138398</v>
      </c>
      <c r="H778" s="12">
        <v>4.1088100000000001</v>
      </c>
      <c r="I778" s="12">
        <v>4.24</v>
      </c>
    </row>
    <row r="779" spans="1:9" x14ac:dyDescent="0.25">
      <c r="A779" s="1">
        <v>39433</v>
      </c>
      <c r="B779" s="18">
        <v>5440</v>
      </c>
      <c r="C779" s="11">
        <v>1.0367959571823793E-2</v>
      </c>
      <c r="D779">
        <v>14715.1</v>
      </c>
      <c r="E779" s="12">
        <v>75.930000000000007</v>
      </c>
      <c r="F779" s="12">
        <v>5</v>
      </c>
      <c r="G779" s="17">
        <v>138398</v>
      </c>
      <c r="H779" s="12">
        <v>4.1088100000000001</v>
      </c>
      <c r="I779" s="12">
        <v>4.24</v>
      </c>
    </row>
    <row r="780" spans="1:9" x14ac:dyDescent="0.25">
      <c r="A780" s="1">
        <v>39440</v>
      </c>
      <c r="B780" s="18">
        <v>5447</v>
      </c>
      <c r="C780" s="11">
        <v>1.0367959571823793E-2</v>
      </c>
      <c r="D780">
        <v>14715.1</v>
      </c>
      <c r="E780" s="12">
        <v>75.930000000000007</v>
      </c>
      <c r="F780" s="12">
        <v>5</v>
      </c>
      <c r="G780" s="17">
        <v>138398</v>
      </c>
      <c r="H780" s="12">
        <v>4.1088100000000001</v>
      </c>
      <c r="I780" s="12">
        <v>4.24</v>
      </c>
    </row>
    <row r="781" spans="1:9" x14ac:dyDescent="0.25">
      <c r="A781" s="1">
        <v>39447</v>
      </c>
      <c r="B781" s="18">
        <v>5454</v>
      </c>
      <c r="C781" s="11">
        <v>1.0367959571823793E-2</v>
      </c>
      <c r="D781">
        <v>14715.1</v>
      </c>
      <c r="E781" s="12">
        <v>75.930000000000007</v>
      </c>
      <c r="F781" s="12">
        <v>5</v>
      </c>
      <c r="G781" s="17">
        <v>138398</v>
      </c>
      <c r="H781" s="12">
        <v>4.1088100000000001</v>
      </c>
      <c r="I781" s="12">
        <v>4.24</v>
      </c>
    </row>
    <row r="782" spans="1:9" x14ac:dyDescent="0.25">
      <c r="A782" s="1">
        <v>39454</v>
      </c>
      <c r="B782" s="18">
        <v>5461</v>
      </c>
      <c r="C782" s="11">
        <v>-5.8443367697125215E-4</v>
      </c>
      <c r="D782">
        <v>14706.5</v>
      </c>
      <c r="E782" s="12">
        <v>75.970000999999996</v>
      </c>
      <c r="F782" s="12">
        <v>5</v>
      </c>
      <c r="G782" s="17">
        <v>138399</v>
      </c>
      <c r="H782" s="12">
        <v>4.2946999999999997</v>
      </c>
      <c r="I782" s="12">
        <v>3.94</v>
      </c>
    </row>
    <row r="783" spans="1:9" x14ac:dyDescent="0.25">
      <c r="A783" s="1">
        <v>39461</v>
      </c>
      <c r="B783" s="18">
        <v>5468</v>
      </c>
      <c r="C783" s="11">
        <v>-5.8443367697125215E-4</v>
      </c>
      <c r="D783">
        <v>14706.5</v>
      </c>
      <c r="E783" s="12">
        <v>75.970000999999996</v>
      </c>
      <c r="F783" s="12">
        <v>5</v>
      </c>
      <c r="G783" s="17">
        <v>138399</v>
      </c>
      <c r="H783" s="12">
        <v>4.2946999999999997</v>
      </c>
      <c r="I783" s="12">
        <v>3.94</v>
      </c>
    </row>
    <row r="784" spans="1:9" x14ac:dyDescent="0.25">
      <c r="A784" s="1">
        <v>39468</v>
      </c>
      <c r="B784" s="18">
        <v>5475</v>
      </c>
      <c r="C784" s="11">
        <v>-5.8443367697125215E-4</v>
      </c>
      <c r="D784">
        <v>14706.5</v>
      </c>
      <c r="E784" s="12">
        <v>75.970000999999996</v>
      </c>
      <c r="F784" s="12">
        <v>5</v>
      </c>
      <c r="G784" s="17">
        <v>138399</v>
      </c>
      <c r="H784" s="12">
        <v>4.2946999999999997</v>
      </c>
      <c r="I784" s="12">
        <v>3.94</v>
      </c>
    </row>
    <row r="785" spans="1:9" x14ac:dyDescent="0.25">
      <c r="A785" s="1">
        <v>39475</v>
      </c>
      <c r="B785" s="18">
        <v>5482</v>
      </c>
      <c r="C785" s="11">
        <v>-5.8443367697125215E-4</v>
      </c>
      <c r="D785">
        <v>14706.5</v>
      </c>
      <c r="E785" s="12">
        <v>75.970000999999996</v>
      </c>
      <c r="F785" s="12">
        <v>5</v>
      </c>
      <c r="G785" s="17">
        <v>138399</v>
      </c>
      <c r="H785" s="12">
        <v>4.2946999999999997</v>
      </c>
      <c r="I785" s="12">
        <v>3.94</v>
      </c>
    </row>
    <row r="786" spans="1:9" x14ac:dyDescent="0.25">
      <c r="A786" s="1">
        <v>39482</v>
      </c>
      <c r="B786" s="18">
        <v>5489</v>
      </c>
      <c r="C786" s="11">
        <v>-5.8443367697125215E-4</v>
      </c>
      <c r="D786">
        <v>14706.5</v>
      </c>
      <c r="E786" s="12">
        <v>75.449996999999996</v>
      </c>
      <c r="F786" s="12">
        <v>4.9000000000000004</v>
      </c>
      <c r="G786" s="17">
        <v>138323</v>
      </c>
      <c r="H786" s="12">
        <v>4.1429600000000004</v>
      </c>
      <c r="I786" s="12">
        <v>2.98</v>
      </c>
    </row>
    <row r="787" spans="1:9" x14ac:dyDescent="0.25">
      <c r="A787" s="1">
        <v>39489</v>
      </c>
      <c r="B787" s="18">
        <v>5496</v>
      </c>
      <c r="C787" s="11">
        <v>-5.8443367697125215E-4</v>
      </c>
      <c r="D787">
        <v>14706.5</v>
      </c>
      <c r="E787" s="12">
        <v>75.449996999999996</v>
      </c>
      <c r="F787" s="12">
        <v>4.9000000000000004</v>
      </c>
      <c r="G787" s="17">
        <v>138323</v>
      </c>
      <c r="H787" s="12">
        <v>4.1429600000000004</v>
      </c>
      <c r="I787" s="12">
        <v>2.98</v>
      </c>
    </row>
    <row r="788" spans="1:9" x14ac:dyDescent="0.25">
      <c r="A788" s="1">
        <v>39496</v>
      </c>
      <c r="B788" s="18">
        <v>5503</v>
      </c>
      <c r="C788" s="11">
        <v>-5.8443367697125215E-4</v>
      </c>
      <c r="D788">
        <v>14706.5</v>
      </c>
      <c r="E788" s="12">
        <v>75.449996999999996</v>
      </c>
      <c r="F788" s="12">
        <v>4.9000000000000004</v>
      </c>
      <c r="G788" s="17">
        <v>138323</v>
      </c>
      <c r="H788" s="12">
        <v>4.1429600000000004</v>
      </c>
      <c r="I788" s="12">
        <v>2.98</v>
      </c>
    </row>
    <row r="789" spans="1:9" x14ac:dyDescent="0.25">
      <c r="A789" s="1">
        <v>39503</v>
      </c>
      <c r="B789" s="18">
        <v>5510</v>
      </c>
      <c r="C789" s="11">
        <v>-5.8443367697125215E-4</v>
      </c>
      <c r="D789">
        <v>14706.5</v>
      </c>
      <c r="E789" s="12">
        <v>75.449996999999996</v>
      </c>
      <c r="F789" s="12">
        <v>4.9000000000000004</v>
      </c>
      <c r="G789" s="17">
        <v>138323</v>
      </c>
      <c r="H789" s="12">
        <v>4.1429600000000004</v>
      </c>
      <c r="I789" s="12">
        <v>2.98</v>
      </c>
    </row>
    <row r="790" spans="1:9" x14ac:dyDescent="0.25">
      <c r="A790" s="1">
        <v>39510</v>
      </c>
      <c r="B790" s="18">
        <v>5517</v>
      </c>
      <c r="C790" s="11">
        <v>-5.8443367697125215E-4</v>
      </c>
      <c r="D790">
        <v>14706.5</v>
      </c>
      <c r="E790" s="12">
        <v>73.699996999999996</v>
      </c>
      <c r="F790" s="12">
        <v>5.0999999999999996</v>
      </c>
      <c r="G790" s="17">
        <v>138255</v>
      </c>
      <c r="H790" s="12">
        <v>3.9748999999999999</v>
      </c>
      <c r="I790" s="12">
        <v>2.61</v>
      </c>
    </row>
    <row r="791" spans="1:9" x14ac:dyDescent="0.25">
      <c r="A791" s="1">
        <v>39517</v>
      </c>
      <c r="B791" s="18">
        <v>5524</v>
      </c>
      <c r="C791" s="11">
        <v>-5.8443367697125215E-4</v>
      </c>
      <c r="D791">
        <v>14706.5</v>
      </c>
      <c r="E791" s="12">
        <v>73.699996999999996</v>
      </c>
      <c r="F791" s="12">
        <v>5.0999999999999996</v>
      </c>
      <c r="G791" s="17">
        <v>138255</v>
      </c>
      <c r="H791" s="12">
        <v>3.9748999999999999</v>
      </c>
      <c r="I791" s="12">
        <v>2.61</v>
      </c>
    </row>
    <row r="792" spans="1:9" x14ac:dyDescent="0.25">
      <c r="A792" s="1">
        <v>39524</v>
      </c>
      <c r="B792" s="18">
        <v>5531</v>
      </c>
      <c r="C792" s="11">
        <v>-5.8443367697125215E-4</v>
      </c>
      <c r="D792">
        <v>14706.5</v>
      </c>
      <c r="E792" s="12">
        <v>73.699996999999996</v>
      </c>
      <c r="F792" s="12">
        <v>5.0999999999999996</v>
      </c>
      <c r="G792" s="17">
        <v>138255</v>
      </c>
      <c r="H792" s="12">
        <v>3.9748999999999999</v>
      </c>
      <c r="I792" s="12">
        <v>2.61</v>
      </c>
    </row>
    <row r="793" spans="1:9" x14ac:dyDescent="0.25">
      <c r="A793" s="1">
        <v>39531</v>
      </c>
      <c r="B793" s="18">
        <v>5538</v>
      </c>
      <c r="C793" s="11">
        <v>-5.8443367697125215E-4</v>
      </c>
      <c r="D793">
        <v>14706.5</v>
      </c>
      <c r="E793" s="12">
        <v>73.699996999999996</v>
      </c>
      <c r="F793" s="12">
        <v>5.0999999999999996</v>
      </c>
      <c r="G793" s="17">
        <v>138255</v>
      </c>
      <c r="H793" s="12">
        <v>3.9748999999999999</v>
      </c>
      <c r="I793" s="12">
        <v>2.61</v>
      </c>
    </row>
    <row r="794" spans="1:9" x14ac:dyDescent="0.25">
      <c r="A794" s="1">
        <v>39538</v>
      </c>
      <c r="B794" s="18">
        <v>5545</v>
      </c>
      <c r="C794" s="11">
        <v>-5.8443367697125215E-4</v>
      </c>
      <c r="D794">
        <v>14706.5</v>
      </c>
      <c r="E794" s="12">
        <v>73.699996999999996</v>
      </c>
      <c r="F794" s="12">
        <v>5.0999999999999996</v>
      </c>
      <c r="G794" s="17">
        <v>138255</v>
      </c>
      <c r="H794" s="12">
        <v>3.9748999999999999</v>
      </c>
      <c r="I794" s="12">
        <v>2.61</v>
      </c>
    </row>
    <row r="795" spans="1:9" x14ac:dyDescent="0.25">
      <c r="A795" s="1">
        <v>39545</v>
      </c>
      <c r="B795" s="18">
        <v>5552</v>
      </c>
      <c r="C795" s="11">
        <v>1.082514534389567E-2</v>
      </c>
      <c r="D795">
        <v>14865.7</v>
      </c>
      <c r="E795" s="12">
        <v>72.559997999999993</v>
      </c>
      <c r="F795" s="12">
        <v>5</v>
      </c>
      <c r="G795" s="17">
        <v>138038</v>
      </c>
      <c r="H795" s="12">
        <v>3.9037600000000001</v>
      </c>
      <c r="I795" s="12">
        <v>2.2799999999999998</v>
      </c>
    </row>
    <row r="796" spans="1:9" x14ac:dyDescent="0.25">
      <c r="A796" s="1">
        <v>39552</v>
      </c>
      <c r="B796" s="18">
        <v>5559</v>
      </c>
      <c r="C796" s="11">
        <v>1.082514534389567E-2</v>
      </c>
      <c r="D796">
        <v>14865.7</v>
      </c>
      <c r="E796" s="12">
        <v>72.559997999999993</v>
      </c>
      <c r="F796" s="12">
        <v>5</v>
      </c>
      <c r="G796" s="17">
        <v>138038</v>
      </c>
      <c r="H796" s="12">
        <v>3.9037600000000001</v>
      </c>
      <c r="I796" s="12">
        <v>2.2799999999999998</v>
      </c>
    </row>
    <row r="797" spans="1:9" x14ac:dyDescent="0.25">
      <c r="A797" s="1">
        <v>39559</v>
      </c>
      <c r="B797" s="18">
        <v>5566</v>
      </c>
      <c r="C797" s="11">
        <v>1.082514534389567E-2</v>
      </c>
      <c r="D797">
        <v>14865.7</v>
      </c>
      <c r="E797" s="12">
        <v>72.559997999999993</v>
      </c>
      <c r="F797" s="12">
        <v>5</v>
      </c>
      <c r="G797" s="17">
        <v>138038</v>
      </c>
      <c r="H797" s="12">
        <v>3.9037600000000001</v>
      </c>
      <c r="I797" s="12">
        <v>2.2799999999999998</v>
      </c>
    </row>
    <row r="798" spans="1:9" x14ac:dyDescent="0.25">
      <c r="A798" s="1">
        <v>39566</v>
      </c>
      <c r="B798" s="18">
        <v>5573</v>
      </c>
      <c r="C798" s="11">
        <v>1.082514534389567E-2</v>
      </c>
      <c r="D798">
        <v>14865.7</v>
      </c>
      <c r="E798" s="12">
        <v>72.559997999999993</v>
      </c>
      <c r="F798" s="12">
        <v>5</v>
      </c>
      <c r="G798" s="17">
        <v>138038</v>
      </c>
      <c r="H798" s="12">
        <v>3.9037600000000001</v>
      </c>
      <c r="I798" s="12">
        <v>2.2799999999999998</v>
      </c>
    </row>
    <row r="799" spans="1:9" x14ac:dyDescent="0.25">
      <c r="A799" s="1">
        <v>39573</v>
      </c>
      <c r="B799" s="18">
        <v>5580</v>
      </c>
      <c r="C799" s="11">
        <v>1.082514534389567E-2</v>
      </c>
      <c r="D799">
        <v>14865.7</v>
      </c>
      <c r="E799" s="12">
        <v>73.279999000000004</v>
      </c>
      <c r="F799" s="12">
        <v>5.4</v>
      </c>
      <c r="G799" s="17">
        <v>137847</v>
      </c>
      <c r="H799" s="12">
        <v>4.0884099999999997</v>
      </c>
      <c r="I799" s="12">
        <v>1.98</v>
      </c>
    </row>
    <row r="800" spans="1:9" x14ac:dyDescent="0.25">
      <c r="A800" s="1">
        <v>39580</v>
      </c>
      <c r="B800" s="18">
        <v>5587</v>
      </c>
      <c r="C800" s="11">
        <v>1.082514534389567E-2</v>
      </c>
      <c r="D800">
        <v>14865.7</v>
      </c>
      <c r="E800" s="12">
        <v>73.279999000000004</v>
      </c>
      <c r="F800" s="12">
        <v>5.4</v>
      </c>
      <c r="G800" s="17">
        <v>137847</v>
      </c>
      <c r="H800" s="12">
        <v>4.0884099999999997</v>
      </c>
      <c r="I800" s="12">
        <v>1.98</v>
      </c>
    </row>
    <row r="801" spans="1:9" x14ac:dyDescent="0.25">
      <c r="A801" s="1">
        <v>39587</v>
      </c>
      <c r="B801" s="18">
        <v>5594</v>
      </c>
      <c r="C801" s="11">
        <v>1.082514534389567E-2</v>
      </c>
      <c r="D801">
        <v>14865.7</v>
      </c>
      <c r="E801" s="12">
        <v>73.279999000000004</v>
      </c>
      <c r="F801" s="12">
        <v>5.4</v>
      </c>
      <c r="G801" s="17">
        <v>137847</v>
      </c>
      <c r="H801" s="12">
        <v>4.0884099999999997</v>
      </c>
      <c r="I801" s="12">
        <v>1.98</v>
      </c>
    </row>
    <row r="802" spans="1:9" x14ac:dyDescent="0.25">
      <c r="A802" s="1">
        <v>39594</v>
      </c>
      <c r="B802" s="18">
        <v>5601</v>
      </c>
      <c r="C802" s="11">
        <v>1.082514534389567E-2</v>
      </c>
      <c r="D802">
        <v>14865.7</v>
      </c>
      <c r="E802" s="12">
        <v>73.279999000000004</v>
      </c>
      <c r="F802" s="12">
        <v>5.4</v>
      </c>
      <c r="G802" s="17">
        <v>137847</v>
      </c>
      <c r="H802" s="12">
        <v>4.0884099999999997</v>
      </c>
      <c r="I802" s="12">
        <v>1.98</v>
      </c>
    </row>
    <row r="803" spans="1:9" x14ac:dyDescent="0.25">
      <c r="A803" s="1">
        <v>39601</v>
      </c>
      <c r="B803" s="18">
        <v>5608</v>
      </c>
      <c r="C803" s="11">
        <v>1.082514534389567E-2</v>
      </c>
      <c r="D803">
        <v>14865.7</v>
      </c>
      <c r="E803" s="12">
        <v>72.930000000000007</v>
      </c>
      <c r="F803" s="12">
        <v>5.6</v>
      </c>
      <c r="G803" s="17">
        <v>137689</v>
      </c>
      <c r="H803" s="12">
        <v>4.9359700000000002</v>
      </c>
      <c r="I803" s="12">
        <v>2</v>
      </c>
    </row>
    <row r="804" spans="1:9" x14ac:dyDescent="0.25">
      <c r="A804" s="1">
        <v>39608</v>
      </c>
      <c r="B804" s="18">
        <v>5615</v>
      </c>
      <c r="C804" s="11">
        <v>1.082514534389567E-2</v>
      </c>
      <c r="D804">
        <v>14865.7</v>
      </c>
      <c r="E804" s="12">
        <v>72.930000000000007</v>
      </c>
      <c r="F804" s="12">
        <v>5.6</v>
      </c>
      <c r="G804" s="17">
        <v>137689</v>
      </c>
      <c r="H804" s="12">
        <v>4.9359700000000002</v>
      </c>
      <c r="I804" s="12">
        <v>2</v>
      </c>
    </row>
    <row r="805" spans="1:9" x14ac:dyDescent="0.25">
      <c r="A805" s="1">
        <v>39615</v>
      </c>
      <c r="B805" s="18">
        <v>5622</v>
      </c>
      <c r="C805" s="11">
        <v>1.082514534389567E-2</v>
      </c>
      <c r="D805">
        <v>14865.7</v>
      </c>
      <c r="E805" s="12">
        <v>72.930000000000007</v>
      </c>
      <c r="F805" s="12">
        <v>5.6</v>
      </c>
      <c r="G805" s="17">
        <v>137689</v>
      </c>
      <c r="H805" s="12">
        <v>4.9359700000000002</v>
      </c>
      <c r="I805" s="12">
        <v>2</v>
      </c>
    </row>
    <row r="806" spans="1:9" x14ac:dyDescent="0.25">
      <c r="A806" s="1">
        <v>39622</v>
      </c>
      <c r="B806" s="18">
        <v>5629</v>
      </c>
      <c r="C806" s="11">
        <v>1.082514534389567E-2</v>
      </c>
      <c r="D806">
        <v>14865.7</v>
      </c>
      <c r="E806" s="12">
        <v>72.930000000000007</v>
      </c>
      <c r="F806" s="12">
        <v>5.6</v>
      </c>
      <c r="G806" s="17">
        <v>137689</v>
      </c>
      <c r="H806" s="12">
        <v>4.9359700000000002</v>
      </c>
      <c r="I806" s="12">
        <v>2</v>
      </c>
    </row>
    <row r="807" spans="1:9" x14ac:dyDescent="0.25">
      <c r="A807" s="1">
        <v>39629</v>
      </c>
      <c r="B807" s="18">
        <v>5636</v>
      </c>
      <c r="C807" s="11">
        <v>1.082514534389567E-2</v>
      </c>
      <c r="D807">
        <v>14865.7</v>
      </c>
      <c r="E807" s="12">
        <v>72.930000000000007</v>
      </c>
      <c r="F807" s="12">
        <v>5.6</v>
      </c>
      <c r="G807" s="17">
        <v>137689</v>
      </c>
      <c r="H807" s="12">
        <v>4.9359700000000002</v>
      </c>
      <c r="I807" s="12">
        <v>2</v>
      </c>
    </row>
    <row r="808" spans="1:9" x14ac:dyDescent="0.25">
      <c r="A808" s="1">
        <v>39636</v>
      </c>
      <c r="B808" s="18">
        <v>5643</v>
      </c>
      <c r="C808" s="11">
        <v>2.2400559677646648E-3</v>
      </c>
      <c r="D808">
        <v>14899</v>
      </c>
      <c r="E808" s="12">
        <v>72.370002999999997</v>
      </c>
      <c r="F808" s="12">
        <v>5.8</v>
      </c>
      <c r="G808" s="17">
        <v>137492</v>
      </c>
      <c r="H808" s="12">
        <v>5.4975100000000001</v>
      </c>
      <c r="I808" s="12">
        <v>2.0099999999999998</v>
      </c>
    </row>
    <row r="809" spans="1:9" x14ac:dyDescent="0.25">
      <c r="A809" s="1">
        <v>39643</v>
      </c>
      <c r="B809" s="18">
        <v>5650</v>
      </c>
      <c r="C809" s="11">
        <v>2.2400559677646648E-3</v>
      </c>
      <c r="D809">
        <v>14899</v>
      </c>
      <c r="E809" s="12">
        <v>72.370002999999997</v>
      </c>
      <c r="F809" s="12">
        <v>5.8</v>
      </c>
      <c r="G809" s="17">
        <v>137492</v>
      </c>
      <c r="H809" s="12">
        <v>5.4975100000000001</v>
      </c>
      <c r="I809" s="12">
        <v>2.0099999999999998</v>
      </c>
    </row>
    <row r="810" spans="1:9" x14ac:dyDescent="0.25">
      <c r="A810" s="1">
        <v>39650</v>
      </c>
      <c r="B810" s="18">
        <v>5657</v>
      </c>
      <c r="C810" s="11">
        <v>2.2400559677646648E-3</v>
      </c>
      <c r="D810">
        <v>14899</v>
      </c>
      <c r="E810" s="12">
        <v>72.370002999999997</v>
      </c>
      <c r="F810" s="12">
        <v>5.8</v>
      </c>
      <c r="G810" s="17">
        <v>137492</v>
      </c>
      <c r="H810" s="12">
        <v>5.4975100000000001</v>
      </c>
      <c r="I810" s="12">
        <v>2.0099999999999998</v>
      </c>
    </row>
    <row r="811" spans="1:9" x14ac:dyDescent="0.25">
      <c r="A811" s="1">
        <v>39657</v>
      </c>
      <c r="B811" s="18">
        <v>5664</v>
      </c>
      <c r="C811" s="11">
        <v>2.2400559677646648E-3</v>
      </c>
      <c r="D811">
        <v>14899</v>
      </c>
      <c r="E811" s="12">
        <v>72.370002999999997</v>
      </c>
      <c r="F811" s="12">
        <v>5.8</v>
      </c>
      <c r="G811" s="17">
        <v>137492</v>
      </c>
      <c r="H811" s="12">
        <v>5.4975100000000001</v>
      </c>
      <c r="I811" s="12">
        <v>2.0099999999999998</v>
      </c>
    </row>
    <row r="812" spans="1:9" x14ac:dyDescent="0.25">
      <c r="A812" s="1">
        <v>39664</v>
      </c>
      <c r="B812" s="18">
        <v>5671</v>
      </c>
      <c r="C812" s="11">
        <v>2.2400559677646648E-3</v>
      </c>
      <c r="D812">
        <v>14899</v>
      </c>
      <c r="E812" s="12">
        <v>73.419998000000007</v>
      </c>
      <c r="F812" s="12">
        <v>6.1</v>
      </c>
      <c r="G812" s="17">
        <v>137209</v>
      </c>
      <c r="H812" s="12">
        <v>5.30802</v>
      </c>
      <c r="I812" s="12">
        <v>2</v>
      </c>
    </row>
    <row r="813" spans="1:9" x14ac:dyDescent="0.25">
      <c r="A813" s="1">
        <v>39671</v>
      </c>
      <c r="B813" s="18">
        <v>5678</v>
      </c>
      <c r="C813" s="11">
        <v>2.2400559677646648E-3</v>
      </c>
      <c r="D813">
        <v>14899</v>
      </c>
      <c r="E813" s="12">
        <v>73.419998000000007</v>
      </c>
      <c r="F813" s="12">
        <v>6.1</v>
      </c>
      <c r="G813" s="17">
        <v>137209</v>
      </c>
      <c r="H813" s="12">
        <v>5.30802</v>
      </c>
      <c r="I813" s="12">
        <v>2</v>
      </c>
    </row>
    <row r="814" spans="1:9" x14ac:dyDescent="0.25">
      <c r="A814" s="1">
        <v>39678</v>
      </c>
      <c r="B814" s="18">
        <v>5685</v>
      </c>
      <c r="C814" s="11">
        <v>2.2400559677646648E-3</v>
      </c>
      <c r="D814">
        <v>14899</v>
      </c>
      <c r="E814" s="12">
        <v>73.419998000000007</v>
      </c>
      <c r="F814" s="12">
        <v>6.1</v>
      </c>
      <c r="G814" s="17">
        <v>137209</v>
      </c>
      <c r="H814" s="12">
        <v>5.30802</v>
      </c>
      <c r="I814" s="12">
        <v>2</v>
      </c>
    </row>
    <row r="815" spans="1:9" x14ac:dyDescent="0.25">
      <c r="A815" s="1">
        <v>39685</v>
      </c>
      <c r="B815" s="18">
        <v>5692</v>
      </c>
      <c r="C815" s="11">
        <v>2.2400559677646648E-3</v>
      </c>
      <c r="D815">
        <v>14899</v>
      </c>
      <c r="E815" s="12">
        <v>73.419998000000007</v>
      </c>
      <c r="F815" s="12">
        <v>6.1</v>
      </c>
      <c r="G815" s="17">
        <v>137209</v>
      </c>
      <c r="H815" s="12">
        <v>5.30802</v>
      </c>
      <c r="I815" s="12">
        <v>2</v>
      </c>
    </row>
    <row r="816" spans="1:9" x14ac:dyDescent="0.25">
      <c r="A816" s="1">
        <v>39692</v>
      </c>
      <c r="B816" s="18">
        <v>5699</v>
      </c>
      <c r="C816" s="11">
        <v>2.2400559677646648E-3</v>
      </c>
      <c r="D816">
        <v>14899</v>
      </c>
      <c r="E816" s="12">
        <v>78.059997999999993</v>
      </c>
      <c r="F816" s="12">
        <v>6.1</v>
      </c>
      <c r="G816" s="17">
        <v>136758</v>
      </c>
      <c r="H816" s="12">
        <v>4.9533199999999997</v>
      </c>
      <c r="I816" s="12">
        <v>1.81</v>
      </c>
    </row>
    <row r="817" spans="1:9" x14ac:dyDescent="0.25">
      <c r="A817" s="1">
        <v>39699</v>
      </c>
      <c r="B817" s="18">
        <v>5706</v>
      </c>
      <c r="C817" s="11">
        <v>2.2400559677646648E-3</v>
      </c>
      <c r="D817">
        <v>14899</v>
      </c>
      <c r="E817" s="12">
        <v>78.059997999999993</v>
      </c>
      <c r="F817" s="12">
        <v>6.1</v>
      </c>
      <c r="G817" s="17">
        <v>136758</v>
      </c>
      <c r="H817" s="12">
        <v>4.9533199999999997</v>
      </c>
      <c r="I817" s="12">
        <v>1.81</v>
      </c>
    </row>
    <row r="818" spans="1:9" x14ac:dyDescent="0.25">
      <c r="A818" s="1">
        <v>39706</v>
      </c>
      <c r="B818" s="18">
        <v>5713</v>
      </c>
      <c r="C818" s="11">
        <v>2.2400559677646648E-3</v>
      </c>
      <c r="D818">
        <v>14899</v>
      </c>
      <c r="E818" s="12">
        <v>78.059997999999993</v>
      </c>
      <c r="F818" s="12">
        <v>6.1</v>
      </c>
      <c r="G818" s="17">
        <v>136758</v>
      </c>
      <c r="H818" s="12">
        <v>4.9533199999999997</v>
      </c>
      <c r="I818" s="12">
        <v>1.81</v>
      </c>
    </row>
    <row r="819" spans="1:9" x14ac:dyDescent="0.25">
      <c r="A819" s="1">
        <v>39713</v>
      </c>
      <c r="B819" s="18">
        <v>5720</v>
      </c>
      <c r="C819" s="11">
        <v>2.2400559677646648E-3</v>
      </c>
      <c r="D819">
        <v>14899</v>
      </c>
      <c r="E819" s="12">
        <v>78.059997999999993</v>
      </c>
      <c r="F819" s="12">
        <v>6.1</v>
      </c>
      <c r="G819" s="17">
        <v>136758</v>
      </c>
      <c r="H819" s="12">
        <v>4.9533199999999997</v>
      </c>
      <c r="I819" s="12">
        <v>1.81</v>
      </c>
    </row>
    <row r="820" spans="1:9" x14ac:dyDescent="0.25">
      <c r="A820" s="1">
        <v>39720</v>
      </c>
      <c r="B820" s="18">
        <v>5727</v>
      </c>
      <c r="C820" s="11">
        <v>2.2400559677646648E-3</v>
      </c>
      <c r="D820">
        <v>14899</v>
      </c>
      <c r="E820" s="12">
        <v>78.059997999999993</v>
      </c>
      <c r="F820" s="12">
        <v>6.1</v>
      </c>
      <c r="G820" s="17">
        <v>136758</v>
      </c>
      <c r="H820" s="12">
        <v>4.9533199999999997</v>
      </c>
      <c r="I820" s="12">
        <v>1.81</v>
      </c>
    </row>
    <row r="821" spans="1:9" x14ac:dyDescent="0.25">
      <c r="A821" s="1">
        <v>39727</v>
      </c>
      <c r="B821" s="18">
        <v>5734</v>
      </c>
      <c r="C821" s="11">
        <v>-1.9518088462312844E-2</v>
      </c>
      <c r="D821">
        <v>14608.2</v>
      </c>
      <c r="E821" s="12">
        <v>79.459998999999996</v>
      </c>
      <c r="F821" s="12">
        <v>6.5</v>
      </c>
      <c r="G821" s="17">
        <v>136294</v>
      </c>
      <c r="H821" s="12">
        <v>3.7310599999999998</v>
      </c>
      <c r="I821" s="12">
        <v>0.97</v>
      </c>
    </row>
    <row r="822" spans="1:9" x14ac:dyDescent="0.25">
      <c r="A822" s="1">
        <v>39734</v>
      </c>
      <c r="B822" s="18">
        <v>5741</v>
      </c>
      <c r="C822" s="11">
        <v>-1.9518088462312844E-2</v>
      </c>
      <c r="D822">
        <v>14608.2</v>
      </c>
      <c r="E822" s="12">
        <v>79.459998999999996</v>
      </c>
      <c r="F822" s="12">
        <v>6.5</v>
      </c>
      <c r="G822" s="17">
        <v>136294</v>
      </c>
      <c r="H822" s="12">
        <v>3.7310599999999998</v>
      </c>
      <c r="I822" s="12">
        <v>0.97</v>
      </c>
    </row>
    <row r="823" spans="1:9" x14ac:dyDescent="0.25">
      <c r="A823" s="1">
        <v>39741</v>
      </c>
      <c r="B823" s="18">
        <v>5748</v>
      </c>
      <c r="C823" s="11">
        <v>-1.9518088462312844E-2</v>
      </c>
      <c r="D823">
        <v>14608.2</v>
      </c>
      <c r="E823" s="12">
        <v>79.459998999999996</v>
      </c>
      <c r="F823" s="12">
        <v>6.5</v>
      </c>
      <c r="G823" s="17">
        <v>136294</v>
      </c>
      <c r="H823" s="12">
        <v>3.7310599999999998</v>
      </c>
      <c r="I823" s="12">
        <v>0.97</v>
      </c>
    </row>
    <row r="824" spans="1:9" x14ac:dyDescent="0.25">
      <c r="A824" s="1">
        <v>39748</v>
      </c>
      <c r="B824" s="18">
        <v>5755</v>
      </c>
      <c r="C824" s="11">
        <v>-1.9518088462312844E-2</v>
      </c>
      <c r="D824">
        <v>14608.2</v>
      </c>
      <c r="E824" s="12">
        <v>79.459998999999996</v>
      </c>
      <c r="F824" s="12">
        <v>6.5</v>
      </c>
      <c r="G824" s="17">
        <v>136294</v>
      </c>
      <c r="H824" s="12">
        <v>3.7310599999999998</v>
      </c>
      <c r="I824" s="12">
        <v>0.97</v>
      </c>
    </row>
    <row r="825" spans="1:9" x14ac:dyDescent="0.25">
      <c r="A825" s="1">
        <v>39755</v>
      </c>
      <c r="B825" s="18">
        <v>5762</v>
      </c>
      <c r="C825" s="11">
        <v>-1.9518088462312844E-2</v>
      </c>
      <c r="D825">
        <v>14608.2</v>
      </c>
      <c r="E825" s="12">
        <v>86.349997999999999</v>
      </c>
      <c r="F825" s="12">
        <v>6.8</v>
      </c>
      <c r="G825" s="17">
        <v>135546</v>
      </c>
      <c r="H825" s="12">
        <v>1.09992</v>
      </c>
      <c r="I825" s="12">
        <v>0.39</v>
      </c>
    </row>
    <row r="826" spans="1:9" x14ac:dyDescent="0.25">
      <c r="A826" s="1">
        <v>39762</v>
      </c>
      <c r="B826" s="18">
        <v>5769</v>
      </c>
      <c r="C826" s="11">
        <v>-1.9518088462312844E-2</v>
      </c>
      <c r="D826">
        <v>14608.2</v>
      </c>
      <c r="E826" s="12">
        <v>86.349997999999999</v>
      </c>
      <c r="F826" s="12">
        <v>6.8</v>
      </c>
      <c r="G826" s="17">
        <v>135546</v>
      </c>
      <c r="H826" s="12">
        <v>1.09992</v>
      </c>
      <c r="I826" s="12">
        <v>0.39</v>
      </c>
    </row>
    <row r="827" spans="1:9" x14ac:dyDescent="0.25">
      <c r="A827" s="1">
        <v>39769</v>
      </c>
      <c r="B827" s="18">
        <v>5776</v>
      </c>
      <c r="C827" s="11">
        <v>-1.9518088462312844E-2</v>
      </c>
      <c r="D827">
        <v>14608.2</v>
      </c>
      <c r="E827" s="12">
        <v>86.349997999999999</v>
      </c>
      <c r="F827" s="12">
        <v>6.8</v>
      </c>
      <c r="G827" s="17">
        <v>135546</v>
      </c>
      <c r="H827" s="12">
        <v>1.09992</v>
      </c>
      <c r="I827" s="12">
        <v>0.39</v>
      </c>
    </row>
    <row r="828" spans="1:9" x14ac:dyDescent="0.25">
      <c r="A828" s="1">
        <v>39776</v>
      </c>
      <c r="B828" s="18">
        <v>5783</v>
      </c>
      <c r="C828" s="11">
        <v>-1.9518088462312844E-2</v>
      </c>
      <c r="D828">
        <v>14608.2</v>
      </c>
      <c r="E828" s="12">
        <v>86.349997999999999</v>
      </c>
      <c r="F828" s="12">
        <v>6.8</v>
      </c>
      <c r="G828" s="17">
        <v>135546</v>
      </c>
      <c r="H828" s="12">
        <v>1.09992</v>
      </c>
      <c r="I828" s="12">
        <v>0.39</v>
      </c>
    </row>
    <row r="829" spans="1:9" x14ac:dyDescent="0.25">
      <c r="A829" s="1">
        <v>39783</v>
      </c>
      <c r="B829" s="18">
        <v>5790</v>
      </c>
      <c r="C829" s="11">
        <v>-1.9518088462312844E-2</v>
      </c>
      <c r="D829">
        <v>14608.2</v>
      </c>
      <c r="E829" s="12">
        <v>86.720000999999996</v>
      </c>
      <c r="F829" s="12">
        <v>7.3</v>
      </c>
      <c r="G829" s="17">
        <v>134849</v>
      </c>
      <c r="H829" s="12">
        <v>-2.223E-2</v>
      </c>
      <c r="I829" s="12">
        <v>0.16</v>
      </c>
    </row>
    <row r="830" spans="1:9" x14ac:dyDescent="0.25">
      <c r="A830" s="1">
        <v>39790</v>
      </c>
      <c r="B830" s="18">
        <v>5797</v>
      </c>
      <c r="C830" s="11">
        <v>-1.9518088462312844E-2</v>
      </c>
      <c r="D830">
        <v>14608.2</v>
      </c>
      <c r="E830" s="12">
        <v>86.720000999999996</v>
      </c>
      <c r="F830" s="12">
        <v>7.3</v>
      </c>
      <c r="G830" s="17">
        <v>134849</v>
      </c>
      <c r="H830" s="12">
        <v>-2.223E-2</v>
      </c>
      <c r="I830" s="12">
        <v>0.16</v>
      </c>
    </row>
    <row r="831" spans="1:9" x14ac:dyDescent="0.25">
      <c r="A831" s="1">
        <v>39797</v>
      </c>
      <c r="B831" s="18">
        <v>5804</v>
      </c>
      <c r="C831" s="11">
        <v>-1.9518088462312844E-2</v>
      </c>
      <c r="D831">
        <v>14608.2</v>
      </c>
      <c r="E831" s="12">
        <v>86.720000999999996</v>
      </c>
      <c r="F831" s="12">
        <v>7.3</v>
      </c>
      <c r="G831" s="17">
        <v>134849</v>
      </c>
      <c r="H831" s="12">
        <v>-2.223E-2</v>
      </c>
      <c r="I831" s="12">
        <v>0.16</v>
      </c>
    </row>
    <row r="832" spans="1:9" x14ac:dyDescent="0.25">
      <c r="A832" s="1">
        <v>39804</v>
      </c>
      <c r="B832" s="18">
        <v>5811</v>
      </c>
      <c r="C832" s="11">
        <v>-1.9518088462312844E-2</v>
      </c>
      <c r="D832">
        <v>14608.2</v>
      </c>
      <c r="E832" s="12">
        <v>86.720000999999996</v>
      </c>
      <c r="F832" s="12">
        <v>7.3</v>
      </c>
      <c r="G832" s="17">
        <v>134849</v>
      </c>
      <c r="H832" s="12">
        <v>-2.223E-2</v>
      </c>
      <c r="I832" s="12">
        <v>0.16</v>
      </c>
    </row>
    <row r="833" spans="1:9" x14ac:dyDescent="0.25">
      <c r="A833" s="1">
        <v>39811</v>
      </c>
      <c r="B833" s="18">
        <v>5818</v>
      </c>
      <c r="C833" s="11">
        <v>-1.9518088462312844E-2</v>
      </c>
      <c r="D833">
        <v>14608.2</v>
      </c>
      <c r="E833" s="12">
        <v>86.720000999999996</v>
      </c>
      <c r="F833" s="12">
        <v>7.3</v>
      </c>
      <c r="G833" s="17">
        <v>134849</v>
      </c>
      <c r="H833" s="12">
        <v>-2.223E-2</v>
      </c>
      <c r="I833" s="12">
        <v>0.16</v>
      </c>
    </row>
    <row r="834" spans="1:9" x14ac:dyDescent="0.25">
      <c r="A834" s="1">
        <v>39818</v>
      </c>
      <c r="B834" s="18">
        <v>5825</v>
      </c>
      <c r="C834" s="11">
        <v>-1.2137018934571087E-2</v>
      </c>
      <c r="D834">
        <v>14430.9</v>
      </c>
      <c r="E834" s="12">
        <v>81.839995999999999</v>
      </c>
      <c r="F834" s="12">
        <v>7.8</v>
      </c>
      <c r="G834" s="17">
        <v>134069</v>
      </c>
      <c r="H834" s="12">
        <v>-0.11359</v>
      </c>
      <c r="I834" s="12">
        <v>0.15</v>
      </c>
    </row>
    <row r="835" spans="1:9" x14ac:dyDescent="0.25">
      <c r="A835" s="1">
        <v>39825</v>
      </c>
      <c r="B835" s="18">
        <v>5832</v>
      </c>
      <c r="C835" s="11">
        <v>-1.2137018934571087E-2</v>
      </c>
      <c r="D835">
        <v>14430.9</v>
      </c>
      <c r="E835" s="12">
        <v>81.839995999999999</v>
      </c>
      <c r="F835" s="12">
        <v>7.8</v>
      </c>
      <c r="G835" s="17">
        <v>134069</v>
      </c>
      <c r="H835" s="12">
        <v>-0.11359</v>
      </c>
      <c r="I835" s="12">
        <v>0.15</v>
      </c>
    </row>
    <row r="836" spans="1:9" x14ac:dyDescent="0.25">
      <c r="A836" s="1">
        <v>39832</v>
      </c>
      <c r="B836" s="18">
        <v>5839</v>
      </c>
      <c r="C836" s="11">
        <v>-1.2137018934571087E-2</v>
      </c>
      <c r="D836">
        <v>14430.9</v>
      </c>
      <c r="E836" s="12">
        <v>81.839995999999999</v>
      </c>
      <c r="F836" s="12">
        <v>7.8</v>
      </c>
      <c r="G836" s="17">
        <v>134069</v>
      </c>
      <c r="H836" s="12">
        <v>-0.11359</v>
      </c>
      <c r="I836" s="12">
        <v>0.15</v>
      </c>
    </row>
    <row r="837" spans="1:9" x14ac:dyDescent="0.25">
      <c r="A837" s="1">
        <v>39839</v>
      </c>
      <c r="B837" s="18">
        <v>5846</v>
      </c>
      <c r="C837" s="11">
        <v>-1.2137018934571087E-2</v>
      </c>
      <c r="D837">
        <v>14430.9</v>
      </c>
      <c r="E837" s="12">
        <v>81.839995999999999</v>
      </c>
      <c r="F837" s="12">
        <v>7.8</v>
      </c>
      <c r="G837" s="17">
        <v>134069</v>
      </c>
      <c r="H837" s="12">
        <v>-0.11359</v>
      </c>
      <c r="I837" s="12">
        <v>0.15</v>
      </c>
    </row>
    <row r="838" spans="1:9" x14ac:dyDescent="0.25">
      <c r="A838" s="1">
        <v>39846</v>
      </c>
      <c r="B838" s="18">
        <v>5853</v>
      </c>
      <c r="C838" s="11">
        <v>-1.2137018934571087E-2</v>
      </c>
      <c r="D838">
        <v>14430.9</v>
      </c>
      <c r="E838" s="12">
        <v>86.07</v>
      </c>
      <c r="F838" s="12">
        <v>8.3000000000000007</v>
      </c>
      <c r="G838" s="17">
        <v>133311</v>
      </c>
      <c r="H838" s="12">
        <v>8.4600000000000005E-3</v>
      </c>
      <c r="I838" s="12">
        <v>0.22</v>
      </c>
    </row>
    <row r="839" spans="1:9" x14ac:dyDescent="0.25">
      <c r="A839" s="1">
        <v>39853</v>
      </c>
      <c r="B839" s="18">
        <v>5860</v>
      </c>
      <c r="C839" s="11">
        <v>-1.2137018934571087E-2</v>
      </c>
      <c r="D839">
        <v>14430.9</v>
      </c>
      <c r="E839" s="12">
        <v>86.07</v>
      </c>
      <c r="F839" s="12">
        <v>8.3000000000000007</v>
      </c>
      <c r="G839" s="17">
        <v>133311</v>
      </c>
      <c r="H839" s="12">
        <v>8.4600000000000005E-3</v>
      </c>
      <c r="I839" s="12">
        <v>0.22</v>
      </c>
    </row>
    <row r="840" spans="1:9" x14ac:dyDescent="0.25">
      <c r="A840" s="1">
        <v>39860</v>
      </c>
      <c r="B840" s="18">
        <v>5867</v>
      </c>
      <c r="C840" s="11">
        <v>-1.2137018934571087E-2</v>
      </c>
      <c r="D840">
        <v>14430.9</v>
      </c>
      <c r="E840" s="12">
        <v>86.07</v>
      </c>
      <c r="F840" s="12">
        <v>8.3000000000000007</v>
      </c>
      <c r="G840" s="17">
        <v>133311</v>
      </c>
      <c r="H840" s="12">
        <v>8.4600000000000005E-3</v>
      </c>
      <c r="I840" s="12">
        <v>0.22</v>
      </c>
    </row>
    <row r="841" spans="1:9" x14ac:dyDescent="0.25">
      <c r="A841" s="1">
        <v>39867</v>
      </c>
      <c r="B841" s="18">
        <v>5874</v>
      </c>
      <c r="C841" s="11">
        <v>-1.2137018934571087E-2</v>
      </c>
      <c r="D841">
        <v>14430.9</v>
      </c>
      <c r="E841" s="12">
        <v>86.07</v>
      </c>
      <c r="F841" s="12">
        <v>8.3000000000000007</v>
      </c>
      <c r="G841" s="17">
        <v>133311</v>
      </c>
      <c r="H841" s="12">
        <v>8.4600000000000005E-3</v>
      </c>
      <c r="I841" s="12">
        <v>0.22</v>
      </c>
    </row>
    <row r="842" spans="1:9" x14ac:dyDescent="0.25">
      <c r="A842" s="1">
        <v>39874</v>
      </c>
      <c r="B842" s="18">
        <v>5881</v>
      </c>
      <c r="C842" s="11">
        <v>-1.2137018934571087E-2</v>
      </c>
      <c r="D842">
        <v>14430.9</v>
      </c>
      <c r="E842" s="12">
        <v>88.940002000000007</v>
      </c>
      <c r="F842" s="12">
        <v>8.6999999999999993</v>
      </c>
      <c r="G842" s="17">
        <v>132493</v>
      </c>
      <c r="H842" s="12">
        <v>-0.44647999999999999</v>
      </c>
      <c r="I842" s="12">
        <v>0.18</v>
      </c>
    </row>
    <row r="843" spans="1:9" x14ac:dyDescent="0.25">
      <c r="A843" s="1">
        <v>39881</v>
      </c>
      <c r="B843" s="18">
        <v>5888</v>
      </c>
      <c r="C843" s="11">
        <v>-1.2137018934571087E-2</v>
      </c>
      <c r="D843">
        <v>14430.9</v>
      </c>
      <c r="E843" s="12">
        <v>88.940002000000007</v>
      </c>
      <c r="F843" s="12">
        <v>8.6999999999999993</v>
      </c>
      <c r="G843" s="17">
        <v>132493</v>
      </c>
      <c r="H843" s="12">
        <v>-0.44647999999999999</v>
      </c>
      <c r="I843" s="12">
        <v>0.18</v>
      </c>
    </row>
    <row r="844" spans="1:9" x14ac:dyDescent="0.25">
      <c r="A844" s="1">
        <v>39888</v>
      </c>
      <c r="B844" s="18">
        <v>5895</v>
      </c>
      <c r="C844" s="11">
        <v>-1.2137018934571087E-2</v>
      </c>
      <c r="D844">
        <v>14430.9</v>
      </c>
      <c r="E844" s="12">
        <v>88.940002000000007</v>
      </c>
      <c r="F844" s="12">
        <v>8.6999999999999993</v>
      </c>
      <c r="G844" s="17">
        <v>132493</v>
      </c>
      <c r="H844" s="12">
        <v>-0.44647999999999999</v>
      </c>
      <c r="I844" s="12">
        <v>0.18</v>
      </c>
    </row>
    <row r="845" spans="1:9" x14ac:dyDescent="0.25">
      <c r="A845" s="1">
        <v>39895</v>
      </c>
      <c r="B845" s="18">
        <v>5902</v>
      </c>
      <c r="C845" s="11">
        <v>-1.2137018934571087E-2</v>
      </c>
      <c r="D845">
        <v>14430.9</v>
      </c>
      <c r="E845" s="12">
        <v>88.940002000000007</v>
      </c>
      <c r="F845" s="12">
        <v>8.6999999999999993</v>
      </c>
      <c r="G845" s="17">
        <v>132493</v>
      </c>
      <c r="H845" s="12">
        <v>-0.44647999999999999</v>
      </c>
      <c r="I845" s="12">
        <v>0.18</v>
      </c>
    </row>
    <row r="846" spans="1:9" x14ac:dyDescent="0.25">
      <c r="A846" s="1">
        <v>39902</v>
      </c>
      <c r="B846" s="18">
        <v>5909</v>
      </c>
      <c r="C846" s="11">
        <v>-1.2137018934571087E-2</v>
      </c>
      <c r="D846">
        <v>14430.9</v>
      </c>
      <c r="E846" s="12">
        <v>88.940002000000007</v>
      </c>
      <c r="F846" s="12">
        <v>8.6999999999999993</v>
      </c>
      <c r="G846" s="17">
        <v>132493</v>
      </c>
      <c r="H846" s="12">
        <v>-0.44647999999999999</v>
      </c>
      <c r="I846" s="12">
        <v>0.18</v>
      </c>
    </row>
    <row r="847" spans="1:9" x14ac:dyDescent="0.25">
      <c r="A847" s="1">
        <v>39909</v>
      </c>
      <c r="B847" s="18">
        <v>5916</v>
      </c>
      <c r="C847" s="11">
        <v>-3.4439986418032253E-3</v>
      </c>
      <c r="D847">
        <v>14381.2</v>
      </c>
      <c r="E847" s="12">
        <v>85.5</v>
      </c>
      <c r="F847" s="12">
        <v>9</v>
      </c>
      <c r="G847" s="17">
        <v>131825</v>
      </c>
      <c r="H847" s="12">
        <v>-0.57632000000000005</v>
      </c>
      <c r="I847" s="12">
        <v>0.15</v>
      </c>
    </row>
    <row r="848" spans="1:9" x14ac:dyDescent="0.25">
      <c r="A848" s="1">
        <v>39916</v>
      </c>
      <c r="B848" s="18">
        <v>5923</v>
      </c>
      <c r="C848" s="11">
        <v>-3.4439986418032253E-3</v>
      </c>
      <c r="D848">
        <v>14381.2</v>
      </c>
      <c r="E848" s="12">
        <v>85.5</v>
      </c>
      <c r="F848" s="12">
        <v>9</v>
      </c>
      <c r="G848" s="17">
        <v>131825</v>
      </c>
      <c r="H848" s="12">
        <v>-0.57632000000000005</v>
      </c>
      <c r="I848" s="12">
        <v>0.15</v>
      </c>
    </row>
    <row r="849" spans="1:9" x14ac:dyDescent="0.25">
      <c r="A849" s="1">
        <v>39923</v>
      </c>
      <c r="B849" s="18">
        <v>5930</v>
      </c>
      <c r="C849" s="11">
        <v>-3.4439986418032253E-3</v>
      </c>
      <c r="D849">
        <v>14381.2</v>
      </c>
      <c r="E849" s="12">
        <v>85.5</v>
      </c>
      <c r="F849" s="12">
        <v>9</v>
      </c>
      <c r="G849" s="17">
        <v>131825</v>
      </c>
      <c r="H849" s="12">
        <v>-0.57632000000000005</v>
      </c>
      <c r="I849" s="12">
        <v>0.15</v>
      </c>
    </row>
    <row r="850" spans="1:9" x14ac:dyDescent="0.25">
      <c r="A850" s="1">
        <v>39930</v>
      </c>
      <c r="B850" s="18">
        <v>5937</v>
      </c>
      <c r="C850" s="11">
        <v>-3.4439986418032253E-3</v>
      </c>
      <c r="D850">
        <v>14381.2</v>
      </c>
      <c r="E850" s="12">
        <v>85.5</v>
      </c>
      <c r="F850" s="12">
        <v>9</v>
      </c>
      <c r="G850" s="17">
        <v>131825</v>
      </c>
      <c r="H850" s="12">
        <v>-0.57632000000000005</v>
      </c>
      <c r="I850" s="12">
        <v>0.15</v>
      </c>
    </row>
    <row r="851" spans="1:9" x14ac:dyDescent="0.25">
      <c r="A851" s="1">
        <v>39937</v>
      </c>
      <c r="B851" s="18">
        <v>5944</v>
      </c>
      <c r="C851" s="11">
        <v>-3.4439986418032253E-3</v>
      </c>
      <c r="D851">
        <v>14381.2</v>
      </c>
      <c r="E851" s="12">
        <v>84.550003000000004</v>
      </c>
      <c r="F851" s="12">
        <v>9.4</v>
      </c>
      <c r="G851" s="17">
        <v>131470</v>
      </c>
      <c r="H851" s="12">
        <v>-1.01576</v>
      </c>
      <c r="I851" s="12">
        <v>0.18</v>
      </c>
    </row>
    <row r="852" spans="1:9" x14ac:dyDescent="0.25">
      <c r="A852" s="1">
        <v>39944</v>
      </c>
      <c r="B852" s="18">
        <v>5951</v>
      </c>
      <c r="C852" s="11">
        <v>-3.4439986418032253E-3</v>
      </c>
      <c r="D852">
        <v>14381.2</v>
      </c>
      <c r="E852" s="12">
        <v>84.550003000000004</v>
      </c>
      <c r="F852" s="12">
        <v>9.4</v>
      </c>
      <c r="G852" s="17">
        <v>131470</v>
      </c>
      <c r="H852" s="12">
        <v>-1.01576</v>
      </c>
      <c r="I852" s="12">
        <v>0.18</v>
      </c>
    </row>
    <row r="853" spans="1:9" x14ac:dyDescent="0.25">
      <c r="A853" s="1">
        <v>39951</v>
      </c>
      <c r="B853" s="18">
        <v>5958</v>
      </c>
      <c r="C853" s="11">
        <v>-3.4439986418032253E-3</v>
      </c>
      <c r="D853">
        <v>14381.2</v>
      </c>
      <c r="E853" s="12">
        <v>84.550003000000004</v>
      </c>
      <c r="F853" s="12">
        <v>9.4</v>
      </c>
      <c r="G853" s="17">
        <v>131470</v>
      </c>
      <c r="H853" s="12">
        <v>-1.01576</v>
      </c>
      <c r="I853" s="12">
        <v>0.18</v>
      </c>
    </row>
    <row r="854" spans="1:9" x14ac:dyDescent="0.25">
      <c r="A854" s="1">
        <v>39958</v>
      </c>
      <c r="B854" s="18">
        <v>5965</v>
      </c>
      <c r="C854" s="11">
        <v>-3.4439986418032253E-3</v>
      </c>
      <c r="D854">
        <v>14381.2</v>
      </c>
      <c r="E854" s="12">
        <v>84.550003000000004</v>
      </c>
      <c r="F854" s="12">
        <v>9.4</v>
      </c>
      <c r="G854" s="17">
        <v>131470</v>
      </c>
      <c r="H854" s="12">
        <v>-1.01576</v>
      </c>
      <c r="I854" s="12">
        <v>0.18</v>
      </c>
    </row>
    <row r="855" spans="1:9" x14ac:dyDescent="0.25">
      <c r="A855" s="1">
        <v>39965</v>
      </c>
      <c r="B855" s="18">
        <v>5972</v>
      </c>
      <c r="C855" s="11">
        <v>-3.4439986418032253E-3</v>
      </c>
      <c r="D855">
        <v>14381.2</v>
      </c>
      <c r="E855" s="12">
        <v>79.169998000000007</v>
      </c>
      <c r="F855" s="12">
        <v>9.5</v>
      </c>
      <c r="G855" s="17">
        <v>131002</v>
      </c>
      <c r="H855" s="12">
        <v>-1.2291700000000001</v>
      </c>
      <c r="I855" s="12">
        <v>0.21</v>
      </c>
    </row>
    <row r="856" spans="1:9" x14ac:dyDescent="0.25">
      <c r="A856" s="1">
        <v>39972</v>
      </c>
      <c r="B856" s="18">
        <v>5979</v>
      </c>
      <c r="C856" s="11">
        <v>-3.4439986418032253E-3</v>
      </c>
      <c r="D856">
        <v>14381.2</v>
      </c>
      <c r="E856" s="12">
        <v>79.169998000000007</v>
      </c>
      <c r="F856" s="12">
        <v>9.5</v>
      </c>
      <c r="G856" s="17">
        <v>131002</v>
      </c>
      <c r="H856" s="12">
        <v>-1.2291700000000001</v>
      </c>
      <c r="I856" s="12">
        <v>0.21</v>
      </c>
    </row>
    <row r="857" spans="1:9" x14ac:dyDescent="0.25">
      <c r="A857" s="1">
        <v>39979</v>
      </c>
      <c r="B857" s="18">
        <v>5986</v>
      </c>
      <c r="C857" s="11">
        <v>-3.4439986418032253E-3</v>
      </c>
      <c r="D857">
        <v>14381.2</v>
      </c>
      <c r="E857" s="12">
        <v>79.169998000000007</v>
      </c>
      <c r="F857" s="12">
        <v>9.5</v>
      </c>
      <c r="G857" s="17">
        <v>131002</v>
      </c>
      <c r="H857" s="12">
        <v>-1.2291700000000001</v>
      </c>
      <c r="I857" s="12">
        <v>0.21</v>
      </c>
    </row>
    <row r="858" spans="1:9" x14ac:dyDescent="0.25">
      <c r="A858" s="1">
        <v>39986</v>
      </c>
      <c r="B858" s="18">
        <v>5993</v>
      </c>
      <c r="C858" s="11">
        <v>-3.4439986418032253E-3</v>
      </c>
      <c r="D858">
        <v>14381.2</v>
      </c>
      <c r="E858" s="12">
        <v>79.169998000000007</v>
      </c>
      <c r="F858" s="12">
        <v>9.5</v>
      </c>
      <c r="G858" s="17">
        <v>131002</v>
      </c>
      <c r="H858" s="12">
        <v>-1.2291700000000001</v>
      </c>
      <c r="I858" s="12">
        <v>0.21</v>
      </c>
    </row>
    <row r="859" spans="1:9" x14ac:dyDescent="0.25">
      <c r="A859" s="1">
        <v>39993</v>
      </c>
      <c r="B859" s="18">
        <v>6000</v>
      </c>
      <c r="C859" s="11">
        <v>-3.4439986418032253E-3</v>
      </c>
      <c r="D859">
        <v>14381.2</v>
      </c>
      <c r="E859" s="12">
        <v>79.169998000000007</v>
      </c>
      <c r="F859" s="12">
        <v>9.5</v>
      </c>
      <c r="G859" s="17">
        <v>131002</v>
      </c>
      <c r="H859" s="12">
        <v>-1.2291700000000001</v>
      </c>
      <c r="I859" s="12">
        <v>0.21</v>
      </c>
    </row>
    <row r="860" spans="1:9" x14ac:dyDescent="0.25">
      <c r="A860" s="1">
        <v>40000</v>
      </c>
      <c r="B860" s="18">
        <v>6007</v>
      </c>
      <c r="C860" s="11">
        <v>4.7075348371483638E-3</v>
      </c>
      <c r="D860">
        <v>14448.9</v>
      </c>
      <c r="E860" s="12">
        <v>79.629997000000003</v>
      </c>
      <c r="F860" s="12">
        <v>9.5</v>
      </c>
      <c r="G860" s="17">
        <v>130661</v>
      </c>
      <c r="H860" s="12">
        <v>-1.9587600000000001</v>
      </c>
      <c r="I860" s="12">
        <v>0.16</v>
      </c>
    </row>
    <row r="861" spans="1:9" x14ac:dyDescent="0.25">
      <c r="A861" s="1">
        <v>40007</v>
      </c>
      <c r="B861" s="18">
        <v>6014</v>
      </c>
      <c r="C861" s="11">
        <v>4.7075348371483638E-3</v>
      </c>
      <c r="D861">
        <v>14448.9</v>
      </c>
      <c r="E861" s="12">
        <v>79.629997000000003</v>
      </c>
      <c r="F861" s="12">
        <v>9.5</v>
      </c>
      <c r="G861" s="17">
        <v>130661</v>
      </c>
      <c r="H861" s="12">
        <v>-1.9587600000000001</v>
      </c>
      <c r="I861" s="12">
        <v>0.16</v>
      </c>
    </row>
    <row r="862" spans="1:9" x14ac:dyDescent="0.25">
      <c r="A862" s="1">
        <v>40014</v>
      </c>
      <c r="B862" s="18">
        <v>6021</v>
      </c>
      <c r="C862" s="11">
        <v>4.7075348371483638E-3</v>
      </c>
      <c r="D862">
        <v>14448.9</v>
      </c>
      <c r="E862" s="12">
        <v>79.629997000000003</v>
      </c>
      <c r="F862" s="12">
        <v>9.5</v>
      </c>
      <c r="G862" s="17">
        <v>130661</v>
      </c>
      <c r="H862" s="12">
        <v>-1.9587600000000001</v>
      </c>
      <c r="I862" s="12">
        <v>0.16</v>
      </c>
    </row>
    <row r="863" spans="1:9" x14ac:dyDescent="0.25">
      <c r="A863" s="1">
        <v>40021</v>
      </c>
      <c r="B863" s="18">
        <v>6028</v>
      </c>
      <c r="C863" s="11">
        <v>4.7075348371483638E-3</v>
      </c>
      <c r="D863">
        <v>14448.9</v>
      </c>
      <c r="E863" s="12">
        <v>79.629997000000003</v>
      </c>
      <c r="F863" s="12">
        <v>9.5</v>
      </c>
      <c r="G863" s="17">
        <v>130661</v>
      </c>
      <c r="H863" s="12">
        <v>-1.9587600000000001</v>
      </c>
      <c r="I863" s="12">
        <v>0.16</v>
      </c>
    </row>
    <row r="864" spans="1:9" x14ac:dyDescent="0.25">
      <c r="A864" s="1">
        <v>40028</v>
      </c>
      <c r="B864" s="18">
        <v>6035</v>
      </c>
      <c r="C864" s="11">
        <v>4.7075348371483638E-3</v>
      </c>
      <c r="D864">
        <v>14448.9</v>
      </c>
      <c r="E864" s="12">
        <v>77.639999000000003</v>
      </c>
      <c r="F864" s="12">
        <v>9.6</v>
      </c>
      <c r="G864" s="17">
        <v>130480</v>
      </c>
      <c r="H864" s="12">
        <v>-1.48384</v>
      </c>
      <c r="I864" s="12">
        <v>0.16</v>
      </c>
    </row>
    <row r="865" spans="1:9" x14ac:dyDescent="0.25">
      <c r="A865" s="1">
        <v>40035</v>
      </c>
      <c r="B865" s="18">
        <v>6042</v>
      </c>
      <c r="C865" s="11">
        <v>4.7075348371483638E-3</v>
      </c>
      <c r="D865">
        <v>14448.9</v>
      </c>
      <c r="E865" s="12">
        <v>77.639999000000003</v>
      </c>
      <c r="F865" s="12">
        <v>9.6</v>
      </c>
      <c r="G865" s="17">
        <v>130480</v>
      </c>
      <c r="H865" s="12">
        <v>-1.48384</v>
      </c>
      <c r="I865" s="12">
        <v>0.16</v>
      </c>
    </row>
    <row r="866" spans="1:9" x14ac:dyDescent="0.25">
      <c r="A866" s="1">
        <v>40042</v>
      </c>
      <c r="B866" s="18">
        <v>6049</v>
      </c>
      <c r="C866" s="11">
        <v>4.7075348371483638E-3</v>
      </c>
      <c r="D866">
        <v>14448.9</v>
      </c>
      <c r="E866" s="12">
        <v>77.639999000000003</v>
      </c>
      <c r="F866" s="12">
        <v>9.6</v>
      </c>
      <c r="G866" s="17">
        <v>130480</v>
      </c>
      <c r="H866" s="12">
        <v>-1.48384</v>
      </c>
      <c r="I866" s="12">
        <v>0.16</v>
      </c>
    </row>
    <row r="867" spans="1:9" x14ac:dyDescent="0.25">
      <c r="A867" s="1">
        <v>40049</v>
      </c>
      <c r="B867" s="18">
        <v>6056</v>
      </c>
      <c r="C867" s="11">
        <v>4.7075348371483638E-3</v>
      </c>
      <c r="D867">
        <v>14448.9</v>
      </c>
      <c r="E867" s="12">
        <v>77.639999000000003</v>
      </c>
      <c r="F867" s="12">
        <v>9.6</v>
      </c>
      <c r="G867" s="17">
        <v>130480</v>
      </c>
      <c r="H867" s="12">
        <v>-1.48384</v>
      </c>
      <c r="I867" s="12">
        <v>0.16</v>
      </c>
    </row>
    <row r="868" spans="1:9" x14ac:dyDescent="0.25">
      <c r="A868" s="1">
        <v>40056</v>
      </c>
      <c r="B868" s="18">
        <v>6063</v>
      </c>
      <c r="C868" s="11">
        <v>4.7075348371483638E-3</v>
      </c>
      <c r="D868">
        <v>14448.9</v>
      </c>
      <c r="E868" s="12">
        <v>77.639999000000003</v>
      </c>
      <c r="F868" s="12">
        <v>9.6</v>
      </c>
      <c r="G868" s="17">
        <v>130480</v>
      </c>
      <c r="H868" s="12">
        <v>-1.48384</v>
      </c>
      <c r="I868" s="12">
        <v>0.16</v>
      </c>
    </row>
    <row r="869" spans="1:9" x14ac:dyDescent="0.25">
      <c r="A869" s="1">
        <v>40063</v>
      </c>
      <c r="B869" s="18">
        <v>6070</v>
      </c>
      <c r="C869" s="11">
        <v>4.7075348371483638E-3</v>
      </c>
      <c r="D869">
        <v>14448.9</v>
      </c>
      <c r="E869" s="12">
        <v>78.760002</v>
      </c>
      <c r="F869" s="12">
        <v>9.8000000000000007</v>
      </c>
      <c r="G869" s="17">
        <v>130240</v>
      </c>
      <c r="H869" s="12">
        <v>-1.3779399999999999</v>
      </c>
      <c r="I869" s="12">
        <v>0.15</v>
      </c>
    </row>
    <row r="870" spans="1:9" x14ac:dyDescent="0.25">
      <c r="A870" s="1">
        <v>40070</v>
      </c>
      <c r="B870" s="18">
        <v>6077</v>
      </c>
      <c r="C870" s="11">
        <v>4.7075348371483638E-3</v>
      </c>
      <c r="D870">
        <v>14448.9</v>
      </c>
      <c r="E870" s="12">
        <v>78.760002</v>
      </c>
      <c r="F870" s="12">
        <v>9.8000000000000007</v>
      </c>
      <c r="G870" s="17">
        <v>130240</v>
      </c>
      <c r="H870" s="12">
        <v>-1.3779399999999999</v>
      </c>
      <c r="I870" s="12">
        <v>0.15</v>
      </c>
    </row>
    <row r="871" spans="1:9" x14ac:dyDescent="0.25">
      <c r="A871" s="1">
        <v>40077</v>
      </c>
      <c r="B871" s="18">
        <v>6084</v>
      </c>
      <c r="C871" s="11">
        <v>4.7075348371483638E-3</v>
      </c>
      <c r="D871">
        <v>14448.9</v>
      </c>
      <c r="E871" s="12">
        <v>78.760002</v>
      </c>
      <c r="F871" s="12">
        <v>9.8000000000000007</v>
      </c>
      <c r="G871" s="17">
        <v>130240</v>
      </c>
      <c r="H871" s="12">
        <v>-1.3779399999999999</v>
      </c>
      <c r="I871" s="12">
        <v>0.15</v>
      </c>
    </row>
    <row r="872" spans="1:9" x14ac:dyDescent="0.25">
      <c r="A872" s="1">
        <v>40084</v>
      </c>
      <c r="B872" s="18">
        <v>6091</v>
      </c>
      <c r="C872" s="11">
        <v>4.7075348371483638E-3</v>
      </c>
      <c r="D872">
        <v>14448.9</v>
      </c>
      <c r="E872" s="12">
        <v>78.760002</v>
      </c>
      <c r="F872" s="12">
        <v>9.8000000000000007</v>
      </c>
      <c r="G872" s="17">
        <v>130240</v>
      </c>
      <c r="H872" s="12">
        <v>-1.3779399999999999</v>
      </c>
      <c r="I872" s="12">
        <v>0.15</v>
      </c>
    </row>
    <row r="873" spans="1:9" x14ac:dyDescent="0.25">
      <c r="A873" s="1">
        <v>40091</v>
      </c>
      <c r="B873" s="18">
        <v>6098</v>
      </c>
      <c r="C873" s="11">
        <v>1.4001065825080206E-2</v>
      </c>
      <c r="D873">
        <v>14651.2</v>
      </c>
      <c r="E873" s="12">
        <v>77.190002000000007</v>
      </c>
      <c r="F873" s="12">
        <v>10</v>
      </c>
      <c r="G873" s="17">
        <v>130062</v>
      </c>
      <c r="H873" s="12">
        <v>-0.22397</v>
      </c>
      <c r="I873" s="12">
        <v>0.12</v>
      </c>
    </row>
    <row r="874" spans="1:9" x14ac:dyDescent="0.25">
      <c r="A874" s="1">
        <v>40098</v>
      </c>
      <c r="B874" s="18">
        <v>6105</v>
      </c>
      <c r="C874" s="11">
        <v>1.4001065825080206E-2</v>
      </c>
      <c r="D874">
        <v>14651.2</v>
      </c>
      <c r="E874" s="12">
        <v>77.190002000000007</v>
      </c>
      <c r="F874" s="12">
        <v>10</v>
      </c>
      <c r="G874" s="17">
        <v>130062</v>
      </c>
      <c r="H874" s="12">
        <v>-0.22397</v>
      </c>
      <c r="I874" s="12">
        <v>0.12</v>
      </c>
    </row>
    <row r="875" spans="1:9" x14ac:dyDescent="0.25">
      <c r="A875" s="1">
        <v>40105</v>
      </c>
      <c r="B875" s="18">
        <v>6112</v>
      </c>
      <c r="C875" s="11">
        <v>1.4001065825080206E-2</v>
      </c>
      <c r="D875">
        <v>14651.2</v>
      </c>
      <c r="E875" s="12">
        <v>77.190002000000007</v>
      </c>
      <c r="F875" s="12">
        <v>10</v>
      </c>
      <c r="G875" s="17">
        <v>130062</v>
      </c>
      <c r="H875" s="12">
        <v>-0.22397</v>
      </c>
      <c r="I875" s="12">
        <v>0.12</v>
      </c>
    </row>
    <row r="876" spans="1:9" x14ac:dyDescent="0.25">
      <c r="A876" s="1">
        <v>40112</v>
      </c>
      <c r="B876" s="18">
        <v>6119</v>
      </c>
      <c r="C876" s="11">
        <v>1.4001065825080206E-2</v>
      </c>
      <c r="D876">
        <v>14651.2</v>
      </c>
      <c r="E876" s="12">
        <v>77.190002000000007</v>
      </c>
      <c r="F876" s="12">
        <v>10</v>
      </c>
      <c r="G876" s="17">
        <v>130062</v>
      </c>
      <c r="H876" s="12">
        <v>-0.22397</v>
      </c>
      <c r="I876" s="12">
        <v>0.12</v>
      </c>
    </row>
    <row r="877" spans="1:9" x14ac:dyDescent="0.25">
      <c r="A877" s="1">
        <v>40119</v>
      </c>
      <c r="B877" s="18">
        <v>6126</v>
      </c>
      <c r="C877" s="11">
        <v>1.4001065825080206E-2</v>
      </c>
      <c r="D877">
        <v>14651.2</v>
      </c>
      <c r="E877" s="12">
        <v>76.290001000000004</v>
      </c>
      <c r="F877" s="12">
        <v>9.9</v>
      </c>
      <c r="G877" s="17">
        <v>130059</v>
      </c>
      <c r="H877" s="12">
        <v>1.91459</v>
      </c>
      <c r="I877" s="12">
        <v>0.12</v>
      </c>
    </row>
    <row r="878" spans="1:9" x14ac:dyDescent="0.25">
      <c r="A878" s="1">
        <v>40126</v>
      </c>
      <c r="B878" s="18">
        <v>6133</v>
      </c>
      <c r="C878" s="11">
        <v>1.4001065825080206E-2</v>
      </c>
      <c r="D878">
        <v>14651.2</v>
      </c>
      <c r="E878" s="12">
        <v>76.290001000000004</v>
      </c>
      <c r="F878" s="12">
        <v>9.9</v>
      </c>
      <c r="G878" s="17">
        <v>130059</v>
      </c>
      <c r="H878" s="12">
        <v>1.91459</v>
      </c>
      <c r="I878" s="12">
        <v>0.12</v>
      </c>
    </row>
    <row r="879" spans="1:9" x14ac:dyDescent="0.25">
      <c r="A879" s="1">
        <v>40133</v>
      </c>
      <c r="B879" s="18">
        <v>6140</v>
      </c>
      <c r="C879" s="11">
        <v>1.4001065825080206E-2</v>
      </c>
      <c r="D879">
        <v>14651.2</v>
      </c>
      <c r="E879" s="12">
        <v>76.290001000000004</v>
      </c>
      <c r="F879" s="12">
        <v>9.9</v>
      </c>
      <c r="G879" s="17">
        <v>130059</v>
      </c>
      <c r="H879" s="12">
        <v>1.91459</v>
      </c>
      <c r="I879" s="12">
        <v>0.12</v>
      </c>
    </row>
    <row r="880" spans="1:9" x14ac:dyDescent="0.25">
      <c r="A880" s="1">
        <v>40140</v>
      </c>
      <c r="B880" s="18">
        <v>6147</v>
      </c>
      <c r="C880" s="11">
        <v>1.4001065825080206E-2</v>
      </c>
      <c r="D880">
        <v>14651.2</v>
      </c>
      <c r="E880" s="12">
        <v>76.290001000000004</v>
      </c>
      <c r="F880" s="12">
        <v>9.9</v>
      </c>
      <c r="G880" s="17">
        <v>130059</v>
      </c>
      <c r="H880" s="12">
        <v>1.91459</v>
      </c>
      <c r="I880" s="12">
        <v>0.12</v>
      </c>
    </row>
    <row r="881" spans="1:9" x14ac:dyDescent="0.25">
      <c r="A881" s="1">
        <v>40147</v>
      </c>
      <c r="B881" s="18">
        <v>6154</v>
      </c>
      <c r="C881" s="11">
        <v>1.4001065825080206E-2</v>
      </c>
      <c r="D881">
        <v>14651.2</v>
      </c>
      <c r="E881" s="12">
        <v>76.290001000000004</v>
      </c>
      <c r="F881" s="12">
        <v>9.9</v>
      </c>
      <c r="G881" s="17">
        <v>130059</v>
      </c>
      <c r="H881" s="12">
        <v>1.91459</v>
      </c>
      <c r="I881" s="12">
        <v>0.12</v>
      </c>
    </row>
    <row r="882" spans="1:9" x14ac:dyDescent="0.25">
      <c r="A882" s="1">
        <v>40154</v>
      </c>
      <c r="B882" s="18">
        <v>6161</v>
      </c>
      <c r="C882" s="11">
        <v>1.4001065825080206E-2</v>
      </c>
      <c r="D882">
        <v>14651.2</v>
      </c>
      <c r="E882" s="12">
        <v>74.360000999999997</v>
      </c>
      <c r="F882" s="12">
        <v>9.9</v>
      </c>
      <c r="G882" s="17">
        <v>129808</v>
      </c>
      <c r="H882" s="12">
        <v>2.81412</v>
      </c>
      <c r="I882" s="12">
        <v>0.12</v>
      </c>
    </row>
    <row r="883" spans="1:9" x14ac:dyDescent="0.25">
      <c r="A883" s="1">
        <v>40161</v>
      </c>
      <c r="B883" s="18">
        <v>6168</v>
      </c>
      <c r="C883" s="11">
        <v>1.4001065825080206E-2</v>
      </c>
      <c r="D883">
        <v>14651.2</v>
      </c>
      <c r="E883" s="12">
        <v>74.360000999999997</v>
      </c>
      <c r="F883" s="12">
        <v>9.9</v>
      </c>
      <c r="G883" s="17">
        <v>129808</v>
      </c>
      <c r="H883" s="12">
        <v>2.81412</v>
      </c>
      <c r="I883" s="12">
        <v>0.12</v>
      </c>
    </row>
    <row r="884" spans="1:9" x14ac:dyDescent="0.25">
      <c r="A884" s="1">
        <v>40168</v>
      </c>
      <c r="B884" s="18">
        <v>6175</v>
      </c>
      <c r="C884" s="11">
        <v>1.4001065825080206E-2</v>
      </c>
      <c r="D884">
        <v>14651.2</v>
      </c>
      <c r="E884" s="12">
        <v>74.360000999999997</v>
      </c>
      <c r="F884" s="12">
        <v>9.9</v>
      </c>
      <c r="G884" s="17">
        <v>129808</v>
      </c>
      <c r="H884" s="12">
        <v>2.81412</v>
      </c>
      <c r="I884" s="12">
        <v>0.12</v>
      </c>
    </row>
    <row r="885" spans="1:9" x14ac:dyDescent="0.25">
      <c r="A885" s="1">
        <v>40175</v>
      </c>
      <c r="B885" s="18">
        <v>6182</v>
      </c>
      <c r="C885" s="11">
        <v>1.4001065825080206E-2</v>
      </c>
      <c r="D885">
        <v>14651.2</v>
      </c>
      <c r="E885" s="12">
        <v>74.360000999999997</v>
      </c>
      <c r="F885" s="12">
        <v>9.9</v>
      </c>
      <c r="G885" s="17">
        <v>129808</v>
      </c>
      <c r="H885" s="12">
        <v>2.81412</v>
      </c>
      <c r="I885" s="12">
        <v>0.12</v>
      </c>
    </row>
    <row r="886" spans="1:9" x14ac:dyDescent="0.25">
      <c r="A886" s="1">
        <v>40182</v>
      </c>
      <c r="B886" s="18">
        <v>6189</v>
      </c>
      <c r="C886" s="11">
        <v>7.7399803429070158E-3</v>
      </c>
      <c r="D886">
        <v>14764.6</v>
      </c>
      <c r="E886" s="12">
        <v>77.529999000000004</v>
      </c>
      <c r="F886" s="12">
        <v>9.8000000000000007</v>
      </c>
      <c r="G886" s="17">
        <v>129798</v>
      </c>
      <c r="H886" s="12">
        <v>2.6211099999999998</v>
      </c>
      <c r="I886" s="12">
        <v>0.11</v>
      </c>
    </row>
    <row r="887" spans="1:9" x14ac:dyDescent="0.25">
      <c r="A887" s="1">
        <v>40189</v>
      </c>
      <c r="B887" s="18">
        <v>6196</v>
      </c>
      <c r="C887" s="11">
        <v>7.7399803429070158E-3</v>
      </c>
      <c r="D887">
        <v>14764.6</v>
      </c>
      <c r="E887" s="12">
        <v>77.529999000000004</v>
      </c>
      <c r="F887" s="12">
        <v>9.8000000000000007</v>
      </c>
      <c r="G887" s="17">
        <v>129798</v>
      </c>
      <c r="H887" s="12">
        <v>2.6211099999999998</v>
      </c>
      <c r="I887" s="12">
        <v>0.11</v>
      </c>
    </row>
    <row r="888" spans="1:9" x14ac:dyDescent="0.25">
      <c r="A888" s="1">
        <v>40196</v>
      </c>
      <c r="B888" s="18">
        <v>6203</v>
      </c>
      <c r="C888" s="11">
        <v>7.7399803429070158E-3</v>
      </c>
      <c r="D888">
        <v>14764.6</v>
      </c>
      <c r="E888" s="12">
        <v>77.529999000000004</v>
      </c>
      <c r="F888" s="12">
        <v>9.8000000000000007</v>
      </c>
      <c r="G888" s="17">
        <v>129798</v>
      </c>
      <c r="H888" s="12">
        <v>2.6211099999999998</v>
      </c>
      <c r="I888" s="12">
        <v>0.11</v>
      </c>
    </row>
    <row r="889" spans="1:9" x14ac:dyDescent="0.25">
      <c r="A889" s="1">
        <v>40203</v>
      </c>
      <c r="B889" s="18">
        <v>6210</v>
      </c>
      <c r="C889" s="11">
        <v>7.7399803429070158E-3</v>
      </c>
      <c r="D889">
        <v>14764.6</v>
      </c>
      <c r="E889" s="12">
        <v>77.529999000000004</v>
      </c>
      <c r="F889" s="12">
        <v>9.8000000000000007</v>
      </c>
      <c r="G889" s="17">
        <v>129798</v>
      </c>
      <c r="H889" s="12">
        <v>2.6211099999999998</v>
      </c>
      <c r="I889" s="12">
        <v>0.11</v>
      </c>
    </row>
    <row r="890" spans="1:9" x14ac:dyDescent="0.25">
      <c r="A890" s="1">
        <v>40210</v>
      </c>
      <c r="B890" s="18">
        <v>6217</v>
      </c>
      <c r="C890" s="11">
        <v>7.7399803429070158E-3</v>
      </c>
      <c r="D890">
        <v>14764.6</v>
      </c>
      <c r="E890" s="12">
        <v>79.239998</v>
      </c>
      <c r="F890" s="12">
        <v>9.8000000000000007</v>
      </c>
      <c r="G890" s="17">
        <v>129700</v>
      </c>
      <c r="H890" s="12">
        <v>2.1513399999999998</v>
      </c>
      <c r="I890" s="12">
        <v>0.13</v>
      </c>
    </row>
    <row r="891" spans="1:9" x14ac:dyDescent="0.25">
      <c r="A891" s="1">
        <v>40217</v>
      </c>
      <c r="B891" s="18">
        <v>6224</v>
      </c>
      <c r="C891" s="11">
        <v>7.7399803429070158E-3</v>
      </c>
      <c r="D891">
        <v>14764.6</v>
      </c>
      <c r="E891" s="12">
        <v>79.239998</v>
      </c>
      <c r="F891" s="12">
        <v>9.8000000000000007</v>
      </c>
      <c r="G891" s="17">
        <v>129700</v>
      </c>
      <c r="H891" s="12">
        <v>2.1513399999999998</v>
      </c>
      <c r="I891" s="12">
        <v>0.13</v>
      </c>
    </row>
    <row r="892" spans="1:9" x14ac:dyDescent="0.25">
      <c r="A892" s="1">
        <v>40224</v>
      </c>
      <c r="B892" s="18">
        <v>6231</v>
      </c>
      <c r="C892" s="11">
        <v>7.7399803429070158E-3</v>
      </c>
      <c r="D892">
        <v>14764.6</v>
      </c>
      <c r="E892" s="12">
        <v>79.239998</v>
      </c>
      <c r="F892" s="12">
        <v>9.8000000000000007</v>
      </c>
      <c r="G892" s="17">
        <v>129700</v>
      </c>
      <c r="H892" s="12">
        <v>2.1513399999999998</v>
      </c>
      <c r="I892" s="12">
        <v>0.13</v>
      </c>
    </row>
    <row r="893" spans="1:9" x14ac:dyDescent="0.25">
      <c r="A893" s="1">
        <v>40231</v>
      </c>
      <c r="B893" s="18">
        <v>6238</v>
      </c>
      <c r="C893" s="11">
        <v>7.7399803429070158E-3</v>
      </c>
      <c r="D893">
        <v>14764.6</v>
      </c>
      <c r="E893" s="12">
        <v>79.239998</v>
      </c>
      <c r="F893" s="12">
        <v>9.8000000000000007</v>
      </c>
      <c r="G893" s="17">
        <v>129700</v>
      </c>
      <c r="H893" s="12">
        <v>2.1513399999999998</v>
      </c>
      <c r="I893" s="12">
        <v>0.13</v>
      </c>
    </row>
    <row r="894" spans="1:9" x14ac:dyDescent="0.25">
      <c r="A894" s="1">
        <v>40238</v>
      </c>
      <c r="B894" s="18">
        <v>6245</v>
      </c>
      <c r="C894" s="11">
        <v>7.7399803429070158E-3</v>
      </c>
      <c r="D894">
        <v>14764.6</v>
      </c>
      <c r="E894" s="12">
        <v>80.660004000000001</v>
      </c>
      <c r="F894" s="12">
        <v>9.9</v>
      </c>
      <c r="G894" s="17">
        <v>129864</v>
      </c>
      <c r="H894" s="12">
        <v>2.2861699999999998</v>
      </c>
      <c r="I894" s="12">
        <v>0.16</v>
      </c>
    </row>
    <row r="895" spans="1:9" x14ac:dyDescent="0.25">
      <c r="A895" s="1">
        <v>40245</v>
      </c>
      <c r="B895" s="18">
        <v>6252</v>
      </c>
      <c r="C895" s="11">
        <v>7.7399803429070158E-3</v>
      </c>
      <c r="D895">
        <v>14764.6</v>
      </c>
      <c r="E895" s="12">
        <v>80.660004000000001</v>
      </c>
      <c r="F895" s="12">
        <v>9.9</v>
      </c>
      <c r="G895" s="17">
        <v>129864</v>
      </c>
      <c r="H895" s="12">
        <v>2.2861699999999998</v>
      </c>
      <c r="I895" s="12">
        <v>0.16</v>
      </c>
    </row>
    <row r="896" spans="1:9" x14ac:dyDescent="0.25">
      <c r="A896" s="1">
        <v>40252</v>
      </c>
      <c r="B896" s="18">
        <v>6259</v>
      </c>
      <c r="C896" s="11">
        <v>7.7399803429070158E-3</v>
      </c>
      <c r="D896">
        <v>14764.6</v>
      </c>
      <c r="E896" s="12">
        <v>80.660004000000001</v>
      </c>
      <c r="F896" s="12">
        <v>9.9</v>
      </c>
      <c r="G896" s="17">
        <v>129864</v>
      </c>
      <c r="H896" s="12">
        <v>2.2861699999999998</v>
      </c>
      <c r="I896" s="12">
        <v>0.16</v>
      </c>
    </row>
    <row r="897" spans="1:9" x14ac:dyDescent="0.25">
      <c r="A897" s="1">
        <v>40259</v>
      </c>
      <c r="B897" s="18">
        <v>6266</v>
      </c>
      <c r="C897" s="11">
        <v>7.7399803429070158E-3</v>
      </c>
      <c r="D897">
        <v>14764.6</v>
      </c>
      <c r="E897" s="12">
        <v>80.660004000000001</v>
      </c>
      <c r="F897" s="12">
        <v>9.9</v>
      </c>
      <c r="G897" s="17">
        <v>129864</v>
      </c>
      <c r="H897" s="12">
        <v>2.2861699999999998</v>
      </c>
      <c r="I897" s="12">
        <v>0.16</v>
      </c>
    </row>
    <row r="898" spans="1:9" x14ac:dyDescent="0.25">
      <c r="A898" s="1">
        <v>40266</v>
      </c>
      <c r="B898" s="18">
        <v>6273</v>
      </c>
      <c r="C898" s="11">
        <v>7.7399803429070158E-3</v>
      </c>
      <c r="D898">
        <v>14764.6</v>
      </c>
      <c r="E898" s="12">
        <v>80.660004000000001</v>
      </c>
      <c r="F898" s="12">
        <v>9.9</v>
      </c>
      <c r="G898" s="17">
        <v>129864</v>
      </c>
      <c r="H898" s="12">
        <v>2.2861699999999998</v>
      </c>
      <c r="I898" s="12">
        <v>0.16</v>
      </c>
    </row>
    <row r="899" spans="1:9" x14ac:dyDescent="0.25">
      <c r="A899" s="1">
        <v>40273</v>
      </c>
      <c r="B899" s="18">
        <v>6280</v>
      </c>
      <c r="C899" s="11">
        <v>1.4602495157335804E-2</v>
      </c>
      <c r="D899">
        <v>14980.2</v>
      </c>
      <c r="E899" s="12">
        <v>80.779999000000004</v>
      </c>
      <c r="F899" s="12">
        <v>9.9</v>
      </c>
      <c r="G899" s="17">
        <v>130115</v>
      </c>
      <c r="H899" s="12">
        <v>2.2067700000000001</v>
      </c>
      <c r="I899" s="12">
        <v>0.2</v>
      </c>
    </row>
    <row r="900" spans="1:9" x14ac:dyDescent="0.25">
      <c r="A900" s="1">
        <v>40280</v>
      </c>
      <c r="B900" s="18">
        <v>6287</v>
      </c>
      <c r="C900" s="11">
        <v>1.4602495157335804E-2</v>
      </c>
      <c r="D900">
        <v>14980.2</v>
      </c>
      <c r="E900" s="12">
        <v>80.779999000000004</v>
      </c>
      <c r="F900" s="12">
        <v>9.9</v>
      </c>
      <c r="G900" s="17">
        <v>130115</v>
      </c>
      <c r="H900" s="12">
        <v>2.2067700000000001</v>
      </c>
      <c r="I900" s="12">
        <v>0.2</v>
      </c>
    </row>
    <row r="901" spans="1:9" x14ac:dyDescent="0.25">
      <c r="A901" s="1">
        <v>40287</v>
      </c>
      <c r="B901" s="18">
        <v>6294</v>
      </c>
      <c r="C901" s="11">
        <v>1.4602495157335804E-2</v>
      </c>
      <c r="D901">
        <v>14980.2</v>
      </c>
      <c r="E901" s="12">
        <v>80.779999000000004</v>
      </c>
      <c r="F901" s="12">
        <v>9.9</v>
      </c>
      <c r="G901" s="17">
        <v>130115</v>
      </c>
      <c r="H901" s="12">
        <v>2.2067700000000001</v>
      </c>
      <c r="I901" s="12">
        <v>0.2</v>
      </c>
    </row>
    <row r="902" spans="1:9" x14ac:dyDescent="0.25">
      <c r="A902" s="1">
        <v>40294</v>
      </c>
      <c r="B902" s="18">
        <v>6301</v>
      </c>
      <c r="C902" s="11">
        <v>1.4602495157335804E-2</v>
      </c>
      <c r="D902">
        <v>14980.2</v>
      </c>
      <c r="E902" s="12">
        <v>80.779999000000004</v>
      </c>
      <c r="F902" s="12">
        <v>9.9</v>
      </c>
      <c r="G902" s="17">
        <v>130115</v>
      </c>
      <c r="H902" s="12">
        <v>2.2067700000000001</v>
      </c>
      <c r="I902" s="12">
        <v>0.2</v>
      </c>
    </row>
    <row r="903" spans="1:9" x14ac:dyDescent="0.25">
      <c r="A903" s="1">
        <v>40301</v>
      </c>
      <c r="B903" s="18">
        <v>6308</v>
      </c>
      <c r="C903" s="11">
        <v>1.4602495157335804E-2</v>
      </c>
      <c r="D903">
        <v>14980.2</v>
      </c>
      <c r="E903" s="12">
        <v>82.269997000000004</v>
      </c>
      <c r="F903" s="12">
        <v>9.6</v>
      </c>
      <c r="G903" s="17">
        <v>130645</v>
      </c>
      <c r="H903" s="12">
        <v>2.0035500000000002</v>
      </c>
      <c r="I903" s="12">
        <v>0.2</v>
      </c>
    </row>
    <row r="904" spans="1:9" x14ac:dyDescent="0.25">
      <c r="A904" s="1">
        <v>40308</v>
      </c>
      <c r="B904" s="18">
        <v>6315</v>
      </c>
      <c r="C904" s="11">
        <v>1.4602495157335804E-2</v>
      </c>
      <c r="D904">
        <v>14980.2</v>
      </c>
      <c r="E904" s="12">
        <v>82.269997000000004</v>
      </c>
      <c r="F904" s="12">
        <v>9.6</v>
      </c>
      <c r="G904" s="17">
        <v>130645</v>
      </c>
      <c r="H904" s="12">
        <v>2.0035500000000002</v>
      </c>
      <c r="I904" s="12">
        <v>0.2</v>
      </c>
    </row>
    <row r="905" spans="1:9" x14ac:dyDescent="0.25">
      <c r="A905" s="1">
        <v>40315</v>
      </c>
      <c r="B905" s="18">
        <v>6322</v>
      </c>
      <c r="C905" s="11">
        <v>1.4602495157335804E-2</v>
      </c>
      <c r="D905">
        <v>14980.2</v>
      </c>
      <c r="E905" s="12">
        <v>82.269997000000004</v>
      </c>
      <c r="F905" s="12">
        <v>9.6</v>
      </c>
      <c r="G905" s="17">
        <v>130645</v>
      </c>
      <c r="H905" s="12">
        <v>2.0035500000000002</v>
      </c>
      <c r="I905" s="12">
        <v>0.2</v>
      </c>
    </row>
    <row r="906" spans="1:9" x14ac:dyDescent="0.25">
      <c r="A906" s="1">
        <v>40322</v>
      </c>
      <c r="B906" s="18">
        <v>6329</v>
      </c>
      <c r="C906" s="11">
        <v>1.4602495157335804E-2</v>
      </c>
      <c r="D906">
        <v>14980.2</v>
      </c>
      <c r="E906" s="12">
        <v>82.269997000000004</v>
      </c>
      <c r="F906" s="12">
        <v>9.6</v>
      </c>
      <c r="G906" s="17">
        <v>130645</v>
      </c>
      <c r="H906" s="12">
        <v>2.0035500000000002</v>
      </c>
      <c r="I906" s="12">
        <v>0.2</v>
      </c>
    </row>
    <row r="907" spans="1:9" x14ac:dyDescent="0.25">
      <c r="A907" s="1">
        <v>40329</v>
      </c>
      <c r="B907" s="18">
        <v>6336</v>
      </c>
      <c r="C907" s="11">
        <v>1.4602495157335804E-2</v>
      </c>
      <c r="D907">
        <v>14980.2</v>
      </c>
      <c r="E907" s="12">
        <v>82.269997000000004</v>
      </c>
      <c r="F907" s="12">
        <v>9.6</v>
      </c>
      <c r="G907" s="17">
        <v>130645</v>
      </c>
      <c r="H907" s="12">
        <v>2.0035500000000002</v>
      </c>
      <c r="I907" s="12">
        <v>0.2</v>
      </c>
    </row>
    <row r="908" spans="1:9" x14ac:dyDescent="0.25">
      <c r="A908" s="1">
        <v>40336</v>
      </c>
      <c r="B908" s="18">
        <v>6343</v>
      </c>
      <c r="C908" s="11">
        <v>1.4602495157335804E-2</v>
      </c>
      <c r="D908">
        <v>14980.2</v>
      </c>
      <c r="E908" s="12">
        <v>86.639999000000003</v>
      </c>
      <c r="F908" s="12">
        <v>9.4</v>
      </c>
      <c r="G908" s="17">
        <v>130501</v>
      </c>
      <c r="H908" s="12">
        <v>1.1215599999999999</v>
      </c>
      <c r="I908" s="12">
        <v>0.18</v>
      </c>
    </row>
    <row r="909" spans="1:9" x14ac:dyDescent="0.25">
      <c r="A909" s="1">
        <v>40343</v>
      </c>
      <c r="B909" s="18">
        <v>6350</v>
      </c>
      <c r="C909" s="11">
        <v>1.4602495157335804E-2</v>
      </c>
      <c r="D909">
        <v>14980.2</v>
      </c>
      <c r="E909" s="12">
        <v>86.639999000000003</v>
      </c>
      <c r="F909" s="12">
        <v>9.4</v>
      </c>
      <c r="G909" s="17">
        <v>130501</v>
      </c>
      <c r="H909" s="12">
        <v>1.1215599999999999</v>
      </c>
      <c r="I909" s="12">
        <v>0.18</v>
      </c>
    </row>
    <row r="910" spans="1:9" x14ac:dyDescent="0.25">
      <c r="A910" s="1">
        <v>40350</v>
      </c>
      <c r="B910" s="18">
        <v>6357</v>
      </c>
      <c r="C910" s="11">
        <v>1.4602495157335804E-2</v>
      </c>
      <c r="D910">
        <v>14980.2</v>
      </c>
      <c r="E910" s="12">
        <v>86.639999000000003</v>
      </c>
      <c r="F910" s="12">
        <v>9.4</v>
      </c>
      <c r="G910" s="17">
        <v>130501</v>
      </c>
      <c r="H910" s="12">
        <v>1.1215599999999999</v>
      </c>
      <c r="I910" s="12">
        <v>0.18</v>
      </c>
    </row>
    <row r="911" spans="1:9" x14ac:dyDescent="0.25">
      <c r="A911" s="1">
        <v>40357</v>
      </c>
      <c r="B911" s="18">
        <v>6364</v>
      </c>
      <c r="C911" s="11">
        <v>1.4602495157335804E-2</v>
      </c>
      <c r="D911">
        <v>14980.2</v>
      </c>
      <c r="E911" s="12">
        <v>86.639999000000003</v>
      </c>
      <c r="F911" s="12">
        <v>9.4</v>
      </c>
      <c r="G911" s="17">
        <v>130501</v>
      </c>
      <c r="H911" s="12">
        <v>1.1215599999999999</v>
      </c>
      <c r="I911" s="12">
        <v>0.18</v>
      </c>
    </row>
    <row r="912" spans="1:9" x14ac:dyDescent="0.25">
      <c r="A912" s="1">
        <v>40364</v>
      </c>
      <c r="B912" s="18">
        <v>6371</v>
      </c>
      <c r="C912" s="11">
        <v>1.0774221973004261E-2</v>
      </c>
      <c r="D912">
        <v>15141.6</v>
      </c>
      <c r="E912" s="12">
        <v>84.720000999999996</v>
      </c>
      <c r="F912" s="12">
        <v>9.4</v>
      </c>
      <c r="G912" s="17">
        <v>130420</v>
      </c>
      <c r="H912" s="12">
        <v>1.3407800000000001</v>
      </c>
      <c r="I912" s="12">
        <v>0.18</v>
      </c>
    </row>
    <row r="913" spans="1:9" x14ac:dyDescent="0.25">
      <c r="A913" s="1">
        <v>40371</v>
      </c>
      <c r="B913" s="18">
        <v>6378</v>
      </c>
      <c r="C913" s="11">
        <v>1.0774221973004261E-2</v>
      </c>
      <c r="D913">
        <v>15141.6</v>
      </c>
      <c r="E913" s="12">
        <v>84.720000999999996</v>
      </c>
      <c r="F913" s="12">
        <v>9.4</v>
      </c>
      <c r="G913" s="17">
        <v>130420</v>
      </c>
      <c r="H913" s="12">
        <v>1.3407800000000001</v>
      </c>
      <c r="I913" s="12">
        <v>0.18</v>
      </c>
    </row>
    <row r="914" spans="1:9" x14ac:dyDescent="0.25">
      <c r="A914" s="1">
        <v>40378</v>
      </c>
      <c r="B914" s="18">
        <v>6385</v>
      </c>
      <c r="C914" s="11">
        <v>1.0774221973004261E-2</v>
      </c>
      <c r="D914">
        <v>15141.6</v>
      </c>
      <c r="E914" s="12">
        <v>84.720000999999996</v>
      </c>
      <c r="F914" s="12">
        <v>9.4</v>
      </c>
      <c r="G914" s="17">
        <v>130420</v>
      </c>
      <c r="H914" s="12">
        <v>1.3407800000000001</v>
      </c>
      <c r="I914" s="12">
        <v>0.18</v>
      </c>
    </row>
    <row r="915" spans="1:9" x14ac:dyDescent="0.25">
      <c r="A915" s="1">
        <v>40385</v>
      </c>
      <c r="B915" s="18">
        <v>6392</v>
      </c>
      <c r="C915" s="11">
        <v>1.0774221973004261E-2</v>
      </c>
      <c r="D915">
        <v>15141.6</v>
      </c>
      <c r="E915" s="12">
        <v>84.720000999999996</v>
      </c>
      <c r="F915" s="12">
        <v>9.4</v>
      </c>
      <c r="G915" s="17">
        <v>130420</v>
      </c>
      <c r="H915" s="12">
        <v>1.3407800000000001</v>
      </c>
      <c r="I915" s="12">
        <v>0.18</v>
      </c>
    </row>
    <row r="916" spans="1:9" x14ac:dyDescent="0.25">
      <c r="A916" s="1">
        <v>40392</v>
      </c>
      <c r="B916" s="18">
        <v>6399</v>
      </c>
      <c r="C916" s="11">
        <v>1.0774221973004261E-2</v>
      </c>
      <c r="D916">
        <v>15141.6</v>
      </c>
      <c r="E916" s="12">
        <v>80.940002000000007</v>
      </c>
      <c r="F916" s="12">
        <v>9.5</v>
      </c>
      <c r="G916" s="17">
        <v>130424</v>
      </c>
      <c r="H916" s="12">
        <v>1.15018</v>
      </c>
      <c r="I916" s="12">
        <v>0.19</v>
      </c>
    </row>
    <row r="917" spans="1:9" x14ac:dyDescent="0.25">
      <c r="A917" s="1">
        <v>40399</v>
      </c>
      <c r="B917" s="18">
        <v>6406</v>
      </c>
      <c r="C917" s="11">
        <v>1.0774221973004261E-2</v>
      </c>
      <c r="D917">
        <v>15141.6</v>
      </c>
      <c r="E917" s="12">
        <v>80.940002000000007</v>
      </c>
      <c r="F917" s="12">
        <v>9.5</v>
      </c>
      <c r="G917" s="17">
        <v>130424</v>
      </c>
      <c r="H917" s="12">
        <v>1.15018</v>
      </c>
      <c r="I917" s="12">
        <v>0.19</v>
      </c>
    </row>
    <row r="918" spans="1:9" x14ac:dyDescent="0.25">
      <c r="A918" s="1">
        <v>40406</v>
      </c>
      <c r="B918" s="18">
        <v>6413</v>
      </c>
      <c r="C918" s="11">
        <v>1.0774221973004261E-2</v>
      </c>
      <c r="D918">
        <v>15141.6</v>
      </c>
      <c r="E918" s="12">
        <v>80.940002000000007</v>
      </c>
      <c r="F918" s="12">
        <v>9.5</v>
      </c>
      <c r="G918" s="17">
        <v>130424</v>
      </c>
      <c r="H918" s="12">
        <v>1.15018</v>
      </c>
      <c r="I918" s="12">
        <v>0.19</v>
      </c>
    </row>
    <row r="919" spans="1:9" x14ac:dyDescent="0.25">
      <c r="A919" s="1">
        <v>40413</v>
      </c>
      <c r="B919" s="18">
        <v>6420</v>
      </c>
      <c r="C919" s="11">
        <v>1.0774221973004261E-2</v>
      </c>
      <c r="D919">
        <v>15141.6</v>
      </c>
      <c r="E919" s="12">
        <v>80.940002000000007</v>
      </c>
      <c r="F919" s="12">
        <v>9.5</v>
      </c>
      <c r="G919" s="17">
        <v>130424</v>
      </c>
      <c r="H919" s="12">
        <v>1.15018</v>
      </c>
      <c r="I919" s="12">
        <v>0.19</v>
      </c>
    </row>
    <row r="920" spans="1:9" x14ac:dyDescent="0.25">
      <c r="A920" s="1">
        <v>40420</v>
      </c>
      <c r="B920" s="18">
        <v>6427</v>
      </c>
      <c r="C920" s="11">
        <v>1.0774221973004261E-2</v>
      </c>
      <c r="D920">
        <v>15141.6</v>
      </c>
      <c r="E920" s="12">
        <v>80.940002000000007</v>
      </c>
      <c r="F920" s="12">
        <v>9.5</v>
      </c>
      <c r="G920" s="17">
        <v>130424</v>
      </c>
      <c r="H920" s="12">
        <v>1.15018</v>
      </c>
      <c r="I920" s="12">
        <v>0.19</v>
      </c>
    </row>
    <row r="921" spans="1:9" x14ac:dyDescent="0.25">
      <c r="A921" s="1">
        <v>40427</v>
      </c>
      <c r="B921" s="18">
        <v>6434</v>
      </c>
      <c r="C921" s="11">
        <v>1.0774221973004261E-2</v>
      </c>
      <c r="D921">
        <v>15141.6</v>
      </c>
      <c r="E921" s="12">
        <v>82.519997000000004</v>
      </c>
      <c r="F921" s="12">
        <v>9.5</v>
      </c>
      <c r="G921" s="17">
        <v>130339</v>
      </c>
      <c r="H921" s="12">
        <v>1.1183099999999999</v>
      </c>
      <c r="I921" s="12">
        <v>0.19</v>
      </c>
    </row>
    <row r="922" spans="1:9" x14ac:dyDescent="0.25">
      <c r="A922" s="1">
        <v>40434</v>
      </c>
      <c r="B922" s="18">
        <v>6441</v>
      </c>
      <c r="C922" s="11">
        <v>1.0774221973004261E-2</v>
      </c>
      <c r="D922">
        <v>15141.6</v>
      </c>
      <c r="E922" s="12">
        <v>82.519997000000004</v>
      </c>
      <c r="F922" s="12">
        <v>9.5</v>
      </c>
      <c r="G922" s="17">
        <v>130339</v>
      </c>
      <c r="H922" s="12">
        <v>1.1183099999999999</v>
      </c>
      <c r="I922" s="12">
        <v>0.19</v>
      </c>
    </row>
    <row r="923" spans="1:9" x14ac:dyDescent="0.25">
      <c r="A923" s="1">
        <v>40441</v>
      </c>
      <c r="B923" s="18">
        <v>6448</v>
      </c>
      <c r="C923" s="11">
        <v>1.0774221973004261E-2</v>
      </c>
      <c r="D923">
        <v>15141.6</v>
      </c>
      <c r="E923" s="12">
        <v>82.519997000000004</v>
      </c>
      <c r="F923" s="12">
        <v>9.5</v>
      </c>
      <c r="G923" s="17">
        <v>130339</v>
      </c>
      <c r="H923" s="12">
        <v>1.1183099999999999</v>
      </c>
      <c r="I923" s="12">
        <v>0.19</v>
      </c>
    </row>
    <row r="924" spans="1:9" x14ac:dyDescent="0.25">
      <c r="A924" s="1">
        <v>40448</v>
      </c>
      <c r="B924" s="18">
        <v>6455</v>
      </c>
      <c r="C924" s="11">
        <v>1.0774221973004261E-2</v>
      </c>
      <c r="D924">
        <v>15141.6</v>
      </c>
      <c r="E924" s="12">
        <v>82.519997000000004</v>
      </c>
      <c r="F924" s="12">
        <v>9.5</v>
      </c>
      <c r="G924" s="17">
        <v>130339</v>
      </c>
      <c r="H924" s="12">
        <v>1.1183099999999999</v>
      </c>
      <c r="I924" s="12">
        <v>0.19</v>
      </c>
    </row>
    <row r="925" spans="1:9" x14ac:dyDescent="0.25">
      <c r="A925" s="1">
        <v>40455</v>
      </c>
      <c r="B925" s="18">
        <v>6462</v>
      </c>
      <c r="C925" s="11">
        <v>1.1088656416759157E-2</v>
      </c>
      <c r="D925">
        <v>15309.5</v>
      </c>
      <c r="E925" s="12">
        <v>78.089995999999999</v>
      </c>
      <c r="F925" s="12">
        <v>9.4</v>
      </c>
      <c r="G925" s="17">
        <v>130620</v>
      </c>
      <c r="H925" s="12">
        <v>1.1667000000000001</v>
      </c>
      <c r="I925" s="12">
        <v>0.19</v>
      </c>
    </row>
    <row r="926" spans="1:9" x14ac:dyDescent="0.25">
      <c r="A926" s="1">
        <v>40462</v>
      </c>
      <c r="B926" s="18">
        <v>6469</v>
      </c>
      <c r="C926" s="11">
        <v>1.1088656416759157E-2</v>
      </c>
      <c r="D926">
        <v>15309.5</v>
      </c>
      <c r="E926" s="12">
        <v>78.089995999999999</v>
      </c>
      <c r="F926" s="12">
        <v>9.4</v>
      </c>
      <c r="G926" s="17">
        <v>130620</v>
      </c>
      <c r="H926" s="12">
        <v>1.1667000000000001</v>
      </c>
      <c r="I926" s="12">
        <v>0.19</v>
      </c>
    </row>
    <row r="927" spans="1:9" x14ac:dyDescent="0.25">
      <c r="A927" s="1">
        <v>40469</v>
      </c>
      <c r="B927" s="18">
        <v>6476</v>
      </c>
      <c r="C927" s="11">
        <v>1.1088656416759157E-2</v>
      </c>
      <c r="D927">
        <v>15309.5</v>
      </c>
      <c r="E927" s="12">
        <v>78.089995999999999</v>
      </c>
      <c r="F927" s="12">
        <v>9.4</v>
      </c>
      <c r="G927" s="17">
        <v>130620</v>
      </c>
      <c r="H927" s="12">
        <v>1.1667000000000001</v>
      </c>
      <c r="I927" s="12">
        <v>0.19</v>
      </c>
    </row>
    <row r="928" spans="1:9" x14ac:dyDescent="0.25">
      <c r="A928" s="1">
        <v>40476</v>
      </c>
      <c r="B928" s="18">
        <v>6483</v>
      </c>
      <c r="C928" s="11">
        <v>1.1088656416759157E-2</v>
      </c>
      <c r="D928">
        <v>15309.5</v>
      </c>
      <c r="E928" s="12">
        <v>78.089995999999999</v>
      </c>
      <c r="F928" s="12">
        <v>9.4</v>
      </c>
      <c r="G928" s="17">
        <v>130620</v>
      </c>
      <c r="H928" s="12">
        <v>1.1667000000000001</v>
      </c>
      <c r="I928" s="12">
        <v>0.19</v>
      </c>
    </row>
    <row r="929" spans="1:9" x14ac:dyDescent="0.25">
      <c r="A929" s="1">
        <v>40483</v>
      </c>
      <c r="B929" s="18">
        <v>6490</v>
      </c>
      <c r="C929" s="11">
        <v>1.1088656416759157E-2</v>
      </c>
      <c r="D929">
        <v>15309.5</v>
      </c>
      <c r="E929" s="12">
        <v>77.300003000000004</v>
      </c>
      <c r="F929" s="12">
        <v>9.8000000000000007</v>
      </c>
      <c r="G929" s="17">
        <v>130754</v>
      </c>
      <c r="H929" s="12">
        <v>1.0845400000000001</v>
      </c>
      <c r="I929" s="12">
        <v>0.19</v>
      </c>
    </row>
    <row r="930" spans="1:9" x14ac:dyDescent="0.25">
      <c r="A930" s="1">
        <v>40490</v>
      </c>
      <c r="B930" s="18">
        <v>6497</v>
      </c>
      <c r="C930" s="11">
        <v>1.1088656416759157E-2</v>
      </c>
      <c r="D930">
        <v>15309.5</v>
      </c>
      <c r="E930" s="12">
        <v>77.300003000000004</v>
      </c>
      <c r="F930" s="12">
        <v>9.8000000000000007</v>
      </c>
      <c r="G930" s="17">
        <v>130754</v>
      </c>
      <c r="H930" s="12">
        <v>1.0845400000000001</v>
      </c>
      <c r="I930" s="12">
        <v>0.19</v>
      </c>
    </row>
    <row r="931" spans="1:9" x14ac:dyDescent="0.25">
      <c r="A931" s="1">
        <v>40497</v>
      </c>
      <c r="B931" s="18">
        <v>6504</v>
      </c>
      <c r="C931" s="11">
        <v>1.1088656416759157E-2</v>
      </c>
      <c r="D931">
        <v>15309.5</v>
      </c>
      <c r="E931" s="12">
        <v>77.300003000000004</v>
      </c>
      <c r="F931" s="12">
        <v>9.8000000000000007</v>
      </c>
      <c r="G931" s="17">
        <v>130754</v>
      </c>
      <c r="H931" s="12">
        <v>1.0845400000000001</v>
      </c>
      <c r="I931" s="12">
        <v>0.19</v>
      </c>
    </row>
    <row r="932" spans="1:9" x14ac:dyDescent="0.25">
      <c r="A932" s="1">
        <v>40504</v>
      </c>
      <c r="B932" s="18">
        <v>6511</v>
      </c>
      <c r="C932" s="11">
        <v>1.1088656416759157E-2</v>
      </c>
      <c r="D932">
        <v>15309.5</v>
      </c>
      <c r="E932" s="12">
        <v>77.300003000000004</v>
      </c>
      <c r="F932" s="12">
        <v>9.8000000000000007</v>
      </c>
      <c r="G932" s="17">
        <v>130754</v>
      </c>
      <c r="H932" s="12">
        <v>1.0845400000000001</v>
      </c>
      <c r="I932" s="12">
        <v>0.19</v>
      </c>
    </row>
    <row r="933" spans="1:9" x14ac:dyDescent="0.25">
      <c r="A933" s="1">
        <v>40511</v>
      </c>
      <c r="B933" s="18">
        <v>6518</v>
      </c>
      <c r="C933" s="11">
        <v>1.1088656416759157E-2</v>
      </c>
      <c r="D933">
        <v>15309.5</v>
      </c>
      <c r="E933" s="12">
        <v>77.300003000000004</v>
      </c>
      <c r="F933" s="12">
        <v>9.8000000000000007</v>
      </c>
      <c r="G933" s="17">
        <v>130754</v>
      </c>
      <c r="H933" s="12">
        <v>1.0845400000000001</v>
      </c>
      <c r="I933" s="12">
        <v>0.19</v>
      </c>
    </row>
    <row r="934" spans="1:9" x14ac:dyDescent="0.25">
      <c r="A934" s="1">
        <v>40518</v>
      </c>
      <c r="B934" s="18">
        <v>6525</v>
      </c>
      <c r="C934" s="11">
        <v>1.1088656416759157E-2</v>
      </c>
      <c r="D934">
        <v>15309.5</v>
      </c>
      <c r="E934" s="12">
        <v>80.709998999999996</v>
      </c>
      <c r="F934" s="12">
        <v>9.3000000000000007</v>
      </c>
      <c r="G934" s="17">
        <v>130835</v>
      </c>
      <c r="H934" s="12">
        <v>1.4377899999999999</v>
      </c>
      <c r="I934" s="12">
        <v>0.18</v>
      </c>
    </row>
    <row r="935" spans="1:9" x14ac:dyDescent="0.25">
      <c r="A935" s="1">
        <v>40525</v>
      </c>
      <c r="B935" s="18">
        <v>6532</v>
      </c>
      <c r="C935" s="11">
        <v>1.1088656416759157E-2</v>
      </c>
      <c r="D935">
        <v>15309.5</v>
      </c>
      <c r="E935" s="12">
        <v>80.709998999999996</v>
      </c>
      <c r="F935" s="12">
        <v>9.3000000000000007</v>
      </c>
      <c r="G935" s="17">
        <v>130835</v>
      </c>
      <c r="H935" s="12">
        <v>1.4377899999999999</v>
      </c>
      <c r="I935" s="12">
        <v>0.18</v>
      </c>
    </row>
    <row r="936" spans="1:9" x14ac:dyDescent="0.25">
      <c r="A936" s="1">
        <v>40532</v>
      </c>
      <c r="B936" s="18">
        <v>6539</v>
      </c>
      <c r="C936" s="11">
        <v>1.1088656416759157E-2</v>
      </c>
      <c r="D936">
        <v>15309.5</v>
      </c>
      <c r="E936" s="12">
        <v>80.709998999999996</v>
      </c>
      <c r="F936" s="12">
        <v>9.3000000000000007</v>
      </c>
      <c r="G936" s="17">
        <v>130835</v>
      </c>
      <c r="H936" s="12">
        <v>1.4377899999999999</v>
      </c>
      <c r="I936" s="12">
        <v>0.18</v>
      </c>
    </row>
    <row r="937" spans="1:9" x14ac:dyDescent="0.25">
      <c r="A937" s="1">
        <v>40539</v>
      </c>
      <c r="B937" s="18">
        <v>6546</v>
      </c>
      <c r="C937" s="11">
        <v>1.1088656416759157E-2</v>
      </c>
      <c r="D937">
        <v>15309.5</v>
      </c>
      <c r="E937" s="12">
        <v>80.709998999999996</v>
      </c>
      <c r="F937" s="12">
        <v>9.3000000000000007</v>
      </c>
      <c r="G937" s="17">
        <v>130835</v>
      </c>
      <c r="H937" s="12">
        <v>1.4377899999999999</v>
      </c>
      <c r="I937" s="12">
        <v>0.18</v>
      </c>
    </row>
    <row r="938" spans="1:9" x14ac:dyDescent="0.25">
      <c r="A938" s="1">
        <v>40546</v>
      </c>
      <c r="B938" s="18">
        <v>6553</v>
      </c>
      <c r="C938" s="11">
        <v>2.736862732290346E-3</v>
      </c>
      <c r="D938">
        <v>15351.4</v>
      </c>
      <c r="E938" s="12">
        <v>79.129997000000003</v>
      </c>
      <c r="F938" s="12">
        <v>9.1</v>
      </c>
      <c r="G938" s="17">
        <v>130842</v>
      </c>
      <c r="H938" s="12">
        <v>1.70078</v>
      </c>
      <c r="I938" s="12">
        <v>0.17</v>
      </c>
    </row>
    <row r="939" spans="1:9" x14ac:dyDescent="0.25">
      <c r="A939" s="1">
        <v>40553</v>
      </c>
      <c r="B939" s="18">
        <v>6560</v>
      </c>
      <c r="C939" s="11">
        <v>2.736862732290346E-3</v>
      </c>
      <c r="D939">
        <v>15351.4</v>
      </c>
      <c r="E939" s="12">
        <v>79.129997000000003</v>
      </c>
      <c r="F939" s="12">
        <v>9.1</v>
      </c>
      <c r="G939" s="17">
        <v>130842</v>
      </c>
      <c r="H939" s="12">
        <v>1.70078</v>
      </c>
      <c r="I939" s="12">
        <v>0.17</v>
      </c>
    </row>
    <row r="940" spans="1:9" x14ac:dyDescent="0.25">
      <c r="A940" s="1">
        <v>40560</v>
      </c>
      <c r="B940" s="18">
        <v>6567</v>
      </c>
      <c r="C940" s="11">
        <v>2.736862732290346E-3</v>
      </c>
      <c r="D940">
        <v>15351.4</v>
      </c>
      <c r="E940" s="12">
        <v>79.129997000000003</v>
      </c>
      <c r="F940" s="12">
        <v>9.1</v>
      </c>
      <c r="G940" s="17">
        <v>130842</v>
      </c>
      <c r="H940" s="12">
        <v>1.70078</v>
      </c>
      <c r="I940" s="12">
        <v>0.17</v>
      </c>
    </row>
    <row r="941" spans="1:9" x14ac:dyDescent="0.25">
      <c r="A941" s="1">
        <v>40567</v>
      </c>
      <c r="B941" s="18">
        <v>6574</v>
      </c>
      <c r="C941" s="11">
        <v>2.736862732290346E-3</v>
      </c>
      <c r="D941">
        <v>15351.4</v>
      </c>
      <c r="E941" s="12">
        <v>79.129997000000003</v>
      </c>
      <c r="F941" s="12">
        <v>9.1</v>
      </c>
      <c r="G941" s="17">
        <v>130842</v>
      </c>
      <c r="H941" s="12">
        <v>1.70078</v>
      </c>
      <c r="I941" s="12">
        <v>0.17</v>
      </c>
    </row>
    <row r="942" spans="1:9" x14ac:dyDescent="0.25">
      <c r="A942" s="1">
        <v>40574</v>
      </c>
      <c r="B942" s="18">
        <v>6581</v>
      </c>
      <c r="C942" s="11">
        <v>2.736862732290346E-3</v>
      </c>
      <c r="D942">
        <v>15351.4</v>
      </c>
      <c r="E942" s="12">
        <v>79.129997000000003</v>
      </c>
      <c r="F942" s="12">
        <v>9.1</v>
      </c>
      <c r="G942" s="17">
        <v>130842</v>
      </c>
      <c r="H942" s="12">
        <v>1.70078</v>
      </c>
      <c r="I942" s="12">
        <v>0.17</v>
      </c>
    </row>
    <row r="943" spans="1:9" x14ac:dyDescent="0.25">
      <c r="A943" s="1">
        <v>40581</v>
      </c>
      <c r="B943" s="18">
        <v>6588</v>
      </c>
      <c r="C943" s="11">
        <v>2.736862732290346E-3</v>
      </c>
      <c r="D943">
        <v>15351.4</v>
      </c>
      <c r="E943" s="12">
        <v>77.069999999999993</v>
      </c>
      <c r="F943" s="12">
        <v>9</v>
      </c>
      <c r="G943" s="17">
        <v>131052</v>
      </c>
      <c r="H943" s="12">
        <v>2.1248999999999998</v>
      </c>
      <c r="I943" s="12">
        <v>0.16</v>
      </c>
    </row>
    <row r="944" spans="1:9" x14ac:dyDescent="0.25">
      <c r="A944" s="1">
        <v>40588</v>
      </c>
      <c r="B944" s="18">
        <v>6595</v>
      </c>
      <c r="C944" s="11">
        <v>2.736862732290346E-3</v>
      </c>
      <c r="D944">
        <v>15351.4</v>
      </c>
      <c r="E944" s="12">
        <v>77.069999999999993</v>
      </c>
      <c r="F944" s="12">
        <v>9</v>
      </c>
      <c r="G944" s="17">
        <v>131052</v>
      </c>
      <c r="H944" s="12">
        <v>2.1248999999999998</v>
      </c>
      <c r="I944" s="12">
        <v>0.16</v>
      </c>
    </row>
    <row r="945" spans="1:9" x14ac:dyDescent="0.25">
      <c r="A945" s="1">
        <v>40595</v>
      </c>
      <c r="B945" s="18">
        <v>6602</v>
      </c>
      <c r="C945" s="11">
        <v>2.736862732290346E-3</v>
      </c>
      <c r="D945">
        <v>15351.4</v>
      </c>
      <c r="E945" s="12">
        <v>77.069999999999993</v>
      </c>
      <c r="F945" s="12">
        <v>9</v>
      </c>
      <c r="G945" s="17">
        <v>131052</v>
      </c>
      <c r="H945" s="12">
        <v>2.1248999999999998</v>
      </c>
      <c r="I945" s="12">
        <v>0.16</v>
      </c>
    </row>
    <row r="946" spans="1:9" x14ac:dyDescent="0.25">
      <c r="A946" s="1">
        <v>40602</v>
      </c>
      <c r="B946" s="18">
        <v>6609</v>
      </c>
      <c r="C946" s="11">
        <v>2.736862732290346E-3</v>
      </c>
      <c r="D946">
        <v>15351.4</v>
      </c>
      <c r="E946" s="12">
        <v>77.069999999999993</v>
      </c>
      <c r="F946" s="12">
        <v>9</v>
      </c>
      <c r="G946" s="17">
        <v>131052</v>
      </c>
      <c r="H946" s="12">
        <v>2.1248999999999998</v>
      </c>
      <c r="I946" s="12">
        <v>0.16</v>
      </c>
    </row>
    <row r="947" spans="1:9" x14ac:dyDescent="0.25">
      <c r="A947" s="1">
        <v>40609</v>
      </c>
      <c r="B947" s="18">
        <v>6616</v>
      </c>
      <c r="C947" s="11">
        <v>2.736862732290346E-3</v>
      </c>
      <c r="D947">
        <v>15351.4</v>
      </c>
      <c r="E947" s="12">
        <v>77.050003000000004</v>
      </c>
      <c r="F947" s="12">
        <v>9</v>
      </c>
      <c r="G947" s="17">
        <v>131277</v>
      </c>
      <c r="H947" s="12">
        <v>2.61924</v>
      </c>
      <c r="I947" s="12">
        <v>0.14000000000000001</v>
      </c>
    </row>
    <row r="948" spans="1:9" x14ac:dyDescent="0.25">
      <c r="A948" s="1">
        <v>40616</v>
      </c>
      <c r="B948" s="18">
        <v>6623</v>
      </c>
      <c r="C948" s="11">
        <v>2.736862732290346E-3</v>
      </c>
      <c r="D948">
        <v>15351.4</v>
      </c>
      <c r="E948" s="12">
        <v>77.050003000000004</v>
      </c>
      <c r="F948" s="12">
        <v>9</v>
      </c>
      <c r="G948" s="17">
        <v>131277</v>
      </c>
      <c r="H948" s="12">
        <v>2.61924</v>
      </c>
      <c r="I948" s="12">
        <v>0.14000000000000001</v>
      </c>
    </row>
    <row r="949" spans="1:9" x14ac:dyDescent="0.25">
      <c r="A949" s="1">
        <v>40623</v>
      </c>
      <c r="B949" s="18">
        <v>6630</v>
      </c>
      <c r="C949" s="11">
        <v>2.736862732290346E-3</v>
      </c>
      <c r="D949">
        <v>15351.4</v>
      </c>
      <c r="E949" s="12">
        <v>77.050003000000004</v>
      </c>
      <c r="F949" s="12">
        <v>9</v>
      </c>
      <c r="G949" s="17">
        <v>131277</v>
      </c>
      <c r="H949" s="12">
        <v>2.61924</v>
      </c>
      <c r="I949" s="12">
        <v>0.14000000000000001</v>
      </c>
    </row>
    <row r="950" spans="1:9" x14ac:dyDescent="0.25">
      <c r="A950" s="1">
        <v>40630</v>
      </c>
      <c r="B950" s="18">
        <v>6637</v>
      </c>
      <c r="C950" s="11">
        <v>2.736862732290346E-3</v>
      </c>
      <c r="D950">
        <v>15351.4</v>
      </c>
      <c r="E950" s="12">
        <v>77.050003000000004</v>
      </c>
      <c r="F950" s="12">
        <v>9</v>
      </c>
      <c r="G950" s="17">
        <v>131277</v>
      </c>
      <c r="H950" s="12">
        <v>2.61924</v>
      </c>
      <c r="I950" s="12">
        <v>0.14000000000000001</v>
      </c>
    </row>
    <row r="951" spans="1:9" x14ac:dyDescent="0.25">
      <c r="A951" s="1">
        <v>40637</v>
      </c>
      <c r="B951" s="18">
        <v>6644</v>
      </c>
      <c r="C951" s="11">
        <v>1.342548562346102E-2</v>
      </c>
      <c r="D951">
        <v>15557.5</v>
      </c>
      <c r="E951" s="12">
        <v>75.830001999999993</v>
      </c>
      <c r="F951" s="12">
        <v>9.1</v>
      </c>
      <c r="G951" s="17">
        <v>131604</v>
      </c>
      <c r="H951" s="12">
        <v>3.0772300000000001</v>
      </c>
      <c r="I951" s="12">
        <v>0.1</v>
      </c>
    </row>
    <row r="952" spans="1:9" x14ac:dyDescent="0.25">
      <c r="A952" s="1">
        <v>40644</v>
      </c>
      <c r="B952" s="18">
        <v>6651</v>
      </c>
      <c r="C952" s="11">
        <v>1.342548562346102E-2</v>
      </c>
      <c r="D952">
        <v>15557.5</v>
      </c>
      <c r="E952" s="12">
        <v>75.830001999999993</v>
      </c>
      <c r="F952" s="12">
        <v>9.1</v>
      </c>
      <c r="G952" s="17">
        <v>131604</v>
      </c>
      <c r="H952" s="12">
        <v>3.0772300000000001</v>
      </c>
      <c r="I952" s="12">
        <v>0.1</v>
      </c>
    </row>
    <row r="953" spans="1:9" x14ac:dyDescent="0.25">
      <c r="A953" s="1">
        <v>40651</v>
      </c>
      <c r="B953" s="18">
        <v>6658</v>
      </c>
      <c r="C953" s="11">
        <v>1.342548562346102E-2</v>
      </c>
      <c r="D953">
        <v>15557.5</v>
      </c>
      <c r="E953" s="12">
        <v>75.830001999999993</v>
      </c>
      <c r="F953" s="12">
        <v>9.1</v>
      </c>
      <c r="G953" s="17">
        <v>131604</v>
      </c>
      <c r="H953" s="12">
        <v>3.0772300000000001</v>
      </c>
      <c r="I953" s="12">
        <v>0.1</v>
      </c>
    </row>
    <row r="954" spans="1:9" x14ac:dyDescent="0.25">
      <c r="A954" s="1">
        <v>40658</v>
      </c>
      <c r="B954" s="18">
        <v>6665</v>
      </c>
      <c r="C954" s="11">
        <v>1.342548562346102E-2</v>
      </c>
      <c r="D954">
        <v>15557.5</v>
      </c>
      <c r="E954" s="12">
        <v>75.830001999999993</v>
      </c>
      <c r="F954" s="12">
        <v>9.1</v>
      </c>
      <c r="G954" s="17">
        <v>131604</v>
      </c>
      <c r="H954" s="12">
        <v>3.0772300000000001</v>
      </c>
      <c r="I954" s="12">
        <v>0.1</v>
      </c>
    </row>
    <row r="955" spans="1:9" x14ac:dyDescent="0.25">
      <c r="A955" s="1">
        <v>40665</v>
      </c>
      <c r="B955" s="18">
        <v>6672</v>
      </c>
      <c r="C955" s="11">
        <v>1.342548562346102E-2</v>
      </c>
      <c r="D955">
        <v>15557.5</v>
      </c>
      <c r="E955" s="12">
        <v>72.949996999999996</v>
      </c>
      <c r="F955" s="12">
        <v>9</v>
      </c>
      <c r="G955" s="17">
        <v>131704</v>
      </c>
      <c r="H955" s="12">
        <v>3.4589699999999999</v>
      </c>
      <c r="I955" s="12">
        <v>0.09</v>
      </c>
    </row>
    <row r="956" spans="1:9" x14ac:dyDescent="0.25">
      <c r="A956" s="1">
        <v>40672</v>
      </c>
      <c r="B956" s="18">
        <v>6679</v>
      </c>
      <c r="C956" s="11">
        <v>1.342548562346102E-2</v>
      </c>
      <c r="D956">
        <v>15557.5</v>
      </c>
      <c r="E956" s="12">
        <v>72.949996999999996</v>
      </c>
      <c r="F956" s="12">
        <v>9</v>
      </c>
      <c r="G956" s="17">
        <v>131704</v>
      </c>
      <c r="H956" s="12">
        <v>3.4589699999999999</v>
      </c>
      <c r="I956" s="12">
        <v>0.09</v>
      </c>
    </row>
    <row r="957" spans="1:9" x14ac:dyDescent="0.25">
      <c r="A957" s="1">
        <v>40679</v>
      </c>
      <c r="B957" s="18">
        <v>6686</v>
      </c>
      <c r="C957" s="11">
        <v>1.342548562346102E-2</v>
      </c>
      <c r="D957">
        <v>15557.5</v>
      </c>
      <c r="E957" s="12">
        <v>72.949996999999996</v>
      </c>
      <c r="F957" s="12">
        <v>9</v>
      </c>
      <c r="G957" s="17">
        <v>131704</v>
      </c>
      <c r="H957" s="12">
        <v>3.4589699999999999</v>
      </c>
      <c r="I957" s="12">
        <v>0.09</v>
      </c>
    </row>
    <row r="958" spans="1:9" x14ac:dyDescent="0.25">
      <c r="A958" s="1">
        <v>40686</v>
      </c>
      <c r="B958" s="18">
        <v>6693</v>
      </c>
      <c r="C958" s="11">
        <v>1.342548562346102E-2</v>
      </c>
      <c r="D958">
        <v>15557.5</v>
      </c>
      <c r="E958" s="12">
        <v>72.949996999999996</v>
      </c>
      <c r="F958" s="12">
        <v>9</v>
      </c>
      <c r="G958" s="17">
        <v>131704</v>
      </c>
      <c r="H958" s="12">
        <v>3.4589699999999999</v>
      </c>
      <c r="I958" s="12">
        <v>0.09</v>
      </c>
    </row>
    <row r="959" spans="1:9" x14ac:dyDescent="0.25">
      <c r="A959" s="1">
        <v>40693</v>
      </c>
      <c r="B959" s="18">
        <v>6700</v>
      </c>
      <c r="C959" s="11">
        <v>1.342548562346102E-2</v>
      </c>
      <c r="D959">
        <v>15557.5</v>
      </c>
      <c r="E959" s="12">
        <v>72.949996999999996</v>
      </c>
      <c r="F959" s="12">
        <v>9</v>
      </c>
      <c r="G959" s="17">
        <v>131704</v>
      </c>
      <c r="H959" s="12">
        <v>3.4589699999999999</v>
      </c>
      <c r="I959" s="12">
        <v>0.09</v>
      </c>
    </row>
    <row r="960" spans="1:9" x14ac:dyDescent="0.25">
      <c r="A960" s="1">
        <v>40700</v>
      </c>
      <c r="B960" s="18">
        <v>6707</v>
      </c>
      <c r="C960" s="11">
        <v>1.342548562346102E-2</v>
      </c>
      <c r="D960">
        <v>15557.5</v>
      </c>
      <c r="E960" s="12">
        <v>74.680000000000007</v>
      </c>
      <c r="F960" s="12">
        <v>9.1</v>
      </c>
      <c r="G960" s="17">
        <v>131936</v>
      </c>
      <c r="H960" s="12">
        <v>3.5023200000000001</v>
      </c>
      <c r="I960" s="12">
        <v>0.09</v>
      </c>
    </row>
    <row r="961" spans="1:9" x14ac:dyDescent="0.25">
      <c r="A961" s="1">
        <v>40707</v>
      </c>
      <c r="B961" s="18">
        <v>6714</v>
      </c>
      <c r="C961" s="11">
        <v>1.342548562346102E-2</v>
      </c>
      <c r="D961">
        <v>15557.5</v>
      </c>
      <c r="E961" s="12">
        <v>74.680000000000007</v>
      </c>
      <c r="F961" s="12">
        <v>9.1</v>
      </c>
      <c r="G961" s="17">
        <v>131936</v>
      </c>
      <c r="H961" s="12">
        <v>3.5023200000000001</v>
      </c>
      <c r="I961" s="12">
        <v>0.09</v>
      </c>
    </row>
    <row r="962" spans="1:9" x14ac:dyDescent="0.25">
      <c r="A962" s="1">
        <v>40714</v>
      </c>
      <c r="B962" s="18">
        <v>6721</v>
      </c>
      <c r="C962" s="11">
        <v>1.342548562346102E-2</v>
      </c>
      <c r="D962">
        <v>15557.5</v>
      </c>
      <c r="E962" s="12">
        <v>74.680000000000007</v>
      </c>
      <c r="F962" s="12">
        <v>9.1</v>
      </c>
      <c r="G962" s="17">
        <v>131936</v>
      </c>
      <c r="H962" s="12">
        <v>3.5023200000000001</v>
      </c>
      <c r="I962" s="12">
        <v>0.09</v>
      </c>
    </row>
    <row r="963" spans="1:9" x14ac:dyDescent="0.25">
      <c r="A963" s="1">
        <v>40721</v>
      </c>
      <c r="B963" s="18">
        <v>6728</v>
      </c>
      <c r="C963" s="11">
        <v>1.342548562346102E-2</v>
      </c>
      <c r="D963">
        <v>15557.5</v>
      </c>
      <c r="E963" s="12">
        <v>74.680000000000007</v>
      </c>
      <c r="F963" s="12">
        <v>9.1</v>
      </c>
      <c r="G963" s="17">
        <v>131936</v>
      </c>
      <c r="H963" s="12">
        <v>3.5023200000000001</v>
      </c>
      <c r="I963" s="12">
        <v>0.09</v>
      </c>
    </row>
    <row r="964" spans="1:9" x14ac:dyDescent="0.25">
      <c r="A964" s="1">
        <v>40728</v>
      </c>
      <c r="B964" s="18">
        <v>6735</v>
      </c>
      <c r="C964" s="11">
        <v>5.7978466977341991E-3</v>
      </c>
      <c r="D964">
        <v>15647.7</v>
      </c>
      <c r="E964" s="12">
        <v>74.349997999999999</v>
      </c>
      <c r="F964" s="12">
        <v>9</v>
      </c>
      <c r="G964" s="17">
        <v>131991</v>
      </c>
      <c r="H964" s="12">
        <v>3.5798800000000002</v>
      </c>
      <c r="I964" s="12">
        <v>7.0000000000000007E-2</v>
      </c>
    </row>
    <row r="965" spans="1:9" x14ac:dyDescent="0.25">
      <c r="A965" s="1">
        <v>40735</v>
      </c>
      <c r="B965" s="18">
        <v>6742</v>
      </c>
      <c r="C965" s="11">
        <v>5.7978466977341991E-3</v>
      </c>
      <c r="D965">
        <v>15647.7</v>
      </c>
      <c r="E965" s="12">
        <v>74.349997999999999</v>
      </c>
      <c r="F965" s="12">
        <v>9</v>
      </c>
      <c r="G965" s="17">
        <v>131991</v>
      </c>
      <c r="H965" s="12">
        <v>3.5798800000000002</v>
      </c>
      <c r="I965" s="12">
        <v>7.0000000000000007E-2</v>
      </c>
    </row>
    <row r="966" spans="1:9" x14ac:dyDescent="0.25">
      <c r="A966" s="1">
        <v>40742</v>
      </c>
      <c r="B966" s="18">
        <v>6749</v>
      </c>
      <c r="C966" s="11">
        <v>5.7978466977341991E-3</v>
      </c>
      <c r="D966">
        <v>15647.7</v>
      </c>
      <c r="E966" s="12">
        <v>74.349997999999999</v>
      </c>
      <c r="F966" s="12">
        <v>9</v>
      </c>
      <c r="G966" s="17">
        <v>131991</v>
      </c>
      <c r="H966" s="12">
        <v>3.5798800000000002</v>
      </c>
      <c r="I966" s="12">
        <v>7.0000000000000007E-2</v>
      </c>
    </row>
    <row r="967" spans="1:9" x14ac:dyDescent="0.25">
      <c r="A967" s="1">
        <v>40749</v>
      </c>
      <c r="B967" s="18">
        <v>6756</v>
      </c>
      <c r="C967" s="11">
        <v>5.7978466977341991E-3</v>
      </c>
      <c r="D967">
        <v>15647.7</v>
      </c>
      <c r="E967" s="12">
        <v>74.349997999999999</v>
      </c>
      <c r="F967" s="12">
        <v>9</v>
      </c>
      <c r="G967" s="17">
        <v>131991</v>
      </c>
      <c r="H967" s="12">
        <v>3.5798800000000002</v>
      </c>
      <c r="I967" s="12">
        <v>7.0000000000000007E-2</v>
      </c>
    </row>
    <row r="968" spans="1:9" x14ac:dyDescent="0.25">
      <c r="A968" s="1">
        <v>40756</v>
      </c>
      <c r="B968" s="18">
        <v>6763</v>
      </c>
      <c r="C968" s="11">
        <v>5.7978466977341991E-3</v>
      </c>
      <c r="D968">
        <v>15647.7</v>
      </c>
      <c r="E968" s="12">
        <v>74.260002</v>
      </c>
      <c r="F968" s="12">
        <v>9</v>
      </c>
      <c r="G968" s="17">
        <v>132124</v>
      </c>
      <c r="H968" s="12">
        <v>3.7549999999999999</v>
      </c>
      <c r="I968" s="12">
        <v>0.1</v>
      </c>
    </row>
    <row r="969" spans="1:9" x14ac:dyDescent="0.25">
      <c r="A969" s="1">
        <v>40763</v>
      </c>
      <c r="B969" s="18">
        <v>6770</v>
      </c>
      <c r="C969" s="11">
        <v>5.7978466977341991E-3</v>
      </c>
      <c r="D969">
        <v>15647.7</v>
      </c>
      <c r="E969" s="12">
        <v>74.260002</v>
      </c>
      <c r="F969" s="12">
        <v>9</v>
      </c>
      <c r="G969" s="17">
        <v>132124</v>
      </c>
      <c r="H969" s="12">
        <v>3.7549999999999999</v>
      </c>
      <c r="I969" s="12">
        <v>0.1</v>
      </c>
    </row>
    <row r="970" spans="1:9" x14ac:dyDescent="0.25">
      <c r="A970" s="1">
        <v>40770</v>
      </c>
      <c r="B970" s="18">
        <v>6777</v>
      </c>
      <c r="C970" s="11">
        <v>5.7978466977341991E-3</v>
      </c>
      <c r="D970">
        <v>15647.7</v>
      </c>
      <c r="E970" s="12">
        <v>74.260002</v>
      </c>
      <c r="F970" s="12">
        <v>9</v>
      </c>
      <c r="G970" s="17">
        <v>132124</v>
      </c>
      <c r="H970" s="12">
        <v>3.7549999999999999</v>
      </c>
      <c r="I970" s="12">
        <v>0.1</v>
      </c>
    </row>
    <row r="971" spans="1:9" x14ac:dyDescent="0.25">
      <c r="A971" s="1">
        <v>40777</v>
      </c>
      <c r="B971" s="18">
        <v>6784</v>
      </c>
      <c r="C971" s="11">
        <v>5.7978466977341991E-3</v>
      </c>
      <c r="D971">
        <v>15647.7</v>
      </c>
      <c r="E971" s="12">
        <v>74.260002</v>
      </c>
      <c r="F971" s="12">
        <v>9</v>
      </c>
      <c r="G971" s="17">
        <v>132124</v>
      </c>
      <c r="H971" s="12">
        <v>3.7549999999999999</v>
      </c>
      <c r="I971" s="12">
        <v>0.1</v>
      </c>
    </row>
    <row r="972" spans="1:9" x14ac:dyDescent="0.25">
      <c r="A972" s="1">
        <v>40784</v>
      </c>
      <c r="B972" s="18">
        <v>6791</v>
      </c>
      <c r="C972" s="11">
        <v>5.7978466977341991E-3</v>
      </c>
      <c r="D972">
        <v>15647.7</v>
      </c>
      <c r="E972" s="12">
        <v>74.260002</v>
      </c>
      <c r="F972" s="12">
        <v>9</v>
      </c>
      <c r="G972" s="17">
        <v>132124</v>
      </c>
      <c r="H972" s="12">
        <v>3.7549999999999999</v>
      </c>
      <c r="I972" s="12">
        <v>0.1</v>
      </c>
    </row>
    <row r="973" spans="1:9" x14ac:dyDescent="0.25">
      <c r="A973" s="1">
        <v>40791</v>
      </c>
      <c r="B973" s="18">
        <v>6798</v>
      </c>
      <c r="C973" s="11">
        <v>5.7978466977341991E-3</v>
      </c>
      <c r="D973">
        <v>15647.7</v>
      </c>
      <c r="E973" s="12">
        <v>74.480002999999996</v>
      </c>
      <c r="F973" s="12">
        <v>9</v>
      </c>
      <c r="G973" s="17">
        <v>132345</v>
      </c>
      <c r="H973" s="12">
        <v>3.8126199999999999</v>
      </c>
      <c r="I973" s="12">
        <v>0.08</v>
      </c>
    </row>
    <row r="974" spans="1:9" x14ac:dyDescent="0.25">
      <c r="A974" s="1">
        <v>40798</v>
      </c>
      <c r="B974" s="18">
        <v>6805</v>
      </c>
      <c r="C974" s="11">
        <v>5.7978466977341991E-3</v>
      </c>
      <c r="D974">
        <v>15647.7</v>
      </c>
      <c r="E974" s="12">
        <v>74.480002999999996</v>
      </c>
      <c r="F974" s="12">
        <v>9</v>
      </c>
      <c r="G974" s="17">
        <v>132345</v>
      </c>
      <c r="H974" s="12">
        <v>3.8126199999999999</v>
      </c>
      <c r="I974" s="12">
        <v>0.08</v>
      </c>
    </row>
    <row r="975" spans="1:9" x14ac:dyDescent="0.25">
      <c r="A975" s="1">
        <v>40805</v>
      </c>
      <c r="B975" s="18">
        <v>6812</v>
      </c>
      <c r="C975" s="11">
        <v>5.7978466977341991E-3</v>
      </c>
      <c r="D975">
        <v>15647.7</v>
      </c>
      <c r="E975" s="12">
        <v>74.480002999999996</v>
      </c>
      <c r="F975" s="12">
        <v>9</v>
      </c>
      <c r="G975" s="17">
        <v>132345</v>
      </c>
      <c r="H975" s="12">
        <v>3.8126199999999999</v>
      </c>
      <c r="I975" s="12">
        <v>0.08</v>
      </c>
    </row>
    <row r="976" spans="1:9" x14ac:dyDescent="0.25">
      <c r="A976" s="1">
        <v>40812</v>
      </c>
      <c r="B976" s="18">
        <v>6819</v>
      </c>
      <c r="C976" s="11">
        <v>5.7978466977341991E-3</v>
      </c>
      <c r="D976">
        <v>15647.7</v>
      </c>
      <c r="E976" s="12">
        <v>74.480002999999996</v>
      </c>
      <c r="F976" s="12">
        <v>9</v>
      </c>
      <c r="G976" s="17">
        <v>132345</v>
      </c>
      <c r="H976" s="12">
        <v>3.8126199999999999</v>
      </c>
      <c r="I976" s="12">
        <v>0.08</v>
      </c>
    </row>
    <row r="977" spans="1:9" x14ac:dyDescent="0.25">
      <c r="A977" s="1">
        <v>40819</v>
      </c>
      <c r="B977" s="18">
        <v>6826</v>
      </c>
      <c r="C977" s="11">
        <v>1.2436332496149394E-2</v>
      </c>
      <c r="D977">
        <v>15842.3</v>
      </c>
      <c r="E977" s="12">
        <v>79.449996999999996</v>
      </c>
      <c r="F977" s="12">
        <v>8.8000000000000007</v>
      </c>
      <c r="G977" s="17">
        <v>132557</v>
      </c>
      <c r="H977" s="12">
        <v>3.5222699999999998</v>
      </c>
      <c r="I977" s="12">
        <v>7.0000000000000007E-2</v>
      </c>
    </row>
    <row r="978" spans="1:9" x14ac:dyDescent="0.25">
      <c r="A978" s="1">
        <v>40826</v>
      </c>
      <c r="B978" s="18">
        <v>6833</v>
      </c>
      <c r="C978" s="11">
        <v>1.2436332496149394E-2</v>
      </c>
      <c r="D978">
        <v>15842.3</v>
      </c>
      <c r="E978" s="12">
        <v>79.449996999999996</v>
      </c>
      <c r="F978" s="12">
        <v>8.8000000000000007</v>
      </c>
      <c r="G978" s="17">
        <v>132557</v>
      </c>
      <c r="H978" s="12">
        <v>3.5222699999999998</v>
      </c>
      <c r="I978" s="12">
        <v>7.0000000000000007E-2</v>
      </c>
    </row>
    <row r="979" spans="1:9" x14ac:dyDescent="0.25">
      <c r="A979" s="1">
        <v>40833</v>
      </c>
      <c r="B979" s="18">
        <v>6840</v>
      </c>
      <c r="C979" s="11">
        <v>1.2436332496149394E-2</v>
      </c>
      <c r="D979">
        <v>15842.3</v>
      </c>
      <c r="E979" s="12">
        <v>79.449996999999996</v>
      </c>
      <c r="F979" s="12">
        <v>8.8000000000000007</v>
      </c>
      <c r="G979" s="17">
        <v>132557</v>
      </c>
      <c r="H979" s="12">
        <v>3.5222699999999998</v>
      </c>
      <c r="I979" s="12">
        <v>7.0000000000000007E-2</v>
      </c>
    </row>
    <row r="980" spans="1:9" x14ac:dyDescent="0.25">
      <c r="A980" s="1">
        <v>40840</v>
      </c>
      <c r="B980" s="18">
        <v>6847</v>
      </c>
      <c r="C980" s="11">
        <v>1.2436332496149394E-2</v>
      </c>
      <c r="D980">
        <v>15842.3</v>
      </c>
      <c r="E980" s="12">
        <v>79.449996999999996</v>
      </c>
      <c r="F980" s="12">
        <v>8.8000000000000007</v>
      </c>
      <c r="G980" s="17">
        <v>132557</v>
      </c>
      <c r="H980" s="12">
        <v>3.5222699999999998</v>
      </c>
      <c r="I980" s="12">
        <v>7.0000000000000007E-2</v>
      </c>
    </row>
    <row r="981" spans="1:9" x14ac:dyDescent="0.25">
      <c r="A981" s="1">
        <v>40847</v>
      </c>
      <c r="B981" s="18">
        <v>6854</v>
      </c>
      <c r="C981" s="11">
        <v>1.2436332496149394E-2</v>
      </c>
      <c r="D981">
        <v>15842.3</v>
      </c>
      <c r="E981" s="12">
        <v>79.449996999999996</v>
      </c>
      <c r="F981" s="12">
        <v>8.8000000000000007</v>
      </c>
      <c r="G981" s="17">
        <v>132557</v>
      </c>
      <c r="H981" s="12">
        <v>3.5222699999999998</v>
      </c>
      <c r="I981" s="12">
        <v>7.0000000000000007E-2</v>
      </c>
    </row>
    <row r="982" spans="1:9" x14ac:dyDescent="0.25">
      <c r="A982" s="1">
        <v>40854</v>
      </c>
      <c r="B982" s="18">
        <v>6861</v>
      </c>
      <c r="C982" s="11">
        <v>1.2436332496149394E-2</v>
      </c>
      <c r="D982">
        <v>15842.3</v>
      </c>
      <c r="E982" s="12">
        <v>77.260002</v>
      </c>
      <c r="F982" s="12">
        <v>8.6</v>
      </c>
      <c r="G982" s="17">
        <v>132701</v>
      </c>
      <c r="H982" s="12">
        <v>3.4514300000000002</v>
      </c>
      <c r="I982" s="12">
        <v>0.08</v>
      </c>
    </row>
    <row r="983" spans="1:9" x14ac:dyDescent="0.25">
      <c r="A983" s="1">
        <v>40861</v>
      </c>
      <c r="B983" s="18">
        <v>6868</v>
      </c>
      <c r="C983" s="11">
        <v>1.2436332496149394E-2</v>
      </c>
      <c r="D983">
        <v>15842.3</v>
      </c>
      <c r="E983" s="12">
        <v>77.260002</v>
      </c>
      <c r="F983" s="12">
        <v>8.6</v>
      </c>
      <c r="G983" s="17">
        <v>132701</v>
      </c>
      <c r="H983" s="12">
        <v>3.4514300000000002</v>
      </c>
      <c r="I983" s="12">
        <v>0.08</v>
      </c>
    </row>
    <row r="984" spans="1:9" x14ac:dyDescent="0.25">
      <c r="A984" s="1">
        <v>40868</v>
      </c>
      <c r="B984" s="18">
        <v>6875</v>
      </c>
      <c r="C984" s="11">
        <v>1.2436332496149394E-2</v>
      </c>
      <c r="D984">
        <v>15842.3</v>
      </c>
      <c r="E984" s="12">
        <v>77.260002</v>
      </c>
      <c r="F984" s="12">
        <v>8.6</v>
      </c>
      <c r="G984" s="17">
        <v>132701</v>
      </c>
      <c r="H984" s="12">
        <v>3.4514300000000002</v>
      </c>
      <c r="I984" s="12">
        <v>0.08</v>
      </c>
    </row>
    <row r="985" spans="1:9" x14ac:dyDescent="0.25">
      <c r="A985" s="1">
        <v>40875</v>
      </c>
      <c r="B985" s="18">
        <v>6882</v>
      </c>
      <c r="C985" s="11">
        <v>1.2436332496149394E-2</v>
      </c>
      <c r="D985">
        <v>15842.3</v>
      </c>
      <c r="E985" s="12">
        <v>77.260002</v>
      </c>
      <c r="F985" s="12">
        <v>8.6</v>
      </c>
      <c r="G985" s="17">
        <v>132701</v>
      </c>
      <c r="H985" s="12">
        <v>3.4514300000000002</v>
      </c>
      <c r="I985" s="12">
        <v>0.08</v>
      </c>
    </row>
    <row r="986" spans="1:9" x14ac:dyDescent="0.25">
      <c r="A986" s="1">
        <v>40882</v>
      </c>
      <c r="B986" s="18">
        <v>6889</v>
      </c>
      <c r="C986" s="11">
        <v>1.2436332496149394E-2</v>
      </c>
      <c r="D986">
        <v>15842.3</v>
      </c>
      <c r="E986" s="12">
        <v>78.319999999999993</v>
      </c>
      <c r="F986" s="12">
        <v>8.5</v>
      </c>
      <c r="G986" s="17">
        <v>132901</v>
      </c>
      <c r="H986" s="12">
        <v>3.0620699999999998</v>
      </c>
      <c r="I986" s="12">
        <v>7.0000000000000007E-2</v>
      </c>
    </row>
    <row r="987" spans="1:9" x14ac:dyDescent="0.25">
      <c r="A987" s="1">
        <v>40889</v>
      </c>
      <c r="B987" s="18">
        <v>6896</v>
      </c>
      <c r="C987" s="11">
        <v>1.2436332496149394E-2</v>
      </c>
      <c r="D987">
        <v>15842.3</v>
      </c>
      <c r="E987" s="12">
        <v>78.319999999999993</v>
      </c>
      <c r="F987" s="12">
        <v>8.5</v>
      </c>
      <c r="G987" s="17">
        <v>132901</v>
      </c>
      <c r="H987" s="12">
        <v>3.0620699999999998</v>
      </c>
      <c r="I987" s="12">
        <v>7.0000000000000007E-2</v>
      </c>
    </row>
    <row r="988" spans="1:9" x14ac:dyDescent="0.25">
      <c r="A988" s="1">
        <v>40896</v>
      </c>
      <c r="B988" s="18">
        <v>6903</v>
      </c>
      <c r="C988" s="11">
        <v>1.2436332496149394E-2</v>
      </c>
      <c r="D988">
        <v>15842.3</v>
      </c>
      <c r="E988" s="12">
        <v>78.319999999999993</v>
      </c>
      <c r="F988" s="12">
        <v>8.5</v>
      </c>
      <c r="G988" s="17">
        <v>132901</v>
      </c>
      <c r="H988" s="12">
        <v>3.0620699999999998</v>
      </c>
      <c r="I988" s="12">
        <v>7.0000000000000007E-2</v>
      </c>
    </row>
    <row r="989" spans="1:9" x14ac:dyDescent="0.25">
      <c r="A989" s="1">
        <v>40903</v>
      </c>
      <c r="B989" s="18">
        <v>6910</v>
      </c>
      <c r="C989" s="11">
        <v>1.2436332496149394E-2</v>
      </c>
      <c r="D989">
        <v>15842.3</v>
      </c>
      <c r="E989" s="12">
        <v>78.319999999999993</v>
      </c>
      <c r="F989" s="12">
        <v>8.5</v>
      </c>
      <c r="G989" s="17">
        <v>132901</v>
      </c>
      <c r="H989" s="12">
        <v>3.0620699999999998</v>
      </c>
      <c r="I989" s="12">
        <v>7.0000000000000007E-2</v>
      </c>
    </row>
    <row r="990" spans="1:9" x14ac:dyDescent="0.25">
      <c r="A990" s="1">
        <v>40910</v>
      </c>
      <c r="B990" s="18">
        <v>6917</v>
      </c>
      <c r="C990" s="11">
        <v>1.4297166446791243E-2</v>
      </c>
      <c r="D990">
        <v>16068.8</v>
      </c>
      <c r="E990" s="12">
        <v>79.610000999999997</v>
      </c>
      <c r="F990" s="12">
        <v>8.3000000000000007</v>
      </c>
      <c r="G990" s="17">
        <v>133246</v>
      </c>
      <c r="H990" s="12">
        <v>3.0087700000000002</v>
      </c>
      <c r="I990" s="12">
        <v>0.08</v>
      </c>
    </row>
    <row r="991" spans="1:9" x14ac:dyDescent="0.25">
      <c r="A991" s="1">
        <v>40917</v>
      </c>
      <c r="B991" s="18">
        <v>6924</v>
      </c>
      <c r="C991" s="11">
        <v>1.4297166446791243E-2</v>
      </c>
      <c r="D991">
        <v>16068.8</v>
      </c>
      <c r="E991" s="12">
        <v>79.610000999999997</v>
      </c>
      <c r="F991" s="12">
        <v>8.3000000000000007</v>
      </c>
      <c r="G991" s="17">
        <v>133246</v>
      </c>
      <c r="H991" s="12">
        <v>3.0087700000000002</v>
      </c>
      <c r="I991" s="12">
        <v>0.08</v>
      </c>
    </row>
    <row r="992" spans="1:9" x14ac:dyDescent="0.25">
      <c r="A992" s="1">
        <v>40924</v>
      </c>
      <c r="B992" s="18">
        <v>6931</v>
      </c>
      <c r="C992" s="11">
        <v>1.4297166446791243E-2</v>
      </c>
      <c r="D992">
        <v>16068.8</v>
      </c>
      <c r="E992" s="12">
        <v>79.610000999999997</v>
      </c>
      <c r="F992" s="12">
        <v>8.3000000000000007</v>
      </c>
      <c r="G992" s="17">
        <v>133246</v>
      </c>
      <c r="H992" s="12">
        <v>3.0087700000000002</v>
      </c>
      <c r="I992" s="12">
        <v>0.08</v>
      </c>
    </row>
    <row r="993" spans="1:9" x14ac:dyDescent="0.25">
      <c r="A993" s="1">
        <v>40931</v>
      </c>
      <c r="B993" s="18">
        <v>6938</v>
      </c>
      <c r="C993" s="11">
        <v>1.4297166446791243E-2</v>
      </c>
      <c r="D993">
        <v>16068.8</v>
      </c>
      <c r="E993" s="12">
        <v>79.610000999999997</v>
      </c>
      <c r="F993" s="12">
        <v>8.3000000000000007</v>
      </c>
      <c r="G993" s="17">
        <v>133246</v>
      </c>
      <c r="H993" s="12">
        <v>3.0087700000000002</v>
      </c>
      <c r="I993" s="12">
        <v>0.08</v>
      </c>
    </row>
    <row r="994" spans="1:9" x14ac:dyDescent="0.25">
      <c r="A994" s="1">
        <v>40938</v>
      </c>
      <c r="B994" s="18">
        <v>6945</v>
      </c>
      <c r="C994" s="11">
        <v>1.4297166446791243E-2</v>
      </c>
      <c r="D994">
        <v>16068.8</v>
      </c>
      <c r="E994" s="12">
        <v>79.610000999999997</v>
      </c>
      <c r="F994" s="12">
        <v>8.3000000000000007</v>
      </c>
      <c r="G994" s="17">
        <v>133246</v>
      </c>
      <c r="H994" s="12">
        <v>3.0087700000000002</v>
      </c>
      <c r="I994" s="12">
        <v>0.08</v>
      </c>
    </row>
    <row r="995" spans="1:9" x14ac:dyDescent="0.25">
      <c r="A995" s="1">
        <v>40945</v>
      </c>
      <c r="B995" s="18">
        <v>6952</v>
      </c>
      <c r="C995" s="11">
        <v>1.4297166446791243E-2</v>
      </c>
      <c r="D995">
        <v>16068.8</v>
      </c>
      <c r="E995" s="12">
        <v>78.919998000000007</v>
      </c>
      <c r="F995" s="12">
        <v>8.3000000000000007</v>
      </c>
      <c r="G995" s="17">
        <v>133518</v>
      </c>
      <c r="H995" s="12">
        <v>2.89818</v>
      </c>
      <c r="I995" s="12">
        <v>0.1</v>
      </c>
    </row>
    <row r="996" spans="1:9" x14ac:dyDescent="0.25">
      <c r="A996" s="1">
        <v>40952</v>
      </c>
      <c r="B996" s="18">
        <v>6959</v>
      </c>
      <c r="C996" s="11">
        <v>1.4297166446791243E-2</v>
      </c>
      <c r="D996">
        <v>16068.8</v>
      </c>
      <c r="E996" s="12">
        <v>78.919998000000007</v>
      </c>
      <c r="F996" s="12">
        <v>8.3000000000000007</v>
      </c>
      <c r="G996" s="17">
        <v>133518</v>
      </c>
      <c r="H996" s="12">
        <v>2.89818</v>
      </c>
      <c r="I996" s="12">
        <v>0.1</v>
      </c>
    </row>
    <row r="997" spans="1:9" x14ac:dyDescent="0.25">
      <c r="A997" s="1">
        <v>40959</v>
      </c>
      <c r="B997" s="18">
        <v>6966</v>
      </c>
      <c r="C997" s="11">
        <v>1.4297166446791243E-2</v>
      </c>
      <c r="D997">
        <v>16068.8</v>
      </c>
      <c r="E997" s="12">
        <v>78.919998000000007</v>
      </c>
      <c r="F997" s="12">
        <v>8.3000000000000007</v>
      </c>
      <c r="G997" s="17">
        <v>133518</v>
      </c>
      <c r="H997" s="12">
        <v>2.89818</v>
      </c>
      <c r="I997" s="12">
        <v>0.1</v>
      </c>
    </row>
    <row r="998" spans="1:9" x14ac:dyDescent="0.25">
      <c r="A998" s="1">
        <v>40966</v>
      </c>
      <c r="B998" s="18">
        <v>6973</v>
      </c>
      <c r="C998" s="11">
        <v>1.4297166446791243E-2</v>
      </c>
      <c r="D998">
        <v>16068.8</v>
      </c>
      <c r="E998" s="12">
        <v>78.919998000000007</v>
      </c>
      <c r="F998" s="12">
        <v>8.3000000000000007</v>
      </c>
      <c r="G998" s="17">
        <v>133518</v>
      </c>
      <c r="H998" s="12">
        <v>2.89818</v>
      </c>
      <c r="I998" s="12">
        <v>0.1</v>
      </c>
    </row>
    <row r="999" spans="1:9" x14ac:dyDescent="0.25">
      <c r="A999" s="1">
        <v>40973</v>
      </c>
      <c r="B999" s="18">
        <v>6980</v>
      </c>
      <c r="C999" s="11">
        <v>1.4297166446791243E-2</v>
      </c>
      <c r="D999">
        <v>16068.8</v>
      </c>
      <c r="E999" s="12">
        <v>78.779999000000004</v>
      </c>
      <c r="F999" s="12">
        <v>8.1999999999999993</v>
      </c>
      <c r="G999" s="17">
        <v>133744</v>
      </c>
      <c r="H999" s="12">
        <v>2.5828799999999998</v>
      </c>
      <c r="I999" s="12">
        <v>0.13</v>
      </c>
    </row>
    <row r="1000" spans="1:9" x14ac:dyDescent="0.25">
      <c r="A1000" s="1">
        <v>40980</v>
      </c>
      <c r="B1000" s="18">
        <v>6987</v>
      </c>
      <c r="C1000" s="11">
        <v>1.4297166446791243E-2</v>
      </c>
      <c r="D1000">
        <v>16068.8</v>
      </c>
      <c r="E1000" s="12">
        <v>78.779999000000004</v>
      </c>
      <c r="F1000" s="12">
        <v>8.1999999999999993</v>
      </c>
      <c r="G1000" s="17">
        <v>133744</v>
      </c>
      <c r="H1000" s="12">
        <v>2.5828799999999998</v>
      </c>
      <c r="I1000" s="12">
        <v>0.13</v>
      </c>
    </row>
    <row r="1001" spans="1:9" x14ac:dyDescent="0.25">
      <c r="A1001" s="1">
        <v>40987</v>
      </c>
      <c r="B1001" s="18">
        <v>6994</v>
      </c>
      <c r="C1001" s="11">
        <v>1.4297166446791243E-2</v>
      </c>
      <c r="D1001">
        <v>16068.8</v>
      </c>
      <c r="E1001" s="12">
        <v>78.779999000000004</v>
      </c>
      <c r="F1001" s="12">
        <v>8.1999999999999993</v>
      </c>
      <c r="G1001" s="17">
        <v>133744</v>
      </c>
      <c r="H1001" s="12">
        <v>2.5828799999999998</v>
      </c>
      <c r="I1001" s="12">
        <v>0.13</v>
      </c>
    </row>
    <row r="1002" spans="1:9" x14ac:dyDescent="0.25">
      <c r="A1002" s="1">
        <v>40994</v>
      </c>
      <c r="B1002" s="18">
        <v>7001</v>
      </c>
      <c r="C1002" s="11">
        <v>1.4297166446791243E-2</v>
      </c>
      <c r="D1002">
        <v>16068.8</v>
      </c>
      <c r="E1002" s="12">
        <v>78.779999000000004</v>
      </c>
      <c r="F1002" s="12">
        <v>8.1999999999999993</v>
      </c>
      <c r="G1002" s="17">
        <v>133744</v>
      </c>
      <c r="H1002" s="12">
        <v>2.5828799999999998</v>
      </c>
      <c r="I1002" s="12">
        <v>0.13</v>
      </c>
    </row>
    <row r="1003" spans="1:9" x14ac:dyDescent="0.25">
      <c r="A1003" s="1">
        <v>41001</v>
      </c>
      <c r="B1003" s="18">
        <v>7008</v>
      </c>
      <c r="C1003" s="11">
        <v>8.6067410136414502E-3</v>
      </c>
      <c r="D1003">
        <v>16207.1</v>
      </c>
      <c r="E1003" s="12">
        <v>78.819999999999993</v>
      </c>
      <c r="F1003" s="12">
        <v>8.1999999999999993</v>
      </c>
      <c r="G1003" s="17">
        <v>133827</v>
      </c>
      <c r="H1003" s="12">
        <v>2.2731599999999998</v>
      </c>
      <c r="I1003" s="12">
        <v>0.14000000000000001</v>
      </c>
    </row>
    <row r="1004" spans="1:9" x14ac:dyDescent="0.25">
      <c r="A1004" s="1">
        <v>41008</v>
      </c>
      <c r="B1004" s="18">
        <v>7015</v>
      </c>
      <c r="C1004" s="11">
        <v>8.6067410136414502E-3</v>
      </c>
      <c r="D1004">
        <v>16207.1</v>
      </c>
      <c r="E1004" s="12">
        <v>78.819999999999993</v>
      </c>
      <c r="F1004" s="12">
        <v>8.1999999999999993</v>
      </c>
      <c r="G1004" s="17">
        <v>133827</v>
      </c>
      <c r="H1004" s="12">
        <v>2.2731599999999998</v>
      </c>
      <c r="I1004" s="12">
        <v>0.14000000000000001</v>
      </c>
    </row>
    <row r="1005" spans="1:9" x14ac:dyDescent="0.25">
      <c r="A1005" s="1">
        <v>41015</v>
      </c>
      <c r="B1005" s="18">
        <v>7022</v>
      </c>
      <c r="C1005" s="11">
        <v>8.6067410136414502E-3</v>
      </c>
      <c r="D1005">
        <v>16207.1</v>
      </c>
      <c r="E1005" s="12">
        <v>78.819999999999993</v>
      </c>
      <c r="F1005" s="12">
        <v>8.1999999999999993</v>
      </c>
      <c r="G1005" s="17">
        <v>133827</v>
      </c>
      <c r="H1005" s="12">
        <v>2.2731599999999998</v>
      </c>
      <c r="I1005" s="12">
        <v>0.14000000000000001</v>
      </c>
    </row>
    <row r="1006" spans="1:9" x14ac:dyDescent="0.25">
      <c r="A1006" s="1">
        <v>41022</v>
      </c>
      <c r="B1006" s="18">
        <v>7029</v>
      </c>
      <c r="C1006" s="11">
        <v>8.6067410136414502E-3</v>
      </c>
      <c r="D1006">
        <v>16207.1</v>
      </c>
      <c r="E1006" s="12">
        <v>78.819999999999993</v>
      </c>
      <c r="F1006" s="12">
        <v>8.1999999999999993</v>
      </c>
      <c r="G1006" s="17">
        <v>133827</v>
      </c>
      <c r="H1006" s="12">
        <v>2.2731599999999998</v>
      </c>
      <c r="I1006" s="12">
        <v>0.14000000000000001</v>
      </c>
    </row>
    <row r="1007" spans="1:9" x14ac:dyDescent="0.25">
      <c r="A1007" s="1">
        <v>41029</v>
      </c>
      <c r="B1007" s="18">
        <v>7036</v>
      </c>
      <c r="C1007" s="11">
        <v>8.6067410136414502E-3</v>
      </c>
      <c r="D1007">
        <v>16207.1</v>
      </c>
      <c r="E1007" s="12">
        <v>78.819999999999993</v>
      </c>
      <c r="F1007" s="12">
        <v>8.1999999999999993</v>
      </c>
      <c r="G1007" s="17">
        <v>133827</v>
      </c>
      <c r="H1007" s="12">
        <v>2.2731599999999998</v>
      </c>
      <c r="I1007" s="12">
        <v>0.14000000000000001</v>
      </c>
    </row>
    <row r="1008" spans="1:9" x14ac:dyDescent="0.25">
      <c r="A1008" s="1">
        <v>41036</v>
      </c>
      <c r="B1008" s="18">
        <v>7043</v>
      </c>
      <c r="C1008" s="11">
        <v>8.6067410136414502E-3</v>
      </c>
      <c r="D1008">
        <v>16207.1</v>
      </c>
      <c r="E1008" s="12">
        <v>78.860000999999997</v>
      </c>
      <c r="F1008" s="12">
        <v>8.1999999999999993</v>
      </c>
      <c r="G1008" s="17">
        <v>133935</v>
      </c>
      <c r="H1008" s="12">
        <v>1.73794</v>
      </c>
      <c r="I1008" s="12">
        <v>0.16</v>
      </c>
    </row>
    <row r="1009" spans="1:9" x14ac:dyDescent="0.25">
      <c r="A1009" s="1">
        <v>41043</v>
      </c>
      <c r="B1009" s="18">
        <v>7050</v>
      </c>
      <c r="C1009" s="11">
        <v>8.6067410136414502E-3</v>
      </c>
      <c r="D1009">
        <v>16207.1</v>
      </c>
      <c r="E1009" s="12">
        <v>78.860000999999997</v>
      </c>
      <c r="F1009" s="12">
        <v>8.1999999999999993</v>
      </c>
      <c r="G1009" s="17">
        <v>133935</v>
      </c>
      <c r="H1009" s="12">
        <v>1.73794</v>
      </c>
      <c r="I1009" s="12">
        <v>0.16</v>
      </c>
    </row>
    <row r="1010" spans="1:9" x14ac:dyDescent="0.25">
      <c r="A1010" s="1">
        <v>41050</v>
      </c>
      <c r="B1010" s="18">
        <v>7057</v>
      </c>
      <c r="C1010" s="11">
        <v>8.6067410136414502E-3</v>
      </c>
      <c r="D1010">
        <v>16207.1</v>
      </c>
      <c r="E1010" s="12">
        <v>78.860000999999997</v>
      </c>
      <c r="F1010" s="12">
        <v>8.1999999999999993</v>
      </c>
      <c r="G1010" s="17">
        <v>133935</v>
      </c>
      <c r="H1010" s="12">
        <v>1.73794</v>
      </c>
      <c r="I1010" s="12">
        <v>0.16</v>
      </c>
    </row>
    <row r="1011" spans="1:9" x14ac:dyDescent="0.25">
      <c r="A1011" s="1">
        <v>41057</v>
      </c>
      <c r="B1011" s="18">
        <v>7064</v>
      </c>
      <c r="C1011" s="11">
        <v>8.6067410136414502E-3</v>
      </c>
      <c r="D1011">
        <v>16207.1</v>
      </c>
      <c r="E1011" s="12">
        <v>78.860000999999997</v>
      </c>
      <c r="F1011" s="12">
        <v>8.1999999999999993</v>
      </c>
      <c r="G1011" s="17">
        <v>133935</v>
      </c>
      <c r="H1011" s="12">
        <v>1.73794</v>
      </c>
      <c r="I1011" s="12">
        <v>0.16</v>
      </c>
    </row>
    <row r="1012" spans="1:9" x14ac:dyDescent="0.25">
      <c r="A1012" s="1">
        <v>41064</v>
      </c>
      <c r="B1012" s="18">
        <v>7071</v>
      </c>
      <c r="C1012" s="11">
        <v>8.6067410136414502E-3</v>
      </c>
      <c r="D1012">
        <v>16207.1</v>
      </c>
      <c r="E1012" s="12">
        <v>82.889999000000003</v>
      </c>
      <c r="F1012" s="12">
        <v>8.1999999999999993</v>
      </c>
      <c r="G1012" s="17">
        <v>134007</v>
      </c>
      <c r="H1012" s="12">
        <v>1.65387</v>
      </c>
      <c r="I1012" s="12">
        <v>0.16</v>
      </c>
    </row>
    <row r="1013" spans="1:9" x14ac:dyDescent="0.25">
      <c r="A1013" s="1">
        <v>41071</v>
      </c>
      <c r="B1013" s="18">
        <v>7078</v>
      </c>
      <c r="C1013" s="11">
        <v>8.6067410136414502E-3</v>
      </c>
      <c r="D1013">
        <v>16207.1</v>
      </c>
      <c r="E1013" s="12">
        <v>82.889999000000003</v>
      </c>
      <c r="F1013" s="12">
        <v>8.1999999999999993</v>
      </c>
      <c r="G1013" s="17">
        <v>134007</v>
      </c>
      <c r="H1013" s="12">
        <v>1.65387</v>
      </c>
      <c r="I1013" s="12">
        <v>0.16</v>
      </c>
    </row>
    <row r="1014" spans="1:9" x14ac:dyDescent="0.25">
      <c r="A1014" s="1">
        <v>41078</v>
      </c>
      <c r="B1014" s="18">
        <v>7085</v>
      </c>
      <c r="C1014" s="11">
        <v>8.6067410136414502E-3</v>
      </c>
      <c r="D1014">
        <v>16207.1</v>
      </c>
      <c r="E1014" s="12">
        <v>82.889999000000003</v>
      </c>
      <c r="F1014" s="12">
        <v>8.1999999999999993</v>
      </c>
      <c r="G1014" s="17">
        <v>134007</v>
      </c>
      <c r="H1014" s="12">
        <v>1.65387</v>
      </c>
      <c r="I1014" s="12">
        <v>0.16</v>
      </c>
    </row>
    <row r="1015" spans="1:9" x14ac:dyDescent="0.25">
      <c r="A1015" s="1">
        <v>41085</v>
      </c>
      <c r="B1015" s="18">
        <v>7092</v>
      </c>
      <c r="C1015" s="11">
        <v>8.6067410136414502E-3</v>
      </c>
      <c r="D1015">
        <v>16207.1</v>
      </c>
      <c r="E1015" s="12">
        <v>82.889999000000003</v>
      </c>
      <c r="F1015" s="12">
        <v>8.1999999999999993</v>
      </c>
      <c r="G1015" s="17">
        <v>134007</v>
      </c>
      <c r="H1015" s="12">
        <v>1.65387</v>
      </c>
      <c r="I1015" s="12">
        <v>0.16</v>
      </c>
    </row>
    <row r="1016" spans="1:9" x14ac:dyDescent="0.25">
      <c r="A1016" s="1">
        <v>41092</v>
      </c>
      <c r="B1016" s="18">
        <v>7099</v>
      </c>
      <c r="C1016" s="11">
        <v>6.9352320896396424E-3</v>
      </c>
      <c r="D1016">
        <v>16319.5</v>
      </c>
      <c r="E1016" s="12">
        <v>81.870002999999997</v>
      </c>
      <c r="F1016" s="12">
        <v>8.1999999999999993</v>
      </c>
      <c r="G1016" s="17">
        <v>134153</v>
      </c>
      <c r="H1016" s="12">
        <v>1.41751</v>
      </c>
      <c r="I1016" s="12">
        <v>0.16</v>
      </c>
    </row>
    <row r="1017" spans="1:9" x14ac:dyDescent="0.25">
      <c r="A1017" s="1">
        <v>41099</v>
      </c>
      <c r="B1017" s="18">
        <v>7106</v>
      </c>
      <c r="C1017" s="11">
        <v>6.9352320896396424E-3</v>
      </c>
      <c r="D1017">
        <v>16319.5</v>
      </c>
      <c r="E1017" s="12">
        <v>81.870002999999997</v>
      </c>
      <c r="F1017" s="12">
        <v>8.1999999999999993</v>
      </c>
      <c r="G1017" s="17">
        <v>134153</v>
      </c>
      <c r="H1017" s="12">
        <v>1.41751</v>
      </c>
      <c r="I1017" s="12">
        <v>0.16</v>
      </c>
    </row>
    <row r="1018" spans="1:9" x14ac:dyDescent="0.25">
      <c r="A1018" s="1">
        <v>41106</v>
      </c>
      <c r="B1018" s="18">
        <v>7113</v>
      </c>
      <c r="C1018" s="11">
        <v>6.9352320896396424E-3</v>
      </c>
      <c r="D1018">
        <v>16319.5</v>
      </c>
      <c r="E1018" s="12">
        <v>81.870002999999997</v>
      </c>
      <c r="F1018" s="12">
        <v>8.1999999999999993</v>
      </c>
      <c r="G1018" s="17">
        <v>134153</v>
      </c>
      <c r="H1018" s="12">
        <v>1.41751</v>
      </c>
      <c r="I1018" s="12">
        <v>0.16</v>
      </c>
    </row>
    <row r="1019" spans="1:9" x14ac:dyDescent="0.25">
      <c r="A1019" s="1">
        <v>41113</v>
      </c>
      <c r="B1019" s="18">
        <v>7120</v>
      </c>
      <c r="C1019" s="11">
        <v>6.9352320896396424E-3</v>
      </c>
      <c r="D1019">
        <v>16319.5</v>
      </c>
      <c r="E1019" s="12">
        <v>81.870002999999997</v>
      </c>
      <c r="F1019" s="12">
        <v>8.1999999999999993</v>
      </c>
      <c r="G1019" s="17">
        <v>134153</v>
      </c>
      <c r="H1019" s="12">
        <v>1.41751</v>
      </c>
      <c r="I1019" s="12">
        <v>0.16</v>
      </c>
    </row>
    <row r="1020" spans="1:9" x14ac:dyDescent="0.25">
      <c r="A1020" s="1">
        <v>41120</v>
      </c>
      <c r="B1020" s="18">
        <v>7127</v>
      </c>
      <c r="C1020" s="11">
        <v>6.9352320896396424E-3</v>
      </c>
      <c r="D1020">
        <v>16319.5</v>
      </c>
      <c r="E1020" s="12">
        <v>81.870002999999997</v>
      </c>
      <c r="F1020" s="12">
        <v>8.1999999999999993</v>
      </c>
      <c r="G1020" s="17">
        <v>134153</v>
      </c>
      <c r="H1020" s="12">
        <v>1.41751</v>
      </c>
      <c r="I1020" s="12">
        <v>0.16</v>
      </c>
    </row>
    <row r="1021" spans="1:9" x14ac:dyDescent="0.25">
      <c r="A1021" s="1">
        <v>41127</v>
      </c>
      <c r="B1021" s="18">
        <v>7134</v>
      </c>
      <c r="C1021" s="11">
        <v>6.9352320896396424E-3</v>
      </c>
      <c r="D1021">
        <v>16319.5</v>
      </c>
      <c r="E1021" s="12">
        <v>83.059997999999993</v>
      </c>
      <c r="F1021" s="12">
        <v>8.1</v>
      </c>
      <c r="G1021" s="17">
        <v>134330</v>
      </c>
      <c r="H1021" s="12">
        <v>1.6859299999999999</v>
      </c>
      <c r="I1021" s="12">
        <v>0.13</v>
      </c>
    </row>
    <row r="1022" spans="1:9" x14ac:dyDescent="0.25">
      <c r="A1022" s="1">
        <v>41134</v>
      </c>
      <c r="B1022" s="18">
        <v>7141</v>
      </c>
      <c r="C1022" s="11">
        <v>6.9352320896396424E-3</v>
      </c>
      <c r="D1022">
        <v>16319.5</v>
      </c>
      <c r="E1022" s="12">
        <v>83.059997999999993</v>
      </c>
      <c r="F1022" s="12">
        <v>8.1</v>
      </c>
      <c r="G1022" s="17">
        <v>134330</v>
      </c>
      <c r="H1022" s="12">
        <v>1.6859299999999999</v>
      </c>
      <c r="I1022" s="12">
        <v>0.13</v>
      </c>
    </row>
    <row r="1023" spans="1:9" x14ac:dyDescent="0.25">
      <c r="A1023" s="1">
        <v>41141</v>
      </c>
      <c r="B1023" s="18">
        <v>7148</v>
      </c>
      <c r="C1023" s="11">
        <v>6.9352320896396424E-3</v>
      </c>
      <c r="D1023">
        <v>16319.5</v>
      </c>
      <c r="E1023" s="12">
        <v>83.059997999999993</v>
      </c>
      <c r="F1023" s="12">
        <v>8.1</v>
      </c>
      <c r="G1023" s="17">
        <v>134330</v>
      </c>
      <c r="H1023" s="12">
        <v>1.6859299999999999</v>
      </c>
      <c r="I1023" s="12">
        <v>0.13</v>
      </c>
    </row>
    <row r="1024" spans="1:9" x14ac:dyDescent="0.25">
      <c r="A1024" s="1">
        <v>41148</v>
      </c>
      <c r="B1024" s="18">
        <v>7155</v>
      </c>
      <c r="C1024" s="11">
        <v>6.9352320896396424E-3</v>
      </c>
      <c r="D1024">
        <v>16319.5</v>
      </c>
      <c r="E1024" s="12">
        <v>83.059997999999993</v>
      </c>
      <c r="F1024" s="12">
        <v>8.1</v>
      </c>
      <c r="G1024" s="17">
        <v>134330</v>
      </c>
      <c r="H1024" s="12">
        <v>1.6859299999999999</v>
      </c>
      <c r="I1024" s="12">
        <v>0.13</v>
      </c>
    </row>
    <row r="1025" spans="1:9" x14ac:dyDescent="0.25">
      <c r="A1025" s="1">
        <v>41155</v>
      </c>
      <c r="B1025" s="18">
        <v>7162</v>
      </c>
      <c r="C1025" s="11">
        <v>6.9352320896396424E-3</v>
      </c>
      <c r="D1025">
        <v>16319.5</v>
      </c>
      <c r="E1025" s="12">
        <v>81.319999999999993</v>
      </c>
      <c r="F1025" s="12">
        <v>7.8</v>
      </c>
      <c r="G1025" s="17">
        <v>134512</v>
      </c>
      <c r="H1025" s="12">
        <v>1.9497199999999999</v>
      </c>
      <c r="I1025" s="12">
        <v>0.14000000000000001</v>
      </c>
    </row>
    <row r="1026" spans="1:9" x14ac:dyDescent="0.25">
      <c r="A1026" s="1">
        <v>41162</v>
      </c>
      <c r="B1026" s="18">
        <v>7169</v>
      </c>
      <c r="C1026" s="11">
        <v>6.9352320896396424E-3</v>
      </c>
      <c r="D1026">
        <v>16319.5</v>
      </c>
      <c r="E1026" s="12">
        <v>81.319999999999993</v>
      </c>
      <c r="F1026" s="12">
        <v>7.8</v>
      </c>
      <c r="G1026" s="17">
        <v>134512</v>
      </c>
      <c r="H1026" s="12">
        <v>1.9497199999999999</v>
      </c>
      <c r="I1026" s="12">
        <v>0.14000000000000001</v>
      </c>
    </row>
    <row r="1027" spans="1:9" x14ac:dyDescent="0.25">
      <c r="A1027" s="1">
        <v>41169</v>
      </c>
      <c r="B1027" s="18">
        <v>7176</v>
      </c>
      <c r="C1027" s="11">
        <v>6.9352320896396424E-3</v>
      </c>
      <c r="D1027">
        <v>16319.5</v>
      </c>
      <c r="E1027" s="12">
        <v>81.319999999999993</v>
      </c>
      <c r="F1027" s="12">
        <v>7.8</v>
      </c>
      <c r="G1027" s="17">
        <v>134512</v>
      </c>
      <c r="H1027" s="12">
        <v>1.9497199999999999</v>
      </c>
      <c r="I1027" s="12">
        <v>0.14000000000000001</v>
      </c>
    </row>
    <row r="1028" spans="1:9" x14ac:dyDescent="0.25">
      <c r="A1028" s="1">
        <v>41176</v>
      </c>
      <c r="B1028" s="18">
        <v>7183</v>
      </c>
      <c r="C1028" s="11">
        <v>6.9352320896396424E-3</v>
      </c>
      <c r="D1028">
        <v>16319.5</v>
      </c>
      <c r="E1028" s="12">
        <v>81.319999999999993</v>
      </c>
      <c r="F1028" s="12">
        <v>7.8</v>
      </c>
      <c r="G1028" s="17">
        <v>134512</v>
      </c>
      <c r="H1028" s="12">
        <v>1.9497199999999999</v>
      </c>
      <c r="I1028" s="12">
        <v>0.14000000000000001</v>
      </c>
    </row>
    <row r="1029" spans="1:9" x14ac:dyDescent="0.25">
      <c r="A1029" s="1">
        <v>41183</v>
      </c>
      <c r="B1029" s="18">
        <v>7190</v>
      </c>
      <c r="C1029" s="11">
        <v>6.1827874628512802E-3</v>
      </c>
      <c r="D1029">
        <v>16420.400000000001</v>
      </c>
      <c r="E1029" s="12">
        <v>79.819999999999993</v>
      </c>
      <c r="F1029" s="12">
        <v>7.8</v>
      </c>
      <c r="G1029" s="17">
        <v>134671</v>
      </c>
      <c r="H1029" s="12">
        <v>2.1556799999999998</v>
      </c>
      <c r="I1029" s="12">
        <v>0.16</v>
      </c>
    </row>
    <row r="1030" spans="1:9" x14ac:dyDescent="0.25">
      <c r="A1030" s="1">
        <v>41190</v>
      </c>
      <c r="B1030" s="18">
        <v>7197</v>
      </c>
      <c r="C1030" s="11">
        <v>6.1827874628512802E-3</v>
      </c>
      <c r="D1030">
        <v>16420.400000000001</v>
      </c>
      <c r="E1030" s="12">
        <v>79.819999999999993</v>
      </c>
      <c r="F1030" s="12">
        <v>7.8</v>
      </c>
      <c r="G1030" s="17">
        <v>134671</v>
      </c>
      <c r="H1030" s="12">
        <v>2.1556799999999998</v>
      </c>
      <c r="I1030" s="12">
        <v>0.16</v>
      </c>
    </row>
    <row r="1031" spans="1:9" x14ac:dyDescent="0.25">
      <c r="A1031" s="1">
        <v>41197</v>
      </c>
      <c r="B1031" s="18">
        <v>7204</v>
      </c>
      <c r="C1031" s="11">
        <v>6.1827874628512802E-3</v>
      </c>
      <c r="D1031">
        <v>16420.400000000001</v>
      </c>
      <c r="E1031" s="12">
        <v>79.819999999999993</v>
      </c>
      <c r="F1031" s="12">
        <v>7.8</v>
      </c>
      <c r="G1031" s="17">
        <v>134671</v>
      </c>
      <c r="H1031" s="12">
        <v>2.1556799999999998</v>
      </c>
      <c r="I1031" s="12">
        <v>0.16</v>
      </c>
    </row>
    <row r="1032" spans="1:9" x14ac:dyDescent="0.25">
      <c r="A1032" s="1">
        <v>41204</v>
      </c>
      <c r="B1032" s="18">
        <v>7211</v>
      </c>
      <c r="C1032" s="11">
        <v>6.1827874628512802E-3</v>
      </c>
      <c r="D1032">
        <v>16420.400000000001</v>
      </c>
      <c r="E1032" s="12">
        <v>79.819999999999993</v>
      </c>
      <c r="F1032" s="12">
        <v>7.8</v>
      </c>
      <c r="G1032" s="17">
        <v>134671</v>
      </c>
      <c r="H1032" s="12">
        <v>2.1556799999999998</v>
      </c>
      <c r="I1032" s="12">
        <v>0.16</v>
      </c>
    </row>
    <row r="1033" spans="1:9" x14ac:dyDescent="0.25">
      <c r="A1033" s="1">
        <v>41211</v>
      </c>
      <c r="B1033" s="18">
        <v>7218</v>
      </c>
      <c r="C1033" s="11">
        <v>6.1827874628512802E-3</v>
      </c>
      <c r="D1033">
        <v>16420.400000000001</v>
      </c>
      <c r="E1033" s="12">
        <v>79.819999999999993</v>
      </c>
      <c r="F1033" s="12">
        <v>7.8</v>
      </c>
      <c r="G1033" s="17">
        <v>134671</v>
      </c>
      <c r="H1033" s="12">
        <v>2.1556799999999998</v>
      </c>
      <c r="I1033" s="12">
        <v>0.16</v>
      </c>
    </row>
    <row r="1034" spans="1:9" x14ac:dyDescent="0.25">
      <c r="A1034" s="1">
        <v>41218</v>
      </c>
      <c r="B1034" s="18">
        <v>7225</v>
      </c>
      <c r="C1034" s="11">
        <v>6.1827874628512802E-3</v>
      </c>
      <c r="D1034">
        <v>16420.400000000001</v>
      </c>
      <c r="E1034" s="12">
        <v>80.050003000000004</v>
      </c>
      <c r="F1034" s="12">
        <v>7.7</v>
      </c>
      <c r="G1034" s="17">
        <v>134834</v>
      </c>
      <c r="H1034" s="12">
        <v>1.7960199999999999</v>
      </c>
      <c r="I1034" s="12">
        <v>0.16</v>
      </c>
    </row>
    <row r="1035" spans="1:9" x14ac:dyDescent="0.25">
      <c r="A1035" s="1">
        <v>41225</v>
      </c>
      <c r="B1035" s="18">
        <v>7232</v>
      </c>
      <c r="C1035" s="11">
        <v>6.1827874628512802E-3</v>
      </c>
      <c r="D1035">
        <v>16420.400000000001</v>
      </c>
      <c r="E1035" s="12">
        <v>80.050003000000004</v>
      </c>
      <c r="F1035" s="12">
        <v>7.7</v>
      </c>
      <c r="G1035" s="17">
        <v>134834</v>
      </c>
      <c r="H1035" s="12">
        <v>1.7960199999999999</v>
      </c>
      <c r="I1035" s="12">
        <v>0.16</v>
      </c>
    </row>
    <row r="1036" spans="1:9" x14ac:dyDescent="0.25">
      <c r="A1036" s="1">
        <v>41232</v>
      </c>
      <c r="B1036" s="18">
        <v>7239</v>
      </c>
      <c r="C1036" s="11">
        <v>6.1827874628512802E-3</v>
      </c>
      <c r="D1036">
        <v>16420.400000000001</v>
      </c>
      <c r="E1036" s="12">
        <v>80.050003000000004</v>
      </c>
      <c r="F1036" s="12">
        <v>7.7</v>
      </c>
      <c r="G1036" s="17">
        <v>134834</v>
      </c>
      <c r="H1036" s="12">
        <v>1.7960199999999999</v>
      </c>
      <c r="I1036" s="12">
        <v>0.16</v>
      </c>
    </row>
    <row r="1037" spans="1:9" x14ac:dyDescent="0.25">
      <c r="A1037" s="1">
        <v>41239</v>
      </c>
      <c r="B1037" s="18">
        <v>7246</v>
      </c>
      <c r="C1037" s="11">
        <v>6.1827874628512802E-3</v>
      </c>
      <c r="D1037">
        <v>16420.400000000001</v>
      </c>
      <c r="E1037" s="12">
        <v>80.050003000000004</v>
      </c>
      <c r="F1037" s="12">
        <v>7.7</v>
      </c>
      <c r="G1037" s="17">
        <v>134834</v>
      </c>
      <c r="H1037" s="12">
        <v>1.7960199999999999</v>
      </c>
      <c r="I1037" s="12">
        <v>0.16</v>
      </c>
    </row>
    <row r="1038" spans="1:9" x14ac:dyDescent="0.25">
      <c r="A1038" s="1">
        <v>41246</v>
      </c>
      <c r="B1038" s="18">
        <v>7253</v>
      </c>
      <c r="C1038" s="11">
        <v>6.1827874628512802E-3</v>
      </c>
      <c r="D1038">
        <v>16420.400000000001</v>
      </c>
      <c r="E1038" s="12">
        <v>79.879997000000003</v>
      </c>
      <c r="F1038" s="12">
        <v>7.9</v>
      </c>
      <c r="G1038" s="17">
        <v>135075</v>
      </c>
      <c r="H1038" s="12">
        <v>1.7595000000000001</v>
      </c>
      <c r="I1038" s="12">
        <v>0.16</v>
      </c>
    </row>
    <row r="1039" spans="1:9" x14ac:dyDescent="0.25">
      <c r="A1039" s="1">
        <v>41253</v>
      </c>
      <c r="B1039" s="18">
        <v>7260</v>
      </c>
      <c r="C1039" s="11">
        <v>6.1827874628512802E-3</v>
      </c>
      <c r="D1039">
        <v>16420.400000000001</v>
      </c>
      <c r="E1039" s="12">
        <v>79.879997000000003</v>
      </c>
      <c r="F1039" s="12">
        <v>7.9</v>
      </c>
      <c r="G1039" s="17">
        <v>135075</v>
      </c>
      <c r="H1039" s="12">
        <v>1.7595000000000001</v>
      </c>
      <c r="I1039" s="12">
        <v>0.16</v>
      </c>
    </row>
    <row r="1040" spans="1:9" x14ac:dyDescent="0.25">
      <c r="A1040" s="1">
        <v>41260</v>
      </c>
      <c r="B1040" s="18">
        <v>7267</v>
      </c>
      <c r="C1040" s="11">
        <v>6.1827874628512802E-3</v>
      </c>
      <c r="D1040">
        <v>16420.400000000001</v>
      </c>
      <c r="E1040" s="12">
        <v>79.879997000000003</v>
      </c>
      <c r="F1040" s="12">
        <v>7.9</v>
      </c>
      <c r="G1040" s="17">
        <v>135075</v>
      </c>
      <c r="H1040" s="12">
        <v>1.7595000000000001</v>
      </c>
      <c r="I1040" s="12">
        <v>0.16</v>
      </c>
    </row>
    <row r="1041" spans="1:9" x14ac:dyDescent="0.25">
      <c r="A1041" s="1">
        <v>41267</v>
      </c>
      <c r="B1041" s="18">
        <v>7274</v>
      </c>
      <c r="C1041" s="11">
        <v>6.1827874628512802E-3</v>
      </c>
      <c r="D1041">
        <v>16420.400000000001</v>
      </c>
      <c r="E1041" s="12">
        <v>79.879997000000003</v>
      </c>
      <c r="F1041" s="12">
        <v>7.9</v>
      </c>
      <c r="G1041" s="17">
        <v>135075</v>
      </c>
      <c r="H1041" s="12">
        <v>1.7595000000000001</v>
      </c>
      <c r="I1041" s="12">
        <v>0.16</v>
      </c>
    </row>
    <row r="1042" spans="1:9" x14ac:dyDescent="0.25">
      <c r="A1042" s="1">
        <v>41274</v>
      </c>
      <c r="B1042" s="18">
        <v>7281</v>
      </c>
      <c r="C1042" s="11">
        <v>6.1827874628512802E-3</v>
      </c>
      <c r="D1042">
        <v>16420.400000000001</v>
      </c>
      <c r="E1042" s="12">
        <v>79.879997000000003</v>
      </c>
      <c r="F1042" s="12">
        <v>7.9</v>
      </c>
      <c r="G1042" s="17">
        <v>135075</v>
      </c>
      <c r="H1042" s="12">
        <v>1.7595000000000001</v>
      </c>
      <c r="I1042" s="12">
        <v>0.16</v>
      </c>
    </row>
    <row r="1043" spans="1:9" x14ac:dyDescent="0.25">
      <c r="A1043" s="1">
        <v>41281</v>
      </c>
      <c r="B1043" s="18">
        <v>7288</v>
      </c>
      <c r="C1043" s="11">
        <v>1.2709800004871763E-2</v>
      </c>
      <c r="D1043">
        <v>16629.099999999999</v>
      </c>
      <c r="E1043" s="12">
        <v>79.849997999999999</v>
      </c>
      <c r="F1043" s="12">
        <v>8</v>
      </c>
      <c r="G1043" s="17">
        <v>135265</v>
      </c>
      <c r="H1043" s="12">
        <v>1.6840599999999999</v>
      </c>
      <c r="I1043" s="12">
        <v>0.14000000000000001</v>
      </c>
    </row>
    <row r="1044" spans="1:9" x14ac:dyDescent="0.25">
      <c r="A1044" s="1">
        <v>41288</v>
      </c>
      <c r="B1044" s="18">
        <v>7295</v>
      </c>
      <c r="C1044" s="11">
        <v>1.2709800004871763E-2</v>
      </c>
      <c r="D1044">
        <v>16629.099999999999</v>
      </c>
      <c r="E1044" s="12">
        <v>79.849997999999999</v>
      </c>
      <c r="F1044" s="12">
        <v>8</v>
      </c>
      <c r="G1044" s="17">
        <v>135265</v>
      </c>
      <c r="H1044" s="12">
        <v>1.6840599999999999</v>
      </c>
      <c r="I1044" s="12">
        <v>0.14000000000000001</v>
      </c>
    </row>
    <row r="1045" spans="1:9" x14ac:dyDescent="0.25">
      <c r="A1045" s="1">
        <v>41295</v>
      </c>
      <c r="B1045" s="18">
        <v>7302</v>
      </c>
      <c r="C1045" s="11">
        <v>1.2709800004871763E-2</v>
      </c>
      <c r="D1045">
        <v>16629.099999999999</v>
      </c>
      <c r="E1045" s="12">
        <v>79.849997999999999</v>
      </c>
      <c r="F1045" s="12">
        <v>8</v>
      </c>
      <c r="G1045" s="17">
        <v>135265</v>
      </c>
      <c r="H1045" s="12">
        <v>1.6840599999999999</v>
      </c>
      <c r="I1045" s="12">
        <v>0.14000000000000001</v>
      </c>
    </row>
    <row r="1046" spans="1:9" x14ac:dyDescent="0.25">
      <c r="A1046" s="1">
        <v>41302</v>
      </c>
      <c r="B1046" s="18">
        <v>7309</v>
      </c>
      <c r="C1046" s="11">
        <v>1.2709800004871763E-2</v>
      </c>
      <c r="D1046">
        <v>16629.099999999999</v>
      </c>
      <c r="E1046" s="12">
        <v>79.849997999999999</v>
      </c>
      <c r="F1046" s="12">
        <v>8</v>
      </c>
      <c r="G1046" s="17">
        <v>135265</v>
      </c>
      <c r="H1046" s="12">
        <v>1.6840599999999999</v>
      </c>
      <c r="I1046" s="12">
        <v>0.14000000000000001</v>
      </c>
    </row>
    <row r="1047" spans="1:9" x14ac:dyDescent="0.25">
      <c r="A1047" s="1">
        <v>41309</v>
      </c>
      <c r="B1047" s="18">
        <v>7316</v>
      </c>
      <c r="C1047" s="11">
        <v>1.2709800004871763E-2</v>
      </c>
      <c r="D1047">
        <v>16629.099999999999</v>
      </c>
      <c r="E1047" s="12">
        <v>79.129997000000003</v>
      </c>
      <c r="F1047" s="12">
        <v>7.7</v>
      </c>
      <c r="G1047" s="17">
        <v>135544</v>
      </c>
      <c r="H1047" s="12">
        <v>2.0181399999999998</v>
      </c>
      <c r="I1047" s="12">
        <v>0.15</v>
      </c>
    </row>
    <row r="1048" spans="1:9" x14ac:dyDescent="0.25">
      <c r="A1048" s="1">
        <v>41316</v>
      </c>
      <c r="B1048" s="18">
        <v>7323</v>
      </c>
      <c r="C1048" s="11">
        <v>1.2709800004871763E-2</v>
      </c>
      <c r="D1048">
        <v>16629.099999999999</v>
      </c>
      <c r="E1048" s="12">
        <v>79.129997000000003</v>
      </c>
      <c r="F1048" s="12">
        <v>7.7</v>
      </c>
      <c r="G1048" s="17">
        <v>135544</v>
      </c>
      <c r="H1048" s="12">
        <v>2.0181399999999998</v>
      </c>
      <c r="I1048" s="12">
        <v>0.15</v>
      </c>
    </row>
    <row r="1049" spans="1:9" x14ac:dyDescent="0.25">
      <c r="A1049" s="1">
        <v>41323</v>
      </c>
      <c r="B1049" s="18">
        <v>7330</v>
      </c>
      <c r="C1049" s="11">
        <v>1.2709800004871763E-2</v>
      </c>
      <c r="D1049">
        <v>16629.099999999999</v>
      </c>
      <c r="E1049" s="12">
        <v>79.129997000000003</v>
      </c>
      <c r="F1049" s="12">
        <v>7.7</v>
      </c>
      <c r="G1049" s="17">
        <v>135544</v>
      </c>
      <c r="H1049" s="12">
        <v>2.0181399999999998</v>
      </c>
      <c r="I1049" s="12">
        <v>0.15</v>
      </c>
    </row>
    <row r="1050" spans="1:9" x14ac:dyDescent="0.25">
      <c r="A1050" s="1">
        <v>41330</v>
      </c>
      <c r="B1050" s="18">
        <v>7337</v>
      </c>
      <c r="C1050" s="11">
        <v>1.2709800004871763E-2</v>
      </c>
      <c r="D1050">
        <v>16629.099999999999</v>
      </c>
      <c r="E1050" s="12">
        <v>79.129997000000003</v>
      </c>
      <c r="F1050" s="12">
        <v>7.7</v>
      </c>
      <c r="G1050" s="17">
        <v>135544</v>
      </c>
      <c r="H1050" s="12">
        <v>2.0181399999999998</v>
      </c>
      <c r="I1050" s="12">
        <v>0.15</v>
      </c>
    </row>
    <row r="1051" spans="1:9" x14ac:dyDescent="0.25">
      <c r="A1051" s="1">
        <v>41337</v>
      </c>
      <c r="B1051" s="18">
        <v>7344</v>
      </c>
      <c r="C1051" s="11">
        <v>1.2709800004871763E-2</v>
      </c>
      <c r="D1051">
        <v>16629.099999999999</v>
      </c>
      <c r="E1051" s="12">
        <v>82.309997999999993</v>
      </c>
      <c r="F1051" s="12">
        <v>7.5</v>
      </c>
      <c r="G1051" s="17">
        <v>135689</v>
      </c>
      <c r="H1051" s="12">
        <v>1.51875</v>
      </c>
      <c r="I1051" s="12">
        <v>0.14000000000000001</v>
      </c>
    </row>
    <row r="1052" spans="1:9" x14ac:dyDescent="0.25">
      <c r="A1052" s="1">
        <v>41344</v>
      </c>
      <c r="B1052" s="18">
        <v>7351</v>
      </c>
      <c r="C1052" s="11">
        <v>1.2709800004871763E-2</v>
      </c>
      <c r="D1052">
        <v>16629.099999999999</v>
      </c>
      <c r="E1052" s="12">
        <v>82.309997999999993</v>
      </c>
      <c r="F1052" s="12">
        <v>7.5</v>
      </c>
      <c r="G1052" s="17">
        <v>135689</v>
      </c>
      <c r="H1052" s="12">
        <v>1.51875</v>
      </c>
      <c r="I1052" s="12">
        <v>0.14000000000000001</v>
      </c>
    </row>
    <row r="1053" spans="1:9" x14ac:dyDescent="0.25">
      <c r="A1053" s="1">
        <v>41351</v>
      </c>
      <c r="B1053" s="18">
        <v>7358</v>
      </c>
      <c r="C1053" s="11">
        <v>1.2709800004871763E-2</v>
      </c>
      <c r="D1053">
        <v>16629.099999999999</v>
      </c>
      <c r="E1053" s="12">
        <v>82.309997999999993</v>
      </c>
      <c r="F1053" s="12">
        <v>7.5</v>
      </c>
      <c r="G1053" s="17">
        <v>135689</v>
      </c>
      <c r="H1053" s="12">
        <v>1.51875</v>
      </c>
      <c r="I1053" s="12">
        <v>0.14000000000000001</v>
      </c>
    </row>
    <row r="1054" spans="1:9" x14ac:dyDescent="0.25">
      <c r="A1054" s="1">
        <v>41358</v>
      </c>
      <c r="B1054" s="18">
        <v>7365</v>
      </c>
      <c r="C1054" s="11">
        <v>1.2709800004871763E-2</v>
      </c>
      <c r="D1054">
        <v>16629.099999999999</v>
      </c>
      <c r="E1054" s="12">
        <v>82.309997999999993</v>
      </c>
      <c r="F1054" s="12">
        <v>7.5</v>
      </c>
      <c r="G1054" s="17">
        <v>135689</v>
      </c>
      <c r="H1054" s="12">
        <v>1.51875</v>
      </c>
      <c r="I1054" s="12">
        <v>0.14000000000000001</v>
      </c>
    </row>
    <row r="1055" spans="1:9" x14ac:dyDescent="0.25">
      <c r="A1055" s="1">
        <v>41365</v>
      </c>
      <c r="B1055" s="18">
        <v>7372</v>
      </c>
      <c r="C1055" s="11">
        <v>4.2395559591319465E-3</v>
      </c>
      <c r="D1055">
        <v>16699.599999999999</v>
      </c>
      <c r="E1055" s="12">
        <v>82.730002999999996</v>
      </c>
      <c r="F1055" s="12">
        <v>7.6</v>
      </c>
      <c r="G1055" s="17">
        <v>135876</v>
      </c>
      <c r="H1055" s="12">
        <v>1.1388100000000001</v>
      </c>
      <c r="I1055" s="12">
        <v>0.15</v>
      </c>
    </row>
    <row r="1056" spans="1:9" x14ac:dyDescent="0.25">
      <c r="A1056" s="1">
        <v>41372</v>
      </c>
      <c r="B1056" s="18">
        <v>7379</v>
      </c>
      <c r="C1056" s="11">
        <v>4.2395559591319465E-3</v>
      </c>
      <c r="D1056">
        <v>16699.599999999999</v>
      </c>
      <c r="E1056" s="12">
        <v>82.730002999999996</v>
      </c>
      <c r="F1056" s="12">
        <v>7.6</v>
      </c>
      <c r="G1056" s="17">
        <v>135876</v>
      </c>
      <c r="H1056" s="12">
        <v>1.1388100000000001</v>
      </c>
      <c r="I1056" s="12">
        <v>0.15</v>
      </c>
    </row>
    <row r="1057" spans="1:9" x14ac:dyDescent="0.25">
      <c r="A1057" s="1">
        <v>41379</v>
      </c>
      <c r="B1057" s="18">
        <v>7386</v>
      </c>
      <c r="C1057" s="11">
        <v>4.2395559591319465E-3</v>
      </c>
      <c r="D1057">
        <v>16699.599999999999</v>
      </c>
      <c r="E1057" s="12">
        <v>82.730002999999996</v>
      </c>
      <c r="F1057" s="12">
        <v>7.6</v>
      </c>
      <c r="G1057" s="17">
        <v>135876</v>
      </c>
      <c r="H1057" s="12">
        <v>1.1388100000000001</v>
      </c>
      <c r="I1057" s="12">
        <v>0.15</v>
      </c>
    </row>
    <row r="1058" spans="1:9" x14ac:dyDescent="0.25">
      <c r="A1058" s="1">
        <v>41386</v>
      </c>
      <c r="B1058" s="18">
        <v>7393</v>
      </c>
      <c r="C1058" s="11">
        <v>4.2395559591319465E-3</v>
      </c>
      <c r="D1058">
        <v>16699.599999999999</v>
      </c>
      <c r="E1058" s="12">
        <v>82.730002999999996</v>
      </c>
      <c r="F1058" s="12">
        <v>7.6</v>
      </c>
      <c r="G1058" s="17">
        <v>135876</v>
      </c>
      <c r="H1058" s="12">
        <v>1.1388100000000001</v>
      </c>
      <c r="I1058" s="12">
        <v>0.15</v>
      </c>
    </row>
    <row r="1059" spans="1:9" x14ac:dyDescent="0.25">
      <c r="A1059" s="1">
        <v>41393</v>
      </c>
      <c r="B1059" s="18">
        <v>7400</v>
      </c>
      <c r="C1059" s="11">
        <v>4.2395559591319465E-3</v>
      </c>
      <c r="D1059">
        <v>16699.599999999999</v>
      </c>
      <c r="E1059" s="12">
        <v>82.730002999999996</v>
      </c>
      <c r="F1059" s="12">
        <v>7.6</v>
      </c>
      <c r="G1059" s="17">
        <v>135876</v>
      </c>
      <c r="H1059" s="12">
        <v>1.1388100000000001</v>
      </c>
      <c r="I1059" s="12">
        <v>0.15</v>
      </c>
    </row>
    <row r="1060" spans="1:9" x14ac:dyDescent="0.25">
      <c r="A1060" s="1">
        <v>41400</v>
      </c>
      <c r="B1060" s="18">
        <v>7407</v>
      </c>
      <c r="C1060" s="11">
        <v>4.2395559591319465E-3</v>
      </c>
      <c r="D1060">
        <v>16699.599999999999</v>
      </c>
      <c r="E1060" s="12">
        <v>81.639999000000003</v>
      </c>
      <c r="F1060" s="12">
        <v>7.5</v>
      </c>
      <c r="G1060" s="17">
        <v>136091</v>
      </c>
      <c r="H1060" s="12">
        <v>1.39039</v>
      </c>
      <c r="I1060" s="12">
        <v>0.11</v>
      </c>
    </row>
    <row r="1061" spans="1:9" x14ac:dyDescent="0.25">
      <c r="A1061" s="1">
        <v>41407</v>
      </c>
      <c r="B1061" s="18">
        <v>7414</v>
      </c>
      <c r="C1061" s="11">
        <v>4.2395559591319465E-3</v>
      </c>
      <c r="D1061">
        <v>16699.599999999999</v>
      </c>
      <c r="E1061" s="12">
        <v>81.639999000000003</v>
      </c>
      <c r="F1061" s="12">
        <v>7.5</v>
      </c>
      <c r="G1061" s="17">
        <v>136091</v>
      </c>
      <c r="H1061" s="12">
        <v>1.39039</v>
      </c>
      <c r="I1061" s="12">
        <v>0.11</v>
      </c>
    </row>
    <row r="1062" spans="1:9" x14ac:dyDescent="0.25">
      <c r="A1062" s="1">
        <v>41414</v>
      </c>
      <c r="B1062" s="18">
        <v>7421</v>
      </c>
      <c r="C1062" s="11">
        <v>4.2395559591319465E-3</v>
      </c>
      <c r="D1062">
        <v>16699.599999999999</v>
      </c>
      <c r="E1062" s="12">
        <v>81.639999000000003</v>
      </c>
      <c r="F1062" s="12">
        <v>7.5</v>
      </c>
      <c r="G1062" s="17">
        <v>136091</v>
      </c>
      <c r="H1062" s="12">
        <v>1.39039</v>
      </c>
      <c r="I1062" s="12">
        <v>0.11</v>
      </c>
    </row>
    <row r="1063" spans="1:9" x14ac:dyDescent="0.25">
      <c r="A1063" s="1">
        <v>41421</v>
      </c>
      <c r="B1063" s="18">
        <v>7428</v>
      </c>
      <c r="C1063" s="11">
        <v>4.2395559591319465E-3</v>
      </c>
      <c r="D1063">
        <v>16699.599999999999</v>
      </c>
      <c r="E1063" s="12">
        <v>81.639999000000003</v>
      </c>
      <c r="F1063" s="12">
        <v>7.5</v>
      </c>
      <c r="G1063" s="17">
        <v>136091</v>
      </c>
      <c r="H1063" s="12">
        <v>1.39039</v>
      </c>
      <c r="I1063" s="12">
        <v>0.11</v>
      </c>
    </row>
    <row r="1064" spans="1:9" x14ac:dyDescent="0.25">
      <c r="A1064" s="1">
        <v>41428</v>
      </c>
      <c r="B1064" s="18">
        <v>7435</v>
      </c>
      <c r="C1064" s="11">
        <v>4.2395559591319465E-3</v>
      </c>
      <c r="D1064">
        <v>16699.599999999999</v>
      </c>
      <c r="E1064" s="12">
        <v>82.68</v>
      </c>
      <c r="F1064" s="12">
        <v>7.5</v>
      </c>
      <c r="G1064" s="17">
        <v>136269</v>
      </c>
      <c r="H1064" s="12">
        <v>1.7157899999999999</v>
      </c>
      <c r="I1064" s="12">
        <v>0.09</v>
      </c>
    </row>
    <row r="1065" spans="1:9" x14ac:dyDescent="0.25">
      <c r="A1065" s="1">
        <v>41435</v>
      </c>
      <c r="B1065" s="18">
        <v>7442</v>
      </c>
      <c r="C1065" s="11">
        <v>4.2395559591319465E-3</v>
      </c>
      <c r="D1065">
        <v>16699.599999999999</v>
      </c>
      <c r="E1065" s="12">
        <v>82.68</v>
      </c>
      <c r="F1065" s="12">
        <v>7.5</v>
      </c>
      <c r="G1065" s="17">
        <v>136269</v>
      </c>
      <c r="H1065" s="12">
        <v>1.7157899999999999</v>
      </c>
      <c r="I1065" s="12">
        <v>0.09</v>
      </c>
    </row>
    <row r="1066" spans="1:9" x14ac:dyDescent="0.25">
      <c r="A1066" s="1">
        <v>41442</v>
      </c>
      <c r="B1066" s="18">
        <v>7449</v>
      </c>
      <c r="C1066" s="11">
        <v>4.2395559591319465E-3</v>
      </c>
      <c r="D1066">
        <v>16699.599999999999</v>
      </c>
      <c r="E1066" s="12">
        <v>82.68</v>
      </c>
      <c r="F1066" s="12">
        <v>7.5</v>
      </c>
      <c r="G1066" s="17">
        <v>136269</v>
      </c>
      <c r="H1066" s="12">
        <v>1.7157899999999999</v>
      </c>
      <c r="I1066" s="12">
        <v>0.09</v>
      </c>
    </row>
    <row r="1067" spans="1:9" x14ac:dyDescent="0.25">
      <c r="A1067" s="1">
        <v>41449</v>
      </c>
      <c r="B1067" s="18">
        <v>7456</v>
      </c>
      <c r="C1067" s="11">
        <v>4.2395559591319465E-3</v>
      </c>
      <c r="D1067">
        <v>16699.599999999999</v>
      </c>
      <c r="E1067" s="12">
        <v>82.68</v>
      </c>
      <c r="F1067" s="12">
        <v>7.5</v>
      </c>
      <c r="G1067" s="17">
        <v>136269</v>
      </c>
      <c r="H1067" s="12">
        <v>1.7157899999999999</v>
      </c>
      <c r="I1067" s="12">
        <v>0.09</v>
      </c>
    </row>
    <row r="1068" spans="1:9" x14ac:dyDescent="0.25">
      <c r="A1068" s="1">
        <v>41456</v>
      </c>
      <c r="B1068" s="18">
        <v>7463</v>
      </c>
      <c r="C1068" s="11">
        <v>1.266497401135358E-2</v>
      </c>
      <c r="D1068">
        <v>16911.099999999999</v>
      </c>
      <c r="E1068" s="12">
        <v>82.980002999999996</v>
      </c>
      <c r="F1068" s="12">
        <v>7.3</v>
      </c>
      <c r="G1068" s="17">
        <v>136391</v>
      </c>
      <c r="H1068" s="12">
        <v>1.88547</v>
      </c>
      <c r="I1068" s="12">
        <v>0.09</v>
      </c>
    </row>
    <row r="1069" spans="1:9" x14ac:dyDescent="0.25">
      <c r="A1069" s="1">
        <v>41463</v>
      </c>
      <c r="B1069" s="18">
        <v>7470</v>
      </c>
      <c r="C1069" s="11">
        <v>1.266497401135358E-2</v>
      </c>
      <c r="D1069">
        <v>16911.099999999999</v>
      </c>
      <c r="E1069" s="12">
        <v>82.980002999999996</v>
      </c>
      <c r="F1069" s="12">
        <v>7.3</v>
      </c>
      <c r="G1069" s="17">
        <v>136391</v>
      </c>
      <c r="H1069" s="12">
        <v>1.88547</v>
      </c>
      <c r="I1069" s="12">
        <v>0.09</v>
      </c>
    </row>
    <row r="1070" spans="1:9" x14ac:dyDescent="0.25">
      <c r="A1070" s="1">
        <v>41470</v>
      </c>
      <c r="B1070" s="18">
        <v>7477</v>
      </c>
      <c r="C1070" s="11">
        <v>1.266497401135358E-2</v>
      </c>
      <c r="D1070">
        <v>16911.099999999999</v>
      </c>
      <c r="E1070" s="12">
        <v>82.980002999999996</v>
      </c>
      <c r="F1070" s="12">
        <v>7.3</v>
      </c>
      <c r="G1070" s="17">
        <v>136391</v>
      </c>
      <c r="H1070" s="12">
        <v>1.88547</v>
      </c>
      <c r="I1070" s="12">
        <v>0.09</v>
      </c>
    </row>
    <row r="1071" spans="1:9" x14ac:dyDescent="0.25">
      <c r="A1071" s="1">
        <v>41477</v>
      </c>
      <c r="B1071" s="18">
        <v>7484</v>
      </c>
      <c r="C1071" s="11">
        <v>1.266497401135358E-2</v>
      </c>
      <c r="D1071">
        <v>16911.099999999999</v>
      </c>
      <c r="E1071" s="12">
        <v>82.980002999999996</v>
      </c>
      <c r="F1071" s="12">
        <v>7.3</v>
      </c>
      <c r="G1071" s="17">
        <v>136391</v>
      </c>
      <c r="H1071" s="12">
        <v>1.88547</v>
      </c>
      <c r="I1071" s="12">
        <v>0.09</v>
      </c>
    </row>
    <row r="1072" spans="1:9" x14ac:dyDescent="0.25">
      <c r="A1072" s="1">
        <v>41484</v>
      </c>
      <c r="B1072" s="18">
        <v>7491</v>
      </c>
      <c r="C1072" s="11">
        <v>1.266497401135358E-2</v>
      </c>
      <c r="D1072">
        <v>16911.099999999999</v>
      </c>
      <c r="E1072" s="12">
        <v>82.980002999999996</v>
      </c>
      <c r="F1072" s="12">
        <v>7.3</v>
      </c>
      <c r="G1072" s="17">
        <v>136391</v>
      </c>
      <c r="H1072" s="12">
        <v>1.88547</v>
      </c>
      <c r="I1072" s="12">
        <v>0.09</v>
      </c>
    </row>
    <row r="1073" spans="1:9" x14ac:dyDescent="0.25">
      <c r="A1073" s="1">
        <v>41491</v>
      </c>
      <c r="B1073" s="18">
        <v>7498</v>
      </c>
      <c r="C1073" s="11">
        <v>1.266497401135358E-2</v>
      </c>
      <c r="D1073">
        <v>16911.099999999999</v>
      </c>
      <c r="E1073" s="12">
        <v>82.339995999999999</v>
      </c>
      <c r="F1073" s="12">
        <v>7.2</v>
      </c>
      <c r="G1073" s="17">
        <v>136635</v>
      </c>
      <c r="H1073" s="12">
        <v>1.53881</v>
      </c>
      <c r="I1073" s="12">
        <v>0.08</v>
      </c>
    </row>
    <row r="1074" spans="1:9" x14ac:dyDescent="0.25">
      <c r="A1074" s="1">
        <v>41498</v>
      </c>
      <c r="B1074" s="18">
        <v>7505</v>
      </c>
      <c r="C1074" s="11">
        <v>1.266497401135358E-2</v>
      </c>
      <c r="D1074">
        <v>16911.099999999999</v>
      </c>
      <c r="E1074" s="12">
        <v>82.339995999999999</v>
      </c>
      <c r="F1074" s="12">
        <v>7.2</v>
      </c>
      <c r="G1074" s="17">
        <v>136635</v>
      </c>
      <c r="H1074" s="12">
        <v>1.53881</v>
      </c>
      <c r="I1074" s="12">
        <v>0.08</v>
      </c>
    </row>
    <row r="1075" spans="1:9" x14ac:dyDescent="0.25">
      <c r="A1075" s="1">
        <v>41505</v>
      </c>
      <c r="B1075" s="18">
        <v>7512</v>
      </c>
      <c r="C1075" s="11">
        <v>1.266497401135358E-2</v>
      </c>
      <c r="D1075">
        <v>16911.099999999999</v>
      </c>
      <c r="E1075" s="12">
        <v>82.339995999999999</v>
      </c>
      <c r="F1075" s="12">
        <v>7.2</v>
      </c>
      <c r="G1075" s="17">
        <v>136635</v>
      </c>
      <c r="H1075" s="12">
        <v>1.53881</v>
      </c>
      <c r="I1075" s="12">
        <v>0.08</v>
      </c>
    </row>
    <row r="1076" spans="1:9" x14ac:dyDescent="0.25">
      <c r="A1076" s="1">
        <v>41512</v>
      </c>
      <c r="B1076" s="18">
        <v>7519</v>
      </c>
      <c r="C1076" s="11">
        <v>1.266497401135358E-2</v>
      </c>
      <c r="D1076">
        <v>16911.099999999999</v>
      </c>
      <c r="E1076" s="12">
        <v>82.339995999999999</v>
      </c>
      <c r="F1076" s="12">
        <v>7.2</v>
      </c>
      <c r="G1076" s="17">
        <v>136635</v>
      </c>
      <c r="H1076" s="12">
        <v>1.53881</v>
      </c>
      <c r="I1076" s="12">
        <v>0.08</v>
      </c>
    </row>
    <row r="1077" spans="1:9" x14ac:dyDescent="0.25">
      <c r="A1077" s="1">
        <v>41519</v>
      </c>
      <c r="B1077" s="18">
        <v>7526</v>
      </c>
      <c r="C1077" s="11">
        <v>1.266497401135358E-2</v>
      </c>
      <c r="D1077">
        <v>16911.099999999999</v>
      </c>
      <c r="E1077" s="12">
        <v>82.360000999999997</v>
      </c>
      <c r="F1077" s="12">
        <v>7.2</v>
      </c>
      <c r="G1077" s="17">
        <v>136819</v>
      </c>
      <c r="H1077" s="12">
        <v>1.09473</v>
      </c>
      <c r="I1077" s="12">
        <v>0.08</v>
      </c>
    </row>
    <row r="1078" spans="1:9" x14ac:dyDescent="0.25">
      <c r="A1078" s="1">
        <v>41526</v>
      </c>
      <c r="B1078" s="18">
        <v>7533</v>
      </c>
      <c r="C1078" s="11">
        <v>1.266497401135358E-2</v>
      </c>
      <c r="D1078">
        <v>16911.099999999999</v>
      </c>
      <c r="E1078" s="12">
        <v>82.360000999999997</v>
      </c>
      <c r="F1078" s="12">
        <v>7.2</v>
      </c>
      <c r="G1078" s="17">
        <v>136819</v>
      </c>
      <c r="H1078" s="12">
        <v>1.09473</v>
      </c>
      <c r="I1078" s="12">
        <v>0.08</v>
      </c>
    </row>
    <row r="1079" spans="1:9" x14ac:dyDescent="0.25">
      <c r="A1079" s="1">
        <v>41533</v>
      </c>
      <c r="B1079" s="18">
        <v>7540</v>
      </c>
      <c r="C1079" s="11">
        <v>1.266497401135358E-2</v>
      </c>
      <c r="D1079">
        <v>16911.099999999999</v>
      </c>
      <c r="E1079" s="12">
        <v>82.360000999999997</v>
      </c>
      <c r="F1079" s="12">
        <v>7.2</v>
      </c>
      <c r="G1079" s="17">
        <v>136819</v>
      </c>
      <c r="H1079" s="12">
        <v>1.09473</v>
      </c>
      <c r="I1079" s="12">
        <v>0.08</v>
      </c>
    </row>
    <row r="1080" spans="1:9" x14ac:dyDescent="0.25">
      <c r="A1080" s="1">
        <v>41540</v>
      </c>
      <c r="B1080" s="18">
        <v>7547</v>
      </c>
      <c r="C1080" s="11">
        <v>1.266497401135358E-2</v>
      </c>
      <c r="D1080">
        <v>16911.099999999999</v>
      </c>
      <c r="E1080" s="12">
        <v>82.360000999999997</v>
      </c>
      <c r="F1080" s="12">
        <v>7.2</v>
      </c>
      <c r="G1080" s="17">
        <v>136819</v>
      </c>
      <c r="H1080" s="12">
        <v>1.09473</v>
      </c>
      <c r="I1080" s="12">
        <v>0.08</v>
      </c>
    </row>
    <row r="1081" spans="1:9" x14ac:dyDescent="0.25">
      <c r="A1081" s="1">
        <v>41547</v>
      </c>
      <c r="B1081" s="18">
        <v>7554</v>
      </c>
      <c r="C1081" s="11">
        <v>1.266497401135358E-2</v>
      </c>
      <c r="D1081">
        <v>16911.099999999999</v>
      </c>
      <c r="E1081" s="12">
        <v>82.360000999999997</v>
      </c>
      <c r="F1081" s="12">
        <v>7.2</v>
      </c>
      <c r="G1081" s="17">
        <v>136819</v>
      </c>
      <c r="H1081" s="12">
        <v>1.09473</v>
      </c>
      <c r="I1081" s="12">
        <v>0.08</v>
      </c>
    </row>
    <row r="1082" spans="1:9" x14ac:dyDescent="0.25">
      <c r="A1082" s="1">
        <v>41554</v>
      </c>
      <c r="B1082" s="18">
        <v>7561</v>
      </c>
      <c r="C1082" s="11">
        <v>1.3127472488484004E-2</v>
      </c>
      <c r="D1082">
        <v>17133.099999999999</v>
      </c>
      <c r="E1082" s="12">
        <v>80.099997999999999</v>
      </c>
      <c r="F1082" s="12">
        <v>7.2</v>
      </c>
      <c r="G1082" s="17">
        <v>137039</v>
      </c>
      <c r="H1082" s="12">
        <v>0.87680000000000002</v>
      </c>
      <c r="I1082" s="12">
        <v>0.09</v>
      </c>
    </row>
    <row r="1083" spans="1:9" x14ac:dyDescent="0.25">
      <c r="A1083" s="1">
        <v>41561</v>
      </c>
      <c r="B1083" s="18">
        <v>7568</v>
      </c>
      <c r="C1083" s="11">
        <v>1.3127472488484004E-2</v>
      </c>
      <c r="D1083">
        <v>17133.099999999999</v>
      </c>
      <c r="E1083" s="12">
        <v>80.099997999999999</v>
      </c>
      <c r="F1083" s="12">
        <v>7.2</v>
      </c>
      <c r="G1083" s="17">
        <v>137039</v>
      </c>
      <c r="H1083" s="12">
        <v>0.87680000000000002</v>
      </c>
      <c r="I1083" s="12">
        <v>0.09</v>
      </c>
    </row>
    <row r="1084" spans="1:9" x14ac:dyDescent="0.25">
      <c r="A1084" s="1">
        <v>41568</v>
      </c>
      <c r="B1084" s="18">
        <v>7575</v>
      </c>
      <c r="C1084" s="11">
        <v>1.3127472488484004E-2</v>
      </c>
      <c r="D1084">
        <v>17133.099999999999</v>
      </c>
      <c r="E1084" s="12">
        <v>80.099997999999999</v>
      </c>
      <c r="F1084" s="12">
        <v>7.2</v>
      </c>
      <c r="G1084" s="17">
        <v>137039</v>
      </c>
      <c r="H1084" s="12">
        <v>0.87680000000000002</v>
      </c>
      <c r="I1084" s="12">
        <v>0.09</v>
      </c>
    </row>
    <row r="1085" spans="1:9" x14ac:dyDescent="0.25">
      <c r="A1085" s="1">
        <v>41575</v>
      </c>
      <c r="B1085" s="18">
        <v>7582</v>
      </c>
      <c r="C1085" s="11">
        <v>1.3127472488484004E-2</v>
      </c>
      <c r="D1085">
        <v>17133.099999999999</v>
      </c>
      <c r="E1085" s="12">
        <v>80.099997999999999</v>
      </c>
      <c r="F1085" s="12">
        <v>7.2</v>
      </c>
      <c r="G1085" s="17">
        <v>137039</v>
      </c>
      <c r="H1085" s="12">
        <v>0.87680000000000002</v>
      </c>
      <c r="I1085" s="12">
        <v>0.09</v>
      </c>
    </row>
    <row r="1086" spans="1:9" x14ac:dyDescent="0.25">
      <c r="A1086" s="1">
        <v>41582</v>
      </c>
      <c r="B1086" s="18">
        <v>7589</v>
      </c>
      <c r="C1086" s="11">
        <v>1.3127472488484004E-2</v>
      </c>
      <c r="D1086">
        <v>17133.099999999999</v>
      </c>
      <c r="E1086" s="12">
        <v>80.730002999999996</v>
      </c>
      <c r="F1086" s="12">
        <v>6.9</v>
      </c>
      <c r="G1086" s="17">
        <v>137314</v>
      </c>
      <c r="H1086" s="12">
        <v>1.2328699999999999</v>
      </c>
      <c r="I1086" s="12">
        <v>0.08</v>
      </c>
    </row>
    <row r="1087" spans="1:9" x14ac:dyDescent="0.25">
      <c r="A1087" s="1">
        <v>41589</v>
      </c>
      <c r="B1087" s="18">
        <v>7596</v>
      </c>
      <c r="C1087" s="11">
        <v>1.3127472488484004E-2</v>
      </c>
      <c r="D1087">
        <v>17133.099999999999</v>
      </c>
      <c r="E1087" s="12">
        <v>80.730002999999996</v>
      </c>
      <c r="F1087" s="12">
        <v>6.9</v>
      </c>
      <c r="G1087" s="17">
        <v>137314</v>
      </c>
      <c r="H1087" s="12">
        <v>1.2328699999999999</v>
      </c>
      <c r="I1087" s="12">
        <v>0.08</v>
      </c>
    </row>
    <row r="1088" spans="1:9" x14ac:dyDescent="0.25">
      <c r="A1088" s="1">
        <v>41596</v>
      </c>
      <c r="B1088" s="18">
        <v>7603</v>
      </c>
      <c r="C1088" s="11">
        <v>1.3127472488484004E-2</v>
      </c>
      <c r="D1088">
        <v>17133.099999999999</v>
      </c>
      <c r="E1088" s="12">
        <v>80.730002999999996</v>
      </c>
      <c r="F1088" s="12">
        <v>6.9</v>
      </c>
      <c r="G1088" s="17">
        <v>137314</v>
      </c>
      <c r="H1088" s="12">
        <v>1.2328699999999999</v>
      </c>
      <c r="I1088" s="12">
        <v>0.08</v>
      </c>
    </row>
    <row r="1089" spans="1:9" x14ac:dyDescent="0.25">
      <c r="A1089" s="1">
        <v>41603</v>
      </c>
      <c r="B1089" s="18">
        <v>7610</v>
      </c>
      <c r="C1089" s="11">
        <v>1.3127472488484004E-2</v>
      </c>
      <c r="D1089">
        <v>17133.099999999999</v>
      </c>
      <c r="E1089" s="12">
        <v>80.730002999999996</v>
      </c>
      <c r="F1089" s="12">
        <v>6.9</v>
      </c>
      <c r="G1089" s="17">
        <v>137314</v>
      </c>
      <c r="H1089" s="12">
        <v>1.2328699999999999</v>
      </c>
      <c r="I1089" s="12">
        <v>0.08</v>
      </c>
    </row>
    <row r="1090" spans="1:9" x14ac:dyDescent="0.25">
      <c r="A1090" s="1">
        <v>41610</v>
      </c>
      <c r="B1090" s="18">
        <v>7617</v>
      </c>
      <c r="C1090" s="11">
        <v>1.3127472488484004E-2</v>
      </c>
      <c r="D1090">
        <v>17133.099999999999</v>
      </c>
      <c r="E1090" s="12">
        <v>80.910004000000001</v>
      </c>
      <c r="F1090" s="12">
        <v>6.7</v>
      </c>
      <c r="G1090" s="17">
        <v>137368</v>
      </c>
      <c r="H1090" s="12">
        <v>1.51284</v>
      </c>
      <c r="I1090" s="12">
        <v>0.09</v>
      </c>
    </row>
    <row r="1091" spans="1:9" x14ac:dyDescent="0.25">
      <c r="A1091" s="1">
        <v>41617</v>
      </c>
      <c r="B1091" s="18">
        <v>7624</v>
      </c>
      <c r="C1091" s="11">
        <v>1.3127472488484004E-2</v>
      </c>
      <c r="D1091">
        <v>17133.099999999999</v>
      </c>
      <c r="E1091" s="12">
        <v>80.910004000000001</v>
      </c>
      <c r="F1091" s="12">
        <v>6.7</v>
      </c>
      <c r="G1091" s="17">
        <v>137368</v>
      </c>
      <c r="H1091" s="12">
        <v>1.51284</v>
      </c>
      <c r="I1091" s="12">
        <v>0.09</v>
      </c>
    </row>
    <row r="1092" spans="1:9" x14ac:dyDescent="0.25">
      <c r="A1092" s="1">
        <v>41624</v>
      </c>
      <c r="B1092" s="18">
        <v>7631</v>
      </c>
      <c r="C1092" s="11">
        <v>1.3127472488484004E-2</v>
      </c>
      <c r="D1092">
        <v>17133.099999999999</v>
      </c>
      <c r="E1092" s="12">
        <v>80.910004000000001</v>
      </c>
      <c r="F1092" s="12">
        <v>6.7</v>
      </c>
      <c r="G1092" s="17">
        <v>137368</v>
      </c>
      <c r="H1092" s="12">
        <v>1.51284</v>
      </c>
      <c r="I1092" s="12">
        <v>0.09</v>
      </c>
    </row>
    <row r="1093" spans="1:9" x14ac:dyDescent="0.25">
      <c r="A1093" s="1">
        <v>41631</v>
      </c>
      <c r="B1093" s="18">
        <v>7638</v>
      </c>
      <c r="C1093" s="11">
        <v>1.3127472488484004E-2</v>
      </c>
      <c r="D1093">
        <v>17133.099999999999</v>
      </c>
      <c r="E1093" s="12">
        <v>80.910004000000001</v>
      </c>
      <c r="F1093" s="12">
        <v>6.7</v>
      </c>
      <c r="G1093" s="17">
        <v>137368</v>
      </c>
      <c r="H1093" s="12">
        <v>1.51284</v>
      </c>
      <c r="I1093" s="12">
        <v>0.09</v>
      </c>
    </row>
    <row r="1094" spans="1:9" x14ac:dyDescent="0.25">
      <c r="A1094" s="1">
        <v>41638</v>
      </c>
      <c r="B1094" s="18">
        <v>7645</v>
      </c>
      <c r="C1094" s="11">
        <v>1.3127472488484004E-2</v>
      </c>
      <c r="D1094">
        <v>17133.099999999999</v>
      </c>
      <c r="E1094" s="12">
        <v>80.910004000000001</v>
      </c>
      <c r="F1094" s="12">
        <v>6.7</v>
      </c>
      <c r="G1094" s="17">
        <v>137368</v>
      </c>
      <c r="H1094" s="12">
        <v>1.51284</v>
      </c>
      <c r="I1094" s="12">
        <v>0.09</v>
      </c>
    </row>
    <row r="1095" spans="1:9" x14ac:dyDescent="0.25">
      <c r="A1095" s="1">
        <v>41645</v>
      </c>
      <c r="B1095" s="18">
        <v>7652</v>
      </c>
      <c r="C1095" s="11">
        <v>6.5370540065723404E-4</v>
      </c>
      <c r="D1095">
        <v>17144.3</v>
      </c>
      <c r="E1095" s="12">
        <v>80.629997000000003</v>
      </c>
      <c r="F1095" s="12">
        <v>6.6</v>
      </c>
      <c r="G1095" s="17">
        <v>137552</v>
      </c>
      <c r="H1095" s="12">
        <v>1.55776</v>
      </c>
      <c r="I1095" s="12">
        <v>7.0000000000000007E-2</v>
      </c>
    </row>
    <row r="1096" spans="1:9" x14ac:dyDescent="0.25">
      <c r="A1096" s="1">
        <v>41652</v>
      </c>
      <c r="B1096" s="18">
        <v>7659</v>
      </c>
      <c r="C1096" s="11">
        <v>6.5370540065723404E-4</v>
      </c>
      <c r="D1096">
        <v>17144.3</v>
      </c>
      <c r="E1096" s="12">
        <v>80.629997000000003</v>
      </c>
      <c r="F1096" s="12">
        <v>6.6</v>
      </c>
      <c r="G1096" s="17">
        <v>137552</v>
      </c>
      <c r="H1096" s="12">
        <v>1.55776</v>
      </c>
      <c r="I1096" s="12">
        <v>7.0000000000000007E-2</v>
      </c>
    </row>
    <row r="1097" spans="1:9" x14ac:dyDescent="0.25">
      <c r="A1097" s="1">
        <v>41659</v>
      </c>
      <c r="B1097" s="18">
        <v>7666</v>
      </c>
      <c r="C1097" s="11">
        <v>6.5370540065723404E-4</v>
      </c>
      <c r="D1097">
        <v>17144.3</v>
      </c>
      <c r="E1097" s="12">
        <v>80.629997000000003</v>
      </c>
      <c r="F1097" s="12">
        <v>6.6</v>
      </c>
      <c r="G1097" s="17">
        <v>137552</v>
      </c>
      <c r="H1097" s="12">
        <v>1.55776</v>
      </c>
      <c r="I1097" s="12">
        <v>7.0000000000000007E-2</v>
      </c>
    </row>
    <row r="1098" spans="1:9" x14ac:dyDescent="0.25">
      <c r="A1098" s="1">
        <v>41666</v>
      </c>
      <c r="B1098" s="18">
        <v>7673</v>
      </c>
      <c r="C1098" s="11">
        <v>6.5370540065723404E-4</v>
      </c>
      <c r="D1098">
        <v>17144.3</v>
      </c>
      <c r="E1098" s="12">
        <v>80.629997000000003</v>
      </c>
      <c r="F1098" s="12">
        <v>6.6</v>
      </c>
      <c r="G1098" s="17">
        <v>137552</v>
      </c>
      <c r="H1098" s="12">
        <v>1.55776</v>
      </c>
      <c r="I1098" s="12">
        <v>7.0000000000000007E-2</v>
      </c>
    </row>
    <row r="1099" spans="1:9" x14ac:dyDescent="0.25">
      <c r="A1099" s="1">
        <v>41673</v>
      </c>
      <c r="B1099" s="18">
        <v>7680</v>
      </c>
      <c r="C1099" s="11">
        <v>6.5370540065723404E-4</v>
      </c>
      <c r="D1099">
        <v>17144.3</v>
      </c>
      <c r="E1099" s="12">
        <v>81.010002</v>
      </c>
      <c r="F1099" s="12">
        <v>6.7</v>
      </c>
      <c r="G1099" s="17">
        <v>137707</v>
      </c>
      <c r="H1099" s="12">
        <v>1.1204700000000001</v>
      </c>
      <c r="I1099" s="12">
        <v>7.0000000000000007E-2</v>
      </c>
    </row>
    <row r="1100" spans="1:9" x14ac:dyDescent="0.25">
      <c r="A1100" s="1">
        <v>41680</v>
      </c>
      <c r="B1100" s="18">
        <v>7687</v>
      </c>
      <c r="C1100" s="11">
        <v>6.5370540065723404E-4</v>
      </c>
      <c r="D1100">
        <v>17144.3</v>
      </c>
      <c r="E1100" s="12">
        <v>81.010002</v>
      </c>
      <c r="F1100" s="12">
        <v>6.7</v>
      </c>
      <c r="G1100" s="17">
        <v>137707</v>
      </c>
      <c r="H1100" s="12">
        <v>1.1204700000000001</v>
      </c>
      <c r="I1100" s="12">
        <v>7.0000000000000007E-2</v>
      </c>
    </row>
    <row r="1101" spans="1:9" x14ac:dyDescent="0.25">
      <c r="A1101" s="1">
        <v>41687</v>
      </c>
      <c r="B1101" s="18">
        <v>7694</v>
      </c>
      <c r="C1101" s="11">
        <v>6.5370540065723404E-4</v>
      </c>
      <c r="D1101">
        <v>17144.3</v>
      </c>
      <c r="E1101" s="12">
        <v>81.010002</v>
      </c>
      <c r="F1101" s="12">
        <v>6.7</v>
      </c>
      <c r="G1101" s="17">
        <v>137707</v>
      </c>
      <c r="H1101" s="12">
        <v>1.1204700000000001</v>
      </c>
      <c r="I1101" s="12">
        <v>7.0000000000000007E-2</v>
      </c>
    </row>
    <row r="1102" spans="1:9" x14ac:dyDescent="0.25">
      <c r="A1102" s="1">
        <v>41694</v>
      </c>
      <c r="B1102" s="18">
        <v>7701</v>
      </c>
      <c r="C1102" s="11">
        <v>6.5370540065723404E-4</v>
      </c>
      <c r="D1102">
        <v>17144.3</v>
      </c>
      <c r="E1102" s="12">
        <v>81.010002</v>
      </c>
      <c r="F1102" s="12">
        <v>6.7</v>
      </c>
      <c r="G1102" s="17">
        <v>137707</v>
      </c>
      <c r="H1102" s="12">
        <v>1.1204700000000001</v>
      </c>
      <c r="I1102" s="12">
        <v>7.0000000000000007E-2</v>
      </c>
    </row>
    <row r="1103" spans="1:9" x14ac:dyDescent="0.25">
      <c r="A1103" s="1">
        <v>41701</v>
      </c>
      <c r="B1103" s="18">
        <v>7708</v>
      </c>
      <c r="C1103" s="11">
        <v>6.5370540065723404E-4</v>
      </c>
      <c r="D1103">
        <v>17144.3</v>
      </c>
      <c r="E1103" s="12">
        <v>80.069999999999993</v>
      </c>
      <c r="F1103" s="12">
        <v>6.7</v>
      </c>
      <c r="G1103" s="17">
        <v>137986</v>
      </c>
      <c r="H1103" s="12">
        <v>1.61269</v>
      </c>
      <c r="I1103" s="12">
        <v>0.08</v>
      </c>
    </row>
    <row r="1104" spans="1:9" x14ac:dyDescent="0.25">
      <c r="A1104" s="1">
        <v>41708</v>
      </c>
      <c r="B1104" s="18">
        <v>7715</v>
      </c>
      <c r="C1104" s="11">
        <v>6.5370540065723404E-4</v>
      </c>
      <c r="D1104">
        <v>17144.3</v>
      </c>
      <c r="E1104" s="12">
        <v>80.069999999999993</v>
      </c>
      <c r="F1104" s="12">
        <v>6.7</v>
      </c>
      <c r="G1104" s="17">
        <v>137986</v>
      </c>
      <c r="H1104" s="12">
        <v>1.61269</v>
      </c>
      <c r="I1104" s="12">
        <v>0.08</v>
      </c>
    </row>
    <row r="1105" spans="1:9" x14ac:dyDescent="0.25">
      <c r="A1105" s="1">
        <v>41715</v>
      </c>
      <c r="B1105" s="18">
        <v>7722</v>
      </c>
      <c r="C1105" s="11">
        <v>6.5370540065723404E-4</v>
      </c>
      <c r="D1105">
        <v>17144.3</v>
      </c>
      <c r="E1105" s="12">
        <v>80.069999999999993</v>
      </c>
      <c r="F1105" s="12">
        <v>6.7</v>
      </c>
      <c r="G1105" s="17">
        <v>137986</v>
      </c>
      <c r="H1105" s="12">
        <v>1.61269</v>
      </c>
      <c r="I1105" s="12">
        <v>0.08</v>
      </c>
    </row>
    <row r="1106" spans="1:9" x14ac:dyDescent="0.25">
      <c r="A1106" s="1">
        <v>41722</v>
      </c>
      <c r="B1106" s="18">
        <v>7729</v>
      </c>
      <c r="C1106" s="11">
        <v>6.5370540065723404E-4</v>
      </c>
      <c r="D1106">
        <v>17144.3</v>
      </c>
      <c r="E1106" s="12">
        <v>80.069999999999993</v>
      </c>
      <c r="F1106" s="12">
        <v>6.7</v>
      </c>
      <c r="G1106" s="17">
        <v>137986</v>
      </c>
      <c r="H1106" s="12">
        <v>1.61269</v>
      </c>
      <c r="I1106" s="12">
        <v>0.08</v>
      </c>
    </row>
    <row r="1107" spans="1:9" x14ac:dyDescent="0.25">
      <c r="A1107" s="1">
        <v>41729</v>
      </c>
      <c r="B1107" s="18">
        <v>7736</v>
      </c>
      <c r="C1107" s="11">
        <v>6.5370540065723404E-4</v>
      </c>
      <c r="D1107">
        <v>17144.3</v>
      </c>
      <c r="E1107" s="12">
        <v>80.069999999999993</v>
      </c>
      <c r="F1107" s="12">
        <v>6.7</v>
      </c>
      <c r="G1107" s="17">
        <v>137986</v>
      </c>
      <c r="H1107" s="12">
        <v>1.61269</v>
      </c>
      <c r="I1107" s="12">
        <v>0.08</v>
      </c>
    </row>
    <row r="1108" spans="1:9" x14ac:dyDescent="0.25">
      <c r="A1108" s="1">
        <v>41736</v>
      </c>
      <c r="B1108" s="18">
        <v>7743</v>
      </c>
      <c r="C1108" s="11">
        <v>1.8571770209340865E-2</v>
      </c>
      <c r="D1108">
        <v>17462.7</v>
      </c>
      <c r="E1108" s="12">
        <v>80.080001999999993</v>
      </c>
      <c r="F1108" s="12">
        <v>6.2</v>
      </c>
      <c r="G1108" s="17">
        <v>138298</v>
      </c>
      <c r="H1108" s="12">
        <v>2.0151300000000001</v>
      </c>
      <c r="I1108" s="12">
        <v>0.09</v>
      </c>
    </row>
    <row r="1109" spans="1:9" x14ac:dyDescent="0.25">
      <c r="A1109" s="1">
        <v>41743</v>
      </c>
      <c r="B1109" s="18">
        <v>7750</v>
      </c>
      <c r="C1109" s="11">
        <v>1.8571770209340865E-2</v>
      </c>
      <c r="D1109">
        <v>17462.7</v>
      </c>
      <c r="E1109" s="12">
        <v>80.080001999999993</v>
      </c>
      <c r="F1109" s="12">
        <v>6.2</v>
      </c>
      <c r="G1109" s="17">
        <v>138298</v>
      </c>
      <c r="H1109" s="12">
        <v>2.0151300000000001</v>
      </c>
      <c r="I1109" s="12">
        <v>0.09</v>
      </c>
    </row>
    <row r="1110" spans="1:9" x14ac:dyDescent="0.25">
      <c r="A1110" s="1">
        <v>41750</v>
      </c>
      <c r="B1110" s="18">
        <v>7757</v>
      </c>
      <c r="C1110" s="11">
        <v>1.8571770209340865E-2</v>
      </c>
      <c r="D1110">
        <v>17462.7</v>
      </c>
      <c r="E1110" s="12">
        <v>80.080001999999993</v>
      </c>
      <c r="F1110" s="12">
        <v>6.2</v>
      </c>
      <c r="G1110" s="17">
        <v>138298</v>
      </c>
      <c r="H1110" s="12">
        <v>2.0151300000000001</v>
      </c>
      <c r="I1110" s="12">
        <v>0.09</v>
      </c>
    </row>
    <row r="1111" spans="1:9" x14ac:dyDescent="0.25">
      <c r="A1111" s="1">
        <v>41757</v>
      </c>
      <c r="B1111" s="18">
        <v>7764</v>
      </c>
      <c r="C1111" s="11">
        <v>1.8571770209340865E-2</v>
      </c>
      <c r="D1111">
        <v>17462.7</v>
      </c>
      <c r="E1111" s="12">
        <v>80.080001999999993</v>
      </c>
      <c r="F1111" s="12">
        <v>6.2</v>
      </c>
      <c r="G1111" s="17">
        <v>138298</v>
      </c>
      <c r="H1111" s="12">
        <v>2.0151300000000001</v>
      </c>
      <c r="I1111" s="12">
        <v>0.09</v>
      </c>
    </row>
    <row r="1112" spans="1:9" x14ac:dyDescent="0.25">
      <c r="A1112" s="1">
        <v>41764</v>
      </c>
      <c r="B1112" s="18">
        <v>7771</v>
      </c>
      <c r="C1112" s="11">
        <v>1.8571770209340865E-2</v>
      </c>
      <c r="D1112">
        <v>17462.7</v>
      </c>
      <c r="E1112" s="12">
        <v>79.529999000000004</v>
      </c>
      <c r="F1112" s="12">
        <v>6.3</v>
      </c>
      <c r="G1112" s="17">
        <v>138501</v>
      </c>
      <c r="H1112" s="12">
        <v>2.1669499999999999</v>
      </c>
      <c r="I1112" s="12">
        <v>0.09</v>
      </c>
    </row>
    <row r="1113" spans="1:9" x14ac:dyDescent="0.25">
      <c r="A1113" s="1">
        <v>41771</v>
      </c>
      <c r="B1113" s="18">
        <v>7778</v>
      </c>
      <c r="C1113" s="11">
        <v>1.8571770209340865E-2</v>
      </c>
      <c r="D1113">
        <v>17462.7</v>
      </c>
      <c r="E1113" s="12">
        <v>79.529999000000004</v>
      </c>
      <c r="F1113" s="12">
        <v>6.3</v>
      </c>
      <c r="G1113" s="17">
        <v>138501</v>
      </c>
      <c r="H1113" s="12">
        <v>2.1669499999999999</v>
      </c>
      <c r="I1113" s="12">
        <v>0.09</v>
      </c>
    </row>
    <row r="1114" spans="1:9" x14ac:dyDescent="0.25">
      <c r="A1114" s="1">
        <v>41778</v>
      </c>
      <c r="B1114" s="18">
        <v>7785</v>
      </c>
      <c r="C1114" s="11">
        <v>1.8571770209340865E-2</v>
      </c>
      <c r="D1114">
        <v>17462.7</v>
      </c>
      <c r="E1114" s="12">
        <v>79.529999000000004</v>
      </c>
      <c r="F1114" s="12">
        <v>6.3</v>
      </c>
      <c r="G1114" s="17">
        <v>138501</v>
      </c>
      <c r="H1114" s="12">
        <v>2.1669499999999999</v>
      </c>
      <c r="I1114" s="12">
        <v>0.09</v>
      </c>
    </row>
    <row r="1115" spans="1:9" x14ac:dyDescent="0.25">
      <c r="A1115" s="1">
        <v>41785</v>
      </c>
      <c r="B1115" s="18">
        <v>7792</v>
      </c>
      <c r="C1115" s="11">
        <v>1.8571770209340865E-2</v>
      </c>
      <c r="D1115">
        <v>17462.7</v>
      </c>
      <c r="E1115" s="12">
        <v>79.529999000000004</v>
      </c>
      <c r="F1115" s="12">
        <v>6.3</v>
      </c>
      <c r="G1115" s="17">
        <v>138501</v>
      </c>
      <c r="H1115" s="12">
        <v>2.1669499999999999</v>
      </c>
      <c r="I1115" s="12">
        <v>0.09</v>
      </c>
    </row>
    <row r="1116" spans="1:9" x14ac:dyDescent="0.25">
      <c r="A1116" s="1">
        <v>41792</v>
      </c>
      <c r="B1116" s="18">
        <v>7799</v>
      </c>
      <c r="C1116" s="11">
        <v>1.8571770209340865E-2</v>
      </c>
      <c r="D1116">
        <v>17462.7</v>
      </c>
      <c r="E1116" s="12">
        <v>80.639999000000003</v>
      </c>
      <c r="F1116" s="12">
        <v>6.1</v>
      </c>
      <c r="G1116" s="17">
        <v>138833</v>
      </c>
      <c r="H1116" s="12">
        <v>2.05898</v>
      </c>
      <c r="I1116" s="12">
        <v>0.1</v>
      </c>
    </row>
    <row r="1117" spans="1:9" x14ac:dyDescent="0.25">
      <c r="A1117" s="1">
        <v>41799</v>
      </c>
      <c r="B1117" s="18">
        <v>7806</v>
      </c>
      <c r="C1117" s="11">
        <v>1.8571770209340865E-2</v>
      </c>
      <c r="D1117">
        <v>17462.7</v>
      </c>
      <c r="E1117" s="12">
        <v>80.639999000000003</v>
      </c>
      <c r="F1117" s="12">
        <v>6.1</v>
      </c>
      <c r="G1117" s="17">
        <v>138833</v>
      </c>
      <c r="H1117" s="12">
        <v>2.05898</v>
      </c>
      <c r="I1117" s="12">
        <v>0.1</v>
      </c>
    </row>
    <row r="1118" spans="1:9" x14ac:dyDescent="0.25">
      <c r="A1118" s="1">
        <v>41806</v>
      </c>
      <c r="B1118" s="18">
        <v>7813</v>
      </c>
      <c r="C1118" s="11">
        <v>1.8571770209340865E-2</v>
      </c>
      <c r="D1118">
        <v>17462.7</v>
      </c>
      <c r="E1118" s="12">
        <v>80.639999000000003</v>
      </c>
      <c r="F1118" s="12">
        <v>6.1</v>
      </c>
      <c r="G1118" s="17">
        <v>138833</v>
      </c>
      <c r="H1118" s="12">
        <v>2.05898</v>
      </c>
      <c r="I1118" s="12">
        <v>0.1</v>
      </c>
    </row>
    <row r="1119" spans="1:9" x14ac:dyDescent="0.25">
      <c r="A1119" s="1">
        <v>41813</v>
      </c>
      <c r="B1119" s="18">
        <v>7820</v>
      </c>
      <c r="C1119" s="11">
        <v>1.8571770209340865E-2</v>
      </c>
      <c r="D1119">
        <v>17462.7</v>
      </c>
      <c r="E1119" s="12">
        <v>80.639999000000003</v>
      </c>
      <c r="F1119" s="12">
        <v>6.1</v>
      </c>
      <c r="G1119" s="17">
        <v>138833</v>
      </c>
      <c r="H1119" s="12">
        <v>2.05898</v>
      </c>
      <c r="I1119" s="12">
        <v>0.1</v>
      </c>
    </row>
    <row r="1120" spans="1:9" x14ac:dyDescent="0.25">
      <c r="A1120" s="1">
        <v>41820</v>
      </c>
      <c r="B1120" s="18">
        <v>7827</v>
      </c>
      <c r="C1120" s="11">
        <v>1.8571770209340865E-2</v>
      </c>
      <c r="D1120">
        <v>17462.7</v>
      </c>
      <c r="E1120" s="12">
        <v>80.639999000000003</v>
      </c>
      <c r="F1120" s="12">
        <v>6.1</v>
      </c>
      <c r="G1120" s="17">
        <v>138833</v>
      </c>
      <c r="H1120" s="12">
        <v>2.05898</v>
      </c>
      <c r="I1120" s="12">
        <v>0.1</v>
      </c>
    </row>
    <row r="1121" spans="1:9" x14ac:dyDescent="0.25">
      <c r="A1121" s="1">
        <v>41827</v>
      </c>
      <c r="B1121" s="18">
        <v>7834</v>
      </c>
      <c r="C1121" s="11">
        <v>1.6062808156814157E-2</v>
      </c>
      <c r="D1121">
        <v>17743.2</v>
      </c>
      <c r="E1121" s="12">
        <v>79.819999999999993</v>
      </c>
      <c r="F1121" s="12">
        <v>6.2</v>
      </c>
      <c r="G1121" s="17">
        <v>139076</v>
      </c>
      <c r="H1121" s="12">
        <v>1.97424</v>
      </c>
      <c r="I1121" s="12">
        <v>0.09</v>
      </c>
    </row>
    <row r="1122" spans="1:9" x14ac:dyDescent="0.25">
      <c r="A1122" s="1">
        <v>41834</v>
      </c>
      <c r="B1122" s="18">
        <v>7841</v>
      </c>
      <c r="C1122" s="11">
        <v>1.6062808156814157E-2</v>
      </c>
      <c r="D1122">
        <v>17743.2</v>
      </c>
      <c r="E1122" s="12">
        <v>79.819999999999993</v>
      </c>
      <c r="F1122" s="12">
        <v>6.2</v>
      </c>
      <c r="G1122" s="17">
        <v>139076</v>
      </c>
      <c r="H1122" s="12">
        <v>1.97424</v>
      </c>
      <c r="I1122" s="12">
        <v>0.09</v>
      </c>
    </row>
    <row r="1123" spans="1:9" x14ac:dyDescent="0.25">
      <c r="A1123" s="1">
        <v>41841</v>
      </c>
      <c r="B1123" s="18">
        <v>7848</v>
      </c>
      <c r="C1123" s="11">
        <v>1.6062808156814157E-2</v>
      </c>
      <c r="D1123">
        <v>17743.2</v>
      </c>
      <c r="E1123" s="12">
        <v>79.819999999999993</v>
      </c>
      <c r="F1123" s="12">
        <v>6.2</v>
      </c>
      <c r="G1123" s="17">
        <v>139076</v>
      </c>
      <c r="H1123" s="12">
        <v>1.97424</v>
      </c>
      <c r="I1123" s="12">
        <v>0.09</v>
      </c>
    </row>
    <row r="1124" spans="1:9" x14ac:dyDescent="0.25">
      <c r="A1124" s="1">
        <v>41848</v>
      </c>
      <c r="B1124" s="18">
        <v>7855</v>
      </c>
      <c r="C1124" s="11">
        <v>1.6062808156814157E-2</v>
      </c>
      <c r="D1124">
        <v>17743.2</v>
      </c>
      <c r="E1124" s="12">
        <v>79.819999999999993</v>
      </c>
      <c r="F1124" s="12">
        <v>6.2</v>
      </c>
      <c r="G1124" s="17">
        <v>139076</v>
      </c>
      <c r="H1124" s="12">
        <v>1.97424</v>
      </c>
      <c r="I1124" s="12">
        <v>0.09</v>
      </c>
    </row>
    <row r="1125" spans="1:9" x14ac:dyDescent="0.25">
      <c r="A1125" s="1">
        <v>41855</v>
      </c>
      <c r="B1125" s="18">
        <v>7862</v>
      </c>
      <c r="C1125" s="11">
        <v>1.6062808156814157E-2</v>
      </c>
      <c r="D1125">
        <v>17743.2</v>
      </c>
      <c r="E1125" s="12">
        <v>81.300003000000004</v>
      </c>
      <c r="F1125" s="12">
        <v>6.1</v>
      </c>
      <c r="G1125" s="17">
        <v>139258</v>
      </c>
      <c r="H1125" s="12">
        <v>1.7151000000000001</v>
      </c>
      <c r="I1125" s="12">
        <v>0.09</v>
      </c>
    </row>
    <row r="1126" spans="1:9" x14ac:dyDescent="0.25">
      <c r="A1126" s="1">
        <v>41862</v>
      </c>
      <c r="B1126" s="18">
        <v>7869</v>
      </c>
      <c r="C1126" s="11">
        <v>1.6062808156814157E-2</v>
      </c>
      <c r="D1126">
        <v>17743.2</v>
      </c>
      <c r="E1126" s="12">
        <v>81.300003000000004</v>
      </c>
      <c r="F1126" s="12">
        <v>6.1</v>
      </c>
      <c r="G1126" s="17">
        <v>139258</v>
      </c>
      <c r="H1126" s="12">
        <v>1.7151000000000001</v>
      </c>
      <c r="I1126" s="12">
        <v>0.09</v>
      </c>
    </row>
    <row r="1127" spans="1:9" x14ac:dyDescent="0.25">
      <c r="A1127" s="1">
        <v>41869</v>
      </c>
      <c r="B1127" s="18">
        <v>7876</v>
      </c>
      <c r="C1127" s="11">
        <v>1.6062808156814157E-2</v>
      </c>
      <c r="D1127">
        <v>17743.2</v>
      </c>
      <c r="E1127" s="12">
        <v>81.300003000000004</v>
      </c>
      <c r="F1127" s="12">
        <v>6.1</v>
      </c>
      <c r="G1127" s="17">
        <v>139258</v>
      </c>
      <c r="H1127" s="12">
        <v>1.7151000000000001</v>
      </c>
      <c r="I1127" s="12">
        <v>0.09</v>
      </c>
    </row>
    <row r="1128" spans="1:9" x14ac:dyDescent="0.25">
      <c r="A1128" s="1">
        <v>41876</v>
      </c>
      <c r="B1128" s="18">
        <v>7883</v>
      </c>
      <c r="C1128" s="11">
        <v>1.6062808156814157E-2</v>
      </c>
      <c r="D1128">
        <v>17743.2</v>
      </c>
      <c r="E1128" s="12">
        <v>81.300003000000004</v>
      </c>
      <c r="F1128" s="12">
        <v>6.1</v>
      </c>
      <c r="G1128" s="17">
        <v>139258</v>
      </c>
      <c r="H1128" s="12">
        <v>1.7151000000000001</v>
      </c>
      <c r="I1128" s="12">
        <v>0.09</v>
      </c>
    </row>
    <row r="1129" spans="1:9" x14ac:dyDescent="0.25">
      <c r="A1129" s="1">
        <v>41883</v>
      </c>
      <c r="B1129" s="18">
        <v>7890</v>
      </c>
      <c r="C1129" s="11">
        <v>1.6062808156814157E-2</v>
      </c>
      <c r="D1129">
        <v>17743.2</v>
      </c>
      <c r="E1129" s="12">
        <v>82.989998</v>
      </c>
      <c r="F1129" s="12">
        <v>5.9</v>
      </c>
      <c r="G1129" s="17">
        <v>139563</v>
      </c>
      <c r="H1129" s="12">
        <v>1.68405</v>
      </c>
      <c r="I1129" s="12">
        <v>0.09</v>
      </c>
    </row>
    <row r="1130" spans="1:9" x14ac:dyDescent="0.25">
      <c r="A1130" s="1">
        <v>41890</v>
      </c>
      <c r="B1130" s="18">
        <v>7897</v>
      </c>
      <c r="C1130" s="11">
        <v>1.6062808156814157E-2</v>
      </c>
      <c r="D1130">
        <v>17743.2</v>
      </c>
      <c r="E1130" s="12">
        <v>82.989998</v>
      </c>
      <c r="F1130" s="12">
        <v>5.9</v>
      </c>
      <c r="G1130" s="17">
        <v>139563</v>
      </c>
      <c r="H1130" s="12">
        <v>1.68405</v>
      </c>
      <c r="I1130" s="12">
        <v>0.09</v>
      </c>
    </row>
    <row r="1131" spans="1:9" x14ac:dyDescent="0.25">
      <c r="A1131" s="1">
        <v>41897</v>
      </c>
      <c r="B1131" s="18">
        <v>7904</v>
      </c>
      <c r="C1131" s="11">
        <v>1.6062808156814157E-2</v>
      </c>
      <c r="D1131">
        <v>17743.2</v>
      </c>
      <c r="E1131" s="12">
        <v>82.989998</v>
      </c>
      <c r="F1131" s="12">
        <v>5.9</v>
      </c>
      <c r="G1131" s="17">
        <v>139563</v>
      </c>
      <c r="H1131" s="12">
        <v>1.68405</v>
      </c>
      <c r="I1131" s="12">
        <v>0.09</v>
      </c>
    </row>
    <row r="1132" spans="1:9" x14ac:dyDescent="0.25">
      <c r="A1132" s="1">
        <v>41904</v>
      </c>
      <c r="B1132" s="18">
        <v>7911</v>
      </c>
      <c r="C1132" s="11">
        <v>1.6062808156814157E-2</v>
      </c>
      <c r="D1132">
        <v>17743.2</v>
      </c>
      <c r="E1132" s="12">
        <v>82.989998</v>
      </c>
      <c r="F1132" s="12">
        <v>5.9</v>
      </c>
      <c r="G1132" s="17">
        <v>139563</v>
      </c>
      <c r="H1132" s="12">
        <v>1.68405</v>
      </c>
      <c r="I1132" s="12">
        <v>0.09</v>
      </c>
    </row>
    <row r="1133" spans="1:9" x14ac:dyDescent="0.25">
      <c r="A1133" s="1">
        <v>41911</v>
      </c>
      <c r="B1133" s="18">
        <v>7918</v>
      </c>
      <c r="C1133" s="11">
        <v>1.6062808156814157E-2</v>
      </c>
      <c r="D1133">
        <v>17743.2</v>
      </c>
      <c r="E1133" s="12">
        <v>82.989998</v>
      </c>
      <c r="F1133" s="12">
        <v>5.9</v>
      </c>
      <c r="G1133" s="17">
        <v>139563</v>
      </c>
      <c r="H1133" s="12">
        <v>1.68405</v>
      </c>
      <c r="I1133" s="12">
        <v>0.09</v>
      </c>
    </row>
    <row r="1134" spans="1:9" x14ac:dyDescent="0.25">
      <c r="A1134" s="1">
        <v>41918</v>
      </c>
      <c r="B1134" s="18">
        <v>7925</v>
      </c>
      <c r="C1134" s="11">
        <v>6.1601064069614075E-3</v>
      </c>
      <c r="D1134">
        <v>17852.5</v>
      </c>
      <c r="E1134" s="12">
        <v>85.970000999999996</v>
      </c>
      <c r="F1134" s="12">
        <v>5.7</v>
      </c>
      <c r="G1134" s="17">
        <v>139805</v>
      </c>
      <c r="H1134" s="12">
        <v>1.60954</v>
      </c>
      <c r="I1134" s="12">
        <v>0.09</v>
      </c>
    </row>
    <row r="1135" spans="1:9" x14ac:dyDescent="0.25">
      <c r="A1135" s="1">
        <v>41925</v>
      </c>
      <c r="B1135" s="18">
        <v>7932</v>
      </c>
      <c r="C1135" s="11">
        <v>6.1601064069614075E-3</v>
      </c>
      <c r="D1135">
        <v>17852.5</v>
      </c>
      <c r="E1135" s="12">
        <v>85.970000999999996</v>
      </c>
      <c r="F1135" s="12">
        <v>5.7</v>
      </c>
      <c r="G1135" s="17">
        <v>139805</v>
      </c>
      <c r="H1135" s="12">
        <v>1.60954</v>
      </c>
      <c r="I1135" s="12">
        <v>0.09</v>
      </c>
    </row>
    <row r="1136" spans="1:9" x14ac:dyDescent="0.25">
      <c r="A1136" s="1">
        <v>41932</v>
      </c>
      <c r="B1136" s="18">
        <v>7939</v>
      </c>
      <c r="C1136" s="11">
        <v>6.1601064069614075E-3</v>
      </c>
      <c r="D1136">
        <v>17852.5</v>
      </c>
      <c r="E1136" s="12">
        <v>85.970000999999996</v>
      </c>
      <c r="F1136" s="12">
        <v>5.7</v>
      </c>
      <c r="G1136" s="17">
        <v>139805</v>
      </c>
      <c r="H1136" s="12">
        <v>1.60954</v>
      </c>
      <c r="I1136" s="12">
        <v>0.09</v>
      </c>
    </row>
    <row r="1137" spans="1:9" x14ac:dyDescent="0.25">
      <c r="A1137" s="1">
        <v>41939</v>
      </c>
      <c r="B1137" s="18">
        <v>7946</v>
      </c>
      <c r="C1137" s="11">
        <v>6.1601064069614075E-3</v>
      </c>
      <c r="D1137">
        <v>17852.5</v>
      </c>
      <c r="E1137" s="12">
        <v>85.970000999999996</v>
      </c>
      <c r="F1137" s="12">
        <v>5.7</v>
      </c>
      <c r="G1137" s="17">
        <v>139805</v>
      </c>
      <c r="H1137" s="12">
        <v>1.60954</v>
      </c>
      <c r="I1137" s="12">
        <v>0.09</v>
      </c>
    </row>
    <row r="1138" spans="1:9" x14ac:dyDescent="0.25">
      <c r="A1138" s="1">
        <v>41946</v>
      </c>
      <c r="B1138" s="18">
        <v>7953</v>
      </c>
      <c r="C1138" s="11">
        <v>6.1601064069614075E-3</v>
      </c>
      <c r="D1138">
        <v>17852.5</v>
      </c>
      <c r="E1138" s="12">
        <v>87.309997999999993</v>
      </c>
      <c r="F1138" s="12">
        <v>5.8</v>
      </c>
      <c r="G1138" s="17">
        <v>140089</v>
      </c>
      <c r="H1138" s="12">
        <v>1.2315199999999999</v>
      </c>
      <c r="I1138" s="12">
        <v>0.09</v>
      </c>
    </row>
    <row r="1139" spans="1:9" x14ac:dyDescent="0.25">
      <c r="A1139" s="1">
        <v>41953</v>
      </c>
      <c r="B1139" s="18">
        <v>7960</v>
      </c>
      <c r="C1139" s="11">
        <v>6.1601064069614075E-3</v>
      </c>
      <c r="D1139">
        <v>17852.5</v>
      </c>
      <c r="E1139" s="12">
        <v>87.309997999999993</v>
      </c>
      <c r="F1139" s="12">
        <v>5.8</v>
      </c>
      <c r="G1139" s="17">
        <v>140089</v>
      </c>
      <c r="H1139" s="12">
        <v>1.2315199999999999</v>
      </c>
      <c r="I1139" s="12">
        <v>0.09</v>
      </c>
    </row>
    <row r="1140" spans="1:9" x14ac:dyDescent="0.25">
      <c r="A1140" s="1">
        <v>41960</v>
      </c>
      <c r="B1140" s="18">
        <v>7967</v>
      </c>
      <c r="C1140" s="11">
        <v>6.1601064069614075E-3</v>
      </c>
      <c r="D1140">
        <v>17852.5</v>
      </c>
      <c r="E1140" s="12">
        <v>87.309997999999993</v>
      </c>
      <c r="F1140" s="12">
        <v>5.8</v>
      </c>
      <c r="G1140" s="17">
        <v>140089</v>
      </c>
      <c r="H1140" s="12">
        <v>1.2315199999999999</v>
      </c>
      <c r="I1140" s="12">
        <v>0.09</v>
      </c>
    </row>
    <row r="1141" spans="1:9" x14ac:dyDescent="0.25">
      <c r="A1141" s="1">
        <v>41967</v>
      </c>
      <c r="B1141" s="18">
        <v>7974</v>
      </c>
      <c r="C1141" s="11">
        <v>6.1601064069614075E-3</v>
      </c>
      <c r="D1141">
        <v>17852.5</v>
      </c>
      <c r="E1141" s="12">
        <v>87.309997999999993</v>
      </c>
      <c r="F1141" s="12">
        <v>5.8</v>
      </c>
      <c r="G1141" s="17">
        <v>140089</v>
      </c>
      <c r="H1141" s="12">
        <v>1.2315199999999999</v>
      </c>
      <c r="I1141" s="12">
        <v>0.09</v>
      </c>
    </row>
    <row r="1142" spans="1:9" x14ac:dyDescent="0.25">
      <c r="A1142" s="1">
        <v>41974</v>
      </c>
      <c r="B1142" s="18">
        <v>7981</v>
      </c>
      <c r="C1142" s="11">
        <v>6.1601064069614075E-3</v>
      </c>
      <c r="D1142">
        <v>17852.5</v>
      </c>
      <c r="E1142" s="12">
        <v>87.949996999999996</v>
      </c>
      <c r="F1142" s="12">
        <v>5.6</v>
      </c>
      <c r="G1142" s="17">
        <v>140366</v>
      </c>
      <c r="H1142" s="12">
        <v>0.65312000000000003</v>
      </c>
      <c r="I1142" s="12">
        <v>0.12</v>
      </c>
    </row>
    <row r="1143" spans="1:9" x14ac:dyDescent="0.25">
      <c r="A1143" s="1">
        <v>41981</v>
      </c>
      <c r="B1143" s="18">
        <v>7988</v>
      </c>
      <c r="C1143" s="11">
        <v>6.1601064069614075E-3</v>
      </c>
      <c r="D1143">
        <v>17852.5</v>
      </c>
      <c r="E1143" s="12">
        <v>87.949996999999996</v>
      </c>
      <c r="F1143" s="12">
        <v>5.6</v>
      </c>
      <c r="G1143" s="17">
        <v>140366</v>
      </c>
      <c r="H1143" s="12">
        <v>0.65312000000000003</v>
      </c>
      <c r="I1143" s="12">
        <v>0.12</v>
      </c>
    </row>
    <row r="1144" spans="1:9" x14ac:dyDescent="0.25">
      <c r="A1144" s="1">
        <v>41988</v>
      </c>
      <c r="B1144" s="18">
        <v>7995</v>
      </c>
      <c r="C1144" s="11">
        <v>6.1601064069614075E-3</v>
      </c>
      <c r="D1144">
        <v>17852.5</v>
      </c>
      <c r="E1144" s="12">
        <v>87.949996999999996</v>
      </c>
      <c r="F1144" s="12">
        <v>5.6</v>
      </c>
      <c r="G1144" s="17">
        <v>140366</v>
      </c>
      <c r="H1144" s="12">
        <v>0.65312000000000003</v>
      </c>
      <c r="I1144" s="12">
        <v>0.12</v>
      </c>
    </row>
    <row r="1145" spans="1:9" x14ac:dyDescent="0.25">
      <c r="A1145" s="1">
        <v>41995</v>
      </c>
      <c r="B1145" s="18">
        <v>8002</v>
      </c>
      <c r="C1145" s="11">
        <v>6.1601064069614075E-3</v>
      </c>
      <c r="D1145">
        <v>17852.5</v>
      </c>
      <c r="E1145" s="12">
        <v>87.949996999999996</v>
      </c>
      <c r="F1145" s="12">
        <v>5.6</v>
      </c>
      <c r="G1145" s="17">
        <v>140366</v>
      </c>
      <c r="H1145" s="12">
        <v>0.65312000000000003</v>
      </c>
      <c r="I1145" s="12">
        <v>0.12</v>
      </c>
    </row>
    <row r="1146" spans="1:9" x14ac:dyDescent="0.25">
      <c r="A1146" s="1">
        <v>42002</v>
      </c>
      <c r="B1146" s="18">
        <v>8009</v>
      </c>
      <c r="C1146" s="11">
        <v>6.1601064069614075E-3</v>
      </c>
      <c r="D1146">
        <v>17852.5</v>
      </c>
      <c r="E1146" s="12">
        <v>87.949996999999996</v>
      </c>
      <c r="F1146" s="12">
        <v>5.6</v>
      </c>
      <c r="G1146" s="17">
        <v>140366</v>
      </c>
      <c r="H1146" s="12">
        <v>0.65312000000000003</v>
      </c>
      <c r="I1146" s="12">
        <v>0.12</v>
      </c>
    </row>
    <row r="1147" spans="1:9" x14ac:dyDescent="0.25">
      <c r="A1147" s="1">
        <v>42009</v>
      </c>
      <c r="B1147" s="18">
        <v>8016</v>
      </c>
      <c r="C1147" s="11">
        <v>7.7748214535779958E-3</v>
      </c>
      <c r="D1147">
        <v>17991.3</v>
      </c>
      <c r="E1147" s="12">
        <v>91.080001999999993</v>
      </c>
      <c r="F1147" s="12">
        <v>5.7</v>
      </c>
      <c r="G1147" s="17">
        <v>140562</v>
      </c>
      <c r="H1147" s="12">
        <v>-0.22993</v>
      </c>
      <c r="I1147" s="12">
        <v>0.11</v>
      </c>
    </row>
    <row r="1148" spans="1:9" x14ac:dyDescent="0.25">
      <c r="A1148" s="1">
        <v>42016</v>
      </c>
      <c r="B1148" s="18">
        <v>8023</v>
      </c>
      <c r="C1148" s="11">
        <v>7.7748214535779958E-3</v>
      </c>
      <c r="D1148">
        <v>17991.3</v>
      </c>
      <c r="E1148" s="12">
        <v>91.080001999999993</v>
      </c>
      <c r="F1148" s="12">
        <v>5.7</v>
      </c>
      <c r="G1148" s="17">
        <v>140562</v>
      </c>
      <c r="H1148" s="12">
        <v>-0.22993</v>
      </c>
      <c r="I1148" s="12">
        <v>0.11</v>
      </c>
    </row>
    <row r="1149" spans="1:9" x14ac:dyDescent="0.25">
      <c r="A1149" s="1">
        <v>42023</v>
      </c>
      <c r="B1149" s="18">
        <v>8030</v>
      </c>
      <c r="C1149" s="11">
        <v>7.7748214535779958E-3</v>
      </c>
      <c r="D1149">
        <v>17991.3</v>
      </c>
      <c r="E1149" s="12">
        <v>91.080001999999993</v>
      </c>
      <c r="F1149" s="12">
        <v>5.7</v>
      </c>
      <c r="G1149" s="17">
        <v>140562</v>
      </c>
      <c r="H1149" s="12">
        <v>-0.22993</v>
      </c>
      <c r="I1149" s="12">
        <v>0.11</v>
      </c>
    </row>
    <row r="1150" spans="1:9" x14ac:dyDescent="0.25">
      <c r="A1150" s="1">
        <v>42030</v>
      </c>
      <c r="B1150" s="18">
        <v>8037</v>
      </c>
      <c r="C1150" s="11">
        <v>7.7748214535779958E-3</v>
      </c>
      <c r="D1150">
        <v>17991.3</v>
      </c>
      <c r="E1150" s="12">
        <v>91.080001999999993</v>
      </c>
      <c r="F1150" s="12">
        <v>5.7</v>
      </c>
      <c r="G1150" s="17">
        <v>140562</v>
      </c>
      <c r="H1150" s="12">
        <v>-0.22993</v>
      </c>
      <c r="I1150" s="12">
        <v>0.11</v>
      </c>
    </row>
    <row r="1151" spans="1:9" x14ac:dyDescent="0.25">
      <c r="A1151" s="1">
        <v>42037</v>
      </c>
      <c r="B1151" s="18">
        <v>8044</v>
      </c>
      <c r="C1151" s="11">
        <v>7.7748214535779958E-3</v>
      </c>
      <c r="D1151">
        <v>17991.3</v>
      </c>
      <c r="E1151" s="12">
        <v>94.5</v>
      </c>
      <c r="F1151" s="12">
        <v>5.5</v>
      </c>
      <c r="G1151" s="17">
        <v>140829</v>
      </c>
      <c r="H1151" s="12">
        <v>-8.7029999999999996E-2</v>
      </c>
      <c r="I1151" s="12">
        <v>0.11</v>
      </c>
    </row>
    <row r="1152" spans="1:9" x14ac:dyDescent="0.25">
      <c r="A1152" s="1">
        <v>42044</v>
      </c>
      <c r="B1152" s="18">
        <v>8051</v>
      </c>
      <c r="C1152" s="11">
        <v>7.7748214535779958E-3</v>
      </c>
      <c r="D1152">
        <v>17991.3</v>
      </c>
      <c r="E1152" s="12">
        <v>94.5</v>
      </c>
      <c r="F1152" s="12">
        <v>5.5</v>
      </c>
      <c r="G1152" s="17">
        <v>140829</v>
      </c>
      <c r="H1152" s="12">
        <v>-8.7029999999999996E-2</v>
      </c>
      <c r="I1152" s="12">
        <v>0.11</v>
      </c>
    </row>
    <row r="1153" spans="1:9" x14ac:dyDescent="0.25">
      <c r="A1153" s="1">
        <v>42051</v>
      </c>
      <c r="B1153" s="18">
        <v>8058</v>
      </c>
      <c r="C1153" s="11">
        <v>7.7748214535779958E-3</v>
      </c>
      <c r="D1153">
        <v>17991.3</v>
      </c>
      <c r="E1153" s="12">
        <v>94.5</v>
      </c>
      <c r="F1153" s="12">
        <v>5.5</v>
      </c>
      <c r="G1153" s="17">
        <v>140829</v>
      </c>
      <c r="H1153" s="12">
        <v>-8.7029999999999996E-2</v>
      </c>
      <c r="I1153" s="12">
        <v>0.11</v>
      </c>
    </row>
    <row r="1154" spans="1:9" x14ac:dyDescent="0.25">
      <c r="A1154" s="1">
        <v>42058</v>
      </c>
      <c r="B1154" s="18">
        <v>8065</v>
      </c>
      <c r="C1154" s="11">
        <v>7.7748214535779958E-3</v>
      </c>
      <c r="D1154">
        <v>17991.3</v>
      </c>
      <c r="E1154" s="12">
        <v>94.5</v>
      </c>
      <c r="F1154" s="12">
        <v>5.5</v>
      </c>
      <c r="G1154" s="17">
        <v>140829</v>
      </c>
      <c r="H1154" s="12">
        <v>-8.7029999999999996E-2</v>
      </c>
      <c r="I1154" s="12">
        <v>0.11</v>
      </c>
    </row>
    <row r="1155" spans="1:9" x14ac:dyDescent="0.25">
      <c r="A1155" s="1">
        <v>42065</v>
      </c>
      <c r="B1155" s="18">
        <v>8072</v>
      </c>
      <c r="C1155" s="11">
        <v>7.7748214535779958E-3</v>
      </c>
      <c r="D1155">
        <v>17991.3</v>
      </c>
      <c r="E1155" s="12">
        <v>95.459998999999996</v>
      </c>
      <c r="F1155" s="12">
        <v>5.4</v>
      </c>
      <c r="G1155" s="17">
        <v>140924</v>
      </c>
      <c r="H1155" s="12">
        <v>-2.2030000000000001E-2</v>
      </c>
      <c r="I1155" s="12">
        <v>0.11</v>
      </c>
    </row>
    <row r="1156" spans="1:9" x14ac:dyDescent="0.25">
      <c r="A1156" s="1">
        <v>42072</v>
      </c>
      <c r="B1156" s="18">
        <v>8079</v>
      </c>
      <c r="C1156" s="11">
        <v>7.7748214535779958E-3</v>
      </c>
      <c r="D1156">
        <v>17991.3</v>
      </c>
      <c r="E1156" s="12">
        <v>95.459998999999996</v>
      </c>
      <c r="F1156" s="12">
        <v>5.4</v>
      </c>
      <c r="G1156" s="17">
        <v>140924</v>
      </c>
      <c r="H1156" s="12">
        <v>-2.2030000000000001E-2</v>
      </c>
      <c r="I1156" s="12">
        <v>0.11</v>
      </c>
    </row>
    <row r="1157" spans="1:9" x14ac:dyDescent="0.25">
      <c r="A1157" s="1">
        <v>42079</v>
      </c>
      <c r="B1157" s="18">
        <v>8086</v>
      </c>
      <c r="C1157" s="11">
        <v>7.7748214535779958E-3</v>
      </c>
      <c r="D1157">
        <v>17991.3</v>
      </c>
      <c r="E1157" s="12">
        <v>95.459998999999996</v>
      </c>
      <c r="F1157" s="12">
        <v>5.4</v>
      </c>
      <c r="G1157" s="17">
        <v>140924</v>
      </c>
      <c r="H1157" s="12">
        <v>-2.2030000000000001E-2</v>
      </c>
      <c r="I1157" s="12">
        <v>0.11</v>
      </c>
    </row>
    <row r="1158" spans="1:9" x14ac:dyDescent="0.25">
      <c r="A1158" s="1">
        <v>42086</v>
      </c>
      <c r="B1158" s="18">
        <v>8093</v>
      </c>
      <c r="C1158" s="11">
        <v>7.7748214535779958E-3</v>
      </c>
      <c r="D1158">
        <v>17991.3</v>
      </c>
      <c r="E1158" s="12">
        <v>95.459998999999996</v>
      </c>
      <c r="F1158" s="12">
        <v>5.4</v>
      </c>
      <c r="G1158" s="17">
        <v>140924</v>
      </c>
      <c r="H1158" s="12">
        <v>-2.2030000000000001E-2</v>
      </c>
      <c r="I1158" s="12">
        <v>0.11</v>
      </c>
    </row>
    <row r="1159" spans="1:9" x14ac:dyDescent="0.25">
      <c r="A1159" s="1">
        <v>42093</v>
      </c>
      <c r="B1159" s="18">
        <v>8100</v>
      </c>
      <c r="C1159" s="11">
        <v>7.7748214535779958E-3</v>
      </c>
      <c r="D1159">
        <v>17991.3</v>
      </c>
      <c r="E1159" s="12">
        <v>95.459998999999996</v>
      </c>
      <c r="F1159" s="12">
        <v>5.4</v>
      </c>
      <c r="G1159" s="17">
        <v>140924</v>
      </c>
      <c r="H1159" s="12">
        <v>-2.2030000000000001E-2</v>
      </c>
      <c r="I1159" s="12">
        <v>0.11</v>
      </c>
    </row>
    <row r="1160" spans="1:9" x14ac:dyDescent="0.25">
      <c r="A1160" s="1">
        <v>42100</v>
      </c>
      <c r="B1160" s="18">
        <v>8107</v>
      </c>
      <c r="C1160" s="11">
        <v>1.1249881887356761E-2</v>
      </c>
      <c r="D1160">
        <v>18193.7</v>
      </c>
      <c r="E1160" s="12">
        <v>98.190002000000007</v>
      </c>
      <c r="F1160" s="12">
        <v>5.4</v>
      </c>
      <c r="G1160" s="17">
        <v>141202</v>
      </c>
      <c r="H1160" s="12">
        <v>-0.10403</v>
      </c>
      <c r="I1160" s="12">
        <v>0.12</v>
      </c>
    </row>
    <row r="1161" spans="1:9" x14ac:dyDescent="0.25">
      <c r="A1161" s="1">
        <v>42107</v>
      </c>
      <c r="B1161" s="18">
        <v>8114</v>
      </c>
      <c r="C1161" s="11">
        <v>1.1249881887356761E-2</v>
      </c>
      <c r="D1161">
        <v>18193.7</v>
      </c>
      <c r="E1161" s="12">
        <v>98.190002000000007</v>
      </c>
      <c r="F1161" s="12">
        <v>5.4</v>
      </c>
      <c r="G1161" s="17">
        <v>141202</v>
      </c>
      <c r="H1161" s="12">
        <v>-0.10403</v>
      </c>
      <c r="I1161" s="12">
        <v>0.12</v>
      </c>
    </row>
    <row r="1162" spans="1:9" x14ac:dyDescent="0.25">
      <c r="A1162" s="1">
        <v>42114</v>
      </c>
      <c r="B1162" s="18">
        <v>8121</v>
      </c>
      <c r="C1162" s="11">
        <v>1.1249881887356761E-2</v>
      </c>
      <c r="D1162">
        <v>18193.7</v>
      </c>
      <c r="E1162" s="12">
        <v>98.190002000000007</v>
      </c>
      <c r="F1162" s="12">
        <v>5.4</v>
      </c>
      <c r="G1162" s="17">
        <v>141202</v>
      </c>
      <c r="H1162" s="12">
        <v>-0.10403</v>
      </c>
      <c r="I1162" s="12">
        <v>0.12</v>
      </c>
    </row>
    <row r="1163" spans="1:9" x14ac:dyDescent="0.25">
      <c r="A1163" s="1">
        <v>42121</v>
      </c>
      <c r="B1163" s="18">
        <v>8128</v>
      </c>
      <c r="C1163" s="11">
        <v>1.1249881887356761E-2</v>
      </c>
      <c r="D1163">
        <v>18193.7</v>
      </c>
      <c r="E1163" s="12">
        <v>98.190002000000007</v>
      </c>
      <c r="F1163" s="12">
        <v>5.4</v>
      </c>
      <c r="G1163" s="17">
        <v>141202</v>
      </c>
      <c r="H1163" s="12">
        <v>-0.10403</v>
      </c>
      <c r="I1163" s="12">
        <v>0.12</v>
      </c>
    </row>
    <row r="1164" spans="1:9" x14ac:dyDescent="0.25">
      <c r="A1164" s="1">
        <v>42128</v>
      </c>
      <c r="B1164" s="18">
        <v>8135</v>
      </c>
      <c r="C1164" s="11">
        <v>1.1249881887356761E-2</v>
      </c>
      <c r="D1164">
        <v>18193.7</v>
      </c>
      <c r="E1164" s="12">
        <v>95.300003000000004</v>
      </c>
      <c r="F1164" s="12">
        <v>5.6</v>
      </c>
      <c r="G1164" s="17">
        <v>141540</v>
      </c>
      <c r="H1164" s="12">
        <v>3.5029999999999999E-2</v>
      </c>
      <c r="I1164" s="12">
        <v>0.12</v>
      </c>
    </row>
    <row r="1165" spans="1:9" x14ac:dyDescent="0.25">
      <c r="A1165" s="1">
        <v>42135</v>
      </c>
      <c r="B1165" s="18">
        <v>8142</v>
      </c>
      <c r="C1165" s="11">
        <v>1.1249881887356761E-2</v>
      </c>
      <c r="D1165">
        <v>18193.7</v>
      </c>
      <c r="E1165" s="12">
        <v>95.300003000000004</v>
      </c>
      <c r="F1165" s="12">
        <v>5.6</v>
      </c>
      <c r="G1165" s="17">
        <v>141540</v>
      </c>
      <c r="H1165" s="12">
        <v>3.5029999999999999E-2</v>
      </c>
      <c r="I1165" s="12">
        <v>0.12</v>
      </c>
    </row>
    <row r="1166" spans="1:9" x14ac:dyDescent="0.25">
      <c r="A1166" s="1">
        <v>42142</v>
      </c>
      <c r="B1166" s="18">
        <v>8149</v>
      </c>
      <c r="C1166" s="11">
        <v>1.1249881887356761E-2</v>
      </c>
      <c r="D1166">
        <v>18193.7</v>
      </c>
      <c r="E1166" s="12">
        <v>95.300003000000004</v>
      </c>
      <c r="F1166" s="12">
        <v>5.6</v>
      </c>
      <c r="G1166" s="17">
        <v>141540</v>
      </c>
      <c r="H1166" s="12">
        <v>3.5029999999999999E-2</v>
      </c>
      <c r="I1166" s="12">
        <v>0.12</v>
      </c>
    </row>
    <row r="1167" spans="1:9" x14ac:dyDescent="0.25">
      <c r="A1167" s="1">
        <v>42149</v>
      </c>
      <c r="B1167" s="18">
        <v>8156</v>
      </c>
      <c r="C1167" s="11">
        <v>1.1249881887356761E-2</v>
      </c>
      <c r="D1167">
        <v>18193.7</v>
      </c>
      <c r="E1167" s="12">
        <v>95.300003000000004</v>
      </c>
      <c r="F1167" s="12">
        <v>5.6</v>
      </c>
      <c r="G1167" s="17">
        <v>141540</v>
      </c>
      <c r="H1167" s="12">
        <v>3.5029999999999999E-2</v>
      </c>
      <c r="I1167" s="12">
        <v>0.12</v>
      </c>
    </row>
    <row r="1168" spans="1:9" x14ac:dyDescent="0.25">
      <c r="A1168" s="1">
        <v>42156</v>
      </c>
      <c r="B1168" s="18">
        <v>8163</v>
      </c>
      <c r="C1168" s="11">
        <v>1.1249881887356761E-2</v>
      </c>
      <c r="D1168">
        <v>18193.7</v>
      </c>
      <c r="E1168" s="12">
        <v>97.389999000000003</v>
      </c>
      <c r="F1168" s="12">
        <v>5.3</v>
      </c>
      <c r="G1168" s="17">
        <v>141695</v>
      </c>
      <c r="H1168" s="12">
        <v>0.17957000000000001</v>
      </c>
      <c r="I1168" s="12">
        <v>0.13</v>
      </c>
    </row>
    <row r="1169" spans="1:9" x14ac:dyDescent="0.25">
      <c r="A1169" s="1">
        <v>42163</v>
      </c>
      <c r="B1169" s="18">
        <v>8170</v>
      </c>
      <c r="C1169" s="11">
        <v>1.1249881887356761E-2</v>
      </c>
      <c r="D1169">
        <v>18193.7</v>
      </c>
      <c r="E1169" s="12">
        <v>97.389999000000003</v>
      </c>
      <c r="F1169" s="12">
        <v>5.3</v>
      </c>
      <c r="G1169" s="17">
        <v>141695</v>
      </c>
      <c r="H1169" s="12">
        <v>0.17957000000000001</v>
      </c>
      <c r="I1169" s="12">
        <v>0.13</v>
      </c>
    </row>
    <row r="1170" spans="1:9" x14ac:dyDescent="0.25">
      <c r="A1170" s="1">
        <v>42170</v>
      </c>
      <c r="B1170" s="18">
        <v>8177</v>
      </c>
      <c r="C1170" s="11">
        <v>1.1249881887356761E-2</v>
      </c>
      <c r="D1170">
        <v>18193.7</v>
      </c>
      <c r="E1170" s="12">
        <v>97.389999000000003</v>
      </c>
      <c r="F1170" s="12">
        <v>5.3</v>
      </c>
      <c r="G1170" s="17">
        <v>141695</v>
      </c>
      <c r="H1170" s="12">
        <v>0.17957000000000001</v>
      </c>
      <c r="I1170" s="12">
        <v>0.13</v>
      </c>
    </row>
    <row r="1171" spans="1:9" x14ac:dyDescent="0.25">
      <c r="A1171" s="1">
        <v>42177</v>
      </c>
      <c r="B1171" s="18">
        <v>8184</v>
      </c>
      <c r="C1171" s="11">
        <v>1.1249881887356761E-2</v>
      </c>
      <c r="D1171">
        <v>18193.7</v>
      </c>
      <c r="E1171" s="12">
        <v>97.389999000000003</v>
      </c>
      <c r="F1171" s="12">
        <v>5.3</v>
      </c>
      <c r="G1171" s="17">
        <v>141695</v>
      </c>
      <c r="H1171" s="12">
        <v>0.17957000000000001</v>
      </c>
      <c r="I1171" s="12">
        <v>0.13</v>
      </c>
    </row>
    <row r="1172" spans="1:9" x14ac:dyDescent="0.25">
      <c r="A1172" s="1">
        <v>42184</v>
      </c>
      <c r="B1172" s="18">
        <v>8191</v>
      </c>
      <c r="C1172" s="11">
        <v>1.1249881887356761E-2</v>
      </c>
      <c r="D1172">
        <v>18193.7</v>
      </c>
      <c r="E1172" s="12">
        <v>97.389999000000003</v>
      </c>
      <c r="F1172" s="12">
        <v>5.3</v>
      </c>
      <c r="G1172" s="17">
        <v>141695</v>
      </c>
      <c r="H1172" s="12">
        <v>0.17957000000000001</v>
      </c>
      <c r="I1172" s="12">
        <v>0.13</v>
      </c>
    </row>
    <row r="1173" spans="1:9" x14ac:dyDescent="0.25">
      <c r="A1173" s="1">
        <v>42191</v>
      </c>
      <c r="B1173" s="18">
        <v>8198</v>
      </c>
      <c r="C1173" s="11">
        <v>6.2274303742504422E-3</v>
      </c>
      <c r="D1173">
        <v>18307</v>
      </c>
      <c r="E1173" s="12">
        <v>96.309997999999993</v>
      </c>
      <c r="F1173" s="12">
        <v>5.2</v>
      </c>
      <c r="G1173" s="17">
        <v>141989</v>
      </c>
      <c r="H1173" s="12">
        <v>0.22569</v>
      </c>
      <c r="I1173" s="12">
        <v>0.13</v>
      </c>
    </row>
    <row r="1174" spans="1:9" x14ac:dyDescent="0.25">
      <c r="A1174" s="1">
        <v>42198</v>
      </c>
      <c r="B1174" s="18">
        <v>8205</v>
      </c>
      <c r="C1174" s="11">
        <v>6.2274303742504422E-3</v>
      </c>
      <c r="D1174">
        <v>18307</v>
      </c>
      <c r="E1174" s="12">
        <v>96.309997999999993</v>
      </c>
      <c r="F1174" s="12">
        <v>5.2</v>
      </c>
      <c r="G1174" s="17">
        <v>141989</v>
      </c>
      <c r="H1174" s="12">
        <v>0.22569</v>
      </c>
      <c r="I1174" s="12">
        <v>0.13</v>
      </c>
    </row>
    <row r="1175" spans="1:9" x14ac:dyDescent="0.25">
      <c r="A1175" s="1">
        <v>42205</v>
      </c>
      <c r="B1175" s="18">
        <v>8212</v>
      </c>
      <c r="C1175" s="11">
        <v>6.2274303742504422E-3</v>
      </c>
      <c r="D1175">
        <v>18307</v>
      </c>
      <c r="E1175" s="12">
        <v>96.309997999999993</v>
      </c>
      <c r="F1175" s="12">
        <v>5.2</v>
      </c>
      <c r="G1175" s="17">
        <v>141989</v>
      </c>
      <c r="H1175" s="12">
        <v>0.22569</v>
      </c>
      <c r="I1175" s="12">
        <v>0.13</v>
      </c>
    </row>
    <row r="1176" spans="1:9" x14ac:dyDescent="0.25">
      <c r="A1176" s="1">
        <v>42212</v>
      </c>
      <c r="B1176" s="18">
        <v>8219</v>
      </c>
      <c r="C1176" s="11">
        <v>6.2274303742504422E-3</v>
      </c>
      <c r="D1176">
        <v>18307</v>
      </c>
      <c r="E1176" s="12">
        <v>96.309997999999993</v>
      </c>
      <c r="F1176" s="12">
        <v>5.2</v>
      </c>
      <c r="G1176" s="17">
        <v>141989</v>
      </c>
      <c r="H1176" s="12">
        <v>0.22569</v>
      </c>
      <c r="I1176" s="12">
        <v>0.13</v>
      </c>
    </row>
    <row r="1177" spans="1:9" x14ac:dyDescent="0.25">
      <c r="A1177" s="1">
        <v>42219</v>
      </c>
      <c r="B1177" s="18">
        <v>8226</v>
      </c>
      <c r="C1177" s="11">
        <v>6.2274303742504422E-3</v>
      </c>
      <c r="D1177">
        <v>18307</v>
      </c>
      <c r="E1177" s="12">
        <v>97.489998</v>
      </c>
      <c r="F1177" s="12">
        <v>5.0999999999999996</v>
      </c>
      <c r="G1177" s="17">
        <v>142130</v>
      </c>
      <c r="H1177" s="12">
        <v>0.24129999999999999</v>
      </c>
      <c r="I1177" s="12">
        <v>0.14000000000000001</v>
      </c>
    </row>
    <row r="1178" spans="1:9" x14ac:dyDescent="0.25">
      <c r="A1178" s="1">
        <v>42226</v>
      </c>
      <c r="B1178" s="18">
        <v>8233</v>
      </c>
      <c r="C1178" s="11">
        <v>6.2274303742504422E-3</v>
      </c>
      <c r="D1178">
        <v>18307</v>
      </c>
      <c r="E1178" s="12">
        <v>97.489998</v>
      </c>
      <c r="F1178" s="12">
        <v>5.0999999999999996</v>
      </c>
      <c r="G1178" s="17">
        <v>142130</v>
      </c>
      <c r="H1178" s="12">
        <v>0.24129999999999999</v>
      </c>
      <c r="I1178" s="12">
        <v>0.14000000000000001</v>
      </c>
    </row>
    <row r="1179" spans="1:9" x14ac:dyDescent="0.25">
      <c r="A1179" s="1">
        <v>42233</v>
      </c>
      <c r="B1179" s="18">
        <v>8240</v>
      </c>
      <c r="C1179" s="11">
        <v>6.2274303742504422E-3</v>
      </c>
      <c r="D1179">
        <v>18307</v>
      </c>
      <c r="E1179" s="12">
        <v>97.489998</v>
      </c>
      <c r="F1179" s="12">
        <v>5.0999999999999996</v>
      </c>
      <c r="G1179" s="17">
        <v>142130</v>
      </c>
      <c r="H1179" s="12">
        <v>0.24129999999999999</v>
      </c>
      <c r="I1179" s="12">
        <v>0.14000000000000001</v>
      </c>
    </row>
    <row r="1180" spans="1:9" x14ac:dyDescent="0.25">
      <c r="A1180" s="1">
        <v>42240</v>
      </c>
      <c r="B1180" s="18">
        <v>8247</v>
      </c>
      <c r="C1180" s="11">
        <v>6.2274303742504422E-3</v>
      </c>
      <c r="D1180">
        <v>18307</v>
      </c>
      <c r="E1180" s="12">
        <v>97.489998</v>
      </c>
      <c r="F1180" s="12">
        <v>5.0999999999999996</v>
      </c>
      <c r="G1180" s="17">
        <v>142130</v>
      </c>
      <c r="H1180" s="12">
        <v>0.24129999999999999</v>
      </c>
      <c r="I1180" s="12">
        <v>0.14000000000000001</v>
      </c>
    </row>
    <row r="1181" spans="1:9" x14ac:dyDescent="0.25">
      <c r="A1181" s="1">
        <v>42247</v>
      </c>
      <c r="B1181" s="18">
        <v>8254</v>
      </c>
      <c r="C1181" s="11">
        <v>6.2274303742504422E-3</v>
      </c>
      <c r="D1181">
        <v>18307</v>
      </c>
      <c r="E1181" s="12">
        <v>97.489998</v>
      </c>
      <c r="F1181" s="12">
        <v>5.0999999999999996</v>
      </c>
      <c r="G1181" s="17">
        <v>142130</v>
      </c>
      <c r="H1181" s="12">
        <v>0.24129999999999999</v>
      </c>
      <c r="I1181" s="12">
        <v>0.14000000000000001</v>
      </c>
    </row>
    <row r="1182" spans="1:9" x14ac:dyDescent="0.25">
      <c r="A1182" s="1">
        <v>42254</v>
      </c>
      <c r="B1182" s="18">
        <v>8261</v>
      </c>
      <c r="C1182" s="11">
        <v>6.2274303742504422E-3</v>
      </c>
      <c r="D1182">
        <v>18307</v>
      </c>
      <c r="E1182" s="12">
        <v>95.449996999999996</v>
      </c>
      <c r="F1182" s="12">
        <v>5</v>
      </c>
      <c r="G1182" s="17">
        <v>142265</v>
      </c>
      <c r="H1182" s="12">
        <v>8.8400000000000006E-3</v>
      </c>
      <c r="I1182" s="12">
        <v>0.14000000000000001</v>
      </c>
    </row>
    <row r="1183" spans="1:9" x14ac:dyDescent="0.25">
      <c r="A1183" s="1">
        <v>42261</v>
      </c>
      <c r="B1183" s="18">
        <v>8268</v>
      </c>
      <c r="C1183" s="11">
        <v>6.2274303742504422E-3</v>
      </c>
      <c r="D1183">
        <v>18307</v>
      </c>
      <c r="E1183" s="12">
        <v>95.449996999999996</v>
      </c>
      <c r="F1183" s="12">
        <v>5</v>
      </c>
      <c r="G1183" s="17">
        <v>142265</v>
      </c>
      <c r="H1183" s="12">
        <v>8.8400000000000006E-3</v>
      </c>
      <c r="I1183" s="12">
        <v>0.14000000000000001</v>
      </c>
    </row>
    <row r="1184" spans="1:9" x14ac:dyDescent="0.25">
      <c r="A1184" s="1">
        <v>42268</v>
      </c>
      <c r="B1184" s="18">
        <v>8275</v>
      </c>
      <c r="C1184" s="11">
        <v>6.2274303742504422E-3</v>
      </c>
      <c r="D1184">
        <v>18307</v>
      </c>
      <c r="E1184" s="12">
        <v>95.449996999999996</v>
      </c>
      <c r="F1184" s="12">
        <v>5</v>
      </c>
      <c r="G1184" s="17">
        <v>142265</v>
      </c>
      <c r="H1184" s="12">
        <v>8.8400000000000006E-3</v>
      </c>
      <c r="I1184" s="12">
        <v>0.14000000000000001</v>
      </c>
    </row>
    <row r="1185" spans="1:9" x14ac:dyDescent="0.25">
      <c r="A1185" s="1">
        <v>42275</v>
      </c>
      <c r="B1185" s="18">
        <v>8282</v>
      </c>
      <c r="C1185" s="11">
        <v>6.2274303742504422E-3</v>
      </c>
      <c r="D1185">
        <v>18307</v>
      </c>
      <c r="E1185" s="12">
        <v>95.449996999999996</v>
      </c>
      <c r="F1185" s="12">
        <v>5</v>
      </c>
      <c r="G1185" s="17">
        <v>142265</v>
      </c>
      <c r="H1185" s="12">
        <v>8.8400000000000006E-3</v>
      </c>
      <c r="I1185" s="12">
        <v>0.14000000000000001</v>
      </c>
    </row>
    <row r="1186" spans="1:9" x14ac:dyDescent="0.25">
      <c r="A1186" s="1">
        <v>42282</v>
      </c>
      <c r="B1186" s="18">
        <v>8289</v>
      </c>
      <c r="C1186" s="11">
        <v>1.3710602501775249E-3</v>
      </c>
      <c r="D1186">
        <v>18332.099999999999</v>
      </c>
      <c r="E1186" s="12">
        <v>96.190002000000007</v>
      </c>
      <c r="F1186" s="12">
        <v>5</v>
      </c>
      <c r="G1186" s="17">
        <v>142585</v>
      </c>
      <c r="H1186" s="12">
        <v>0.12762000000000001</v>
      </c>
      <c r="I1186" s="12">
        <v>0.12</v>
      </c>
    </row>
    <row r="1187" spans="1:9" x14ac:dyDescent="0.25">
      <c r="A1187" s="1">
        <v>42289</v>
      </c>
      <c r="B1187" s="18">
        <v>8296</v>
      </c>
      <c r="C1187" s="11">
        <v>1.3710602501775249E-3</v>
      </c>
      <c r="D1187">
        <v>18332.099999999999</v>
      </c>
      <c r="E1187" s="12">
        <v>96.190002000000007</v>
      </c>
      <c r="F1187" s="12">
        <v>5</v>
      </c>
      <c r="G1187" s="17">
        <v>142585</v>
      </c>
      <c r="H1187" s="12">
        <v>0.12762000000000001</v>
      </c>
      <c r="I1187" s="12">
        <v>0.12</v>
      </c>
    </row>
    <row r="1188" spans="1:9" x14ac:dyDescent="0.25">
      <c r="A1188" s="1">
        <v>42296</v>
      </c>
      <c r="B1188" s="18">
        <v>8303</v>
      </c>
      <c r="C1188" s="11">
        <v>1.3710602501775249E-3</v>
      </c>
      <c r="D1188">
        <v>18332.099999999999</v>
      </c>
      <c r="E1188" s="12">
        <v>96.190002000000007</v>
      </c>
      <c r="F1188" s="12">
        <v>5</v>
      </c>
      <c r="G1188" s="17">
        <v>142585</v>
      </c>
      <c r="H1188" s="12">
        <v>0.12762000000000001</v>
      </c>
      <c r="I1188" s="12">
        <v>0.12</v>
      </c>
    </row>
    <row r="1189" spans="1:9" x14ac:dyDescent="0.25">
      <c r="A1189" s="1">
        <v>42303</v>
      </c>
      <c r="B1189" s="18">
        <v>8310</v>
      </c>
      <c r="C1189" s="11">
        <v>1.3710602501775249E-3</v>
      </c>
      <c r="D1189">
        <v>18332.099999999999</v>
      </c>
      <c r="E1189" s="12">
        <v>96.190002000000007</v>
      </c>
      <c r="F1189" s="12">
        <v>5</v>
      </c>
      <c r="G1189" s="17">
        <v>142585</v>
      </c>
      <c r="H1189" s="12">
        <v>0.12762000000000001</v>
      </c>
      <c r="I1189" s="12">
        <v>0.12</v>
      </c>
    </row>
    <row r="1190" spans="1:9" x14ac:dyDescent="0.25">
      <c r="A1190" s="1">
        <v>42310</v>
      </c>
      <c r="B1190" s="18">
        <v>8317</v>
      </c>
      <c r="C1190" s="11">
        <v>1.3710602501775249E-3</v>
      </c>
      <c r="D1190">
        <v>18332.099999999999</v>
      </c>
      <c r="E1190" s="12">
        <v>96.93</v>
      </c>
      <c r="F1190" s="12">
        <v>5.0999999999999996</v>
      </c>
      <c r="G1190" s="17">
        <v>142810</v>
      </c>
      <c r="H1190" s="12">
        <v>0.43631999999999999</v>
      </c>
      <c r="I1190" s="12">
        <v>0.12</v>
      </c>
    </row>
    <row r="1191" spans="1:9" x14ac:dyDescent="0.25">
      <c r="A1191" s="1">
        <v>42317</v>
      </c>
      <c r="B1191" s="18">
        <v>8324</v>
      </c>
      <c r="C1191" s="11">
        <v>1.3710602501775249E-3</v>
      </c>
      <c r="D1191">
        <v>18332.099999999999</v>
      </c>
      <c r="E1191" s="12">
        <v>96.93</v>
      </c>
      <c r="F1191" s="12">
        <v>5.0999999999999996</v>
      </c>
      <c r="G1191" s="17">
        <v>142810</v>
      </c>
      <c r="H1191" s="12">
        <v>0.43631999999999999</v>
      </c>
      <c r="I1191" s="12">
        <v>0.12</v>
      </c>
    </row>
    <row r="1192" spans="1:9" x14ac:dyDescent="0.25">
      <c r="A1192" s="1">
        <v>42324</v>
      </c>
      <c r="B1192" s="18">
        <v>8331</v>
      </c>
      <c r="C1192" s="11">
        <v>1.3710602501775249E-3</v>
      </c>
      <c r="D1192">
        <v>18332.099999999999</v>
      </c>
      <c r="E1192" s="12">
        <v>96.93</v>
      </c>
      <c r="F1192" s="12">
        <v>5.0999999999999996</v>
      </c>
      <c r="G1192" s="17">
        <v>142810</v>
      </c>
      <c r="H1192" s="12">
        <v>0.43631999999999999</v>
      </c>
      <c r="I1192" s="12">
        <v>0.12</v>
      </c>
    </row>
    <row r="1193" spans="1:9" x14ac:dyDescent="0.25">
      <c r="A1193" s="1">
        <v>42331</v>
      </c>
      <c r="B1193" s="18">
        <v>8338</v>
      </c>
      <c r="C1193" s="11">
        <v>1.3710602501775249E-3</v>
      </c>
      <c r="D1193">
        <v>18332.099999999999</v>
      </c>
      <c r="E1193" s="12">
        <v>96.93</v>
      </c>
      <c r="F1193" s="12">
        <v>5.0999999999999996</v>
      </c>
      <c r="G1193" s="17">
        <v>142810</v>
      </c>
      <c r="H1193" s="12">
        <v>0.43631999999999999</v>
      </c>
      <c r="I1193" s="12">
        <v>0.12</v>
      </c>
    </row>
    <row r="1194" spans="1:9" x14ac:dyDescent="0.25">
      <c r="A1194" s="1">
        <v>42338</v>
      </c>
      <c r="B1194" s="18">
        <v>8345</v>
      </c>
      <c r="C1194" s="11">
        <v>1.3710602501775249E-3</v>
      </c>
      <c r="D1194">
        <v>18332.099999999999</v>
      </c>
      <c r="E1194" s="12">
        <v>96.93</v>
      </c>
      <c r="F1194" s="12">
        <v>5.0999999999999996</v>
      </c>
      <c r="G1194" s="17">
        <v>142810</v>
      </c>
      <c r="H1194" s="12">
        <v>0.43631999999999999</v>
      </c>
      <c r="I1194" s="12">
        <v>0.12</v>
      </c>
    </row>
    <row r="1195" spans="1:9" x14ac:dyDescent="0.25">
      <c r="A1195" s="1">
        <v>42345</v>
      </c>
      <c r="B1195" s="18">
        <v>8352</v>
      </c>
      <c r="C1195" s="11">
        <v>1.3710602501775249E-3</v>
      </c>
      <c r="D1195">
        <v>18332.099999999999</v>
      </c>
      <c r="E1195" s="12">
        <v>99.800003000000004</v>
      </c>
      <c r="F1195" s="12">
        <v>5</v>
      </c>
      <c r="G1195" s="17">
        <v>143083</v>
      </c>
      <c r="H1195" s="12">
        <v>0.63871999999999995</v>
      </c>
      <c r="I1195" s="12">
        <v>0.24</v>
      </c>
    </row>
    <row r="1196" spans="1:9" x14ac:dyDescent="0.25">
      <c r="A1196" s="1">
        <v>42352</v>
      </c>
      <c r="B1196" s="18">
        <v>8359</v>
      </c>
      <c r="C1196" s="11">
        <v>1.3710602501775249E-3</v>
      </c>
      <c r="D1196">
        <v>18332.099999999999</v>
      </c>
      <c r="E1196" s="12">
        <v>99.800003000000004</v>
      </c>
      <c r="F1196" s="12">
        <v>5</v>
      </c>
      <c r="G1196" s="17">
        <v>143083</v>
      </c>
      <c r="H1196" s="12">
        <v>0.63871999999999995</v>
      </c>
      <c r="I1196" s="12">
        <v>0.24</v>
      </c>
    </row>
    <row r="1197" spans="1:9" x14ac:dyDescent="0.25">
      <c r="A1197" s="1">
        <v>42359</v>
      </c>
      <c r="B1197" s="18">
        <v>8366</v>
      </c>
      <c r="C1197" s="11">
        <v>1.3710602501775249E-3</v>
      </c>
      <c r="D1197">
        <v>18332.099999999999</v>
      </c>
      <c r="E1197" s="12">
        <v>99.800003000000004</v>
      </c>
      <c r="F1197" s="12">
        <v>5</v>
      </c>
      <c r="G1197" s="17">
        <v>143083</v>
      </c>
      <c r="H1197" s="12">
        <v>0.63871999999999995</v>
      </c>
      <c r="I1197" s="12">
        <v>0.24</v>
      </c>
    </row>
    <row r="1198" spans="1:9" x14ac:dyDescent="0.25">
      <c r="A1198" s="1">
        <v>42366</v>
      </c>
      <c r="B1198" s="18">
        <v>8373</v>
      </c>
      <c r="C1198" s="11">
        <v>1.3710602501775249E-3</v>
      </c>
      <c r="D1198">
        <v>18332.099999999999</v>
      </c>
      <c r="E1198" s="12">
        <v>99.800003000000004</v>
      </c>
      <c r="F1198" s="12">
        <v>5</v>
      </c>
      <c r="G1198" s="17">
        <v>143083</v>
      </c>
      <c r="H1198" s="12">
        <v>0.63871999999999995</v>
      </c>
      <c r="I1198" s="12">
        <v>0.24</v>
      </c>
    </row>
    <row r="1199" spans="1:9" x14ac:dyDescent="0.25">
      <c r="A1199" s="1">
        <v>42373</v>
      </c>
      <c r="B1199" s="18">
        <v>8380</v>
      </c>
      <c r="C1199" s="11">
        <v>5.0839783767271385E-3</v>
      </c>
      <c r="D1199">
        <v>18425.3</v>
      </c>
      <c r="E1199" s="12">
        <v>98.870002999999997</v>
      </c>
      <c r="F1199" s="12">
        <v>4.8</v>
      </c>
      <c r="G1199" s="17">
        <v>143198</v>
      </c>
      <c r="H1199" s="12">
        <v>1.2375</v>
      </c>
      <c r="I1199" s="12">
        <v>0.34</v>
      </c>
    </row>
    <row r="1200" spans="1:9" x14ac:dyDescent="0.25">
      <c r="A1200" s="1">
        <v>42380</v>
      </c>
      <c r="B1200" s="18">
        <v>8387</v>
      </c>
      <c r="C1200" s="11">
        <v>5.0839783767271385E-3</v>
      </c>
      <c r="D1200">
        <v>18425.3</v>
      </c>
      <c r="E1200" s="12">
        <v>98.870002999999997</v>
      </c>
      <c r="F1200" s="12">
        <v>4.8</v>
      </c>
      <c r="G1200" s="17">
        <v>143198</v>
      </c>
      <c r="H1200" s="12">
        <v>1.2375</v>
      </c>
      <c r="I1200" s="12">
        <v>0.34</v>
      </c>
    </row>
    <row r="1201" spans="1:9" x14ac:dyDescent="0.25">
      <c r="A1201" s="1">
        <v>42387</v>
      </c>
      <c r="B1201" s="18">
        <v>8394</v>
      </c>
      <c r="C1201" s="11">
        <v>5.0839783767271385E-3</v>
      </c>
      <c r="D1201">
        <v>18425.3</v>
      </c>
      <c r="E1201" s="12">
        <v>98.870002999999997</v>
      </c>
      <c r="F1201" s="12">
        <v>4.8</v>
      </c>
      <c r="G1201" s="17">
        <v>143198</v>
      </c>
      <c r="H1201" s="12">
        <v>1.2375</v>
      </c>
      <c r="I1201" s="12">
        <v>0.34</v>
      </c>
    </row>
    <row r="1202" spans="1:9" x14ac:dyDescent="0.25">
      <c r="A1202" s="1">
        <v>42394</v>
      </c>
      <c r="B1202" s="18">
        <v>8401</v>
      </c>
      <c r="C1202" s="11">
        <v>5.0839783767271385E-3</v>
      </c>
      <c r="D1202">
        <v>18425.3</v>
      </c>
      <c r="E1202" s="12">
        <v>98.870002999999997</v>
      </c>
      <c r="F1202" s="12">
        <v>4.8</v>
      </c>
      <c r="G1202" s="17">
        <v>143198</v>
      </c>
      <c r="H1202" s="12">
        <v>1.2375</v>
      </c>
      <c r="I1202" s="12">
        <v>0.34</v>
      </c>
    </row>
    <row r="1203" spans="1:9" x14ac:dyDescent="0.25">
      <c r="A1203" s="1">
        <v>42401</v>
      </c>
      <c r="B1203" s="18">
        <v>8408</v>
      </c>
      <c r="C1203" s="11">
        <v>5.0839783767271385E-3</v>
      </c>
      <c r="D1203">
        <v>18425.3</v>
      </c>
      <c r="E1203" s="12">
        <v>99</v>
      </c>
      <c r="F1203" s="12">
        <v>4.9000000000000004</v>
      </c>
      <c r="G1203" s="17">
        <v>143410</v>
      </c>
      <c r="H1203" s="12">
        <v>0.84728000000000003</v>
      </c>
      <c r="I1203" s="12">
        <v>0.38</v>
      </c>
    </row>
    <row r="1204" spans="1:9" x14ac:dyDescent="0.25">
      <c r="A1204" s="1">
        <v>42408</v>
      </c>
      <c r="B1204" s="18">
        <v>8415</v>
      </c>
      <c r="C1204" s="11">
        <v>5.0839783767271385E-3</v>
      </c>
      <c r="D1204">
        <v>18425.3</v>
      </c>
      <c r="E1204" s="12">
        <v>99</v>
      </c>
      <c r="F1204" s="12">
        <v>4.9000000000000004</v>
      </c>
      <c r="G1204" s="17">
        <v>143410</v>
      </c>
      <c r="H1204" s="12">
        <v>0.84728000000000003</v>
      </c>
      <c r="I1204" s="12">
        <v>0.38</v>
      </c>
    </row>
    <row r="1205" spans="1:9" x14ac:dyDescent="0.25">
      <c r="A1205" s="1">
        <v>42415</v>
      </c>
      <c r="B1205" s="18">
        <v>8422</v>
      </c>
      <c r="C1205" s="11">
        <v>5.0839783767271385E-3</v>
      </c>
      <c r="D1205">
        <v>18425.3</v>
      </c>
      <c r="E1205" s="12">
        <v>99</v>
      </c>
      <c r="F1205" s="12">
        <v>4.9000000000000004</v>
      </c>
      <c r="G1205" s="17">
        <v>143410</v>
      </c>
      <c r="H1205" s="12">
        <v>0.84728000000000003</v>
      </c>
      <c r="I1205" s="12">
        <v>0.38</v>
      </c>
    </row>
    <row r="1206" spans="1:9" x14ac:dyDescent="0.25">
      <c r="A1206" s="1">
        <v>42422</v>
      </c>
      <c r="B1206" s="18">
        <v>8429</v>
      </c>
      <c r="C1206" s="11">
        <v>5.0839783767271385E-3</v>
      </c>
      <c r="D1206">
        <v>18425.3</v>
      </c>
      <c r="E1206" s="12">
        <v>99</v>
      </c>
      <c r="F1206" s="12">
        <v>4.9000000000000004</v>
      </c>
      <c r="G1206" s="17">
        <v>143410</v>
      </c>
      <c r="H1206" s="12">
        <v>0.84728000000000003</v>
      </c>
      <c r="I1206" s="12">
        <v>0.38</v>
      </c>
    </row>
    <row r="1207" spans="1:9" x14ac:dyDescent="0.25">
      <c r="A1207" s="1">
        <v>42429</v>
      </c>
      <c r="B1207" s="18">
        <v>8436</v>
      </c>
      <c r="C1207" s="11">
        <v>5.0839783767271385E-3</v>
      </c>
      <c r="D1207">
        <v>18425.3</v>
      </c>
      <c r="E1207" s="12">
        <v>99</v>
      </c>
      <c r="F1207" s="12">
        <v>4.9000000000000004</v>
      </c>
      <c r="G1207" s="17">
        <v>143410</v>
      </c>
      <c r="H1207" s="12">
        <v>0.84728000000000003</v>
      </c>
      <c r="I1207" s="12">
        <v>0.38</v>
      </c>
    </row>
    <row r="1208" spans="1:9" x14ac:dyDescent="0.25">
      <c r="A1208" s="1">
        <v>42436</v>
      </c>
      <c r="B1208" s="18">
        <v>8443</v>
      </c>
      <c r="C1208" s="11">
        <v>5.0839783767271385E-3</v>
      </c>
      <c r="D1208">
        <v>18425.3</v>
      </c>
      <c r="E1208" s="12">
        <v>98.349997999999999</v>
      </c>
      <c r="F1208" s="12">
        <v>5</v>
      </c>
      <c r="G1208" s="17">
        <v>143666</v>
      </c>
      <c r="H1208" s="12">
        <v>0.89161999999999997</v>
      </c>
      <c r="I1208" s="12">
        <v>0.36</v>
      </c>
    </row>
    <row r="1209" spans="1:9" x14ac:dyDescent="0.25">
      <c r="A1209" s="1">
        <v>42443</v>
      </c>
      <c r="B1209" s="18">
        <v>8450</v>
      </c>
      <c r="C1209" s="11">
        <v>5.0839783767271385E-3</v>
      </c>
      <c r="D1209">
        <v>18425.3</v>
      </c>
      <c r="E1209" s="12">
        <v>98.349997999999999</v>
      </c>
      <c r="F1209" s="12">
        <v>5</v>
      </c>
      <c r="G1209" s="17">
        <v>143666</v>
      </c>
      <c r="H1209" s="12">
        <v>0.89161999999999997</v>
      </c>
      <c r="I1209" s="12">
        <v>0.36</v>
      </c>
    </row>
    <row r="1210" spans="1:9" x14ac:dyDescent="0.25">
      <c r="A1210" s="1">
        <v>42450</v>
      </c>
      <c r="B1210" s="18">
        <v>8457</v>
      </c>
      <c r="C1210" s="11">
        <v>5.0839783767271385E-3</v>
      </c>
      <c r="D1210">
        <v>18425.3</v>
      </c>
      <c r="E1210" s="12">
        <v>98.349997999999999</v>
      </c>
      <c r="F1210" s="12">
        <v>5</v>
      </c>
      <c r="G1210" s="17">
        <v>143666</v>
      </c>
      <c r="H1210" s="12">
        <v>0.89161999999999997</v>
      </c>
      <c r="I1210" s="12">
        <v>0.36</v>
      </c>
    </row>
    <row r="1211" spans="1:9" x14ac:dyDescent="0.25">
      <c r="A1211" s="1">
        <v>42457</v>
      </c>
      <c r="B1211" s="18">
        <v>8464</v>
      </c>
      <c r="C1211" s="11">
        <v>5.0839783767271385E-3</v>
      </c>
      <c r="D1211">
        <v>18425.3</v>
      </c>
      <c r="E1211" s="12">
        <v>98.349997999999999</v>
      </c>
      <c r="F1211" s="12">
        <v>5</v>
      </c>
      <c r="G1211" s="17">
        <v>143666</v>
      </c>
      <c r="H1211" s="12">
        <v>0.89161999999999997</v>
      </c>
      <c r="I1211" s="12">
        <v>0.36</v>
      </c>
    </row>
    <row r="1212" spans="1:9" x14ac:dyDescent="0.25">
      <c r="A1212" s="1">
        <v>42464</v>
      </c>
      <c r="B1212" s="18">
        <v>8471</v>
      </c>
      <c r="C1212" s="11">
        <v>1.0111097241293221E-2</v>
      </c>
      <c r="D1212">
        <v>18611.599999999999</v>
      </c>
      <c r="E1212" s="12">
        <v>94.620002999999997</v>
      </c>
      <c r="F1212" s="12">
        <v>5.0999999999999996</v>
      </c>
      <c r="G1212" s="17">
        <v>143856</v>
      </c>
      <c r="H1212" s="12">
        <v>1.1726300000000001</v>
      </c>
      <c r="I1212" s="12">
        <v>0.37</v>
      </c>
    </row>
    <row r="1213" spans="1:9" x14ac:dyDescent="0.25">
      <c r="A1213" s="1">
        <v>42471</v>
      </c>
      <c r="B1213" s="18">
        <v>8478</v>
      </c>
      <c r="C1213" s="11">
        <v>1.0111097241293221E-2</v>
      </c>
      <c r="D1213">
        <v>18611.599999999999</v>
      </c>
      <c r="E1213" s="12">
        <v>94.620002999999997</v>
      </c>
      <c r="F1213" s="12">
        <v>5.0999999999999996</v>
      </c>
      <c r="G1213" s="17">
        <v>143856</v>
      </c>
      <c r="H1213" s="12">
        <v>1.1726300000000001</v>
      </c>
      <c r="I1213" s="12">
        <v>0.37</v>
      </c>
    </row>
    <row r="1214" spans="1:9" x14ac:dyDescent="0.25">
      <c r="A1214" s="1">
        <v>42478</v>
      </c>
      <c r="B1214" s="18">
        <v>8485</v>
      </c>
      <c r="C1214" s="11">
        <v>1.0111097241293221E-2</v>
      </c>
      <c r="D1214">
        <v>18611.599999999999</v>
      </c>
      <c r="E1214" s="12">
        <v>94.620002999999997</v>
      </c>
      <c r="F1214" s="12">
        <v>5.0999999999999996</v>
      </c>
      <c r="G1214" s="17">
        <v>143856</v>
      </c>
      <c r="H1214" s="12">
        <v>1.1726300000000001</v>
      </c>
      <c r="I1214" s="12">
        <v>0.37</v>
      </c>
    </row>
    <row r="1215" spans="1:9" x14ac:dyDescent="0.25">
      <c r="A1215" s="1">
        <v>42485</v>
      </c>
      <c r="B1215" s="18">
        <v>8492</v>
      </c>
      <c r="C1215" s="11">
        <v>1.0111097241293221E-2</v>
      </c>
      <c r="D1215">
        <v>18611.599999999999</v>
      </c>
      <c r="E1215" s="12">
        <v>94.620002999999997</v>
      </c>
      <c r="F1215" s="12">
        <v>5.0999999999999996</v>
      </c>
      <c r="G1215" s="17">
        <v>143856</v>
      </c>
      <c r="H1215" s="12">
        <v>1.1726300000000001</v>
      </c>
      <c r="I1215" s="12">
        <v>0.37</v>
      </c>
    </row>
    <row r="1216" spans="1:9" x14ac:dyDescent="0.25">
      <c r="A1216" s="1">
        <v>42492</v>
      </c>
      <c r="B1216" s="18">
        <v>8499</v>
      </c>
      <c r="C1216" s="11">
        <v>1.0111097241293221E-2</v>
      </c>
      <c r="D1216">
        <v>18611.599999999999</v>
      </c>
      <c r="E1216" s="12">
        <v>92.629997000000003</v>
      </c>
      <c r="F1216" s="12">
        <v>4.8</v>
      </c>
      <c r="G1216" s="17">
        <v>143901</v>
      </c>
      <c r="H1216" s="12">
        <v>1.0784800000000001</v>
      </c>
      <c r="I1216" s="12">
        <v>0.37</v>
      </c>
    </row>
    <row r="1217" spans="1:9" x14ac:dyDescent="0.25">
      <c r="A1217" s="1">
        <v>42499</v>
      </c>
      <c r="B1217" s="18">
        <v>8506</v>
      </c>
      <c r="C1217" s="11">
        <v>1.0111097241293221E-2</v>
      </c>
      <c r="D1217">
        <v>18611.599999999999</v>
      </c>
      <c r="E1217" s="12">
        <v>92.629997000000003</v>
      </c>
      <c r="F1217" s="12">
        <v>4.8</v>
      </c>
      <c r="G1217" s="17">
        <v>143901</v>
      </c>
      <c r="H1217" s="12">
        <v>1.0784800000000001</v>
      </c>
      <c r="I1217" s="12">
        <v>0.37</v>
      </c>
    </row>
    <row r="1218" spans="1:9" x14ac:dyDescent="0.25">
      <c r="A1218" s="1">
        <v>42506</v>
      </c>
      <c r="B1218" s="18">
        <v>8513</v>
      </c>
      <c r="C1218" s="11">
        <v>1.0111097241293221E-2</v>
      </c>
      <c r="D1218">
        <v>18611.599999999999</v>
      </c>
      <c r="E1218" s="12">
        <v>92.629997000000003</v>
      </c>
      <c r="F1218" s="12">
        <v>4.8</v>
      </c>
      <c r="G1218" s="17">
        <v>143901</v>
      </c>
      <c r="H1218" s="12">
        <v>1.0784800000000001</v>
      </c>
      <c r="I1218" s="12">
        <v>0.37</v>
      </c>
    </row>
    <row r="1219" spans="1:9" x14ac:dyDescent="0.25">
      <c r="A1219" s="1">
        <v>42513</v>
      </c>
      <c r="B1219" s="18">
        <v>8520</v>
      </c>
      <c r="C1219" s="11">
        <v>1.0111097241293221E-2</v>
      </c>
      <c r="D1219">
        <v>18611.599999999999</v>
      </c>
      <c r="E1219" s="12">
        <v>92.629997000000003</v>
      </c>
      <c r="F1219" s="12">
        <v>4.8</v>
      </c>
      <c r="G1219" s="17">
        <v>143901</v>
      </c>
      <c r="H1219" s="12">
        <v>1.0784800000000001</v>
      </c>
      <c r="I1219" s="12">
        <v>0.37</v>
      </c>
    </row>
    <row r="1220" spans="1:9" x14ac:dyDescent="0.25">
      <c r="A1220" s="1">
        <v>42520</v>
      </c>
      <c r="B1220" s="18">
        <v>8527</v>
      </c>
      <c r="C1220" s="11">
        <v>1.0111097241293221E-2</v>
      </c>
      <c r="D1220">
        <v>18611.599999999999</v>
      </c>
      <c r="E1220" s="12">
        <v>92.629997000000003</v>
      </c>
      <c r="F1220" s="12">
        <v>4.8</v>
      </c>
      <c r="G1220" s="17">
        <v>143901</v>
      </c>
      <c r="H1220" s="12">
        <v>1.0784800000000001</v>
      </c>
      <c r="I1220" s="12">
        <v>0.37</v>
      </c>
    </row>
    <row r="1221" spans="1:9" x14ac:dyDescent="0.25">
      <c r="A1221" s="1">
        <v>42527</v>
      </c>
      <c r="B1221" s="18">
        <v>8534</v>
      </c>
      <c r="C1221" s="11">
        <v>1.0111097241293221E-2</v>
      </c>
      <c r="D1221">
        <v>18611.599999999999</v>
      </c>
      <c r="E1221" s="12">
        <v>95.459998999999996</v>
      </c>
      <c r="F1221" s="12">
        <v>4.9000000000000004</v>
      </c>
      <c r="G1221" s="17">
        <v>144152</v>
      </c>
      <c r="H1221" s="12">
        <v>1.0792900000000001</v>
      </c>
      <c r="I1221" s="12">
        <v>0.38</v>
      </c>
    </row>
    <row r="1222" spans="1:9" x14ac:dyDescent="0.25">
      <c r="A1222" s="1">
        <v>42534</v>
      </c>
      <c r="B1222" s="18">
        <v>8541</v>
      </c>
      <c r="C1222" s="11">
        <v>1.0111097241293221E-2</v>
      </c>
      <c r="D1222">
        <v>18611.599999999999</v>
      </c>
      <c r="E1222" s="12">
        <v>95.459998999999996</v>
      </c>
      <c r="F1222" s="12">
        <v>4.9000000000000004</v>
      </c>
      <c r="G1222" s="17">
        <v>144152</v>
      </c>
      <c r="H1222" s="12">
        <v>1.0792900000000001</v>
      </c>
      <c r="I1222" s="12">
        <v>0.38</v>
      </c>
    </row>
    <row r="1223" spans="1:9" x14ac:dyDescent="0.25">
      <c r="A1223" s="1">
        <v>42541</v>
      </c>
      <c r="B1223" s="18">
        <v>8548</v>
      </c>
      <c r="C1223" s="11">
        <v>1.0111097241293221E-2</v>
      </c>
      <c r="D1223">
        <v>18611.599999999999</v>
      </c>
      <c r="E1223" s="12">
        <v>95.459998999999996</v>
      </c>
      <c r="F1223" s="12">
        <v>4.9000000000000004</v>
      </c>
      <c r="G1223" s="17">
        <v>144152</v>
      </c>
      <c r="H1223" s="12">
        <v>1.0792900000000001</v>
      </c>
      <c r="I1223" s="12">
        <v>0.38</v>
      </c>
    </row>
    <row r="1224" spans="1:9" x14ac:dyDescent="0.25">
      <c r="A1224" s="1">
        <v>42548</v>
      </c>
      <c r="B1224" s="18">
        <v>8555</v>
      </c>
      <c r="C1224" s="11">
        <v>1.0111097241293221E-2</v>
      </c>
      <c r="D1224">
        <v>18611.599999999999</v>
      </c>
      <c r="E1224" s="12">
        <v>95.459998999999996</v>
      </c>
      <c r="F1224" s="12">
        <v>4.9000000000000004</v>
      </c>
      <c r="G1224" s="17">
        <v>144152</v>
      </c>
      <c r="H1224" s="12">
        <v>1.0792900000000001</v>
      </c>
      <c r="I1224" s="12">
        <v>0.38</v>
      </c>
    </row>
    <row r="1225" spans="1:9" x14ac:dyDescent="0.25">
      <c r="A1225" s="1">
        <v>42555</v>
      </c>
      <c r="B1225" s="18">
        <v>8562</v>
      </c>
      <c r="C1225" s="11">
        <v>8.806335833566159E-3</v>
      </c>
      <c r="D1225">
        <v>18775.5</v>
      </c>
      <c r="E1225" s="12">
        <v>95.650002000000001</v>
      </c>
      <c r="F1225" s="12">
        <v>4.8</v>
      </c>
      <c r="G1225" s="17">
        <v>144515</v>
      </c>
      <c r="H1225" s="12">
        <v>0.86836000000000002</v>
      </c>
      <c r="I1225" s="12">
        <v>0.39</v>
      </c>
    </row>
    <row r="1226" spans="1:9" x14ac:dyDescent="0.25">
      <c r="A1226" s="1">
        <v>42562</v>
      </c>
      <c r="B1226" s="18">
        <v>8569</v>
      </c>
      <c r="C1226" s="11">
        <v>8.806335833566159E-3</v>
      </c>
      <c r="D1226">
        <v>18775.5</v>
      </c>
      <c r="E1226" s="12">
        <v>95.650002000000001</v>
      </c>
      <c r="F1226" s="12">
        <v>4.8</v>
      </c>
      <c r="G1226" s="17">
        <v>144515</v>
      </c>
      <c r="H1226" s="12">
        <v>0.86836000000000002</v>
      </c>
      <c r="I1226" s="12">
        <v>0.39</v>
      </c>
    </row>
    <row r="1227" spans="1:9" x14ac:dyDescent="0.25">
      <c r="A1227" s="1">
        <v>42569</v>
      </c>
      <c r="B1227" s="18">
        <v>8576</v>
      </c>
      <c r="C1227" s="11">
        <v>8.806335833566159E-3</v>
      </c>
      <c r="D1227">
        <v>18775.5</v>
      </c>
      <c r="E1227" s="12">
        <v>95.650002000000001</v>
      </c>
      <c r="F1227" s="12">
        <v>4.8</v>
      </c>
      <c r="G1227" s="17">
        <v>144515</v>
      </c>
      <c r="H1227" s="12">
        <v>0.86836000000000002</v>
      </c>
      <c r="I1227" s="12">
        <v>0.39</v>
      </c>
    </row>
    <row r="1228" spans="1:9" x14ac:dyDescent="0.25">
      <c r="A1228" s="1">
        <v>42576</v>
      </c>
      <c r="B1228" s="18">
        <v>8583</v>
      </c>
      <c r="C1228" s="11">
        <v>8.806335833566159E-3</v>
      </c>
      <c r="D1228">
        <v>18775.5</v>
      </c>
      <c r="E1228" s="12">
        <v>95.650002000000001</v>
      </c>
      <c r="F1228" s="12">
        <v>4.8</v>
      </c>
      <c r="G1228" s="17">
        <v>144515</v>
      </c>
      <c r="H1228" s="12">
        <v>0.86836000000000002</v>
      </c>
      <c r="I1228" s="12">
        <v>0.39</v>
      </c>
    </row>
    <row r="1229" spans="1:9" x14ac:dyDescent="0.25">
      <c r="A1229" s="1">
        <v>42583</v>
      </c>
      <c r="B1229" s="18">
        <v>8590</v>
      </c>
      <c r="C1229" s="11">
        <v>8.806335833566159E-3</v>
      </c>
      <c r="D1229">
        <v>18775.5</v>
      </c>
      <c r="E1229" s="12">
        <v>95.709998999999996</v>
      </c>
      <c r="F1229" s="12">
        <v>4.9000000000000004</v>
      </c>
      <c r="G1229" s="17">
        <v>144664</v>
      </c>
      <c r="H1229" s="12">
        <v>1.05532</v>
      </c>
      <c r="I1229" s="12">
        <v>0.4</v>
      </c>
    </row>
    <row r="1230" spans="1:9" x14ac:dyDescent="0.25">
      <c r="A1230" s="1">
        <v>42590</v>
      </c>
      <c r="B1230" s="18">
        <v>8597</v>
      </c>
      <c r="C1230" s="11">
        <v>8.806335833566159E-3</v>
      </c>
      <c r="D1230">
        <v>18775.5</v>
      </c>
      <c r="E1230" s="12">
        <v>95.709998999999996</v>
      </c>
      <c r="F1230" s="12">
        <v>4.9000000000000004</v>
      </c>
      <c r="G1230" s="17">
        <v>144664</v>
      </c>
      <c r="H1230" s="12">
        <v>1.05532</v>
      </c>
      <c r="I1230" s="12">
        <v>0.4</v>
      </c>
    </row>
    <row r="1231" spans="1:9" x14ac:dyDescent="0.25">
      <c r="A1231" s="1">
        <v>42597</v>
      </c>
      <c r="B1231" s="18">
        <v>8604</v>
      </c>
      <c r="C1231" s="11">
        <v>8.806335833566159E-3</v>
      </c>
      <c r="D1231">
        <v>18775.5</v>
      </c>
      <c r="E1231" s="12">
        <v>95.709998999999996</v>
      </c>
      <c r="F1231" s="12">
        <v>4.9000000000000004</v>
      </c>
      <c r="G1231" s="17">
        <v>144664</v>
      </c>
      <c r="H1231" s="12">
        <v>1.05532</v>
      </c>
      <c r="I1231" s="12">
        <v>0.4</v>
      </c>
    </row>
    <row r="1232" spans="1:9" x14ac:dyDescent="0.25">
      <c r="A1232" s="1">
        <v>42604</v>
      </c>
      <c r="B1232" s="18">
        <v>8611</v>
      </c>
      <c r="C1232" s="11">
        <v>8.806335833566159E-3</v>
      </c>
      <c r="D1232">
        <v>18775.5</v>
      </c>
      <c r="E1232" s="12">
        <v>95.709998999999996</v>
      </c>
      <c r="F1232" s="12">
        <v>4.9000000000000004</v>
      </c>
      <c r="G1232" s="17">
        <v>144664</v>
      </c>
      <c r="H1232" s="12">
        <v>1.05532</v>
      </c>
      <c r="I1232" s="12">
        <v>0.4</v>
      </c>
    </row>
    <row r="1233" spans="1:9" x14ac:dyDescent="0.25">
      <c r="A1233" s="1">
        <v>42611</v>
      </c>
      <c r="B1233" s="18">
        <v>8618</v>
      </c>
      <c r="C1233" s="11">
        <v>8.806335833566159E-3</v>
      </c>
      <c r="D1233">
        <v>18775.5</v>
      </c>
      <c r="E1233" s="12">
        <v>95.709998999999996</v>
      </c>
      <c r="F1233" s="12">
        <v>4.9000000000000004</v>
      </c>
      <c r="G1233" s="17">
        <v>144664</v>
      </c>
      <c r="H1233" s="12">
        <v>1.05532</v>
      </c>
      <c r="I1233" s="12">
        <v>0.4</v>
      </c>
    </row>
    <row r="1234" spans="1:9" x14ac:dyDescent="0.25">
      <c r="A1234" s="1">
        <v>42618</v>
      </c>
      <c r="B1234" s="18">
        <v>8625</v>
      </c>
      <c r="C1234" s="11">
        <v>8.806335833566159E-3</v>
      </c>
      <c r="D1234">
        <v>18775.5</v>
      </c>
      <c r="E1234" s="12">
        <v>95.650002000000001</v>
      </c>
      <c r="F1234" s="12">
        <v>5</v>
      </c>
      <c r="G1234" s="17">
        <v>144961</v>
      </c>
      <c r="H1234" s="12">
        <v>1.54864</v>
      </c>
      <c r="I1234" s="12">
        <v>0.4</v>
      </c>
    </row>
    <row r="1235" spans="1:9" x14ac:dyDescent="0.25">
      <c r="A1235" s="1">
        <v>42625</v>
      </c>
      <c r="B1235" s="18">
        <v>8632</v>
      </c>
      <c r="C1235" s="11">
        <v>8.806335833566159E-3</v>
      </c>
      <c r="D1235">
        <v>18775.5</v>
      </c>
      <c r="E1235" s="12">
        <v>95.650002000000001</v>
      </c>
      <c r="F1235" s="12">
        <v>5</v>
      </c>
      <c r="G1235" s="17">
        <v>144961</v>
      </c>
      <c r="H1235" s="12">
        <v>1.54864</v>
      </c>
      <c r="I1235" s="12">
        <v>0.4</v>
      </c>
    </row>
    <row r="1236" spans="1:9" x14ac:dyDescent="0.25">
      <c r="A1236" s="1">
        <v>42632</v>
      </c>
      <c r="B1236" s="18">
        <v>8639</v>
      </c>
      <c r="C1236" s="11">
        <v>8.806335833566159E-3</v>
      </c>
      <c r="D1236">
        <v>18775.5</v>
      </c>
      <c r="E1236" s="12">
        <v>95.650002000000001</v>
      </c>
      <c r="F1236" s="12">
        <v>5</v>
      </c>
      <c r="G1236" s="17">
        <v>144961</v>
      </c>
      <c r="H1236" s="12">
        <v>1.54864</v>
      </c>
      <c r="I1236" s="12">
        <v>0.4</v>
      </c>
    </row>
    <row r="1237" spans="1:9" x14ac:dyDescent="0.25">
      <c r="A1237" s="1">
        <v>42639</v>
      </c>
      <c r="B1237" s="18">
        <v>8646</v>
      </c>
      <c r="C1237" s="11">
        <v>8.806335833566159E-3</v>
      </c>
      <c r="D1237">
        <v>18775.5</v>
      </c>
      <c r="E1237" s="12">
        <v>95.650002000000001</v>
      </c>
      <c r="F1237" s="12">
        <v>5</v>
      </c>
      <c r="G1237" s="17">
        <v>144961</v>
      </c>
      <c r="H1237" s="12">
        <v>1.54864</v>
      </c>
      <c r="I1237" s="12">
        <v>0.4</v>
      </c>
    </row>
    <row r="1238" spans="1:9" x14ac:dyDescent="0.25">
      <c r="A1238" s="1">
        <v>42646</v>
      </c>
      <c r="B1238" s="18">
        <v>8653</v>
      </c>
      <c r="C1238" s="11">
        <v>1.0252722963436378E-2</v>
      </c>
      <c r="D1238">
        <v>18968</v>
      </c>
      <c r="E1238" s="12">
        <v>95.75</v>
      </c>
      <c r="F1238" s="12">
        <v>4.9000000000000004</v>
      </c>
      <c r="G1238" s="17">
        <v>145069</v>
      </c>
      <c r="H1238" s="12">
        <v>1.6859200000000001</v>
      </c>
      <c r="I1238" s="12">
        <v>0.4</v>
      </c>
    </row>
    <row r="1239" spans="1:9" x14ac:dyDescent="0.25">
      <c r="A1239" s="1">
        <v>42653</v>
      </c>
      <c r="B1239" s="18">
        <v>8660</v>
      </c>
      <c r="C1239" s="11">
        <v>1.0252722963436378E-2</v>
      </c>
      <c r="D1239">
        <v>18968</v>
      </c>
      <c r="E1239" s="12">
        <v>95.75</v>
      </c>
      <c r="F1239" s="12">
        <v>4.9000000000000004</v>
      </c>
      <c r="G1239" s="17">
        <v>145069</v>
      </c>
      <c r="H1239" s="12">
        <v>1.6859200000000001</v>
      </c>
      <c r="I1239" s="12">
        <v>0.4</v>
      </c>
    </row>
    <row r="1240" spans="1:9" x14ac:dyDescent="0.25">
      <c r="A1240" s="1">
        <v>42660</v>
      </c>
      <c r="B1240" s="18">
        <v>8667</v>
      </c>
      <c r="C1240" s="11">
        <v>1.0252722963436378E-2</v>
      </c>
      <c r="D1240">
        <v>18968</v>
      </c>
      <c r="E1240" s="12">
        <v>95.75</v>
      </c>
      <c r="F1240" s="12">
        <v>4.9000000000000004</v>
      </c>
      <c r="G1240" s="17">
        <v>145069</v>
      </c>
      <c r="H1240" s="12">
        <v>1.6859200000000001</v>
      </c>
      <c r="I1240" s="12">
        <v>0.4</v>
      </c>
    </row>
    <row r="1241" spans="1:9" x14ac:dyDescent="0.25">
      <c r="A1241" s="1">
        <v>42667</v>
      </c>
      <c r="B1241" s="18">
        <v>8674</v>
      </c>
      <c r="C1241" s="11">
        <v>1.0252722963436378E-2</v>
      </c>
      <c r="D1241">
        <v>18968</v>
      </c>
      <c r="E1241" s="12">
        <v>95.75</v>
      </c>
      <c r="F1241" s="12">
        <v>4.9000000000000004</v>
      </c>
      <c r="G1241" s="17">
        <v>145069</v>
      </c>
      <c r="H1241" s="12">
        <v>1.6859200000000001</v>
      </c>
      <c r="I1241" s="12">
        <v>0.4</v>
      </c>
    </row>
    <row r="1242" spans="1:9" x14ac:dyDescent="0.25">
      <c r="A1242" s="1">
        <v>42674</v>
      </c>
      <c r="B1242" s="18">
        <v>8681</v>
      </c>
      <c r="C1242" s="11">
        <v>1.0252722963436378E-2</v>
      </c>
      <c r="D1242">
        <v>18968</v>
      </c>
      <c r="E1242" s="12">
        <v>95.75</v>
      </c>
      <c r="F1242" s="12">
        <v>4.9000000000000004</v>
      </c>
      <c r="G1242" s="17">
        <v>145069</v>
      </c>
      <c r="H1242" s="12">
        <v>1.6859200000000001</v>
      </c>
      <c r="I1242" s="12">
        <v>0.4</v>
      </c>
    </row>
    <row r="1243" spans="1:9" x14ac:dyDescent="0.25">
      <c r="A1243" s="1">
        <v>42681</v>
      </c>
      <c r="B1243" s="18">
        <v>8688</v>
      </c>
      <c r="C1243" s="11">
        <v>1.0252722963436378E-2</v>
      </c>
      <c r="D1243">
        <v>18968</v>
      </c>
      <c r="E1243" s="12">
        <v>97.699996999999996</v>
      </c>
      <c r="F1243" s="12">
        <v>4.7</v>
      </c>
      <c r="G1243" s="17">
        <v>145189</v>
      </c>
      <c r="H1243" s="12">
        <v>1.6843300000000001</v>
      </c>
      <c r="I1243" s="12">
        <v>0.41</v>
      </c>
    </row>
    <row r="1244" spans="1:9" x14ac:dyDescent="0.25">
      <c r="A1244" s="1">
        <v>42688</v>
      </c>
      <c r="B1244" s="18">
        <v>8695</v>
      </c>
      <c r="C1244" s="11">
        <v>1.0252722963436378E-2</v>
      </c>
      <c r="D1244">
        <v>18968</v>
      </c>
      <c r="E1244" s="12">
        <v>97.699996999999996</v>
      </c>
      <c r="F1244" s="12">
        <v>4.7</v>
      </c>
      <c r="G1244" s="17">
        <v>145189</v>
      </c>
      <c r="H1244" s="12">
        <v>1.6843300000000001</v>
      </c>
      <c r="I1244" s="12">
        <v>0.41</v>
      </c>
    </row>
    <row r="1245" spans="1:9" x14ac:dyDescent="0.25">
      <c r="A1245" s="1">
        <v>42695</v>
      </c>
      <c r="B1245" s="18">
        <v>8702</v>
      </c>
      <c r="C1245" s="11">
        <v>1.0252722963436378E-2</v>
      </c>
      <c r="D1245">
        <v>18968</v>
      </c>
      <c r="E1245" s="12">
        <v>97.699996999999996</v>
      </c>
      <c r="F1245" s="12">
        <v>4.7</v>
      </c>
      <c r="G1245" s="17">
        <v>145189</v>
      </c>
      <c r="H1245" s="12">
        <v>1.6843300000000001</v>
      </c>
      <c r="I1245" s="12">
        <v>0.41</v>
      </c>
    </row>
    <row r="1246" spans="1:9" x14ac:dyDescent="0.25">
      <c r="A1246" s="1">
        <v>42702</v>
      </c>
      <c r="B1246" s="18">
        <v>8709</v>
      </c>
      <c r="C1246" s="11">
        <v>1.0252722963436378E-2</v>
      </c>
      <c r="D1246">
        <v>18968</v>
      </c>
      <c r="E1246" s="12">
        <v>97.699996999999996</v>
      </c>
      <c r="F1246" s="12">
        <v>4.7</v>
      </c>
      <c r="G1246" s="17">
        <v>145189</v>
      </c>
      <c r="H1246" s="12">
        <v>1.6843300000000001</v>
      </c>
      <c r="I1246" s="12">
        <v>0.41</v>
      </c>
    </row>
    <row r="1247" spans="1:9" x14ac:dyDescent="0.25">
      <c r="A1247" s="1">
        <v>42709</v>
      </c>
      <c r="B1247" s="18">
        <v>8716</v>
      </c>
      <c r="C1247" s="11">
        <v>1.0252722963436378E-2</v>
      </c>
      <c r="D1247">
        <v>18968</v>
      </c>
      <c r="E1247" s="12">
        <v>101.040001</v>
      </c>
      <c r="F1247" s="12">
        <v>4.7</v>
      </c>
      <c r="G1247" s="17">
        <v>145408</v>
      </c>
      <c r="H1247" s="12">
        <v>2.0508000000000002</v>
      </c>
      <c r="I1247" s="12">
        <v>0.54</v>
      </c>
    </row>
    <row r="1248" spans="1:9" x14ac:dyDescent="0.25">
      <c r="A1248" s="1">
        <v>42716</v>
      </c>
      <c r="B1248" s="18">
        <v>8723</v>
      </c>
      <c r="C1248" s="11">
        <v>1.0252722963436378E-2</v>
      </c>
      <c r="D1248">
        <v>18968</v>
      </c>
      <c r="E1248" s="12">
        <v>101.040001</v>
      </c>
      <c r="F1248" s="12">
        <v>4.7</v>
      </c>
      <c r="G1248" s="17">
        <v>145408</v>
      </c>
      <c r="H1248" s="12">
        <v>2.0508000000000002</v>
      </c>
      <c r="I1248" s="12">
        <v>0.54</v>
      </c>
    </row>
    <row r="1249" spans="1:9" x14ac:dyDescent="0.25">
      <c r="A1249" s="1">
        <v>42723</v>
      </c>
      <c r="B1249" s="18">
        <v>8730</v>
      </c>
      <c r="C1249" s="11">
        <v>1.0252722963436378E-2</v>
      </c>
      <c r="D1249">
        <v>18968</v>
      </c>
      <c r="E1249" s="12">
        <v>101.040001</v>
      </c>
      <c r="F1249" s="12">
        <v>4.7</v>
      </c>
      <c r="G1249" s="17">
        <v>145408</v>
      </c>
      <c r="H1249" s="12">
        <v>2.0508000000000002</v>
      </c>
      <c r="I1249" s="12">
        <v>0.54</v>
      </c>
    </row>
    <row r="1250" spans="1:9" x14ac:dyDescent="0.25">
      <c r="A1250" s="1">
        <v>42730</v>
      </c>
      <c r="B1250" s="18">
        <v>8737</v>
      </c>
      <c r="C1250" s="11">
        <v>1.0252722963436378E-2</v>
      </c>
      <c r="D1250">
        <v>18968</v>
      </c>
      <c r="E1250" s="12">
        <v>101.040001</v>
      </c>
      <c r="F1250" s="12">
        <v>4.7</v>
      </c>
      <c r="G1250" s="17">
        <v>145408</v>
      </c>
      <c r="H1250" s="12">
        <v>2.0508000000000002</v>
      </c>
      <c r="I1250" s="12">
        <v>0.54</v>
      </c>
    </row>
    <row r="1251" spans="1:9" x14ac:dyDescent="0.25">
      <c r="A1251" s="1">
        <v>42737</v>
      </c>
      <c r="B1251" s="18">
        <v>8744</v>
      </c>
      <c r="C1251" s="11">
        <v>9.5002108814845609E-3</v>
      </c>
      <c r="D1251">
        <v>19148.2</v>
      </c>
      <c r="E1251" s="12">
        <v>103.209999</v>
      </c>
      <c r="F1251" s="12">
        <v>4.7</v>
      </c>
      <c r="G1251" s="17">
        <v>145639</v>
      </c>
      <c r="H1251" s="12">
        <v>2.5103900000000001</v>
      </c>
      <c r="I1251" s="12">
        <v>0.65</v>
      </c>
    </row>
    <row r="1252" spans="1:9" x14ac:dyDescent="0.25">
      <c r="A1252" s="1">
        <v>42744</v>
      </c>
      <c r="B1252" s="18">
        <v>8751</v>
      </c>
      <c r="C1252" s="11">
        <v>9.5002108814845609E-3</v>
      </c>
      <c r="D1252">
        <v>19148.2</v>
      </c>
      <c r="E1252" s="12">
        <v>103.209999</v>
      </c>
      <c r="F1252" s="12">
        <v>4.7</v>
      </c>
      <c r="G1252" s="17">
        <v>145639</v>
      </c>
      <c r="H1252" s="12">
        <v>2.5103900000000001</v>
      </c>
      <c r="I1252" s="12">
        <v>0.65</v>
      </c>
    </row>
    <row r="1253" spans="1:9" x14ac:dyDescent="0.25">
      <c r="A1253" s="1">
        <v>42751</v>
      </c>
      <c r="B1253" s="18">
        <v>8758</v>
      </c>
      <c r="C1253" s="11">
        <v>9.5002108814845609E-3</v>
      </c>
      <c r="D1253">
        <v>19148.2</v>
      </c>
      <c r="E1253" s="12">
        <v>103.209999</v>
      </c>
      <c r="F1253" s="12">
        <v>4.7</v>
      </c>
      <c r="G1253" s="17">
        <v>145639</v>
      </c>
      <c r="H1253" s="12">
        <v>2.5103900000000001</v>
      </c>
      <c r="I1253" s="12">
        <v>0.65</v>
      </c>
    </row>
    <row r="1254" spans="1:9" x14ac:dyDescent="0.25">
      <c r="A1254" s="1">
        <v>42758</v>
      </c>
      <c r="B1254" s="18">
        <v>8765</v>
      </c>
      <c r="C1254" s="11">
        <v>9.5002108814845609E-3</v>
      </c>
      <c r="D1254">
        <v>19148.2</v>
      </c>
      <c r="E1254" s="12">
        <v>103.209999</v>
      </c>
      <c r="F1254" s="12">
        <v>4.7</v>
      </c>
      <c r="G1254" s="17">
        <v>145639</v>
      </c>
      <c r="H1254" s="12">
        <v>2.5103900000000001</v>
      </c>
      <c r="I1254" s="12">
        <v>0.65</v>
      </c>
    </row>
    <row r="1255" spans="1:9" x14ac:dyDescent="0.25">
      <c r="A1255" s="1">
        <v>42765</v>
      </c>
      <c r="B1255" s="18">
        <v>8772</v>
      </c>
      <c r="C1255" s="11">
        <v>9.5002108814845609E-3</v>
      </c>
      <c r="D1255">
        <v>19148.2</v>
      </c>
      <c r="E1255" s="12">
        <v>103.209999</v>
      </c>
      <c r="F1255" s="12">
        <v>4.7</v>
      </c>
      <c r="G1255" s="17">
        <v>145639</v>
      </c>
      <c r="H1255" s="12">
        <v>2.5103900000000001</v>
      </c>
      <c r="I1255" s="12">
        <v>0.65</v>
      </c>
    </row>
    <row r="1256" spans="1:9" x14ac:dyDescent="0.25">
      <c r="A1256" s="1">
        <v>42772</v>
      </c>
      <c r="B1256" s="18">
        <v>8779</v>
      </c>
      <c r="C1256" s="11">
        <v>9.5002108814845609E-3</v>
      </c>
      <c r="D1256">
        <v>19148.2</v>
      </c>
      <c r="E1256" s="12">
        <v>99.639999000000003</v>
      </c>
      <c r="F1256" s="12">
        <v>4.5999999999999996</v>
      </c>
      <c r="G1256" s="17">
        <v>145845</v>
      </c>
      <c r="H1256" s="12">
        <v>2.8103600000000002</v>
      </c>
      <c r="I1256" s="12">
        <v>0.66</v>
      </c>
    </row>
    <row r="1257" spans="1:9" x14ac:dyDescent="0.25">
      <c r="A1257" s="1">
        <v>42779</v>
      </c>
      <c r="B1257" s="18">
        <v>8786</v>
      </c>
      <c r="C1257" s="11">
        <v>9.5002108814845609E-3</v>
      </c>
      <c r="D1257">
        <v>19148.2</v>
      </c>
      <c r="E1257" s="12">
        <v>99.639999000000003</v>
      </c>
      <c r="F1257" s="12">
        <v>4.5999999999999996</v>
      </c>
      <c r="G1257" s="17">
        <v>145845</v>
      </c>
      <c r="H1257" s="12">
        <v>2.8103600000000002</v>
      </c>
      <c r="I1257" s="12">
        <v>0.66</v>
      </c>
    </row>
    <row r="1258" spans="1:9" x14ac:dyDescent="0.25">
      <c r="A1258" s="1">
        <v>42786</v>
      </c>
      <c r="B1258" s="18">
        <v>8793</v>
      </c>
      <c r="C1258" s="11">
        <v>9.5002108814845609E-3</v>
      </c>
      <c r="D1258">
        <v>19148.2</v>
      </c>
      <c r="E1258" s="12">
        <v>99.639999000000003</v>
      </c>
      <c r="F1258" s="12">
        <v>4.5999999999999996</v>
      </c>
      <c r="G1258" s="17">
        <v>145845</v>
      </c>
      <c r="H1258" s="12">
        <v>2.8103600000000002</v>
      </c>
      <c r="I1258" s="12">
        <v>0.66</v>
      </c>
    </row>
    <row r="1259" spans="1:9" x14ac:dyDescent="0.25">
      <c r="A1259" s="1">
        <v>42793</v>
      </c>
      <c r="B1259" s="18">
        <v>8800</v>
      </c>
      <c r="C1259" s="11">
        <v>9.5002108814845609E-3</v>
      </c>
      <c r="D1259">
        <v>19148.2</v>
      </c>
      <c r="E1259" s="12">
        <v>99.639999000000003</v>
      </c>
      <c r="F1259" s="12">
        <v>4.5999999999999996</v>
      </c>
      <c r="G1259" s="17">
        <v>145845</v>
      </c>
      <c r="H1259" s="12">
        <v>2.8103600000000002</v>
      </c>
      <c r="I1259" s="12">
        <v>0.66</v>
      </c>
    </row>
    <row r="1260" spans="1:9" x14ac:dyDescent="0.25">
      <c r="A1260" s="1">
        <v>42800</v>
      </c>
      <c r="B1260" s="18">
        <v>8807</v>
      </c>
      <c r="C1260" s="11">
        <v>9.5002108814845609E-3</v>
      </c>
      <c r="D1260">
        <v>19148.2</v>
      </c>
      <c r="E1260" s="12">
        <v>101.779999</v>
      </c>
      <c r="F1260" s="12">
        <v>4.4000000000000004</v>
      </c>
      <c r="G1260" s="17">
        <v>145975</v>
      </c>
      <c r="H1260" s="12">
        <v>2.4411999999999998</v>
      </c>
      <c r="I1260" s="12">
        <v>0.79</v>
      </c>
    </row>
    <row r="1261" spans="1:9" x14ac:dyDescent="0.25">
      <c r="A1261" s="1">
        <v>42807</v>
      </c>
      <c r="B1261" s="18">
        <v>8814</v>
      </c>
      <c r="C1261" s="11">
        <v>9.5002108814845609E-3</v>
      </c>
      <c r="D1261">
        <v>19148.2</v>
      </c>
      <c r="E1261" s="12">
        <v>101.779999</v>
      </c>
      <c r="F1261" s="12">
        <v>4.4000000000000004</v>
      </c>
      <c r="G1261" s="17">
        <v>145975</v>
      </c>
      <c r="H1261" s="12">
        <v>2.4411999999999998</v>
      </c>
      <c r="I1261" s="12">
        <v>0.79</v>
      </c>
    </row>
    <row r="1262" spans="1:9" x14ac:dyDescent="0.25">
      <c r="A1262" s="1">
        <v>42814</v>
      </c>
      <c r="B1262" s="18">
        <v>8821</v>
      </c>
      <c r="C1262" s="11">
        <v>9.5002108814845609E-3</v>
      </c>
      <c r="D1262">
        <v>19148.2</v>
      </c>
      <c r="E1262" s="12">
        <v>101.779999</v>
      </c>
      <c r="F1262" s="12">
        <v>4.4000000000000004</v>
      </c>
      <c r="G1262" s="17">
        <v>145975</v>
      </c>
      <c r="H1262" s="12">
        <v>2.4411999999999998</v>
      </c>
      <c r="I1262" s="12">
        <v>0.79</v>
      </c>
    </row>
    <row r="1263" spans="1:9" x14ac:dyDescent="0.25">
      <c r="A1263" s="1">
        <v>42821</v>
      </c>
      <c r="B1263" s="18">
        <v>8828</v>
      </c>
      <c r="C1263" s="11">
        <v>9.5002108814845609E-3</v>
      </c>
      <c r="D1263">
        <v>19148.2</v>
      </c>
      <c r="E1263" s="12">
        <v>101.779999</v>
      </c>
      <c r="F1263" s="12">
        <v>4.4000000000000004</v>
      </c>
      <c r="G1263" s="17">
        <v>145975</v>
      </c>
      <c r="H1263" s="12">
        <v>2.4411999999999998</v>
      </c>
      <c r="I1263" s="12">
        <v>0.79</v>
      </c>
    </row>
    <row r="1264" spans="1:9" x14ac:dyDescent="0.25">
      <c r="A1264" s="1">
        <v>42828</v>
      </c>
      <c r="B1264" s="18">
        <v>8835</v>
      </c>
      <c r="C1264" s="11">
        <v>8.1626471417679536E-3</v>
      </c>
      <c r="D1264">
        <v>19304.5</v>
      </c>
      <c r="E1264" s="12">
        <v>100.540001</v>
      </c>
      <c r="F1264" s="12">
        <v>4.4000000000000004</v>
      </c>
      <c r="G1264" s="17">
        <v>146172</v>
      </c>
      <c r="H1264" s="12">
        <v>2.1762199999999998</v>
      </c>
      <c r="I1264" s="12">
        <v>0.9</v>
      </c>
    </row>
    <row r="1265" spans="1:9" x14ac:dyDescent="0.25">
      <c r="A1265" s="1">
        <v>42835</v>
      </c>
      <c r="B1265" s="18">
        <v>8842</v>
      </c>
      <c r="C1265" s="11">
        <v>8.1626471417679536E-3</v>
      </c>
      <c r="D1265">
        <v>19304.5</v>
      </c>
      <c r="E1265" s="12">
        <v>100.540001</v>
      </c>
      <c r="F1265" s="12">
        <v>4.4000000000000004</v>
      </c>
      <c r="G1265" s="17">
        <v>146172</v>
      </c>
      <c r="H1265" s="12">
        <v>2.1762199999999998</v>
      </c>
      <c r="I1265" s="12">
        <v>0.9</v>
      </c>
    </row>
    <row r="1266" spans="1:9" x14ac:dyDescent="0.25">
      <c r="A1266" s="1">
        <v>42842</v>
      </c>
      <c r="B1266" s="18">
        <v>8849</v>
      </c>
      <c r="C1266" s="11">
        <v>8.1626471417679536E-3</v>
      </c>
      <c r="D1266">
        <v>19304.5</v>
      </c>
      <c r="E1266" s="12">
        <v>100.540001</v>
      </c>
      <c r="F1266" s="12">
        <v>4.4000000000000004</v>
      </c>
      <c r="G1266" s="17">
        <v>146172</v>
      </c>
      <c r="H1266" s="12">
        <v>2.1762199999999998</v>
      </c>
      <c r="I1266" s="12">
        <v>0.9</v>
      </c>
    </row>
    <row r="1267" spans="1:9" x14ac:dyDescent="0.25">
      <c r="A1267" s="1">
        <v>42849</v>
      </c>
      <c r="B1267" s="18">
        <v>8856</v>
      </c>
      <c r="C1267" s="11">
        <v>8.1626471417679536E-3</v>
      </c>
      <c r="D1267">
        <v>19304.5</v>
      </c>
      <c r="E1267" s="12">
        <v>100.540001</v>
      </c>
      <c r="F1267" s="12">
        <v>4.4000000000000004</v>
      </c>
      <c r="G1267" s="17">
        <v>146172</v>
      </c>
      <c r="H1267" s="12">
        <v>2.1762199999999998</v>
      </c>
      <c r="I1267" s="12">
        <v>0.9</v>
      </c>
    </row>
    <row r="1268" spans="1:9" x14ac:dyDescent="0.25">
      <c r="A1268" s="1">
        <v>42856</v>
      </c>
      <c r="B1268" s="18">
        <v>8863</v>
      </c>
      <c r="C1268" s="11">
        <v>8.1626471417679536E-3</v>
      </c>
      <c r="D1268">
        <v>19304.5</v>
      </c>
      <c r="E1268" s="12">
        <v>99.139999000000003</v>
      </c>
      <c r="F1268" s="12">
        <v>4.4000000000000004</v>
      </c>
      <c r="G1268" s="17">
        <v>146389</v>
      </c>
      <c r="H1268" s="12">
        <v>1.8563400000000001</v>
      </c>
      <c r="I1268" s="12">
        <v>0.91</v>
      </c>
    </row>
    <row r="1269" spans="1:9" x14ac:dyDescent="0.25">
      <c r="A1269" s="1">
        <v>42863</v>
      </c>
      <c r="B1269" s="18">
        <v>8870</v>
      </c>
      <c r="C1269" s="11">
        <v>8.1626471417679536E-3</v>
      </c>
      <c r="D1269">
        <v>19304.5</v>
      </c>
      <c r="E1269" s="12">
        <v>99.139999000000003</v>
      </c>
      <c r="F1269" s="12">
        <v>4.4000000000000004</v>
      </c>
      <c r="G1269" s="17">
        <v>146389</v>
      </c>
      <c r="H1269" s="12">
        <v>1.8563400000000001</v>
      </c>
      <c r="I1269" s="12">
        <v>0.91</v>
      </c>
    </row>
    <row r="1270" spans="1:9" x14ac:dyDescent="0.25">
      <c r="A1270" s="1">
        <v>42870</v>
      </c>
      <c r="B1270" s="18">
        <v>8877</v>
      </c>
      <c r="C1270" s="11">
        <v>8.1626471417679536E-3</v>
      </c>
      <c r="D1270">
        <v>19304.5</v>
      </c>
      <c r="E1270" s="12">
        <v>99.139999000000003</v>
      </c>
      <c r="F1270" s="12">
        <v>4.4000000000000004</v>
      </c>
      <c r="G1270" s="17">
        <v>146389</v>
      </c>
      <c r="H1270" s="12">
        <v>1.8563400000000001</v>
      </c>
      <c r="I1270" s="12">
        <v>0.91</v>
      </c>
    </row>
    <row r="1271" spans="1:9" x14ac:dyDescent="0.25">
      <c r="A1271" s="1">
        <v>42877</v>
      </c>
      <c r="B1271" s="18">
        <v>8884</v>
      </c>
      <c r="C1271" s="11">
        <v>8.1626471417679536E-3</v>
      </c>
      <c r="D1271">
        <v>19304.5</v>
      </c>
      <c r="E1271" s="12">
        <v>99.139999000000003</v>
      </c>
      <c r="F1271" s="12">
        <v>4.4000000000000004</v>
      </c>
      <c r="G1271" s="17">
        <v>146389</v>
      </c>
      <c r="H1271" s="12">
        <v>1.8563400000000001</v>
      </c>
      <c r="I1271" s="12">
        <v>0.91</v>
      </c>
    </row>
    <row r="1272" spans="1:9" x14ac:dyDescent="0.25">
      <c r="A1272" s="1">
        <v>42884</v>
      </c>
      <c r="B1272" s="18">
        <v>8891</v>
      </c>
      <c r="C1272" s="11">
        <v>8.1626471417679536E-3</v>
      </c>
      <c r="D1272">
        <v>19304.5</v>
      </c>
      <c r="E1272" s="12">
        <v>99.139999000000003</v>
      </c>
      <c r="F1272" s="12">
        <v>4.4000000000000004</v>
      </c>
      <c r="G1272" s="17">
        <v>146389</v>
      </c>
      <c r="H1272" s="12">
        <v>1.8563400000000001</v>
      </c>
      <c r="I1272" s="12">
        <v>0.91</v>
      </c>
    </row>
    <row r="1273" spans="1:9" x14ac:dyDescent="0.25">
      <c r="A1273" s="1">
        <v>42891</v>
      </c>
      <c r="B1273" s="18">
        <v>8898</v>
      </c>
      <c r="C1273" s="11">
        <v>8.1626471417679536E-3</v>
      </c>
      <c r="D1273">
        <v>19304.5</v>
      </c>
      <c r="E1273" s="12">
        <v>97.199996999999996</v>
      </c>
      <c r="F1273" s="12">
        <v>4.3</v>
      </c>
      <c r="G1273" s="17">
        <v>146588</v>
      </c>
      <c r="H1273" s="12">
        <v>1.6405700000000001</v>
      </c>
      <c r="I1273" s="12">
        <v>1.04</v>
      </c>
    </row>
    <row r="1274" spans="1:9" x14ac:dyDescent="0.25">
      <c r="A1274" s="1">
        <v>42898</v>
      </c>
      <c r="B1274" s="18">
        <v>8905</v>
      </c>
      <c r="C1274" s="11">
        <v>8.1626471417679536E-3</v>
      </c>
      <c r="D1274">
        <v>19304.5</v>
      </c>
      <c r="E1274" s="12">
        <v>97.199996999999996</v>
      </c>
      <c r="F1274" s="12">
        <v>4.3</v>
      </c>
      <c r="G1274" s="17">
        <v>146588</v>
      </c>
      <c r="H1274" s="12">
        <v>1.6405700000000001</v>
      </c>
      <c r="I1274" s="12">
        <v>1.04</v>
      </c>
    </row>
    <row r="1275" spans="1:9" x14ac:dyDescent="0.25">
      <c r="A1275" s="1">
        <v>42905</v>
      </c>
      <c r="B1275" s="18">
        <v>8912</v>
      </c>
      <c r="C1275" s="11">
        <v>8.1626471417679536E-3</v>
      </c>
      <c r="D1275">
        <v>19304.5</v>
      </c>
      <c r="E1275" s="12">
        <v>97.199996999999996</v>
      </c>
      <c r="F1275" s="12">
        <v>4.3</v>
      </c>
      <c r="G1275" s="17">
        <v>146588</v>
      </c>
      <c r="H1275" s="12">
        <v>1.6405700000000001</v>
      </c>
      <c r="I1275" s="12">
        <v>1.04</v>
      </c>
    </row>
    <row r="1276" spans="1:9" x14ac:dyDescent="0.25">
      <c r="A1276" s="1">
        <v>42912</v>
      </c>
      <c r="B1276" s="18">
        <v>8919</v>
      </c>
      <c r="C1276" s="11">
        <v>8.1626471417679536E-3</v>
      </c>
      <c r="D1276">
        <v>19304.5</v>
      </c>
      <c r="E1276" s="12">
        <v>97.199996999999996</v>
      </c>
      <c r="F1276" s="12">
        <v>4.3</v>
      </c>
      <c r="G1276" s="17">
        <v>146588</v>
      </c>
      <c r="H1276" s="12">
        <v>1.6405700000000001</v>
      </c>
      <c r="I1276" s="12">
        <v>1.04</v>
      </c>
    </row>
    <row r="1277" spans="1:9" x14ac:dyDescent="0.25">
      <c r="A1277" s="1">
        <v>42919</v>
      </c>
      <c r="B1277" s="18">
        <v>8926</v>
      </c>
      <c r="C1277" s="11">
        <v>1.3333678675956362E-2</v>
      </c>
      <c r="D1277">
        <v>19561.900000000001</v>
      </c>
      <c r="E1277" s="12">
        <v>96.199996999999996</v>
      </c>
      <c r="F1277" s="12">
        <v>4.3</v>
      </c>
      <c r="G1277" s="17">
        <v>146772</v>
      </c>
      <c r="H1277" s="12">
        <v>1.7251099999999999</v>
      </c>
      <c r="I1277" s="12">
        <v>1.1499999999999999</v>
      </c>
    </row>
    <row r="1278" spans="1:9" x14ac:dyDescent="0.25">
      <c r="A1278" s="1">
        <v>42926</v>
      </c>
      <c r="B1278" s="18">
        <v>8933</v>
      </c>
      <c r="C1278" s="11">
        <v>1.3333678675956362E-2</v>
      </c>
      <c r="D1278">
        <v>19561.900000000001</v>
      </c>
      <c r="E1278" s="12">
        <v>96.199996999999996</v>
      </c>
      <c r="F1278" s="12">
        <v>4.3</v>
      </c>
      <c r="G1278" s="17">
        <v>146772</v>
      </c>
      <c r="H1278" s="12">
        <v>1.7251099999999999</v>
      </c>
      <c r="I1278" s="12">
        <v>1.1499999999999999</v>
      </c>
    </row>
    <row r="1279" spans="1:9" x14ac:dyDescent="0.25">
      <c r="A1279" s="1">
        <v>42933</v>
      </c>
      <c r="B1279" s="18">
        <v>8940</v>
      </c>
      <c r="C1279" s="11">
        <v>1.3333678675956362E-2</v>
      </c>
      <c r="D1279">
        <v>19561.900000000001</v>
      </c>
      <c r="E1279" s="12">
        <v>96.199996999999996</v>
      </c>
      <c r="F1279" s="12">
        <v>4.3</v>
      </c>
      <c r="G1279" s="17">
        <v>146772</v>
      </c>
      <c r="H1279" s="12">
        <v>1.7251099999999999</v>
      </c>
      <c r="I1279" s="12">
        <v>1.1499999999999999</v>
      </c>
    </row>
    <row r="1280" spans="1:9" x14ac:dyDescent="0.25">
      <c r="A1280" s="1">
        <v>42940</v>
      </c>
      <c r="B1280" s="18">
        <v>8947</v>
      </c>
      <c r="C1280" s="11">
        <v>1.3333678675956362E-2</v>
      </c>
      <c r="D1280">
        <v>19561.900000000001</v>
      </c>
      <c r="E1280" s="12">
        <v>96.199996999999996</v>
      </c>
      <c r="F1280" s="12">
        <v>4.3</v>
      </c>
      <c r="G1280" s="17">
        <v>146772</v>
      </c>
      <c r="H1280" s="12">
        <v>1.7251099999999999</v>
      </c>
      <c r="I1280" s="12">
        <v>1.1499999999999999</v>
      </c>
    </row>
    <row r="1281" spans="1:9" x14ac:dyDescent="0.25">
      <c r="A1281" s="1">
        <v>42947</v>
      </c>
      <c r="B1281" s="18">
        <v>8954</v>
      </c>
      <c r="C1281" s="11">
        <v>1.3333678675956362E-2</v>
      </c>
      <c r="D1281">
        <v>19561.900000000001</v>
      </c>
      <c r="E1281" s="12">
        <v>96.199996999999996</v>
      </c>
      <c r="F1281" s="12">
        <v>4.3</v>
      </c>
      <c r="G1281" s="17">
        <v>146772</v>
      </c>
      <c r="H1281" s="12">
        <v>1.7251099999999999</v>
      </c>
      <c r="I1281" s="12">
        <v>1.1499999999999999</v>
      </c>
    </row>
    <row r="1282" spans="1:9" x14ac:dyDescent="0.25">
      <c r="A1282" s="1">
        <v>42954</v>
      </c>
      <c r="B1282" s="18">
        <v>8961</v>
      </c>
      <c r="C1282" s="11">
        <v>1.3333678675956362E-2</v>
      </c>
      <c r="D1282">
        <v>19561.900000000001</v>
      </c>
      <c r="E1282" s="12">
        <v>93.029999000000004</v>
      </c>
      <c r="F1282" s="12">
        <v>4.4000000000000004</v>
      </c>
      <c r="G1282" s="17">
        <v>146907</v>
      </c>
      <c r="H1282" s="12">
        <v>1.9281200000000001</v>
      </c>
      <c r="I1282" s="12">
        <v>1.1599999999999999</v>
      </c>
    </row>
    <row r="1283" spans="1:9" x14ac:dyDescent="0.25">
      <c r="A1283" s="1">
        <v>42961</v>
      </c>
      <c r="B1283" s="18">
        <v>8968</v>
      </c>
      <c r="C1283" s="11">
        <v>1.3333678675956362E-2</v>
      </c>
      <c r="D1283">
        <v>19561.900000000001</v>
      </c>
      <c r="E1283" s="12">
        <v>93.029999000000004</v>
      </c>
      <c r="F1283" s="12">
        <v>4.4000000000000004</v>
      </c>
      <c r="G1283" s="17">
        <v>146907</v>
      </c>
      <c r="H1283" s="12">
        <v>1.9281200000000001</v>
      </c>
      <c r="I1283" s="12">
        <v>1.1599999999999999</v>
      </c>
    </row>
    <row r="1284" spans="1:9" x14ac:dyDescent="0.25">
      <c r="A1284" s="1">
        <v>42968</v>
      </c>
      <c r="B1284" s="18">
        <v>8975</v>
      </c>
      <c r="C1284" s="11">
        <v>1.3333678675956362E-2</v>
      </c>
      <c r="D1284">
        <v>19561.900000000001</v>
      </c>
      <c r="E1284" s="12">
        <v>93.029999000000004</v>
      </c>
      <c r="F1284" s="12">
        <v>4.4000000000000004</v>
      </c>
      <c r="G1284" s="17">
        <v>146907</v>
      </c>
      <c r="H1284" s="12">
        <v>1.9281200000000001</v>
      </c>
      <c r="I1284" s="12">
        <v>1.1599999999999999</v>
      </c>
    </row>
    <row r="1285" spans="1:9" x14ac:dyDescent="0.25">
      <c r="A1285" s="1">
        <v>42975</v>
      </c>
      <c r="B1285" s="18">
        <v>8982</v>
      </c>
      <c r="C1285" s="11">
        <v>1.3333678675956362E-2</v>
      </c>
      <c r="D1285">
        <v>19561.900000000001</v>
      </c>
      <c r="E1285" s="12">
        <v>93.029999000000004</v>
      </c>
      <c r="F1285" s="12">
        <v>4.4000000000000004</v>
      </c>
      <c r="G1285" s="17">
        <v>146907</v>
      </c>
      <c r="H1285" s="12">
        <v>1.9281200000000001</v>
      </c>
      <c r="I1285" s="12">
        <v>1.1599999999999999</v>
      </c>
    </row>
    <row r="1286" spans="1:9" x14ac:dyDescent="0.25">
      <c r="A1286" s="1">
        <v>42982</v>
      </c>
      <c r="B1286" s="18">
        <v>8989</v>
      </c>
      <c r="C1286" s="11">
        <v>1.3333678675956362E-2</v>
      </c>
      <c r="D1286">
        <v>19561.900000000001</v>
      </c>
      <c r="E1286" s="12">
        <v>92.809997999999993</v>
      </c>
      <c r="F1286" s="12">
        <v>4.3</v>
      </c>
      <c r="G1286" s="17">
        <v>146999</v>
      </c>
      <c r="H1286" s="12">
        <v>2.1805699999999999</v>
      </c>
      <c r="I1286" s="12">
        <v>1.1499999999999999</v>
      </c>
    </row>
    <row r="1287" spans="1:9" x14ac:dyDescent="0.25">
      <c r="A1287" s="1">
        <v>42989</v>
      </c>
      <c r="B1287" s="18">
        <v>8996</v>
      </c>
      <c r="C1287" s="11">
        <v>1.3333678675956362E-2</v>
      </c>
      <c r="D1287">
        <v>19561.900000000001</v>
      </c>
      <c r="E1287" s="12">
        <v>92.809997999999993</v>
      </c>
      <c r="F1287" s="12">
        <v>4.3</v>
      </c>
      <c r="G1287" s="17">
        <v>146999</v>
      </c>
      <c r="H1287" s="12">
        <v>2.1805699999999999</v>
      </c>
      <c r="I1287" s="12">
        <v>1.1499999999999999</v>
      </c>
    </row>
    <row r="1288" spans="1:9" x14ac:dyDescent="0.25">
      <c r="A1288" s="1">
        <v>42996</v>
      </c>
      <c r="B1288" s="18">
        <v>9003</v>
      </c>
      <c r="C1288" s="11">
        <v>1.3333678675956362E-2</v>
      </c>
      <c r="D1288">
        <v>19561.900000000001</v>
      </c>
      <c r="E1288" s="12">
        <v>92.809997999999993</v>
      </c>
      <c r="F1288" s="12">
        <v>4.3</v>
      </c>
      <c r="G1288" s="17">
        <v>146999</v>
      </c>
      <c r="H1288" s="12">
        <v>2.1805699999999999</v>
      </c>
      <c r="I1288" s="12">
        <v>1.1499999999999999</v>
      </c>
    </row>
    <row r="1289" spans="1:9" x14ac:dyDescent="0.25">
      <c r="A1289" s="1">
        <v>43003</v>
      </c>
      <c r="B1289" s="18">
        <v>9010</v>
      </c>
      <c r="C1289" s="11">
        <v>1.3333678675956362E-2</v>
      </c>
      <c r="D1289">
        <v>19561.900000000001</v>
      </c>
      <c r="E1289" s="12">
        <v>92.809997999999993</v>
      </c>
      <c r="F1289" s="12">
        <v>4.3</v>
      </c>
      <c r="G1289" s="17">
        <v>146999</v>
      </c>
      <c r="H1289" s="12">
        <v>2.1805699999999999</v>
      </c>
      <c r="I1289" s="12">
        <v>1.1499999999999999</v>
      </c>
    </row>
    <row r="1290" spans="1:9" x14ac:dyDescent="0.25">
      <c r="A1290" s="1">
        <v>43010</v>
      </c>
      <c r="B1290" s="18">
        <v>9017</v>
      </c>
      <c r="C1290" s="11">
        <v>1.7017774347072523E-2</v>
      </c>
      <c r="D1290">
        <v>19894.8</v>
      </c>
      <c r="E1290" s="12">
        <v>93.559997999999993</v>
      </c>
      <c r="F1290" s="12">
        <v>4.2</v>
      </c>
      <c r="G1290" s="17">
        <v>147147</v>
      </c>
      <c r="H1290" s="12">
        <v>2.0207600000000001</v>
      </c>
      <c r="I1290" s="12">
        <v>1.1499999999999999</v>
      </c>
    </row>
    <row r="1291" spans="1:9" x14ac:dyDescent="0.25">
      <c r="A1291" s="1">
        <v>43017</v>
      </c>
      <c r="B1291" s="18">
        <v>9024</v>
      </c>
      <c r="C1291" s="11">
        <v>1.7017774347072523E-2</v>
      </c>
      <c r="D1291">
        <v>19894.8</v>
      </c>
      <c r="E1291" s="12">
        <v>93.559997999999993</v>
      </c>
      <c r="F1291" s="12">
        <v>4.2</v>
      </c>
      <c r="G1291" s="17">
        <v>147147</v>
      </c>
      <c r="H1291" s="12">
        <v>2.0207600000000001</v>
      </c>
      <c r="I1291" s="12">
        <v>1.1499999999999999</v>
      </c>
    </row>
    <row r="1292" spans="1:9" x14ac:dyDescent="0.25">
      <c r="A1292" s="1">
        <v>43024</v>
      </c>
      <c r="B1292" s="18">
        <v>9031</v>
      </c>
      <c r="C1292" s="11">
        <v>1.7017774347072523E-2</v>
      </c>
      <c r="D1292">
        <v>19894.8</v>
      </c>
      <c r="E1292" s="12">
        <v>93.559997999999993</v>
      </c>
      <c r="F1292" s="12">
        <v>4.2</v>
      </c>
      <c r="G1292" s="17">
        <v>147147</v>
      </c>
      <c r="H1292" s="12">
        <v>2.0207600000000001</v>
      </c>
      <c r="I1292" s="12">
        <v>1.1499999999999999</v>
      </c>
    </row>
    <row r="1293" spans="1:9" x14ac:dyDescent="0.25">
      <c r="A1293" s="1">
        <v>43031</v>
      </c>
      <c r="B1293" s="18">
        <v>9038</v>
      </c>
      <c r="C1293" s="11">
        <v>1.7017774347072523E-2</v>
      </c>
      <c r="D1293">
        <v>19894.8</v>
      </c>
      <c r="E1293" s="12">
        <v>93.559997999999993</v>
      </c>
      <c r="F1293" s="12">
        <v>4.2</v>
      </c>
      <c r="G1293" s="17">
        <v>147147</v>
      </c>
      <c r="H1293" s="12">
        <v>2.0207600000000001</v>
      </c>
      <c r="I1293" s="12">
        <v>1.1499999999999999</v>
      </c>
    </row>
    <row r="1294" spans="1:9" x14ac:dyDescent="0.25">
      <c r="A1294" s="1">
        <v>43038</v>
      </c>
      <c r="B1294" s="18">
        <v>9045</v>
      </c>
      <c r="C1294" s="11">
        <v>1.7017774347072523E-2</v>
      </c>
      <c r="D1294">
        <v>19894.8</v>
      </c>
      <c r="E1294" s="12">
        <v>93.559997999999993</v>
      </c>
      <c r="F1294" s="12">
        <v>4.2</v>
      </c>
      <c r="G1294" s="17">
        <v>147147</v>
      </c>
      <c r="H1294" s="12">
        <v>2.0207600000000001</v>
      </c>
      <c r="I1294" s="12">
        <v>1.1499999999999999</v>
      </c>
    </row>
    <row r="1295" spans="1:9" x14ac:dyDescent="0.25">
      <c r="A1295" s="1">
        <v>43045</v>
      </c>
      <c r="B1295" s="18">
        <v>9052</v>
      </c>
      <c r="C1295" s="11">
        <v>1.7017774347072523E-2</v>
      </c>
      <c r="D1295">
        <v>19894.8</v>
      </c>
      <c r="E1295" s="12">
        <v>94.82</v>
      </c>
      <c r="F1295" s="12">
        <v>4.2</v>
      </c>
      <c r="G1295" s="17">
        <v>147377</v>
      </c>
      <c r="H1295" s="12">
        <v>2.1724899999999998</v>
      </c>
      <c r="I1295" s="12">
        <v>1.1599999999999999</v>
      </c>
    </row>
    <row r="1296" spans="1:9" x14ac:dyDescent="0.25">
      <c r="A1296" s="1">
        <v>43052</v>
      </c>
      <c r="B1296" s="18">
        <v>9059</v>
      </c>
      <c r="C1296" s="11">
        <v>1.7017774347072523E-2</v>
      </c>
      <c r="D1296">
        <v>19894.8</v>
      </c>
      <c r="E1296" s="12">
        <v>94.82</v>
      </c>
      <c r="F1296" s="12">
        <v>4.2</v>
      </c>
      <c r="G1296" s="17">
        <v>147377</v>
      </c>
      <c r="H1296" s="12">
        <v>2.1724899999999998</v>
      </c>
      <c r="I1296" s="12">
        <v>1.1599999999999999</v>
      </c>
    </row>
    <row r="1297" spans="1:9" x14ac:dyDescent="0.25">
      <c r="A1297" s="1">
        <v>43059</v>
      </c>
      <c r="B1297" s="18">
        <v>9066</v>
      </c>
      <c r="C1297" s="11">
        <v>1.7017774347072523E-2</v>
      </c>
      <c r="D1297">
        <v>19894.8</v>
      </c>
      <c r="E1297" s="12">
        <v>94.82</v>
      </c>
      <c r="F1297" s="12">
        <v>4.2</v>
      </c>
      <c r="G1297" s="17">
        <v>147377</v>
      </c>
      <c r="H1297" s="12">
        <v>2.1724899999999998</v>
      </c>
      <c r="I1297" s="12">
        <v>1.1599999999999999</v>
      </c>
    </row>
    <row r="1298" spans="1:9" x14ac:dyDescent="0.25">
      <c r="A1298" s="1">
        <v>43066</v>
      </c>
      <c r="B1298" s="18">
        <v>9073</v>
      </c>
      <c r="C1298" s="11">
        <v>1.7017774347072523E-2</v>
      </c>
      <c r="D1298">
        <v>19894.8</v>
      </c>
      <c r="E1298" s="12">
        <v>94.82</v>
      </c>
      <c r="F1298" s="12">
        <v>4.2</v>
      </c>
      <c r="G1298" s="17">
        <v>147377</v>
      </c>
      <c r="H1298" s="12">
        <v>2.1724899999999998</v>
      </c>
      <c r="I1298" s="12">
        <v>1.1599999999999999</v>
      </c>
    </row>
    <row r="1299" spans="1:9" x14ac:dyDescent="0.25">
      <c r="A1299" s="1">
        <v>43073</v>
      </c>
      <c r="B1299" s="18">
        <v>9080</v>
      </c>
      <c r="C1299" s="11">
        <v>1.7017774347072523E-2</v>
      </c>
      <c r="D1299">
        <v>19894.8</v>
      </c>
      <c r="E1299" s="12">
        <v>92.900002000000001</v>
      </c>
      <c r="F1299" s="12">
        <v>4.0999999999999996</v>
      </c>
      <c r="G1299" s="17">
        <v>147521</v>
      </c>
      <c r="H1299" s="12">
        <v>2.1299299999999999</v>
      </c>
      <c r="I1299" s="12">
        <v>1.3</v>
      </c>
    </row>
    <row r="1300" spans="1:9" x14ac:dyDescent="0.25">
      <c r="A1300" s="1">
        <v>43080</v>
      </c>
      <c r="B1300" s="18">
        <v>9087</v>
      </c>
      <c r="C1300" s="11">
        <v>1.7017774347072523E-2</v>
      </c>
      <c r="D1300">
        <v>19894.8</v>
      </c>
      <c r="E1300" s="12">
        <v>92.900002000000001</v>
      </c>
      <c r="F1300" s="12">
        <v>4.0999999999999996</v>
      </c>
      <c r="G1300" s="17">
        <v>147521</v>
      </c>
      <c r="H1300" s="12">
        <v>2.1299299999999999</v>
      </c>
      <c r="I1300" s="12">
        <v>1.3</v>
      </c>
    </row>
    <row r="1301" spans="1:9" x14ac:dyDescent="0.25">
      <c r="A1301" s="1">
        <v>43087</v>
      </c>
      <c r="B1301" s="18">
        <v>9094</v>
      </c>
      <c r="C1301" s="11">
        <v>1.7017774347072523E-2</v>
      </c>
      <c r="D1301">
        <v>19894.8</v>
      </c>
      <c r="E1301" s="12">
        <v>92.900002000000001</v>
      </c>
      <c r="F1301" s="12">
        <v>4.0999999999999996</v>
      </c>
      <c r="G1301" s="17">
        <v>147521</v>
      </c>
      <c r="H1301" s="12">
        <v>2.1299299999999999</v>
      </c>
      <c r="I1301" s="12">
        <v>1.3</v>
      </c>
    </row>
    <row r="1302" spans="1:9" x14ac:dyDescent="0.25">
      <c r="A1302" s="1">
        <v>43094</v>
      </c>
      <c r="B1302" s="18">
        <v>9101</v>
      </c>
      <c r="C1302" s="11">
        <v>1.7017774347072523E-2</v>
      </c>
      <c r="D1302">
        <v>19894.8</v>
      </c>
      <c r="E1302" s="12">
        <v>92.900002000000001</v>
      </c>
      <c r="F1302" s="12">
        <v>4.0999999999999996</v>
      </c>
      <c r="G1302" s="17">
        <v>147521</v>
      </c>
      <c r="H1302" s="12">
        <v>2.1299299999999999</v>
      </c>
      <c r="I1302" s="12">
        <v>1.3</v>
      </c>
    </row>
    <row r="1303" spans="1:9" x14ac:dyDescent="0.25">
      <c r="A1303" s="1">
        <v>43101</v>
      </c>
      <c r="B1303" s="18">
        <v>9108</v>
      </c>
      <c r="C1303" s="11">
        <v>1.3103926654201237E-2</v>
      </c>
      <c r="D1303">
        <v>20155.5</v>
      </c>
      <c r="E1303" s="12">
        <v>91.849997999999999</v>
      </c>
      <c r="F1303" s="12">
        <v>4</v>
      </c>
      <c r="G1303" s="17">
        <v>147670</v>
      </c>
      <c r="H1303" s="12">
        <v>2.1513200000000001</v>
      </c>
      <c r="I1303" s="12">
        <v>1.41</v>
      </c>
    </row>
    <row r="1304" spans="1:9" x14ac:dyDescent="0.25">
      <c r="A1304" s="1">
        <v>43108</v>
      </c>
      <c r="B1304" s="18">
        <v>9115</v>
      </c>
      <c r="C1304" s="11">
        <v>1.3103926654201237E-2</v>
      </c>
      <c r="D1304">
        <v>20155.5</v>
      </c>
      <c r="E1304" s="12">
        <v>91.849997999999999</v>
      </c>
      <c r="F1304" s="12">
        <v>4</v>
      </c>
      <c r="G1304" s="17">
        <v>147670</v>
      </c>
      <c r="H1304" s="12">
        <v>2.1513200000000001</v>
      </c>
      <c r="I1304" s="12">
        <v>1.41</v>
      </c>
    </row>
    <row r="1305" spans="1:9" x14ac:dyDescent="0.25">
      <c r="A1305" s="1">
        <v>43115</v>
      </c>
      <c r="B1305" s="18">
        <v>9122</v>
      </c>
      <c r="C1305" s="11">
        <v>1.3103926654201237E-2</v>
      </c>
      <c r="D1305">
        <v>20155.5</v>
      </c>
      <c r="E1305" s="12">
        <v>91.849997999999999</v>
      </c>
      <c r="F1305" s="12">
        <v>4</v>
      </c>
      <c r="G1305" s="17">
        <v>147670</v>
      </c>
      <c r="H1305" s="12">
        <v>2.1513200000000001</v>
      </c>
      <c r="I1305" s="12">
        <v>1.41</v>
      </c>
    </row>
    <row r="1306" spans="1:9" x14ac:dyDescent="0.25">
      <c r="A1306" s="1">
        <v>43122</v>
      </c>
      <c r="B1306" s="18">
        <v>9129</v>
      </c>
      <c r="C1306" s="11">
        <v>1.3103926654201237E-2</v>
      </c>
      <c r="D1306">
        <v>20155.5</v>
      </c>
      <c r="E1306" s="12">
        <v>91.849997999999999</v>
      </c>
      <c r="F1306" s="12">
        <v>4</v>
      </c>
      <c r="G1306" s="17">
        <v>147670</v>
      </c>
      <c r="H1306" s="12">
        <v>2.1513200000000001</v>
      </c>
      <c r="I1306" s="12">
        <v>1.41</v>
      </c>
    </row>
    <row r="1307" spans="1:9" x14ac:dyDescent="0.25">
      <c r="A1307" s="1">
        <v>43129</v>
      </c>
      <c r="B1307" s="18">
        <v>9136</v>
      </c>
      <c r="C1307" s="11">
        <v>1.3103926654201237E-2</v>
      </c>
      <c r="D1307">
        <v>20155.5</v>
      </c>
      <c r="E1307" s="12">
        <v>91.849997999999999</v>
      </c>
      <c r="F1307" s="12">
        <v>4</v>
      </c>
      <c r="G1307" s="17">
        <v>147670</v>
      </c>
      <c r="H1307" s="12">
        <v>2.1513200000000001</v>
      </c>
      <c r="I1307" s="12">
        <v>1.41</v>
      </c>
    </row>
    <row r="1308" spans="1:9" x14ac:dyDescent="0.25">
      <c r="A1308" s="1">
        <v>43136</v>
      </c>
      <c r="B1308" s="18">
        <v>9143</v>
      </c>
      <c r="C1308" s="11">
        <v>1.3103926654201237E-2</v>
      </c>
      <c r="D1308">
        <v>20155.5</v>
      </c>
      <c r="E1308" s="12">
        <v>88.669998000000007</v>
      </c>
      <c r="F1308" s="12">
        <v>4.0999999999999996</v>
      </c>
      <c r="G1308" s="17">
        <v>148058</v>
      </c>
      <c r="H1308" s="12">
        <v>2.2634699999999999</v>
      </c>
      <c r="I1308" s="12">
        <v>1.42</v>
      </c>
    </row>
    <row r="1309" spans="1:9" x14ac:dyDescent="0.25">
      <c r="A1309" s="1">
        <v>43143</v>
      </c>
      <c r="B1309" s="18">
        <v>9150</v>
      </c>
      <c r="C1309" s="11">
        <v>1.3103926654201237E-2</v>
      </c>
      <c r="D1309">
        <v>20155.5</v>
      </c>
      <c r="E1309" s="12">
        <v>88.669998000000007</v>
      </c>
      <c r="F1309" s="12">
        <v>4.0999999999999996</v>
      </c>
      <c r="G1309" s="17">
        <v>148058</v>
      </c>
      <c r="H1309" s="12">
        <v>2.2634699999999999</v>
      </c>
      <c r="I1309" s="12">
        <v>1.42</v>
      </c>
    </row>
    <row r="1310" spans="1:9" x14ac:dyDescent="0.25">
      <c r="A1310" s="1">
        <v>43150</v>
      </c>
      <c r="B1310" s="18">
        <v>9157</v>
      </c>
      <c r="C1310" s="11">
        <v>1.3103926654201237E-2</v>
      </c>
      <c r="D1310">
        <v>20155.5</v>
      </c>
      <c r="E1310" s="12">
        <v>88.669998000000007</v>
      </c>
      <c r="F1310" s="12">
        <v>4.0999999999999996</v>
      </c>
      <c r="G1310" s="17">
        <v>148058</v>
      </c>
      <c r="H1310" s="12">
        <v>2.2634699999999999</v>
      </c>
      <c r="I1310" s="12">
        <v>1.42</v>
      </c>
    </row>
    <row r="1311" spans="1:9" x14ac:dyDescent="0.25">
      <c r="A1311" s="1">
        <v>43157</v>
      </c>
      <c r="B1311" s="18">
        <v>9164</v>
      </c>
      <c r="C1311" s="11">
        <v>1.3103926654201237E-2</v>
      </c>
      <c r="D1311">
        <v>20155.5</v>
      </c>
      <c r="E1311" s="12">
        <v>88.669998000000007</v>
      </c>
      <c r="F1311" s="12">
        <v>4.0999999999999996</v>
      </c>
      <c r="G1311" s="17">
        <v>148058</v>
      </c>
      <c r="H1311" s="12">
        <v>2.2634699999999999</v>
      </c>
      <c r="I1311" s="12">
        <v>1.42</v>
      </c>
    </row>
    <row r="1312" spans="1:9" x14ac:dyDescent="0.25">
      <c r="A1312" s="1">
        <v>43164</v>
      </c>
      <c r="B1312" s="18">
        <v>9171</v>
      </c>
      <c r="C1312" s="11">
        <v>1.3103926654201237E-2</v>
      </c>
      <c r="D1312">
        <v>20155.5</v>
      </c>
      <c r="E1312" s="12">
        <v>90.32</v>
      </c>
      <c r="F1312" s="12">
        <v>4</v>
      </c>
      <c r="G1312" s="17">
        <v>148281</v>
      </c>
      <c r="H1312" s="12">
        <v>2.3309500000000001</v>
      </c>
      <c r="I1312" s="12">
        <v>1.51</v>
      </c>
    </row>
    <row r="1313" spans="1:9" x14ac:dyDescent="0.25">
      <c r="A1313" s="1">
        <v>43171</v>
      </c>
      <c r="B1313" s="18">
        <v>9178</v>
      </c>
      <c r="C1313" s="11">
        <v>1.3103926654201237E-2</v>
      </c>
      <c r="D1313">
        <v>20155.5</v>
      </c>
      <c r="E1313" s="12">
        <v>90.32</v>
      </c>
      <c r="F1313" s="12">
        <v>4</v>
      </c>
      <c r="G1313" s="17">
        <v>148281</v>
      </c>
      <c r="H1313" s="12">
        <v>2.3309500000000001</v>
      </c>
      <c r="I1313" s="12">
        <v>1.51</v>
      </c>
    </row>
    <row r="1314" spans="1:9" x14ac:dyDescent="0.25">
      <c r="A1314" s="1">
        <v>43178</v>
      </c>
      <c r="B1314" s="18">
        <v>9185</v>
      </c>
      <c r="C1314" s="11">
        <v>1.3103926654201237E-2</v>
      </c>
      <c r="D1314">
        <v>20155.5</v>
      </c>
      <c r="E1314" s="12">
        <v>90.32</v>
      </c>
      <c r="F1314" s="12">
        <v>4</v>
      </c>
      <c r="G1314" s="17">
        <v>148281</v>
      </c>
      <c r="H1314" s="12">
        <v>2.3309500000000001</v>
      </c>
      <c r="I1314" s="12">
        <v>1.51</v>
      </c>
    </row>
    <row r="1315" spans="1:9" x14ac:dyDescent="0.25">
      <c r="A1315" s="1">
        <v>43185</v>
      </c>
      <c r="B1315" s="18">
        <v>9192</v>
      </c>
      <c r="C1315" s="11">
        <v>1.3103926654201237E-2</v>
      </c>
      <c r="D1315">
        <v>20155.5</v>
      </c>
      <c r="E1315" s="12">
        <v>90.32</v>
      </c>
      <c r="F1315" s="12">
        <v>4</v>
      </c>
      <c r="G1315" s="17">
        <v>148281</v>
      </c>
      <c r="H1315" s="12">
        <v>2.3309500000000001</v>
      </c>
      <c r="I1315" s="12">
        <v>1.51</v>
      </c>
    </row>
    <row r="1316" spans="1:9" x14ac:dyDescent="0.25">
      <c r="A1316" s="1">
        <v>43192</v>
      </c>
      <c r="B1316" s="18">
        <v>9199</v>
      </c>
      <c r="C1316" s="11">
        <v>1.5613604227133981E-2</v>
      </c>
      <c r="D1316">
        <v>20470.2</v>
      </c>
      <c r="E1316" s="12">
        <v>90.050003000000004</v>
      </c>
      <c r="F1316" s="12">
        <v>4</v>
      </c>
      <c r="G1316" s="17">
        <v>148426</v>
      </c>
      <c r="H1316" s="12">
        <v>2.4710000000000001</v>
      </c>
      <c r="I1316" s="12">
        <v>1.69</v>
      </c>
    </row>
    <row r="1317" spans="1:9" x14ac:dyDescent="0.25">
      <c r="A1317" s="1">
        <v>43199</v>
      </c>
      <c r="B1317" s="18">
        <v>9206</v>
      </c>
      <c r="C1317" s="11">
        <v>1.5613604227133981E-2</v>
      </c>
      <c r="D1317">
        <v>20470.2</v>
      </c>
      <c r="E1317" s="12">
        <v>90.050003000000004</v>
      </c>
      <c r="F1317" s="12">
        <v>4</v>
      </c>
      <c r="G1317" s="17">
        <v>148426</v>
      </c>
      <c r="H1317" s="12">
        <v>2.4710000000000001</v>
      </c>
      <c r="I1317" s="12">
        <v>1.69</v>
      </c>
    </row>
    <row r="1318" spans="1:9" x14ac:dyDescent="0.25">
      <c r="A1318" s="1">
        <v>43206</v>
      </c>
      <c r="B1318" s="18">
        <v>9213</v>
      </c>
      <c r="C1318" s="11">
        <v>1.5613604227133981E-2</v>
      </c>
      <c r="D1318">
        <v>20470.2</v>
      </c>
      <c r="E1318" s="12">
        <v>90.050003000000004</v>
      </c>
      <c r="F1318" s="12">
        <v>4</v>
      </c>
      <c r="G1318" s="17">
        <v>148426</v>
      </c>
      <c r="H1318" s="12">
        <v>2.4710000000000001</v>
      </c>
      <c r="I1318" s="12">
        <v>1.69</v>
      </c>
    </row>
    <row r="1319" spans="1:9" x14ac:dyDescent="0.25">
      <c r="A1319" s="1">
        <v>43213</v>
      </c>
      <c r="B1319" s="18">
        <v>9220</v>
      </c>
      <c r="C1319" s="11">
        <v>1.5613604227133981E-2</v>
      </c>
      <c r="D1319">
        <v>20470.2</v>
      </c>
      <c r="E1319" s="12">
        <v>90.050003000000004</v>
      </c>
      <c r="F1319" s="12">
        <v>4</v>
      </c>
      <c r="G1319" s="17">
        <v>148426</v>
      </c>
      <c r="H1319" s="12">
        <v>2.4710000000000001</v>
      </c>
      <c r="I1319" s="12">
        <v>1.69</v>
      </c>
    </row>
    <row r="1320" spans="1:9" x14ac:dyDescent="0.25">
      <c r="A1320" s="1">
        <v>43220</v>
      </c>
      <c r="B1320" s="18">
        <v>9227</v>
      </c>
      <c r="C1320" s="11">
        <v>1.5613604227133981E-2</v>
      </c>
      <c r="D1320">
        <v>20470.2</v>
      </c>
      <c r="E1320" s="12">
        <v>90.050003000000004</v>
      </c>
      <c r="F1320" s="12">
        <v>4</v>
      </c>
      <c r="G1320" s="17">
        <v>148426</v>
      </c>
      <c r="H1320" s="12">
        <v>2.4710000000000001</v>
      </c>
      <c r="I1320" s="12">
        <v>1.69</v>
      </c>
    </row>
    <row r="1321" spans="1:9" x14ac:dyDescent="0.25">
      <c r="A1321" s="1">
        <v>43227</v>
      </c>
      <c r="B1321" s="18">
        <v>9234</v>
      </c>
      <c r="C1321" s="11">
        <v>1.5613604227133981E-2</v>
      </c>
      <c r="D1321">
        <v>20470.2</v>
      </c>
      <c r="E1321" s="12">
        <v>92.449996999999996</v>
      </c>
      <c r="F1321" s="12">
        <v>3.8</v>
      </c>
      <c r="G1321" s="17">
        <v>148755</v>
      </c>
      <c r="H1321" s="12">
        <v>2.7819199999999999</v>
      </c>
      <c r="I1321" s="12">
        <v>1.7</v>
      </c>
    </row>
    <row r="1322" spans="1:9" x14ac:dyDescent="0.25">
      <c r="A1322" s="1">
        <v>43234</v>
      </c>
      <c r="B1322" s="18">
        <v>9241</v>
      </c>
      <c r="C1322" s="11">
        <v>1.5613604227133981E-2</v>
      </c>
      <c r="D1322">
        <v>20470.2</v>
      </c>
      <c r="E1322" s="12">
        <v>92.449996999999996</v>
      </c>
      <c r="F1322" s="12">
        <v>3.8</v>
      </c>
      <c r="G1322" s="17">
        <v>148755</v>
      </c>
      <c r="H1322" s="12">
        <v>2.7819199999999999</v>
      </c>
      <c r="I1322" s="12">
        <v>1.7</v>
      </c>
    </row>
    <row r="1323" spans="1:9" x14ac:dyDescent="0.25">
      <c r="A1323" s="1">
        <v>43241</v>
      </c>
      <c r="B1323" s="18">
        <v>9248</v>
      </c>
      <c r="C1323" s="11">
        <v>1.5613604227133981E-2</v>
      </c>
      <c r="D1323">
        <v>20470.2</v>
      </c>
      <c r="E1323" s="12">
        <v>92.449996999999996</v>
      </c>
      <c r="F1323" s="12">
        <v>3.8</v>
      </c>
      <c r="G1323" s="17">
        <v>148755</v>
      </c>
      <c r="H1323" s="12">
        <v>2.7819199999999999</v>
      </c>
      <c r="I1323" s="12">
        <v>1.7</v>
      </c>
    </row>
    <row r="1324" spans="1:9" x14ac:dyDescent="0.25">
      <c r="A1324" s="1">
        <v>43248</v>
      </c>
      <c r="B1324" s="18">
        <v>9255</v>
      </c>
      <c r="C1324" s="11">
        <v>1.5613604227133981E-2</v>
      </c>
      <c r="D1324">
        <v>20470.2</v>
      </c>
      <c r="E1324" s="12">
        <v>92.449996999999996</v>
      </c>
      <c r="F1324" s="12">
        <v>3.8</v>
      </c>
      <c r="G1324" s="17">
        <v>148755</v>
      </c>
      <c r="H1324" s="12">
        <v>2.7819199999999999</v>
      </c>
      <c r="I1324" s="12">
        <v>1.7</v>
      </c>
    </row>
    <row r="1325" spans="1:9" x14ac:dyDescent="0.25">
      <c r="A1325" s="1">
        <v>43255</v>
      </c>
      <c r="B1325" s="18">
        <v>9262</v>
      </c>
      <c r="C1325" s="11">
        <v>1.5613604227133981E-2</v>
      </c>
      <c r="D1325">
        <v>20470.2</v>
      </c>
      <c r="E1325" s="12">
        <v>94.190002000000007</v>
      </c>
      <c r="F1325" s="12">
        <v>4</v>
      </c>
      <c r="G1325" s="17">
        <v>148966</v>
      </c>
      <c r="H1325" s="12">
        <v>2.80755</v>
      </c>
      <c r="I1325" s="12">
        <v>1.82</v>
      </c>
    </row>
    <row r="1326" spans="1:9" x14ac:dyDescent="0.25">
      <c r="A1326" s="1">
        <v>43262</v>
      </c>
      <c r="B1326" s="18">
        <v>9269</v>
      </c>
      <c r="C1326" s="11">
        <v>1.5613604227133981E-2</v>
      </c>
      <c r="D1326">
        <v>20470.2</v>
      </c>
      <c r="E1326" s="12">
        <v>94.190002000000007</v>
      </c>
      <c r="F1326" s="12">
        <v>4</v>
      </c>
      <c r="G1326" s="17">
        <v>148966</v>
      </c>
      <c r="H1326" s="12">
        <v>2.80755</v>
      </c>
      <c r="I1326" s="12">
        <v>1.82</v>
      </c>
    </row>
    <row r="1327" spans="1:9" x14ac:dyDescent="0.25">
      <c r="A1327" s="1">
        <v>43269</v>
      </c>
      <c r="B1327" s="18">
        <v>9276</v>
      </c>
      <c r="C1327" s="11">
        <v>1.5613604227133981E-2</v>
      </c>
      <c r="D1327">
        <v>20470.2</v>
      </c>
      <c r="E1327" s="12">
        <v>94.190002000000007</v>
      </c>
      <c r="F1327" s="12">
        <v>4</v>
      </c>
      <c r="G1327" s="17">
        <v>148966</v>
      </c>
      <c r="H1327" s="12">
        <v>2.80755</v>
      </c>
      <c r="I1327" s="12">
        <v>1.82</v>
      </c>
    </row>
    <row r="1328" spans="1:9" x14ac:dyDescent="0.25">
      <c r="A1328" s="1">
        <v>43276</v>
      </c>
      <c r="B1328" s="18">
        <v>9283</v>
      </c>
      <c r="C1328" s="11">
        <v>1.5613604227133981E-2</v>
      </c>
      <c r="D1328">
        <v>20470.2</v>
      </c>
      <c r="E1328" s="12">
        <v>94.190002000000007</v>
      </c>
      <c r="F1328" s="12">
        <v>4</v>
      </c>
      <c r="G1328" s="17">
        <v>148966</v>
      </c>
      <c r="H1328" s="12">
        <v>2.80755</v>
      </c>
      <c r="I1328" s="12">
        <v>1.82</v>
      </c>
    </row>
    <row r="1329" spans="1:9" x14ac:dyDescent="0.25">
      <c r="A1329" s="1">
        <v>43283</v>
      </c>
      <c r="B1329" s="18">
        <v>9290</v>
      </c>
      <c r="C1329" s="11">
        <v>1.0605660911959802E-2</v>
      </c>
      <c r="D1329">
        <v>20687.3</v>
      </c>
      <c r="E1329" s="12">
        <v>94.870002999999997</v>
      </c>
      <c r="F1329" s="12">
        <v>3.8</v>
      </c>
      <c r="G1329" s="17">
        <v>149022</v>
      </c>
      <c r="H1329" s="12">
        <v>2.85412</v>
      </c>
      <c r="I1329" s="12">
        <v>1.91</v>
      </c>
    </row>
    <row r="1330" spans="1:9" x14ac:dyDescent="0.25">
      <c r="A1330" s="1">
        <v>43290</v>
      </c>
      <c r="B1330" s="18">
        <v>9297</v>
      </c>
      <c r="C1330" s="11">
        <v>1.0605660911959802E-2</v>
      </c>
      <c r="D1330">
        <v>20687.3</v>
      </c>
      <c r="E1330" s="12">
        <v>94.870002999999997</v>
      </c>
      <c r="F1330" s="12">
        <v>3.8</v>
      </c>
      <c r="G1330" s="17">
        <v>149022</v>
      </c>
      <c r="H1330" s="12">
        <v>2.85412</v>
      </c>
      <c r="I1330" s="12">
        <v>1.91</v>
      </c>
    </row>
    <row r="1331" spans="1:9" x14ac:dyDescent="0.25">
      <c r="A1331" s="1">
        <v>43297</v>
      </c>
      <c r="B1331" s="18">
        <v>9304</v>
      </c>
      <c r="C1331" s="11">
        <v>1.0605660911959802E-2</v>
      </c>
      <c r="D1331">
        <v>20687.3</v>
      </c>
      <c r="E1331" s="12">
        <v>94.870002999999997</v>
      </c>
      <c r="F1331" s="12">
        <v>3.8</v>
      </c>
      <c r="G1331" s="17">
        <v>149022</v>
      </c>
      <c r="H1331" s="12">
        <v>2.85412</v>
      </c>
      <c r="I1331" s="12">
        <v>1.91</v>
      </c>
    </row>
    <row r="1332" spans="1:9" x14ac:dyDescent="0.25">
      <c r="A1332" s="1">
        <v>43304</v>
      </c>
      <c r="B1332" s="18">
        <v>9311</v>
      </c>
      <c r="C1332" s="11">
        <v>1.0605660911959802E-2</v>
      </c>
      <c r="D1332">
        <v>20687.3</v>
      </c>
      <c r="E1332" s="12">
        <v>94.870002999999997</v>
      </c>
      <c r="F1332" s="12">
        <v>3.8</v>
      </c>
      <c r="G1332" s="17">
        <v>149022</v>
      </c>
      <c r="H1332" s="12">
        <v>2.85412</v>
      </c>
      <c r="I1332" s="12">
        <v>1.91</v>
      </c>
    </row>
    <row r="1333" spans="1:9" x14ac:dyDescent="0.25">
      <c r="A1333" s="1">
        <v>43311</v>
      </c>
      <c r="B1333" s="18">
        <v>9318</v>
      </c>
      <c r="C1333" s="11">
        <v>1.0605660911959802E-2</v>
      </c>
      <c r="D1333">
        <v>20687.3</v>
      </c>
      <c r="E1333" s="12">
        <v>94.870002999999997</v>
      </c>
      <c r="F1333" s="12">
        <v>3.8</v>
      </c>
      <c r="G1333" s="17">
        <v>149022</v>
      </c>
      <c r="H1333" s="12">
        <v>2.85412</v>
      </c>
      <c r="I1333" s="12">
        <v>1.91</v>
      </c>
    </row>
    <row r="1334" spans="1:9" x14ac:dyDescent="0.25">
      <c r="A1334" s="1">
        <v>43318</v>
      </c>
      <c r="B1334" s="18">
        <v>9325</v>
      </c>
      <c r="C1334" s="11">
        <v>1.0605660911959802E-2</v>
      </c>
      <c r="D1334">
        <v>20687.3</v>
      </c>
      <c r="E1334" s="12">
        <v>94.620002999999997</v>
      </c>
      <c r="F1334" s="12">
        <v>3.8</v>
      </c>
      <c r="G1334" s="17">
        <v>149272</v>
      </c>
      <c r="H1334" s="12">
        <v>2.6429200000000002</v>
      </c>
      <c r="I1334" s="12">
        <v>1.91</v>
      </c>
    </row>
    <row r="1335" spans="1:9" x14ac:dyDescent="0.25">
      <c r="A1335" s="1">
        <v>43325</v>
      </c>
      <c r="B1335" s="18">
        <v>9332</v>
      </c>
      <c r="C1335" s="11">
        <v>1.0605660911959802E-2</v>
      </c>
      <c r="D1335">
        <v>20687.3</v>
      </c>
      <c r="E1335" s="12">
        <v>94.620002999999997</v>
      </c>
      <c r="F1335" s="12">
        <v>3.8</v>
      </c>
      <c r="G1335" s="17">
        <v>149272</v>
      </c>
      <c r="H1335" s="12">
        <v>2.6429200000000002</v>
      </c>
      <c r="I1335" s="12">
        <v>1.91</v>
      </c>
    </row>
    <row r="1336" spans="1:9" x14ac:dyDescent="0.25">
      <c r="A1336" s="1">
        <v>43332</v>
      </c>
      <c r="B1336" s="18">
        <v>9339</v>
      </c>
      <c r="C1336" s="11">
        <v>1.0605660911959802E-2</v>
      </c>
      <c r="D1336">
        <v>20687.3</v>
      </c>
      <c r="E1336" s="12">
        <v>94.620002999999997</v>
      </c>
      <c r="F1336" s="12">
        <v>3.8</v>
      </c>
      <c r="G1336" s="17">
        <v>149272</v>
      </c>
      <c r="H1336" s="12">
        <v>2.6429200000000002</v>
      </c>
      <c r="I1336" s="12">
        <v>1.91</v>
      </c>
    </row>
    <row r="1337" spans="1:9" x14ac:dyDescent="0.25">
      <c r="A1337" s="1">
        <v>43339</v>
      </c>
      <c r="B1337" s="18">
        <v>9346</v>
      </c>
      <c r="C1337" s="11">
        <v>1.0605660911959802E-2</v>
      </c>
      <c r="D1337">
        <v>20687.3</v>
      </c>
      <c r="E1337" s="12">
        <v>94.620002999999997</v>
      </c>
      <c r="F1337" s="12">
        <v>3.8</v>
      </c>
      <c r="G1337" s="17">
        <v>149272</v>
      </c>
      <c r="H1337" s="12">
        <v>2.6429200000000002</v>
      </c>
      <c r="I1337" s="12">
        <v>1.91</v>
      </c>
    </row>
    <row r="1338" spans="1:9" x14ac:dyDescent="0.25">
      <c r="A1338" s="1">
        <v>43346</v>
      </c>
      <c r="B1338" s="18">
        <v>9353</v>
      </c>
      <c r="C1338" s="11">
        <v>1.0605660911959802E-2</v>
      </c>
      <c r="D1338">
        <v>20687.3</v>
      </c>
      <c r="E1338" s="12">
        <v>95.419998000000007</v>
      </c>
      <c r="F1338" s="12">
        <v>3.7</v>
      </c>
      <c r="G1338" s="17">
        <v>149361</v>
      </c>
      <c r="H1338" s="12">
        <v>2.3320599999999998</v>
      </c>
      <c r="I1338" s="12">
        <v>1.95</v>
      </c>
    </row>
    <row r="1339" spans="1:9" x14ac:dyDescent="0.25">
      <c r="A1339" s="1">
        <v>43353</v>
      </c>
      <c r="B1339" s="18">
        <v>9360</v>
      </c>
      <c r="C1339" s="11">
        <v>1.0605660911959802E-2</v>
      </c>
      <c r="D1339">
        <v>20687.3</v>
      </c>
      <c r="E1339" s="12">
        <v>95.419998000000007</v>
      </c>
      <c r="F1339" s="12">
        <v>3.7</v>
      </c>
      <c r="G1339" s="17">
        <v>149361</v>
      </c>
      <c r="H1339" s="12">
        <v>2.3320599999999998</v>
      </c>
      <c r="I1339" s="12">
        <v>1.95</v>
      </c>
    </row>
    <row r="1340" spans="1:9" x14ac:dyDescent="0.25">
      <c r="A1340" s="1">
        <v>43360</v>
      </c>
      <c r="B1340" s="18">
        <v>9367</v>
      </c>
      <c r="C1340" s="11">
        <v>1.0605660911959802E-2</v>
      </c>
      <c r="D1340">
        <v>20687.3</v>
      </c>
      <c r="E1340" s="12">
        <v>95.419998000000007</v>
      </c>
      <c r="F1340" s="12">
        <v>3.7</v>
      </c>
      <c r="G1340" s="17">
        <v>149361</v>
      </c>
      <c r="H1340" s="12">
        <v>2.3320599999999998</v>
      </c>
      <c r="I1340" s="12">
        <v>1.95</v>
      </c>
    </row>
    <row r="1341" spans="1:9" x14ac:dyDescent="0.25">
      <c r="A1341" s="1">
        <v>43367</v>
      </c>
      <c r="B1341" s="18">
        <v>9374</v>
      </c>
      <c r="C1341" s="11">
        <v>1.0605660911959802E-2</v>
      </c>
      <c r="D1341">
        <v>20687.3</v>
      </c>
      <c r="E1341" s="12">
        <v>95.419998000000007</v>
      </c>
      <c r="F1341" s="12">
        <v>3.7</v>
      </c>
      <c r="G1341" s="17">
        <v>149361</v>
      </c>
      <c r="H1341" s="12">
        <v>2.3320599999999998</v>
      </c>
      <c r="I1341" s="12">
        <v>1.95</v>
      </c>
    </row>
    <row r="1342" spans="1:9" x14ac:dyDescent="0.25">
      <c r="A1342" s="1">
        <v>43374</v>
      </c>
      <c r="B1342" s="18">
        <v>9381</v>
      </c>
      <c r="C1342" s="11">
        <v>6.3807263393482749E-3</v>
      </c>
      <c r="D1342">
        <v>20819.3</v>
      </c>
      <c r="E1342" s="12">
        <v>95.300003000000004</v>
      </c>
      <c r="F1342" s="12">
        <v>3.8</v>
      </c>
      <c r="G1342" s="17">
        <v>149526</v>
      </c>
      <c r="H1342" s="12">
        <v>2.4920300000000002</v>
      </c>
      <c r="I1342" s="12">
        <v>2.19</v>
      </c>
    </row>
    <row r="1343" spans="1:9" x14ac:dyDescent="0.25">
      <c r="A1343" s="1">
        <v>43381</v>
      </c>
      <c r="B1343" s="18">
        <v>9388</v>
      </c>
      <c r="C1343" s="11">
        <v>6.3807263393482749E-3</v>
      </c>
      <c r="D1343">
        <v>20819.3</v>
      </c>
      <c r="E1343" s="12">
        <v>95.300003000000004</v>
      </c>
      <c r="F1343" s="12">
        <v>3.8</v>
      </c>
      <c r="G1343" s="17">
        <v>149526</v>
      </c>
      <c r="H1343" s="12">
        <v>2.4920300000000002</v>
      </c>
      <c r="I1343" s="12">
        <v>2.19</v>
      </c>
    </row>
    <row r="1344" spans="1:9" x14ac:dyDescent="0.25">
      <c r="A1344" s="1">
        <v>43388</v>
      </c>
      <c r="B1344" s="18">
        <v>9395</v>
      </c>
      <c r="C1344" s="11">
        <v>6.3807263393482749E-3</v>
      </c>
      <c r="D1344">
        <v>20819.3</v>
      </c>
      <c r="E1344" s="12">
        <v>95.300003000000004</v>
      </c>
      <c r="F1344" s="12">
        <v>3.8</v>
      </c>
      <c r="G1344" s="17">
        <v>149526</v>
      </c>
      <c r="H1344" s="12">
        <v>2.4920300000000002</v>
      </c>
      <c r="I1344" s="12">
        <v>2.19</v>
      </c>
    </row>
    <row r="1345" spans="1:9" x14ac:dyDescent="0.25">
      <c r="A1345" s="1">
        <v>43395</v>
      </c>
      <c r="B1345" s="18">
        <v>9402</v>
      </c>
      <c r="C1345" s="11">
        <v>6.3807263393482749E-3</v>
      </c>
      <c r="D1345">
        <v>20819.3</v>
      </c>
      <c r="E1345" s="12">
        <v>95.300003000000004</v>
      </c>
      <c r="F1345" s="12">
        <v>3.8</v>
      </c>
      <c r="G1345" s="17">
        <v>149526</v>
      </c>
      <c r="H1345" s="12">
        <v>2.4920300000000002</v>
      </c>
      <c r="I1345" s="12">
        <v>2.19</v>
      </c>
    </row>
    <row r="1346" spans="1:9" x14ac:dyDescent="0.25">
      <c r="A1346" s="1">
        <v>43402</v>
      </c>
      <c r="B1346" s="18">
        <v>9409</v>
      </c>
      <c r="C1346" s="11">
        <v>6.3807263393482749E-3</v>
      </c>
      <c r="D1346">
        <v>20819.3</v>
      </c>
      <c r="E1346" s="12">
        <v>95.300003000000004</v>
      </c>
      <c r="F1346" s="12">
        <v>3.8</v>
      </c>
      <c r="G1346" s="17">
        <v>149526</v>
      </c>
      <c r="H1346" s="12">
        <v>2.4920300000000002</v>
      </c>
      <c r="I1346" s="12">
        <v>2.19</v>
      </c>
    </row>
    <row r="1347" spans="1:9" x14ac:dyDescent="0.25">
      <c r="A1347" s="1">
        <v>43409</v>
      </c>
      <c r="B1347" s="18">
        <v>9416</v>
      </c>
      <c r="C1347" s="11">
        <v>6.3807263393482749E-3</v>
      </c>
      <c r="D1347">
        <v>20819.3</v>
      </c>
      <c r="E1347" s="12">
        <v>96.279999000000004</v>
      </c>
      <c r="F1347" s="12">
        <v>3.8</v>
      </c>
      <c r="G1347" s="17">
        <v>149622</v>
      </c>
      <c r="H1347" s="12">
        <v>2.1473300000000002</v>
      </c>
      <c r="I1347" s="12">
        <v>2.2000000000000002</v>
      </c>
    </row>
    <row r="1348" spans="1:9" x14ac:dyDescent="0.25">
      <c r="A1348" s="1">
        <v>43416</v>
      </c>
      <c r="B1348" s="18">
        <v>9423</v>
      </c>
      <c r="C1348" s="11">
        <v>6.3807263393482749E-3</v>
      </c>
      <c r="D1348">
        <v>20819.3</v>
      </c>
      <c r="E1348" s="12">
        <v>96.279999000000004</v>
      </c>
      <c r="F1348" s="12">
        <v>3.8</v>
      </c>
      <c r="G1348" s="17">
        <v>149622</v>
      </c>
      <c r="H1348" s="12">
        <v>2.1473300000000002</v>
      </c>
      <c r="I1348" s="12">
        <v>2.2000000000000002</v>
      </c>
    </row>
    <row r="1349" spans="1:9" x14ac:dyDescent="0.25">
      <c r="A1349" s="1">
        <v>43423</v>
      </c>
      <c r="B1349" s="18">
        <v>9430</v>
      </c>
      <c r="C1349" s="11">
        <v>6.3807263393482749E-3</v>
      </c>
      <c r="D1349">
        <v>20819.3</v>
      </c>
      <c r="E1349" s="12">
        <v>96.279999000000004</v>
      </c>
      <c r="F1349" s="12">
        <v>3.8</v>
      </c>
      <c r="G1349" s="17">
        <v>149622</v>
      </c>
      <c r="H1349" s="12">
        <v>2.1473300000000002</v>
      </c>
      <c r="I1349" s="12">
        <v>2.2000000000000002</v>
      </c>
    </row>
    <row r="1350" spans="1:9" x14ac:dyDescent="0.25">
      <c r="A1350" s="1">
        <v>43430</v>
      </c>
      <c r="B1350" s="18">
        <v>9437</v>
      </c>
      <c r="C1350" s="11">
        <v>6.3807263393482749E-3</v>
      </c>
      <c r="D1350">
        <v>20819.3</v>
      </c>
      <c r="E1350" s="12">
        <v>96.279999000000004</v>
      </c>
      <c r="F1350" s="12">
        <v>3.8</v>
      </c>
      <c r="G1350" s="17">
        <v>149622</v>
      </c>
      <c r="H1350" s="12">
        <v>2.1473300000000002</v>
      </c>
      <c r="I1350" s="12">
        <v>2.2000000000000002</v>
      </c>
    </row>
    <row r="1351" spans="1:9" x14ac:dyDescent="0.25">
      <c r="A1351" s="1">
        <v>43437</v>
      </c>
      <c r="B1351" s="18">
        <v>9444</v>
      </c>
      <c r="C1351" s="11">
        <v>6.3807263393482749E-3</v>
      </c>
      <c r="D1351">
        <v>20819.3</v>
      </c>
      <c r="E1351" s="12">
        <v>97.040001000000004</v>
      </c>
      <c r="F1351" s="12">
        <v>3.9</v>
      </c>
      <c r="G1351" s="17">
        <v>149805</v>
      </c>
      <c r="H1351" s="12">
        <v>2.00238</v>
      </c>
      <c r="I1351" s="12">
        <v>2.27</v>
      </c>
    </row>
    <row r="1352" spans="1:9" x14ac:dyDescent="0.25">
      <c r="A1352" s="1">
        <v>43444</v>
      </c>
      <c r="B1352" s="18">
        <v>9451</v>
      </c>
      <c r="C1352" s="11">
        <v>6.3807263393482749E-3</v>
      </c>
      <c r="D1352">
        <v>20819.3</v>
      </c>
      <c r="E1352" s="12">
        <v>97.040001000000004</v>
      </c>
      <c r="F1352" s="12">
        <v>3.9</v>
      </c>
      <c r="G1352" s="17">
        <v>149805</v>
      </c>
      <c r="H1352" s="12">
        <v>2.00238</v>
      </c>
      <c r="I1352" s="12">
        <v>2.27</v>
      </c>
    </row>
    <row r="1353" spans="1:9" x14ac:dyDescent="0.25">
      <c r="A1353" s="1">
        <v>43451</v>
      </c>
      <c r="B1353" s="18">
        <v>9458</v>
      </c>
      <c r="C1353" s="11">
        <v>6.3807263393482749E-3</v>
      </c>
      <c r="D1353">
        <v>20819.3</v>
      </c>
      <c r="E1353" s="12">
        <v>97.040001000000004</v>
      </c>
      <c r="F1353" s="12">
        <v>3.9</v>
      </c>
      <c r="G1353" s="17">
        <v>149805</v>
      </c>
      <c r="H1353" s="12">
        <v>2.00238</v>
      </c>
      <c r="I1353" s="12">
        <v>2.27</v>
      </c>
    </row>
    <row r="1354" spans="1:9" x14ac:dyDescent="0.25">
      <c r="A1354" s="1">
        <v>43458</v>
      </c>
      <c r="B1354" s="18">
        <v>9465</v>
      </c>
      <c r="C1354" s="11">
        <v>6.3807263393482749E-3</v>
      </c>
      <c r="D1354">
        <v>20819.3</v>
      </c>
      <c r="E1354" s="12">
        <v>97.040001000000004</v>
      </c>
      <c r="F1354" s="12">
        <v>3.9</v>
      </c>
      <c r="G1354" s="17">
        <v>149805</v>
      </c>
      <c r="H1354" s="12">
        <v>2.00238</v>
      </c>
      <c r="I1354" s="12">
        <v>2.27</v>
      </c>
    </row>
    <row r="1355" spans="1:9" x14ac:dyDescent="0.25">
      <c r="A1355" s="1">
        <v>43465</v>
      </c>
      <c r="B1355" s="18">
        <v>9472</v>
      </c>
      <c r="C1355" s="11">
        <v>6.3807263393482749E-3</v>
      </c>
      <c r="D1355">
        <v>20819.3</v>
      </c>
      <c r="E1355" s="12">
        <v>97.040001000000004</v>
      </c>
      <c r="F1355" s="12">
        <v>3.9</v>
      </c>
      <c r="G1355" s="17">
        <v>149805</v>
      </c>
      <c r="H1355" s="12">
        <v>2.00238</v>
      </c>
      <c r="I1355" s="12">
        <v>2.27</v>
      </c>
    </row>
    <row r="1356" spans="1:9" x14ac:dyDescent="0.25">
      <c r="A1356" s="1">
        <v>43472</v>
      </c>
      <c r="B1356" s="18">
        <v>9479</v>
      </c>
      <c r="C1356" s="11">
        <v>9.3086703203277832E-3</v>
      </c>
      <c r="D1356">
        <v>21013.1</v>
      </c>
      <c r="E1356" s="12">
        <v>96.82</v>
      </c>
      <c r="F1356" s="12">
        <v>4</v>
      </c>
      <c r="G1356" s="17">
        <v>150114</v>
      </c>
      <c r="H1356" s="12">
        <v>1.5506800000000001</v>
      </c>
      <c r="I1356" s="12">
        <v>2.4</v>
      </c>
    </row>
    <row r="1357" spans="1:9" x14ac:dyDescent="0.25">
      <c r="A1357" s="1">
        <v>43479</v>
      </c>
      <c r="B1357" s="18">
        <v>9486</v>
      </c>
      <c r="C1357" s="11">
        <v>9.3086703203277832E-3</v>
      </c>
      <c r="D1357">
        <v>21013.1</v>
      </c>
      <c r="E1357" s="12">
        <v>96.82</v>
      </c>
      <c r="F1357" s="12">
        <v>4</v>
      </c>
      <c r="G1357" s="17">
        <v>150114</v>
      </c>
      <c r="H1357" s="12">
        <v>1.5506800000000001</v>
      </c>
      <c r="I1357" s="12">
        <v>2.4</v>
      </c>
    </row>
    <row r="1358" spans="1:9" x14ac:dyDescent="0.25">
      <c r="A1358" s="1">
        <v>43486</v>
      </c>
      <c r="B1358" s="18">
        <v>9493</v>
      </c>
      <c r="C1358" s="11">
        <v>9.3086703203277832E-3</v>
      </c>
      <c r="D1358">
        <v>21013.1</v>
      </c>
      <c r="E1358" s="12">
        <v>96.82</v>
      </c>
      <c r="F1358" s="12">
        <v>4</v>
      </c>
      <c r="G1358" s="17">
        <v>150114</v>
      </c>
      <c r="H1358" s="12">
        <v>1.5506800000000001</v>
      </c>
      <c r="I1358" s="12">
        <v>2.4</v>
      </c>
    </row>
    <row r="1359" spans="1:9" x14ac:dyDescent="0.25">
      <c r="A1359" s="1">
        <v>43493</v>
      </c>
      <c r="B1359" s="18">
        <v>9500</v>
      </c>
      <c r="C1359" s="11">
        <v>9.3086703203277832E-3</v>
      </c>
      <c r="D1359">
        <v>21013.1</v>
      </c>
      <c r="E1359" s="12">
        <v>96.82</v>
      </c>
      <c r="F1359" s="12">
        <v>4</v>
      </c>
      <c r="G1359" s="17">
        <v>150114</v>
      </c>
      <c r="H1359" s="12">
        <v>1.5506800000000001</v>
      </c>
      <c r="I1359" s="12">
        <v>2.4</v>
      </c>
    </row>
    <row r="1360" spans="1:9" x14ac:dyDescent="0.25">
      <c r="A1360" s="1">
        <v>43500</v>
      </c>
      <c r="B1360" s="18">
        <v>9507</v>
      </c>
      <c r="C1360" s="11">
        <v>9.3086703203277832E-3</v>
      </c>
      <c r="D1360">
        <v>21013.1</v>
      </c>
      <c r="E1360" s="12">
        <v>95.580001999999993</v>
      </c>
      <c r="F1360" s="12">
        <v>3.8</v>
      </c>
      <c r="G1360" s="17">
        <v>150092</v>
      </c>
      <c r="H1360" s="12">
        <v>1.52006</v>
      </c>
      <c r="I1360" s="12">
        <v>2.4</v>
      </c>
    </row>
    <row r="1361" spans="1:9" x14ac:dyDescent="0.25">
      <c r="A1361" s="1">
        <v>43507</v>
      </c>
      <c r="B1361" s="18">
        <v>9514</v>
      </c>
      <c r="C1361" s="11">
        <v>9.3086703203277832E-3</v>
      </c>
      <c r="D1361">
        <v>21013.1</v>
      </c>
      <c r="E1361" s="12">
        <v>95.580001999999993</v>
      </c>
      <c r="F1361" s="12">
        <v>3.8</v>
      </c>
      <c r="G1361" s="17">
        <v>150092</v>
      </c>
      <c r="H1361" s="12">
        <v>1.52006</v>
      </c>
      <c r="I1361" s="12">
        <v>2.4</v>
      </c>
    </row>
    <row r="1362" spans="1:9" x14ac:dyDescent="0.25">
      <c r="A1362" s="1">
        <v>43514</v>
      </c>
      <c r="B1362" s="18">
        <v>9521</v>
      </c>
      <c r="C1362" s="11">
        <v>9.3086703203277832E-3</v>
      </c>
      <c r="D1362">
        <v>21013.1</v>
      </c>
      <c r="E1362" s="12">
        <v>95.580001999999993</v>
      </c>
      <c r="F1362" s="12">
        <v>3.8</v>
      </c>
      <c r="G1362" s="17">
        <v>150092</v>
      </c>
      <c r="H1362" s="12">
        <v>1.52006</v>
      </c>
      <c r="I1362" s="12">
        <v>2.4</v>
      </c>
    </row>
    <row r="1363" spans="1:9" x14ac:dyDescent="0.25">
      <c r="A1363" s="1">
        <v>43521</v>
      </c>
      <c r="B1363" s="18">
        <v>9528</v>
      </c>
      <c r="C1363" s="11">
        <v>9.3086703203277832E-3</v>
      </c>
      <c r="D1363">
        <v>21013.1</v>
      </c>
      <c r="E1363" s="12">
        <v>95.580001999999993</v>
      </c>
      <c r="F1363" s="12">
        <v>3.8</v>
      </c>
      <c r="G1363" s="17">
        <v>150092</v>
      </c>
      <c r="H1363" s="12">
        <v>1.52006</v>
      </c>
      <c r="I1363" s="12">
        <v>2.4</v>
      </c>
    </row>
    <row r="1364" spans="1:9" x14ac:dyDescent="0.25">
      <c r="A1364" s="1">
        <v>43528</v>
      </c>
      <c r="B1364" s="18">
        <v>9535</v>
      </c>
      <c r="C1364" s="11">
        <v>9.3086703203277832E-3</v>
      </c>
      <c r="D1364">
        <v>21013.1</v>
      </c>
      <c r="E1364" s="12">
        <v>96.529999000000004</v>
      </c>
      <c r="F1364" s="12">
        <v>3.8</v>
      </c>
      <c r="G1364" s="17">
        <v>150320</v>
      </c>
      <c r="H1364" s="12">
        <v>1.85314</v>
      </c>
      <c r="I1364" s="12">
        <v>2.41</v>
      </c>
    </row>
    <row r="1365" spans="1:9" x14ac:dyDescent="0.25">
      <c r="A1365" s="1">
        <v>43535</v>
      </c>
      <c r="B1365" s="18">
        <v>9542</v>
      </c>
      <c r="C1365" s="11">
        <v>9.3086703203277832E-3</v>
      </c>
      <c r="D1365">
        <v>21013.1</v>
      </c>
      <c r="E1365" s="12">
        <v>96.529999000000004</v>
      </c>
      <c r="F1365" s="12">
        <v>3.8</v>
      </c>
      <c r="G1365" s="17">
        <v>150320</v>
      </c>
      <c r="H1365" s="12">
        <v>1.85314</v>
      </c>
      <c r="I1365" s="12">
        <v>2.41</v>
      </c>
    </row>
    <row r="1366" spans="1:9" x14ac:dyDescent="0.25">
      <c r="A1366" s="1">
        <v>43542</v>
      </c>
      <c r="B1366" s="18">
        <v>9549</v>
      </c>
      <c r="C1366" s="11">
        <v>9.3086703203277832E-3</v>
      </c>
      <c r="D1366">
        <v>21013.1</v>
      </c>
      <c r="E1366" s="12">
        <v>96.529999000000004</v>
      </c>
      <c r="F1366" s="12">
        <v>3.8</v>
      </c>
      <c r="G1366" s="17">
        <v>150320</v>
      </c>
      <c r="H1366" s="12">
        <v>1.85314</v>
      </c>
      <c r="I1366" s="12">
        <v>2.41</v>
      </c>
    </row>
    <row r="1367" spans="1:9" x14ac:dyDescent="0.25">
      <c r="A1367" s="1">
        <v>43549</v>
      </c>
      <c r="B1367" s="18">
        <v>9556</v>
      </c>
      <c r="C1367" s="11">
        <v>9.3086703203277832E-3</v>
      </c>
      <c r="D1367">
        <v>21013.1</v>
      </c>
      <c r="E1367" s="12">
        <v>96.529999000000004</v>
      </c>
      <c r="F1367" s="12">
        <v>3.8</v>
      </c>
      <c r="G1367" s="17">
        <v>150320</v>
      </c>
      <c r="H1367" s="12">
        <v>1.85314</v>
      </c>
      <c r="I1367" s="12">
        <v>2.41</v>
      </c>
    </row>
    <row r="1368" spans="1:9" x14ac:dyDescent="0.25">
      <c r="A1368" s="1">
        <v>43556</v>
      </c>
      <c r="B1368" s="18">
        <v>9563</v>
      </c>
      <c r="C1368" s="11">
        <v>1.2339921287197075E-2</v>
      </c>
      <c r="D1368">
        <v>21272.400000000001</v>
      </c>
      <c r="E1368" s="12">
        <v>97.25</v>
      </c>
      <c r="F1368" s="12">
        <v>3.6</v>
      </c>
      <c r="G1368" s="17">
        <v>150563</v>
      </c>
      <c r="H1368" s="12">
        <v>1.9917899999999999</v>
      </c>
      <c r="I1368" s="12">
        <v>2.42</v>
      </c>
    </row>
    <row r="1369" spans="1:9" x14ac:dyDescent="0.25">
      <c r="A1369" s="1">
        <v>43563</v>
      </c>
      <c r="B1369" s="18">
        <v>9570</v>
      </c>
      <c r="C1369" s="11">
        <v>1.2339921287197075E-2</v>
      </c>
      <c r="D1369">
        <v>21272.400000000001</v>
      </c>
      <c r="E1369" s="12">
        <v>97.25</v>
      </c>
      <c r="F1369" s="12">
        <v>3.6</v>
      </c>
      <c r="G1369" s="17">
        <v>150563</v>
      </c>
      <c r="H1369" s="12">
        <v>1.9917899999999999</v>
      </c>
      <c r="I1369" s="12">
        <v>2.42</v>
      </c>
    </row>
    <row r="1370" spans="1:9" x14ac:dyDescent="0.25">
      <c r="A1370" s="1">
        <v>43570</v>
      </c>
      <c r="B1370" s="18">
        <v>9577</v>
      </c>
      <c r="C1370" s="11">
        <v>1.2339921287197075E-2</v>
      </c>
      <c r="D1370">
        <v>21272.400000000001</v>
      </c>
      <c r="E1370" s="12">
        <v>97.25</v>
      </c>
      <c r="F1370" s="12">
        <v>3.6</v>
      </c>
      <c r="G1370" s="17">
        <v>150563</v>
      </c>
      <c r="H1370" s="12">
        <v>1.9917899999999999</v>
      </c>
      <c r="I1370" s="12">
        <v>2.42</v>
      </c>
    </row>
    <row r="1371" spans="1:9" x14ac:dyDescent="0.25">
      <c r="A1371" s="1">
        <v>43577</v>
      </c>
      <c r="B1371" s="18">
        <v>9584</v>
      </c>
      <c r="C1371" s="11">
        <v>1.2339921287197075E-2</v>
      </c>
      <c r="D1371">
        <v>21272.400000000001</v>
      </c>
      <c r="E1371" s="12">
        <v>97.25</v>
      </c>
      <c r="F1371" s="12">
        <v>3.6</v>
      </c>
      <c r="G1371" s="17">
        <v>150563</v>
      </c>
      <c r="H1371" s="12">
        <v>1.9917899999999999</v>
      </c>
      <c r="I1371" s="12">
        <v>2.42</v>
      </c>
    </row>
    <row r="1372" spans="1:9" x14ac:dyDescent="0.25">
      <c r="A1372" s="1">
        <v>43584</v>
      </c>
      <c r="B1372" s="18">
        <v>9591</v>
      </c>
      <c r="C1372" s="11">
        <v>1.2339921287197075E-2</v>
      </c>
      <c r="D1372">
        <v>21272.400000000001</v>
      </c>
      <c r="E1372" s="12">
        <v>97.25</v>
      </c>
      <c r="F1372" s="12">
        <v>3.6</v>
      </c>
      <c r="G1372" s="17">
        <v>150563</v>
      </c>
      <c r="H1372" s="12">
        <v>1.9917899999999999</v>
      </c>
      <c r="I1372" s="12">
        <v>2.42</v>
      </c>
    </row>
    <row r="1373" spans="1:9" x14ac:dyDescent="0.25">
      <c r="A1373" s="1">
        <v>43591</v>
      </c>
      <c r="B1373" s="18">
        <v>9598</v>
      </c>
      <c r="C1373" s="11">
        <v>1.2339921287197075E-2</v>
      </c>
      <c r="D1373">
        <v>21272.400000000001</v>
      </c>
      <c r="E1373" s="12">
        <v>97.690002000000007</v>
      </c>
      <c r="F1373" s="12">
        <v>3.7</v>
      </c>
      <c r="G1373" s="17">
        <v>150630</v>
      </c>
      <c r="H1373" s="12">
        <v>1.79352</v>
      </c>
      <c r="I1373" s="12">
        <v>2.39</v>
      </c>
    </row>
    <row r="1374" spans="1:9" x14ac:dyDescent="0.25">
      <c r="A1374" s="1">
        <v>43598</v>
      </c>
      <c r="B1374" s="18">
        <v>9605</v>
      </c>
      <c r="C1374" s="11">
        <v>1.2339921287197075E-2</v>
      </c>
      <c r="D1374">
        <v>21272.400000000001</v>
      </c>
      <c r="E1374" s="12">
        <v>97.690002000000007</v>
      </c>
      <c r="F1374" s="12">
        <v>3.7</v>
      </c>
      <c r="G1374" s="17">
        <v>150630</v>
      </c>
      <c r="H1374" s="12">
        <v>1.79352</v>
      </c>
      <c r="I1374" s="12">
        <v>2.39</v>
      </c>
    </row>
    <row r="1375" spans="1:9" x14ac:dyDescent="0.25">
      <c r="A1375" s="1">
        <v>43605</v>
      </c>
      <c r="B1375" s="18">
        <v>9612</v>
      </c>
      <c r="C1375" s="11">
        <v>1.2339921287197075E-2</v>
      </c>
      <c r="D1375">
        <v>21272.400000000001</v>
      </c>
      <c r="E1375" s="12">
        <v>97.690002000000007</v>
      </c>
      <c r="F1375" s="12">
        <v>3.7</v>
      </c>
      <c r="G1375" s="17">
        <v>150630</v>
      </c>
      <c r="H1375" s="12">
        <v>1.79352</v>
      </c>
      <c r="I1375" s="12">
        <v>2.39</v>
      </c>
    </row>
    <row r="1376" spans="1:9" x14ac:dyDescent="0.25">
      <c r="A1376" s="1">
        <v>43612</v>
      </c>
      <c r="B1376" s="18">
        <v>9619</v>
      </c>
      <c r="C1376" s="11">
        <v>1.2339921287197075E-2</v>
      </c>
      <c r="D1376">
        <v>21272.400000000001</v>
      </c>
      <c r="E1376" s="12">
        <v>97.690002000000007</v>
      </c>
      <c r="F1376" s="12">
        <v>3.7</v>
      </c>
      <c r="G1376" s="17">
        <v>150630</v>
      </c>
      <c r="H1376" s="12">
        <v>1.79352</v>
      </c>
      <c r="I1376" s="12">
        <v>2.39</v>
      </c>
    </row>
    <row r="1377" spans="1:9" x14ac:dyDescent="0.25">
      <c r="A1377" s="1">
        <v>43619</v>
      </c>
      <c r="B1377" s="18">
        <v>9626</v>
      </c>
      <c r="C1377" s="11">
        <v>1.2339921287197075E-2</v>
      </c>
      <c r="D1377">
        <v>21272.400000000001</v>
      </c>
      <c r="E1377" s="12">
        <v>97.139999000000003</v>
      </c>
      <c r="F1377" s="12">
        <v>3.6</v>
      </c>
      <c r="G1377" s="17">
        <v>150797</v>
      </c>
      <c r="H1377" s="12">
        <v>1.64968</v>
      </c>
      <c r="I1377" s="12">
        <v>2.38</v>
      </c>
    </row>
    <row r="1378" spans="1:9" x14ac:dyDescent="0.25">
      <c r="A1378" s="1">
        <v>43626</v>
      </c>
      <c r="B1378" s="18">
        <v>9633</v>
      </c>
      <c r="C1378" s="11">
        <v>1.2339921287197075E-2</v>
      </c>
      <c r="D1378">
        <v>21272.400000000001</v>
      </c>
      <c r="E1378" s="12">
        <v>97.139999000000003</v>
      </c>
      <c r="F1378" s="12">
        <v>3.6</v>
      </c>
      <c r="G1378" s="17">
        <v>150797</v>
      </c>
      <c r="H1378" s="12">
        <v>1.64968</v>
      </c>
      <c r="I1378" s="12">
        <v>2.38</v>
      </c>
    </row>
    <row r="1379" spans="1:9" x14ac:dyDescent="0.25">
      <c r="A1379" s="1">
        <v>43633</v>
      </c>
      <c r="B1379" s="18">
        <v>9640</v>
      </c>
      <c r="C1379" s="11">
        <v>1.2339921287197075E-2</v>
      </c>
      <c r="D1379">
        <v>21272.400000000001</v>
      </c>
      <c r="E1379" s="12">
        <v>97.139999000000003</v>
      </c>
      <c r="F1379" s="12">
        <v>3.6</v>
      </c>
      <c r="G1379" s="17">
        <v>150797</v>
      </c>
      <c r="H1379" s="12">
        <v>1.64968</v>
      </c>
      <c r="I1379" s="12">
        <v>2.38</v>
      </c>
    </row>
    <row r="1380" spans="1:9" x14ac:dyDescent="0.25">
      <c r="A1380" s="1">
        <v>43640</v>
      </c>
      <c r="B1380" s="18">
        <v>9647</v>
      </c>
      <c r="C1380" s="11">
        <v>1.2339921287197075E-2</v>
      </c>
      <c r="D1380">
        <v>21272.400000000001</v>
      </c>
      <c r="E1380" s="12">
        <v>97.139999000000003</v>
      </c>
      <c r="F1380" s="12">
        <v>3.6</v>
      </c>
      <c r="G1380" s="17">
        <v>150797</v>
      </c>
      <c r="H1380" s="12">
        <v>1.64968</v>
      </c>
      <c r="I1380" s="12">
        <v>2.38</v>
      </c>
    </row>
    <row r="1381" spans="1:9" x14ac:dyDescent="0.25">
      <c r="A1381" s="1">
        <v>43647</v>
      </c>
      <c r="B1381" s="18">
        <v>9654</v>
      </c>
      <c r="C1381" s="11">
        <v>1.2194204697166144E-2</v>
      </c>
      <c r="D1381">
        <v>21531.8</v>
      </c>
      <c r="E1381" s="12">
        <v>96.839995999999999</v>
      </c>
      <c r="F1381" s="12">
        <v>3.7</v>
      </c>
      <c r="G1381" s="17">
        <v>150879</v>
      </c>
      <c r="H1381" s="12">
        <v>1.77976</v>
      </c>
      <c r="I1381" s="12">
        <v>2.4</v>
      </c>
    </row>
    <row r="1382" spans="1:9" x14ac:dyDescent="0.25">
      <c r="A1382" s="1">
        <v>43654</v>
      </c>
      <c r="B1382" s="18">
        <v>9661</v>
      </c>
      <c r="C1382" s="11">
        <v>1.2194204697166144E-2</v>
      </c>
      <c r="D1382">
        <v>21531.8</v>
      </c>
      <c r="E1382" s="12">
        <v>96.839995999999999</v>
      </c>
      <c r="F1382" s="12">
        <v>3.7</v>
      </c>
      <c r="G1382" s="17">
        <v>150879</v>
      </c>
      <c r="H1382" s="12">
        <v>1.77976</v>
      </c>
      <c r="I1382" s="12">
        <v>2.4</v>
      </c>
    </row>
    <row r="1383" spans="1:9" x14ac:dyDescent="0.25">
      <c r="A1383" s="1">
        <v>43661</v>
      </c>
      <c r="B1383" s="18">
        <v>9668</v>
      </c>
      <c r="C1383" s="11">
        <v>1.2194204697166144E-2</v>
      </c>
      <c r="D1383">
        <v>21531.8</v>
      </c>
      <c r="E1383" s="12">
        <v>96.839995999999999</v>
      </c>
      <c r="F1383" s="12">
        <v>3.7</v>
      </c>
      <c r="G1383" s="17">
        <v>150879</v>
      </c>
      <c r="H1383" s="12">
        <v>1.77976</v>
      </c>
      <c r="I1383" s="12">
        <v>2.4</v>
      </c>
    </row>
    <row r="1384" spans="1:9" x14ac:dyDescent="0.25">
      <c r="A1384" s="1">
        <v>43668</v>
      </c>
      <c r="B1384" s="18">
        <v>9675</v>
      </c>
      <c r="C1384" s="11">
        <v>1.2194204697166144E-2</v>
      </c>
      <c r="D1384">
        <v>21531.8</v>
      </c>
      <c r="E1384" s="12">
        <v>96.839995999999999</v>
      </c>
      <c r="F1384" s="12">
        <v>3.7</v>
      </c>
      <c r="G1384" s="17">
        <v>150879</v>
      </c>
      <c r="H1384" s="12">
        <v>1.77976</v>
      </c>
      <c r="I1384" s="12">
        <v>2.4</v>
      </c>
    </row>
    <row r="1385" spans="1:9" x14ac:dyDescent="0.25">
      <c r="A1385" s="1">
        <v>43675</v>
      </c>
      <c r="B1385" s="18">
        <v>9682</v>
      </c>
      <c r="C1385" s="11">
        <v>1.2194204697166144E-2</v>
      </c>
      <c r="D1385">
        <v>21531.8</v>
      </c>
      <c r="E1385" s="12">
        <v>96.839995999999999</v>
      </c>
      <c r="F1385" s="12">
        <v>3.7</v>
      </c>
      <c r="G1385" s="17">
        <v>150879</v>
      </c>
      <c r="H1385" s="12">
        <v>1.77976</v>
      </c>
      <c r="I1385" s="12">
        <v>2.4</v>
      </c>
    </row>
    <row r="1386" spans="1:9" x14ac:dyDescent="0.25">
      <c r="A1386" s="1">
        <v>43682</v>
      </c>
      <c r="B1386" s="18">
        <v>9689</v>
      </c>
      <c r="C1386" s="11">
        <v>1.2194204697166144E-2</v>
      </c>
      <c r="D1386">
        <v>21531.8</v>
      </c>
      <c r="E1386" s="12">
        <v>98.389999000000003</v>
      </c>
      <c r="F1386" s="12">
        <v>3.7</v>
      </c>
      <c r="G1386" s="17">
        <v>151111</v>
      </c>
      <c r="H1386" s="12">
        <v>1.74678</v>
      </c>
      <c r="I1386" s="12">
        <v>2.13</v>
      </c>
    </row>
    <row r="1387" spans="1:9" x14ac:dyDescent="0.25">
      <c r="A1387" s="1">
        <v>43689</v>
      </c>
      <c r="B1387" s="18">
        <v>9696</v>
      </c>
      <c r="C1387" s="11">
        <v>1.2194204697166144E-2</v>
      </c>
      <c r="D1387">
        <v>21531.8</v>
      </c>
      <c r="E1387" s="12">
        <v>98.389999000000003</v>
      </c>
      <c r="F1387" s="12">
        <v>3.7</v>
      </c>
      <c r="G1387" s="17">
        <v>151111</v>
      </c>
      <c r="H1387" s="12">
        <v>1.74678</v>
      </c>
      <c r="I1387" s="12">
        <v>2.13</v>
      </c>
    </row>
    <row r="1388" spans="1:9" x14ac:dyDescent="0.25">
      <c r="A1388" s="1">
        <v>43696</v>
      </c>
      <c r="B1388" s="18">
        <v>9703</v>
      </c>
      <c r="C1388" s="11">
        <v>1.2194204697166144E-2</v>
      </c>
      <c r="D1388">
        <v>21531.8</v>
      </c>
      <c r="E1388" s="12">
        <v>98.389999000000003</v>
      </c>
      <c r="F1388" s="12">
        <v>3.7</v>
      </c>
      <c r="G1388" s="17">
        <v>151111</v>
      </c>
      <c r="H1388" s="12">
        <v>1.74678</v>
      </c>
      <c r="I1388" s="12">
        <v>2.13</v>
      </c>
    </row>
    <row r="1389" spans="1:9" x14ac:dyDescent="0.25">
      <c r="A1389" s="1">
        <v>43703</v>
      </c>
      <c r="B1389" s="18">
        <v>9710</v>
      </c>
      <c r="C1389" s="11">
        <v>1.2194204697166144E-2</v>
      </c>
      <c r="D1389">
        <v>21531.8</v>
      </c>
      <c r="E1389" s="12">
        <v>98.389999000000003</v>
      </c>
      <c r="F1389" s="12">
        <v>3.7</v>
      </c>
      <c r="G1389" s="17">
        <v>151111</v>
      </c>
      <c r="H1389" s="12">
        <v>1.74678</v>
      </c>
      <c r="I1389" s="12">
        <v>2.13</v>
      </c>
    </row>
    <row r="1390" spans="1:9" x14ac:dyDescent="0.25">
      <c r="A1390" s="1">
        <v>43710</v>
      </c>
      <c r="B1390" s="18">
        <v>9717</v>
      </c>
      <c r="C1390" s="11">
        <v>1.2194204697166144E-2</v>
      </c>
      <c r="D1390">
        <v>21531.8</v>
      </c>
      <c r="E1390" s="12">
        <v>98.949996999999996</v>
      </c>
      <c r="F1390" s="12">
        <v>3.5</v>
      </c>
      <c r="G1390" s="17">
        <v>151318</v>
      </c>
      <c r="H1390" s="12">
        <v>1.71662</v>
      </c>
      <c r="I1390" s="12">
        <v>2.04</v>
      </c>
    </row>
    <row r="1391" spans="1:9" x14ac:dyDescent="0.25">
      <c r="A1391" s="1">
        <v>43717</v>
      </c>
      <c r="B1391" s="18">
        <v>9724</v>
      </c>
      <c r="C1391" s="11">
        <v>1.2194204697166144E-2</v>
      </c>
      <c r="D1391">
        <v>21531.8</v>
      </c>
      <c r="E1391" s="12">
        <v>98.949996999999996</v>
      </c>
      <c r="F1391" s="12">
        <v>3.5</v>
      </c>
      <c r="G1391" s="17">
        <v>151318</v>
      </c>
      <c r="H1391" s="12">
        <v>1.71662</v>
      </c>
      <c r="I1391" s="12">
        <v>2.04</v>
      </c>
    </row>
    <row r="1392" spans="1:9" x14ac:dyDescent="0.25">
      <c r="A1392" s="1">
        <v>43724</v>
      </c>
      <c r="B1392" s="18">
        <v>9731</v>
      </c>
      <c r="C1392" s="11">
        <v>1.2194204697166144E-2</v>
      </c>
      <c r="D1392">
        <v>21531.8</v>
      </c>
      <c r="E1392" s="12">
        <v>98.949996999999996</v>
      </c>
      <c r="F1392" s="12">
        <v>3.5</v>
      </c>
      <c r="G1392" s="17">
        <v>151318</v>
      </c>
      <c r="H1392" s="12">
        <v>1.71662</v>
      </c>
      <c r="I1392" s="12">
        <v>2.04</v>
      </c>
    </row>
    <row r="1393" spans="1:9" x14ac:dyDescent="0.25">
      <c r="A1393" s="1">
        <v>43731</v>
      </c>
      <c r="B1393" s="18">
        <v>9738</v>
      </c>
      <c r="C1393" s="11">
        <v>1.2194204697166144E-2</v>
      </c>
      <c r="D1393">
        <v>21531.8</v>
      </c>
      <c r="E1393" s="12">
        <v>98.949996999999996</v>
      </c>
      <c r="F1393" s="12">
        <v>3.5</v>
      </c>
      <c r="G1393" s="17">
        <v>151318</v>
      </c>
      <c r="H1393" s="12">
        <v>1.71662</v>
      </c>
      <c r="I1393" s="12">
        <v>2.04</v>
      </c>
    </row>
    <row r="1394" spans="1:9" x14ac:dyDescent="0.25">
      <c r="A1394" s="1">
        <v>43738</v>
      </c>
      <c r="B1394" s="18">
        <v>9745</v>
      </c>
      <c r="C1394" s="11">
        <v>1.2194204697166144E-2</v>
      </c>
      <c r="D1394">
        <v>21531.8</v>
      </c>
      <c r="E1394" s="12">
        <v>98.949996999999996</v>
      </c>
      <c r="F1394" s="12">
        <v>3.5</v>
      </c>
      <c r="G1394" s="17">
        <v>151318</v>
      </c>
      <c r="H1394" s="12">
        <v>1.71662</v>
      </c>
      <c r="I1394" s="12">
        <v>2.04</v>
      </c>
    </row>
    <row r="1395" spans="1:9" x14ac:dyDescent="0.25">
      <c r="A1395" s="1">
        <v>43745</v>
      </c>
      <c r="B1395" s="18">
        <v>9752</v>
      </c>
      <c r="C1395" s="11">
        <v>8.1135808432180045E-3</v>
      </c>
      <c r="D1395">
        <v>21706.5</v>
      </c>
      <c r="E1395" s="12">
        <v>99.129997000000003</v>
      </c>
      <c r="F1395" s="12">
        <v>3.6</v>
      </c>
      <c r="G1395" s="17">
        <v>151447</v>
      </c>
      <c r="H1395" s="12">
        <v>1.76918</v>
      </c>
      <c r="I1395" s="12">
        <v>1.83</v>
      </c>
    </row>
    <row r="1396" spans="1:9" x14ac:dyDescent="0.25">
      <c r="A1396" s="1">
        <v>43752</v>
      </c>
      <c r="B1396" s="18">
        <v>9759</v>
      </c>
      <c r="C1396" s="11">
        <v>8.1135808432180045E-3</v>
      </c>
      <c r="D1396">
        <v>21706.5</v>
      </c>
      <c r="E1396" s="12">
        <v>99.129997000000003</v>
      </c>
      <c r="F1396" s="12">
        <v>3.6</v>
      </c>
      <c r="G1396" s="17">
        <v>151447</v>
      </c>
      <c r="H1396" s="12">
        <v>1.76918</v>
      </c>
      <c r="I1396" s="12">
        <v>1.83</v>
      </c>
    </row>
    <row r="1397" spans="1:9" x14ac:dyDescent="0.25">
      <c r="A1397" s="1">
        <v>43759</v>
      </c>
      <c r="B1397" s="18">
        <v>9766</v>
      </c>
      <c r="C1397" s="11">
        <v>8.1135808432180045E-3</v>
      </c>
      <c r="D1397">
        <v>21706.5</v>
      </c>
      <c r="E1397" s="12">
        <v>99.129997000000003</v>
      </c>
      <c r="F1397" s="12">
        <v>3.6</v>
      </c>
      <c r="G1397" s="17">
        <v>151447</v>
      </c>
      <c r="H1397" s="12">
        <v>1.76918</v>
      </c>
      <c r="I1397" s="12">
        <v>1.83</v>
      </c>
    </row>
    <row r="1398" spans="1:9" x14ac:dyDescent="0.25">
      <c r="A1398" s="1">
        <v>43766</v>
      </c>
      <c r="B1398" s="18">
        <v>9773</v>
      </c>
      <c r="C1398" s="11">
        <v>8.1135808432180045E-3</v>
      </c>
      <c r="D1398">
        <v>21706.5</v>
      </c>
      <c r="E1398" s="12">
        <v>99.129997000000003</v>
      </c>
      <c r="F1398" s="12">
        <v>3.6</v>
      </c>
      <c r="G1398" s="17">
        <v>151447</v>
      </c>
      <c r="H1398" s="12">
        <v>1.76918</v>
      </c>
      <c r="I1398" s="12">
        <v>1.83</v>
      </c>
    </row>
    <row r="1399" spans="1:9" x14ac:dyDescent="0.25">
      <c r="A1399" s="1">
        <v>43773</v>
      </c>
      <c r="B1399" s="18">
        <v>9780</v>
      </c>
      <c r="C1399" s="11">
        <v>8.1135808432180045E-3</v>
      </c>
      <c r="D1399">
        <v>21706.5</v>
      </c>
      <c r="E1399" s="12">
        <v>97.239998</v>
      </c>
      <c r="F1399" s="12">
        <v>3.6</v>
      </c>
      <c r="G1399" s="17">
        <v>151662</v>
      </c>
      <c r="H1399" s="12">
        <v>2.0621999999999998</v>
      </c>
      <c r="I1399" s="12">
        <v>1.55</v>
      </c>
    </row>
    <row r="1400" spans="1:9" x14ac:dyDescent="0.25">
      <c r="A1400" s="1">
        <v>43780</v>
      </c>
      <c r="B1400" s="18">
        <v>9787</v>
      </c>
      <c r="C1400" s="11">
        <v>8.1135808432180045E-3</v>
      </c>
      <c r="D1400">
        <v>21706.5</v>
      </c>
      <c r="E1400" s="12">
        <v>97.239998</v>
      </c>
      <c r="F1400" s="12">
        <v>3.6</v>
      </c>
      <c r="G1400" s="17">
        <v>151662</v>
      </c>
      <c r="H1400" s="12">
        <v>2.0621999999999998</v>
      </c>
      <c r="I1400" s="12">
        <v>1.55</v>
      </c>
    </row>
    <row r="1401" spans="1:9" x14ac:dyDescent="0.25">
      <c r="A1401" s="1">
        <v>43787</v>
      </c>
      <c r="B1401" s="18">
        <v>9794</v>
      </c>
      <c r="C1401" s="11">
        <v>8.1135808432180045E-3</v>
      </c>
      <c r="D1401">
        <v>21706.5</v>
      </c>
      <c r="E1401" s="12">
        <v>97.239998</v>
      </c>
      <c r="F1401" s="12">
        <v>3.6</v>
      </c>
      <c r="G1401" s="17">
        <v>151662</v>
      </c>
      <c r="H1401" s="12">
        <v>2.0621999999999998</v>
      </c>
      <c r="I1401" s="12">
        <v>1.55</v>
      </c>
    </row>
    <row r="1402" spans="1:9" x14ac:dyDescent="0.25">
      <c r="A1402" s="1">
        <v>43794</v>
      </c>
      <c r="B1402" s="18">
        <v>9801</v>
      </c>
      <c r="C1402" s="11">
        <v>8.1135808432180045E-3</v>
      </c>
      <c r="D1402">
        <v>21706.5</v>
      </c>
      <c r="E1402" s="12">
        <v>97.239998</v>
      </c>
      <c r="F1402" s="12">
        <v>3.6</v>
      </c>
      <c r="G1402" s="17">
        <v>151662</v>
      </c>
      <c r="H1402" s="12">
        <v>2.0621999999999998</v>
      </c>
      <c r="I1402" s="12">
        <v>1.55</v>
      </c>
    </row>
    <row r="1403" spans="1:9" x14ac:dyDescent="0.25">
      <c r="A1403" s="1">
        <v>43801</v>
      </c>
      <c r="B1403" s="18">
        <v>9808</v>
      </c>
      <c r="C1403" s="11">
        <v>8.1135808432180045E-3</v>
      </c>
      <c r="D1403">
        <v>21706.5</v>
      </c>
      <c r="E1403" s="12">
        <v>97.860000999999997</v>
      </c>
      <c r="F1403" s="12">
        <v>3.6</v>
      </c>
      <c r="G1403" s="17">
        <v>151764</v>
      </c>
      <c r="H1403" s="12">
        <v>2.31399</v>
      </c>
      <c r="I1403" s="12">
        <v>1.55</v>
      </c>
    </row>
    <row r="1404" spans="1:9" x14ac:dyDescent="0.25">
      <c r="A1404" s="1">
        <v>43808</v>
      </c>
      <c r="B1404" s="18">
        <v>9815</v>
      </c>
      <c r="C1404" s="11">
        <v>8.1135808432180045E-3</v>
      </c>
      <c r="D1404">
        <v>21706.5</v>
      </c>
      <c r="E1404" s="12">
        <v>97.860000999999997</v>
      </c>
      <c r="F1404" s="12">
        <v>3.6</v>
      </c>
      <c r="G1404" s="17">
        <v>151764</v>
      </c>
      <c r="H1404" s="12">
        <v>2.31399</v>
      </c>
      <c r="I1404" s="12">
        <v>1.55</v>
      </c>
    </row>
    <row r="1405" spans="1:9" x14ac:dyDescent="0.25">
      <c r="A1405" s="1">
        <v>43815</v>
      </c>
      <c r="B1405" s="18">
        <v>9822</v>
      </c>
      <c r="C1405" s="11">
        <v>8.1135808432180045E-3</v>
      </c>
      <c r="D1405">
        <v>21706.5</v>
      </c>
      <c r="E1405" s="12">
        <v>97.860000999999997</v>
      </c>
      <c r="F1405" s="12">
        <v>3.6</v>
      </c>
      <c r="G1405" s="17">
        <v>151764</v>
      </c>
      <c r="H1405" s="12">
        <v>2.31399</v>
      </c>
      <c r="I1405" s="12">
        <v>1.55</v>
      </c>
    </row>
    <row r="1406" spans="1:9" x14ac:dyDescent="0.25">
      <c r="A1406" s="1">
        <v>43822</v>
      </c>
      <c r="B1406" s="18">
        <v>9829</v>
      </c>
      <c r="C1406" s="11">
        <v>8.1135808432180045E-3</v>
      </c>
      <c r="D1406">
        <v>21706.5</v>
      </c>
      <c r="E1406" s="12">
        <v>97.860000999999997</v>
      </c>
      <c r="F1406" s="12">
        <v>3.6</v>
      </c>
      <c r="G1406" s="17">
        <v>151764</v>
      </c>
      <c r="H1406" s="12">
        <v>2.31399</v>
      </c>
      <c r="I1406" s="12">
        <v>1.55</v>
      </c>
    </row>
    <row r="1407" spans="1:9" x14ac:dyDescent="0.25">
      <c r="A1407" s="1">
        <v>43829</v>
      </c>
      <c r="B1407" s="18">
        <v>9836</v>
      </c>
      <c r="C1407" s="11">
        <v>8.1135808432180045E-3</v>
      </c>
      <c r="D1407">
        <v>21706.5</v>
      </c>
      <c r="E1407" s="12">
        <v>97.860000999999997</v>
      </c>
      <c r="F1407" s="12">
        <v>3.6</v>
      </c>
      <c r="G1407" s="17">
        <v>151764</v>
      </c>
      <c r="H1407" s="12">
        <v>2.31399</v>
      </c>
      <c r="I1407" s="12">
        <v>1.55</v>
      </c>
    </row>
    <row r="1408" spans="1:9" x14ac:dyDescent="0.25">
      <c r="A1408" s="1">
        <v>43836</v>
      </c>
      <c r="B1408" s="18">
        <v>9843</v>
      </c>
      <c r="C1408" s="11">
        <v>-7.7626517402621387E-3</v>
      </c>
      <c r="D1408">
        <v>21538</v>
      </c>
      <c r="E1408" s="12">
        <v>96.849997999999999</v>
      </c>
      <c r="F1408" s="12">
        <v>3.5</v>
      </c>
      <c r="G1408" s="17">
        <v>152098</v>
      </c>
      <c r="H1408" s="12">
        <v>2.5004200000000001</v>
      </c>
      <c r="I1408" s="12">
        <v>1.55</v>
      </c>
    </row>
    <row r="1409" spans="1:9" x14ac:dyDescent="0.25">
      <c r="A1409" s="1">
        <v>43843</v>
      </c>
      <c r="B1409" s="18">
        <v>9850</v>
      </c>
      <c r="C1409" s="11">
        <v>-7.7626517402621387E-3</v>
      </c>
      <c r="D1409">
        <v>21538</v>
      </c>
      <c r="E1409" s="12">
        <v>96.849997999999999</v>
      </c>
      <c r="F1409" s="12">
        <v>3.5</v>
      </c>
      <c r="G1409" s="17">
        <v>152098</v>
      </c>
      <c r="H1409" s="12">
        <v>2.5004200000000001</v>
      </c>
      <c r="I1409" s="12">
        <v>1.55</v>
      </c>
    </row>
    <row r="1410" spans="1:9" x14ac:dyDescent="0.25">
      <c r="A1410" s="1">
        <v>43850</v>
      </c>
      <c r="B1410" s="18">
        <v>9857</v>
      </c>
      <c r="C1410" s="11">
        <v>-7.7626517402621387E-3</v>
      </c>
      <c r="D1410">
        <v>21538</v>
      </c>
      <c r="E1410" s="12">
        <v>96.849997999999999</v>
      </c>
      <c r="F1410" s="12">
        <v>3.5</v>
      </c>
      <c r="G1410" s="17">
        <v>152098</v>
      </c>
      <c r="H1410" s="12">
        <v>2.5004200000000001</v>
      </c>
      <c r="I1410" s="12">
        <v>1.55</v>
      </c>
    </row>
    <row r="1411" spans="1:9" x14ac:dyDescent="0.25">
      <c r="A1411" s="1">
        <v>43857</v>
      </c>
      <c r="B1411" s="18">
        <v>9864</v>
      </c>
      <c r="C1411" s="11">
        <v>-7.7626517402621387E-3</v>
      </c>
      <c r="D1411">
        <v>21538</v>
      </c>
      <c r="E1411" s="12">
        <v>96.849997999999999</v>
      </c>
      <c r="F1411" s="12">
        <v>3.5</v>
      </c>
      <c r="G1411" s="17">
        <v>152098</v>
      </c>
      <c r="H1411" s="12">
        <v>2.5004200000000001</v>
      </c>
      <c r="I1411" s="12">
        <v>1.55</v>
      </c>
    </row>
    <row r="1412" spans="1:9" x14ac:dyDescent="0.25">
      <c r="A1412" s="1">
        <v>43864</v>
      </c>
      <c r="B1412" s="18">
        <v>9871</v>
      </c>
      <c r="C1412" s="11">
        <v>-7.7626517402621387E-3</v>
      </c>
      <c r="D1412">
        <v>21538</v>
      </c>
      <c r="E1412" s="12">
        <v>97.800003000000004</v>
      </c>
      <c r="F1412" s="12">
        <v>3.5</v>
      </c>
      <c r="G1412" s="17">
        <v>152371</v>
      </c>
      <c r="H1412" s="12">
        <v>2.3393199999999998</v>
      </c>
      <c r="I1412" s="12">
        <v>1.58</v>
      </c>
    </row>
    <row r="1413" spans="1:9" x14ac:dyDescent="0.25">
      <c r="A1413" s="1">
        <v>43871</v>
      </c>
      <c r="B1413" s="18">
        <v>9878</v>
      </c>
      <c r="C1413" s="11">
        <v>-7.7626517402621387E-3</v>
      </c>
      <c r="D1413">
        <v>21538</v>
      </c>
      <c r="E1413" s="12">
        <v>97.800003000000004</v>
      </c>
      <c r="F1413" s="12">
        <v>3.5</v>
      </c>
      <c r="G1413" s="17">
        <v>152371</v>
      </c>
      <c r="H1413" s="12">
        <v>2.3393199999999998</v>
      </c>
      <c r="I1413" s="12">
        <v>1.58</v>
      </c>
    </row>
    <row r="1414" spans="1:9" x14ac:dyDescent="0.25">
      <c r="A1414" s="1">
        <v>43878</v>
      </c>
      <c r="B1414" s="18">
        <v>9885</v>
      </c>
      <c r="C1414" s="11">
        <v>-7.7626517402621387E-3</v>
      </c>
      <c r="D1414">
        <v>21538</v>
      </c>
      <c r="E1414" s="12">
        <v>97.800003000000004</v>
      </c>
      <c r="F1414" s="12">
        <v>3.5</v>
      </c>
      <c r="G1414" s="17">
        <v>152371</v>
      </c>
      <c r="H1414" s="12">
        <v>2.3393199999999998</v>
      </c>
      <c r="I1414" s="12">
        <v>1.58</v>
      </c>
    </row>
    <row r="1415" spans="1:9" x14ac:dyDescent="0.25">
      <c r="A1415" s="1">
        <v>43885</v>
      </c>
      <c r="B1415" s="18">
        <v>9892</v>
      </c>
      <c r="C1415" s="11">
        <v>-7.7626517402621387E-3</v>
      </c>
      <c r="D1415">
        <v>21538</v>
      </c>
      <c r="E1415" s="12">
        <v>97.800003000000004</v>
      </c>
      <c r="F1415" s="12">
        <v>3.5</v>
      </c>
      <c r="G1415" s="17">
        <v>152371</v>
      </c>
      <c r="H1415" s="12">
        <v>2.3393199999999998</v>
      </c>
      <c r="I1415" s="12">
        <v>1.58</v>
      </c>
    </row>
    <row r="1416" spans="1:9" x14ac:dyDescent="0.25">
      <c r="A1416" s="1">
        <v>43892</v>
      </c>
      <c r="B1416" s="18">
        <v>9899</v>
      </c>
      <c r="C1416" s="11">
        <v>-7.7626517402621387E-3</v>
      </c>
      <c r="D1416">
        <v>21538</v>
      </c>
      <c r="E1416" s="12">
        <v>97.360000999999997</v>
      </c>
      <c r="F1416" s="12">
        <v>4.4000000000000004</v>
      </c>
      <c r="G1416" s="17">
        <v>150944</v>
      </c>
      <c r="H1416" s="12">
        <v>1.54287</v>
      </c>
      <c r="I1416" s="12">
        <v>0.65</v>
      </c>
    </row>
    <row r="1417" spans="1:9" x14ac:dyDescent="0.25">
      <c r="A1417" s="1">
        <v>43899</v>
      </c>
      <c r="B1417" s="18">
        <v>9906</v>
      </c>
      <c r="C1417" s="11">
        <v>-7.7626517402621387E-3</v>
      </c>
      <c r="D1417">
        <v>21538</v>
      </c>
      <c r="E1417" s="12">
        <v>97.360000999999997</v>
      </c>
      <c r="F1417" s="12">
        <v>4.4000000000000004</v>
      </c>
      <c r="G1417" s="17">
        <v>150944</v>
      </c>
      <c r="H1417" s="12">
        <v>1.54287</v>
      </c>
      <c r="I1417" s="12">
        <v>0.65</v>
      </c>
    </row>
    <row r="1418" spans="1:9" x14ac:dyDescent="0.25">
      <c r="A1418" s="1">
        <v>43906</v>
      </c>
      <c r="B1418" s="18">
        <v>9913</v>
      </c>
      <c r="C1418" s="11">
        <v>-7.7626517402621387E-3</v>
      </c>
      <c r="D1418">
        <v>21538</v>
      </c>
      <c r="E1418" s="12">
        <v>97.360000999999997</v>
      </c>
      <c r="F1418" s="12">
        <v>4.4000000000000004</v>
      </c>
      <c r="G1418" s="17">
        <v>150944</v>
      </c>
      <c r="H1418" s="12">
        <v>1.54287</v>
      </c>
      <c r="I1418" s="12">
        <v>0.65</v>
      </c>
    </row>
    <row r="1419" spans="1:9" x14ac:dyDescent="0.25">
      <c r="A1419" s="1">
        <v>43913</v>
      </c>
      <c r="B1419" s="18">
        <v>9920</v>
      </c>
      <c r="C1419" s="11">
        <v>-7.7626517402621387E-3</v>
      </c>
      <c r="D1419">
        <v>21538</v>
      </c>
      <c r="E1419" s="12">
        <v>97.360000999999997</v>
      </c>
      <c r="F1419" s="12">
        <v>4.4000000000000004</v>
      </c>
      <c r="G1419" s="17">
        <v>150944</v>
      </c>
      <c r="H1419" s="12">
        <v>1.54287</v>
      </c>
      <c r="I1419" s="12">
        <v>0.65</v>
      </c>
    </row>
    <row r="1420" spans="1:9" x14ac:dyDescent="0.25">
      <c r="A1420" s="1">
        <v>43920</v>
      </c>
      <c r="B1420" s="18">
        <v>9927</v>
      </c>
      <c r="C1420" s="11">
        <v>-7.7626517402621387E-3</v>
      </c>
      <c r="D1420">
        <v>21538</v>
      </c>
      <c r="E1420" s="12">
        <v>97.360000999999997</v>
      </c>
      <c r="F1420" s="12">
        <v>4.4000000000000004</v>
      </c>
      <c r="G1420" s="17">
        <v>150944</v>
      </c>
      <c r="H1420" s="12">
        <v>1.54287</v>
      </c>
      <c r="I1420" s="12">
        <v>0.65</v>
      </c>
    </row>
    <row r="1421" spans="1:9" x14ac:dyDescent="0.25">
      <c r="A1421" s="1">
        <v>43927</v>
      </c>
      <c r="B1421" s="18">
        <v>9934</v>
      </c>
      <c r="C1421" s="11">
        <v>-8.8276534497167769E-2</v>
      </c>
      <c r="D1421">
        <v>19636.7</v>
      </c>
      <c r="E1421" s="12">
        <v>99.669998000000007</v>
      </c>
      <c r="F1421" s="12">
        <v>14.7</v>
      </c>
      <c r="G1421" s="17">
        <v>130430</v>
      </c>
      <c r="H1421" s="12">
        <v>0.34520000000000001</v>
      </c>
      <c r="I1421" s="12">
        <v>0.05</v>
      </c>
    </row>
    <row r="1422" spans="1:9" x14ac:dyDescent="0.25">
      <c r="A1422" s="1">
        <v>43934</v>
      </c>
      <c r="B1422" s="18">
        <v>9941</v>
      </c>
      <c r="C1422" s="11">
        <v>-8.8276534497167769E-2</v>
      </c>
      <c r="D1422">
        <v>19636.7</v>
      </c>
      <c r="E1422" s="12">
        <v>99.669998000000007</v>
      </c>
      <c r="F1422" s="12">
        <v>14.7</v>
      </c>
      <c r="G1422" s="17">
        <v>130430</v>
      </c>
      <c r="H1422" s="12">
        <v>0.34520000000000001</v>
      </c>
      <c r="I1422" s="12">
        <v>0.05</v>
      </c>
    </row>
    <row r="1423" spans="1:9" x14ac:dyDescent="0.25">
      <c r="A1423" s="1">
        <v>43941</v>
      </c>
      <c r="B1423" s="18">
        <v>9948</v>
      </c>
      <c r="C1423" s="11">
        <v>-8.8276534497167769E-2</v>
      </c>
      <c r="D1423">
        <v>19636.7</v>
      </c>
      <c r="E1423" s="12">
        <v>99.669998000000007</v>
      </c>
      <c r="F1423" s="12">
        <v>14.7</v>
      </c>
      <c r="G1423" s="17">
        <v>130430</v>
      </c>
      <c r="H1423" s="12">
        <v>0.34520000000000001</v>
      </c>
      <c r="I1423" s="12">
        <v>0.05</v>
      </c>
    </row>
    <row r="1424" spans="1:9" x14ac:dyDescent="0.25">
      <c r="A1424" s="1">
        <v>43948</v>
      </c>
      <c r="B1424" s="18">
        <v>9955</v>
      </c>
      <c r="C1424" s="11">
        <v>-8.8276534497167769E-2</v>
      </c>
      <c r="D1424">
        <v>19636.7</v>
      </c>
      <c r="E1424" s="12">
        <v>99.669998000000007</v>
      </c>
      <c r="F1424" s="12">
        <v>14.7</v>
      </c>
      <c r="G1424" s="17">
        <v>130430</v>
      </c>
      <c r="H1424" s="12">
        <v>0.34520000000000001</v>
      </c>
      <c r="I1424" s="12">
        <v>0.05</v>
      </c>
    </row>
    <row r="1425" spans="1:9" x14ac:dyDescent="0.25">
      <c r="A1425" s="1">
        <v>43955</v>
      </c>
      <c r="B1425" s="18">
        <v>9962</v>
      </c>
      <c r="C1425" s="11">
        <v>-8.8276534497167769E-2</v>
      </c>
      <c r="D1425">
        <v>19636.7</v>
      </c>
      <c r="E1425" s="12">
        <v>98.800003000000004</v>
      </c>
      <c r="F1425" s="12">
        <v>13.2</v>
      </c>
      <c r="G1425" s="17">
        <v>133055</v>
      </c>
      <c r="H1425" s="12">
        <v>0.22641</v>
      </c>
      <c r="I1425" s="12">
        <v>0.05</v>
      </c>
    </row>
    <row r="1426" spans="1:9" x14ac:dyDescent="0.25">
      <c r="A1426" s="1">
        <v>43962</v>
      </c>
      <c r="B1426" s="18">
        <v>9969</v>
      </c>
      <c r="C1426" s="11">
        <v>-8.8276534497167769E-2</v>
      </c>
      <c r="D1426">
        <v>19636.7</v>
      </c>
      <c r="E1426" s="12">
        <v>98.800003000000004</v>
      </c>
      <c r="F1426" s="12">
        <v>13.2</v>
      </c>
      <c r="G1426" s="17">
        <v>133055</v>
      </c>
      <c r="H1426" s="12">
        <v>0.22641</v>
      </c>
      <c r="I1426" s="12">
        <v>0.05</v>
      </c>
    </row>
    <row r="1427" spans="1:9" x14ac:dyDescent="0.25">
      <c r="A1427" s="1">
        <v>43969</v>
      </c>
      <c r="B1427" s="18">
        <v>9976</v>
      </c>
      <c r="C1427" s="11">
        <v>-8.8276534497167769E-2</v>
      </c>
      <c r="D1427">
        <v>19636.7</v>
      </c>
      <c r="E1427" s="12">
        <v>98.800003000000004</v>
      </c>
      <c r="F1427" s="12">
        <v>13.2</v>
      </c>
      <c r="G1427" s="17">
        <v>133055</v>
      </c>
      <c r="H1427" s="12">
        <v>0.22641</v>
      </c>
      <c r="I1427" s="12">
        <v>0.05</v>
      </c>
    </row>
    <row r="1428" spans="1:9" x14ac:dyDescent="0.25">
      <c r="A1428" s="1">
        <v>43976</v>
      </c>
      <c r="B1428" s="18">
        <v>9983</v>
      </c>
      <c r="C1428" s="11">
        <v>-8.8276534497167769E-2</v>
      </c>
      <c r="D1428">
        <v>19636.7</v>
      </c>
      <c r="E1428" s="12">
        <v>98.800003000000004</v>
      </c>
      <c r="F1428" s="12">
        <v>13.2</v>
      </c>
      <c r="G1428" s="17">
        <v>133055</v>
      </c>
      <c r="H1428" s="12">
        <v>0.22641</v>
      </c>
      <c r="I1428" s="12">
        <v>0.05</v>
      </c>
    </row>
    <row r="1429" spans="1:9" x14ac:dyDescent="0.25">
      <c r="A1429" s="1">
        <v>43983</v>
      </c>
      <c r="B1429" s="18">
        <v>9990</v>
      </c>
      <c r="C1429" s="11">
        <v>-8.8276534497167769E-2</v>
      </c>
      <c r="D1429">
        <v>19636.7</v>
      </c>
      <c r="E1429" s="12">
        <v>97.830001999999993</v>
      </c>
      <c r="F1429" s="12">
        <v>11</v>
      </c>
      <c r="G1429" s="17">
        <v>137620</v>
      </c>
      <c r="H1429" s="12">
        <v>0.71601999999999999</v>
      </c>
      <c r="I1429" s="12">
        <v>0.08</v>
      </c>
    </row>
    <row r="1430" spans="1:9" x14ac:dyDescent="0.25">
      <c r="A1430" s="1">
        <v>43990</v>
      </c>
      <c r="B1430" s="18">
        <v>9997</v>
      </c>
      <c r="C1430" s="11">
        <v>-8.8276534497167769E-2</v>
      </c>
      <c r="D1430">
        <v>19636.7</v>
      </c>
      <c r="E1430" s="12">
        <v>97.830001999999993</v>
      </c>
      <c r="F1430" s="12">
        <v>11</v>
      </c>
      <c r="G1430" s="17">
        <v>137620</v>
      </c>
      <c r="H1430" s="12">
        <v>0.71601999999999999</v>
      </c>
      <c r="I1430" s="12">
        <v>0.08</v>
      </c>
    </row>
    <row r="1431" spans="1:9" x14ac:dyDescent="0.25">
      <c r="A1431" s="1">
        <v>43997</v>
      </c>
      <c r="B1431" s="18">
        <v>10004</v>
      </c>
      <c r="C1431" s="11">
        <v>-8.8276534497167769E-2</v>
      </c>
      <c r="D1431">
        <v>19636.7</v>
      </c>
      <c r="E1431" s="12">
        <v>97.830001999999993</v>
      </c>
      <c r="F1431" s="12">
        <v>11</v>
      </c>
      <c r="G1431" s="17">
        <v>137620</v>
      </c>
      <c r="H1431" s="12">
        <v>0.71601999999999999</v>
      </c>
      <c r="I1431" s="12">
        <v>0.08</v>
      </c>
    </row>
    <row r="1432" spans="1:9" x14ac:dyDescent="0.25">
      <c r="A1432" s="1">
        <v>44004</v>
      </c>
      <c r="B1432" s="18">
        <v>10011</v>
      </c>
      <c r="C1432" s="11">
        <v>-8.8276534497167769E-2</v>
      </c>
      <c r="D1432">
        <v>19636.7</v>
      </c>
      <c r="E1432" s="12">
        <v>97.830001999999993</v>
      </c>
      <c r="F1432" s="12">
        <v>11</v>
      </c>
      <c r="G1432" s="17">
        <v>137620</v>
      </c>
      <c r="H1432" s="12">
        <v>0.71601999999999999</v>
      </c>
      <c r="I1432" s="12">
        <v>0.08</v>
      </c>
    </row>
    <row r="1433" spans="1:9" x14ac:dyDescent="0.25">
      <c r="A1433" s="1">
        <v>44011</v>
      </c>
      <c r="B1433" s="18">
        <v>10018</v>
      </c>
      <c r="C1433" s="11">
        <v>-8.8276534497167769E-2</v>
      </c>
      <c r="D1433">
        <v>19636.7</v>
      </c>
      <c r="E1433" s="12">
        <v>97.830001999999993</v>
      </c>
      <c r="F1433" s="12">
        <v>11</v>
      </c>
      <c r="G1433" s="17">
        <v>137620</v>
      </c>
      <c r="H1433" s="12">
        <v>0.71601999999999999</v>
      </c>
      <c r="I1433" s="12">
        <v>0.08</v>
      </c>
    </row>
    <row r="1434" spans="1:9" x14ac:dyDescent="0.25">
      <c r="A1434" s="1">
        <v>44018</v>
      </c>
      <c r="B1434" s="18">
        <v>10025</v>
      </c>
      <c r="C1434" s="11">
        <v>8.7881364995136657E-2</v>
      </c>
      <c r="D1434">
        <v>21362.400000000001</v>
      </c>
      <c r="E1434" s="12">
        <v>97.199996999999996</v>
      </c>
      <c r="F1434" s="12">
        <v>10.199999999999999</v>
      </c>
      <c r="G1434" s="17">
        <v>139064</v>
      </c>
      <c r="H1434" s="12">
        <v>1.01414</v>
      </c>
      <c r="I1434" s="12">
        <v>0.09</v>
      </c>
    </row>
    <row r="1435" spans="1:9" x14ac:dyDescent="0.25">
      <c r="A1435" s="1">
        <v>44025</v>
      </c>
      <c r="B1435" s="18">
        <v>10032</v>
      </c>
      <c r="C1435" s="11">
        <v>8.7881364995136657E-2</v>
      </c>
      <c r="D1435">
        <v>21362.400000000001</v>
      </c>
      <c r="E1435" s="12">
        <v>97.199996999999996</v>
      </c>
      <c r="F1435" s="12">
        <v>10.199999999999999</v>
      </c>
      <c r="G1435" s="17">
        <v>139064</v>
      </c>
      <c r="H1435" s="12">
        <v>1.01414</v>
      </c>
      <c r="I1435" s="12">
        <v>0.09</v>
      </c>
    </row>
    <row r="1436" spans="1:9" x14ac:dyDescent="0.25">
      <c r="A1436" s="1">
        <v>44032</v>
      </c>
      <c r="B1436" s="18">
        <v>10039</v>
      </c>
      <c r="C1436" s="11">
        <v>8.7881364995136657E-2</v>
      </c>
      <c r="D1436">
        <v>21362.400000000001</v>
      </c>
      <c r="E1436" s="12">
        <v>97.199996999999996</v>
      </c>
      <c r="F1436" s="12">
        <v>10.199999999999999</v>
      </c>
      <c r="G1436" s="17">
        <v>139064</v>
      </c>
      <c r="H1436" s="12">
        <v>1.01414</v>
      </c>
      <c r="I1436" s="12">
        <v>0.09</v>
      </c>
    </row>
    <row r="1437" spans="1:9" x14ac:dyDescent="0.25">
      <c r="A1437" s="1">
        <v>44039</v>
      </c>
      <c r="B1437" s="18">
        <v>10046</v>
      </c>
      <c r="C1437" s="11">
        <v>8.7881364995136657E-2</v>
      </c>
      <c r="D1437">
        <v>21362.400000000001</v>
      </c>
      <c r="E1437" s="12">
        <v>97.199996999999996</v>
      </c>
      <c r="F1437" s="12">
        <v>10.199999999999999</v>
      </c>
      <c r="G1437" s="17">
        <v>139064</v>
      </c>
      <c r="H1437" s="12">
        <v>1.01414</v>
      </c>
      <c r="I1437" s="12">
        <v>0.09</v>
      </c>
    </row>
    <row r="1438" spans="1:9" x14ac:dyDescent="0.25">
      <c r="A1438" s="1">
        <v>44046</v>
      </c>
      <c r="B1438" s="18">
        <v>10053</v>
      </c>
      <c r="C1438" s="11">
        <v>8.7881364995136657E-2</v>
      </c>
      <c r="D1438">
        <v>21362.400000000001</v>
      </c>
      <c r="E1438" s="12">
        <v>93.5</v>
      </c>
      <c r="F1438" s="12">
        <v>8.4</v>
      </c>
      <c r="G1438" s="17">
        <v>140799</v>
      </c>
      <c r="H1438" s="12">
        <v>1.30907</v>
      </c>
      <c r="I1438" s="12">
        <v>0.1</v>
      </c>
    </row>
    <row r="1439" spans="1:9" x14ac:dyDescent="0.25">
      <c r="A1439" s="1">
        <v>44053</v>
      </c>
      <c r="B1439" s="18">
        <v>10060</v>
      </c>
      <c r="C1439" s="11">
        <v>8.7881364995136657E-2</v>
      </c>
      <c r="D1439">
        <v>21362.400000000001</v>
      </c>
      <c r="E1439" s="12">
        <v>93.5</v>
      </c>
      <c r="F1439" s="12">
        <v>8.4</v>
      </c>
      <c r="G1439" s="17">
        <v>140799</v>
      </c>
      <c r="H1439" s="12">
        <v>1.30907</v>
      </c>
      <c r="I1439" s="12">
        <v>0.1</v>
      </c>
    </row>
    <row r="1440" spans="1:9" x14ac:dyDescent="0.25">
      <c r="A1440" s="1">
        <v>44060</v>
      </c>
      <c r="B1440" s="18">
        <v>10067</v>
      </c>
      <c r="C1440" s="11">
        <v>8.7881364995136657E-2</v>
      </c>
      <c r="D1440">
        <v>21362.400000000001</v>
      </c>
      <c r="E1440" s="12">
        <v>93.5</v>
      </c>
      <c r="F1440" s="12">
        <v>8.4</v>
      </c>
      <c r="G1440" s="17">
        <v>140799</v>
      </c>
      <c r="H1440" s="12">
        <v>1.30907</v>
      </c>
      <c r="I1440" s="12">
        <v>0.1</v>
      </c>
    </row>
    <row r="1441" spans="1:9" x14ac:dyDescent="0.25">
      <c r="A1441" s="1">
        <v>44067</v>
      </c>
      <c r="B1441" s="18">
        <v>10074</v>
      </c>
      <c r="C1441" s="11">
        <v>8.7881364995136657E-2</v>
      </c>
      <c r="D1441">
        <v>21362.400000000001</v>
      </c>
      <c r="E1441" s="12">
        <v>93.5</v>
      </c>
      <c r="F1441" s="12">
        <v>8.4</v>
      </c>
      <c r="G1441" s="17">
        <v>140799</v>
      </c>
      <c r="H1441" s="12">
        <v>1.30907</v>
      </c>
      <c r="I1441" s="12">
        <v>0.1</v>
      </c>
    </row>
    <row r="1442" spans="1:9" x14ac:dyDescent="0.25">
      <c r="A1442" s="1">
        <v>44074</v>
      </c>
      <c r="B1442" s="18">
        <v>10081</v>
      </c>
      <c r="C1442" s="11">
        <v>8.7881364995136657E-2</v>
      </c>
      <c r="D1442">
        <v>21362.400000000001</v>
      </c>
      <c r="E1442" s="12">
        <v>93.5</v>
      </c>
      <c r="F1442" s="12">
        <v>8.4</v>
      </c>
      <c r="G1442" s="17">
        <v>140799</v>
      </c>
      <c r="H1442" s="12">
        <v>1.30907</v>
      </c>
      <c r="I1442" s="12">
        <v>0.1</v>
      </c>
    </row>
    <row r="1443" spans="1:9" x14ac:dyDescent="0.25">
      <c r="A1443" s="1">
        <v>44081</v>
      </c>
      <c r="B1443" s="18">
        <v>10088</v>
      </c>
      <c r="C1443" s="11">
        <v>8.7881364995136657E-2</v>
      </c>
      <c r="D1443">
        <v>21362.400000000001</v>
      </c>
      <c r="E1443" s="12">
        <v>92.339995999999999</v>
      </c>
      <c r="F1443" s="12">
        <v>7.9</v>
      </c>
      <c r="G1443" s="17">
        <v>141760</v>
      </c>
      <c r="H1443" s="12">
        <v>1.37148</v>
      </c>
      <c r="I1443" s="12">
        <v>0.09</v>
      </c>
    </row>
    <row r="1444" spans="1:9" x14ac:dyDescent="0.25">
      <c r="A1444" s="1">
        <v>44088</v>
      </c>
      <c r="B1444" s="18">
        <v>10095</v>
      </c>
      <c r="C1444" s="11">
        <v>8.7881364995136657E-2</v>
      </c>
      <c r="D1444">
        <v>21362.400000000001</v>
      </c>
      <c r="E1444" s="12">
        <v>92.339995999999999</v>
      </c>
      <c r="F1444" s="12">
        <v>7.9</v>
      </c>
      <c r="G1444" s="17">
        <v>141760</v>
      </c>
      <c r="H1444" s="12">
        <v>1.37148</v>
      </c>
      <c r="I1444" s="12">
        <v>0.09</v>
      </c>
    </row>
    <row r="1445" spans="1:9" x14ac:dyDescent="0.25">
      <c r="A1445" s="1">
        <v>44095</v>
      </c>
      <c r="B1445" s="18">
        <v>10102</v>
      </c>
      <c r="C1445" s="11">
        <v>8.7881364995136657E-2</v>
      </c>
      <c r="D1445">
        <v>21362.400000000001</v>
      </c>
      <c r="E1445" s="12">
        <v>92.339995999999999</v>
      </c>
      <c r="F1445" s="12">
        <v>7.9</v>
      </c>
      <c r="G1445" s="17">
        <v>141760</v>
      </c>
      <c r="H1445" s="12">
        <v>1.37148</v>
      </c>
      <c r="I1445" s="12">
        <v>0.09</v>
      </c>
    </row>
    <row r="1446" spans="1:9" x14ac:dyDescent="0.25">
      <c r="A1446" s="1">
        <v>44102</v>
      </c>
      <c r="B1446" s="18">
        <v>10109</v>
      </c>
      <c r="C1446" s="11">
        <v>8.7881364995136657E-2</v>
      </c>
      <c r="D1446">
        <v>21362.400000000001</v>
      </c>
      <c r="E1446" s="12">
        <v>92.339995999999999</v>
      </c>
      <c r="F1446" s="12">
        <v>7.9</v>
      </c>
      <c r="G1446" s="17">
        <v>141760</v>
      </c>
      <c r="H1446" s="12">
        <v>1.37148</v>
      </c>
      <c r="I1446" s="12">
        <v>0.09</v>
      </c>
    </row>
    <row r="1447" spans="1:9" x14ac:dyDescent="0.25">
      <c r="A1447" s="1">
        <v>44109</v>
      </c>
      <c r="B1447" s="18">
        <v>10116</v>
      </c>
      <c r="C1447" s="11">
        <v>1.6023480507808108E-2</v>
      </c>
      <c r="D1447">
        <v>21704.7</v>
      </c>
      <c r="E1447" s="12">
        <v>93.709998999999996</v>
      </c>
      <c r="F1447" s="12">
        <v>6.9</v>
      </c>
      <c r="G1447" s="17">
        <v>142479</v>
      </c>
      <c r="H1447" s="12">
        <v>1.1825300000000001</v>
      </c>
      <c r="I1447" s="12">
        <v>0.09</v>
      </c>
    </row>
    <row r="1448" spans="1:9" x14ac:dyDescent="0.25">
      <c r="A1448" s="1">
        <v>44116</v>
      </c>
      <c r="B1448" s="18">
        <v>10123</v>
      </c>
      <c r="C1448" s="11">
        <v>1.6023480507808108E-2</v>
      </c>
      <c r="D1448">
        <v>21704.7</v>
      </c>
      <c r="E1448" s="12">
        <v>93.709998999999996</v>
      </c>
      <c r="F1448" s="12">
        <v>6.9</v>
      </c>
      <c r="G1448" s="17">
        <v>142479</v>
      </c>
      <c r="H1448" s="12">
        <v>1.1825300000000001</v>
      </c>
      <c r="I1448" s="12">
        <v>0.09</v>
      </c>
    </row>
    <row r="1449" spans="1:9" x14ac:dyDescent="0.25">
      <c r="A1449" s="1">
        <v>44123</v>
      </c>
      <c r="B1449" s="18">
        <v>10130</v>
      </c>
      <c r="C1449" s="11">
        <v>1.6023480507808108E-2</v>
      </c>
      <c r="D1449">
        <v>21704.7</v>
      </c>
      <c r="E1449" s="12">
        <v>93.709998999999996</v>
      </c>
      <c r="F1449" s="12">
        <v>6.9</v>
      </c>
      <c r="G1449" s="17">
        <v>142479</v>
      </c>
      <c r="H1449" s="12">
        <v>1.1825300000000001</v>
      </c>
      <c r="I1449" s="12">
        <v>0.09</v>
      </c>
    </row>
    <row r="1450" spans="1:9" x14ac:dyDescent="0.25">
      <c r="A1450" s="1">
        <v>44130</v>
      </c>
      <c r="B1450" s="18">
        <v>10137</v>
      </c>
      <c r="C1450" s="11">
        <v>1.6023480507808108E-2</v>
      </c>
      <c r="D1450">
        <v>21704.7</v>
      </c>
      <c r="E1450" s="12">
        <v>93.709998999999996</v>
      </c>
      <c r="F1450" s="12">
        <v>6.9</v>
      </c>
      <c r="G1450" s="17">
        <v>142479</v>
      </c>
      <c r="H1450" s="12">
        <v>1.1825300000000001</v>
      </c>
      <c r="I1450" s="12">
        <v>0.09</v>
      </c>
    </row>
    <row r="1451" spans="1:9" x14ac:dyDescent="0.25">
      <c r="A1451" s="1">
        <v>44137</v>
      </c>
      <c r="B1451" s="18">
        <v>10144</v>
      </c>
      <c r="C1451" s="11">
        <v>1.6023480507808108E-2</v>
      </c>
      <c r="D1451">
        <v>21704.7</v>
      </c>
      <c r="E1451" s="12">
        <v>94.050003000000004</v>
      </c>
      <c r="F1451" s="12">
        <v>6.7</v>
      </c>
      <c r="G1451" s="17">
        <v>142743</v>
      </c>
      <c r="H1451" s="12">
        <v>1.1675599999999999</v>
      </c>
      <c r="I1451" s="12">
        <v>0.09</v>
      </c>
    </row>
    <row r="1452" spans="1:9" x14ac:dyDescent="0.25">
      <c r="A1452" s="1">
        <v>44144</v>
      </c>
      <c r="B1452" s="18">
        <v>10151</v>
      </c>
      <c r="C1452" s="11">
        <v>1.6023480507808108E-2</v>
      </c>
      <c r="D1452">
        <v>21704.7</v>
      </c>
      <c r="E1452" s="12">
        <v>94.050003000000004</v>
      </c>
      <c r="F1452" s="12">
        <v>6.7</v>
      </c>
      <c r="G1452" s="17">
        <v>142743</v>
      </c>
      <c r="H1452" s="12">
        <v>1.1675599999999999</v>
      </c>
      <c r="I1452" s="12">
        <v>0.09</v>
      </c>
    </row>
    <row r="1453" spans="1:9" x14ac:dyDescent="0.25">
      <c r="A1453" s="1">
        <v>44151</v>
      </c>
      <c r="B1453" s="18">
        <v>10158</v>
      </c>
      <c r="C1453" s="11">
        <v>1.6023480507808108E-2</v>
      </c>
      <c r="D1453">
        <v>21704.7</v>
      </c>
      <c r="E1453" s="12">
        <v>94.050003000000004</v>
      </c>
      <c r="F1453" s="12">
        <v>6.7</v>
      </c>
      <c r="G1453" s="17">
        <v>142743</v>
      </c>
      <c r="H1453" s="12">
        <v>1.1675599999999999</v>
      </c>
      <c r="I1453" s="12">
        <v>0.09</v>
      </c>
    </row>
    <row r="1454" spans="1:9" x14ac:dyDescent="0.25">
      <c r="A1454" s="1">
        <v>44158</v>
      </c>
      <c r="B1454" s="18">
        <v>10165</v>
      </c>
      <c r="C1454" s="11">
        <v>1.6023480507808108E-2</v>
      </c>
      <c r="D1454">
        <v>21704.7</v>
      </c>
      <c r="E1454" s="12">
        <v>94.050003000000004</v>
      </c>
      <c r="F1454" s="12">
        <v>6.7</v>
      </c>
      <c r="G1454" s="17">
        <v>142743</v>
      </c>
      <c r="H1454" s="12">
        <v>1.1675599999999999</v>
      </c>
      <c r="I1454" s="12">
        <v>0.09</v>
      </c>
    </row>
    <row r="1455" spans="1:9" x14ac:dyDescent="0.25">
      <c r="A1455" s="1">
        <v>44165</v>
      </c>
      <c r="B1455" s="18">
        <v>10172</v>
      </c>
      <c r="C1455" s="11">
        <v>1.6023480507808108E-2</v>
      </c>
      <c r="D1455">
        <v>21704.7</v>
      </c>
      <c r="E1455" s="12">
        <v>94.050003000000004</v>
      </c>
      <c r="F1455" s="12">
        <v>6.7</v>
      </c>
      <c r="G1455" s="17">
        <v>142743</v>
      </c>
      <c r="H1455" s="12">
        <v>1.1675599999999999</v>
      </c>
      <c r="I1455" s="12">
        <v>0.09</v>
      </c>
    </row>
    <row r="1456" spans="1:9" x14ac:dyDescent="0.25">
      <c r="A1456" s="1">
        <v>44172</v>
      </c>
      <c r="B1456" s="18">
        <v>10179</v>
      </c>
      <c r="C1456" s="11">
        <v>1.6023480507808108E-2</v>
      </c>
      <c r="D1456">
        <v>21704.7</v>
      </c>
      <c r="E1456" s="12">
        <v>91.309997999999993</v>
      </c>
      <c r="F1456" s="12">
        <v>6.7</v>
      </c>
      <c r="G1456" s="17">
        <v>142475</v>
      </c>
      <c r="H1456" s="12">
        <v>1.3220400000000001</v>
      </c>
      <c r="I1456" s="12">
        <v>0.09</v>
      </c>
    </row>
    <row r="1457" spans="1:9" x14ac:dyDescent="0.25">
      <c r="A1457" s="1">
        <v>44179</v>
      </c>
      <c r="B1457" s="18">
        <v>10186</v>
      </c>
      <c r="C1457" s="11">
        <v>1.6023480507808108E-2</v>
      </c>
      <c r="D1457">
        <v>21704.7</v>
      </c>
      <c r="E1457" s="12">
        <v>91.309997999999993</v>
      </c>
      <c r="F1457" s="12">
        <v>6.7</v>
      </c>
      <c r="G1457" s="17">
        <v>142475</v>
      </c>
      <c r="H1457" s="12">
        <v>1.3220400000000001</v>
      </c>
      <c r="I1457" s="12">
        <v>0.09</v>
      </c>
    </row>
    <row r="1458" spans="1:9" x14ac:dyDescent="0.25">
      <c r="A1458" s="1">
        <v>44186</v>
      </c>
      <c r="B1458" s="18">
        <v>10193</v>
      </c>
      <c r="C1458" s="11">
        <v>1.6023480507808108E-2</v>
      </c>
      <c r="D1458">
        <v>21704.7</v>
      </c>
      <c r="E1458" s="12">
        <v>91.309997999999993</v>
      </c>
      <c r="F1458" s="12">
        <v>6.7</v>
      </c>
      <c r="G1458" s="17">
        <v>142475</v>
      </c>
      <c r="H1458" s="12">
        <v>1.3220400000000001</v>
      </c>
      <c r="I1458" s="12">
        <v>0.09</v>
      </c>
    </row>
    <row r="1459" spans="1:9" x14ac:dyDescent="0.25">
      <c r="A1459" s="1">
        <v>44193</v>
      </c>
      <c r="B1459" s="18">
        <v>10200</v>
      </c>
      <c r="C1459" s="11">
        <v>1.6023480507808108E-2</v>
      </c>
      <c r="D1459">
        <v>21704.7</v>
      </c>
      <c r="E1459" s="12">
        <v>91.309997999999993</v>
      </c>
      <c r="F1459" s="12">
        <v>6.7</v>
      </c>
      <c r="G1459" s="17">
        <v>142475</v>
      </c>
      <c r="H1459" s="12">
        <v>1.3220400000000001</v>
      </c>
      <c r="I1459" s="12">
        <v>0.09</v>
      </c>
    </row>
    <row r="1460" spans="1:9" x14ac:dyDescent="0.25">
      <c r="A1460" s="1">
        <v>44200</v>
      </c>
      <c r="B1460" s="18">
        <v>10207</v>
      </c>
      <c r="C1460" s="11">
        <v>2.8067653549691984E-2</v>
      </c>
      <c r="D1460">
        <v>22313.9</v>
      </c>
      <c r="E1460" s="12">
        <v>89.879997000000003</v>
      </c>
      <c r="F1460" s="12">
        <v>6.3</v>
      </c>
      <c r="G1460" s="17">
        <v>142969</v>
      </c>
      <c r="H1460" s="12">
        <v>1.3947799999999999</v>
      </c>
      <c r="I1460" s="12">
        <v>0.09</v>
      </c>
    </row>
    <row r="1461" spans="1:9" x14ac:dyDescent="0.25">
      <c r="A1461" s="1">
        <v>44207</v>
      </c>
      <c r="B1461" s="18">
        <v>10214</v>
      </c>
      <c r="C1461" s="11">
        <v>2.8067653549691984E-2</v>
      </c>
      <c r="D1461">
        <v>22313.9</v>
      </c>
      <c r="E1461" s="12">
        <v>89.879997000000003</v>
      </c>
      <c r="F1461" s="12">
        <v>6.3</v>
      </c>
      <c r="G1461" s="17">
        <v>142969</v>
      </c>
      <c r="H1461" s="12">
        <v>1.3947799999999999</v>
      </c>
      <c r="I1461" s="12">
        <v>0.09</v>
      </c>
    </row>
    <row r="1462" spans="1:9" x14ac:dyDescent="0.25">
      <c r="A1462" s="1">
        <v>44214</v>
      </c>
      <c r="B1462" s="18">
        <v>10221</v>
      </c>
      <c r="C1462" s="11">
        <v>2.8067653549691984E-2</v>
      </c>
      <c r="D1462">
        <v>22313.9</v>
      </c>
      <c r="E1462" s="12">
        <v>89.879997000000003</v>
      </c>
      <c r="F1462" s="12">
        <v>6.3</v>
      </c>
      <c r="G1462" s="17">
        <v>142969</v>
      </c>
      <c r="H1462" s="12">
        <v>1.3947799999999999</v>
      </c>
      <c r="I1462" s="12">
        <v>0.09</v>
      </c>
    </row>
    <row r="1463" spans="1:9" x14ac:dyDescent="0.25">
      <c r="A1463" s="1">
        <v>44221</v>
      </c>
      <c r="B1463" s="18">
        <v>10228</v>
      </c>
      <c r="C1463" s="11">
        <v>2.8067653549691984E-2</v>
      </c>
      <c r="D1463">
        <v>22313.9</v>
      </c>
      <c r="E1463" s="12">
        <v>89.879997000000003</v>
      </c>
      <c r="F1463" s="12">
        <v>6.3</v>
      </c>
      <c r="G1463" s="17">
        <v>142969</v>
      </c>
      <c r="H1463" s="12">
        <v>1.3947799999999999</v>
      </c>
      <c r="I1463" s="12">
        <v>0.09</v>
      </c>
    </row>
    <row r="1464" spans="1:9" x14ac:dyDescent="0.25">
      <c r="A1464" s="1">
        <v>44228</v>
      </c>
      <c r="B1464" s="18">
        <v>10235</v>
      </c>
      <c r="C1464" s="11">
        <v>2.8067653549691984E-2</v>
      </c>
      <c r="D1464">
        <v>22313.9</v>
      </c>
      <c r="E1464" s="12">
        <v>91.019997000000004</v>
      </c>
      <c r="F1464" s="12">
        <v>6.2</v>
      </c>
      <c r="G1464" s="17">
        <v>143544</v>
      </c>
      <c r="H1464" s="12">
        <v>1.69336</v>
      </c>
      <c r="I1464" s="12">
        <v>0.08</v>
      </c>
    </row>
    <row r="1465" spans="1:9" x14ac:dyDescent="0.25">
      <c r="A1465" s="1">
        <v>44235</v>
      </c>
      <c r="B1465" s="18">
        <v>10242</v>
      </c>
      <c r="C1465" s="11">
        <v>2.8067653549691984E-2</v>
      </c>
      <c r="D1465">
        <v>22313.9</v>
      </c>
      <c r="E1465" s="12">
        <v>91.019997000000004</v>
      </c>
      <c r="F1465" s="12">
        <v>6.2</v>
      </c>
      <c r="G1465" s="17">
        <v>143544</v>
      </c>
      <c r="H1465" s="12">
        <v>1.69336</v>
      </c>
      <c r="I1465" s="12">
        <v>0.08</v>
      </c>
    </row>
    <row r="1466" spans="1:9" x14ac:dyDescent="0.25">
      <c r="A1466" s="1">
        <v>44242</v>
      </c>
      <c r="B1466" s="18">
        <v>10249</v>
      </c>
      <c r="C1466" s="11">
        <v>2.8067653549691984E-2</v>
      </c>
      <c r="D1466">
        <v>22313.9</v>
      </c>
      <c r="E1466" s="12">
        <v>91.019997000000004</v>
      </c>
      <c r="F1466" s="12">
        <v>6.2</v>
      </c>
      <c r="G1466" s="17">
        <v>143544</v>
      </c>
      <c r="H1466" s="12">
        <v>1.69336</v>
      </c>
      <c r="I1466" s="12">
        <v>0.08</v>
      </c>
    </row>
    <row r="1467" spans="1:9" x14ac:dyDescent="0.25">
      <c r="A1467" s="1">
        <v>44249</v>
      </c>
      <c r="B1467" s="18">
        <v>10256</v>
      </c>
      <c r="C1467" s="11">
        <v>2.8067653549691984E-2</v>
      </c>
      <c r="D1467">
        <v>22313.9</v>
      </c>
      <c r="E1467" s="12">
        <v>91.019997000000004</v>
      </c>
      <c r="F1467" s="12">
        <v>6.2</v>
      </c>
      <c r="G1467" s="17">
        <v>143544</v>
      </c>
      <c r="H1467" s="12">
        <v>1.69336</v>
      </c>
      <c r="I1467" s="12">
        <v>0.08</v>
      </c>
    </row>
    <row r="1468" spans="1:9" x14ac:dyDescent="0.25">
      <c r="A1468" s="1">
        <v>44256</v>
      </c>
      <c r="B1468" s="18">
        <v>10263</v>
      </c>
      <c r="C1468" s="11">
        <v>2.8067653549691984E-2</v>
      </c>
      <c r="D1468">
        <v>22313.9</v>
      </c>
      <c r="E1468" s="12">
        <v>91.040001000000004</v>
      </c>
      <c r="F1468" s="12">
        <v>6.1</v>
      </c>
      <c r="G1468" s="17">
        <v>144328</v>
      </c>
      <c r="H1468" s="12">
        <v>2.6305200000000002</v>
      </c>
      <c r="I1468" s="12">
        <v>7.0000000000000007E-2</v>
      </c>
    </row>
    <row r="1469" spans="1:9" x14ac:dyDescent="0.25">
      <c r="A1469" s="1">
        <v>44263</v>
      </c>
      <c r="B1469" s="18">
        <v>10270</v>
      </c>
      <c r="C1469" s="11">
        <v>2.8067653549691984E-2</v>
      </c>
      <c r="D1469">
        <v>22313.9</v>
      </c>
      <c r="E1469" s="12">
        <v>91.040001000000004</v>
      </c>
      <c r="F1469" s="12">
        <v>6.1</v>
      </c>
      <c r="G1469" s="17">
        <v>144328</v>
      </c>
      <c r="H1469" s="12">
        <v>2.6305200000000002</v>
      </c>
      <c r="I1469" s="12">
        <v>7.0000000000000007E-2</v>
      </c>
    </row>
    <row r="1470" spans="1:9" x14ac:dyDescent="0.25">
      <c r="A1470" s="1">
        <v>44270</v>
      </c>
      <c r="B1470" s="18">
        <v>10277</v>
      </c>
      <c r="C1470" s="11">
        <v>2.8067653549691984E-2</v>
      </c>
      <c r="D1470">
        <v>22313.9</v>
      </c>
      <c r="E1470" s="12">
        <v>91.040001000000004</v>
      </c>
      <c r="F1470" s="12">
        <v>6.1</v>
      </c>
      <c r="G1470" s="17">
        <v>144328</v>
      </c>
      <c r="H1470" s="12">
        <v>2.6305200000000002</v>
      </c>
      <c r="I1470" s="12">
        <v>7.0000000000000007E-2</v>
      </c>
    </row>
    <row r="1471" spans="1:9" x14ac:dyDescent="0.25">
      <c r="A1471" s="1">
        <v>44277</v>
      </c>
      <c r="B1471" s="18">
        <v>10284</v>
      </c>
      <c r="C1471" s="11">
        <v>2.8067653549691984E-2</v>
      </c>
      <c r="D1471">
        <v>22313.9</v>
      </c>
      <c r="E1471" s="12">
        <v>91.040001000000004</v>
      </c>
      <c r="F1471" s="12">
        <v>6.1</v>
      </c>
      <c r="G1471" s="17">
        <v>144328</v>
      </c>
      <c r="H1471" s="12">
        <v>2.6305200000000002</v>
      </c>
      <c r="I1471" s="12">
        <v>7.0000000000000007E-2</v>
      </c>
    </row>
    <row r="1472" spans="1:9" x14ac:dyDescent="0.25">
      <c r="A1472" s="1">
        <v>44284</v>
      </c>
      <c r="B1472" s="18">
        <v>10291</v>
      </c>
      <c r="C1472" s="11">
        <v>2.8067653549691984E-2</v>
      </c>
      <c r="D1472">
        <v>22313.9</v>
      </c>
      <c r="E1472" s="12">
        <v>91.040001000000004</v>
      </c>
      <c r="F1472" s="12">
        <v>6.1</v>
      </c>
      <c r="G1472" s="17">
        <v>144328</v>
      </c>
      <c r="H1472" s="12">
        <v>2.6305200000000002</v>
      </c>
      <c r="I1472" s="12">
        <v>7.0000000000000007E-2</v>
      </c>
    </row>
    <row r="1473" spans="1:9" x14ac:dyDescent="0.25">
      <c r="A1473" s="1">
        <v>44291</v>
      </c>
      <c r="B1473" s="18">
        <v>10298</v>
      </c>
      <c r="C1473" s="11">
        <v>3.2849479472436549E-2</v>
      </c>
      <c r="D1473">
        <v>23046.9</v>
      </c>
      <c r="E1473" s="12">
        <v>92.93</v>
      </c>
      <c r="F1473" s="12">
        <v>6.1</v>
      </c>
      <c r="G1473" s="17">
        <v>144614</v>
      </c>
      <c r="H1473" s="12">
        <v>4.1305500000000004</v>
      </c>
      <c r="I1473" s="12">
        <v>7.0000000000000007E-2</v>
      </c>
    </row>
    <row r="1474" spans="1:9" x14ac:dyDescent="0.25">
      <c r="A1474" s="1">
        <v>44298</v>
      </c>
      <c r="B1474" s="18">
        <v>10305</v>
      </c>
      <c r="C1474" s="11">
        <v>3.2849479472436549E-2</v>
      </c>
      <c r="D1474">
        <v>23046.9</v>
      </c>
      <c r="E1474" s="12">
        <v>92.93</v>
      </c>
      <c r="F1474" s="12">
        <v>6.1</v>
      </c>
      <c r="G1474" s="17">
        <v>144614</v>
      </c>
      <c r="H1474" s="12">
        <v>4.1305500000000004</v>
      </c>
      <c r="I1474" s="12">
        <v>7.0000000000000007E-2</v>
      </c>
    </row>
    <row r="1475" spans="1:9" x14ac:dyDescent="0.25">
      <c r="A1475" s="1">
        <v>44305</v>
      </c>
      <c r="B1475" s="18">
        <v>10312</v>
      </c>
      <c r="C1475" s="11">
        <v>3.2849479472436549E-2</v>
      </c>
      <c r="D1475">
        <v>23046.9</v>
      </c>
      <c r="E1475" s="12">
        <v>92.93</v>
      </c>
      <c r="F1475" s="12">
        <v>6.1</v>
      </c>
      <c r="G1475" s="17">
        <v>144614</v>
      </c>
      <c r="H1475" s="12">
        <v>4.1305500000000004</v>
      </c>
      <c r="I1475" s="12">
        <v>7.0000000000000007E-2</v>
      </c>
    </row>
    <row r="1476" spans="1:9" x14ac:dyDescent="0.25">
      <c r="A1476" s="1">
        <v>44312</v>
      </c>
      <c r="B1476" s="18">
        <v>10319</v>
      </c>
      <c r="C1476" s="11">
        <v>3.2849479472436549E-2</v>
      </c>
      <c r="D1476">
        <v>23046.9</v>
      </c>
      <c r="E1476" s="12">
        <v>92.93</v>
      </c>
      <c r="F1476" s="12">
        <v>6.1</v>
      </c>
      <c r="G1476" s="17">
        <v>144614</v>
      </c>
      <c r="H1476" s="12">
        <v>4.1305500000000004</v>
      </c>
      <c r="I1476" s="12">
        <v>7.0000000000000007E-2</v>
      </c>
    </row>
    <row r="1477" spans="1:9" x14ac:dyDescent="0.25">
      <c r="A1477" s="1">
        <v>44319</v>
      </c>
      <c r="B1477" s="18">
        <v>10326</v>
      </c>
      <c r="C1477" s="11">
        <v>3.2849479472436549E-2</v>
      </c>
      <c r="D1477">
        <v>23046.9</v>
      </c>
      <c r="E1477" s="12">
        <v>90.949996999999996</v>
      </c>
      <c r="F1477" s="12">
        <v>5.8</v>
      </c>
      <c r="G1477" s="17">
        <v>145096</v>
      </c>
      <c r="H1477" s="12">
        <v>4.9150299999999998</v>
      </c>
      <c r="I1477" s="12">
        <v>0.06</v>
      </c>
    </row>
    <row r="1478" spans="1:9" x14ac:dyDescent="0.25">
      <c r="A1478" s="1">
        <v>44326</v>
      </c>
      <c r="B1478" s="18">
        <v>10333</v>
      </c>
      <c r="C1478" s="11">
        <v>3.2849479472436549E-2</v>
      </c>
      <c r="D1478">
        <v>23046.9</v>
      </c>
      <c r="E1478" s="12">
        <v>90.949996999999996</v>
      </c>
      <c r="F1478" s="12">
        <v>5.8</v>
      </c>
      <c r="G1478" s="17">
        <v>145096</v>
      </c>
      <c r="H1478" s="12">
        <v>4.9150299999999998</v>
      </c>
      <c r="I1478" s="12">
        <v>0.06</v>
      </c>
    </row>
    <row r="1479" spans="1:9" x14ac:dyDescent="0.25">
      <c r="A1479" s="1">
        <v>44333</v>
      </c>
      <c r="B1479" s="18">
        <v>10340</v>
      </c>
      <c r="C1479" s="11">
        <v>3.2849479472436549E-2</v>
      </c>
      <c r="D1479">
        <v>23046.9</v>
      </c>
      <c r="E1479" s="12">
        <v>90.949996999999996</v>
      </c>
      <c r="F1479" s="12">
        <v>5.8</v>
      </c>
      <c r="G1479" s="17">
        <v>145096</v>
      </c>
      <c r="H1479" s="12">
        <v>4.9150299999999998</v>
      </c>
      <c r="I1479" s="12">
        <v>0.06</v>
      </c>
    </row>
    <row r="1480" spans="1:9" x14ac:dyDescent="0.25">
      <c r="A1480" s="1">
        <v>44340</v>
      </c>
      <c r="B1480" s="18">
        <v>10347</v>
      </c>
      <c r="C1480" s="11">
        <v>3.2849479472436549E-2</v>
      </c>
      <c r="D1480">
        <v>23046.9</v>
      </c>
      <c r="E1480" s="12">
        <v>90.949996999999996</v>
      </c>
      <c r="F1480" s="12">
        <v>5.8</v>
      </c>
      <c r="G1480" s="17">
        <v>145096</v>
      </c>
      <c r="H1480" s="12">
        <v>4.9150299999999998</v>
      </c>
      <c r="I1480" s="12">
        <v>0.06</v>
      </c>
    </row>
    <row r="1481" spans="1:9" x14ac:dyDescent="0.25">
      <c r="A1481" s="1">
        <v>44347</v>
      </c>
      <c r="B1481" s="18">
        <v>10354</v>
      </c>
      <c r="C1481" s="11">
        <v>3.2849479472436549E-2</v>
      </c>
      <c r="D1481">
        <v>23046.9</v>
      </c>
      <c r="E1481" s="12">
        <v>90.949996999999996</v>
      </c>
      <c r="F1481" s="12">
        <v>5.8</v>
      </c>
      <c r="G1481" s="17">
        <v>145096</v>
      </c>
      <c r="H1481" s="12">
        <v>4.9150299999999998</v>
      </c>
      <c r="I1481" s="12">
        <v>0.06</v>
      </c>
    </row>
    <row r="1482" spans="1:9" x14ac:dyDescent="0.25">
      <c r="A1482" s="1">
        <v>44354</v>
      </c>
      <c r="B1482" s="18">
        <v>10361</v>
      </c>
      <c r="C1482" s="11">
        <v>3.2849479472436549E-2</v>
      </c>
      <c r="D1482">
        <v>23046.9</v>
      </c>
      <c r="E1482" s="12">
        <v>89.830001999999993</v>
      </c>
      <c r="F1482" s="12">
        <v>5.9</v>
      </c>
      <c r="G1482" s="17">
        <v>145789</v>
      </c>
      <c r="H1482" s="12">
        <v>5.2816099999999997</v>
      </c>
      <c r="I1482" s="12">
        <v>0.08</v>
      </c>
    </row>
    <row r="1483" spans="1:9" x14ac:dyDescent="0.25">
      <c r="A1483" s="1">
        <v>44361</v>
      </c>
      <c r="B1483" s="18">
        <v>10368</v>
      </c>
      <c r="C1483" s="11">
        <v>3.2849479472436549E-2</v>
      </c>
      <c r="D1483">
        <v>23046.9</v>
      </c>
      <c r="E1483" s="12">
        <v>89.830001999999993</v>
      </c>
      <c r="F1483" s="12">
        <v>5.9</v>
      </c>
      <c r="G1483" s="17">
        <v>145789</v>
      </c>
      <c r="H1483" s="12">
        <v>5.2816099999999997</v>
      </c>
      <c r="I1483" s="12">
        <v>0.08</v>
      </c>
    </row>
    <row r="1484" spans="1:9" x14ac:dyDescent="0.25">
      <c r="A1484" s="1">
        <v>44368</v>
      </c>
      <c r="B1484" s="18">
        <v>10375</v>
      </c>
      <c r="C1484" s="11">
        <v>3.2849479472436549E-2</v>
      </c>
      <c r="D1484">
        <v>23046.9</v>
      </c>
      <c r="E1484" s="12">
        <v>89.830001999999993</v>
      </c>
      <c r="F1484" s="12">
        <v>5.9</v>
      </c>
      <c r="G1484" s="17">
        <v>145789</v>
      </c>
      <c r="H1484" s="12">
        <v>5.2816099999999997</v>
      </c>
      <c r="I1484" s="12">
        <v>0.08</v>
      </c>
    </row>
    <row r="1485" spans="1:9" x14ac:dyDescent="0.25">
      <c r="A1485" s="1">
        <v>44375</v>
      </c>
      <c r="B1485" s="18">
        <v>10382</v>
      </c>
      <c r="C1485" s="11">
        <v>3.2849479472436549E-2</v>
      </c>
      <c r="D1485">
        <v>23046.9</v>
      </c>
      <c r="E1485" s="12">
        <v>89.830001999999993</v>
      </c>
      <c r="F1485" s="12">
        <v>5.9</v>
      </c>
      <c r="G1485" s="17">
        <v>145789</v>
      </c>
      <c r="H1485" s="12">
        <v>5.2816099999999997</v>
      </c>
      <c r="I1485" s="12">
        <v>0.08</v>
      </c>
    </row>
    <row r="1486" spans="1:9" x14ac:dyDescent="0.25">
      <c r="A1486" s="1">
        <v>44382</v>
      </c>
      <c r="B1486" s="18">
        <v>10389</v>
      </c>
      <c r="C1486" s="11">
        <v>2.1846755962841025E-2</v>
      </c>
      <c r="D1486">
        <v>23550.400000000001</v>
      </c>
      <c r="E1486" s="12">
        <v>92.599997999999999</v>
      </c>
      <c r="F1486" s="12">
        <v>5.4</v>
      </c>
      <c r="G1486" s="17">
        <v>146558</v>
      </c>
      <c r="H1486" s="12">
        <v>5.2215100000000003</v>
      </c>
      <c r="I1486" s="12">
        <v>0.1</v>
      </c>
    </row>
    <row r="1487" spans="1:9" x14ac:dyDescent="0.25">
      <c r="A1487" s="1">
        <v>44389</v>
      </c>
      <c r="B1487" s="18">
        <v>10396</v>
      </c>
      <c r="C1487" s="11">
        <v>2.1846755962841025E-2</v>
      </c>
      <c r="D1487">
        <v>23550.400000000001</v>
      </c>
      <c r="E1487" s="12">
        <v>92.599997999999999</v>
      </c>
      <c r="F1487" s="12">
        <v>5.4</v>
      </c>
      <c r="G1487" s="17">
        <v>146558</v>
      </c>
      <c r="H1487" s="12">
        <v>5.2215100000000003</v>
      </c>
      <c r="I1487" s="12">
        <v>0.1</v>
      </c>
    </row>
    <row r="1488" spans="1:9" x14ac:dyDescent="0.25">
      <c r="A1488" s="1">
        <v>44396</v>
      </c>
      <c r="B1488" s="18">
        <v>10403</v>
      </c>
      <c r="C1488" s="11">
        <v>2.1846755962841025E-2</v>
      </c>
      <c r="D1488">
        <v>23550.400000000001</v>
      </c>
      <c r="E1488" s="12">
        <v>92.599997999999999</v>
      </c>
      <c r="F1488" s="12">
        <v>5.4</v>
      </c>
      <c r="G1488" s="17">
        <v>146558</v>
      </c>
      <c r="H1488" s="12">
        <v>5.2215100000000003</v>
      </c>
      <c r="I1488" s="12">
        <v>0.1</v>
      </c>
    </row>
    <row r="1489" spans="1:9" x14ac:dyDescent="0.25">
      <c r="A1489" s="1">
        <v>44403</v>
      </c>
      <c r="B1489" s="18">
        <v>10410</v>
      </c>
      <c r="C1489" s="11">
        <v>2.1846755962841025E-2</v>
      </c>
      <c r="D1489">
        <v>23550.400000000001</v>
      </c>
      <c r="E1489" s="12">
        <v>92.599997999999999</v>
      </c>
      <c r="F1489" s="12">
        <v>5.4</v>
      </c>
      <c r="G1489" s="17">
        <v>146558</v>
      </c>
      <c r="H1489" s="12">
        <v>5.2215100000000003</v>
      </c>
      <c r="I1489" s="12">
        <v>0.1</v>
      </c>
    </row>
    <row r="1490" spans="1:9" x14ac:dyDescent="0.25">
      <c r="A1490" s="1">
        <v>44410</v>
      </c>
      <c r="B1490" s="18">
        <v>10417</v>
      </c>
      <c r="C1490" s="11">
        <v>2.1846755962841025E-2</v>
      </c>
      <c r="D1490">
        <v>23550.400000000001</v>
      </c>
      <c r="E1490" s="12">
        <v>92.050003000000004</v>
      </c>
      <c r="F1490" s="12">
        <v>5.2</v>
      </c>
      <c r="G1490" s="17">
        <v>147221</v>
      </c>
      <c r="H1490" s="12">
        <v>5.1882900000000003</v>
      </c>
      <c r="I1490" s="12">
        <v>0.09</v>
      </c>
    </row>
    <row r="1491" spans="1:9" x14ac:dyDescent="0.25">
      <c r="A1491" s="1">
        <v>44417</v>
      </c>
      <c r="B1491" s="18">
        <v>10424</v>
      </c>
      <c r="C1491" s="11">
        <v>2.1846755962841025E-2</v>
      </c>
      <c r="D1491">
        <v>23550.400000000001</v>
      </c>
      <c r="E1491" s="12">
        <v>92.050003000000004</v>
      </c>
      <c r="F1491" s="12">
        <v>5.2</v>
      </c>
      <c r="G1491" s="17">
        <v>147221</v>
      </c>
      <c r="H1491" s="12">
        <v>5.1882900000000003</v>
      </c>
      <c r="I1491" s="12">
        <v>0.09</v>
      </c>
    </row>
    <row r="1492" spans="1:9" x14ac:dyDescent="0.25">
      <c r="A1492" s="1">
        <v>44424</v>
      </c>
      <c r="B1492" s="18">
        <v>10431</v>
      </c>
      <c r="C1492" s="11">
        <v>2.1846755962841025E-2</v>
      </c>
      <c r="D1492">
        <v>23550.400000000001</v>
      </c>
      <c r="E1492" s="12">
        <v>92.050003000000004</v>
      </c>
      <c r="F1492" s="12">
        <v>5.2</v>
      </c>
      <c r="G1492" s="17">
        <v>147221</v>
      </c>
      <c r="H1492" s="12">
        <v>5.1882900000000003</v>
      </c>
      <c r="I1492" s="12">
        <v>0.09</v>
      </c>
    </row>
    <row r="1493" spans="1:9" x14ac:dyDescent="0.25">
      <c r="A1493" s="1">
        <v>44431</v>
      </c>
      <c r="B1493" s="18">
        <v>10438</v>
      </c>
      <c r="C1493" s="11">
        <v>2.1846755962841025E-2</v>
      </c>
      <c r="D1493">
        <v>23550.400000000001</v>
      </c>
      <c r="E1493" s="12">
        <v>92.050003000000004</v>
      </c>
      <c r="F1493" s="12">
        <v>5.2</v>
      </c>
      <c r="G1493" s="17">
        <v>147221</v>
      </c>
      <c r="H1493" s="12">
        <v>5.1882900000000003</v>
      </c>
      <c r="I1493" s="12">
        <v>0.09</v>
      </c>
    </row>
    <row r="1494" spans="1:9" x14ac:dyDescent="0.25">
      <c r="A1494" s="1">
        <v>44438</v>
      </c>
      <c r="B1494" s="18">
        <v>10445</v>
      </c>
      <c r="C1494" s="11">
        <v>2.1846755962841025E-2</v>
      </c>
      <c r="D1494">
        <v>23550.400000000001</v>
      </c>
      <c r="E1494" s="12">
        <v>92.050003000000004</v>
      </c>
      <c r="F1494" s="12">
        <v>5.2</v>
      </c>
      <c r="G1494" s="17">
        <v>147221</v>
      </c>
      <c r="H1494" s="12">
        <v>5.1882900000000003</v>
      </c>
      <c r="I1494" s="12">
        <v>0.09</v>
      </c>
    </row>
    <row r="1495" spans="1:9" x14ac:dyDescent="0.25">
      <c r="A1495" s="1">
        <v>44445</v>
      </c>
      <c r="B1495" s="18">
        <v>10452</v>
      </c>
      <c r="C1495" s="11">
        <v>2.1846755962841025E-2</v>
      </c>
      <c r="D1495">
        <v>23550.400000000001</v>
      </c>
      <c r="E1495" s="12">
        <v>92.449996999999996</v>
      </c>
      <c r="F1495" s="12">
        <v>4.8</v>
      </c>
      <c r="G1495" s="17">
        <v>147778</v>
      </c>
      <c r="H1495" s="12">
        <v>5.3836300000000001</v>
      </c>
      <c r="I1495" s="12">
        <v>0.08</v>
      </c>
    </row>
    <row r="1496" spans="1:9" x14ac:dyDescent="0.25">
      <c r="A1496" s="1">
        <v>44452</v>
      </c>
      <c r="B1496" s="18">
        <v>10459</v>
      </c>
      <c r="C1496" s="11">
        <v>2.1846755962841025E-2</v>
      </c>
      <c r="D1496">
        <v>23550.400000000001</v>
      </c>
      <c r="E1496" s="12">
        <v>92.449996999999996</v>
      </c>
      <c r="F1496" s="12">
        <v>4.8</v>
      </c>
      <c r="G1496" s="17">
        <v>147778</v>
      </c>
      <c r="H1496" s="12">
        <v>5.3836300000000001</v>
      </c>
      <c r="I1496" s="12">
        <v>0.08</v>
      </c>
    </row>
    <row r="1497" spans="1:9" x14ac:dyDescent="0.25">
      <c r="A1497" s="1">
        <v>44459</v>
      </c>
      <c r="B1497" s="18">
        <v>10466</v>
      </c>
      <c r="C1497" s="11">
        <v>2.1846755962841025E-2</v>
      </c>
      <c r="D1497">
        <v>23550.400000000001</v>
      </c>
      <c r="E1497" s="12">
        <v>92.449996999999996</v>
      </c>
      <c r="F1497" s="12">
        <v>4.8</v>
      </c>
      <c r="G1497" s="17">
        <v>147778</v>
      </c>
      <c r="H1497" s="12">
        <v>5.3836300000000001</v>
      </c>
      <c r="I1497" s="12">
        <v>0.08</v>
      </c>
    </row>
    <row r="1498" spans="1:9" x14ac:dyDescent="0.25">
      <c r="A1498" s="1">
        <v>44466</v>
      </c>
      <c r="B1498" s="18">
        <v>10473</v>
      </c>
      <c r="C1498" s="11">
        <v>2.1846755962841025E-2</v>
      </c>
      <c r="D1498">
        <v>23550.400000000001</v>
      </c>
      <c r="E1498" s="12">
        <v>92.449996999999996</v>
      </c>
      <c r="F1498" s="12">
        <v>4.8</v>
      </c>
      <c r="G1498" s="17">
        <v>147778</v>
      </c>
      <c r="H1498" s="12">
        <v>5.3836300000000001</v>
      </c>
      <c r="I1498" s="12">
        <v>0.08</v>
      </c>
    </row>
    <row r="1499" spans="1:9" x14ac:dyDescent="0.25">
      <c r="A1499" s="1">
        <v>44473</v>
      </c>
      <c r="B1499" s="18">
        <v>10480</v>
      </c>
      <c r="C1499" s="11">
        <v>3.3914498267545223E-2</v>
      </c>
      <c r="D1499">
        <v>24349.1</v>
      </c>
      <c r="E1499" s="12">
        <v>94.040001000000004</v>
      </c>
      <c r="F1499" s="12">
        <v>4.5</v>
      </c>
      <c r="G1499" s="17">
        <v>148559</v>
      </c>
      <c r="H1499" s="12">
        <v>6.2377500000000001</v>
      </c>
      <c r="I1499" s="12">
        <v>0.08</v>
      </c>
    </row>
    <row r="1500" spans="1:9" x14ac:dyDescent="0.25">
      <c r="A1500" s="1">
        <v>44480</v>
      </c>
      <c r="B1500" s="18">
        <v>10487</v>
      </c>
      <c r="C1500" s="11">
        <v>3.3914498267545223E-2</v>
      </c>
      <c r="D1500">
        <v>24349.1</v>
      </c>
      <c r="E1500" s="12">
        <v>94.040001000000004</v>
      </c>
      <c r="F1500" s="12">
        <v>4.5</v>
      </c>
      <c r="G1500" s="17">
        <v>148559</v>
      </c>
      <c r="H1500" s="12">
        <v>6.2377500000000001</v>
      </c>
      <c r="I1500" s="12">
        <v>0.08</v>
      </c>
    </row>
    <row r="1501" spans="1:9" x14ac:dyDescent="0.25">
      <c r="A1501" s="1">
        <v>44487</v>
      </c>
      <c r="B1501" s="18">
        <v>10494</v>
      </c>
      <c r="C1501" s="11">
        <v>3.3914498267545223E-2</v>
      </c>
      <c r="D1501">
        <v>24349.1</v>
      </c>
      <c r="E1501" s="12">
        <v>94.040001000000004</v>
      </c>
      <c r="F1501" s="12">
        <v>4.5</v>
      </c>
      <c r="G1501" s="17">
        <v>148559</v>
      </c>
      <c r="H1501" s="12">
        <v>6.2377500000000001</v>
      </c>
      <c r="I1501" s="12">
        <v>0.08</v>
      </c>
    </row>
    <row r="1502" spans="1:9" x14ac:dyDescent="0.25">
      <c r="A1502" s="1">
        <v>44494</v>
      </c>
      <c r="B1502" s="18">
        <v>10501</v>
      </c>
      <c r="C1502" s="11">
        <v>3.3914498267545223E-2</v>
      </c>
      <c r="D1502">
        <v>24349.1</v>
      </c>
      <c r="E1502" s="12">
        <v>94.040001000000004</v>
      </c>
      <c r="F1502" s="12">
        <v>4.5</v>
      </c>
      <c r="G1502" s="17">
        <v>148559</v>
      </c>
      <c r="H1502" s="12">
        <v>6.2377500000000001</v>
      </c>
      <c r="I1502" s="12">
        <v>0.08</v>
      </c>
    </row>
    <row r="1503" spans="1:9" x14ac:dyDescent="0.25">
      <c r="A1503" s="1">
        <v>44501</v>
      </c>
      <c r="B1503" s="18">
        <v>10508</v>
      </c>
      <c r="C1503" s="11">
        <v>3.3914498267545223E-2</v>
      </c>
      <c r="D1503">
        <v>24349.1</v>
      </c>
      <c r="E1503" s="12">
        <v>93.879997000000003</v>
      </c>
      <c r="F1503" s="12">
        <v>4.2</v>
      </c>
      <c r="G1503" s="17">
        <v>149173</v>
      </c>
      <c r="H1503" s="12">
        <v>6.8623900000000004</v>
      </c>
      <c r="I1503" s="12">
        <v>0.08</v>
      </c>
    </row>
    <row r="1504" spans="1:9" x14ac:dyDescent="0.25">
      <c r="A1504" s="1">
        <v>44508</v>
      </c>
      <c r="B1504" s="18">
        <v>10515</v>
      </c>
      <c r="C1504" s="11">
        <v>3.3914498267545223E-2</v>
      </c>
      <c r="D1504">
        <v>24349.1</v>
      </c>
      <c r="E1504" s="12">
        <v>93.879997000000003</v>
      </c>
      <c r="F1504" s="12">
        <v>4.2</v>
      </c>
      <c r="G1504" s="17">
        <v>149173</v>
      </c>
      <c r="H1504" s="12">
        <v>6.8623900000000004</v>
      </c>
      <c r="I1504" s="12">
        <v>0.08</v>
      </c>
    </row>
    <row r="1505" spans="1:9" x14ac:dyDescent="0.25">
      <c r="A1505" s="1">
        <v>44515</v>
      </c>
      <c r="B1505" s="18">
        <v>10522</v>
      </c>
      <c r="C1505" s="11">
        <v>3.3914498267545223E-2</v>
      </c>
      <c r="D1505">
        <v>24349.1</v>
      </c>
      <c r="E1505" s="12">
        <v>93.879997000000003</v>
      </c>
      <c r="F1505" s="12">
        <v>4.2</v>
      </c>
      <c r="G1505" s="17">
        <v>149173</v>
      </c>
      <c r="H1505" s="12">
        <v>6.8623900000000004</v>
      </c>
      <c r="I1505" s="12">
        <v>0.08</v>
      </c>
    </row>
    <row r="1506" spans="1:9" x14ac:dyDescent="0.25">
      <c r="A1506" s="1">
        <v>44522</v>
      </c>
      <c r="B1506" s="18">
        <v>10529</v>
      </c>
      <c r="C1506" s="11">
        <v>3.3914498267545223E-2</v>
      </c>
      <c r="D1506">
        <v>24349.1</v>
      </c>
      <c r="E1506" s="12">
        <v>93.879997000000003</v>
      </c>
      <c r="F1506" s="12">
        <v>4.2</v>
      </c>
      <c r="G1506" s="17">
        <v>149173</v>
      </c>
      <c r="H1506" s="12">
        <v>6.8623900000000004</v>
      </c>
      <c r="I1506" s="12">
        <v>0.08</v>
      </c>
    </row>
    <row r="1507" spans="1:9" x14ac:dyDescent="0.25">
      <c r="A1507" s="1">
        <v>44529</v>
      </c>
      <c r="B1507" s="18">
        <v>10536</v>
      </c>
      <c r="C1507" s="11">
        <v>3.3914498267545223E-2</v>
      </c>
      <c r="D1507">
        <v>24349.1</v>
      </c>
      <c r="E1507" s="12">
        <v>93.879997000000003</v>
      </c>
      <c r="F1507" s="12">
        <v>4.2</v>
      </c>
      <c r="G1507" s="17">
        <v>149173</v>
      </c>
      <c r="H1507" s="12">
        <v>6.8623900000000004</v>
      </c>
      <c r="I1507" s="12">
        <v>0.08</v>
      </c>
    </row>
    <row r="1508" spans="1:9" x14ac:dyDescent="0.25">
      <c r="A1508" s="1">
        <v>44536</v>
      </c>
      <c r="B1508" s="18">
        <v>10543</v>
      </c>
      <c r="C1508" s="11">
        <v>3.3914498267545223E-2</v>
      </c>
      <c r="D1508">
        <v>24349.1</v>
      </c>
      <c r="E1508" s="12">
        <v>96.050003000000004</v>
      </c>
      <c r="F1508" s="12">
        <v>3.9</v>
      </c>
      <c r="G1508" s="17">
        <v>149742</v>
      </c>
      <c r="H1508" s="12">
        <v>7.1944600000000003</v>
      </c>
      <c r="I1508" s="12">
        <v>0.08</v>
      </c>
    </row>
    <row r="1509" spans="1:9" x14ac:dyDescent="0.25">
      <c r="A1509" s="1">
        <v>44543</v>
      </c>
      <c r="B1509" s="18">
        <v>10550</v>
      </c>
      <c r="C1509" s="11">
        <v>3.3914498267545223E-2</v>
      </c>
      <c r="D1509">
        <v>24349.1</v>
      </c>
      <c r="E1509" s="12">
        <v>96.050003000000004</v>
      </c>
      <c r="F1509" s="12">
        <v>3.9</v>
      </c>
      <c r="G1509" s="17">
        <v>149742</v>
      </c>
      <c r="H1509" s="12">
        <v>7.1944600000000003</v>
      </c>
      <c r="I1509" s="12">
        <v>0.08</v>
      </c>
    </row>
    <row r="1510" spans="1:9" x14ac:dyDescent="0.25">
      <c r="A1510" s="1">
        <v>44550</v>
      </c>
      <c r="B1510" s="18">
        <v>10557</v>
      </c>
      <c r="C1510" s="11">
        <v>3.3914498267545223E-2</v>
      </c>
      <c r="D1510">
        <v>24349.1</v>
      </c>
      <c r="E1510" s="12">
        <v>96.050003000000004</v>
      </c>
      <c r="F1510" s="12">
        <v>3.9</v>
      </c>
      <c r="G1510" s="17">
        <v>149742</v>
      </c>
      <c r="H1510" s="12">
        <v>7.1944600000000003</v>
      </c>
      <c r="I1510" s="12">
        <v>0.08</v>
      </c>
    </row>
    <row r="1511" spans="1:9" x14ac:dyDescent="0.25">
      <c r="A1511" s="1">
        <v>44557</v>
      </c>
      <c r="B1511" s="18">
        <v>10564</v>
      </c>
      <c r="C1511" s="11">
        <v>3.3914498267545223E-2</v>
      </c>
      <c r="D1511">
        <v>24349.1</v>
      </c>
      <c r="E1511" s="12">
        <v>96.050003000000004</v>
      </c>
      <c r="F1511" s="12">
        <v>3.9</v>
      </c>
      <c r="G1511" s="17">
        <v>149742</v>
      </c>
      <c r="H1511" s="12">
        <v>7.1944600000000003</v>
      </c>
      <c r="I1511" s="12">
        <v>0.08</v>
      </c>
    </row>
    <row r="1512" spans="1:9" x14ac:dyDescent="0.25">
      <c r="A1512" s="1">
        <v>44564</v>
      </c>
      <c r="B1512" s="18">
        <v>10571</v>
      </c>
      <c r="C1512" s="11">
        <v>1.6074516101211245E-2</v>
      </c>
      <c r="D1512">
        <v>24740.5</v>
      </c>
      <c r="E1512" s="12">
        <v>96.239998</v>
      </c>
      <c r="F1512" s="12">
        <v>4</v>
      </c>
      <c r="G1512" s="17">
        <v>150106</v>
      </c>
      <c r="H1512" s="12">
        <v>7.5952799999999998</v>
      </c>
      <c r="I1512" s="12">
        <v>0.08</v>
      </c>
    </row>
    <row r="1513" spans="1:9" x14ac:dyDescent="0.25">
      <c r="A1513" s="1">
        <v>44571</v>
      </c>
      <c r="B1513" s="18">
        <v>10578</v>
      </c>
      <c r="C1513" s="11">
        <v>1.6074516101211245E-2</v>
      </c>
      <c r="D1513">
        <v>24740.5</v>
      </c>
      <c r="E1513" s="12">
        <v>96.239998</v>
      </c>
      <c r="F1513" s="12">
        <v>4</v>
      </c>
      <c r="G1513" s="17">
        <v>150106</v>
      </c>
      <c r="H1513" s="12">
        <v>7.5952799999999998</v>
      </c>
      <c r="I1513" s="12">
        <v>0.08</v>
      </c>
    </row>
    <row r="1514" spans="1:9" x14ac:dyDescent="0.25">
      <c r="A1514" s="1">
        <v>44578</v>
      </c>
      <c r="B1514" s="18">
        <v>10585</v>
      </c>
      <c r="C1514" s="11">
        <v>1.6074516101211245E-2</v>
      </c>
      <c r="D1514">
        <v>24740.5</v>
      </c>
      <c r="E1514" s="12">
        <v>96.239998</v>
      </c>
      <c r="F1514" s="12">
        <v>4</v>
      </c>
      <c r="G1514" s="17">
        <v>150106</v>
      </c>
      <c r="H1514" s="12">
        <v>7.5952799999999998</v>
      </c>
      <c r="I1514" s="12">
        <v>0.08</v>
      </c>
    </row>
    <row r="1515" spans="1:9" x14ac:dyDescent="0.25">
      <c r="A1515" s="1">
        <v>44585</v>
      </c>
      <c r="B1515" s="18">
        <v>10592</v>
      </c>
      <c r="C1515" s="11">
        <v>1.6074516101211245E-2</v>
      </c>
      <c r="D1515">
        <v>24740.5</v>
      </c>
      <c r="E1515" s="12">
        <v>96.239998</v>
      </c>
      <c r="F1515" s="12">
        <v>4</v>
      </c>
      <c r="G1515" s="17">
        <v>150106</v>
      </c>
      <c r="H1515" s="12">
        <v>7.5952799999999998</v>
      </c>
      <c r="I1515" s="12">
        <v>0.08</v>
      </c>
    </row>
    <row r="1516" spans="1:9" x14ac:dyDescent="0.25">
      <c r="A1516" s="1">
        <v>44592</v>
      </c>
      <c r="B1516" s="18">
        <v>10599</v>
      </c>
      <c r="C1516" s="11">
        <v>1.6074516101211245E-2</v>
      </c>
      <c r="D1516">
        <v>24740.5</v>
      </c>
      <c r="E1516" s="12">
        <v>96.239998</v>
      </c>
      <c r="F1516" s="12">
        <v>4</v>
      </c>
      <c r="G1516" s="17">
        <v>150106</v>
      </c>
      <c r="H1516" s="12">
        <v>7.5952799999999998</v>
      </c>
      <c r="I1516" s="12">
        <v>0.08</v>
      </c>
    </row>
    <row r="1517" spans="1:9" x14ac:dyDescent="0.25">
      <c r="A1517" s="1">
        <v>44599</v>
      </c>
      <c r="B1517" s="18">
        <v>10606</v>
      </c>
      <c r="C1517" s="11">
        <v>1.6074516101211245E-2</v>
      </c>
      <c r="D1517">
        <v>24740.5</v>
      </c>
      <c r="E1517" s="12">
        <v>96.389999000000003</v>
      </c>
      <c r="F1517" s="12">
        <v>3.8</v>
      </c>
      <c r="G1517" s="17">
        <v>151010</v>
      </c>
      <c r="H1517" s="12">
        <v>7.9548500000000004</v>
      </c>
      <c r="I1517" s="12">
        <v>0.08</v>
      </c>
    </row>
    <row r="1518" spans="1:9" x14ac:dyDescent="0.25">
      <c r="A1518" s="1">
        <v>44606</v>
      </c>
      <c r="B1518" s="18">
        <v>10613</v>
      </c>
      <c r="C1518" s="11">
        <v>1.6074516101211245E-2</v>
      </c>
      <c r="D1518">
        <v>24740.5</v>
      </c>
      <c r="E1518" s="12">
        <v>96.389999000000003</v>
      </c>
      <c r="F1518" s="12">
        <v>3.8</v>
      </c>
      <c r="G1518" s="17">
        <v>151010</v>
      </c>
      <c r="H1518" s="12">
        <v>7.9548500000000004</v>
      </c>
      <c r="I1518" s="12">
        <v>0.08</v>
      </c>
    </row>
    <row r="1519" spans="1:9" x14ac:dyDescent="0.25">
      <c r="A1519" s="1">
        <v>44613</v>
      </c>
      <c r="B1519" s="18">
        <v>10620</v>
      </c>
      <c r="C1519" s="11">
        <v>1.6074516101211245E-2</v>
      </c>
      <c r="D1519">
        <v>24740.5</v>
      </c>
      <c r="E1519" s="12">
        <v>96.389999000000003</v>
      </c>
      <c r="F1519" s="12">
        <v>3.8</v>
      </c>
      <c r="G1519" s="17">
        <v>151010</v>
      </c>
      <c r="H1519" s="12">
        <v>7.9548500000000004</v>
      </c>
      <c r="I1519" s="12">
        <v>0.08</v>
      </c>
    </row>
    <row r="1520" spans="1:9" x14ac:dyDescent="0.25">
      <c r="A1520" s="1">
        <v>44620</v>
      </c>
      <c r="B1520" s="18">
        <v>10627</v>
      </c>
      <c r="C1520" s="11">
        <v>1.6074516101211245E-2</v>
      </c>
      <c r="D1520">
        <v>24740.5</v>
      </c>
      <c r="E1520" s="12">
        <v>96.389999000000003</v>
      </c>
      <c r="F1520" s="12">
        <v>3.8</v>
      </c>
      <c r="G1520" s="17">
        <v>151010</v>
      </c>
      <c r="H1520" s="12">
        <v>7.9548500000000004</v>
      </c>
      <c r="I1520" s="12">
        <v>0.08</v>
      </c>
    </row>
    <row r="1521" spans="1:9" x14ac:dyDescent="0.25">
      <c r="A1521" s="1">
        <v>44627</v>
      </c>
      <c r="B1521" s="18">
        <v>10634</v>
      </c>
      <c r="C1521" s="11">
        <v>1.6074516101211245E-2</v>
      </c>
      <c r="D1521">
        <v>24740.5</v>
      </c>
      <c r="E1521" s="12">
        <v>97.410004000000001</v>
      </c>
      <c r="F1521" s="12">
        <v>3.6</v>
      </c>
      <c r="G1521" s="17">
        <v>151424</v>
      </c>
      <c r="H1521" s="12">
        <v>8.5152199999999993</v>
      </c>
      <c r="I1521" s="12">
        <v>0.2</v>
      </c>
    </row>
    <row r="1522" spans="1:9" x14ac:dyDescent="0.25">
      <c r="A1522" s="1">
        <v>44634</v>
      </c>
      <c r="B1522" s="18">
        <v>10641</v>
      </c>
      <c r="C1522" s="11">
        <v>1.6074516101211245E-2</v>
      </c>
      <c r="D1522">
        <v>24740.5</v>
      </c>
      <c r="E1522" s="12">
        <v>97.410004000000001</v>
      </c>
      <c r="F1522" s="12">
        <v>3.6</v>
      </c>
      <c r="G1522" s="17">
        <v>151424</v>
      </c>
      <c r="H1522" s="12">
        <v>8.5152199999999993</v>
      </c>
      <c r="I1522" s="12">
        <v>0.2</v>
      </c>
    </row>
    <row r="1523" spans="1:9" x14ac:dyDescent="0.25">
      <c r="A1523" s="1">
        <v>44641</v>
      </c>
      <c r="B1523" s="18">
        <v>10648</v>
      </c>
      <c r="C1523" s="11">
        <v>1.6074516101211245E-2</v>
      </c>
      <c r="D1523">
        <v>24740.5</v>
      </c>
      <c r="E1523" s="12">
        <v>97.410004000000001</v>
      </c>
      <c r="F1523" s="12">
        <v>3.6</v>
      </c>
      <c r="G1523" s="17">
        <v>151424</v>
      </c>
      <c r="H1523" s="12">
        <v>8.5152199999999993</v>
      </c>
      <c r="I1523" s="12">
        <v>0.2</v>
      </c>
    </row>
    <row r="1524" spans="1:9" x14ac:dyDescent="0.25">
      <c r="A1524" s="1">
        <v>44648</v>
      </c>
      <c r="B1524" s="18">
        <v>10655</v>
      </c>
      <c r="C1524" s="11">
        <v>1.6074516101211245E-2</v>
      </c>
      <c r="D1524">
        <v>24740.5</v>
      </c>
      <c r="E1524" s="12">
        <v>97.410004000000001</v>
      </c>
      <c r="F1524" s="12">
        <v>3.6</v>
      </c>
      <c r="G1524" s="17">
        <v>151424</v>
      </c>
      <c r="H1524" s="12">
        <v>8.5152199999999993</v>
      </c>
      <c r="I1524" s="12">
        <v>0.2</v>
      </c>
    </row>
    <row r="1525" spans="1:9" x14ac:dyDescent="0.25">
      <c r="A1525" s="19">
        <v>44655</v>
      </c>
      <c r="B1525" s="23">
        <v>10662</v>
      </c>
      <c r="C1525" s="24">
        <v>2.0533133930195513E-2</v>
      </c>
      <c r="D1525" s="22">
        <v>25248.5</v>
      </c>
      <c r="E1525" s="25">
        <v>98.629997000000003</v>
      </c>
      <c r="F1525" s="25">
        <v>3.6</v>
      </c>
      <c r="G1525" s="26">
        <v>151678</v>
      </c>
      <c r="H1525" s="25">
        <v>8.2277699999999996</v>
      </c>
      <c r="I1525" s="25">
        <v>0.33</v>
      </c>
    </row>
    <row r="1526" spans="1:9" x14ac:dyDescent="0.25">
      <c r="A1526" s="1">
        <v>44662</v>
      </c>
      <c r="B1526" s="18">
        <v>10669</v>
      </c>
      <c r="C1526" s="11">
        <v>2.0533133930195513E-2</v>
      </c>
      <c r="D1526">
        <v>25248.5</v>
      </c>
      <c r="E1526" s="12">
        <v>98.629997000000003</v>
      </c>
      <c r="F1526" s="12">
        <v>3.6</v>
      </c>
      <c r="G1526" s="17">
        <v>151678</v>
      </c>
      <c r="H1526" s="12">
        <v>8.2277699999999996</v>
      </c>
      <c r="I1526" s="12">
        <v>0.33</v>
      </c>
    </row>
    <row r="1527" spans="1:9" x14ac:dyDescent="0.25">
      <c r="A1527" s="1">
        <v>44669</v>
      </c>
      <c r="B1527" s="18">
        <v>10676</v>
      </c>
      <c r="C1527" s="11">
        <v>2.0533133930195513E-2</v>
      </c>
      <c r="D1527">
        <v>25248.5</v>
      </c>
      <c r="E1527" s="12">
        <v>98.629997000000003</v>
      </c>
      <c r="F1527" s="12">
        <v>3.6</v>
      </c>
      <c r="G1527" s="17">
        <v>151678</v>
      </c>
      <c r="H1527" s="12">
        <v>8.2277699999999996</v>
      </c>
      <c r="I1527" s="12">
        <v>0.33</v>
      </c>
    </row>
    <row r="1528" spans="1:9" x14ac:dyDescent="0.25">
      <c r="A1528" s="1">
        <v>44676</v>
      </c>
      <c r="B1528" s="18">
        <v>10683</v>
      </c>
      <c r="C1528" s="11">
        <v>2.0533133930195513E-2</v>
      </c>
      <c r="D1528">
        <v>25248.5</v>
      </c>
      <c r="E1528" s="12">
        <v>98.629997000000003</v>
      </c>
      <c r="F1528" s="12">
        <v>3.6</v>
      </c>
      <c r="G1528" s="17">
        <v>151678</v>
      </c>
      <c r="H1528" s="12">
        <v>8.2277699999999996</v>
      </c>
      <c r="I1528" s="12">
        <v>0.33</v>
      </c>
    </row>
    <row r="1529" spans="1:9" x14ac:dyDescent="0.25">
      <c r="A1529" s="1">
        <v>44683</v>
      </c>
      <c r="B1529" s="18">
        <v>10690</v>
      </c>
      <c r="C1529" s="11">
        <v>2.0533133930195513E-2</v>
      </c>
      <c r="D1529">
        <v>25248.5</v>
      </c>
      <c r="E1529" s="12">
        <v>103.739998</v>
      </c>
      <c r="F1529" s="12">
        <v>3.6</v>
      </c>
      <c r="G1529" s="17">
        <v>152042</v>
      </c>
      <c r="H1529" s="12">
        <v>8.5023300000000006</v>
      </c>
      <c r="I1529" s="12">
        <v>0.77</v>
      </c>
    </row>
    <row r="1530" spans="1:9" x14ac:dyDescent="0.25">
      <c r="A1530" s="1">
        <v>44690</v>
      </c>
      <c r="B1530" s="18">
        <v>10697</v>
      </c>
      <c r="C1530" s="11">
        <v>2.0533133930195513E-2</v>
      </c>
      <c r="D1530">
        <v>25248.5</v>
      </c>
      <c r="E1530" s="12">
        <v>103.739998</v>
      </c>
      <c r="F1530" s="12">
        <v>3.6</v>
      </c>
      <c r="G1530" s="17">
        <v>152042</v>
      </c>
      <c r="H1530" s="12">
        <v>8.5023300000000006</v>
      </c>
      <c r="I1530" s="12">
        <v>0.77</v>
      </c>
    </row>
    <row r="1531" spans="1:9" x14ac:dyDescent="0.25">
      <c r="A1531" s="1">
        <v>44697</v>
      </c>
      <c r="B1531" s="18">
        <v>10704</v>
      </c>
      <c r="C1531" s="11">
        <v>2.0533133930195513E-2</v>
      </c>
      <c r="D1531">
        <v>25248.5</v>
      </c>
      <c r="E1531" s="12">
        <v>103.739998</v>
      </c>
      <c r="F1531" s="12">
        <v>3.6</v>
      </c>
      <c r="G1531" s="17">
        <v>152042</v>
      </c>
      <c r="H1531" s="12">
        <v>8.5023300000000006</v>
      </c>
      <c r="I1531" s="12">
        <v>0.77</v>
      </c>
    </row>
    <row r="1532" spans="1:9" x14ac:dyDescent="0.25">
      <c r="A1532" s="1">
        <v>44704</v>
      </c>
      <c r="B1532" s="18">
        <v>10711</v>
      </c>
      <c r="C1532" s="11">
        <v>2.0533133930195513E-2</v>
      </c>
      <c r="D1532">
        <v>25248.5</v>
      </c>
      <c r="E1532" s="12">
        <v>103.739998</v>
      </c>
      <c r="F1532" s="12">
        <v>3.6</v>
      </c>
      <c r="G1532" s="17">
        <v>152042</v>
      </c>
      <c r="H1532" s="12">
        <v>8.5023300000000006</v>
      </c>
      <c r="I1532" s="12">
        <v>0.77</v>
      </c>
    </row>
    <row r="1533" spans="1:9" x14ac:dyDescent="0.25">
      <c r="A1533" s="1">
        <v>44711</v>
      </c>
      <c r="B1533" s="18">
        <v>10718</v>
      </c>
      <c r="C1533" s="11">
        <v>2.0533133930195513E-2</v>
      </c>
      <c r="D1533">
        <v>25248.5</v>
      </c>
      <c r="E1533" s="12">
        <v>103.739998</v>
      </c>
      <c r="F1533" s="12">
        <v>3.6</v>
      </c>
      <c r="G1533" s="17">
        <v>152042</v>
      </c>
      <c r="H1533" s="12">
        <v>8.5023300000000006</v>
      </c>
      <c r="I1533" s="12">
        <v>0.77</v>
      </c>
    </row>
    <row r="1534" spans="1:9" x14ac:dyDescent="0.25">
      <c r="A1534" s="1">
        <v>44718</v>
      </c>
      <c r="B1534" s="18">
        <v>10725</v>
      </c>
      <c r="C1534" s="11">
        <v>2.0533133930195513E-2</v>
      </c>
      <c r="D1534">
        <v>25248.5</v>
      </c>
      <c r="E1534" s="12">
        <v>102.550003</v>
      </c>
      <c r="F1534" s="12">
        <v>3.6</v>
      </c>
      <c r="G1534" s="17">
        <v>152412</v>
      </c>
      <c r="H1534" s="12">
        <v>8.9329900000000002</v>
      </c>
      <c r="I1534" s="12">
        <v>1.21</v>
      </c>
    </row>
    <row r="1535" spans="1:9" x14ac:dyDescent="0.25">
      <c r="A1535" s="1">
        <v>44725</v>
      </c>
      <c r="B1535" s="18">
        <v>10732</v>
      </c>
      <c r="C1535" s="11">
        <v>2.0533133930195513E-2</v>
      </c>
      <c r="D1535">
        <v>25248.5</v>
      </c>
      <c r="E1535" s="12">
        <v>102.550003</v>
      </c>
      <c r="F1535" s="12">
        <v>3.6</v>
      </c>
      <c r="G1535" s="17">
        <v>152412</v>
      </c>
      <c r="H1535" s="12">
        <v>8.9329900000000002</v>
      </c>
      <c r="I1535" s="12">
        <v>1.21</v>
      </c>
    </row>
    <row r="1536" spans="1:9" x14ac:dyDescent="0.25">
      <c r="A1536" s="1">
        <v>44732</v>
      </c>
      <c r="B1536" s="18">
        <v>10739</v>
      </c>
      <c r="C1536" s="11">
        <v>2.0533133930195513E-2</v>
      </c>
      <c r="D1536">
        <v>25248.5</v>
      </c>
      <c r="E1536" s="12">
        <v>102.550003</v>
      </c>
      <c r="F1536" s="12">
        <v>3.6</v>
      </c>
      <c r="G1536" s="17">
        <v>152412</v>
      </c>
      <c r="H1536" s="12">
        <v>8.9329900000000002</v>
      </c>
      <c r="I1536" s="12">
        <v>1.21</v>
      </c>
    </row>
    <row r="1537" spans="1:9" x14ac:dyDescent="0.25">
      <c r="A1537" s="1">
        <v>44739</v>
      </c>
      <c r="B1537" s="18">
        <v>10746</v>
      </c>
      <c r="C1537" s="11">
        <v>2.0533133930195513E-2</v>
      </c>
      <c r="D1537">
        <v>25248.5</v>
      </c>
      <c r="E1537" s="12">
        <v>102.550003</v>
      </c>
      <c r="F1537" s="12">
        <v>3.6</v>
      </c>
      <c r="G1537" s="17">
        <v>152412</v>
      </c>
      <c r="H1537" s="12">
        <v>8.9329900000000002</v>
      </c>
      <c r="I1537" s="12">
        <v>1.21</v>
      </c>
    </row>
    <row r="1538" spans="1:9" x14ac:dyDescent="0.25">
      <c r="A1538" s="1">
        <v>44746</v>
      </c>
      <c r="B1538" s="18">
        <v>10753</v>
      </c>
      <c r="C1538" s="11">
        <v>1.8828841317306111E-2</v>
      </c>
      <c r="D1538">
        <v>25723.9</v>
      </c>
      <c r="E1538" s="12">
        <v>105.139999</v>
      </c>
      <c r="F1538" s="12">
        <v>3.5</v>
      </c>
      <c r="G1538" s="17">
        <v>152980</v>
      </c>
      <c r="H1538" s="12">
        <v>8.4131800000000005</v>
      </c>
      <c r="I1538" s="12">
        <v>1.68</v>
      </c>
    </row>
    <row r="1539" spans="1:9" x14ac:dyDescent="0.25">
      <c r="A1539" s="1">
        <v>44753</v>
      </c>
      <c r="B1539" s="18">
        <v>10760</v>
      </c>
      <c r="C1539" s="11">
        <v>1.8828841317306111E-2</v>
      </c>
      <c r="D1539">
        <v>25723.9</v>
      </c>
      <c r="E1539" s="12">
        <v>105.139999</v>
      </c>
      <c r="F1539" s="12">
        <v>3.5</v>
      </c>
      <c r="G1539" s="17">
        <v>152980</v>
      </c>
      <c r="H1539" s="12">
        <v>8.4131800000000005</v>
      </c>
      <c r="I1539" s="12">
        <v>1.68</v>
      </c>
    </row>
    <row r="1540" spans="1:9" x14ac:dyDescent="0.25">
      <c r="A1540" s="1">
        <v>44760</v>
      </c>
      <c r="B1540" s="18">
        <v>10767</v>
      </c>
      <c r="C1540" s="11">
        <v>1.8828841317306111E-2</v>
      </c>
      <c r="D1540">
        <v>25723.9</v>
      </c>
      <c r="E1540" s="12">
        <v>105.139999</v>
      </c>
      <c r="F1540" s="12">
        <v>3.5</v>
      </c>
      <c r="G1540" s="17">
        <v>152980</v>
      </c>
      <c r="H1540" s="12">
        <v>8.4131800000000005</v>
      </c>
      <c r="I1540" s="12">
        <v>1.68</v>
      </c>
    </row>
    <row r="1541" spans="1:9" x14ac:dyDescent="0.25">
      <c r="A1541" s="1">
        <v>44767</v>
      </c>
      <c r="B1541" s="18">
        <v>10774</v>
      </c>
      <c r="C1541" s="11">
        <v>1.8828841317306111E-2</v>
      </c>
      <c r="D1541">
        <v>25723.9</v>
      </c>
      <c r="E1541" s="12">
        <v>105.139999</v>
      </c>
      <c r="F1541" s="12">
        <v>3.5</v>
      </c>
      <c r="G1541" s="17">
        <v>152980</v>
      </c>
      <c r="H1541" s="12">
        <v>8.4131800000000005</v>
      </c>
      <c r="I1541" s="12">
        <v>1.68</v>
      </c>
    </row>
    <row r="1542" spans="1:9" x14ac:dyDescent="0.25">
      <c r="A1542" s="1">
        <v>44774</v>
      </c>
      <c r="B1542" s="18">
        <v>10781</v>
      </c>
      <c r="C1542" s="11">
        <v>1.8828841317306111E-2</v>
      </c>
      <c r="D1542">
        <v>25723.9</v>
      </c>
      <c r="E1542" s="12">
        <v>105.449997</v>
      </c>
      <c r="F1542" s="12">
        <v>3.7</v>
      </c>
      <c r="G1542" s="17">
        <v>153332</v>
      </c>
      <c r="H1542" s="12">
        <v>8.2273599999999991</v>
      </c>
      <c r="I1542" s="12">
        <v>2.33</v>
      </c>
    </row>
    <row r="1543" spans="1:9" x14ac:dyDescent="0.25">
      <c r="A1543" s="1">
        <v>44781</v>
      </c>
      <c r="B1543" s="18">
        <v>10788</v>
      </c>
      <c r="C1543" s="11">
        <v>1.8828841317306111E-2</v>
      </c>
      <c r="D1543">
        <v>25723.9</v>
      </c>
      <c r="E1543" s="12">
        <v>105.449997</v>
      </c>
      <c r="F1543" s="12">
        <v>3.7</v>
      </c>
      <c r="G1543" s="17">
        <v>153332</v>
      </c>
      <c r="H1543" s="12">
        <v>8.2273599999999991</v>
      </c>
      <c r="I1543" s="12">
        <v>2.33</v>
      </c>
    </row>
    <row r="1544" spans="1:9" x14ac:dyDescent="0.25">
      <c r="A1544" s="1">
        <v>44788</v>
      </c>
      <c r="B1544" s="18">
        <v>10795</v>
      </c>
      <c r="C1544" s="11">
        <v>1.8828841317306111E-2</v>
      </c>
      <c r="D1544">
        <v>25723.9</v>
      </c>
      <c r="E1544" s="12">
        <v>105.449997</v>
      </c>
      <c r="F1544" s="12">
        <v>3.7</v>
      </c>
      <c r="G1544" s="17">
        <v>153332</v>
      </c>
      <c r="H1544" s="12">
        <v>8.2273599999999991</v>
      </c>
      <c r="I1544" s="12">
        <v>2.33</v>
      </c>
    </row>
    <row r="1545" spans="1:9" x14ac:dyDescent="0.25">
      <c r="A1545" s="1">
        <v>44795</v>
      </c>
      <c r="B1545" s="18">
        <v>10802</v>
      </c>
      <c r="C1545" s="11">
        <v>1.8828841317306111E-2</v>
      </c>
      <c r="D1545">
        <v>25723.9</v>
      </c>
      <c r="E1545" s="12">
        <v>105.449997</v>
      </c>
      <c r="F1545" s="12">
        <v>3.7</v>
      </c>
      <c r="G1545" s="17">
        <v>153332</v>
      </c>
      <c r="H1545" s="12">
        <v>8.2273599999999991</v>
      </c>
      <c r="I1545" s="12">
        <v>2.33</v>
      </c>
    </row>
    <row r="1546" spans="1:9" x14ac:dyDescent="0.25">
      <c r="A1546" s="1">
        <v>44802</v>
      </c>
      <c r="B1546" s="18">
        <v>10809</v>
      </c>
      <c r="C1546" s="11">
        <v>1.8828841317306111E-2</v>
      </c>
      <c r="D1546">
        <v>25723.9</v>
      </c>
      <c r="E1546" s="12">
        <v>105.449997</v>
      </c>
      <c r="F1546" s="12">
        <v>3.7</v>
      </c>
      <c r="G1546" s="17">
        <v>153332</v>
      </c>
      <c r="H1546" s="12">
        <v>8.2273599999999991</v>
      </c>
      <c r="I1546" s="12">
        <v>2.33</v>
      </c>
    </row>
    <row r="1547" spans="1:9" x14ac:dyDescent="0.25">
      <c r="A1547" s="1">
        <v>44809</v>
      </c>
      <c r="B1547" s="18">
        <v>10816</v>
      </c>
      <c r="C1547" s="11">
        <v>1.8828841317306111E-2</v>
      </c>
      <c r="D1547">
        <v>25723.9</v>
      </c>
      <c r="E1547" s="12">
        <v>109.69000200000001</v>
      </c>
      <c r="F1547" s="12">
        <v>3.5</v>
      </c>
      <c r="G1547" s="17">
        <v>153682</v>
      </c>
      <c r="H1547" s="12">
        <v>8.2148500000000002</v>
      </c>
      <c r="I1547" s="12">
        <v>2.56</v>
      </c>
    </row>
    <row r="1548" spans="1:9" x14ac:dyDescent="0.25">
      <c r="A1548" s="1">
        <v>44816</v>
      </c>
      <c r="B1548" s="18">
        <v>10823</v>
      </c>
      <c r="C1548" s="11">
        <v>1.8828841317306111E-2</v>
      </c>
      <c r="D1548">
        <v>25723.9</v>
      </c>
      <c r="E1548" s="12">
        <v>109.69000200000001</v>
      </c>
      <c r="F1548" s="12">
        <v>3.5</v>
      </c>
      <c r="G1548" s="17">
        <v>153682</v>
      </c>
      <c r="H1548" s="12">
        <v>8.2148500000000002</v>
      </c>
      <c r="I1548" s="12">
        <v>2.56</v>
      </c>
    </row>
    <row r="1549" spans="1:9" x14ac:dyDescent="0.25">
      <c r="A1549" s="1">
        <v>44823</v>
      </c>
      <c r="B1549" s="18">
        <v>10830</v>
      </c>
      <c r="C1549" s="11">
        <v>1.8828841317306111E-2</v>
      </c>
      <c r="D1549">
        <v>25723.9</v>
      </c>
      <c r="E1549" s="12">
        <v>109.69000200000001</v>
      </c>
      <c r="F1549" s="12">
        <v>3.5</v>
      </c>
      <c r="G1549" s="17">
        <v>153682</v>
      </c>
      <c r="H1549" s="12">
        <v>8.2148500000000002</v>
      </c>
      <c r="I1549" s="12">
        <v>2.56</v>
      </c>
    </row>
    <row r="1550" spans="1:9" x14ac:dyDescent="0.25">
      <c r="A1550" s="1">
        <v>44830</v>
      </c>
      <c r="B1550" s="18">
        <v>10837</v>
      </c>
      <c r="C1550" s="11">
        <v>1.8828841317306111E-2</v>
      </c>
      <c r="D1550">
        <v>25723.9</v>
      </c>
      <c r="E1550" s="12">
        <v>109.69000200000001</v>
      </c>
      <c r="F1550" s="12">
        <v>3.5</v>
      </c>
      <c r="G1550" s="17">
        <v>153682</v>
      </c>
      <c r="H1550" s="12">
        <v>8.2148500000000002</v>
      </c>
      <c r="I1550" s="12">
        <v>2.56</v>
      </c>
    </row>
    <row r="1551" spans="1:9" x14ac:dyDescent="0.25">
      <c r="A1551" s="1">
        <v>44837</v>
      </c>
      <c r="B1551" s="18">
        <v>10844</v>
      </c>
      <c r="C1551" s="11">
        <v>1.6369990553531943E-2</v>
      </c>
      <c r="D1551">
        <v>26145</v>
      </c>
      <c r="E1551" s="12">
        <v>111.75</v>
      </c>
      <c r="F1551" s="12">
        <v>3.7</v>
      </c>
      <c r="G1551" s="17">
        <v>154006</v>
      </c>
      <c r="H1551" s="12">
        <v>7.7624899999999997</v>
      </c>
      <c r="I1551" s="12">
        <v>3.08</v>
      </c>
    </row>
    <row r="1552" spans="1:9" x14ac:dyDescent="0.25">
      <c r="A1552" s="1">
        <v>44844</v>
      </c>
      <c r="B1552" s="18">
        <v>10851</v>
      </c>
      <c r="C1552" s="11">
        <v>1.6369990553531943E-2</v>
      </c>
      <c r="D1552">
        <v>26145</v>
      </c>
      <c r="E1552" s="12">
        <v>111.75</v>
      </c>
      <c r="F1552" s="12">
        <v>3.7</v>
      </c>
      <c r="G1552" s="17">
        <v>154006</v>
      </c>
      <c r="H1552" s="12">
        <v>7.7624899999999997</v>
      </c>
      <c r="I1552" s="12">
        <v>3.08</v>
      </c>
    </row>
    <row r="1553" spans="1:9" x14ac:dyDescent="0.25">
      <c r="A1553" s="1">
        <v>44851</v>
      </c>
      <c r="B1553" s="18">
        <v>10858</v>
      </c>
      <c r="C1553" s="11">
        <v>1.6369990553531943E-2</v>
      </c>
      <c r="D1553">
        <v>26145</v>
      </c>
      <c r="E1553" s="12">
        <v>111.75</v>
      </c>
      <c r="F1553" s="12">
        <v>3.7</v>
      </c>
      <c r="G1553" s="17">
        <v>154006</v>
      </c>
      <c r="H1553" s="12">
        <v>7.7624899999999997</v>
      </c>
      <c r="I1553" s="12">
        <v>3.08</v>
      </c>
    </row>
    <row r="1554" spans="1:9" x14ac:dyDescent="0.25">
      <c r="A1554" s="1">
        <v>44858</v>
      </c>
      <c r="B1554" s="18">
        <v>10865</v>
      </c>
      <c r="C1554" s="11">
        <v>1.6369990553531943E-2</v>
      </c>
      <c r="D1554">
        <v>26145</v>
      </c>
      <c r="E1554" s="12">
        <v>111.75</v>
      </c>
      <c r="F1554" s="12">
        <v>3.7</v>
      </c>
      <c r="G1554" s="17">
        <v>154006</v>
      </c>
      <c r="H1554" s="12">
        <v>7.7624899999999997</v>
      </c>
      <c r="I1554" s="12">
        <v>3.08</v>
      </c>
    </row>
    <row r="1555" spans="1:9" x14ac:dyDescent="0.25">
      <c r="A1555" s="1">
        <v>44865</v>
      </c>
      <c r="B1555" s="18">
        <v>10872</v>
      </c>
      <c r="C1555" s="11">
        <v>1.6369990553531943E-2</v>
      </c>
      <c r="D1555">
        <v>26145</v>
      </c>
      <c r="E1555" s="12">
        <v>111.75</v>
      </c>
      <c r="F1555" s="12">
        <v>3.7</v>
      </c>
      <c r="G1555" s="17">
        <v>154006</v>
      </c>
      <c r="H1555" s="12">
        <v>7.7624899999999997</v>
      </c>
      <c r="I1555" s="12">
        <v>3.08</v>
      </c>
    </row>
    <row r="1556" spans="1:9" x14ac:dyDescent="0.25">
      <c r="A1556" s="1">
        <v>44872</v>
      </c>
      <c r="B1556" s="18">
        <v>10879</v>
      </c>
      <c r="C1556" s="11">
        <v>1.6369990553531943E-2</v>
      </c>
      <c r="D1556">
        <v>26145</v>
      </c>
      <c r="E1556" s="12">
        <v>111.480003</v>
      </c>
      <c r="F1556" s="12">
        <v>3.6</v>
      </c>
      <c r="G1556" s="17">
        <v>154296</v>
      </c>
      <c r="H1556" s="12">
        <v>7.1353499999999999</v>
      </c>
      <c r="I1556" s="12">
        <v>3.78</v>
      </c>
    </row>
    <row r="1557" spans="1:9" x14ac:dyDescent="0.25">
      <c r="A1557" s="1">
        <v>44879</v>
      </c>
      <c r="B1557" s="18">
        <v>10886</v>
      </c>
      <c r="C1557" s="11">
        <v>1.6369990553531943E-2</v>
      </c>
      <c r="D1557">
        <v>26145</v>
      </c>
      <c r="E1557" s="12">
        <v>111.480003</v>
      </c>
      <c r="F1557" s="12">
        <v>3.6</v>
      </c>
      <c r="G1557" s="17">
        <v>154296</v>
      </c>
      <c r="H1557" s="12">
        <v>7.1353499999999999</v>
      </c>
      <c r="I1557" s="12">
        <v>3.78</v>
      </c>
    </row>
    <row r="1558" spans="1:9" x14ac:dyDescent="0.25">
      <c r="A1558" s="1">
        <v>44886</v>
      </c>
      <c r="B1558" s="18">
        <v>10893</v>
      </c>
      <c r="C1558" s="11">
        <v>1.6369990553531943E-2</v>
      </c>
      <c r="D1558">
        <v>26145</v>
      </c>
      <c r="E1558" s="12">
        <v>111.480003</v>
      </c>
      <c r="F1558" s="12">
        <v>3.6</v>
      </c>
      <c r="G1558" s="17">
        <v>154296</v>
      </c>
      <c r="H1558" s="12">
        <v>7.1353499999999999</v>
      </c>
      <c r="I1558" s="12">
        <v>3.78</v>
      </c>
    </row>
    <row r="1559" spans="1:9" x14ac:dyDescent="0.25">
      <c r="A1559" s="1">
        <v>44893</v>
      </c>
      <c r="B1559" s="18">
        <v>10900</v>
      </c>
      <c r="C1559" s="11">
        <v>1.6369990553531943E-2</v>
      </c>
      <c r="D1559">
        <v>26145</v>
      </c>
      <c r="E1559" s="12">
        <v>111.480003</v>
      </c>
      <c r="F1559" s="12">
        <v>3.6</v>
      </c>
      <c r="G1559" s="17">
        <v>154296</v>
      </c>
      <c r="H1559" s="12">
        <v>7.1353499999999999</v>
      </c>
      <c r="I1559" s="12">
        <v>3.78</v>
      </c>
    </row>
    <row r="1560" spans="1:9" x14ac:dyDescent="0.25">
      <c r="A1560" s="1">
        <v>44900</v>
      </c>
      <c r="B1560" s="18">
        <v>10907</v>
      </c>
      <c r="C1560" s="11">
        <v>1.6369990553531943E-2</v>
      </c>
      <c r="D1560">
        <v>26145</v>
      </c>
      <c r="E1560" s="12">
        <v>104.730003</v>
      </c>
      <c r="F1560" s="12">
        <v>3.5</v>
      </c>
      <c r="G1560" s="17">
        <v>154556</v>
      </c>
      <c r="H1560" s="12">
        <v>6.4449399999999999</v>
      </c>
      <c r="I1560" s="12">
        <v>4.0999999999999996</v>
      </c>
    </row>
    <row r="1561" spans="1:9" x14ac:dyDescent="0.25">
      <c r="A1561" s="1">
        <v>44907</v>
      </c>
      <c r="B1561" s="18">
        <v>10914</v>
      </c>
      <c r="C1561" s="11">
        <v>1.6369990553531943E-2</v>
      </c>
      <c r="D1561">
        <v>26145</v>
      </c>
      <c r="E1561" s="12">
        <v>104.730003</v>
      </c>
      <c r="F1561" s="12">
        <v>3.5</v>
      </c>
      <c r="G1561" s="17">
        <v>154556</v>
      </c>
      <c r="H1561" s="12">
        <v>6.4449399999999999</v>
      </c>
      <c r="I1561" s="12">
        <v>4.0999999999999996</v>
      </c>
    </row>
    <row r="1562" spans="1:9" x14ac:dyDescent="0.25">
      <c r="A1562" s="1">
        <v>44914</v>
      </c>
      <c r="B1562" s="18">
        <v>10921</v>
      </c>
      <c r="C1562" s="11">
        <v>1.6369990553531943E-2</v>
      </c>
      <c r="D1562">
        <v>26145</v>
      </c>
      <c r="E1562" s="12">
        <v>104.730003</v>
      </c>
      <c r="F1562" s="12">
        <v>3.5</v>
      </c>
      <c r="G1562" s="17">
        <v>154556</v>
      </c>
      <c r="H1562" s="12">
        <v>6.4449399999999999</v>
      </c>
      <c r="I1562" s="12">
        <v>4.0999999999999996</v>
      </c>
    </row>
    <row r="1563" spans="1:9" x14ac:dyDescent="0.25">
      <c r="A1563" s="1">
        <v>44921</v>
      </c>
      <c r="B1563" s="18">
        <v>10928</v>
      </c>
      <c r="C1563" s="11">
        <v>1.6369990553531943E-2</v>
      </c>
      <c r="D1563">
        <v>26145</v>
      </c>
      <c r="E1563" s="12">
        <v>104.730003</v>
      </c>
      <c r="F1563" s="12">
        <v>3.5</v>
      </c>
      <c r="G1563" s="17">
        <v>154556</v>
      </c>
      <c r="H1563" s="12">
        <v>6.4449399999999999</v>
      </c>
      <c r="I1563" s="12">
        <v>4.0999999999999996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C442-CD0E-4DC0-855F-E26DAFB8A480}">
  <dimension ref="A1:T121"/>
  <sheetViews>
    <sheetView tabSelected="1" workbookViewId="0">
      <selection activeCell="S1" sqref="S1"/>
    </sheetView>
  </sheetViews>
  <sheetFormatPr defaultRowHeight="15" x14ac:dyDescent="0.25"/>
  <cols>
    <col min="1" max="1" width="13.140625" bestFit="1" customWidth="1"/>
    <col min="2" max="2" width="13.140625" customWidth="1"/>
    <col min="3" max="3" width="13.140625" bestFit="1" customWidth="1"/>
    <col min="8" max="8" width="12.140625" bestFit="1" customWidth="1"/>
    <col min="12" max="12" width="17.42578125" bestFit="1" customWidth="1"/>
    <col min="14" max="14" width="11.5703125" bestFit="1" customWidth="1"/>
    <col min="19" max="19" width="9.85546875" bestFit="1" customWidth="1"/>
  </cols>
  <sheetData>
    <row r="1" spans="1:20" x14ac:dyDescent="0.25">
      <c r="A1" t="s">
        <v>0</v>
      </c>
      <c r="B1" t="s">
        <v>423</v>
      </c>
      <c r="C1" t="s">
        <v>416</v>
      </c>
      <c r="D1" t="s">
        <v>417</v>
      </c>
      <c r="E1" t="s">
        <v>415</v>
      </c>
      <c r="F1" t="s">
        <v>7</v>
      </c>
      <c r="G1" t="s">
        <v>2360</v>
      </c>
      <c r="H1" s="14" t="s">
        <v>2637</v>
      </c>
      <c r="I1" s="14" t="s">
        <v>2638</v>
      </c>
      <c r="J1" s="14" t="s">
        <v>2639</v>
      </c>
      <c r="K1" s="14" t="s">
        <v>2640</v>
      </c>
      <c r="L1" s="14" t="s">
        <v>2678</v>
      </c>
      <c r="M1" s="14" t="s">
        <v>2676</v>
      </c>
      <c r="N1" s="14" t="s">
        <v>2677</v>
      </c>
      <c r="O1" s="12"/>
    </row>
    <row r="2" spans="1:20" x14ac:dyDescent="0.25">
      <c r="A2" s="1">
        <f>DATE(E2,C2,D2)</f>
        <v>44927</v>
      </c>
      <c r="B2" s="1" t="str">
        <f>TEXT(A2,"MM/DD/YYYY")</f>
        <v>01/01/2023</v>
      </c>
      <c r="C2">
        <v>1</v>
      </c>
      <c r="D2">
        <v>1</v>
      </c>
      <c r="E2">
        <v>2023</v>
      </c>
      <c r="F2" t="s">
        <v>2473</v>
      </c>
      <c r="G2" t="str">
        <f>E2&amp;"M"&amp;C2</f>
        <v>2023M1</v>
      </c>
      <c r="H2" s="12">
        <v>20252.416041666664</v>
      </c>
      <c r="I2">
        <f>VLOOKUP(G2,CPI_Est!A:E,5,0)</f>
        <v>8.0500000000000007</v>
      </c>
      <c r="J2" s="40">
        <v>3.6416666666666675</v>
      </c>
      <c r="K2">
        <v>3.6219600876666669</v>
      </c>
      <c r="L2" s="41">
        <v>0.5</v>
      </c>
      <c r="M2" s="35">
        <v>6.4318075785694262E-3</v>
      </c>
      <c r="N2" s="35">
        <f>L2*M2</f>
        <v>3.2159037892847131E-3</v>
      </c>
      <c r="O2" s="12"/>
      <c r="P2" s="12"/>
      <c r="Q2" s="12"/>
      <c r="R2" s="12"/>
      <c r="S2" s="12"/>
      <c r="T2" s="12"/>
    </row>
    <row r="3" spans="1:20" x14ac:dyDescent="0.25">
      <c r="A3" s="1">
        <f t="shared" ref="A3:A25" si="0">DATE(E3,C3,D3)</f>
        <v>44958</v>
      </c>
      <c r="B3" s="1" t="str">
        <f t="shared" ref="B3:B66" si="1">TEXT(A3,"MM/DD/YYYY")</f>
        <v>02/01/2023</v>
      </c>
      <c r="C3">
        <v>2</v>
      </c>
      <c r="D3">
        <v>1</v>
      </c>
      <c r="E3">
        <v>2023</v>
      </c>
      <c r="F3" t="s">
        <v>2473</v>
      </c>
      <c r="G3" t="str">
        <f t="shared" ref="G3:G25" si="2">E3&amp;"M"&amp;C3</f>
        <v>2023M2</v>
      </c>
      <c r="H3" s="12">
        <v>20317.337083333332</v>
      </c>
      <c r="I3">
        <f>VLOOKUP(G3,CPI_Est!A:E,5,0)</f>
        <v>6.62</v>
      </c>
      <c r="J3" s="40">
        <v>3.7833333333333341</v>
      </c>
      <c r="K3">
        <v>3.7439201753333338</v>
      </c>
      <c r="L3" s="41">
        <v>0.5</v>
      </c>
      <c r="M3" s="35">
        <v>1.2863615157138852E-2</v>
      </c>
      <c r="N3" s="35">
        <f t="shared" ref="N3:N25" si="3">L3*M3</f>
        <v>6.4318075785694262E-3</v>
      </c>
      <c r="O3" s="12"/>
    </row>
    <row r="4" spans="1:20" x14ac:dyDescent="0.25">
      <c r="A4" s="1">
        <f t="shared" si="0"/>
        <v>44986</v>
      </c>
      <c r="B4" s="1" t="str">
        <f t="shared" si="1"/>
        <v>03/01/2023</v>
      </c>
      <c r="C4">
        <v>3</v>
      </c>
      <c r="D4">
        <v>1</v>
      </c>
      <c r="E4">
        <v>2023</v>
      </c>
      <c r="F4" t="s">
        <v>2473</v>
      </c>
      <c r="G4" t="str">
        <f t="shared" si="2"/>
        <v>2023M3</v>
      </c>
      <c r="H4" s="12">
        <v>20382.258124999997</v>
      </c>
      <c r="I4">
        <f>VLOOKUP(G4,CPI_Est!A:E,5,0)</f>
        <v>6.42</v>
      </c>
      <c r="J4" s="40">
        <v>3.9250000000000007</v>
      </c>
      <c r="K4">
        <v>3.8658802630000006</v>
      </c>
      <c r="L4" s="41">
        <v>0.5</v>
      </c>
      <c r="M4" s="35">
        <v>1.9295422735708279E-2</v>
      </c>
      <c r="N4" s="35">
        <f t="shared" si="3"/>
        <v>9.6477113678541393E-3</v>
      </c>
      <c r="O4" s="12"/>
      <c r="P4" s="12"/>
    </row>
    <row r="5" spans="1:20" x14ac:dyDescent="0.25">
      <c r="A5" s="1">
        <f t="shared" si="0"/>
        <v>45017</v>
      </c>
      <c r="B5" s="1" t="str">
        <f t="shared" si="1"/>
        <v>04/01/2023</v>
      </c>
      <c r="C5">
        <v>4</v>
      </c>
      <c r="D5">
        <v>1</v>
      </c>
      <c r="E5">
        <v>2023</v>
      </c>
      <c r="F5" t="s">
        <v>2491</v>
      </c>
      <c r="G5" t="str">
        <f t="shared" si="2"/>
        <v>2023M4</v>
      </c>
      <c r="H5" s="12">
        <v>20447.179166666665</v>
      </c>
      <c r="I5">
        <f>VLOOKUP(G5,CPI_Est!A:E,5,0)</f>
        <v>6.02</v>
      </c>
      <c r="J5" s="40">
        <v>4.0666666666666673</v>
      </c>
      <c r="K5">
        <v>3.9458926390000006</v>
      </c>
      <c r="L5" s="41">
        <v>0.5</v>
      </c>
      <c r="M5" s="35">
        <v>2.5727230314277927E-2</v>
      </c>
      <c r="N5" s="35">
        <f t="shared" si="3"/>
        <v>1.2863615157138963E-2</v>
      </c>
      <c r="O5" s="12"/>
    </row>
    <row r="6" spans="1:20" x14ac:dyDescent="0.25">
      <c r="A6" s="1">
        <f t="shared" si="0"/>
        <v>45047</v>
      </c>
      <c r="B6" s="1" t="str">
        <f t="shared" si="1"/>
        <v>05/01/2023</v>
      </c>
      <c r="C6">
        <v>5</v>
      </c>
      <c r="D6">
        <v>1</v>
      </c>
      <c r="E6">
        <v>2023</v>
      </c>
      <c r="F6" t="s">
        <v>2491</v>
      </c>
      <c r="G6" t="str">
        <f t="shared" si="2"/>
        <v>2023M5</v>
      </c>
      <c r="H6" s="12">
        <v>20512.10020833333</v>
      </c>
      <c r="I6">
        <f>VLOOKUP(G6,CPI_Est!A:E,5,0)</f>
        <v>5.33</v>
      </c>
      <c r="J6" s="40">
        <v>4.2083333333333339</v>
      </c>
      <c r="K6">
        <v>4.0259050150000002</v>
      </c>
      <c r="L6" s="41">
        <v>0.5</v>
      </c>
      <c r="M6" s="35">
        <v>3.2159037892847353E-2</v>
      </c>
      <c r="N6" s="35">
        <f t="shared" si="3"/>
        <v>1.6079518946423677E-2</v>
      </c>
      <c r="O6" s="12"/>
    </row>
    <row r="7" spans="1:20" x14ac:dyDescent="0.25">
      <c r="A7" s="1">
        <f t="shared" si="0"/>
        <v>45078</v>
      </c>
      <c r="B7" s="1" t="str">
        <f t="shared" si="1"/>
        <v>06/01/2023</v>
      </c>
      <c r="C7">
        <v>6</v>
      </c>
      <c r="D7">
        <v>1</v>
      </c>
      <c r="E7">
        <v>2023</v>
      </c>
      <c r="F7" t="s">
        <v>2491</v>
      </c>
      <c r="G7" t="str">
        <f t="shared" si="2"/>
        <v>2023M6</v>
      </c>
      <c r="H7" s="12">
        <v>20577.021249999998</v>
      </c>
      <c r="I7">
        <f>VLOOKUP(G7,CPI_Est!A:E,5,0)</f>
        <v>4.5</v>
      </c>
      <c r="J7" s="40">
        <v>4.3500000000000005</v>
      </c>
      <c r="K7">
        <v>4.1059173910000002</v>
      </c>
      <c r="L7" s="41">
        <v>0.5</v>
      </c>
      <c r="M7" s="35">
        <v>3.8590845471416779E-2</v>
      </c>
      <c r="N7" s="35">
        <f t="shared" si="3"/>
        <v>1.929542273570839E-2</v>
      </c>
      <c r="O7" s="12"/>
      <c r="P7" s="12"/>
    </row>
    <row r="8" spans="1:20" x14ac:dyDescent="0.25">
      <c r="A8" s="1">
        <f t="shared" si="0"/>
        <v>45108</v>
      </c>
      <c r="B8" s="1" t="str">
        <f t="shared" si="1"/>
        <v>07/01/2023</v>
      </c>
      <c r="C8">
        <v>7</v>
      </c>
      <c r="D8">
        <v>1</v>
      </c>
      <c r="E8">
        <v>2023</v>
      </c>
      <c r="F8" t="s">
        <v>2508</v>
      </c>
      <c r="G8" t="str">
        <f t="shared" si="2"/>
        <v>2023M7</v>
      </c>
      <c r="H8" s="12">
        <v>20641.942291666663</v>
      </c>
      <c r="I8">
        <f>VLOOKUP(G8,CPI_Est!A:E,5,0)</f>
        <v>4.28</v>
      </c>
      <c r="J8" s="40">
        <v>4.4916666666666671</v>
      </c>
      <c r="K8">
        <v>4.1777934853333338</v>
      </c>
      <c r="L8" s="41">
        <v>0.5</v>
      </c>
      <c r="M8" s="35">
        <v>4.5022653049986205E-2</v>
      </c>
      <c r="N8" s="35">
        <f t="shared" si="3"/>
        <v>2.2511326524993103E-2</v>
      </c>
      <c r="O8" s="12"/>
    </row>
    <row r="9" spans="1:20" x14ac:dyDescent="0.25">
      <c r="A9" s="1">
        <f t="shared" si="0"/>
        <v>45139</v>
      </c>
      <c r="B9" s="1" t="str">
        <f t="shared" si="1"/>
        <v>08/01/2023</v>
      </c>
      <c r="C9">
        <v>8</v>
      </c>
      <c r="D9">
        <v>1</v>
      </c>
      <c r="E9">
        <v>2023</v>
      </c>
      <c r="F9" t="s">
        <v>2508</v>
      </c>
      <c r="G9" t="str">
        <f t="shared" si="2"/>
        <v>2023M8</v>
      </c>
      <c r="H9" s="12">
        <v>20706.863333333327</v>
      </c>
      <c r="I9">
        <f>VLOOKUP(G9,CPI_Est!A:E,5,0)</f>
        <v>3.89</v>
      </c>
      <c r="J9" s="40">
        <v>4.6333333333333337</v>
      </c>
      <c r="K9">
        <v>4.2496695796666675</v>
      </c>
      <c r="L9" s="41">
        <v>0.5</v>
      </c>
      <c r="M9" s="35">
        <v>5.1454460628555632E-2</v>
      </c>
      <c r="N9" s="35">
        <f t="shared" si="3"/>
        <v>2.5727230314277816E-2</v>
      </c>
      <c r="O9" s="12"/>
    </row>
    <row r="10" spans="1:20" x14ac:dyDescent="0.25">
      <c r="A10" s="1">
        <f t="shared" si="0"/>
        <v>45170</v>
      </c>
      <c r="B10" s="1" t="str">
        <f t="shared" si="1"/>
        <v>09/01/2023</v>
      </c>
      <c r="C10">
        <v>9</v>
      </c>
      <c r="D10">
        <v>1</v>
      </c>
      <c r="E10">
        <v>2023</v>
      </c>
      <c r="F10" t="s">
        <v>2508</v>
      </c>
      <c r="G10" t="str">
        <f t="shared" si="2"/>
        <v>2023M9</v>
      </c>
      <c r="H10" s="12">
        <v>20771.784374999996</v>
      </c>
      <c r="I10">
        <f>VLOOKUP(G10,CPI_Est!A:E,5,0)</f>
        <v>2.6</v>
      </c>
      <c r="J10" s="40">
        <v>4.7750000000000004</v>
      </c>
      <c r="K10">
        <v>4.3215456740000011</v>
      </c>
      <c r="L10" s="41">
        <v>0.5</v>
      </c>
      <c r="M10" s="35">
        <v>5.7886268207125058E-2</v>
      </c>
      <c r="N10" s="35">
        <f t="shared" si="3"/>
        <v>2.8943134103562529E-2</v>
      </c>
      <c r="O10" s="12"/>
      <c r="P10" s="12"/>
    </row>
    <row r="11" spans="1:20" x14ac:dyDescent="0.25">
      <c r="A11" s="1">
        <f t="shared" si="0"/>
        <v>45200</v>
      </c>
      <c r="B11" s="1" t="str">
        <f t="shared" si="1"/>
        <v>10/01/2023</v>
      </c>
      <c r="C11">
        <v>10</v>
      </c>
      <c r="D11">
        <v>1</v>
      </c>
      <c r="E11">
        <v>2023</v>
      </c>
      <c r="F11" t="s">
        <v>2525</v>
      </c>
      <c r="G11" t="str">
        <f t="shared" si="2"/>
        <v>2023M10</v>
      </c>
      <c r="H11" s="12">
        <v>20836.70541666666</v>
      </c>
      <c r="I11">
        <f>VLOOKUP(G11,CPI_Est!A:E,5,0)</f>
        <v>0.55000000000000004</v>
      </c>
      <c r="J11" s="40">
        <v>4.916666666666667</v>
      </c>
      <c r="K11">
        <v>4.3773373976666674</v>
      </c>
      <c r="L11" s="41">
        <v>0.5</v>
      </c>
      <c r="M11" s="35">
        <v>6.4318075785694484E-2</v>
      </c>
      <c r="N11" s="35">
        <f t="shared" si="3"/>
        <v>3.2159037892847242E-2</v>
      </c>
      <c r="O11" s="12"/>
    </row>
    <row r="12" spans="1:20" x14ac:dyDescent="0.25">
      <c r="A12" s="1">
        <f t="shared" si="0"/>
        <v>45231</v>
      </c>
      <c r="B12" s="1" t="str">
        <f t="shared" si="1"/>
        <v>11/01/2023</v>
      </c>
      <c r="C12">
        <v>11</v>
      </c>
      <c r="D12">
        <v>1</v>
      </c>
      <c r="E12">
        <v>2023</v>
      </c>
      <c r="F12" t="s">
        <v>2525</v>
      </c>
      <c r="G12" t="str">
        <f t="shared" si="2"/>
        <v>2023M11</v>
      </c>
      <c r="H12" s="12">
        <v>20901.626458333329</v>
      </c>
      <c r="I12">
        <f>VLOOKUP(G12,CPI_Est!A:E,5,0)</f>
        <v>0.91</v>
      </c>
      <c r="J12" s="40">
        <v>5.0583333333333336</v>
      </c>
      <c r="K12">
        <v>4.4331291213333337</v>
      </c>
      <c r="L12" s="41">
        <v>0.5</v>
      </c>
      <c r="M12" s="35">
        <v>7.074988336426391E-2</v>
      </c>
      <c r="N12" s="35">
        <f t="shared" si="3"/>
        <v>3.5374941682131955E-2</v>
      </c>
      <c r="O12" s="12"/>
    </row>
    <row r="13" spans="1:20" x14ac:dyDescent="0.25">
      <c r="A13" s="1">
        <f t="shared" si="0"/>
        <v>45261</v>
      </c>
      <c r="B13" s="1" t="str">
        <f t="shared" si="1"/>
        <v>12/01/2023</v>
      </c>
      <c r="C13">
        <v>12</v>
      </c>
      <c r="D13">
        <v>1</v>
      </c>
      <c r="E13">
        <v>2023</v>
      </c>
      <c r="F13" t="s">
        <v>2525</v>
      </c>
      <c r="G13" t="str">
        <f t="shared" si="2"/>
        <v>2023M12</v>
      </c>
      <c r="H13" s="12">
        <v>20966.547499999997</v>
      </c>
      <c r="I13">
        <f>VLOOKUP(G13,CPI_Est!A:E,5,0)</f>
        <v>1.42</v>
      </c>
      <c r="J13">
        <v>5.2</v>
      </c>
      <c r="K13">
        <v>4.488920845</v>
      </c>
      <c r="L13" s="41">
        <v>0.5</v>
      </c>
      <c r="M13" s="35">
        <v>7.7181690942833558E-2</v>
      </c>
      <c r="N13" s="35">
        <f t="shared" si="3"/>
        <v>3.8590845471416779E-2</v>
      </c>
      <c r="O13" s="12"/>
      <c r="P13" s="12"/>
    </row>
    <row r="14" spans="1:20" x14ac:dyDescent="0.25">
      <c r="A14" s="1">
        <f t="shared" si="0"/>
        <v>45292</v>
      </c>
      <c r="B14" s="1" t="str">
        <f t="shared" si="1"/>
        <v>01/01/2024</v>
      </c>
      <c r="C14">
        <v>1</v>
      </c>
      <c r="D14">
        <v>1</v>
      </c>
      <c r="E14">
        <v>2024</v>
      </c>
      <c r="F14" t="s">
        <v>2541</v>
      </c>
      <c r="G14" t="str">
        <f t="shared" si="2"/>
        <v>2024M1</v>
      </c>
      <c r="H14" s="12">
        <v>20980.880416666663</v>
      </c>
      <c r="I14">
        <f>VLOOKUP(G14,CPI_Est!A:E,5,0)</f>
        <v>2.34</v>
      </c>
      <c r="J14" s="12">
        <v>5.1083333333333334</v>
      </c>
      <c r="K14">
        <v>4.5239153810000001</v>
      </c>
      <c r="L14" s="41">
        <v>0.5</v>
      </c>
      <c r="M14" s="35">
        <v>7.8601670654696365E-2</v>
      </c>
      <c r="N14" s="35">
        <f t="shared" si="3"/>
        <v>3.9300835327348183E-2</v>
      </c>
      <c r="O14" s="12"/>
    </row>
    <row r="15" spans="1:20" x14ac:dyDescent="0.25">
      <c r="A15" s="1">
        <f t="shared" si="0"/>
        <v>45323</v>
      </c>
      <c r="B15" s="1" t="str">
        <f t="shared" si="1"/>
        <v>02/01/2024</v>
      </c>
      <c r="C15">
        <v>2</v>
      </c>
      <c r="D15">
        <v>1</v>
      </c>
      <c r="E15">
        <v>2024</v>
      </c>
      <c r="F15" t="s">
        <v>2541</v>
      </c>
      <c r="G15" t="str">
        <f t="shared" si="2"/>
        <v>2024M2</v>
      </c>
      <c r="H15" s="12">
        <v>20995.21333333333</v>
      </c>
      <c r="I15">
        <f>VLOOKUP(G15,CPI_Est!A:E,5,0)</f>
        <v>3.61</v>
      </c>
      <c r="J15" s="12">
        <v>5.0166666666666666</v>
      </c>
      <c r="K15">
        <v>4.5589099170000003</v>
      </c>
      <c r="L15" s="41">
        <v>0.5</v>
      </c>
      <c r="M15" s="35">
        <v>8.0021650366559172E-2</v>
      </c>
      <c r="N15" s="35">
        <f t="shared" si="3"/>
        <v>4.0010825183279586E-2</v>
      </c>
      <c r="O15" s="12"/>
    </row>
    <row r="16" spans="1:20" x14ac:dyDescent="0.25">
      <c r="A16" s="1">
        <f t="shared" si="0"/>
        <v>45352</v>
      </c>
      <c r="B16" s="1" t="str">
        <f t="shared" si="1"/>
        <v>03/01/2024</v>
      </c>
      <c r="C16">
        <v>3</v>
      </c>
      <c r="D16">
        <v>1</v>
      </c>
      <c r="E16">
        <v>2024</v>
      </c>
      <c r="F16" t="s">
        <v>2541</v>
      </c>
      <c r="G16" t="str">
        <f t="shared" si="2"/>
        <v>2024M3</v>
      </c>
      <c r="H16" s="12">
        <v>21009.546249999999</v>
      </c>
      <c r="I16">
        <f>VLOOKUP(G16,CPI_Est!A:E,5,0)</f>
        <v>3.6</v>
      </c>
      <c r="J16" s="12">
        <v>4.9249999999999998</v>
      </c>
      <c r="K16">
        <v>4.5939044530000004</v>
      </c>
      <c r="L16" s="41">
        <v>0.5</v>
      </c>
      <c r="M16" s="35">
        <v>8.1441630078421978E-2</v>
      </c>
      <c r="N16" s="35">
        <f t="shared" si="3"/>
        <v>4.0720815039210989E-2</v>
      </c>
      <c r="O16" s="12"/>
      <c r="P16" s="12"/>
    </row>
    <row r="17" spans="1:16" x14ac:dyDescent="0.25">
      <c r="A17" s="1">
        <f t="shared" si="0"/>
        <v>45383</v>
      </c>
      <c r="B17" s="1" t="str">
        <f t="shared" si="1"/>
        <v>04/01/2024</v>
      </c>
      <c r="C17">
        <v>4</v>
      </c>
      <c r="D17">
        <v>1</v>
      </c>
      <c r="E17">
        <v>2024</v>
      </c>
      <c r="F17" t="s">
        <v>2559</v>
      </c>
      <c r="G17" t="str">
        <f t="shared" si="2"/>
        <v>2024M4</v>
      </c>
      <c r="H17" s="12">
        <v>21023.879166666662</v>
      </c>
      <c r="I17">
        <f>VLOOKUP(G17,CPI_Est!A:E,5,0)</f>
        <v>3.32</v>
      </c>
      <c r="J17" s="12">
        <v>4.833333333333333</v>
      </c>
      <c r="K17">
        <v>4.6177351416666665</v>
      </c>
      <c r="L17" s="41">
        <v>0.5</v>
      </c>
      <c r="M17" s="35">
        <v>8.2861609790284785E-2</v>
      </c>
      <c r="N17" s="35">
        <f t="shared" si="3"/>
        <v>4.1430804895142392E-2</v>
      </c>
      <c r="O17" s="12"/>
    </row>
    <row r="18" spans="1:16" x14ac:dyDescent="0.25">
      <c r="A18" s="1">
        <f t="shared" si="0"/>
        <v>45413</v>
      </c>
      <c r="B18" s="1" t="str">
        <f t="shared" si="1"/>
        <v>05/01/2024</v>
      </c>
      <c r="C18">
        <v>5</v>
      </c>
      <c r="D18">
        <v>1</v>
      </c>
      <c r="E18">
        <v>2024</v>
      </c>
      <c r="F18" t="s">
        <v>2559</v>
      </c>
      <c r="G18" t="str">
        <f t="shared" si="2"/>
        <v>2024M5</v>
      </c>
      <c r="H18" s="12">
        <v>21038.212083333325</v>
      </c>
      <c r="I18">
        <f>VLOOKUP(G18,CPI_Est!A:E,5,0)</f>
        <v>3.25</v>
      </c>
      <c r="J18" s="12">
        <v>4.7416666666666663</v>
      </c>
      <c r="K18">
        <v>4.6415658303333327</v>
      </c>
      <c r="L18" s="41">
        <v>0.5</v>
      </c>
      <c r="M18" s="35">
        <v>8.4281589502147591E-2</v>
      </c>
      <c r="N18" s="35">
        <f t="shared" si="3"/>
        <v>4.2140794751073796E-2</v>
      </c>
      <c r="O18" s="12"/>
    </row>
    <row r="19" spans="1:16" x14ac:dyDescent="0.25">
      <c r="A19" s="1">
        <f t="shared" si="0"/>
        <v>45444</v>
      </c>
      <c r="B19" s="1" t="str">
        <f t="shared" si="1"/>
        <v>06/01/2024</v>
      </c>
      <c r="C19">
        <v>6</v>
      </c>
      <c r="D19">
        <v>1</v>
      </c>
      <c r="E19">
        <v>2024</v>
      </c>
      <c r="F19" t="s">
        <v>2559</v>
      </c>
      <c r="G19" t="str">
        <f t="shared" si="2"/>
        <v>2024M6</v>
      </c>
      <c r="H19" s="12">
        <v>21052.544999999995</v>
      </c>
      <c r="I19">
        <f>VLOOKUP(G19,CPI_Est!A:E,5,0)</f>
        <v>3.2</v>
      </c>
      <c r="J19" s="12">
        <v>4.6499999999999995</v>
      </c>
      <c r="K19">
        <v>4.6653965189999989</v>
      </c>
      <c r="L19" s="41">
        <v>0.5</v>
      </c>
      <c r="M19" s="35">
        <v>8.570156921401062E-2</v>
      </c>
      <c r="N19" s="35">
        <f t="shared" si="3"/>
        <v>4.285078460700531E-2</v>
      </c>
      <c r="O19" s="12"/>
      <c r="P19" s="12"/>
    </row>
    <row r="20" spans="1:16" x14ac:dyDescent="0.25">
      <c r="A20" s="1">
        <f t="shared" si="0"/>
        <v>45474</v>
      </c>
      <c r="B20" s="1" t="str">
        <f t="shared" si="1"/>
        <v>07/01/2024</v>
      </c>
      <c r="C20">
        <v>7</v>
      </c>
      <c r="D20">
        <v>1</v>
      </c>
      <c r="E20">
        <v>2024</v>
      </c>
      <c r="F20" t="s">
        <v>2576</v>
      </c>
      <c r="G20" t="str">
        <f t="shared" si="2"/>
        <v>2024M7</v>
      </c>
      <c r="H20" s="12">
        <v>21066.877916666661</v>
      </c>
      <c r="I20">
        <f>VLOOKUP(G20,CPI_Est!A:E,5,0)</f>
        <v>2.86</v>
      </c>
      <c r="J20" s="12">
        <v>4.5583333333333327</v>
      </c>
      <c r="K20">
        <v>4.6733281809999996</v>
      </c>
      <c r="L20" s="41">
        <v>0.5</v>
      </c>
      <c r="M20" s="35">
        <v>8.7121548925873427E-2</v>
      </c>
      <c r="N20" s="35">
        <f t="shared" si="3"/>
        <v>4.3560774462936713E-2</v>
      </c>
      <c r="O20" s="12"/>
    </row>
    <row r="21" spans="1:16" x14ac:dyDescent="0.25">
      <c r="A21" s="1">
        <f t="shared" si="0"/>
        <v>45505</v>
      </c>
      <c r="B21" s="1" t="str">
        <f t="shared" si="1"/>
        <v>08/01/2024</v>
      </c>
      <c r="C21">
        <v>8</v>
      </c>
      <c r="D21">
        <v>1</v>
      </c>
      <c r="E21">
        <v>2024</v>
      </c>
      <c r="F21" t="s">
        <v>2576</v>
      </c>
      <c r="G21" t="str">
        <f t="shared" si="2"/>
        <v>2024M8</v>
      </c>
      <c r="H21" s="12">
        <v>21081.210833333331</v>
      </c>
      <c r="I21">
        <f>VLOOKUP(G21,CPI_Est!A:E,5,0)</f>
        <v>2.64</v>
      </c>
      <c r="J21" s="12">
        <v>4.4666666666666659</v>
      </c>
      <c r="K21">
        <v>4.6812598430000003</v>
      </c>
      <c r="L21" s="41">
        <v>0.5</v>
      </c>
      <c r="M21" s="35">
        <v>8.8541528637736233E-2</v>
      </c>
      <c r="N21" s="35">
        <f t="shared" si="3"/>
        <v>4.4270764318868117E-2</v>
      </c>
      <c r="O21" s="12"/>
    </row>
    <row r="22" spans="1:16" x14ac:dyDescent="0.25">
      <c r="A22" s="1">
        <f t="shared" si="0"/>
        <v>45536</v>
      </c>
      <c r="B22" s="1" t="str">
        <f t="shared" si="1"/>
        <v>09/01/2024</v>
      </c>
      <c r="C22">
        <v>9</v>
      </c>
      <c r="D22">
        <v>1</v>
      </c>
      <c r="E22">
        <v>2024</v>
      </c>
      <c r="F22" t="s">
        <v>2576</v>
      </c>
      <c r="G22" t="str">
        <f t="shared" si="2"/>
        <v>2024M9</v>
      </c>
      <c r="H22" s="12">
        <v>21095.543749999993</v>
      </c>
      <c r="I22">
        <f>VLOOKUP(G22,CPI_Est!A:E,5,0)</f>
        <v>2.77</v>
      </c>
      <c r="J22" s="12">
        <v>4.3749999999999991</v>
      </c>
      <c r="K22">
        <v>4.689191505000001</v>
      </c>
      <c r="L22" s="41">
        <v>0.5</v>
      </c>
      <c r="M22" s="35">
        <v>8.996150834959904E-2</v>
      </c>
      <c r="N22" s="35">
        <f t="shared" si="3"/>
        <v>4.498075417479952E-2</v>
      </c>
      <c r="O22" s="12"/>
      <c r="P22" s="12"/>
    </row>
    <row r="23" spans="1:16" x14ac:dyDescent="0.25">
      <c r="A23" s="1">
        <f t="shared" si="0"/>
        <v>45566</v>
      </c>
      <c r="B23" s="1" t="str">
        <f t="shared" si="1"/>
        <v>10/01/2024</v>
      </c>
      <c r="C23">
        <v>10</v>
      </c>
      <c r="D23">
        <v>1</v>
      </c>
      <c r="E23">
        <v>2024</v>
      </c>
      <c r="F23" t="s">
        <v>2594</v>
      </c>
      <c r="G23" t="str">
        <f t="shared" si="2"/>
        <v>2024M10</v>
      </c>
      <c r="H23" s="12">
        <v>21109.876666666656</v>
      </c>
      <c r="I23">
        <f>VLOOKUP(G23,CPI_Est!A:E,5,0)</f>
        <v>2.89</v>
      </c>
      <c r="J23" s="12">
        <v>4.2833333333333323</v>
      </c>
      <c r="K23">
        <v>4.6971211873333338</v>
      </c>
      <c r="L23" s="41">
        <v>0.5</v>
      </c>
      <c r="M23" s="35">
        <v>9.1381488061461846E-2</v>
      </c>
      <c r="N23" s="35">
        <f t="shared" si="3"/>
        <v>4.5690744030730923E-2</v>
      </c>
      <c r="O23" s="12"/>
    </row>
    <row r="24" spans="1:16" x14ac:dyDescent="0.25">
      <c r="A24" s="1">
        <f t="shared" si="0"/>
        <v>45597</v>
      </c>
      <c r="B24" s="1" t="str">
        <f t="shared" si="1"/>
        <v>11/01/2024</v>
      </c>
      <c r="C24">
        <v>11</v>
      </c>
      <c r="D24">
        <v>1</v>
      </c>
      <c r="E24">
        <v>2024</v>
      </c>
      <c r="F24" t="s">
        <v>2594</v>
      </c>
      <c r="G24" t="str">
        <f t="shared" si="2"/>
        <v>2024M11</v>
      </c>
      <c r="H24" s="12">
        <v>21124.209583333326</v>
      </c>
      <c r="I24">
        <f>VLOOKUP(G24,CPI_Est!A:E,5,0)</f>
        <v>2.79</v>
      </c>
      <c r="J24" s="12">
        <v>4.1916666666666655</v>
      </c>
      <c r="K24">
        <v>4.7050508696666666</v>
      </c>
      <c r="L24" s="41">
        <v>0.5</v>
      </c>
      <c r="M24" s="35">
        <v>9.2801467773324653E-2</v>
      </c>
      <c r="N24" s="35">
        <f t="shared" si="3"/>
        <v>4.6400733886662326E-2</v>
      </c>
      <c r="O24" s="12"/>
    </row>
    <row r="25" spans="1:16" x14ac:dyDescent="0.25">
      <c r="A25" s="1">
        <f t="shared" si="0"/>
        <v>45627</v>
      </c>
      <c r="B25" s="1" t="str">
        <f t="shared" si="1"/>
        <v>12/01/2024</v>
      </c>
      <c r="C25">
        <v>12</v>
      </c>
      <c r="D25">
        <v>1</v>
      </c>
      <c r="E25">
        <v>2024</v>
      </c>
      <c r="F25" t="s">
        <v>2594</v>
      </c>
      <c r="G25" t="str">
        <f t="shared" si="2"/>
        <v>2024M12</v>
      </c>
      <c r="H25" s="12">
        <v>21138.542499999992</v>
      </c>
      <c r="I25">
        <f>VLOOKUP(G25,CPI_Est!A:E,5,0)</f>
        <v>2.59</v>
      </c>
      <c r="J25">
        <f>VLOOKUP(E25,IR_Est!A:B,2,0)</f>
        <v>4.0999999999999996</v>
      </c>
      <c r="K25">
        <v>4.7129805519999994</v>
      </c>
      <c r="L25" s="41">
        <v>0.5</v>
      </c>
      <c r="M25" s="35">
        <v>9.4221447485187682E-2</v>
      </c>
      <c r="N25" s="35">
        <f t="shared" si="3"/>
        <v>4.7110723742593841E-2</v>
      </c>
      <c r="O25" s="12"/>
    </row>
    <row r="26" spans="1:16" x14ac:dyDescent="0.25">
      <c r="A26" s="1">
        <f>DATE(E26,C26,D26)</f>
        <v>44927</v>
      </c>
      <c r="B26" s="1" t="str">
        <f>TEXT(A26,"MM/DD/YYYY")</f>
        <v>01/01/2023</v>
      </c>
      <c r="C26">
        <v>1</v>
      </c>
      <c r="D26">
        <v>1</v>
      </c>
      <c r="E26">
        <v>2023</v>
      </c>
      <c r="F26" t="s">
        <v>2473</v>
      </c>
      <c r="G26" t="str">
        <f>E26&amp;"M"&amp;C26</f>
        <v>2023M1</v>
      </c>
      <c r="H26" s="12">
        <v>20284.876562499998</v>
      </c>
      <c r="I26">
        <f>VLOOKUP(G26,CPI_Est!A:E,5,0)</f>
        <v>8.0500000000000007</v>
      </c>
      <c r="J26" s="40">
        <v>3.6416666666666675</v>
      </c>
      <c r="K26">
        <v>3.6219600876666669</v>
      </c>
      <c r="L26" s="41">
        <v>0.75</v>
      </c>
      <c r="M26" s="35">
        <v>6.4318075785694262E-3</v>
      </c>
      <c r="N26" s="35">
        <f>L26*M26</f>
        <v>4.8238556839270696E-3</v>
      </c>
    </row>
    <row r="27" spans="1:16" x14ac:dyDescent="0.25">
      <c r="A27" s="1">
        <f t="shared" ref="A27:A49" si="4">DATE(E27,C27,D27)</f>
        <v>44958</v>
      </c>
      <c r="B27" s="1" t="str">
        <f t="shared" si="1"/>
        <v>02/01/2023</v>
      </c>
      <c r="C27">
        <v>2</v>
      </c>
      <c r="D27">
        <v>1</v>
      </c>
      <c r="E27">
        <v>2023</v>
      </c>
      <c r="F27" t="s">
        <v>2473</v>
      </c>
      <c r="G27" t="str">
        <f t="shared" ref="G27:G49" si="5">E27&amp;"M"&amp;C27</f>
        <v>2023M2</v>
      </c>
      <c r="H27" s="12">
        <v>20382.258124999997</v>
      </c>
      <c r="I27">
        <f>VLOOKUP(G27,CPI_Est!A:E,5,0)</f>
        <v>6.62</v>
      </c>
      <c r="J27" s="40">
        <v>3.7833333333333341</v>
      </c>
      <c r="K27">
        <v>3.7439201753333338</v>
      </c>
      <c r="L27" s="41">
        <v>0.75</v>
      </c>
      <c r="M27" s="35">
        <v>1.2863615157138852E-2</v>
      </c>
      <c r="N27" s="35">
        <f t="shared" ref="N27:N49" si="6">L27*M27</f>
        <v>9.6477113678541393E-3</v>
      </c>
    </row>
    <row r="28" spans="1:16" x14ac:dyDescent="0.25">
      <c r="A28" s="1">
        <f t="shared" si="4"/>
        <v>44986</v>
      </c>
      <c r="B28" s="1" t="str">
        <f t="shared" si="1"/>
        <v>03/01/2023</v>
      </c>
      <c r="C28">
        <v>3</v>
      </c>
      <c r="D28">
        <v>1</v>
      </c>
      <c r="E28">
        <v>2023</v>
      </c>
      <c r="F28" t="s">
        <v>2473</v>
      </c>
      <c r="G28" t="str">
        <f t="shared" si="5"/>
        <v>2023M3</v>
      </c>
      <c r="H28" s="12">
        <v>20479.639687499995</v>
      </c>
      <c r="I28">
        <f>VLOOKUP(G28,CPI_Est!A:E,5,0)</f>
        <v>6.42</v>
      </c>
      <c r="J28" s="40">
        <v>3.9250000000000007</v>
      </c>
      <c r="K28">
        <v>3.8658802630000006</v>
      </c>
      <c r="L28" s="41">
        <v>0.75</v>
      </c>
      <c r="M28" s="35">
        <v>1.9295422735708279E-2</v>
      </c>
      <c r="N28" s="35">
        <f t="shared" si="6"/>
        <v>1.4471567051781209E-2</v>
      </c>
    </row>
    <row r="29" spans="1:16" x14ac:dyDescent="0.25">
      <c r="A29" s="1">
        <f t="shared" si="4"/>
        <v>45017</v>
      </c>
      <c r="B29" s="1" t="str">
        <f t="shared" si="1"/>
        <v>04/01/2023</v>
      </c>
      <c r="C29">
        <v>4</v>
      </c>
      <c r="D29">
        <v>1</v>
      </c>
      <c r="E29">
        <v>2023</v>
      </c>
      <c r="F29" t="s">
        <v>2491</v>
      </c>
      <c r="G29" t="str">
        <f t="shared" si="5"/>
        <v>2023M4</v>
      </c>
      <c r="H29" s="12">
        <v>20577.021250000002</v>
      </c>
      <c r="I29">
        <f>VLOOKUP(G29,CPI_Est!A:E,5,0)</f>
        <v>6.02</v>
      </c>
      <c r="J29" s="40">
        <v>4.0666666666666673</v>
      </c>
      <c r="K29">
        <v>3.9458926390000006</v>
      </c>
      <c r="L29" s="41">
        <v>0.75</v>
      </c>
      <c r="M29" s="35">
        <v>2.5727230314277927E-2</v>
      </c>
      <c r="N29" s="35">
        <f t="shared" si="6"/>
        <v>1.9295422735708445E-2</v>
      </c>
    </row>
    <row r="30" spans="1:16" x14ac:dyDescent="0.25">
      <c r="A30" s="1">
        <f t="shared" si="4"/>
        <v>45047</v>
      </c>
      <c r="B30" s="1" t="str">
        <f t="shared" si="1"/>
        <v>05/01/2023</v>
      </c>
      <c r="C30">
        <v>5</v>
      </c>
      <c r="D30">
        <v>1</v>
      </c>
      <c r="E30">
        <v>2023</v>
      </c>
      <c r="F30" t="s">
        <v>2491</v>
      </c>
      <c r="G30" t="str">
        <f t="shared" si="5"/>
        <v>2023M5</v>
      </c>
      <c r="H30" s="12">
        <v>20674.4028125</v>
      </c>
      <c r="I30">
        <f>VLOOKUP(G30,CPI_Est!A:E,5,0)</f>
        <v>5.33</v>
      </c>
      <c r="J30" s="40">
        <v>4.2083333333333339</v>
      </c>
      <c r="K30">
        <v>4.0259050150000002</v>
      </c>
      <c r="L30" s="41">
        <v>0.75</v>
      </c>
      <c r="M30" s="35">
        <v>3.2159037892847353E-2</v>
      </c>
      <c r="N30" s="35">
        <f t="shared" si="6"/>
        <v>2.4119278419635515E-2</v>
      </c>
    </row>
    <row r="31" spans="1:16" x14ac:dyDescent="0.25">
      <c r="A31" s="1">
        <f t="shared" si="4"/>
        <v>45078</v>
      </c>
      <c r="B31" s="1" t="str">
        <f t="shared" si="1"/>
        <v>06/01/2023</v>
      </c>
      <c r="C31">
        <v>6</v>
      </c>
      <c r="D31">
        <v>1</v>
      </c>
      <c r="E31">
        <v>2023</v>
      </c>
      <c r="F31" t="s">
        <v>2491</v>
      </c>
      <c r="G31" t="str">
        <f t="shared" si="5"/>
        <v>2023M6</v>
      </c>
      <c r="H31" s="12">
        <v>20771.784374999999</v>
      </c>
      <c r="I31">
        <f>VLOOKUP(G31,CPI_Est!A:E,5,0)</f>
        <v>4.5</v>
      </c>
      <c r="J31" s="40">
        <v>4.3500000000000005</v>
      </c>
      <c r="K31">
        <v>4.1059173910000002</v>
      </c>
      <c r="L31" s="41">
        <v>0.75</v>
      </c>
      <c r="M31" s="35">
        <v>3.8590845471416779E-2</v>
      </c>
      <c r="N31" s="35">
        <f t="shared" si="6"/>
        <v>2.8943134103562584E-2</v>
      </c>
    </row>
    <row r="32" spans="1:16" x14ac:dyDescent="0.25">
      <c r="A32" s="1">
        <f t="shared" si="4"/>
        <v>45108</v>
      </c>
      <c r="B32" s="1" t="str">
        <f t="shared" si="1"/>
        <v>07/01/2023</v>
      </c>
      <c r="C32">
        <v>7</v>
      </c>
      <c r="D32">
        <v>1</v>
      </c>
      <c r="E32">
        <v>2023</v>
      </c>
      <c r="F32" t="s">
        <v>2508</v>
      </c>
      <c r="G32" t="str">
        <f t="shared" si="5"/>
        <v>2023M7</v>
      </c>
      <c r="H32" s="12">
        <v>20869.165937499998</v>
      </c>
      <c r="I32">
        <f>VLOOKUP(G32,CPI_Est!A:E,5,0)</f>
        <v>4.28</v>
      </c>
      <c r="J32" s="40">
        <v>4.4916666666666671</v>
      </c>
      <c r="K32">
        <v>4.1777934853333338</v>
      </c>
      <c r="L32" s="41">
        <v>0.75</v>
      </c>
      <c r="M32" s="35">
        <v>4.5022653049986205E-2</v>
      </c>
      <c r="N32" s="35">
        <f t="shared" si="6"/>
        <v>3.3766989787489654E-2</v>
      </c>
    </row>
    <row r="33" spans="1:14" x14ac:dyDescent="0.25">
      <c r="A33" s="1">
        <f t="shared" si="4"/>
        <v>45139</v>
      </c>
      <c r="B33" s="1" t="str">
        <f t="shared" si="1"/>
        <v>08/01/2023</v>
      </c>
      <c r="C33">
        <v>8</v>
      </c>
      <c r="D33">
        <v>1</v>
      </c>
      <c r="E33">
        <v>2023</v>
      </c>
      <c r="F33" t="s">
        <v>2508</v>
      </c>
      <c r="G33" t="str">
        <f t="shared" si="5"/>
        <v>2023M8</v>
      </c>
      <c r="H33" s="12">
        <v>20966.547499999997</v>
      </c>
      <c r="I33">
        <f>VLOOKUP(G33,CPI_Est!A:E,5,0)</f>
        <v>3.89</v>
      </c>
      <c r="J33" s="40">
        <v>4.6333333333333337</v>
      </c>
      <c r="K33">
        <v>4.2496695796666675</v>
      </c>
      <c r="L33" s="41">
        <v>0.75</v>
      </c>
      <c r="M33" s="35">
        <v>5.1454460628555632E-2</v>
      </c>
      <c r="N33" s="35">
        <f t="shared" si="6"/>
        <v>3.8590845471416724E-2</v>
      </c>
    </row>
    <row r="34" spans="1:14" x14ac:dyDescent="0.25">
      <c r="A34" s="1">
        <f t="shared" si="4"/>
        <v>45170</v>
      </c>
      <c r="B34" s="1" t="str">
        <f t="shared" si="1"/>
        <v>09/01/2023</v>
      </c>
      <c r="C34">
        <v>9</v>
      </c>
      <c r="D34">
        <v>1</v>
      </c>
      <c r="E34">
        <v>2023</v>
      </c>
      <c r="F34" t="s">
        <v>2508</v>
      </c>
      <c r="G34" t="str">
        <f t="shared" si="5"/>
        <v>2023M9</v>
      </c>
      <c r="H34" s="12">
        <v>21063.929062499996</v>
      </c>
      <c r="I34">
        <f>VLOOKUP(G34,CPI_Est!A:E,5,0)</f>
        <v>2.6</v>
      </c>
      <c r="J34" s="40">
        <v>4.7750000000000004</v>
      </c>
      <c r="K34">
        <v>4.3215456740000011</v>
      </c>
      <c r="L34" s="41">
        <v>0.75</v>
      </c>
      <c r="M34" s="35">
        <v>5.7886268207125058E-2</v>
      </c>
      <c r="N34" s="35">
        <f t="shared" si="6"/>
        <v>4.3414701155343793E-2</v>
      </c>
    </row>
    <row r="35" spans="1:14" x14ac:dyDescent="0.25">
      <c r="A35" s="1">
        <f t="shared" si="4"/>
        <v>45200</v>
      </c>
      <c r="B35" s="1" t="str">
        <f t="shared" si="1"/>
        <v>10/01/2023</v>
      </c>
      <c r="C35">
        <v>10</v>
      </c>
      <c r="D35">
        <v>1</v>
      </c>
      <c r="E35">
        <v>2023</v>
      </c>
      <c r="F35" t="s">
        <v>2525</v>
      </c>
      <c r="G35" t="str">
        <f t="shared" si="5"/>
        <v>2023M10</v>
      </c>
      <c r="H35" s="12">
        <v>21161.310624999995</v>
      </c>
      <c r="I35">
        <f>VLOOKUP(G35,CPI_Est!A:E,5,0)</f>
        <v>0.55000000000000004</v>
      </c>
      <c r="J35" s="40">
        <v>4.916666666666667</v>
      </c>
      <c r="K35">
        <v>4.3773373976666674</v>
      </c>
      <c r="L35" s="41">
        <v>0.75</v>
      </c>
      <c r="M35" s="35">
        <v>6.4318075785694484E-2</v>
      </c>
      <c r="N35" s="35">
        <f t="shared" si="6"/>
        <v>4.8238556839270863E-2</v>
      </c>
    </row>
    <row r="36" spans="1:14" x14ac:dyDescent="0.25">
      <c r="A36" s="1">
        <f t="shared" si="4"/>
        <v>45231</v>
      </c>
      <c r="B36" s="1" t="str">
        <f t="shared" si="1"/>
        <v>11/01/2023</v>
      </c>
      <c r="C36">
        <v>11</v>
      </c>
      <c r="D36">
        <v>1</v>
      </c>
      <c r="E36">
        <v>2023</v>
      </c>
      <c r="F36" t="s">
        <v>2525</v>
      </c>
      <c r="G36" t="str">
        <f t="shared" si="5"/>
        <v>2023M11</v>
      </c>
      <c r="H36" s="12">
        <v>21258.692187499997</v>
      </c>
      <c r="I36">
        <f>VLOOKUP(G36,CPI_Est!A:E,5,0)</f>
        <v>0.91</v>
      </c>
      <c r="J36" s="40">
        <v>5.0583333333333336</v>
      </c>
      <c r="K36">
        <v>4.4331291213333337</v>
      </c>
      <c r="L36" s="41">
        <v>0.75</v>
      </c>
      <c r="M36" s="35">
        <v>7.074988336426391E-2</v>
      </c>
      <c r="N36" s="35">
        <f t="shared" si="6"/>
        <v>5.3062412523197933E-2</v>
      </c>
    </row>
    <row r="37" spans="1:14" x14ac:dyDescent="0.25">
      <c r="A37" s="1">
        <f t="shared" si="4"/>
        <v>45261</v>
      </c>
      <c r="B37" s="1" t="str">
        <f t="shared" si="1"/>
        <v>12/01/2023</v>
      </c>
      <c r="C37">
        <v>12</v>
      </c>
      <c r="D37">
        <v>1</v>
      </c>
      <c r="E37">
        <v>2023</v>
      </c>
      <c r="F37" t="s">
        <v>2525</v>
      </c>
      <c r="G37" t="str">
        <f t="shared" si="5"/>
        <v>2023M12</v>
      </c>
      <c r="H37" s="12">
        <v>21356.07375</v>
      </c>
      <c r="I37">
        <f>VLOOKUP(G37,CPI_Est!A:E,5,0)</f>
        <v>1.42</v>
      </c>
      <c r="J37">
        <v>5.2</v>
      </c>
      <c r="K37">
        <v>4.488920845</v>
      </c>
      <c r="L37" s="41">
        <v>0.75</v>
      </c>
      <c r="M37" s="35">
        <v>7.7181690942833558E-2</v>
      </c>
      <c r="N37" s="35">
        <f t="shared" si="6"/>
        <v>5.7886268207125169E-2</v>
      </c>
    </row>
    <row r="38" spans="1:14" x14ac:dyDescent="0.25">
      <c r="A38" s="1">
        <f t="shared" si="4"/>
        <v>45292</v>
      </c>
      <c r="B38" s="1" t="str">
        <f t="shared" si="1"/>
        <v>01/01/2024</v>
      </c>
      <c r="C38">
        <v>1</v>
      </c>
      <c r="D38">
        <v>1</v>
      </c>
      <c r="E38">
        <v>2024</v>
      </c>
      <c r="F38" t="s">
        <v>2541</v>
      </c>
      <c r="G38" t="str">
        <f t="shared" si="5"/>
        <v>2024M1</v>
      </c>
      <c r="H38" s="12">
        <v>21377.573124999999</v>
      </c>
      <c r="I38">
        <f>VLOOKUP(G38,CPI_Est!A:E,5,0)</f>
        <v>2.34</v>
      </c>
      <c r="J38" s="12">
        <v>5.1083333333333334</v>
      </c>
      <c r="K38">
        <v>4.5239153810000001</v>
      </c>
      <c r="L38" s="41">
        <v>0.75</v>
      </c>
      <c r="M38" s="35">
        <v>7.8601670654696365E-2</v>
      </c>
      <c r="N38" s="35">
        <f t="shared" si="6"/>
        <v>5.8951252991022274E-2</v>
      </c>
    </row>
    <row r="39" spans="1:14" x14ac:dyDescent="0.25">
      <c r="A39" s="1">
        <f t="shared" si="4"/>
        <v>45323</v>
      </c>
      <c r="B39" s="1" t="str">
        <f t="shared" si="1"/>
        <v>02/01/2024</v>
      </c>
      <c r="C39">
        <v>2</v>
      </c>
      <c r="D39">
        <v>1</v>
      </c>
      <c r="E39">
        <v>2024</v>
      </c>
      <c r="F39" t="s">
        <v>2541</v>
      </c>
      <c r="G39" t="str">
        <f t="shared" si="5"/>
        <v>2024M2</v>
      </c>
      <c r="H39" s="12">
        <v>21399.072499999995</v>
      </c>
      <c r="I39">
        <f>VLOOKUP(G39,CPI_Est!A:E,5,0)</f>
        <v>3.61</v>
      </c>
      <c r="J39" s="12">
        <v>5.0166666666666666</v>
      </c>
      <c r="K39">
        <v>4.5589099170000003</v>
      </c>
      <c r="L39" s="41">
        <v>0.75</v>
      </c>
      <c r="M39" s="35">
        <v>8.0021650366559172E-2</v>
      </c>
      <c r="N39" s="35">
        <f t="shared" si="6"/>
        <v>6.0016237774919379E-2</v>
      </c>
    </row>
    <row r="40" spans="1:14" x14ac:dyDescent="0.25">
      <c r="A40" s="1">
        <f t="shared" si="4"/>
        <v>45352</v>
      </c>
      <c r="B40" s="1" t="str">
        <f t="shared" si="1"/>
        <v>03/01/2024</v>
      </c>
      <c r="C40">
        <v>3</v>
      </c>
      <c r="D40">
        <v>1</v>
      </c>
      <c r="E40">
        <v>2024</v>
      </c>
      <c r="F40" t="s">
        <v>2541</v>
      </c>
      <c r="G40" t="str">
        <f t="shared" si="5"/>
        <v>2024M3</v>
      </c>
      <c r="H40" s="12">
        <v>21420.571874999994</v>
      </c>
      <c r="I40">
        <f>VLOOKUP(G40,CPI_Est!A:E,5,0)</f>
        <v>3.6</v>
      </c>
      <c r="J40" s="12">
        <v>4.9249999999999998</v>
      </c>
      <c r="K40">
        <v>4.5939044530000004</v>
      </c>
      <c r="L40" s="41">
        <v>0.75</v>
      </c>
      <c r="M40" s="35">
        <v>8.1441630078421978E-2</v>
      </c>
      <c r="N40" s="35">
        <f t="shared" si="6"/>
        <v>6.1081222558816484E-2</v>
      </c>
    </row>
    <row r="41" spans="1:14" x14ac:dyDescent="0.25">
      <c r="A41" s="1">
        <f t="shared" si="4"/>
        <v>45383</v>
      </c>
      <c r="B41" s="1" t="str">
        <f t="shared" si="1"/>
        <v>04/01/2024</v>
      </c>
      <c r="C41">
        <v>4</v>
      </c>
      <c r="D41">
        <v>1</v>
      </c>
      <c r="E41">
        <v>2024</v>
      </c>
      <c r="F41" t="s">
        <v>2559</v>
      </c>
      <c r="G41" t="str">
        <f t="shared" si="5"/>
        <v>2024M4</v>
      </c>
      <c r="H41" s="12">
        <v>21442.07124999999</v>
      </c>
      <c r="I41">
        <f>VLOOKUP(G41,CPI_Est!A:E,5,0)</f>
        <v>3.32</v>
      </c>
      <c r="J41" s="12">
        <v>4.833333333333333</v>
      </c>
      <c r="K41">
        <v>4.6177351416666665</v>
      </c>
      <c r="L41" s="41">
        <v>0.75</v>
      </c>
      <c r="M41" s="35">
        <v>8.2861609790284785E-2</v>
      </c>
      <c r="N41" s="35">
        <f t="shared" si="6"/>
        <v>6.2146207342713589E-2</v>
      </c>
    </row>
    <row r="42" spans="1:14" x14ac:dyDescent="0.25">
      <c r="A42" s="1">
        <f t="shared" si="4"/>
        <v>45413</v>
      </c>
      <c r="B42" s="1" t="str">
        <f t="shared" si="1"/>
        <v>05/01/2024</v>
      </c>
      <c r="C42">
        <v>5</v>
      </c>
      <c r="D42">
        <v>1</v>
      </c>
      <c r="E42">
        <v>2024</v>
      </c>
      <c r="F42" t="s">
        <v>2559</v>
      </c>
      <c r="G42" t="str">
        <f t="shared" si="5"/>
        <v>2024M5</v>
      </c>
      <c r="H42" s="12">
        <v>21463.570624999993</v>
      </c>
      <c r="I42">
        <f>VLOOKUP(G42,CPI_Est!A:E,5,0)</f>
        <v>3.25</v>
      </c>
      <c r="J42" s="12">
        <v>4.7416666666666663</v>
      </c>
      <c r="K42">
        <v>4.6415658303333327</v>
      </c>
      <c r="L42" s="41">
        <v>0.75</v>
      </c>
      <c r="M42" s="35">
        <v>8.4281589502147591E-2</v>
      </c>
      <c r="N42" s="35">
        <f t="shared" si="6"/>
        <v>6.3211192126610694E-2</v>
      </c>
    </row>
    <row r="43" spans="1:14" x14ac:dyDescent="0.25">
      <c r="A43" s="1">
        <f t="shared" si="4"/>
        <v>45444</v>
      </c>
      <c r="B43" s="1" t="str">
        <f t="shared" si="1"/>
        <v>06/01/2024</v>
      </c>
      <c r="C43">
        <v>6</v>
      </c>
      <c r="D43">
        <v>1</v>
      </c>
      <c r="E43">
        <v>2024</v>
      </c>
      <c r="F43" t="s">
        <v>2559</v>
      </c>
      <c r="G43" t="str">
        <f t="shared" si="5"/>
        <v>2024M6</v>
      </c>
      <c r="H43" s="12">
        <v>21485.069999999996</v>
      </c>
      <c r="I43">
        <f>VLOOKUP(G43,CPI_Est!A:E,5,0)</f>
        <v>3.2</v>
      </c>
      <c r="J43" s="12">
        <v>4.6499999999999995</v>
      </c>
      <c r="K43">
        <v>4.6653965189999989</v>
      </c>
      <c r="L43" s="41">
        <v>0.75</v>
      </c>
      <c r="M43" s="35">
        <v>8.570156921401062E-2</v>
      </c>
      <c r="N43" s="35">
        <f t="shared" si="6"/>
        <v>6.4276176910507965E-2</v>
      </c>
    </row>
    <row r="44" spans="1:14" x14ac:dyDescent="0.25">
      <c r="A44" s="1">
        <f t="shared" si="4"/>
        <v>45474</v>
      </c>
      <c r="B44" s="1" t="str">
        <f t="shared" si="1"/>
        <v>07/01/2024</v>
      </c>
      <c r="C44">
        <v>7</v>
      </c>
      <c r="D44">
        <v>1</v>
      </c>
      <c r="E44">
        <v>2024</v>
      </c>
      <c r="F44" t="s">
        <v>2576</v>
      </c>
      <c r="G44" t="str">
        <f t="shared" si="5"/>
        <v>2024M7</v>
      </c>
      <c r="H44" s="12">
        <v>21506.569374999992</v>
      </c>
      <c r="I44">
        <f>VLOOKUP(G44,CPI_Est!A:E,5,0)</f>
        <v>2.86</v>
      </c>
      <c r="J44" s="12">
        <v>4.5583333333333327</v>
      </c>
      <c r="K44">
        <v>4.6733281809999996</v>
      </c>
      <c r="L44" s="41">
        <v>0.75</v>
      </c>
      <c r="M44" s="35">
        <v>8.7121548925873427E-2</v>
      </c>
      <c r="N44" s="35">
        <f t="shared" si="6"/>
        <v>6.534116169440507E-2</v>
      </c>
    </row>
    <row r="45" spans="1:14" x14ac:dyDescent="0.25">
      <c r="A45" s="1">
        <f t="shared" si="4"/>
        <v>45505</v>
      </c>
      <c r="B45" s="1" t="str">
        <f t="shared" si="1"/>
        <v>08/01/2024</v>
      </c>
      <c r="C45">
        <v>8</v>
      </c>
      <c r="D45">
        <v>1</v>
      </c>
      <c r="E45">
        <v>2024</v>
      </c>
      <c r="F45" t="s">
        <v>2576</v>
      </c>
      <c r="G45" t="str">
        <f t="shared" si="5"/>
        <v>2024M8</v>
      </c>
      <c r="H45" s="12">
        <v>21528.068749999991</v>
      </c>
      <c r="I45">
        <f>VLOOKUP(G45,CPI_Est!A:E,5,0)</f>
        <v>2.64</v>
      </c>
      <c r="J45" s="12">
        <v>4.4666666666666659</v>
      </c>
      <c r="K45">
        <v>4.6812598430000003</v>
      </c>
      <c r="L45" s="41">
        <v>0.75</v>
      </c>
      <c r="M45" s="35">
        <v>8.8541528637736233E-2</v>
      </c>
      <c r="N45" s="35">
        <f t="shared" si="6"/>
        <v>6.6406146478302175E-2</v>
      </c>
    </row>
    <row r="46" spans="1:14" x14ac:dyDescent="0.25">
      <c r="A46" s="1">
        <f t="shared" si="4"/>
        <v>45536</v>
      </c>
      <c r="B46" s="1" t="str">
        <f t="shared" si="1"/>
        <v>09/01/2024</v>
      </c>
      <c r="C46">
        <v>9</v>
      </c>
      <c r="D46">
        <v>1</v>
      </c>
      <c r="E46">
        <v>2024</v>
      </c>
      <c r="F46" t="s">
        <v>2576</v>
      </c>
      <c r="G46" t="str">
        <f t="shared" si="5"/>
        <v>2024M9</v>
      </c>
      <c r="H46" s="12">
        <v>21549.568124999987</v>
      </c>
      <c r="I46">
        <f>VLOOKUP(G46,CPI_Est!A:E,5,0)</f>
        <v>2.77</v>
      </c>
      <c r="J46" s="12">
        <v>4.3749999999999991</v>
      </c>
      <c r="K46">
        <v>4.689191505000001</v>
      </c>
      <c r="L46" s="41">
        <v>0.75</v>
      </c>
      <c r="M46" s="35">
        <v>8.996150834959904E-2</v>
      </c>
      <c r="N46" s="35">
        <f t="shared" si="6"/>
        <v>6.747113126219928E-2</v>
      </c>
    </row>
    <row r="47" spans="1:14" x14ac:dyDescent="0.25">
      <c r="A47" s="1">
        <f t="shared" si="4"/>
        <v>45566</v>
      </c>
      <c r="B47" s="1" t="str">
        <f t="shared" si="1"/>
        <v>10/01/2024</v>
      </c>
      <c r="C47">
        <v>10</v>
      </c>
      <c r="D47">
        <v>1</v>
      </c>
      <c r="E47">
        <v>2024</v>
      </c>
      <c r="F47" t="s">
        <v>2594</v>
      </c>
      <c r="G47" t="str">
        <f t="shared" si="5"/>
        <v>2024M10</v>
      </c>
      <c r="H47" s="12">
        <v>21571.06749999999</v>
      </c>
      <c r="I47">
        <f>VLOOKUP(G47,CPI_Est!A:E,5,0)</f>
        <v>2.89</v>
      </c>
      <c r="J47" s="12">
        <v>4.2833333333333323</v>
      </c>
      <c r="K47">
        <v>4.6971211873333338</v>
      </c>
      <c r="L47" s="41">
        <v>0.75</v>
      </c>
      <c r="M47" s="35">
        <v>9.1381488061461846E-2</v>
      </c>
      <c r="N47" s="35">
        <f t="shared" si="6"/>
        <v>6.8536116046096385E-2</v>
      </c>
    </row>
    <row r="48" spans="1:14" x14ac:dyDescent="0.25">
      <c r="A48" s="1">
        <f t="shared" si="4"/>
        <v>45597</v>
      </c>
      <c r="B48" s="1" t="str">
        <f t="shared" si="1"/>
        <v>11/01/2024</v>
      </c>
      <c r="C48">
        <v>11</v>
      </c>
      <c r="D48">
        <v>1</v>
      </c>
      <c r="E48">
        <v>2024</v>
      </c>
      <c r="F48" t="s">
        <v>2594</v>
      </c>
      <c r="G48" t="str">
        <f t="shared" si="5"/>
        <v>2024M11</v>
      </c>
      <c r="H48" s="12">
        <v>21592.56687499999</v>
      </c>
      <c r="I48">
        <f>VLOOKUP(G48,CPI_Est!A:E,5,0)</f>
        <v>2.79</v>
      </c>
      <c r="J48" s="12">
        <v>4.1916666666666655</v>
      </c>
      <c r="K48">
        <v>4.7050508696666666</v>
      </c>
      <c r="L48" s="41">
        <v>0.75</v>
      </c>
      <c r="M48" s="35">
        <v>9.2801467773324653E-2</v>
      </c>
      <c r="N48" s="35">
        <f t="shared" si="6"/>
        <v>6.960110082999349E-2</v>
      </c>
    </row>
    <row r="49" spans="1:14" x14ac:dyDescent="0.25">
      <c r="A49" s="1">
        <f t="shared" si="4"/>
        <v>45627</v>
      </c>
      <c r="B49" s="1" t="str">
        <f t="shared" si="1"/>
        <v>12/01/2024</v>
      </c>
      <c r="C49">
        <v>12</v>
      </c>
      <c r="D49">
        <v>1</v>
      </c>
      <c r="E49">
        <v>2024</v>
      </c>
      <c r="F49" t="s">
        <v>2594</v>
      </c>
      <c r="G49" t="str">
        <f t="shared" si="5"/>
        <v>2024M12</v>
      </c>
      <c r="H49" s="12">
        <v>21614.066249999989</v>
      </c>
      <c r="I49">
        <f>VLOOKUP(G49,CPI_Est!A:E,5,0)</f>
        <v>2.59</v>
      </c>
      <c r="J49">
        <f>VLOOKUP(E49,IR_Est!A:B,2,0)</f>
        <v>4.0999999999999996</v>
      </c>
      <c r="K49">
        <v>4.7129805519999994</v>
      </c>
      <c r="L49" s="41">
        <v>0.75</v>
      </c>
      <c r="M49" s="35">
        <v>9.4221447485187682E-2</v>
      </c>
      <c r="N49" s="35">
        <f t="shared" si="6"/>
        <v>7.0666085613890761E-2</v>
      </c>
    </row>
    <row r="50" spans="1:14" x14ac:dyDescent="0.25">
      <c r="A50" s="1">
        <f>DATE(E50,C50,D50)</f>
        <v>44927</v>
      </c>
      <c r="B50" s="1" t="str">
        <f>TEXT(A50,"MM/DD/YYYY")</f>
        <v>01/01/2023</v>
      </c>
      <c r="C50">
        <v>1</v>
      </c>
      <c r="D50">
        <v>1</v>
      </c>
      <c r="E50">
        <v>2023</v>
      </c>
      <c r="F50" t="s">
        <v>2473</v>
      </c>
      <c r="G50" t="str">
        <f>E50&amp;"M"&amp;C50</f>
        <v>2023M1</v>
      </c>
      <c r="H50" s="12">
        <v>20317.337083333332</v>
      </c>
      <c r="I50">
        <f>VLOOKUP(G50,CPI_Est!A:E,5,0)</f>
        <v>8.0500000000000007</v>
      </c>
      <c r="J50" s="40">
        <v>3.6416666666666675</v>
      </c>
      <c r="K50">
        <v>3.6219600876666669</v>
      </c>
      <c r="L50" s="41">
        <v>1</v>
      </c>
      <c r="M50" s="35">
        <v>6.4318075785694262E-3</v>
      </c>
      <c r="N50" s="35">
        <f>L50*M50</f>
        <v>6.4318075785694262E-3</v>
      </c>
    </row>
    <row r="51" spans="1:14" x14ac:dyDescent="0.25">
      <c r="A51" s="1">
        <f t="shared" ref="A51:A73" si="7">DATE(E51,C51,D51)</f>
        <v>44958</v>
      </c>
      <c r="B51" s="1" t="str">
        <f t="shared" si="1"/>
        <v>02/01/2023</v>
      </c>
      <c r="C51">
        <v>2</v>
      </c>
      <c r="D51">
        <v>1</v>
      </c>
      <c r="E51">
        <v>2023</v>
      </c>
      <c r="F51" t="s">
        <v>2473</v>
      </c>
      <c r="G51" t="str">
        <f t="shared" ref="G51:G73" si="8">E51&amp;"M"&amp;C51</f>
        <v>2023M2</v>
      </c>
      <c r="H51" s="12">
        <v>20447.179166666665</v>
      </c>
      <c r="I51">
        <f>VLOOKUP(G51,CPI_Est!A:E,5,0)</f>
        <v>6.62</v>
      </c>
      <c r="J51" s="40">
        <v>3.7833333333333341</v>
      </c>
      <c r="K51">
        <v>3.7439201753333338</v>
      </c>
      <c r="L51" s="41">
        <v>1</v>
      </c>
      <c r="M51" s="35">
        <v>1.2863615157138852E-2</v>
      </c>
      <c r="N51" s="35">
        <f t="shared" ref="N51:N73" si="9">L51*M51</f>
        <v>1.2863615157138852E-2</v>
      </c>
    </row>
    <row r="52" spans="1:14" x14ac:dyDescent="0.25">
      <c r="A52" s="1">
        <f t="shared" si="7"/>
        <v>44986</v>
      </c>
      <c r="B52" s="1" t="str">
        <f t="shared" si="1"/>
        <v>03/01/2023</v>
      </c>
      <c r="C52">
        <v>3</v>
      </c>
      <c r="D52">
        <v>1</v>
      </c>
      <c r="E52">
        <v>2023</v>
      </c>
      <c r="F52" t="s">
        <v>2473</v>
      </c>
      <c r="G52" t="str">
        <f t="shared" si="8"/>
        <v>2023M3</v>
      </c>
      <c r="H52" s="12">
        <v>20577.021249999998</v>
      </c>
      <c r="I52">
        <f>VLOOKUP(G52,CPI_Est!A:E,5,0)</f>
        <v>6.42</v>
      </c>
      <c r="J52" s="40">
        <v>3.9250000000000007</v>
      </c>
      <c r="K52">
        <v>3.8658802630000006</v>
      </c>
      <c r="L52" s="41">
        <v>1</v>
      </c>
      <c r="M52" s="35">
        <v>1.9295422735708279E-2</v>
      </c>
      <c r="N52" s="35">
        <f t="shared" si="9"/>
        <v>1.9295422735708279E-2</v>
      </c>
    </row>
    <row r="53" spans="1:14" x14ac:dyDescent="0.25">
      <c r="A53" s="1">
        <f t="shared" si="7"/>
        <v>45017</v>
      </c>
      <c r="B53" s="1" t="str">
        <f t="shared" si="1"/>
        <v>04/01/2023</v>
      </c>
      <c r="C53">
        <v>4</v>
      </c>
      <c r="D53">
        <v>1</v>
      </c>
      <c r="E53">
        <v>2023</v>
      </c>
      <c r="F53" t="s">
        <v>2491</v>
      </c>
      <c r="G53" t="str">
        <f t="shared" si="8"/>
        <v>2023M4</v>
      </c>
      <c r="H53" s="12">
        <v>20706.863333333335</v>
      </c>
      <c r="I53">
        <f>VLOOKUP(G53,CPI_Est!A:E,5,0)</f>
        <v>6.02</v>
      </c>
      <c r="J53" s="40">
        <v>4.0666666666666673</v>
      </c>
      <c r="K53">
        <v>3.9458926390000006</v>
      </c>
      <c r="L53" s="41">
        <v>1</v>
      </c>
      <c r="M53" s="35">
        <v>2.5727230314277927E-2</v>
      </c>
      <c r="N53" s="35">
        <f t="shared" si="9"/>
        <v>2.5727230314277927E-2</v>
      </c>
    </row>
    <row r="54" spans="1:14" x14ac:dyDescent="0.25">
      <c r="A54" s="1">
        <f t="shared" si="7"/>
        <v>45047</v>
      </c>
      <c r="B54" s="1" t="str">
        <f t="shared" si="1"/>
        <v>05/01/2023</v>
      </c>
      <c r="C54">
        <v>5</v>
      </c>
      <c r="D54">
        <v>1</v>
      </c>
      <c r="E54">
        <v>2023</v>
      </c>
      <c r="F54" t="s">
        <v>2491</v>
      </c>
      <c r="G54" t="str">
        <f t="shared" si="8"/>
        <v>2023M5</v>
      </c>
      <c r="H54" s="12">
        <v>20836.705416666664</v>
      </c>
      <c r="I54">
        <f>VLOOKUP(G54,CPI_Est!A:E,5,0)</f>
        <v>5.33</v>
      </c>
      <c r="J54" s="40">
        <v>4.2083333333333339</v>
      </c>
      <c r="K54">
        <v>4.0259050150000002</v>
      </c>
      <c r="L54" s="41">
        <v>1</v>
      </c>
      <c r="M54" s="35">
        <v>3.2159037892847353E-2</v>
      </c>
      <c r="N54" s="35">
        <f t="shared" si="9"/>
        <v>3.2159037892847353E-2</v>
      </c>
    </row>
    <row r="55" spans="1:14" x14ac:dyDescent="0.25">
      <c r="A55" s="1">
        <f t="shared" si="7"/>
        <v>45078</v>
      </c>
      <c r="B55" s="1" t="str">
        <f t="shared" si="1"/>
        <v>06/01/2023</v>
      </c>
      <c r="C55">
        <v>6</v>
      </c>
      <c r="D55">
        <v>1</v>
      </c>
      <c r="E55">
        <v>2023</v>
      </c>
      <c r="F55" t="s">
        <v>2491</v>
      </c>
      <c r="G55" t="str">
        <f t="shared" si="8"/>
        <v>2023M6</v>
      </c>
      <c r="H55" s="12">
        <v>20966.547499999997</v>
      </c>
      <c r="I55">
        <f>VLOOKUP(G55,CPI_Est!A:E,5,0)</f>
        <v>4.5</v>
      </c>
      <c r="J55" s="40">
        <v>4.3500000000000005</v>
      </c>
      <c r="K55">
        <v>4.1059173910000002</v>
      </c>
      <c r="L55" s="41">
        <v>1</v>
      </c>
      <c r="M55" s="35">
        <v>3.8590845471416779E-2</v>
      </c>
      <c r="N55" s="35">
        <f t="shared" si="9"/>
        <v>3.8590845471416779E-2</v>
      </c>
    </row>
    <row r="56" spans="1:14" x14ac:dyDescent="0.25">
      <c r="A56" s="1">
        <f t="shared" si="7"/>
        <v>45108</v>
      </c>
      <c r="B56" s="1" t="str">
        <f t="shared" si="1"/>
        <v>07/01/2023</v>
      </c>
      <c r="C56">
        <v>7</v>
      </c>
      <c r="D56">
        <v>1</v>
      </c>
      <c r="E56">
        <v>2023</v>
      </c>
      <c r="F56" t="s">
        <v>2508</v>
      </c>
      <c r="G56" t="str">
        <f t="shared" si="8"/>
        <v>2023M7</v>
      </c>
      <c r="H56" s="12">
        <v>21096.38958333333</v>
      </c>
      <c r="I56">
        <f>VLOOKUP(G56,CPI_Est!A:E,5,0)</f>
        <v>4.28</v>
      </c>
      <c r="J56" s="40">
        <v>4.4916666666666671</v>
      </c>
      <c r="K56">
        <v>4.1777934853333338</v>
      </c>
      <c r="L56" s="41">
        <v>1</v>
      </c>
      <c r="M56" s="35">
        <v>4.5022653049986205E-2</v>
      </c>
      <c r="N56" s="35">
        <f t="shared" si="9"/>
        <v>4.5022653049986205E-2</v>
      </c>
    </row>
    <row r="57" spans="1:14" x14ac:dyDescent="0.25">
      <c r="A57" s="1">
        <f t="shared" si="7"/>
        <v>45139</v>
      </c>
      <c r="B57" s="1" t="str">
        <f t="shared" si="1"/>
        <v>08/01/2023</v>
      </c>
      <c r="C57">
        <v>8</v>
      </c>
      <c r="D57">
        <v>1</v>
      </c>
      <c r="E57">
        <v>2023</v>
      </c>
      <c r="F57" t="s">
        <v>2508</v>
      </c>
      <c r="G57" t="str">
        <f t="shared" si="8"/>
        <v>2023M8</v>
      </c>
      <c r="H57" s="12">
        <v>21226.231666666663</v>
      </c>
      <c r="I57">
        <f>VLOOKUP(G57,CPI_Est!A:E,5,0)</f>
        <v>3.89</v>
      </c>
      <c r="J57" s="40">
        <v>4.6333333333333337</v>
      </c>
      <c r="K57">
        <v>4.2496695796666675</v>
      </c>
      <c r="L57" s="41">
        <v>1</v>
      </c>
      <c r="M57" s="35">
        <v>5.1454460628555632E-2</v>
      </c>
      <c r="N57" s="35">
        <f t="shared" si="9"/>
        <v>5.1454460628555632E-2</v>
      </c>
    </row>
    <row r="58" spans="1:14" x14ac:dyDescent="0.25">
      <c r="A58" s="1">
        <f t="shared" si="7"/>
        <v>45170</v>
      </c>
      <c r="B58" s="1" t="str">
        <f t="shared" si="1"/>
        <v>09/01/2023</v>
      </c>
      <c r="C58">
        <v>9</v>
      </c>
      <c r="D58">
        <v>1</v>
      </c>
      <c r="E58">
        <v>2023</v>
      </c>
      <c r="F58" t="s">
        <v>2508</v>
      </c>
      <c r="G58" t="str">
        <f t="shared" si="8"/>
        <v>2023M9</v>
      </c>
      <c r="H58" s="12">
        <v>21356.073749999996</v>
      </c>
      <c r="I58">
        <f>VLOOKUP(G58,CPI_Est!A:E,5,0)</f>
        <v>2.6</v>
      </c>
      <c r="J58" s="40">
        <v>4.7750000000000004</v>
      </c>
      <c r="K58">
        <v>4.3215456740000011</v>
      </c>
      <c r="L58" s="41">
        <v>1</v>
      </c>
      <c r="M58" s="35">
        <v>5.7886268207125058E-2</v>
      </c>
      <c r="N58" s="35">
        <f t="shared" si="9"/>
        <v>5.7886268207125058E-2</v>
      </c>
    </row>
    <row r="59" spans="1:14" x14ac:dyDescent="0.25">
      <c r="A59" s="1">
        <f t="shared" si="7"/>
        <v>45200</v>
      </c>
      <c r="B59" s="1" t="str">
        <f t="shared" si="1"/>
        <v>10/01/2023</v>
      </c>
      <c r="C59">
        <v>10</v>
      </c>
      <c r="D59">
        <v>1</v>
      </c>
      <c r="E59">
        <v>2023</v>
      </c>
      <c r="F59" t="s">
        <v>2525</v>
      </c>
      <c r="G59" t="str">
        <f t="shared" si="8"/>
        <v>2023M10</v>
      </c>
      <c r="H59" s="12">
        <v>21485.915833333329</v>
      </c>
      <c r="I59">
        <f>VLOOKUP(G59,CPI_Est!A:E,5,0)</f>
        <v>0.55000000000000004</v>
      </c>
      <c r="J59" s="40">
        <v>4.916666666666667</v>
      </c>
      <c r="K59">
        <v>4.3773373976666674</v>
      </c>
      <c r="L59" s="41">
        <v>1</v>
      </c>
      <c r="M59" s="35">
        <v>6.4318075785694484E-2</v>
      </c>
      <c r="N59" s="35">
        <f t="shared" si="9"/>
        <v>6.4318075785694484E-2</v>
      </c>
    </row>
    <row r="60" spans="1:14" x14ac:dyDescent="0.25">
      <c r="A60" s="1">
        <f t="shared" si="7"/>
        <v>45231</v>
      </c>
      <c r="B60" s="1" t="str">
        <f t="shared" si="1"/>
        <v>11/01/2023</v>
      </c>
      <c r="C60">
        <v>11</v>
      </c>
      <c r="D60">
        <v>1</v>
      </c>
      <c r="E60">
        <v>2023</v>
      </c>
      <c r="F60" t="s">
        <v>2525</v>
      </c>
      <c r="G60" t="str">
        <f t="shared" si="8"/>
        <v>2023M11</v>
      </c>
      <c r="H60" s="12">
        <v>21615.757916666658</v>
      </c>
      <c r="I60">
        <f>VLOOKUP(G60,CPI_Est!A:E,5,0)</f>
        <v>0.91</v>
      </c>
      <c r="J60" s="40">
        <v>5.0583333333333336</v>
      </c>
      <c r="K60">
        <v>4.4331291213333337</v>
      </c>
      <c r="L60" s="41">
        <v>1</v>
      </c>
      <c r="M60" s="35">
        <v>7.074988336426391E-2</v>
      </c>
      <c r="N60" s="35">
        <f t="shared" si="9"/>
        <v>7.074988336426391E-2</v>
      </c>
    </row>
    <row r="61" spans="1:14" x14ac:dyDescent="0.25">
      <c r="A61" s="1">
        <f t="shared" si="7"/>
        <v>45261</v>
      </c>
      <c r="B61" s="1" t="str">
        <f t="shared" si="1"/>
        <v>12/01/2023</v>
      </c>
      <c r="C61">
        <v>12</v>
      </c>
      <c r="D61">
        <v>1</v>
      </c>
      <c r="E61">
        <v>2023</v>
      </c>
      <c r="F61" t="s">
        <v>2525</v>
      </c>
      <c r="G61" t="str">
        <f t="shared" si="8"/>
        <v>2023M12</v>
      </c>
      <c r="H61" s="12">
        <v>21745.599999999995</v>
      </c>
      <c r="I61">
        <f>VLOOKUP(G61,CPI_Est!A:E,5,0)</f>
        <v>1.42</v>
      </c>
      <c r="J61">
        <v>5.2</v>
      </c>
      <c r="K61">
        <v>4.488920845</v>
      </c>
      <c r="L61" s="41">
        <v>1</v>
      </c>
      <c r="M61" s="35">
        <v>7.7181690942833558E-2</v>
      </c>
      <c r="N61" s="35">
        <f t="shared" si="9"/>
        <v>7.7181690942833558E-2</v>
      </c>
    </row>
    <row r="62" spans="1:14" x14ac:dyDescent="0.25">
      <c r="A62" s="1">
        <f t="shared" si="7"/>
        <v>45292</v>
      </c>
      <c r="B62" s="1" t="str">
        <f t="shared" si="1"/>
        <v>01/01/2024</v>
      </c>
      <c r="C62">
        <v>1</v>
      </c>
      <c r="D62">
        <v>1</v>
      </c>
      <c r="E62">
        <v>2024</v>
      </c>
      <c r="F62" t="s">
        <v>2541</v>
      </c>
      <c r="G62" t="str">
        <f t="shared" si="8"/>
        <v>2024M1</v>
      </c>
      <c r="H62" s="12">
        <v>21774.265833333327</v>
      </c>
      <c r="I62">
        <f>VLOOKUP(G62,CPI_Est!A:E,5,0)</f>
        <v>2.34</v>
      </c>
      <c r="J62" s="12">
        <v>5.1083333333333334</v>
      </c>
      <c r="K62">
        <v>4.5239153810000001</v>
      </c>
      <c r="L62" s="41">
        <v>1</v>
      </c>
      <c r="M62" s="35">
        <v>7.8601670654696365E-2</v>
      </c>
      <c r="N62" s="35">
        <f t="shared" si="9"/>
        <v>7.8601670654696365E-2</v>
      </c>
    </row>
    <row r="63" spans="1:14" x14ac:dyDescent="0.25">
      <c r="A63" s="1">
        <f t="shared" si="7"/>
        <v>45323</v>
      </c>
      <c r="B63" s="1" t="str">
        <f t="shared" si="1"/>
        <v>02/01/2024</v>
      </c>
      <c r="C63">
        <v>2</v>
      </c>
      <c r="D63">
        <v>1</v>
      </c>
      <c r="E63">
        <v>2024</v>
      </c>
      <c r="F63" t="s">
        <v>2541</v>
      </c>
      <c r="G63" t="str">
        <f t="shared" si="8"/>
        <v>2024M2</v>
      </c>
      <c r="H63" s="12">
        <v>21802.93166666666</v>
      </c>
      <c r="I63">
        <f>VLOOKUP(G63,CPI_Est!A:E,5,0)</f>
        <v>3.61</v>
      </c>
      <c r="J63" s="12">
        <v>5.0166666666666666</v>
      </c>
      <c r="K63">
        <v>4.5589099170000003</v>
      </c>
      <c r="L63" s="41">
        <v>1</v>
      </c>
      <c r="M63" s="35">
        <v>8.0021650366559172E-2</v>
      </c>
      <c r="N63" s="35">
        <f t="shared" si="9"/>
        <v>8.0021650366559172E-2</v>
      </c>
    </row>
    <row r="64" spans="1:14" x14ac:dyDescent="0.25">
      <c r="A64" s="1">
        <f t="shared" si="7"/>
        <v>45352</v>
      </c>
      <c r="B64" s="1" t="str">
        <f t="shared" si="1"/>
        <v>03/01/2024</v>
      </c>
      <c r="C64">
        <v>3</v>
      </c>
      <c r="D64">
        <v>1</v>
      </c>
      <c r="E64">
        <v>2024</v>
      </c>
      <c r="F64" t="s">
        <v>2541</v>
      </c>
      <c r="G64" t="str">
        <f t="shared" si="8"/>
        <v>2024M3</v>
      </c>
      <c r="H64" s="12">
        <v>21831.597499999993</v>
      </c>
      <c r="I64">
        <f>VLOOKUP(G64,CPI_Est!A:E,5,0)</f>
        <v>3.6</v>
      </c>
      <c r="J64" s="12">
        <v>4.9249999999999998</v>
      </c>
      <c r="K64">
        <v>4.5939044530000004</v>
      </c>
      <c r="L64" s="41">
        <v>1</v>
      </c>
      <c r="M64" s="35">
        <v>8.1441630078421978E-2</v>
      </c>
      <c r="N64" s="35">
        <f t="shared" si="9"/>
        <v>8.1441630078421978E-2</v>
      </c>
    </row>
    <row r="65" spans="1:14" x14ac:dyDescent="0.25">
      <c r="A65" s="1">
        <f t="shared" si="7"/>
        <v>45383</v>
      </c>
      <c r="B65" s="1" t="str">
        <f t="shared" si="1"/>
        <v>04/01/2024</v>
      </c>
      <c r="C65">
        <v>4</v>
      </c>
      <c r="D65">
        <v>1</v>
      </c>
      <c r="E65">
        <v>2024</v>
      </c>
      <c r="F65" t="s">
        <v>2559</v>
      </c>
      <c r="G65" t="str">
        <f t="shared" si="8"/>
        <v>2024M4</v>
      </c>
      <c r="H65" s="12">
        <v>21860.263333333325</v>
      </c>
      <c r="I65">
        <f>VLOOKUP(G65,CPI_Est!A:E,5,0)</f>
        <v>3.32</v>
      </c>
      <c r="J65" s="12">
        <v>4.833333333333333</v>
      </c>
      <c r="K65">
        <v>4.6177351416666665</v>
      </c>
      <c r="L65" s="41">
        <v>1</v>
      </c>
      <c r="M65" s="35">
        <v>8.2861609790284785E-2</v>
      </c>
      <c r="N65" s="35">
        <f t="shared" si="9"/>
        <v>8.2861609790284785E-2</v>
      </c>
    </row>
    <row r="66" spans="1:14" x14ac:dyDescent="0.25">
      <c r="A66" s="1">
        <f t="shared" si="7"/>
        <v>45413</v>
      </c>
      <c r="B66" s="1" t="str">
        <f t="shared" si="1"/>
        <v>05/01/2024</v>
      </c>
      <c r="C66">
        <v>5</v>
      </c>
      <c r="D66">
        <v>1</v>
      </c>
      <c r="E66">
        <v>2024</v>
      </c>
      <c r="F66" t="s">
        <v>2559</v>
      </c>
      <c r="G66" t="str">
        <f t="shared" si="8"/>
        <v>2024M5</v>
      </c>
      <c r="H66" s="12">
        <v>21888.929166666658</v>
      </c>
      <c r="I66">
        <f>VLOOKUP(G66,CPI_Est!A:E,5,0)</f>
        <v>3.25</v>
      </c>
      <c r="J66" s="12">
        <v>4.7416666666666663</v>
      </c>
      <c r="K66">
        <v>4.6415658303333327</v>
      </c>
      <c r="L66" s="41">
        <v>1</v>
      </c>
      <c r="M66" s="35">
        <v>8.4281589502147591E-2</v>
      </c>
      <c r="N66" s="35">
        <f t="shared" si="9"/>
        <v>8.4281589502147591E-2</v>
      </c>
    </row>
    <row r="67" spans="1:14" x14ac:dyDescent="0.25">
      <c r="A67" s="1">
        <f t="shared" si="7"/>
        <v>45444</v>
      </c>
      <c r="B67" s="1" t="str">
        <f t="shared" ref="B67:B73" si="10">TEXT(A67,"MM/DD/YYYY")</f>
        <v>06/01/2024</v>
      </c>
      <c r="C67">
        <v>6</v>
      </c>
      <c r="D67">
        <v>1</v>
      </c>
      <c r="E67">
        <v>2024</v>
      </c>
      <c r="F67" t="s">
        <v>2559</v>
      </c>
      <c r="G67" t="str">
        <f t="shared" si="8"/>
        <v>2024M6</v>
      </c>
      <c r="H67" s="12">
        <v>21917.594999999994</v>
      </c>
      <c r="I67">
        <f>VLOOKUP(G67,CPI_Est!A:E,5,0)</f>
        <v>3.2</v>
      </c>
      <c r="J67" s="12">
        <v>4.6499999999999995</v>
      </c>
      <c r="K67">
        <v>4.6653965189999989</v>
      </c>
      <c r="L67" s="41">
        <v>1</v>
      </c>
      <c r="M67" s="35">
        <v>8.570156921401062E-2</v>
      </c>
      <c r="N67" s="35">
        <f t="shared" si="9"/>
        <v>8.570156921401062E-2</v>
      </c>
    </row>
    <row r="68" spans="1:14" x14ac:dyDescent="0.25">
      <c r="A68" s="1">
        <f t="shared" si="7"/>
        <v>45474</v>
      </c>
      <c r="B68" s="1" t="str">
        <f t="shared" si="10"/>
        <v>07/01/2024</v>
      </c>
      <c r="C68">
        <v>7</v>
      </c>
      <c r="D68">
        <v>1</v>
      </c>
      <c r="E68">
        <v>2024</v>
      </c>
      <c r="F68" t="s">
        <v>2576</v>
      </c>
      <c r="G68" t="str">
        <f t="shared" si="8"/>
        <v>2024M7</v>
      </c>
      <c r="H68" s="12">
        <v>21946.260833333323</v>
      </c>
      <c r="I68">
        <f>VLOOKUP(G68,CPI_Est!A:E,5,0)</f>
        <v>2.86</v>
      </c>
      <c r="J68" s="12">
        <v>4.5583333333333327</v>
      </c>
      <c r="K68">
        <v>4.6733281809999996</v>
      </c>
      <c r="L68" s="41">
        <v>1</v>
      </c>
      <c r="M68" s="35">
        <v>8.7121548925873427E-2</v>
      </c>
      <c r="N68" s="35">
        <f t="shared" si="9"/>
        <v>8.7121548925873427E-2</v>
      </c>
    </row>
    <row r="69" spans="1:14" x14ac:dyDescent="0.25">
      <c r="A69" s="1">
        <f t="shared" si="7"/>
        <v>45505</v>
      </c>
      <c r="B69" s="1" t="str">
        <f t="shared" si="10"/>
        <v>08/01/2024</v>
      </c>
      <c r="C69">
        <v>8</v>
      </c>
      <c r="D69">
        <v>1</v>
      </c>
      <c r="E69">
        <v>2024</v>
      </c>
      <c r="F69" t="s">
        <v>2576</v>
      </c>
      <c r="G69" t="str">
        <f t="shared" si="8"/>
        <v>2024M8</v>
      </c>
      <c r="H69" s="12">
        <v>21974.926666666655</v>
      </c>
      <c r="I69">
        <f>VLOOKUP(G69,CPI_Est!A:E,5,0)</f>
        <v>2.64</v>
      </c>
      <c r="J69" s="12">
        <v>4.4666666666666659</v>
      </c>
      <c r="K69">
        <v>4.6812598430000003</v>
      </c>
      <c r="L69" s="41">
        <v>1</v>
      </c>
      <c r="M69" s="35">
        <v>8.8541528637736233E-2</v>
      </c>
      <c r="N69" s="35">
        <f t="shared" si="9"/>
        <v>8.8541528637736233E-2</v>
      </c>
    </row>
    <row r="70" spans="1:14" x14ac:dyDescent="0.25">
      <c r="A70" s="1">
        <f t="shared" si="7"/>
        <v>45536</v>
      </c>
      <c r="B70" s="1" t="str">
        <f t="shared" si="10"/>
        <v>09/01/2024</v>
      </c>
      <c r="C70">
        <v>9</v>
      </c>
      <c r="D70">
        <v>1</v>
      </c>
      <c r="E70">
        <v>2024</v>
      </c>
      <c r="F70" t="s">
        <v>2576</v>
      </c>
      <c r="G70" t="str">
        <f t="shared" si="8"/>
        <v>2024M9</v>
      </c>
      <c r="H70" s="12">
        <v>22003.592499999988</v>
      </c>
      <c r="I70">
        <f>VLOOKUP(G70,CPI_Est!A:E,5,0)</f>
        <v>2.77</v>
      </c>
      <c r="J70" s="12">
        <v>4.3749999999999991</v>
      </c>
      <c r="K70">
        <v>4.689191505000001</v>
      </c>
      <c r="L70" s="41">
        <v>1</v>
      </c>
      <c r="M70" s="35">
        <v>8.996150834959904E-2</v>
      </c>
      <c r="N70" s="35">
        <f t="shared" si="9"/>
        <v>8.996150834959904E-2</v>
      </c>
    </row>
    <row r="71" spans="1:14" x14ac:dyDescent="0.25">
      <c r="A71" s="1">
        <f t="shared" si="7"/>
        <v>45566</v>
      </c>
      <c r="B71" s="1" t="str">
        <f t="shared" si="10"/>
        <v>10/01/2024</v>
      </c>
      <c r="C71">
        <v>10</v>
      </c>
      <c r="D71">
        <v>1</v>
      </c>
      <c r="E71">
        <v>2024</v>
      </c>
      <c r="F71" t="s">
        <v>2594</v>
      </c>
      <c r="G71" t="str">
        <f t="shared" si="8"/>
        <v>2024M10</v>
      </c>
      <c r="H71" s="12">
        <v>22032.25833333332</v>
      </c>
      <c r="I71">
        <f>VLOOKUP(G71,CPI_Est!A:E,5,0)</f>
        <v>2.89</v>
      </c>
      <c r="J71" s="12">
        <v>4.2833333333333323</v>
      </c>
      <c r="K71">
        <v>4.6971211873333338</v>
      </c>
      <c r="L71" s="41">
        <v>1</v>
      </c>
      <c r="M71" s="35">
        <v>9.1381488061461846E-2</v>
      </c>
      <c r="N71" s="35">
        <f t="shared" si="9"/>
        <v>9.1381488061461846E-2</v>
      </c>
    </row>
    <row r="72" spans="1:14" x14ac:dyDescent="0.25">
      <c r="A72" s="1">
        <f t="shared" si="7"/>
        <v>45597</v>
      </c>
      <c r="B72" s="1" t="str">
        <f t="shared" si="10"/>
        <v>11/01/2024</v>
      </c>
      <c r="C72">
        <v>11</v>
      </c>
      <c r="D72">
        <v>1</v>
      </c>
      <c r="E72">
        <v>2024</v>
      </c>
      <c r="F72" t="s">
        <v>2594</v>
      </c>
      <c r="G72" t="str">
        <f t="shared" si="8"/>
        <v>2024M11</v>
      </c>
      <c r="H72" s="12">
        <v>22060.924166666653</v>
      </c>
      <c r="I72">
        <f>VLOOKUP(G72,CPI_Est!A:E,5,0)</f>
        <v>2.79</v>
      </c>
      <c r="J72" s="12">
        <v>4.1916666666666655</v>
      </c>
      <c r="K72">
        <v>4.7050508696666666</v>
      </c>
      <c r="L72" s="41">
        <v>1</v>
      </c>
      <c r="M72" s="35">
        <v>9.2801467773324653E-2</v>
      </c>
      <c r="N72" s="35">
        <f t="shared" si="9"/>
        <v>9.2801467773324653E-2</v>
      </c>
    </row>
    <row r="73" spans="1:14" x14ac:dyDescent="0.25">
      <c r="A73" s="1">
        <f t="shared" si="7"/>
        <v>45627</v>
      </c>
      <c r="B73" s="1" t="str">
        <f t="shared" si="10"/>
        <v>12/01/2024</v>
      </c>
      <c r="C73">
        <v>12</v>
      </c>
      <c r="D73">
        <v>1</v>
      </c>
      <c r="E73">
        <v>2024</v>
      </c>
      <c r="F73" t="s">
        <v>2594</v>
      </c>
      <c r="G73" t="str">
        <f t="shared" si="8"/>
        <v>2024M12</v>
      </c>
      <c r="H73" s="12">
        <v>22089.589999999989</v>
      </c>
      <c r="I73">
        <f>VLOOKUP(G73,CPI_Est!A:E,5,0)</f>
        <v>2.59</v>
      </c>
      <c r="J73">
        <f>VLOOKUP(E73,IR_Est!A:B,2,0)</f>
        <v>4.0999999999999996</v>
      </c>
      <c r="K73">
        <v>4.7129805519999994</v>
      </c>
      <c r="L73" s="41">
        <v>1</v>
      </c>
      <c r="M73" s="35">
        <v>9.4221447485187682E-2</v>
      </c>
      <c r="N73" s="35">
        <f t="shared" si="9"/>
        <v>9.4221447485187682E-2</v>
      </c>
    </row>
    <row r="74" spans="1:14" x14ac:dyDescent="0.25">
      <c r="A74" s="1">
        <f>DATE(E74,C74,D74)</f>
        <v>44927</v>
      </c>
      <c r="B74" s="1" t="str">
        <f>TEXT(A74,"MM/DD/YYYY")</f>
        <v>01/01/2023</v>
      </c>
      <c r="C74">
        <v>1</v>
      </c>
      <c r="D74">
        <v>1</v>
      </c>
      <c r="E74">
        <v>2023</v>
      </c>
      <c r="F74" t="s">
        <v>2473</v>
      </c>
      <c r="G74" t="str">
        <f>E74&amp;"M"&amp;C74</f>
        <v>2023M1</v>
      </c>
      <c r="H74" s="12">
        <v>20349.797604166666</v>
      </c>
      <c r="I74">
        <f>VLOOKUP(G74,CPI_Est!A:E,5,0)</f>
        <v>8.0500000000000007</v>
      </c>
      <c r="J74" s="40">
        <v>3.6416666666666675</v>
      </c>
      <c r="K74">
        <v>3.6219600876666669</v>
      </c>
      <c r="L74" s="41">
        <v>1.25</v>
      </c>
      <c r="M74" s="35">
        <v>6.4318075785694262E-3</v>
      </c>
      <c r="N74" s="35">
        <f>L74*M74</f>
        <v>8.0397594732117827E-3</v>
      </c>
    </row>
    <row r="75" spans="1:14" x14ac:dyDescent="0.25">
      <c r="A75" s="1">
        <f t="shared" ref="A75:A97" si="11">DATE(E75,C75,D75)</f>
        <v>44958</v>
      </c>
      <c r="B75" s="1" t="str">
        <f t="shared" ref="B75:B121" si="12">TEXT(A75,"MM/DD/YYYY")</f>
        <v>02/01/2023</v>
      </c>
      <c r="C75">
        <v>2</v>
      </c>
      <c r="D75">
        <v>1</v>
      </c>
      <c r="E75">
        <v>2023</v>
      </c>
      <c r="F75" t="s">
        <v>2473</v>
      </c>
      <c r="G75" t="str">
        <f t="shared" ref="G75:G97" si="13">E75&amp;"M"&amp;C75</f>
        <v>2023M2</v>
      </c>
      <c r="H75" s="12">
        <v>20512.10020833333</v>
      </c>
      <c r="I75">
        <f>VLOOKUP(G75,CPI_Est!A:E,5,0)</f>
        <v>6.62</v>
      </c>
      <c r="J75" s="40">
        <v>3.7833333333333341</v>
      </c>
      <c r="K75">
        <v>3.7439201753333338</v>
      </c>
      <c r="L75" s="41">
        <v>1.25</v>
      </c>
      <c r="M75" s="35">
        <v>1.2863615157138852E-2</v>
      </c>
      <c r="N75" s="35">
        <f t="shared" ref="N75:N97" si="14">L75*M75</f>
        <v>1.6079518946423565E-2</v>
      </c>
    </row>
    <row r="76" spans="1:14" x14ac:dyDescent="0.25">
      <c r="A76" s="1">
        <f t="shared" si="11"/>
        <v>44986</v>
      </c>
      <c r="B76" s="1" t="str">
        <f t="shared" si="12"/>
        <v>03/01/2023</v>
      </c>
      <c r="C76">
        <v>3</v>
      </c>
      <c r="D76">
        <v>1</v>
      </c>
      <c r="E76">
        <v>2023</v>
      </c>
      <c r="F76" t="s">
        <v>2473</v>
      </c>
      <c r="G76" t="str">
        <f t="shared" si="13"/>
        <v>2023M3</v>
      </c>
      <c r="H76" s="12">
        <v>20674.402812499997</v>
      </c>
      <c r="I76">
        <f>VLOOKUP(G76,CPI_Est!A:E,5,0)</f>
        <v>6.42</v>
      </c>
      <c r="J76" s="40">
        <v>3.9250000000000007</v>
      </c>
      <c r="K76">
        <v>3.8658802630000006</v>
      </c>
      <c r="L76" s="41">
        <v>1.25</v>
      </c>
      <c r="M76" s="35">
        <v>1.9295422735708279E-2</v>
      </c>
      <c r="N76" s="35">
        <f t="shared" si="14"/>
        <v>2.4119278419635348E-2</v>
      </c>
    </row>
    <row r="77" spans="1:14" x14ac:dyDescent="0.25">
      <c r="A77" s="1">
        <f t="shared" si="11"/>
        <v>45017</v>
      </c>
      <c r="B77" s="1" t="str">
        <f t="shared" si="12"/>
        <v>04/01/2023</v>
      </c>
      <c r="C77">
        <v>4</v>
      </c>
      <c r="D77">
        <v>1</v>
      </c>
      <c r="E77">
        <v>2023</v>
      </c>
      <c r="F77" t="s">
        <v>2491</v>
      </c>
      <c r="G77" t="str">
        <f t="shared" si="13"/>
        <v>2023M4</v>
      </c>
      <c r="H77" s="12">
        <v>20836.705416666664</v>
      </c>
      <c r="I77">
        <f>VLOOKUP(G77,CPI_Est!A:E,5,0)</f>
        <v>6.02</v>
      </c>
      <c r="J77" s="40">
        <v>4.0666666666666673</v>
      </c>
      <c r="K77">
        <v>3.9458926390000006</v>
      </c>
      <c r="L77" s="41">
        <v>1.25</v>
      </c>
      <c r="M77" s="35">
        <v>2.5727230314277927E-2</v>
      </c>
      <c r="N77" s="35">
        <f t="shared" si="14"/>
        <v>3.2159037892847409E-2</v>
      </c>
    </row>
    <row r="78" spans="1:14" x14ac:dyDescent="0.25">
      <c r="A78" s="1">
        <f t="shared" si="11"/>
        <v>45047</v>
      </c>
      <c r="B78" s="1" t="str">
        <f t="shared" si="12"/>
        <v>05/01/2023</v>
      </c>
      <c r="C78">
        <v>5</v>
      </c>
      <c r="D78">
        <v>1</v>
      </c>
      <c r="E78">
        <v>2023</v>
      </c>
      <c r="F78" t="s">
        <v>2491</v>
      </c>
      <c r="G78" t="str">
        <f t="shared" si="13"/>
        <v>2023M5</v>
      </c>
      <c r="H78" s="12">
        <v>20999.008020833331</v>
      </c>
      <c r="I78">
        <f>VLOOKUP(G78,CPI_Est!A:E,5,0)</f>
        <v>5.33</v>
      </c>
      <c r="J78" s="40">
        <v>4.2083333333333339</v>
      </c>
      <c r="K78">
        <v>4.0259050150000002</v>
      </c>
      <c r="L78" s="41">
        <v>1.25</v>
      </c>
      <c r="M78" s="35">
        <v>3.2159037892847353E-2</v>
      </c>
      <c r="N78" s="35">
        <f t="shared" si="14"/>
        <v>4.0198797366059191E-2</v>
      </c>
    </row>
    <row r="79" spans="1:14" x14ac:dyDescent="0.25">
      <c r="A79" s="1">
        <f t="shared" si="11"/>
        <v>45078</v>
      </c>
      <c r="B79" s="1" t="str">
        <f t="shared" si="12"/>
        <v>06/01/2023</v>
      </c>
      <c r="C79">
        <v>6</v>
      </c>
      <c r="D79">
        <v>1</v>
      </c>
      <c r="E79">
        <v>2023</v>
      </c>
      <c r="F79" t="s">
        <v>2491</v>
      </c>
      <c r="G79" t="str">
        <f t="shared" si="13"/>
        <v>2023M6</v>
      </c>
      <c r="H79" s="12">
        <v>21161.310624999995</v>
      </c>
      <c r="I79">
        <f>VLOOKUP(G79,CPI_Est!A:E,5,0)</f>
        <v>4.5</v>
      </c>
      <c r="J79" s="40">
        <v>4.3500000000000005</v>
      </c>
      <c r="K79">
        <v>4.1059173910000002</v>
      </c>
      <c r="L79" s="41">
        <v>1.25</v>
      </c>
      <c r="M79" s="35">
        <v>3.8590845471416779E-2</v>
      </c>
      <c r="N79" s="35">
        <f t="shared" si="14"/>
        <v>4.8238556839270974E-2</v>
      </c>
    </row>
    <row r="80" spans="1:14" x14ac:dyDescent="0.25">
      <c r="A80" s="1">
        <f t="shared" si="11"/>
        <v>45108</v>
      </c>
      <c r="B80" s="1" t="str">
        <f t="shared" si="12"/>
        <v>07/01/2023</v>
      </c>
      <c r="C80">
        <v>7</v>
      </c>
      <c r="D80">
        <v>1</v>
      </c>
      <c r="E80">
        <v>2023</v>
      </c>
      <c r="F80" t="s">
        <v>2508</v>
      </c>
      <c r="G80" t="str">
        <f t="shared" si="13"/>
        <v>2023M7</v>
      </c>
      <c r="H80" s="12">
        <v>21323.613229166662</v>
      </c>
      <c r="I80">
        <f>VLOOKUP(G80,CPI_Est!A:E,5,0)</f>
        <v>4.28</v>
      </c>
      <c r="J80" s="40">
        <v>4.4916666666666671</v>
      </c>
      <c r="K80">
        <v>4.1777934853333338</v>
      </c>
      <c r="L80" s="41">
        <v>1.25</v>
      </c>
      <c r="M80" s="35">
        <v>4.5022653049986205E-2</v>
      </c>
      <c r="N80" s="35">
        <f t="shared" si="14"/>
        <v>5.6278316312482757E-2</v>
      </c>
    </row>
    <row r="81" spans="1:14" x14ac:dyDescent="0.25">
      <c r="A81" s="1">
        <f t="shared" si="11"/>
        <v>45139</v>
      </c>
      <c r="B81" s="1" t="str">
        <f t="shared" si="12"/>
        <v>08/01/2023</v>
      </c>
      <c r="C81">
        <v>8</v>
      </c>
      <c r="D81">
        <v>1</v>
      </c>
      <c r="E81">
        <v>2023</v>
      </c>
      <c r="F81" t="s">
        <v>2508</v>
      </c>
      <c r="G81" t="str">
        <f t="shared" si="13"/>
        <v>2023M8</v>
      </c>
      <c r="H81" s="12">
        <v>21485.915833333329</v>
      </c>
      <c r="I81">
        <f>VLOOKUP(G81,CPI_Est!A:E,5,0)</f>
        <v>3.89</v>
      </c>
      <c r="J81" s="40">
        <v>4.6333333333333337</v>
      </c>
      <c r="K81">
        <v>4.2496695796666675</v>
      </c>
      <c r="L81" s="41">
        <v>1.25</v>
      </c>
      <c r="M81" s="35">
        <v>5.1454460628555632E-2</v>
      </c>
      <c r="N81" s="35">
        <f t="shared" si="14"/>
        <v>6.431807578569454E-2</v>
      </c>
    </row>
    <row r="82" spans="1:14" x14ac:dyDescent="0.25">
      <c r="A82" s="1">
        <f t="shared" si="11"/>
        <v>45170</v>
      </c>
      <c r="B82" s="1" t="str">
        <f t="shared" si="12"/>
        <v>09/01/2023</v>
      </c>
      <c r="C82">
        <v>9</v>
      </c>
      <c r="D82">
        <v>1</v>
      </c>
      <c r="E82">
        <v>2023</v>
      </c>
      <c r="F82" t="s">
        <v>2508</v>
      </c>
      <c r="G82" t="str">
        <f t="shared" si="13"/>
        <v>2023M9</v>
      </c>
      <c r="H82" s="12">
        <v>21648.218437499992</v>
      </c>
      <c r="I82">
        <f>VLOOKUP(G82,CPI_Est!A:E,5,0)</f>
        <v>2.6</v>
      </c>
      <c r="J82" s="40">
        <v>4.7750000000000004</v>
      </c>
      <c r="K82">
        <v>4.3215456740000011</v>
      </c>
      <c r="L82" s="41">
        <v>1.25</v>
      </c>
      <c r="M82" s="35">
        <v>5.7886268207125058E-2</v>
      </c>
      <c r="N82" s="35">
        <f t="shared" si="14"/>
        <v>7.2357835258906322E-2</v>
      </c>
    </row>
    <row r="83" spans="1:14" x14ac:dyDescent="0.25">
      <c r="A83" s="1">
        <f t="shared" si="11"/>
        <v>45200</v>
      </c>
      <c r="B83" s="1" t="str">
        <f t="shared" si="12"/>
        <v>10/01/2023</v>
      </c>
      <c r="C83">
        <v>10</v>
      </c>
      <c r="D83">
        <v>1</v>
      </c>
      <c r="E83">
        <v>2023</v>
      </c>
      <c r="F83" t="s">
        <v>2525</v>
      </c>
      <c r="G83" t="str">
        <f t="shared" si="13"/>
        <v>2023M10</v>
      </c>
      <c r="H83" s="12">
        <v>21810.52104166666</v>
      </c>
      <c r="I83">
        <f>VLOOKUP(G83,CPI_Est!A:E,5,0)</f>
        <v>0.55000000000000004</v>
      </c>
      <c r="J83" s="40">
        <v>4.916666666666667</v>
      </c>
      <c r="K83">
        <v>4.3773373976666674</v>
      </c>
      <c r="L83" s="41">
        <v>1.25</v>
      </c>
      <c r="M83" s="35">
        <v>6.4318075785694484E-2</v>
      </c>
      <c r="N83" s="35">
        <f t="shared" si="14"/>
        <v>8.0397594732118105E-2</v>
      </c>
    </row>
    <row r="84" spans="1:14" x14ac:dyDescent="0.25">
      <c r="A84" s="1">
        <f t="shared" si="11"/>
        <v>45231</v>
      </c>
      <c r="B84" s="1" t="str">
        <f t="shared" si="12"/>
        <v>11/01/2023</v>
      </c>
      <c r="C84">
        <v>11</v>
      </c>
      <c r="D84">
        <v>1</v>
      </c>
      <c r="E84">
        <v>2023</v>
      </c>
      <c r="F84" t="s">
        <v>2525</v>
      </c>
      <c r="G84" t="str">
        <f t="shared" si="13"/>
        <v>2023M11</v>
      </c>
      <c r="H84" s="12">
        <v>21972.823645833323</v>
      </c>
      <c r="I84">
        <f>VLOOKUP(G84,CPI_Est!A:E,5,0)</f>
        <v>0.91</v>
      </c>
      <c r="J84" s="40">
        <v>5.0583333333333336</v>
      </c>
      <c r="K84">
        <v>4.4331291213333337</v>
      </c>
      <c r="L84" s="41">
        <v>1.25</v>
      </c>
      <c r="M84" s="35">
        <v>7.074988336426391E-2</v>
      </c>
      <c r="N84" s="35">
        <f t="shared" si="14"/>
        <v>8.8437354205329888E-2</v>
      </c>
    </row>
    <row r="85" spans="1:14" x14ac:dyDescent="0.25">
      <c r="A85" s="1">
        <f t="shared" si="11"/>
        <v>45261</v>
      </c>
      <c r="B85" s="1" t="str">
        <f t="shared" si="12"/>
        <v>12/01/2023</v>
      </c>
      <c r="C85">
        <v>12</v>
      </c>
      <c r="D85">
        <v>1</v>
      </c>
      <c r="E85">
        <v>2023</v>
      </c>
      <c r="F85" t="s">
        <v>2525</v>
      </c>
      <c r="G85" t="str">
        <f t="shared" si="13"/>
        <v>2023M12</v>
      </c>
      <c r="H85" s="12">
        <v>22135.126249999994</v>
      </c>
      <c r="I85">
        <f>VLOOKUP(G85,CPI_Est!A:E,5,0)</f>
        <v>1.42</v>
      </c>
      <c r="J85">
        <v>5.2</v>
      </c>
      <c r="K85">
        <v>4.488920845</v>
      </c>
      <c r="L85" s="41">
        <v>1.25</v>
      </c>
      <c r="M85" s="35">
        <v>7.7181690942833558E-2</v>
      </c>
      <c r="N85" s="35">
        <f t="shared" si="14"/>
        <v>9.6477113678541948E-2</v>
      </c>
    </row>
    <row r="86" spans="1:14" x14ac:dyDescent="0.25">
      <c r="A86" s="1">
        <f t="shared" si="11"/>
        <v>45292</v>
      </c>
      <c r="B86" s="1" t="str">
        <f t="shared" si="12"/>
        <v>01/01/2024</v>
      </c>
      <c r="C86">
        <v>1</v>
      </c>
      <c r="D86">
        <v>1</v>
      </c>
      <c r="E86">
        <v>2024</v>
      </c>
      <c r="F86" t="s">
        <v>2541</v>
      </c>
      <c r="G86" t="str">
        <f t="shared" si="13"/>
        <v>2024M1</v>
      </c>
      <c r="H86" s="12">
        <v>22170.95854166666</v>
      </c>
      <c r="I86">
        <f>VLOOKUP(G86,CPI_Est!A:E,5,0)</f>
        <v>2.34</v>
      </c>
      <c r="J86" s="12">
        <v>5.1083333333333334</v>
      </c>
      <c r="K86">
        <v>4.5239153810000001</v>
      </c>
      <c r="L86" s="41">
        <v>1.25</v>
      </c>
      <c r="M86" s="35">
        <v>7.8601670654696365E-2</v>
      </c>
      <c r="N86" s="35">
        <f t="shared" si="14"/>
        <v>9.8252088318370456E-2</v>
      </c>
    </row>
    <row r="87" spans="1:14" x14ac:dyDescent="0.25">
      <c r="A87" s="1">
        <f t="shared" si="11"/>
        <v>45323</v>
      </c>
      <c r="B87" s="1" t="str">
        <f t="shared" si="12"/>
        <v>02/01/2024</v>
      </c>
      <c r="C87">
        <v>2</v>
      </c>
      <c r="D87">
        <v>1</v>
      </c>
      <c r="E87">
        <v>2024</v>
      </c>
      <c r="F87" t="s">
        <v>2541</v>
      </c>
      <c r="G87" t="str">
        <f t="shared" si="13"/>
        <v>2024M2</v>
      </c>
      <c r="H87" s="12">
        <v>22206.790833333325</v>
      </c>
      <c r="I87">
        <f>VLOOKUP(G87,CPI_Est!A:E,5,0)</f>
        <v>3.61</v>
      </c>
      <c r="J87" s="12">
        <v>5.0166666666666666</v>
      </c>
      <c r="K87">
        <v>4.5589099170000003</v>
      </c>
      <c r="L87" s="41">
        <v>1.25</v>
      </c>
      <c r="M87" s="35">
        <v>8.0021650366559172E-2</v>
      </c>
      <c r="N87" s="35">
        <f t="shared" si="14"/>
        <v>0.10002706295819896</v>
      </c>
    </row>
    <row r="88" spans="1:14" x14ac:dyDescent="0.25">
      <c r="A88" s="1">
        <f t="shared" si="11"/>
        <v>45352</v>
      </c>
      <c r="B88" s="1" t="str">
        <f t="shared" si="12"/>
        <v>03/01/2024</v>
      </c>
      <c r="C88">
        <v>3</v>
      </c>
      <c r="D88">
        <v>1</v>
      </c>
      <c r="E88">
        <v>2024</v>
      </c>
      <c r="F88" t="s">
        <v>2541</v>
      </c>
      <c r="G88" t="str">
        <f t="shared" si="13"/>
        <v>2024M3</v>
      </c>
      <c r="H88" s="12">
        <v>22242.623124999991</v>
      </c>
      <c r="I88">
        <f>VLOOKUP(G88,CPI_Est!A:E,5,0)</f>
        <v>3.6</v>
      </c>
      <c r="J88" s="12">
        <v>4.9249999999999998</v>
      </c>
      <c r="K88">
        <v>4.5939044530000004</v>
      </c>
      <c r="L88" s="41">
        <v>1.25</v>
      </c>
      <c r="M88" s="35">
        <v>8.1441630078421978E-2</v>
      </c>
      <c r="N88" s="35">
        <f t="shared" si="14"/>
        <v>0.10180203759802747</v>
      </c>
    </row>
    <row r="89" spans="1:14" x14ac:dyDescent="0.25">
      <c r="A89" s="1">
        <f t="shared" si="11"/>
        <v>45383</v>
      </c>
      <c r="B89" s="1" t="str">
        <f t="shared" si="12"/>
        <v>04/01/2024</v>
      </c>
      <c r="C89">
        <v>4</v>
      </c>
      <c r="D89">
        <v>1</v>
      </c>
      <c r="E89">
        <v>2024</v>
      </c>
      <c r="F89" t="s">
        <v>2559</v>
      </c>
      <c r="G89" t="str">
        <f t="shared" si="13"/>
        <v>2024M4</v>
      </c>
      <c r="H89" s="12">
        <v>22278.455416666657</v>
      </c>
      <c r="I89">
        <f>VLOOKUP(G89,CPI_Est!A:E,5,0)</f>
        <v>3.32</v>
      </c>
      <c r="J89" s="12">
        <v>4.833333333333333</v>
      </c>
      <c r="K89">
        <v>4.6177351416666665</v>
      </c>
      <c r="L89" s="41">
        <v>1.25</v>
      </c>
      <c r="M89" s="35">
        <v>8.2861609790284785E-2</v>
      </c>
      <c r="N89" s="35">
        <f t="shared" si="14"/>
        <v>0.10357701223785598</v>
      </c>
    </row>
    <row r="90" spans="1:14" x14ac:dyDescent="0.25">
      <c r="A90" s="1">
        <f t="shared" si="11"/>
        <v>45413</v>
      </c>
      <c r="B90" s="1" t="str">
        <f t="shared" si="12"/>
        <v>05/01/2024</v>
      </c>
      <c r="C90">
        <v>5</v>
      </c>
      <c r="D90">
        <v>1</v>
      </c>
      <c r="E90">
        <v>2024</v>
      </c>
      <c r="F90" t="s">
        <v>2559</v>
      </c>
      <c r="G90" t="str">
        <f t="shared" si="13"/>
        <v>2024M5</v>
      </c>
      <c r="H90" s="12">
        <v>22314.287708333319</v>
      </c>
      <c r="I90">
        <f>VLOOKUP(G90,CPI_Est!A:E,5,0)</f>
        <v>3.25</v>
      </c>
      <c r="J90" s="12">
        <v>4.7416666666666663</v>
      </c>
      <c r="K90">
        <v>4.6415658303333327</v>
      </c>
      <c r="L90" s="41">
        <v>1.25</v>
      </c>
      <c r="M90" s="35">
        <v>8.4281589502147591E-2</v>
      </c>
      <c r="N90" s="35">
        <f t="shared" si="14"/>
        <v>0.10535198687768449</v>
      </c>
    </row>
    <row r="91" spans="1:14" x14ac:dyDescent="0.25">
      <c r="A91" s="1">
        <f t="shared" si="11"/>
        <v>45444</v>
      </c>
      <c r="B91" s="1" t="str">
        <f t="shared" si="12"/>
        <v>06/01/2024</v>
      </c>
      <c r="C91">
        <v>6</v>
      </c>
      <c r="D91">
        <v>1</v>
      </c>
      <c r="E91">
        <v>2024</v>
      </c>
      <c r="F91" t="s">
        <v>2559</v>
      </c>
      <c r="G91" t="str">
        <f t="shared" si="13"/>
        <v>2024M6</v>
      </c>
      <c r="H91" s="12">
        <v>22350.119999999988</v>
      </c>
      <c r="I91">
        <f>VLOOKUP(G91,CPI_Est!A:E,5,0)</f>
        <v>3.2</v>
      </c>
      <c r="J91" s="12">
        <v>4.6499999999999995</v>
      </c>
      <c r="K91">
        <v>4.6653965189999989</v>
      </c>
      <c r="L91" s="41">
        <v>1.25</v>
      </c>
      <c r="M91" s="35">
        <v>8.570156921401062E-2</v>
      </c>
      <c r="N91" s="35">
        <f t="shared" si="14"/>
        <v>0.10712696151751328</v>
      </c>
    </row>
    <row r="92" spans="1:14" x14ac:dyDescent="0.25">
      <c r="A92" s="1">
        <f t="shared" si="11"/>
        <v>45474</v>
      </c>
      <c r="B92" s="1" t="str">
        <f t="shared" si="12"/>
        <v>07/01/2024</v>
      </c>
      <c r="C92">
        <v>7</v>
      </c>
      <c r="D92">
        <v>1</v>
      </c>
      <c r="E92">
        <v>2024</v>
      </c>
      <c r="F92" t="s">
        <v>2576</v>
      </c>
      <c r="G92" t="str">
        <f t="shared" si="13"/>
        <v>2024M7</v>
      </c>
      <c r="H92" s="12">
        <v>22385.952291666654</v>
      </c>
      <c r="I92">
        <f>VLOOKUP(G92,CPI_Est!A:E,5,0)</f>
        <v>2.86</v>
      </c>
      <c r="J92" s="12">
        <v>4.5583333333333327</v>
      </c>
      <c r="K92">
        <v>4.6733281809999996</v>
      </c>
      <c r="L92" s="41">
        <v>1.25</v>
      </c>
      <c r="M92" s="35">
        <v>8.7121548925873427E-2</v>
      </c>
      <c r="N92" s="35">
        <f t="shared" si="14"/>
        <v>0.10890193615734178</v>
      </c>
    </row>
    <row r="93" spans="1:14" x14ac:dyDescent="0.25">
      <c r="A93" s="1">
        <f t="shared" si="11"/>
        <v>45505</v>
      </c>
      <c r="B93" s="1" t="str">
        <f t="shared" si="12"/>
        <v>08/01/2024</v>
      </c>
      <c r="C93">
        <v>8</v>
      </c>
      <c r="D93">
        <v>1</v>
      </c>
      <c r="E93">
        <v>2024</v>
      </c>
      <c r="F93" t="s">
        <v>2576</v>
      </c>
      <c r="G93" t="str">
        <f t="shared" si="13"/>
        <v>2024M8</v>
      </c>
      <c r="H93" s="12">
        <v>22421.784583333319</v>
      </c>
      <c r="I93">
        <f>VLOOKUP(G93,CPI_Est!A:E,5,0)</f>
        <v>2.64</v>
      </c>
      <c r="J93" s="12">
        <v>4.4666666666666659</v>
      </c>
      <c r="K93">
        <v>4.6812598430000003</v>
      </c>
      <c r="L93" s="41">
        <v>1.25</v>
      </c>
      <c r="M93" s="35">
        <v>8.8541528637736233E-2</v>
      </c>
      <c r="N93" s="35">
        <f t="shared" si="14"/>
        <v>0.11067691079717029</v>
      </c>
    </row>
    <row r="94" spans="1:14" x14ac:dyDescent="0.25">
      <c r="A94" s="1">
        <f t="shared" si="11"/>
        <v>45536</v>
      </c>
      <c r="B94" s="1" t="str">
        <f t="shared" si="12"/>
        <v>09/01/2024</v>
      </c>
      <c r="C94">
        <v>9</v>
      </c>
      <c r="D94">
        <v>1</v>
      </c>
      <c r="E94">
        <v>2024</v>
      </c>
      <c r="F94" t="s">
        <v>2576</v>
      </c>
      <c r="G94" t="str">
        <f t="shared" si="13"/>
        <v>2024M9</v>
      </c>
      <c r="H94" s="12">
        <v>22457.616874999989</v>
      </c>
      <c r="I94">
        <f>VLOOKUP(G94,CPI_Est!A:E,5,0)</f>
        <v>2.77</v>
      </c>
      <c r="J94" s="12">
        <v>4.3749999999999991</v>
      </c>
      <c r="K94">
        <v>4.689191505000001</v>
      </c>
      <c r="L94" s="41">
        <v>1.25</v>
      </c>
      <c r="M94" s="35">
        <v>8.996150834959904E-2</v>
      </c>
      <c r="N94" s="35">
        <f t="shared" si="14"/>
        <v>0.1124518854369988</v>
      </c>
    </row>
    <row r="95" spans="1:14" x14ac:dyDescent="0.25">
      <c r="A95" s="1">
        <f t="shared" si="11"/>
        <v>45566</v>
      </c>
      <c r="B95" s="1" t="str">
        <f t="shared" si="12"/>
        <v>10/01/2024</v>
      </c>
      <c r="C95">
        <v>10</v>
      </c>
      <c r="D95">
        <v>1</v>
      </c>
      <c r="E95">
        <v>2024</v>
      </c>
      <c r="F95" t="s">
        <v>2594</v>
      </c>
      <c r="G95" t="str">
        <f t="shared" si="13"/>
        <v>2024M10</v>
      </c>
      <c r="H95" s="12">
        <v>22493.449166666647</v>
      </c>
      <c r="I95">
        <f>VLOOKUP(G95,CPI_Est!A:E,5,0)</f>
        <v>2.89</v>
      </c>
      <c r="J95" s="12">
        <v>4.2833333333333323</v>
      </c>
      <c r="K95">
        <v>4.6971211873333338</v>
      </c>
      <c r="L95" s="41">
        <v>1.25</v>
      </c>
      <c r="M95" s="35">
        <v>9.1381488061461846E-2</v>
      </c>
      <c r="N95" s="35">
        <f t="shared" si="14"/>
        <v>0.11422686007682731</v>
      </c>
    </row>
    <row r="96" spans="1:14" x14ac:dyDescent="0.25">
      <c r="A96" s="1">
        <f t="shared" si="11"/>
        <v>45597</v>
      </c>
      <c r="B96" s="1" t="str">
        <f t="shared" si="12"/>
        <v>11/01/2024</v>
      </c>
      <c r="C96">
        <v>11</v>
      </c>
      <c r="D96">
        <v>1</v>
      </c>
      <c r="E96">
        <v>2024</v>
      </c>
      <c r="F96" t="s">
        <v>2594</v>
      </c>
      <c r="G96" t="str">
        <f t="shared" si="13"/>
        <v>2024M11</v>
      </c>
      <c r="H96" s="12">
        <v>22529.281458333313</v>
      </c>
      <c r="I96">
        <f>VLOOKUP(G96,CPI_Est!A:E,5,0)</f>
        <v>2.79</v>
      </c>
      <c r="J96" s="12">
        <v>4.1916666666666655</v>
      </c>
      <c r="K96">
        <v>4.7050508696666666</v>
      </c>
      <c r="L96" s="41">
        <v>1.25</v>
      </c>
      <c r="M96" s="35">
        <v>9.2801467773324653E-2</v>
      </c>
      <c r="N96" s="35">
        <f t="shared" si="14"/>
        <v>0.11600183471665582</v>
      </c>
    </row>
    <row r="97" spans="1:14" x14ac:dyDescent="0.25">
      <c r="A97" s="1">
        <f t="shared" si="11"/>
        <v>45627</v>
      </c>
      <c r="B97" s="1" t="str">
        <f t="shared" si="12"/>
        <v>12/01/2024</v>
      </c>
      <c r="C97">
        <v>12</v>
      </c>
      <c r="D97">
        <v>1</v>
      </c>
      <c r="E97">
        <v>2024</v>
      </c>
      <c r="F97" t="s">
        <v>2594</v>
      </c>
      <c r="G97" t="str">
        <f t="shared" si="13"/>
        <v>2024M12</v>
      </c>
      <c r="H97" s="12">
        <v>22565.113749999986</v>
      </c>
      <c r="I97">
        <f>VLOOKUP(G97,CPI_Est!A:E,5,0)</f>
        <v>2.59</v>
      </c>
      <c r="J97">
        <f>VLOOKUP(E97,IR_Est!A:B,2,0)</f>
        <v>4.0999999999999996</v>
      </c>
      <c r="K97">
        <v>4.7129805519999994</v>
      </c>
      <c r="L97" s="41">
        <v>1.25</v>
      </c>
      <c r="M97" s="35">
        <v>9.4221447485187682E-2</v>
      </c>
      <c r="N97" s="35">
        <f t="shared" si="14"/>
        <v>0.1177768093564846</v>
      </c>
    </row>
    <row r="98" spans="1:14" x14ac:dyDescent="0.25">
      <c r="A98" s="1">
        <f>DATE(E98,C98,D98)</f>
        <v>44927</v>
      </c>
      <c r="B98" s="1" t="str">
        <f>TEXT(A98,"MM/DD/YYYY")</f>
        <v>01/01/2023</v>
      </c>
      <c r="C98">
        <v>1</v>
      </c>
      <c r="D98">
        <v>1</v>
      </c>
      <c r="E98">
        <v>2023</v>
      </c>
      <c r="F98" t="s">
        <v>2473</v>
      </c>
      <c r="G98" t="str">
        <f>E98&amp;"M"&amp;C98</f>
        <v>2023M1</v>
      </c>
      <c r="H98" s="12">
        <v>20382.258124999997</v>
      </c>
      <c r="I98">
        <f>VLOOKUP(G98,CPI_Est!A:E,5,0)</f>
        <v>8.0500000000000007</v>
      </c>
      <c r="J98" s="40">
        <v>3.6416666666666675</v>
      </c>
      <c r="K98">
        <v>3.6219600876666669</v>
      </c>
      <c r="L98" s="41">
        <v>1.5</v>
      </c>
      <c r="M98" s="35">
        <v>6.4318075785694262E-3</v>
      </c>
      <c r="N98" s="35">
        <f>L98*M98</f>
        <v>9.6477113678541393E-3</v>
      </c>
    </row>
    <row r="99" spans="1:14" x14ac:dyDescent="0.25">
      <c r="A99" s="1">
        <f t="shared" ref="A99:A121" si="15">DATE(E99,C99,D99)</f>
        <v>44958</v>
      </c>
      <c r="B99" s="1" t="str">
        <f t="shared" si="12"/>
        <v>02/01/2023</v>
      </c>
      <c r="C99">
        <v>2</v>
      </c>
      <c r="D99">
        <v>1</v>
      </c>
      <c r="E99">
        <v>2023</v>
      </c>
      <c r="F99" t="s">
        <v>2473</v>
      </c>
      <c r="G99" t="str">
        <f t="shared" ref="G99:G121" si="16">E99&amp;"M"&amp;C99</f>
        <v>2023M2</v>
      </c>
      <c r="H99" s="12">
        <v>20577.021249999998</v>
      </c>
      <c r="I99">
        <f>VLOOKUP(G99,CPI_Est!A:E,5,0)</f>
        <v>6.62</v>
      </c>
      <c r="J99" s="40">
        <v>3.7833333333333341</v>
      </c>
      <c r="K99">
        <v>3.7439201753333338</v>
      </c>
      <c r="L99" s="41">
        <v>1.5</v>
      </c>
      <c r="M99" s="35">
        <v>1.2863615157138852E-2</v>
      </c>
      <c r="N99" s="35">
        <f t="shared" ref="N99:N121" si="17">L99*M99</f>
        <v>1.9295422735708279E-2</v>
      </c>
    </row>
    <row r="100" spans="1:14" x14ac:dyDescent="0.25">
      <c r="A100" s="1">
        <f t="shared" si="15"/>
        <v>44986</v>
      </c>
      <c r="B100" s="1" t="str">
        <f t="shared" si="12"/>
        <v>03/01/2023</v>
      </c>
      <c r="C100">
        <v>3</v>
      </c>
      <c r="D100">
        <v>1</v>
      </c>
      <c r="E100">
        <v>2023</v>
      </c>
      <c r="F100" t="s">
        <v>2473</v>
      </c>
      <c r="G100" t="str">
        <f t="shared" si="16"/>
        <v>2023M3</v>
      </c>
      <c r="H100" s="12">
        <v>20771.784374999996</v>
      </c>
      <c r="I100">
        <f>VLOOKUP(G100,CPI_Est!A:E,5,0)</f>
        <v>6.42</v>
      </c>
      <c r="J100" s="40">
        <v>3.9250000000000007</v>
      </c>
      <c r="K100">
        <v>3.8658802630000006</v>
      </c>
      <c r="L100" s="41">
        <v>1.5</v>
      </c>
      <c r="M100" s="35">
        <v>1.9295422735708279E-2</v>
      </c>
      <c r="N100" s="35">
        <f t="shared" si="17"/>
        <v>2.8943134103562418E-2</v>
      </c>
    </row>
    <row r="101" spans="1:14" x14ac:dyDescent="0.25">
      <c r="A101" s="1">
        <f t="shared" si="15"/>
        <v>45017</v>
      </c>
      <c r="B101" s="1" t="str">
        <f t="shared" si="12"/>
        <v>04/01/2023</v>
      </c>
      <c r="C101">
        <v>4</v>
      </c>
      <c r="D101">
        <v>1</v>
      </c>
      <c r="E101">
        <v>2023</v>
      </c>
      <c r="F101" t="s">
        <v>2491</v>
      </c>
      <c r="G101" t="str">
        <f t="shared" si="16"/>
        <v>2023M4</v>
      </c>
      <c r="H101" s="12">
        <v>20966.547500000001</v>
      </c>
      <c r="I101">
        <f>VLOOKUP(G101,CPI_Est!A:E,5,0)</f>
        <v>6.02</v>
      </c>
      <c r="J101" s="40">
        <v>4.0666666666666673</v>
      </c>
      <c r="K101">
        <v>3.9458926390000006</v>
      </c>
      <c r="L101" s="41">
        <v>1.5</v>
      </c>
      <c r="M101" s="35">
        <v>2.5727230314277927E-2</v>
      </c>
      <c r="N101" s="35">
        <f t="shared" si="17"/>
        <v>3.859084547141689E-2</v>
      </c>
    </row>
    <row r="102" spans="1:14" x14ac:dyDescent="0.25">
      <c r="A102" s="1">
        <f t="shared" si="15"/>
        <v>45047</v>
      </c>
      <c r="B102" s="1" t="str">
        <f t="shared" si="12"/>
        <v>05/01/2023</v>
      </c>
      <c r="C102">
        <v>5</v>
      </c>
      <c r="D102">
        <v>1</v>
      </c>
      <c r="E102">
        <v>2023</v>
      </c>
      <c r="F102" t="s">
        <v>2491</v>
      </c>
      <c r="G102" t="str">
        <f t="shared" si="16"/>
        <v>2023M5</v>
      </c>
      <c r="H102" s="12">
        <v>21161.310625000002</v>
      </c>
      <c r="I102">
        <f>VLOOKUP(G102,CPI_Est!A:E,5,0)</f>
        <v>5.33</v>
      </c>
      <c r="J102" s="40">
        <v>4.2083333333333339</v>
      </c>
      <c r="K102">
        <v>4.0259050150000002</v>
      </c>
      <c r="L102" s="41">
        <v>1.5</v>
      </c>
      <c r="M102" s="35">
        <v>3.2159037892847353E-2</v>
      </c>
      <c r="N102" s="35">
        <f t="shared" si="17"/>
        <v>4.823855683927103E-2</v>
      </c>
    </row>
    <row r="103" spans="1:14" x14ac:dyDescent="0.25">
      <c r="A103" s="1">
        <f t="shared" si="15"/>
        <v>45078</v>
      </c>
      <c r="B103" s="1" t="str">
        <f t="shared" si="12"/>
        <v>06/01/2023</v>
      </c>
      <c r="C103">
        <v>6</v>
      </c>
      <c r="D103">
        <v>1</v>
      </c>
      <c r="E103">
        <v>2023</v>
      </c>
      <c r="F103" t="s">
        <v>2491</v>
      </c>
      <c r="G103" t="str">
        <f t="shared" si="16"/>
        <v>2023M6</v>
      </c>
      <c r="H103" s="12">
        <v>21356.07375</v>
      </c>
      <c r="I103">
        <f>VLOOKUP(G103,CPI_Est!A:E,5,0)</f>
        <v>4.5</v>
      </c>
      <c r="J103" s="40">
        <v>4.3500000000000005</v>
      </c>
      <c r="K103">
        <v>4.1059173910000002</v>
      </c>
      <c r="L103" s="41">
        <v>1.5</v>
      </c>
      <c r="M103" s="35">
        <v>3.8590845471416779E-2</v>
      </c>
      <c r="N103" s="35">
        <f t="shared" si="17"/>
        <v>5.7886268207125169E-2</v>
      </c>
    </row>
    <row r="104" spans="1:14" x14ac:dyDescent="0.25">
      <c r="A104" s="1">
        <f t="shared" si="15"/>
        <v>45108</v>
      </c>
      <c r="B104" s="1" t="str">
        <f t="shared" si="12"/>
        <v>07/01/2023</v>
      </c>
      <c r="C104">
        <v>7</v>
      </c>
      <c r="D104">
        <v>1</v>
      </c>
      <c r="E104">
        <v>2023</v>
      </c>
      <c r="F104" t="s">
        <v>2508</v>
      </c>
      <c r="G104" t="str">
        <f t="shared" si="16"/>
        <v>2023M7</v>
      </c>
      <c r="H104" s="12">
        <v>21550.836874999997</v>
      </c>
      <c r="I104">
        <f>VLOOKUP(G104,CPI_Est!A:E,5,0)</f>
        <v>4.28</v>
      </c>
      <c r="J104" s="40">
        <v>4.4916666666666671</v>
      </c>
      <c r="K104">
        <v>4.1777934853333338</v>
      </c>
      <c r="L104" s="41">
        <v>1.5</v>
      </c>
      <c r="M104" s="35">
        <v>4.5022653049986205E-2</v>
      </c>
      <c r="N104" s="35">
        <f t="shared" si="17"/>
        <v>6.7533979574979308E-2</v>
      </c>
    </row>
    <row r="105" spans="1:14" x14ac:dyDescent="0.25">
      <c r="A105" s="1">
        <f t="shared" si="15"/>
        <v>45139</v>
      </c>
      <c r="B105" s="1" t="str">
        <f t="shared" si="12"/>
        <v>08/01/2023</v>
      </c>
      <c r="C105">
        <v>8</v>
      </c>
      <c r="D105">
        <v>1</v>
      </c>
      <c r="E105">
        <v>2023</v>
      </c>
      <c r="F105" t="s">
        <v>2508</v>
      </c>
      <c r="G105" t="str">
        <f t="shared" si="16"/>
        <v>2023M8</v>
      </c>
      <c r="H105" s="12">
        <v>21745.599999999995</v>
      </c>
      <c r="I105">
        <f>VLOOKUP(G105,CPI_Est!A:E,5,0)</f>
        <v>3.89</v>
      </c>
      <c r="J105" s="40">
        <v>4.6333333333333337</v>
      </c>
      <c r="K105">
        <v>4.2496695796666675</v>
      </c>
      <c r="L105" s="41">
        <v>1.5</v>
      </c>
      <c r="M105" s="35">
        <v>5.1454460628555632E-2</v>
      </c>
      <c r="N105" s="35">
        <f t="shared" si="17"/>
        <v>7.7181690942833447E-2</v>
      </c>
    </row>
    <row r="106" spans="1:14" x14ac:dyDescent="0.25">
      <c r="A106" s="1">
        <f t="shared" si="15"/>
        <v>45170</v>
      </c>
      <c r="B106" s="1" t="str">
        <f t="shared" si="12"/>
        <v>09/01/2023</v>
      </c>
      <c r="C106">
        <v>9</v>
      </c>
      <c r="D106">
        <v>1</v>
      </c>
      <c r="E106">
        <v>2023</v>
      </c>
      <c r="F106" t="s">
        <v>2508</v>
      </c>
      <c r="G106" t="str">
        <f t="shared" si="16"/>
        <v>2023M9</v>
      </c>
      <c r="H106" s="12">
        <v>21940.363124999996</v>
      </c>
      <c r="I106">
        <f>VLOOKUP(G106,CPI_Est!A:E,5,0)</f>
        <v>2.6</v>
      </c>
      <c r="J106" s="40">
        <v>4.7750000000000004</v>
      </c>
      <c r="K106">
        <v>4.3215456740000011</v>
      </c>
      <c r="L106" s="41">
        <v>1.5</v>
      </c>
      <c r="M106" s="35">
        <v>5.7886268207125058E-2</v>
      </c>
      <c r="N106" s="35">
        <f t="shared" si="17"/>
        <v>8.6829402310687587E-2</v>
      </c>
    </row>
    <row r="107" spans="1:14" x14ac:dyDescent="0.25">
      <c r="A107" s="1">
        <f t="shared" si="15"/>
        <v>45200</v>
      </c>
      <c r="B107" s="1" t="str">
        <f t="shared" si="12"/>
        <v>10/01/2023</v>
      </c>
      <c r="C107">
        <v>10</v>
      </c>
      <c r="D107">
        <v>1</v>
      </c>
      <c r="E107">
        <v>2023</v>
      </c>
      <c r="F107" t="s">
        <v>2525</v>
      </c>
      <c r="G107" t="str">
        <f t="shared" si="16"/>
        <v>2023M10</v>
      </c>
      <c r="H107" s="12">
        <v>22135.126249999994</v>
      </c>
      <c r="I107">
        <f>VLOOKUP(G107,CPI_Est!A:E,5,0)</f>
        <v>0.55000000000000004</v>
      </c>
      <c r="J107" s="40">
        <v>4.916666666666667</v>
      </c>
      <c r="K107">
        <v>4.3773373976666674</v>
      </c>
      <c r="L107" s="41">
        <v>1.5</v>
      </c>
      <c r="M107" s="35">
        <v>6.4318075785694484E-2</v>
      </c>
      <c r="N107" s="35">
        <f t="shared" si="17"/>
        <v>9.6477113678541726E-2</v>
      </c>
    </row>
    <row r="108" spans="1:14" x14ac:dyDescent="0.25">
      <c r="A108" s="1">
        <f t="shared" si="15"/>
        <v>45231</v>
      </c>
      <c r="B108" s="1" t="str">
        <f t="shared" si="12"/>
        <v>11/01/2023</v>
      </c>
      <c r="C108">
        <v>11</v>
      </c>
      <c r="D108">
        <v>1</v>
      </c>
      <c r="E108">
        <v>2023</v>
      </c>
      <c r="F108" t="s">
        <v>2525</v>
      </c>
      <c r="G108" t="str">
        <f t="shared" si="16"/>
        <v>2023M11</v>
      </c>
      <c r="H108" s="12">
        <v>22329.889374999992</v>
      </c>
      <c r="I108">
        <f>VLOOKUP(G108,CPI_Est!A:E,5,0)</f>
        <v>0.91</v>
      </c>
      <c r="J108" s="40">
        <v>5.0583333333333336</v>
      </c>
      <c r="K108">
        <v>4.4331291213333337</v>
      </c>
      <c r="L108" s="41">
        <v>1.5</v>
      </c>
      <c r="M108" s="35">
        <v>7.074988336426391E-2</v>
      </c>
      <c r="N108" s="35">
        <f t="shared" si="17"/>
        <v>0.10612482504639587</v>
      </c>
    </row>
    <row r="109" spans="1:14" x14ac:dyDescent="0.25">
      <c r="A109" s="1">
        <f t="shared" si="15"/>
        <v>45261</v>
      </c>
      <c r="B109" s="1" t="str">
        <f t="shared" si="12"/>
        <v>12/01/2023</v>
      </c>
      <c r="C109">
        <v>12</v>
      </c>
      <c r="D109">
        <v>1</v>
      </c>
      <c r="E109">
        <v>2023</v>
      </c>
      <c r="F109" t="s">
        <v>2525</v>
      </c>
      <c r="G109" t="str">
        <f t="shared" si="16"/>
        <v>2023M12</v>
      </c>
      <c r="H109" s="12">
        <v>22524.652499999997</v>
      </c>
      <c r="I109">
        <f>VLOOKUP(G109,CPI_Est!A:E,5,0)</f>
        <v>1.42</v>
      </c>
      <c r="J109">
        <v>5.2</v>
      </c>
      <c r="K109">
        <v>4.488920845</v>
      </c>
      <c r="L109" s="41">
        <v>1.5</v>
      </c>
      <c r="M109" s="35">
        <v>7.7181690942833558E-2</v>
      </c>
      <c r="N109" s="35">
        <f t="shared" si="17"/>
        <v>0.11577253641425034</v>
      </c>
    </row>
    <row r="110" spans="1:14" x14ac:dyDescent="0.25">
      <c r="A110" s="1">
        <f t="shared" si="15"/>
        <v>45292</v>
      </c>
      <c r="B110" s="1" t="str">
        <f t="shared" si="12"/>
        <v>01/01/2024</v>
      </c>
      <c r="C110">
        <v>1</v>
      </c>
      <c r="D110">
        <v>1</v>
      </c>
      <c r="E110">
        <v>2024</v>
      </c>
      <c r="F110" t="s">
        <v>2541</v>
      </c>
      <c r="G110" t="str">
        <f t="shared" si="16"/>
        <v>2024M1</v>
      </c>
      <c r="H110" s="12">
        <v>22567.651249999995</v>
      </c>
      <c r="I110">
        <f>VLOOKUP(G110,CPI_Est!A:E,5,0)</f>
        <v>2.34</v>
      </c>
      <c r="J110" s="12">
        <v>5.1083333333333334</v>
      </c>
      <c r="K110">
        <v>4.5239153810000001</v>
      </c>
      <c r="L110" s="41">
        <v>1.5</v>
      </c>
      <c r="M110" s="35">
        <v>7.8601670654696365E-2</v>
      </c>
      <c r="N110" s="35">
        <f t="shared" si="17"/>
        <v>0.11790250598204455</v>
      </c>
    </row>
    <row r="111" spans="1:14" x14ac:dyDescent="0.25">
      <c r="A111" s="1">
        <f t="shared" si="15"/>
        <v>45323</v>
      </c>
      <c r="B111" s="1" t="str">
        <f t="shared" si="12"/>
        <v>02/01/2024</v>
      </c>
      <c r="C111">
        <v>2</v>
      </c>
      <c r="D111">
        <v>1</v>
      </c>
      <c r="E111">
        <v>2024</v>
      </c>
      <c r="F111" t="s">
        <v>2541</v>
      </c>
      <c r="G111" t="str">
        <f t="shared" si="16"/>
        <v>2024M2</v>
      </c>
      <c r="H111" s="12">
        <v>22610.649999999991</v>
      </c>
      <c r="I111">
        <f>VLOOKUP(G111,CPI_Est!A:E,5,0)</f>
        <v>3.61</v>
      </c>
      <c r="J111" s="12">
        <v>5.0166666666666666</v>
      </c>
      <c r="K111">
        <v>4.5589099170000003</v>
      </c>
      <c r="L111" s="41">
        <v>1.5</v>
      </c>
      <c r="M111" s="35">
        <v>8.0021650366559172E-2</v>
      </c>
      <c r="N111" s="35">
        <f t="shared" si="17"/>
        <v>0.12003247554983876</v>
      </c>
    </row>
    <row r="112" spans="1:14" x14ac:dyDescent="0.25">
      <c r="A112" s="1">
        <f t="shared" si="15"/>
        <v>45352</v>
      </c>
      <c r="B112" s="1" t="str">
        <f t="shared" si="12"/>
        <v>03/01/2024</v>
      </c>
      <c r="C112">
        <v>3</v>
      </c>
      <c r="D112">
        <v>1</v>
      </c>
      <c r="E112">
        <v>2024</v>
      </c>
      <c r="F112" t="s">
        <v>2541</v>
      </c>
      <c r="G112" t="str">
        <f t="shared" si="16"/>
        <v>2024M3</v>
      </c>
      <c r="H112" s="12">
        <v>22653.648749999986</v>
      </c>
      <c r="I112">
        <f>VLOOKUP(G112,CPI_Est!A:E,5,0)</f>
        <v>3.6</v>
      </c>
      <c r="J112" s="12">
        <v>4.9249999999999998</v>
      </c>
      <c r="K112">
        <v>4.5939044530000004</v>
      </c>
      <c r="L112" s="41">
        <v>1.5</v>
      </c>
      <c r="M112" s="35">
        <v>8.1441630078421978E-2</v>
      </c>
      <c r="N112" s="35">
        <f t="shared" si="17"/>
        <v>0.12216244511763297</v>
      </c>
    </row>
    <row r="113" spans="1:14" x14ac:dyDescent="0.25">
      <c r="A113" s="1">
        <f t="shared" si="15"/>
        <v>45383</v>
      </c>
      <c r="B113" s="1" t="str">
        <f t="shared" si="12"/>
        <v>04/01/2024</v>
      </c>
      <c r="C113">
        <v>4</v>
      </c>
      <c r="D113">
        <v>1</v>
      </c>
      <c r="E113">
        <v>2024</v>
      </c>
      <c r="F113" t="s">
        <v>2559</v>
      </c>
      <c r="G113" t="str">
        <f t="shared" si="16"/>
        <v>2024M4</v>
      </c>
      <c r="H113" s="12">
        <v>22696.647499999988</v>
      </c>
      <c r="I113">
        <f>VLOOKUP(G113,CPI_Est!A:E,5,0)</f>
        <v>3.32</v>
      </c>
      <c r="J113" s="12">
        <v>4.833333333333333</v>
      </c>
      <c r="K113">
        <v>4.6177351416666665</v>
      </c>
      <c r="L113" s="41">
        <v>1.5</v>
      </c>
      <c r="M113" s="35">
        <v>8.2861609790284785E-2</v>
      </c>
      <c r="N113" s="35">
        <f t="shared" si="17"/>
        <v>0.12429241468542718</v>
      </c>
    </row>
    <row r="114" spans="1:14" x14ac:dyDescent="0.25">
      <c r="A114" s="1">
        <f t="shared" si="15"/>
        <v>45413</v>
      </c>
      <c r="B114" s="1" t="str">
        <f t="shared" si="12"/>
        <v>05/01/2024</v>
      </c>
      <c r="C114">
        <v>5</v>
      </c>
      <c r="D114">
        <v>1</v>
      </c>
      <c r="E114">
        <v>2024</v>
      </c>
      <c r="F114" t="s">
        <v>2559</v>
      </c>
      <c r="G114" t="str">
        <f t="shared" si="16"/>
        <v>2024M5</v>
      </c>
      <c r="H114" s="12">
        <v>22739.646249999987</v>
      </c>
      <c r="I114">
        <f>VLOOKUP(G114,CPI_Est!A:E,5,0)</f>
        <v>3.25</v>
      </c>
      <c r="J114" s="12">
        <v>4.7416666666666663</v>
      </c>
      <c r="K114">
        <v>4.6415658303333327</v>
      </c>
      <c r="L114" s="41">
        <v>1.5</v>
      </c>
      <c r="M114" s="35">
        <v>8.4281589502147591E-2</v>
      </c>
      <c r="N114" s="35">
        <f t="shared" si="17"/>
        <v>0.12642238425322139</v>
      </c>
    </row>
    <row r="115" spans="1:14" x14ac:dyDescent="0.25">
      <c r="A115" s="1">
        <f t="shared" si="15"/>
        <v>45444</v>
      </c>
      <c r="B115" s="1" t="str">
        <f t="shared" si="12"/>
        <v>06/01/2024</v>
      </c>
      <c r="C115">
        <v>6</v>
      </c>
      <c r="D115">
        <v>1</v>
      </c>
      <c r="E115">
        <v>2024</v>
      </c>
      <c r="F115" t="s">
        <v>2559</v>
      </c>
      <c r="G115" t="str">
        <f t="shared" si="16"/>
        <v>2024M6</v>
      </c>
      <c r="H115" s="12">
        <v>22782.64499999999</v>
      </c>
      <c r="I115">
        <f>VLOOKUP(G115,CPI_Est!A:E,5,0)</f>
        <v>3.2</v>
      </c>
      <c r="J115" s="12">
        <v>4.6499999999999995</v>
      </c>
      <c r="K115">
        <v>4.6653965189999989</v>
      </c>
      <c r="L115" s="41">
        <v>1.5</v>
      </c>
      <c r="M115" s="35">
        <v>8.570156921401062E-2</v>
      </c>
      <c r="N115" s="35">
        <f t="shared" si="17"/>
        <v>0.12855235382101593</v>
      </c>
    </row>
    <row r="116" spans="1:14" x14ac:dyDescent="0.25">
      <c r="A116" s="1">
        <f t="shared" si="15"/>
        <v>45474</v>
      </c>
      <c r="B116" s="1" t="str">
        <f t="shared" si="12"/>
        <v>07/01/2024</v>
      </c>
      <c r="C116">
        <v>7</v>
      </c>
      <c r="D116">
        <v>1</v>
      </c>
      <c r="E116">
        <v>2024</v>
      </c>
      <c r="F116" t="s">
        <v>2576</v>
      </c>
      <c r="G116" t="str">
        <f t="shared" si="16"/>
        <v>2024M7</v>
      </c>
      <c r="H116" s="12">
        <v>22825.643749999988</v>
      </c>
      <c r="I116">
        <f>VLOOKUP(G116,CPI_Est!A:E,5,0)</f>
        <v>2.86</v>
      </c>
      <c r="J116" s="12">
        <v>4.5583333333333327</v>
      </c>
      <c r="K116">
        <v>4.6733281809999996</v>
      </c>
      <c r="L116" s="41">
        <v>1.5</v>
      </c>
      <c r="M116" s="35">
        <v>8.7121548925873427E-2</v>
      </c>
      <c r="N116" s="35">
        <f t="shared" si="17"/>
        <v>0.13068232338881014</v>
      </c>
    </row>
    <row r="117" spans="1:14" x14ac:dyDescent="0.25">
      <c r="A117" s="1">
        <f t="shared" si="15"/>
        <v>45505</v>
      </c>
      <c r="B117" s="1" t="str">
        <f t="shared" si="12"/>
        <v>08/01/2024</v>
      </c>
      <c r="C117">
        <v>8</v>
      </c>
      <c r="D117">
        <v>1</v>
      </c>
      <c r="E117">
        <v>2024</v>
      </c>
      <c r="F117" t="s">
        <v>2576</v>
      </c>
      <c r="G117" t="str">
        <f t="shared" si="16"/>
        <v>2024M8</v>
      </c>
      <c r="H117" s="12">
        <v>22868.642499999984</v>
      </c>
      <c r="I117">
        <f>VLOOKUP(G117,CPI_Est!A:E,5,0)</f>
        <v>2.64</v>
      </c>
      <c r="J117" s="12">
        <v>4.4666666666666659</v>
      </c>
      <c r="K117">
        <v>4.6812598430000003</v>
      </c>
      <c r="L117" s="41">
        <v>1.5</v>
      </c>
      <c r="M117" s="35">
        <v>8.8541528637736233E-2</v>
      </c>
      <c r="N117" s="35">
        <f t="shared" si="17"/>
        <v>0.13281229295660435</v>
      </c>
    </row>
    <row r="118" spans="1:14" x14ac:dyDescent="0.25">
      <c r="A118" s="1">
        <f t="shared" si="15"/>
        <v>45536</v>
      </c>
      <c r="B118" s="1" t="str">
        <f t="shared" si="12"/>
        <v>09/01/2024</v>
      </c>
      <c r="C118">
        <v>9</v>
      </c>
      <c r="D118">
        <v>1</v>
      </c>
      <c r="E118">
        <v>2024</v>
      </c>
      <c r="F118" t="s">
        <v>2576</v>
      </c>
      <c r="G118" t="str">
        <f t="shared" si="16"/>
        <v>2024M9</v>
      </c>
      <c r="H118" s="12">
        <v>22911.641249999982</v>
      </c>
      <c r="I118">
        <f>VLOOKUP(G118,CPI_Est!A:E,5,0)</f>
        <v>2.77</v>
      </c>
      <c r="J118" s="12">
        <v>4.3749999999999991</v>
      </c>
      <c r="K118">
        <v>4.689191505000001</v>
      </c>
      <c r="L118" s="41">
        <v>1.5</v>
      </c>
      <c r="M118" s="35">
        <v>8.996150834959904E-2</v>
      </c>
      <c r="N118" s="35">
        <f t="shared" si="17"/>
        <v>0.13494226252439856</v>
      </c>
    </row>
    <row r="119" spans="1:14" x14ac:dyDescent="0.25">
      <c r="A119" s="1">
        <f t="shared" si="15"/>
        <v>45566</v>
      </c>
      <c r="B119" s="1" t="str">
        <f t="shared" si="12"/>
        <v>10/01/2024</v>
      </c>
      <c r="C119">
        <v>10</v>
      </c>
      <c r="D119">
        <v>1</v>
      </c>
      <c r="E119">
        <v>2024</v>
      </c>
      <c r="F119" t="s">
        <v>2594</v>
      </c>
      <c r="G119" t="str">
        <f t="shared" si="16"/>
        <v>2024M10</v>
      </c>
      <c r="H119" s="12">
        <v>22954.639999999981</v>
      </c>
      <c r="I119">
        <f>VLOOKUP(G119,CPI_Est!A:E,5,0)</f>
        <v>2.89</v>
      </c>
      <c r="J119" s="12">
        <v>4.2833333333333323</v>
      </c>
      <c r="K119">
        <v>4.6971211873333338</v>
      </c>
      <c r="L119" s="41">
        <v>1.5</v>
      </c>
      <c r="M119" s="35">
        <v>9.1381488061461846E-2</v>
      </c>
      <c r="N119" s="35">
        <f t="shared" si="17"/>
        <v>0.13707223209219277</v>
      </c>
    </row>
    <row r="120" spans="1:14" x14ac:dyDescent="0.25">
      <c r="A120" s="1">
        <f t="shared" si="15"/>
        <v>45597</v>
      </c>
      <c r="B120" s="1" t="str">
        <f t="shared" si="12"/>
        <v>11/01/2024</v>
      </c>
      <c r="C120">
        <v>11</v>
      </c>
      <c r="D120">
        <v>1</v>
      </c>
      <c r="E120">
        <v>2024</v>
      </c>
      <c r="F120" t="s">
        <v>2594</v>
      </c>
      <c r="G120" t="str">
        <f t="shared" si="16"/>
        <v>2024M11</v>
      </c>
      <c r="H120" s="12">
        <v>22997.638749999976</v>
      </c>
      <c r="I120">
        <f>VLOOKUP(G120,CPI_Est!A:E,5,0)</f>
        <v>2.79</v>
      </c>
      <c r="J120" s="12">
        <v>4.1916666666666655</v>
      </c>
      <c r="K120">
        <v>4.7050508696666666</v>
      </c>
      <c r="L120" s="41">
        <v>1.5</v>
      </c>
      <c r="M120" s="35">
        <v>9.2801467773324653E-2</v>
      </c>
      <c r="N120" s="35">
        <f t="shared" si="17"/>
        <v>0.13920220165998698</v>
      </c>
    </row>
    <row r="121" spans="1:14" x14ac:dyDescent="0.25">
      <c r="A121" s="1">
        <f t="shared" si="15"/>
        <v>45627</v>
      </c>
      <c r="B121" s="1" t="str">
        <f t="shared" si="12"/>
        <v>12/01/2024</v>
      </c>
      <c r="C121">
        <v>12</v>
      </c>
      <c r="D121">
        <v>1</v>
      </c>
      <c r="E121">
        <v>2024</v>
      </c>
      <c r="F121" t="s">
        <v>2594</v>
      </c>
      <c r="G121" t="str">
        <f t="shared" si="16"/>
        <v>2024M12</v>
      </c>
      <c r="H121" s="12">
        <v>23040.637499999983</v>
      </c>
      <c r="I121">
        <f>VLOOKUP(G121,CPI_Est!A:E,5,0)</f>
        <v>2.59</v>
      </c>
      <c r="J121">
        <f>VLOOKUP(E121,IR_Est!A:B,2,0)</f>
        <v>4.0999999999999996</v>
      </c>
      <c r="K121">
        <v>4.7129805519999994</v>
      </c>
      <c r="L121" s="41">
        <v>1.5</v>
      </c>
      <c r="M121" s="35">
        <v>9.4221447485187682E-2</v>
      </c>
      <c r="N121" s="35">
        <f t="shared" si="17"/>
        <v>0.14133217122778152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CD69-771C-498A-A3E0-CEBE4325C34C}">
  <dimension ref="A1:K106"/>
  <sheetViews>
    <sheetView workbookViewId="0">
      <selection activeCell="J2" sqref="J2"/>
    </sheetView>
  </sheetViews>
  <sheetFormatPr defaultRowHeight="15" x14ac:dyDescent="0.25"/>
  <cols>
    <col min="1" max="1" width="13.140625" bestFit="1" customWidth="1"/>
    <col min="2" max="2" width="13.140625" customWidth="1"/>
    <col min="3" max="3" width="13.140625" bestFit="1" customWidth="1"/>
    <col min="8" max="8" width="9.7109375" customWidth="1"/>
  </cols>
  <sheetData>
    <row r="1" spans="1:11" x14ac:dyDescent="0.25">
      <c r="A1" t="s">
        <v>0</v>
      </c>
      <c r="B1" t="s">
        <v>423</v>
      </c>
      <c r="C1" t="s">
        <v>416</v>
      </c>
      <c r="D1" t="s">
        <v>417</v>
      </c>
      <c r="E1" t="s">
        <v>415</v>
      </c>
      <c r="F1" t="s">
        <v>7</v>
      </c>
      <c r="G1" t="s">
        <v>2360</v>
      </c>
      <c r="H1" s="14" t="s">
        <v>2637</v>
      </c>
      <c r="I1" s="14" t="s">
        <v>2638</v>
      </c>
      <c r="J1" s="14" t="s">
        <v>2639</v>
      </c>
      <c r="K1" s="14" t="s">
        <v>2640</v>
      </c>
    </row>
    <row r="2" spans="1:11" x14ac:dyDescent="0.25">
      <c r="A2" s="1">
        <v>44928</v>
      </c>
      <c r="B2" s="1" t="s">
        <v>2472</v>
      </c>
      <c r="C2">
        <v>1</v>
      </c>
      <c r="D2">
        <v>2</v>
      </c>
      <c r="E2">
        <v>2023</v>
      </c>
      <c r="F2" t="s">
        <v>2473</v>
      </c>
      <c r="G2" t="str">
        <f>YEAR(A2)&amp;"M"&amp;MONTH(A2)</f>
        <v>2023M1</v>
      </c>
      <c r="H2">
        <v>20187.494999999999</v>
      </c>
      <c r="I2">
        <f>VLOOKUP(G2,CPI_Est!A:E,5,0)</f>
        <v>8.0500000000000007</v>
      </c>
      <c r="J2">
        <v>5.2</v>
      </c>
      <c r="K2">
        <v>3.8658802630000002</v>
      </c>
    </row>
    <row r="3" spans="1:11" x14ac:dyDescent="0.25">
      <c r="A3" s="1">
        <v>44935</v>
      </c>
      <c r="B3" s="1" t="s">
        <v>2475</v>
      </c>
      <c r="C3">
        <v>1</v>
      </c>
      <c r="D3">
        <v>9</v>
      </c>
      <c r="E3">
        <v>2023</v>
      </c>
      <c r="F3" t="s">
        <v>2473</v>
      </c>
      <c r="G3" t="str">
        <f t="shared" ref="G3:G66" si="0">YEAR(A3)&amp;"M"&amp;MONTH(A3)</f>
        <v>2023M1</v>
      </c>
      <c r="H3">
        <v>20217.458557692305</v>
      </c>
      <c r="I3">
        <f>VLOOKUP(G3,CPI_Est!A:E,5,0)</f>
        <v>8.0500000000000007</v>
      </c>
      <c r="J3">
        <v>5.2</v>
      </c>
      <c r="K3">
        <v>3.8658802630000002</v>
      </c>
    </row>
    <row r="4" spans="1:11" x14ac:dyDescent="0.25">
      <c r="A4" s="1">
        <v>44942</v>
      </c>
      <c r="B4" s="1" t="s">
        <v>2477</v>
      </c>
      <c r="C4">
        <v>1</v>
      </c>
      <c r="D4">
        <v>16</v>
      </c>
      <c r="E4">
        <v>2023</v>
      </c>
      <c r="F4" t="s">
        <v>2473</v>
      </c>
      <c r="G4" t="str">
        <f t="shared" si="0"/>
        <v>2023M1</v>
      </c>
      <c r="H4">
        <v>20247.422115384612</v>
      </c>
      <c r="I4">
        <f>VLOOKUP(G4,CPI_Est!A:E,5,0)</f>
        <v>8.0500000000000007</v>
      </c>
      <c r="J4">
        <v>5.2</v>
      </c>
      <c r="K4">
        <v>3.8658802630000002</v>
      </c>
    </row>
    <row r="5" spans="1:11" x14ac:dyDescent="0.25">
      <c r="A5" s="1">
        <v>44949</v>
      </c>
      <c r="B5" s="1" t="s">
        <v>2478</v>
      </c>
      <c r="C5">
        <v>1</v>
      </c>
      <c r="D5">
        <v>23</v>
      </c>
      <c r="E5">
        <v>2023</v>
      </c>
      <c r="F5" t="s">
        <v>2473</v>
      </c>
      <c r="G5" t="str">
        <f t="shared" si="0"/>
        <v>2023M1</v>
      </c>
      <c r="H5">
        <v>20277.385673076918</v>
      </c>
      <c r="I5">
        <f>VLOOKUP(G5,CPI_Est!A:E,5,0)</f>
        <v>8.0500000000000007</v>
      </c>
      <c r="J5">
        <v>5.2</v>
      </c>
      <c r="K5">
        <v>3.8658802630000002</v>
      </c>
    </row>
    <row r="6" spans="1:11" x14ac:dyDescent="0.25">
      <c r="A6" s="1">
        <v>44956</v>
      </c>
      <c r="B6" s="1" t="s">
        <v>2479</v>
      </c>
      <c r="C6">
        <v>1</v>
      </c>
      <c r="D6">
        <v>30</v>
      </c>
      <c r="E6">
        <v>2023</v>
      </c>
      <c r="F6" t="s">
        <v>2473</v>
      </c>
      <c r="G6" t="str">
        <f t="shared" si="0"/>
        <v>2023M1</v>
      </c>
      <c r="H6">
        <v>20307.349230769225</v>
      </c>
      <c r="I6">
        <f>VLOOKUP(G6,CPI_Est!A:E,5,0)</f>
        <v>8.0500000000000007</v>
      </c>
      <c r="J6">
        <v>5.2</v>
      </c>
      <c r="K6">
        <v>3.8658802630000002</v>
      </c>
    </row>
    <row r="7" spans="1:11" x14ac:dyDescent="0.25">
      <c r="A7" s="1">
        <v>44963</v>
      </c>
      <c r="B7" s="1" t="s">
        <v>2480</v>
      </c>
      <c r="C7">
        <v>2</v>
      </c>
      <c r="D7">
        <v>6</v>
      </c>
      <c r="E7">
        <v>2023</v>
      </c>
      <c r="F7" t="s">
        <v>2473</v>
      </c>
      <c r="G7" t="str">
        <f t="shared" si="0"/>
        <v>2023M2</v>
      </c>
      <c r="H7">
        <v>20337.312788461531</v>
      </c>
      <c r="I7">
        <f>VLOOKUP(G7,CPI_Est!A:E,5,0)</f>
        <v>6.62</v>
      </c>
      <c r="J7">
        <v>5.2</v>
      </c>
      <c r="K7">
        <v>3.8658802630000002</v>
      </c>
    </row>
    <row r="8" spans="1:11" x14ac:dyDescent="0.25">
      <c r="A8" s="1">
        <v>44970</v>
      </c>
      <c r="B8" s="1" t="s">
        <v>2482</v>
      </c>
      <c r="C8">
        <v>2</v>
      </c>
      <c r="D8">
        <v>13</v>
      </c>
      <c r="E8">
        <v>2023</v>
      </c>
      <c r="F8" t="s">
        <v>2473</v>
      </c>
      <c r="G8" t="str">
        <f t="shared" si="0"/>
        <v>2023M2</v>
      </c>
      <c r="H8">
        <v>20367.276346153838</v>
      </c>
      <c r="I8">
        <f>VLOOKUP(G8,CPI_Est!A:E,5,0)</f>
        <v>6.62</v>
      </c>
      <c r="J8">
        <v>5.2</v>
      </c>
      <c r="K8">
        <v>3.8658802630000002</v>
      </c>
    </row>
    <row r="9" spans="1:11" x14ac:dyDescent="0.25">
      <c r="A9" s="1">
        <v>44977</v>
      </c>
      <c r="B9" s="1" t="s">
        <v>2483</v>
      </c>
      <c r="C9">
        <v>2</v>
      </c>
      <c r="D9">
        <v>20</v>
      </c>
      <c r="E9">
        <v>2023</v>
      </c>
      <c r="F9" t="s">
        <v>2473</v>
      </c>
      <c r="G9" t="str">
        <f t="shared" si="0"/>
        <v>2023M2</v>
      </c>
      <c r="H9">
        <v>20397.239903846144</v>
      </c>
      <c r="I9">
        <f>VLOOKUP(G9,CPI_Est!A:E,5,0)</f>
        <v>6.62</v>
      </c>
      <c r="J9">
        <v>5.2</v>
      </c>
      <c r="K9">
        <v>3.8658802630000002</v>
      </c>
    </row>
    <row r="10" spans="1:11" x14ac:dyDescent="0.25">
      <c r="A10" s="1">
        <v>44984</v>
      </c>
      <c r="B10" s="1" t="s">
        <v>2484</v>
      </c>
      <c r="C10">
        <v>2</v>
      </c>
      <c r="D10">
        <v>27</v>
      </c>
      <c r="E10">
        <v>2023</v>
      </c>
      <c r="F10" t="s">
        <v>2473</v>
      </c>
      <c r="G10" t="str">
        <f t="shared" si="0"/>
        <v>2023M2</v>
      </c>
      <c r="H10">
        <v>20427.203461538451</v>
      </c>
      <c r="I10">
        <f>VLOOKUP(G10,CPI_Est!A:E,5,0)</f>
        <v>6.62</v>
      </c>
      <c r="J10">
        <v>5.2</v>
      </c>
      <c r="K10">
        <v>3.8658802630000002</v>
      </c>
    </row>
    <row r="11" spans="1:11" x14ac:dyDescent="0.25">
      <c r="A11" s="1">
        <v>44991</v>
      </c>
      <c r="B11" s="1" t="s">
        <v>2485</v>
      </c>
      <c r="C11">
        <v>3</v>
      </c>
      <c r="D11">
        <v>6</v>
      </c>
      <c r="E11">
        <v>2023</v>
      </c>
      <c r="F11" t="s">
        <v>2473</v>
      </c>
      <c r="G11" t="str">
        <f t="shared" si="0"/>
        <v>2023M3</v>
      </c>
      <c r="H11">
        <v>20457.167019230757</v>
      </c>
      <c r="I11">
        <f>VLOOKUP(G11,CPI_Est!A:E,5,0)</f>
        <v>6.42</v>
      </c>
      <c r="J11">
        <v>5.2</v>
      </c>
      <c r="K11">
        <v>3.8658802630000002</v>
      </c>
    </row>
    <row r="12" spans="1:11" x14ac:dyDescent="0.25">
      <c r="A12" s="1">
        <v>44998</v>
      </c>
      <c r="B12" s="1" t="s">
        <v>2486</v>
      </c>
      <c r="C12">
        <v>3</v>
      </c>
      <c r="D12">
        <v>13</v>
      </c>
      <c r="E12">
        <v>2023</v>
      </c>
      <c r="F12" t="s">
        <v>2473</v>
      </c>
      <c r="G12" t="str">
        <f t="shared" si="0"/>
        <v>2023M3</v>
      </c>
      <c r="H12">
        <v>20487.130576923064</v>
      </c>
      <c r="I12">
        <f>VLOOKUP(G12,CPI_Est!A:E,5,0)</f>
        <v>6.42</v>
      </c>
      <c r="J12">
        <v>5.2</v>
      </c>
      <c r="K12">
        <v>3.8658802630000002</v>
      </c>
    </row>
    <row r="13" spans="1:11" x14ac:dyDescent="0.25">
      <c r="A13" s="1">
        <v>45005</v>
      </c>
      <c r="B13" s="1" t="s">
        <v>2488</v>
      </c>
      <c r="C13">
        <v>3</v>
      </c>
      <c r="D13">
        <v>20</v>
      </c>
      <c r="E13">
        <v>2023</v>
      </c>
      <c r="F13" t="s">
        <v>2473</v>
      </c>
      <c r="G13" t="str">
        <f t="shared" si="0"/>
        <v>2023M3</v>
      </c>
      <c r="H13">
        <v>20517.09413461537</v>
      </c>
      <c r="I13">
        <f>VLOOKUP(G13,CPI_Est!A:E,5,0)</f>
        <v>6.42</v>
      </c>
      <c r="J13">
        <v>5.2</v>
      </c>
      <c r="K13">
        <v>3.8658802630000002</v>
      </c>
    </row>
    <row r="14" spans="1:11" x14ac:dyDescent="0.25">
      <c r="A14" s="1">
        <v>45012</v>
      </c>
      <c r="B14" s="1" t="s">
        <v>2489</v>
      </c>
      <c r="C14">
        <v>3</v>
      </c>
      <c r="D14">
        <v>27</v>
      </c>
      <c r="E14">
        <v>2023</v>
      </c>
      <c r="F14" t="s">
        <v>2473</v>
      </c>
      <c r="G14" t="str">
        <f t="shared" si="0"/>
        <v>2023M3</v>
      </c>
      <c r="H14">
        <v>20547.057692307677</v>
      </c>
      <c r="I14">
        <f>VLOOKUP(G14,CPI_Est!A:E,5,0)</f>
        <v>6.42</v>
      </c>
      <c r="J14">
        <v>5.2</v>
      </c>
      <c r="K14">
        <v>3.8658802630000002</v>
      </c>
    </row>
    <row r="15" spans="1:11" x14ac:dyDescent="0.25">
      <c r="A15" s="1">
        <v>45019</v>
      </c>
      <c r="B15" s="1" t="s">
        <v>2490</v>
      </c>
      <c r="C15">
        <v>4</v>
      </c>
      <c r="D15">
        <v>3</v>
      </c>
      <c r="E15">
        <v>2023</v>
      </c>
      <c r="F15" t="s">
        <v>2491</v>
      </c>
      <c r="G15" t="str">
        <f t="shared" si="0"/>
        <v>2023M4</v>
      </c>
      <c r="H15">
        <v>20606.984807692301</v>
      </c>
      <c r="I15">
        <f>VLOOKUP(G15,CPI_Est!A:E,5,0)</f>
        <v>6.02</v>
      </c>
      <c r="J15">
        <v>5.2</v>
      </c>
      <c r="K15">
        <v>4.1059173910000002</v>
      </c>
    </row>
    <row r="16" spans="1:11" x14ac:dyDescent="0.25">
      <c r="A16" s="1">
        <v>45026</v>
      </c>
      <c r="B16" s="1" t="s">
        <v>2492</v>
      </c>
      <c r="C16">
        <v>4</v>
      </c>
      <c r="D16">
        <v>10</v>
      </c>
      <c r="E16">
        <v>2023</v>
      </c>
      <c r="F16" t="s">
        <v>2491</v>
      </c>
      <c r="G16" t="str">
        <f t="shared" si="0"/>
        <v>2023M4</v>
      </c>
      <c r="H16">
        <v>20636.948365384611</v>
      </c>
      <c r="I16">
        <f>VLOOKUP(G16,CPI_Est!A:E,5,0)</f>
        <v>6.02</v>
      </c>
      <c r="J16">
        <v>5.2</v>
      </c>
      <c r="K16">
        <v>4.1059173910000002</v>
      </c>
    </row>
    <row r="17" spans="1:11" x14ac:dyDescent="0.25">
      <c r="A17" s="1">
        <v>45033</v>
      </c>
      <c r="B17" s="1" t="s">
        <v>2494</v>
      </c>
      <c r="C17">
        <v>4</v>
      </c>
      <c r="D17">
        <v>17</v>
      </c>
      <c r="E17">
        <v>2023</v>
      </c>
      <c r="F17" t="s">
        <v>2491</v>
      </c>
      <c r="G17" t="str">
        <f t="shared" si="0"/>
        <v>2023M4</v>
      </c>
      <c r="H17">
        <v>20666.911923076917</v>
      </c>
      <c r="I17">
        <f>VLOOKUP(G17,CPI_Est!A:E,5,0)</f>
        <v>6.02</v>
      </c>
      <c r="J17">
        <v>5.2</v>
      </c>
      <c r="K17">
        <v>4.1059173910000002</v>
      </c>
    </row>
    <row r="18" spans="1:11" x14ac:dyDescent="0.25">
      <c r="A18" s="1">
        <v>45040</v>
      </c>
      <c r="B18" s="1" t="s">
        <v>2495</v>
      </c>
      <c r="C18">
        <v>4</v>
      </c>
      <c r="D18">
        <v>24</v>
      </c>
      <c r="E18">
        <v>2023</v>
      </c>
      <c r="F18" t="s">
        <v>2491</v>
      </c>
      <c r="G18" t="str">
        <f t="shared" si="0"/>
        <v>2023M4</v>
      </c>
      <c r="H18">
        <v>20696.875480769224</v>
      </c>
      <c r="I18">
        <f>VLOOKUP(G18,CPI_Est!A:E,5,0)</f>
        <v>6.02</v>
      </c>
      <c r="J18">
        <v>5.2</v>
      </c>
      <c r="K18">
        <v>4.1059173910000002</v>
      </c>
    </row>
    <row r="19" spans="1:11" x14ac:dyDescent="0.25">
      <c r="A19" s="1">
        <v>45047</v>
      </c>
      <c r="B19" s="1" t="s">
        <v>2496</v>
      </c>
      <c r="C19">
        <v>5</v>
      </c>
      <c r="D19">
        <v>1</v>
      </c>
      <c r="E19">
        <v>2023</v>
      </c>
      <c r="F19" t="s">
        <v>2491</v>
      </c>
      <c r="G19" t="str">
        <f t="shared" si="0"/>
        <v>2023M5</v>
      </c>
      <c r="H19">
        <v>20726.83903846153</v>
      </c>
      <c r="I19">
        <f>VLOOKUP(G19,CPI_Est!A:E,5,0)</f>
        <v>5.33</v>
      </c>
      <c r="J19">
        <v>5.2</v>
      </c>
      <c r="K19">
        <v>4.1059173910000002</v>
      </c>
    </row>
    <row r="20" spans="1:11" x14ac:dyDescent="0.25">
      <c r="A20" s="1">
        <v>45054</v>
      </c>
      <c r="B20" s="1" t="s">
        <v>2497</v>
      </c>
      <c r="C20">
        <v>5</v>
      </c>
      <c r="D20">
        <v>8</v>
      </c>
      <c r="E20">
        <v>2023</v>
      </c>
      <c r="F20" t="s">
        <v>2491</v>
      </c>
      <c r="G20" t="str">
        <f t="shared" si="0"/>
        <v>2023M5</v>
      </c>
      <c r="H20">
        <v>20756.802596153841</v>
      </c>
      <c r="I20">
        <f>VLOOKUP(G20,CPI_Est!A:E,5,0)</f>
        <v>5.33</v>
      </c>
      <c r="J20">
        <v>5.2</v>
      </c>
      <c r="K20">
        <v>4.1059173910000002</v>
      </c>
    </row>
    <row r="21" spans="1:11" x14ac:dyDescent="0.25">
      <c r="A21" s="1">
        <v>45061</v>
      </c>
      <c r="B21" s="1" t="s">
        <v>2498</v>
      </c>
      <c r="C21">
        <v>5</v>
      </c>
      <c r="D21">
        <v>15</v>
      </c>
      <c r="E21">
        <v>2023</v>
      </c>
      <c r="F21" t="s">
        <v>2491</v>
      </c>
      <c r="G21" t="str">
        <f t="shared" si="0"/>
        <v>2023M5</v>
      </c>
      <c r="H21">
        <v>20786.766153846147</v>
      </c>
      <c r="I21">
        <f>VLOOKUP(G21,CPI_Est!A:E,5,0)</f>
        <v>5.33</v>
      </c>
      <c r="J21">
        <v>5.2</v>
      </c>
      <c r="K21">
        <v>4.1059173910000002</v>
      </c>
    </row>
    <row r="22" spans="1:11" x14ac:dyDescent="0.25">
      <c r="A22" s="1">
        <v>45068</v>
      </c>
      <c r="B22" s="1" t="s">
        <v>2500</v>
      </c>
      <c r="C22">
        <v>5</v>
      </c>
      <c r="D22">
        <v>22</v>
      </c>
      <c r="E22">
        <v>2023</v>
      </c>
      <c r="F22" t="s">
        <v>2491</v>
      </c>
      <c r="G22" t="str">
        <f t="shared" si="0"/>
        <v>2023M5</v>
      </c>
      <c r="H22">
        <v>20816.729711538454</v>
      </c>
      <c r="I22">
        <f>VLOOKUP(G22,CPI_Est!A:E,5,0)</f>
        <v>5.33</v>
      </c>
      <c r="J22">
        <v>5.2</v>
      </c>
      <c r="K22">
        <v>4.1059173910000002</v>
      </c>
    </row>
    <row r="23" spans="1:11" x14ac:dyDescent="0.25">
      <c r="A23" s="1">
        <v>45075</v>
      </c>
      <c r="B23" s="1" t="s">
        <v>2501</v>
      </c>
      <c r="C23">
        <v>5</v>
      </c>
      <c r="D23">
        <v>29</v>
      </c>
      <c r="E23">
        <v>2023</v>
      </c>
      <c r="F23" t="s">
        <v>2491</v>
      </c>
      <c r="G23" t="str">
        <f t="shared" si="0"/>
        <v>2023M5</v>
      </c>
      <c r="H23">
        <v>20846.69326923076</v>
      </c>
      <c r="I23">
        <f>VLOOKUP(G23,CPI_Est!A:E,5,0)</f>
        <v>5.33</v>
      </c>
      <c r="J23">
        <v>5.2</v>
      </c>
      <c r="K23">
        <v>4.1059173910000002</v>
      </c>
    </row>
    <row r="24" spans="1:11" x14ac:dyDescent="0.25">
      <c r="A24" s="1">
        <v>45082</v>
      </c>
      <c r="B24" s="1" t="s">
        <v>2502</v>
      </c>
      <c r="C24">
        <v>6</v>
      </c>
      <c r="D24">
        <v>5</v>
      </c>
      <c r="E24">
        <v>2023</v>
      </c>
      <c r="F24" t="s">
        <v>2491</v>
      </c>
      <c r="G24" t="str">
        <f t="shared" si="0"/>
        <v>2023M6</v>
      </c>
      <c r="H24">
        <v>20876.65682692307</v>
      </c>
      <c r="I24">
        <f>VLOOKUP(G24,CPI_Est!A:E,5,0)</f>
        <v>4.5</v>
      </c>
      <c r="J24">
        <v>5.2</v>
      </c>
      <c r="K24">
        <v>4.1059173910000002</v>
      </c>
    </row>
    <row r="25" spans="1:11" x14ac:dyDescent="0.25">
      <c r="A25" s="1">
        <v>45089</v>
      </c>
      <c r="B25" s="1" t="s">
        <v>2503</v>
      </c>
      <c r="C25">
        <v>6</v>
      </c>
      <c r="D25">
        <v>12</v>
      </c>
      <c r="E25">
        <v>2023</v>
      </c>
      <c r="F25" t="s">
        <v>2491</v>
      </c>
      <c r="G25" t="str">
        <f t="shared" si="0"/>
        <v>2023M6</v>
      </c>
      <c r="H25">
        <v>20906.62038461538</v>
      </c>
      <c r="I25">
        <f>VLOOKUP(G25,CPI_Est!A:E,5,0)</f>
        <v>4.5</v>
      </c>
      <c r="J25">
        <v>5.2</v>
      </c>
      <c r="K25">
        <v>4.1059173910000002</v>
      </c>
    </row>
    <row r="26" spans="1:11" x14ac:dyDescent="0.25">
      <c r="A26" s="1">
        <v>45096</v>
      </c>
      <c r="B26" s="1" t="s">
        <v>2505</v>
      </c>
      <c r="C26">
        <v>6</v>
      </c>
      <c r="D26">
        <v>19</v>
      </c>
      <c r="E26">
        <v>2023</v>
      </c>
      <c r="F26" t="s">
        <v>2491</v>
      </c>
      <c r="G26" t="str">
        <f t="shared" si="0"/>
        <v>2023M6</v>
      </c>
      <c r="H26">
        <v>20936.583942307687</v>
      </c>
      <c r="I26">
        <f>VLOOKUP(G26,CPI_Est!A:E,5,0)</f>
        <v>4.5</v>
      </c>
      <c r="J26">
        <v>5.2</v>
      </c>
      <c r="K26">
        <v>4.1059173910000002</v>
      </c>
    </row>
    <row r="27" spans="1:11" x14ac:dyDescent="0.25">
      <c r="A27" s="1">
        <v>45103</v>
      </c>
      <c r="B27" s="1" t="s">
        <v>2506</v>
      </c>
      <c r="C27">
        <v>6</v>
      </c>
      <c r="D27">
        <v>26</v>
      </c>
      <c r="E27">
        <v>2023</v>
      </c>
      <c r="F27" t="s">
        <v>2491</v>
      </c>
      <c r="G27" t="str">
        <f t="shared" si="0"/>
        <v>2023M6</v>
      </c>
      <c r="H27">
        <v>20966.547499999993</v>
      </c>
      <c r="I27">
        <f>VLOOKUP(G27,CPI_Est!A:E,5,0)</f>
        <v>4.5</v>
      </c>
      <c r="J27">
        <v>5.2</v>
      </c>
      <c r="K27">
        <v>4.1059173910000002</v>
      </c>
    </row>
    <row r="28" spans="1:11" x14ac:dyDescent="0.25">
      <c r="A28" s="1">
        <v>45110</v>
      </c>
      <c r="B28" s="1" t="s">
        <v>2507</v>
      </c>
      <c r="C28">
        <v>7</v>
      </c>
      <c r="D28">
        <v>3</v>
      </c>
      <c r="E28">
        <v>2023</v>
      </c>
      <c r="F28" t="s">
        <v>2508</v>
      </c>
      <c r="G28" t="str">
        <f t="shared" si="0"/>
        <v>2023M7</v>
      </c>
      <c r="H28">
        <v>20996.511057692303</v>
      </c>
      <c r="I28">
        <f>VLOOKUP(G28,CPI_Est!A:E,5,0)</f>
        <v>4.28</v>
      </c>
      <c r="J28">
        <v>5.2</v>
      </c>
      <c r="K28">
        <v>4.3215456740000002</v>
      </c>
    </row>
    <row r="29" spans="1:11" x14ac:dyDescent="0.25">
      <c r="A29" s="1">
        <v>45117</v>
      </c>
      <c r="B29" s="1" t="s">
        <v>2509</v>
      </c>
      <c r="C29">
        <v>7</v>
      </c>
      <c r="D29">
        <v>10</v>
      </c>
      <c r="E29">
        <v>2023</v>
      </c>
      <c r="F29" t="s">
        <v>2508</v>
      </c>
      <c r="G29" t="str">
        <f t="shared" si="0"/>
        <v>2023M7</v>
      </c>
      <c r="H29">
        <v>21026.47461538461</v>
      </c>
      <c r="I29">
        <f>VLOOKUP(G29,CPI_Est!A:E,5,0)</f>
        <v>4.28</v>
      </c>
      <c r="J29">
        <v>5.2</v>
      </c>
      <c r="K29">
        <v>4.3215456740000002</v>
      </c>
    </row>
    <row r="30" spans="1:11" x14ac:dyDescent="0.25">
      <c r="A30" s="1">
        <v>45124</v>
      </c>
      <c r="B30" s="1" t="s">
        <v>2511</v>
      </c>
      <c r="C30">
        <v>7</v>
      </c>
      <c r="D30">
        <v>17</v>
      </c>
      <c r="E30">
        <v>2023</v>
      </c>
      <c r="F30" t="s">
        <v>2508</v>
      </c>
      <c r="G30" t="str">
        <f t="shared" si="0"/>
        <v>2023M7</v>
      </c>
      <c r="H30">
        <v>21056.438173076916</v>
      </c>
      <c r="I30">
        <f>VLOOKUP(G30,CPI_Est!A:E,5,0)</f>
        <v>4.28</v>
      </c>
      <c r="J30">
        <v>5.2</v>
      </c>
      <c r="K30">
        <v>4.3215456740000002</v>
      </c>
    </row>
    <row r="31" spans="1:11" x14ac:dyDescent="0.25">
      <c r="A31" s="1">
        <v>45131</v>
      </c>
      <c r="B31" s="1" t="s">
        <v>2512</v>
      </c>
      <c r="C31">
        <v>7</v>
      </c>
      <c r="D31">
        <v>24</v>
      </c>
      <c r="E31">
        <v>2023</v>
      </c>
      <c r="F31" t="s">
        <v>2508</v>
      </c>
      <c r="G31" t="str">
        <f t="shared" si="0"/>
        <v>2023M7</v>
      </c>
      <c r="H31">
        <v>21086.401730769223</v>
      </c>
      <c r="I31">
        <f>VLOOKUP(G31,CPI_Est!A:E,5,0)</f>
        <v>4.28</v>
      </c>
      <c r="J31">
        <v>5.2</v>
      </c>
      <c r="K31">
        <v>4.3215456740000002</v>
      </c>
    </row>
    <row r="32" spans="1:11" x14ac:dyDescent="0.25">
      <c r="A32" s="1">
        <v>45138</v>
      </c>
      <c r="B32" s="1" t="s">
        <v>2513</v>
      </c>
      <c r="C32">
        <v>7</v>
      </c>
      <c r="D32">
        <v>31</v>
      </c>
      <c r="E32">
        <v>2023</v>
      </c>
      <c r="F32" t="s">
        <v>2508</v>
      </c>
      <c r="G32" t="str">
        <f t="shared" si="0"/>
        <v>2023M7</v>
      </c>
      <c r="H32">
        <v>21116.365288461533</v>
      </c>
      <c r="I32">
        <f>VLOOKUP(G32,CPI_Est!A:E,5,0)</f>
        <v>4.28</v>
      </c>
      <c r="J32">
        <v>5.2</v>
      </c>
      <c r="K32">
        <v>4.3215456740000002</v>
      </c>
    </row>
    <row r="33" spans="1:11" x14ac:dyDescent="0.25">
      <c r="A33" s="1">
        <v>45145</v>
      </c>
      <c r="B33" s="1" t="s">
        <v>2514</v>
      </c>
      <c r="C33">
        <v>8</v>
      </c>
      <c r="D33">
        <v>7</v>
      </c>
      <c r="E33">
        <v>2023</v>
      </c>
      <c r="F33" t="s">
        <v>2508</v>
      </c>
      <c r="G33" t="str">
        <f t="shared" si="0"/>
        <v>2023M8</v>
      </c>
      <c r="H33">
        <v>21146.32884615384</v>
      </c>
      <c r="I33">
        <f>VLOOKUP(G33,CPI_Est!A:E,5,0)</f>
        <v>3.89</v>
      </c>
      <c r="J33">
        <v>5.2</v>
      </c>
      <c r="K33">
        <v>4.3215456740000002</v>
      </c>
    </row>
    <row r="34" spans="1:11" x14ac:dyDescent="0.25">
      <c r="A34" s="1">
        <v>45152</v>
      </c>
      <c r="B34" s="1" t="s">
        <v>2515</v>
      </c>
      <c r="C34">
        <v>8</v>
      </c>
      <c r="D34">
        <v>14</v>
      </c>
      <c r="E34">
        <v>2023</v>
      </c>
      <c r="F34" t="s">
        <v>2508</v>
      </c>
      <c r="G34" t="str">
        <f t="shared" si="0"/>
        <v>2023M8</v>
      </c>
      <c r="H34">
        <v>21176.292403846146</v>
      </c>
      <c r="I34">
        <f>VLOOKUP(G34,CPI_Est!A:E,5,0)</f>
        <v>3.89</v>
      </c>
      <c r="J34">
        <v>5.2</v>
      </c>
      <c r="K34">
        <v>4.3215456740000002</v>
      </c>
    </row>
    <row r="35" spans="1:11" x14ac:dyDescent="0.25">
      <c r="A35" s="1">
        <v>45159</v>
      </c>
      <c r="B35" s="1" t="s">
        <v>2517</v>
      </c>
      <c r="C35">
        <v>8</v>
      </c>
      <c r="D35">
        <v>21</v>
      </c>
      <c r="E35">
        <v>2023</v>
      </c>
      <c r="F35" t="s">
        <v>2508</v>
      </c>
      <c r="G35" t="str">
        <f t="shared" si="0"/>
        <v>2023M8</v>
      </c>
      <c r="H35">
        <v>21206.255961538453</v>
      </c>
      <c r="I35">
        <f>VLOOKUP(G35,CPI_Est!A:E,5,0)</f>
        <v>3.89</v>
      </c>
      <c r="J35">
        <v>5.2</v>
      </c>
      <c r="K35">
        <v>4.3215456740000002</v>
      </c>
    </row>
    <row r="36" spans="1:11" x14ac:dyDescent="0.25">
      <c r="A36" s="1">
        <v>45166</v>
      </c>
      <c r="B36" s="1" t="s">
        <v>2518</v>
      </c>
      <c r="C36">
        <v>8</v>
      </c>
      <c r="D36">
        <v>28</v>
      </c>
      <c r="E36">
        <v>2023</v>
      </c>
      <c r="F36" t="s">
        <v>2508</v>
      </c>
      <c r="G36" t="str">
        <f t="shared" si="0"/>
        <v>2023M8</v>
      </c>
      <c r="H36">
        <v>21236.219519230763</v>
      </c>
      <c r="I36">
        <f>VLOOKUP(G36,CPI_Est!A:E,5,0)</f>
        <v>3.89</v>
      </c>
      <c r="J36">
        <v>5.2</v>
      </c>
      <c r="K36">
        <v>4.3215456740000002</v>
      </c>
    </row>
    <row r="37" spans="1:11" x14ac:dyDescent="0.25">
      <c r="A37" s="1">
        <v>45173</v>
      </c>
      <c r="B37" s="1" t="s">
        <v>2519</v>
      </c>
      <c r="C37">
        <v>9</v>
      </c>
      <c r="D37">
        <v>4</v>
      </c>
      <c r="E37">
        <v>2023</v>
      </c>
      <c r="F37" t="s">
        <v>2508</v>
      </c>
      <c r="G37" t="str">
        <f t="shared" si="0"/>
        <v>2023M9</v>
      </c>
      <c r="H37">
        <v>21266.183076923069</v>
      </c>
      <c r="I37">
        <f>VLOOKUP(G37,CPI_Est!A:E,5,0)</f>
        <v>2.6</v>
      </c>
      <c r="J37">
        <v>5.2</v>
      </c>
      <c r="K37">
        <v>4.3215456740000002</v>
      </c>
    </row>
    <row r="38" spans="1:11" x14ac:dyDescent="0.25">
      <c r="A38" s="1">
        <v>45180</v>
      </c>
      <c r="B38" s="1" t="s">
        <v>2520</v>
      </c>
      <c r="C38">
        <v>9</v>
      </c>
      <c r="D38">
        <v>11</v>
      </c>
      <c r="E38">
        <v>2023</v>
      </c>
      <c r="F38" t="s">
        <v>2508</v>
      </c>
      <c r="G38" t="str">
        <f t="shared" si="0"/>
        <v>2023M9</v>
      </c>
      <c r="H38">
        <v>21296.146634615376</v>
      </c>
      <c r="I38">
        <f>VLOOKUP(G38,CPI_Est!A:E,5,0)</f>
        <v>2.6</v>
      </c>
      <c r="J38">
        <v>5.2</v>
      </c>
      <c r="K38">
        <v>4.3215456740000002</v>
      </c>
    </row>
    <row r="39" spans="1:11" x14ac:dyDescent="0.25">
      <c r="A39" s="1">
        <v>45187</v>
      </c>
      <c r="B39" s="1" t="s">
        <v>2522</v>
      </c>
      <c r="C39">
        <v>9</v>
      </c>
      <c r="D39">
        <v>18</v>
      </c>
      <c r="E39">
        <v>2023</v>
      </c>
      <c r="F39" t="s">
        <v>2508</v>
      </c>
      <c r="G39" t="str">
        <f t="shared" si="0"/>
        <v>2023M9</v>
      </c>
      <c r="H39">
        <v>21326.110192307682</v>
      </c>
      <c r="I39">
        <f>VLOOKUP(G39,CPI_Est!A:E,5,0)</f>
        <v>2.6</v>
      </c>
      <c r="J39">
        <v>5.2</v>
      </c>
      <c r="K39">
        <v>4.3215456740000002</v>
      </c>
    </row>
    <row r="40" spans="1:11" x14ac:dyDescent="0.25">
      <c r="A40" s="1">
        <v>45194</v>
      </c>
      <c r="B40" s="1" t="s">
        <v>2523</v>
      </c>
      <c r="C40">
        <v>9</v>
      </c>
      <c r="D40">
        <v>25</v>
      </c>
      <c r="E40">
        <v>2023</v>
      </c>
      <c r="F40" t="s">
        <v>2508</v>
      </c>
      <c r="G40" t="str">
        <f t="shared" si="0"/>
        <v>2023M9</v>
      </c>
      <c r="H40">
        <v>21356.073749999989</v>
      </c>
      <c r="I40">
        <f>VLOOKUP(G40,CPI_Est!A:E,5,0)</f>
        <v>2.6</v>
      </c>
      <c r="J40">
        <v>5.2</v>
      </c>
      <c r="K40">
        <v>4.3215456740000002</v>
      </c>
    </row>
    <row r="41" spans="1:11" x14ac:dyDescent="0.25">
      <c r="A41" s="1">
        <v>45201</v>
      </c>
      <c r="B41" s="1" t="s">
        <v>2524</v>
      </c>
      <c r="C41">
        <v>10</v>
      </c>
      <c r="D41">
        <v>2</v>
      </c>
      <c r="E41">
        <v>2023</v>
      </c>
      <c r="F41" t="s">
        <v>2525</v>
      </c>
      <c r="G41" t="str">
        <f t="shared" si="0"/>
        <v>2023M10</v>
      </c>
      <c r="H41">
        <v>21386.037307692299</v>
      </c>
      <c r="I41">
        <f>VLOOKUP(G41,CPI_Est!A:E,5,0)</f>
        <v>0.55000000000000004</v>
      </c>
      <c r="J41">
        <v>5.2</v>
      </c>
      <c r="K41">
        <v>4.488920845</v>
      </c>
    </row>
    <row r="42" spans="1:11" x14ac:dyDescent="0.25">
      <c r="A42" s="1">
        <v>45208</v>
      </c>
      <c r="B42" s="1" t="s">
        <v>2526</v>
      </c>
      <c r="C42">
        <v>10</v>
      </c>
      <c r="D42">
        <v>9</v>
      </c>
      <c r="E42">
        <v>2023</v>
      </c>
      <c r="F42" t="s">
        <v>2525</v>
      </c>
      <c r="G42" t="str">
        <f t="shared" si="0"/>
        <v>2023M10</v>
      </c>
      <c r="H42">
        <v>21416.000865384609</v>
      </c>
      <c r="I42">
        <f>VLOOKUP(G42,CPI_Est!A:E,5,0)</f>
        <v>0.55000000000000004</v>
      </c>
      <c r="J42">
        <v>5.2</v>
      </c>
      <c r="K42">
        <v>4.488920845</v>
      </c>
    </row>
    <row r="43" spans="1:11" x14ac:dyDescent="0.25">
      <c r="A43" s="1">
        <v>45215</v>
      </c>
      <c r="B43" s="1" t="s">
        <v>2528</v>
      </c>
      <c r="C43">
        <v>10</v>
      </c>
      <c r="D43">
        <v>16</v>
      </c>
      <c r="E43">
        <v>2023</v>
      </c>
      <c r="F43" t="s">
        <v>2525</v>
      </c>
      <c r="G43" t="str">
        <f t="shared" si="0"/>
        <v>2023M10</v>
      </c>
      <c r="H43">
        <v>21445.964423076915</v>
      </c>
      <c r="I43">
        <f>VLOOKUP(G43,CPI_Est!A:E,5,0)</f>
        <v>0.55000000000000004</v>
      </c>
      <c r="J43">
        <v>5.2</v>
      </c>
      <c r="K43">
        <v>4.488920845</v>
      </c>
    </row>
    <row r="44" spans="1:11" x14ac:dyDescent="0.25">
      <c r="A44" s="1">
        <v>45222</v>
      </c>
      <c r="B44" s="1" t="s">
        <v>2529</v>
      </c>
      <c r="C44">
        <v>10</v>
      </c>
      <c r="D44">
        <v>23</v>
      </c>
      <c r="E44">
        <v>2023</v>
      </c>
      <c r="F44" t="s">
        <v>2525</v>
      </c>
      <c r="G44" t="str">
        <f t="shared" si="0"/>
        <v>2023M10</v>
      </c>
      <c r="H44">
        <v>21475.927980769229</v>
      </c>
      <c r="I44">
        <f>VLOOKUP(G44,CPI_Est!A:E,5,0)</f>
        <v>0.55000000000000004</v>
      </c>
      <c r="J44">
        <v>5.2</v>
      </c>
      <c r="K44">
        <v>4.488920845</v>
      </c>
    </row>
    <row r="45" spans="1:11" x14ac:dyDescent="0.25">
      <c r="A45" s="1">
        <v>45229</v>
      </c>
      <c r="B45" s="1" t="s">
        <v>2530</v>
      </c>
      <c r="C45">
        <v>10</v>
      </c>
      <c r="D45">
        <v>30</v>
      </c>
      <c r="E45">
        <v>2023</v>
      </c>
      <c r="F45" t="s">
        <v>2525</v>
      </c>
      <c r="G45" t="str">
        <f t="shared" si="0"/>
        <v>2023M10</v>
      </c>
      <c r="H45">
        <v>21505.891538461536</v>
      </c>
      <c r="I45">
        <f>VLOOKUP(G45,CPI_Est!A:E,5,0)</f>
        <v>0.55000000000000004</v>
      </c>
      <c r="J45">
        <v>5.2</v>
      </c>
      <c r="K45">
        <v>4.488920845</v>
      </c>
    </row>
    <row r="46" spans="1:11" x14ac:dyDescent="0.25">
      <c r="A46" s="1">
        <v>45236</v>
      </c>
      <c r="B46" s="1" t="s">
        <v>2531</v>
      </c>
      <c r="C46">
        <v>11</v>
      </c>
      <c r="D46">
        <v>6</v>
      </c>
      <c r="E46">
        <v>2023</v>
      </c>
      <c r="F46" t="s">
        <v>2525</v>
      </c>
      <c r="G46" t="str">
        <f t="shared" si="0"/>
        <v>2023M11</v>
      </c>
      <c r="H46">
        <v>21535.855096153849</v>
      </c>
      <c r="I46">
        <f>VLOOKUP(G46,CPI_Est!A:E,5,0)</f>
        <v>0.91</v>
      </c>
      <c r="J46">
        <v>5.2</v>
      </c>
      <c r="K46">
        <v>4.488920845</v>
      </c>
    </row>
    <row r="47" spans="1:11" x14ac:dyDescent="0.25">
      <c r="A47" s="1">
        <v>45243</v>
      </c>
      <c r="B47" s="1" t="s">
        <v>2532</v>
      </c>
      <c r="C47">
        <v>11</v>
      </c>
      <c r="D47">
        <v>13</v>
      </c>
      <c r="E47">
        <v>2023</v>
      </c>
      <c r="F47" t="s">
        <v>2525</v>
      </c>
      <c r="G47" t="str">
        <f t="shared" si="0"/>
        <v>2023M11</v>
      </c>
      <c r="H47">
        <v>21565.818653846156</v>
      </c>
      <c r="I47">
        <f>VLOOKUP(G47,CPI_Est!A:E,5,0)</f>
        <v>0.91</v>
      </c>
      <c r="J47">
        <v>5.2</v>
      </c>
      <c r="K47">
        <v>4.488920845</v>
      </c>
    </row>
    <row r="48" spans="1:11" x14ac:dyDescent="0.25">
      <c r="A48" s="1">
        <v>45250</v>
      </c>
      <c r="B48" s="1" t="s">
        <v>2534</v>
      </c>
      <c r="C48">
        <v>11</v>
      </c>
      <c r="D48">
        <v>20</v>
      </c>
      <c r="E48">
        <v>2023</v>
      </c>
      <c r="F48" t="s">
        <v>2525</v>
      </c>
      <c r="G48" t="str">
        <f t="shared" si="0"/>
        <v>2023M11</v>
      </c>
      <c r="H48">
        <v>21595.782211538462</v>
      </c>
      <c r="I48">
        <f>VLOOKUP(G48,CPI_Est!A:E,5,0)</f>
        <v>0.91</v>
      </c>
      <c r="J48">
        <v>5.2</v>
      </c>
      <c r="K48">
        <v>4.488920845</v>
      </c>
    </row>
    <row r="49" spans="1:11" x14ac:dyDescent="0.25">
      <c r="A49" s="1">
        <v>45257</v>
      </c>
      <c r="B49" s="1" t="s">
        <v>2535</v>
      </c>
      <c r="C49">
        <v>11</v>
      </c>
      <c r="D49">
        <v>27</v>
      </c>
      <c r="E49">
        <v>2023</v>
      </c>
      <c r="F49" t="s">
        <v>2525</v>
      </c>
      <c r="G49" t="str">
        <f t="shared" si="0"/>
        <v>2023M11</v>
      </c>
      <c r="H49">
        <v>21625.745769230769</v>
      </c>
      <c r="I49">
        <f>VLOOKUP(G49,CPI_Est!A:E,5,0)</f>
        <v>0.91</v>
      </c>
      <c r="J49">
        <v>5.2</v>
      </c>
      <c r="K49">
        <v>4.488920845</v>
      </c>
    </row>
    <row r="50" spans="1:11" x14ac:dyDescent="0.25">
      <c r="A50" s="1">
        <v>45264</v>
      </c>
      <c r="B50" s="1" t="s">
        <v>2536</v>
      </c>
      <c r="C50">
        <v>12</v>
      </c>
      <c r="D50">
        <v>4</v>
      </c>
      <c r="E50">
        <v>2023</v>
      </c>
      <c r="F50" t="s">
        <v>2525</v>
      </c>
      <c r="G50" t="str">
        <f t="shared" si="0"/>
        <v>2023M12</v>
      </c>
      <c r="H50">
        <v>21655.709326923075</v>
      </c>
      <c r="I50">
        <f>VLOOKUP(G50,CPI_Est!A:E,5,0)</f>
        <v>1.42</v>
      </c>
      <c r="J50">
        <v>5.2</v>
      </c>
      <c r="K50">
        <v>4.488920845</v>
      </c>
    </row>
    <row r="51" spans="1:11" x14ac:dyDescent="0.25">
      <c r="A51" s="1">
        <v>45271</v>
      </c>
      <c r="B51" s="1" t="s">
        <v>2537</v>
      </c>
      <c r="C51">
        <v>12</v>
      </c>
      <c r="D51">
        <v>11</v>
      </c>
      <c r="E51">
        <v>2023</v>
      </c>
      <c r="F51" t="s">
        <v>2525</v>
      </c>
      <c r="G51" t="str">
        <f t="shared" si="0"/>
        <v>2023M12</v>
      </c>
      <c r="H51">
        <v>21685.672884615386</v>
      </c>
      <c r="I51">
        <f>VLOOKUP(G51,CPI_Est!A:E,5,0)</f>
        <v>1.42</v>
      </c>
      <c r="J51">
        <v>5.2</v>
      </c>
      <c r="K51">
        <v>4.488920845</v>
      </c>
    </row>
    <row r="52" spans="1:11" x14ac:dyDescent="0.25">
      <c r="A52" s="1">
        <v>45278</v>
      </c>
      <c r="B52" s="1" t="s">
        <v>2538</v>
      </c>
      <c r="C52">
        <v>12</v>
      </c>
      <c r="D52">
        <v>18</v>
      </c>
      <c r="E52">
        <v>2023</v>
      </c>
      <c r="F52" t="s">
        <v>2525</v>
      </c>
      <c r="G52" t="str">
        <f t="shared" si="0"/>
        <v>2023M12</v>
      </c>
      <c r="H52">
        <v>21715.636442307696</v>
      </c>
      <c r="I52">
        <f>VLOOKUP(G52,CPI_Est!A:E,5,0)</f>
        <v>1.42</v>
      </c>
      <c r="J52">
        <v>5.2</v>
      </c>
      <c r="K52">
        <v>4.488920845</v>
      </c>
    </row>
    <row r="53" spans="1:11" x14ac:dyDescent="0.25">
      <c r="A53" s="1">
        <v>45285</v>
      </c>
      <c r="B53" s="1" t="s">
        <v>2539</v>
      </c>
      <c r="C53">
        <v>12</v>
      </c>
      <c r="D53">
        <v>25</v>
      </c>
      <c r="E53">
        <v>2023</v>
      </c>
      <c r="F53" t="s">
        <v>2525</v>
      </c>
      <c r="G53" t="str">
        <f t="shared" si="0"/>
        <v>2023M12</v>
      </c>
      <c r="H53">
        <v>21745.600000000002</v>
      </c>
      <c r="I53">
        <f>VLOOKUP(G53,CPI_Est!A:E,5,0)</f>
        <v>1.42</v>
      </c>
      <c r="J53">
        <v>5.2</v>
      </c>
      <c r="K53">
        <v>4.488920845</v>
      </c>
    </row>
    <row r="54" spans="1:11" x14ac:dyDescent="0.25">
      <c r="A54" s="1">
        <v>45292</v>
      </c>
      <c r="B54" s="1" t="s">
        <v>2540</v>
      </c>
      <c r="C54">
        <v>1</v>
      </c>
      <c r="D54">
        <v>1</v>
      </c>
      <c r="E54">
        <v>2024</v>
      </c>
      <c r="F54" t="s">
        <v>2541</v>
      </c>
      <c r="G54" t="str">
        <f t="shared" si="0"/>
        <v>2024M1</v>
      </c>
      <c r="H54">
        <v>21752.215192307696</v>
      </c>
      <c r="I54">
        <f>VLOOKUP(G54,CPI_Est!A:E,5,0)</f>
        <v>2.34</v>
      </c>
      <c r="J54">
        <v>4.0999999999999996</v>
      </c>
      <c r="K54">
        <v>4.5939044530000004</v>
      </c>
    </row>
    <row r="55" spans="1:11" x14ac:dyDescent="0.25">
      <c r="A55" s="1">
        <v>45299</v>
      </c>
      <c r="B55" s="1" t="s">
        <v>2543</v>
      </c>
      <c r="C55">
        <v>1</v>
      </c>
      <c r="D55">
        <v>8</v>
      </c>
      <c r="E55">
        <v>2024</v>
      </c>
      <c r="F55" t="s">
        <v>2541</v>
      </c>
      <c r="G55" t="str">
        <f t="shared" si="0"/>
        <v>2024M1</v>
      </c>
      <c r="H55">
        <v>21758.830384615387</v>
      </c>
      <c r="I55">
        <f>VLOOKUP(G55,CPI_Est!A:E,5,0)</f>
        <v>2.34</v>
      </c>
      <c r="J55">
        <v>4.0999999999999996</v>
      </c>
      <c r="K55">
        <v>4.5939044530000004</v>
      </c>
    </row>
    <row r="56" spans="1:11" x14ac:dyDescent="0.25">
      <c r="A56" s="1">
        <v>45306</v>
      </c>
      <c r="B56" s="1" t="s">
        <v>2544</v>
      </c>
      <c r="C56">
        <v>1</v>
      </c>
      <c r="D56">
        <v>15</v>
      </c>
      <c r="E56">
        <v>2024</v>
      </c>
      <c r="F56" t="s">
        <v>2541</v>
      </c>
      <c r="G56" t="str">
        <f t="shared" si="0"/>
        <v>2024M1</v>
      </c>
      <c r="H56">
        <v>21765.445576923081</v>
      </c>
      <c r="I56">
        <f>VLOOKUP(G56,CPI_Est!A:E,5,0)</f>
        <v>2.34</v>
      </c>
      <c r="J56">
        <v>4.0999999999999996</v>
      </c>
      <c r="K56">
        <v>4.5939044530000004</v>
      </c>
    </row>
    <row r="57" spans="1:11" x14ac:dyDescent="0.25">
      <c r="A57" s="1">
        <v>45313</v>
      </c>
      <c r="B57" s="1" t="s">
        <v>2546</v>
      </c>
      <c r="C57">
        <v>1</v>
      </c>
      <c r="D57">
        <v>22</v>
      </c>
      <c r="E57">
        <v>2024</v>
      </c>
      <c r="F57" t="s">
        <v>2541</v>
      </c>
      <c r="G57" t="str">
        <f t="shared" si="0"/>
        <v>2024M1</v>
      </c>
      <c r="H57">
        <v>21772.060769230771</v>
      </c>
      <c r="I57">
        <f>VLOOKUP(G57,CPI_Est!A:E,5,0)</f>
        <v>2.34</v>
      </c>
      <c r="J57">
        <v>4.0999999999999996</v>
      </c>
      <c r="K57">
        <v>4.5939044530000004</v>
      </c>
    </row>
    <row r="58" spans="1:11" x14ac:dyDescent="0.25">
      <c r="A58" s="1">
        <v>45320</v>
      </c>
      <c r="B58" s="1" t="s">
        <v>2547</v>
      </c>
      <c r="C58">
        <v>1</v>
      </c>
      <c r="D58">
        <v>29</v>
      </c>
      <c r="E58">
        <v>2024</v>
      </c>
      <c r="F58" t="s">
        <v>2541</v>
      </c>
      <c r="G58" t="str">
        <f t="shared" si="0"/>
        <v>2024M1</v>
      </c>
      <c r="H58">
        <v>21778.675961538465</v>
      </c>
      <c r="I58">
        <f>VLOOKUP(G58,CPI_Est!A:E,5,0)</f>
        <v>2.34</v>
      </c>
      <c r="J58">
        <v>4.0999999999999996</v>
      </c>
      <c r="K58">
        <v>4.5939044530000004</v>
      </c>
    </row>
    <row r="59" spans="1:11" x14ac:dyDescent="0.25">
      <c r="A59" s="1">
        <v>45327</v>
      </c>
      <c r="B59" s="1" t="s">
        <v>2548</v>
      </c>
      <c r="C59">
        <v>2</v>
      </c>
      <c r="D59">
        <v>5</v>
      </c>
      <c r="E59">
        <v>2024</v>
      </c>
      <c r="F59" t="s">
        <v>2541</v>
      </c>
      <c r="G59" t="str">
        <f t="shared" si="0"/>
        <v>2024M2</v>
      </c>
      <c r="H59">
        <v>21785.291153846156</v>
      </c>
      <c r="I59">
        <f>VLOOKUP(G59,CPI_Est!A:E,5,0)</f>
        <v>3.61</v>
      </c>
      <c r="J59">
        <v>4.0999999999999996</v>
      </c>
      <c r="K59">
        <v>4.5939044530000004</v>
      </c>
    </row>
    <row r="60" spans="1:11" x14ac:dyDescent="0.25">
      <c r="A60" s="1">
        <v>45334</v>
      </c>
      <c r="B60" s="1" t="s">
        <v>2549</v>
      </c>
      <c r="C60">
        <v>2</v>
      </c>
      <c r="D60">
        <v>12</v>
      </c>
      <c r="E60">
        <v>2024</v>
      </c>
      <c r="F60" t="s">
        <v>2541</v>
      </c>
      <c r="G60" t="str">
        <f t="shared" si="0"/>
        <v>2024M2</v>
      </c>
      <c r="H60">
        <v>21791.90634615385</v>
      </c>
      <c r="I60">
        <f>VLOOKUP(G60,CPI_Est!A:E,5,0)</f>
        <v>3.61</v>
      </c>
      <c r="J60">
        <v>4.0999999999999996</v>
      </c>
      <c r="K60">
        <v>4.5939044530000004</v>
      </c>
    </row>
    <row r="61" spans="1:11" x14ac:dyDescent="0.25">
      <c r="A61" s="1">
        <v>45341</v>
      </c>
      <c r="B61" s="1" t="s">
        <v>2551</v>
      </c>
      <c r="C61">
        <v>2</v>
      </c>
      <c r="D61">
        <v>19</v>
      </c>
      <c r="E61">
        <v>2024</v>
      </c>
      <c r="F61" t="s">
        <v>2541</v>
      </c>
      <c r="G61" t="str">
        <f t="shared" si="0"/>
        <v>2024M2</v>
      </c>
      <c r="H61">
        <v>21798.52153846154</v>
      </c>
      <c r="I61">
        <f>VLOOKUP(G61,CPI_Est!A:E,5,0)</f>
        <v>3.61</v>
      </c>
      <c r="J61">
        <v>4.0999999999999996</v>
      </c>
      <c r="K61">
        <v>4.5939044530000004</v>
      </c>
    </row>
    <row r="62" spans="1:11" x14ac:dyDescent="0.25">
      <c r="A62" s="1">
        <v>45348</v>
      </c>
      <c r="B62" s="1" t="s">
        <v>2552</v>
      </c>
      <c r="C62">
        <v>2</v>
      </c>
      <c r="D62">
        <v>26</v>
      </c>
      <c r="E62">
        <v>2024</v>
      </c>
      <c r="F62" t="s">
        <v>2541</v>
      </c>
      <c r="G62" t="str">
        <f t="shared" si="0"/>
        <v>2024M2</v>
      </c>
      <c r="H62">
        <v>21805.136730769234</v>
      </c>
      <c r="I62">
        <f>VLOOKUP(G62,CPI_Est!A:E,5,0)</f>
        <v>3.61</v>
      </c>
      <c r="J62">
        <v>4.0999999999999996</v>
      </c>
      <c r="K62">
        <v>4.5939044530000004</v>
      </c>
    </row>
    <row r="63" spans="1:11" x14ac:dyDescent="0.25">
      <c r="A63" s="1">
        <v>45355</v>
      </c>
      <c r="B63" s="1" t="s">
        <v>2553</v>
      </c>
      <c r="C63">
        <v>3</v>
      </c>
      <c r="D63">
        <v>4</v>
      </c>
      <c r="E63">
        <v>2024</v>
      </c>
      <c r="F63" t="s">
        <v>2541</v>
      </c>
      <c r="G63" t="str">
        <f t="shared" si="0"/>
        <v>2024M3</v>
      </c>
      <c r="H63">
        <v>21811.751923076925</v>
      </c>
      <c r="I63">
        <f>VLOOKUP(G63,CPI_Est!A:E,5,0)</f>
        <v>3.6</v>
      </c>
      <c r="J63">
        <v>4.0999999999999996</v>
      </c>
      <c r="K63">
        <v>4.5939044530000004</v>
      </c>
    </row>
    <row r="64" spans="1:11" x14ac:dyDescent="0.25">
      <c r="A64" s="1">
        <v>45362</v>
      </c>
      <c r="B64" s="1" t="s">
        <v>2554</v>
      </c>
      <c r="C64">
        <v>3</v>
      </c>
      <c r="D64">
        <v>11</v>
      </c>
      <c r="E64">
        <v>2024</v>
      </c>
      <c r="F64" t="s">
        <v>2541</v>
      </c>
      <c r="G64" t="str">
        <f t="shared" si="0"/>
        <v>2024M3</v>
      </c>
      <c r="H64">
        <v>21818.367115384615</v>
      </c>
      <c r="I64">
        <f>VLOOKUP(G64,CPI_Est!A:E,5,0)</f>
        <v>3.6</v>
      </c>
      <c r="J64">
        <v>4.0999999999999996</v>
      </c>
      <c r="K64">
        <v>4.5939044530000004</v>
      </c>
    </row>
    <row r="65" spans="1:11" x14ac:dyDescent="0.25">
      <c r="A65" s="1">
        <v>45369</v>
      </c>
      <c r="B65" s="1" t="s">
        <v>2556</v>
      </c>
      <c r="C65">
        <v>3</v>
      </c>
      <c r="D65">
        <v>18</v>
      </c>
      <c r="E65">
        <v>2024</v>
      </c>
      <c r="F65" t="s">
        <v>2541</v>
      </c>
      <c r="G65" t="str">
        <f t="shared" si="0"/>
        <v>2024M3</v>
      </c>
      <c r="H65">
        <v>21824.982307692309</v>
      </c>
      <c r="I65">
        <f>VLOOKUP(G65,CPI_Est!A:E,5,0)</f>
        <v>3.6</v>
      </c>
      <c r="J65">
        <v>4.0999999999999996</v>
      </c>
      <c r="K65">
        <v>4.5939044530000004</v>
      </c>
    </row>
    <row r="66" spans="1:11" x14ac:dyDescent="0.25">
      <c r="A66" s="1">
        <v>45376</v>
      </c>
      <c r="B66" s="1" t="s">
        <v>2557</v>
      </c>
      <c r="C66">
        <v>3</v>
      </c>
      <c r="D66">
        <v>25</v>
      </c>
      <c r="E66">
        <v>2024</v>
      </c>
      <c r="F66" t="s">
        <v>2541</v>
      </c>
      <c r="G66" t="str">
        <f t="shared" si="0"/>
        <v>2024M3</v>
      </c>
      <c r="H66">
        <v>21831.5975</v>
      </c>
      <c r="I66">
        <f>VLOOKUP(G66,CPI_Est!A:E,5,0)</f>
        <v>3.6</v>
      </c>
      <c r="J66">
        <v>4.0999999999999996</v>
      </c>
      <c r="K66">
        <v>4.5939044530000004</v>
      </c>
    </row>
    <row r="67" spans="1:11" x14ac:dyDescent="0.25">
      <c r="A67" s="1">
        <v>45383</v>
      </c>
      <c r="B67" s="1" t="s">
        <v>2558</v>
      </c>
      <c r="C67">
        <v>4</v>
      </c>
      <c r="D67">
        <v>1</v>
      </c>
      <c r="E67">
        <v>2024</v>
      </c>
      <c r="F67" t="s">
        <v>2559</v>
      </c>
      <c r="G67" t="str">
        <f t="shared" ref="G67:G106" si="1">YEAR(A67)&amp;"M"&amp;MONTH(A67)</f>
        <v>2024M4</v>
      </c>
      <c r="H67">
        <v>21838.212692307694</v>
      </c>
      <c r="I67">
        <f>VLOOKUP(G67,CPI_Est!A:E,5,0)</f>
        <v>3.32</v>
      </c>
      <c r="J67">
        <v>4.0999999999999996</v>
      </c>
      <c r="K67">
        <v>4.6653965189999997</v>
      </c>
    </row>
    <row r="68" spans="1:11" x14ac:dyDescent="0.25">
      <c r="A68" s="1">
        <v>45390</v>
      </c>
      <c r="B68" s="1" t="s">
        <v>2560</v>
      </c>
      <c r="C68">
        <v>4</v>
      </c>
      <c r="D68">
        <v>8</v>
      </c>
      <c r="E68">
        <v>2024</v>
      </c>
      <c r="F68" t="s">
        <v>2559</v>
      </c>
      <c r="G68" t="str">
        <f t="shared" si="1"/>
        <v>2024M4</v>
      </c>
      <c r="H68">
        <v>21844.827884615384</v>
      </c>
      <c r="I68">
        <f>VLOOKUP(G68,CPI_Est!A:E,5,0)</f>
        <v>3.32</v>
      </c>
      <c r="J68">
        <v>4.0999999999999996</v>
      </c>
      <c r="K68">
        <v>4.6653965189999997</v>
      </c>
    </row>
    <row r="69" spans="1:11" x14ac:dyDescent="0.25">
      <c r="A69" s="1">
        <v>45397</v>
      </c>
      <c r="B69" s="1" t="s">
        <v>2562</v>
      </c>
      <c r="C69">
        <v>4</v>
      </c>
      <c r="D69">
        <v>15</v>
      </c>
      <c r="E69">
        <v>2024</v>
      </c>
      <c r="F69" t="s">
        <v>2559</v>
      </c>
      <c r="G69" t="str">
        <f t="shared" si="1"/>
        <v>2024M4</v>
      </c>
      <c r="H69">
        <v>21851.443076923078</v>
      </c>
      <c r="I69">
        <f>VLOOKUP(G69,CPI_Est!A:E,5,0)</f>
        <v>3.32</v>
      </c>
      <c r="J69">
        <v>4.0999999999999996</v>
      </c>
      <c r="K69">
        <v>4.6653965189999997</v>
      </c>
    </row>
    <row r="70" spans="1:11" x14ac:dyDescent="0.25">
      <c r="A70" s="1">
        <v>45404</v>
      </c>
      <c r="B70" s="1" t="s">
        <v>2563</v>
      </c>
      <c r="C70">
        <v>4</v>
      </c>
      <c r="D70">
        <v>22</v>
      </c>
      <c r="E70">
        <v>2024</v>
      </c>
      <c r="F70" t="s">
        <v>2559</v>
      </c>
      <c r="G70" t="str">
        <f t="shared" si="1"/>
        <v>2024M4</v>
      </c>
      <c r="H70">
        <v>21858.058269230765</v>
      </c>
      <c r="I70">
        <f>VLOOKUP(G70,CPI_Est!A:E,5,0)</f>
        <v>3.32</v>
      </c>
      <c r="J70">
        <v>4.0999999999999996</v>
      </c>
      <c r="K70">
        <v>4.6653965189999997</v>
      </c>
    </row>
    <row r="71" spans="1:11" x14ac:dyDescent="0.25">
      <c r="A71" s="1">
        <v>45411</v>
      </c>
      <c r="B71" s="1" t="s">
        <v>2564</v>
      </c>
      <c r="C71">
        <v>4</v>
      </c>
      <c r="D71">
        <v>29</v>
      </c>
      <c r="E71">
        <v>2024</v>
      </c>
      <c r="F71" t="s">
        <v>2559</v>
      </c>
      <c r="G71" t="str">
        <f t="shared" si="1"/>
        <v>2024M4</v>
      </c>
      <c r="H71">
        <v>21864.673461538463</v>
      </c>
      <c r="I71">
        <f>VLOOKUP(G71,CPI_Est!A:E,5,0)</f>
        <v>3.32</v>
      </c>
      <c r="J71">
        <v>4.0999999999999996</v>
      </c>
      <c r="K71">
        <v>4.6653965189999997</v>
      </c>
    </row>
    <row r="72" spans="1:11" x14ac:dyDescent="0.25">
      <c r="A72" s="1">
        <v>45418</v>
      </c>
      <c r="B72" s="1" t="s">
        <v>2565</v>
      </c>
      <c r="C72">
        <v>5</v>
      </c>
      <c r="D72">
        <v>6</v>
      </c>
      <c r="E72">
        <v>2024</v>
      </c>
      <c r="F72" t="s">
        <v>2559</v>
      </c>
      <c r="G72" t="str">
        <f t="shared" si="1"/>
        <v>2024M5</v>
      </c>
      <c r="H72">
        <v>21871.28865384615</v>
      </c>
      <c r="I72">
        <f>VLOOKUP(G72,CPI_Est!A:E,5,0)</f>
        <v>3.25</v>
      </c>
      <c r="J72">
        <v>4.0999999999999996</v>
      </c>
      <c r="K72">
        <v>4.6653965189999997</v>
      </c>
    </row>
    <row r="73" spans="1:11" x14ac:dyDescent="0.25">
      <c r="A73" s="1">
        <v>45425</v>
      </c>
      <c r="B73" s="1" t="s">
        <v>2566</v>
      </c>
      <c r="C73">
        <v>5</v>
      </c>
      <c r="D73">
        <v>13</v>
      </c>
      <c r="E73">
        <v>2024</v>
      </c>
      <c r="F73" t="s">
        <v>2559</v>
      </c>
      <c r="G73" t="str">
        <f t="shared" si="1"/>
        <v>2024M5</v>
      </c>
      <c r="H73">
        <v>21877.903846153848</v>
      </c>
      <c r="I73">
        <f>VLOOKUP(G73,CPI_Est!A:E,5,0)</f>
        <v>3.25</v>
      </c>
      <c r="J73">
        <v>4.0999999999999996</v>
      </c>
      <c r="K73">
        <v>4.6653965189999997</v>
      </c>
    </row>
    <row r="74" spans="1:11" x14ac:dyDescent="0.25">
      <c r="A74" s="1">
        <v>45432</v>
      </c>
      <c r="B74" s="1" t="s">
        <v>2568</v>
      </c>
      <c r="C74">
        <v>5</v>
      </c>
      <c r="D74">
        <v>20</v>
      </c>
      <c r="E74">
        <v>2024</v>
      </c>
      <c r="F74" t="s">
        <v>2559</v>
      </c>
      <c r="G74" t="str">
        <f t="shared" si="1"/>
        <v>2024M5</v>
      </c>
      <c r="H74">
        <v>21884.519038461542</v>
      </c>
      <c r="I74">
        <f>VLOOKUP(G74,CPI_Est!A:E,5,0)</f>
        <v>3.25</v>
      </c>
      <c r="J74">
        <v>4.0999999999999996</v>
      </c>
      <c r="K74">
        <v>4.6653965189999997</v>
      </c>
    </row>
    <row r="75" spans="1:11" x14ac:dyDescent="0.25">
      <c r="A75" s="1">
        <v>45439</v>
      </c>
      <c r="B75" s="1" t="s">
        <v>2569</v>
      </c>
      <c r="C75">
        <v>5</v>
      </c>
      <c r="D75">
        <v>27</v>
      </c>
      <c r="E75">
        <v>2024</v>
      </c>
      <c r="F75" t="s">
        <v>2559</v>
      </c>
      <c r="G75" t="str">
        <f t="shared" si="1"/>
        <v>2024M5</v>
      </c>
      <c r="H75">
        <v>21891.134230769232</v>
      </c>
      <c r="I75">
        <f>VLOOKUP(G75,CPI_Est!A:E,5,0)</f>
        <v>3.25</v>
      </c>
      <c r="J75">
        <v>4.0999999999999996</v>
      </c>
      <c r="K75">
        <v>4.6653965189999997</v>
      </c>
    </row>
    <row r="76" spans="1:11" x14ac:dyDescent="0.25">
      <c r="A76" s="1">
        <v>45446</v>
      </c>
      <c r="B76" s="1" t="s">
        <v>2570</v>
      </c>
      <c r="C76">
        <v>6</v>
      </c>
      <c r="D76">
        <v>3</v>
      </c>
      <c r="E76">
        <v>2024</v>
      </c>
      <c r="F76" t="s">
        <v>2559</v>
      </c>
      <c r="G76" t="str">
        <f t="shared" si="1"/>
        <v>2024M6</v>
      </c>
      <c r="H76">
        <v>21897.749423076926</v>
      </c>
      <c r="I76">
        <f>VLOOKUP(G76,CPI_Est!A:E,5,0)</f>
        <v>3.2</v>
      </c>
      <c r="J76">
        <v>4.0999999999999996</v>
      </c>
      <c r="K76">
        <v>4.6653965189999997</v>
      </c>
    </row>
    <row r="77" spans="1:11" x14ac:dyDescent="0.25">
      <c r="A77" s="1">
        <v>45453</v>
      </c>
      <c r="B77" s="1" t="s">
        <v>2571</v>
      </c>
      <c r="C77">
        <v>6</v>
      </c>
      <c r="D77">
        <v>10</v>
      </c>
      <c r="E77">
        <v>2024</v>
      </c>
      <c r="F77" t="s">
        <v>2559</v>
      </c>
      <c r="G77" t="str">
        <f t="shared" si="1"/>
        <v>2024M6</v>
      </c>
      <c r="H77">
        <v>21904.364615384613</v>
      </c>
      <c r="I77">
        <f>VLOOKUP(G77,CPI_Est!A:E,5,0)</f>
        <v>3.2</v>
      </c>
      <c r="J77">
        <v>4.0999999999999996</v>
      </c>
      <c r="K77">
        <v>4.6653965189999997</v>
      </c>
    </row>
    <row r="78" spans="1:11" x14ac:dyDescent="0.25">
      <c r="A78" s="1">
        <v>45460</v>
      </c>
      <c r="B78" s="1" t="s">
        <v>2573</v>
      </c>
      <c r="C78">
        <v>6</v>
      </c>
      <c r="D78">
        <v>17</v>
      </c>
      <c r="E78">
        <v>2024</v>
      </c>
      <c r="F78" t="s">
        <v>2559</v>
      </c>
      <c r="G78" t="str">
        <f t="shared" si="1"/>
        <v>2024M6</v>
      </c>
      <c r="H78">
        <v>21910.979807692311</v>
      </c>
      <c r="I78">
        <f>VLOOKUP(G78,CPI_Est!A:E,5,0)</f>
        <v>3.2</v>
      </c>
      <c r="J78">
        <v>4.0999999999999996</v>
      </c>
      <c r="K78">
        <v>4.6653965189999997</v>
      </c>
    </row>
    <row r="79" spans="1:11" x14ac:dyDescent="0.25">
      <c r="A79" s="1">
        <v>45467</v>
      </c>
      <c r="B79" s="1" t="s">
        <v>2574</v>
      </c>
      <c r="C79">
        <v>6</v>
      </c>
      <c r="D79">
        <v>24</v>
      </c>
      <c r="E79">
        <v>2024</v>
      </c>
      <c r="F79" t="s">
        <v>2559</v>
      </c>
      <c r="G79" t="str">
        <f t="shared" si="1"/>
        <v>2024M6</v>
      </c>
      <c r="H79">
        <v>21917.594999999998</v>
      </c>
      <c r="I79">
        <f>VLOOKUP(G79,CPI_Est!A:E,5,0)</f>
        <v>3.2</v>
      </c>
      <c r="J79">
        <v>4.0999999999999996</v>
      </c>
      <c r="K79">
        <v>4.6653965189999997</v>
      </c>
    </row>
    <row r="80" spans="1:11" x14ac:dyDescent="0.25">
      <c r="A80" s="1">
        <v>45474</v>
      </c>
      <c r="B80" s="1" t="s">
        <v>2575</v>
      </c>
      <c r="C80">
        <v>7</v>
      </c>
      <c r="D80">
        <v>1</v>
      </c>
      <c r="E80">
        <v>2024</v>
      </c>
      <c r="F80" t="s">
        <v>2576</v>
      </c>
      <c r="G80" t="str">
        <f t="shared" si="1"/>
        <v>2024M7</v>
      </c>
      <c r="H80">
        <v>21924.210192307695</v>
      </c>
      <c r="I80">
        <f>VLOOKUP(G80,CPI_Est!A:E,5,0)</f>
        <v>2.86</v>
      </c>
      <c r="J80">
        <v>4.0999999999999996</v>
      </c>
      <c r="K80">
        <v>4.6891915050000001</v>
      </c>
    </row>
    <row r="81" spans="1:11" x14ac:dyDescent="0.25">
      <c r="A81" s="1">
        <v>45481</v>
      </c>
      <c r="B81" s="1" t="s">
        <v>2577</v>
      </c>
      <c r="C81">
        <v>7</v>
      </c>
      <c r="D81">
        <v>8</v>
      </c>
      <c r="E81">
        <v>2024</v>
      </c>
      <c r="F81" t="s">
        <v>2576</v>
      </c>
      <c r="G81" t="str">
        <f t="shared" si="1"/>
        <v>2024M7</v>
      </c>
      <c r="H81">
        <v>21930.825384615389</v>
      </c>
      <c r="I81">
        <f>VLOOKUP(G81,CPI_Est!A:E,5,0)</f>
        <v>2.86</v>
      </c>
      <c r="J81">
        <v>4.0999999999999996</v>
      </c>
      <c r="K81">
        <v>4.6891915050000001</v>
      </c>
    </row>
    <row r="82" spans="1:11" x14ac:dyDescent="0.25">
      <c r="A82" s="1">
        <v>45488</v>
      </c>
      <c r="B82" s="1" t="s">
        <v>2579</v>
      </c>
      <c r="C82">
        <v>7</v>
      </c>
      <c r="D82">
        <v>15</v>
      </c>
      <c r="E82">
        <v>2024</v>
      </c>
      <c r="F82" t="s">
        <v>2576</v>
      </c>
      <c r="G82" t="str">
        <f t="shared" si="1"/>
        <v>2024M7</v>
      </c>
      <c r="H82">
        <v>21937.44057692308</v>
      </c>
      <c r="I82">
        <f>VLOOKUP(G82,CPI_Est!A:E,5,0)</f>
        <v>2.86</v>
      </c>
      <c r="J82">
        <v>4.0999999999999996</v>
      </c>
      <c r="K82">
        <v>4.6891915050000001</v>
      </c>
    </row>
    <row r="83" spans="1:11" x14ac:dyDescent="0.25">
      <c r="A83" s="1">
        <v>45495</v>
      </c>
      <c r="B83" s="1" t="s">
        <v>2580</v>
      </c>
      <c r="C83">
        <v>7</v>
      </c>
      <c r="D83">
        <v>22</v>
      </c>
      <c r="E83">
        <v>2024</v>
      </c>
      <c r="F83" t="s">
        <v>2576</v>
      </c>
      <c r="G83" t="str">
        <f t="shared" si="1"/>
        <v>2024M7</v>
      </c>
      <c r="H83">
        <v>21944.05576923077</v>
      </c>
      <c r="I83">
        <f>VLOOKUP(G83,CPI_Est!A:E,5,0)</f>
        <v>2.86</v>
      </c>
      <c r="J83">
        <v>4.0999999999999996</v>
      </c>
      <c r="K83">
        <v>4.6891915050000001</v>
      </c>
    </row>
    <row r="84" spans="1:11" x14ac:dyDescent="0.25">
      <c r="A84" s="1">
        <v>45502</v>
      </c>
      <c r="B84" s="1" t="s">
        <v>2581</v>
      </c>
      <c r="C84">
        <v>7</v>
      </c>
      <c r="D84">
        <v>29</v>
      </c>
      <c r="E84">
        <v>2024</v>
      </c>
      <c r="F84" t="s">
        <v>2576</v>
      </c>
      <c r="G84" t="str">
        <f t="shared" si="1"/>
        <v>2024M7</v>
      </c>
      <c r="H84">
        <v>21950.670961538464</v>
      </c>
      <c r="I84">
        <f>VLOOKUP(G84,CPI_Est!A:E,5,0)</f>
        <v>2.86</v>
      </c>
      <c r="J84">
        <v>4.0999999999999996</v>
      </c>
      <c r="K84">
        <v>4.6891915050000001</v>
      </c>
    </row>
    <row r="85" spans="1:11" x14ac:dyDescent="0.25">
      <c r="A85" s="1">
        <v>45509</v>
      </c>
      <c r="B85" s="1" t="s">
        <v>2582</v>
      </c>
      <c r="C85">
        <v>8</v>
      </c>
      <c r="D85">
        <v>5</v>
      </c>
      <c r="E85">
        <v>2024</v>
      </c>
      <c r="F85" t="s">
        <v>2576</v>
      </c>
      <c r="G85" t="str">
        <f t="shared" si="1"/>
        <v>2024M8</v>
      </c>
      <c r="H85">
        <v>21957.286153846155</v>
      </c>
      <c r="I85">
        <f>VLOOKUP(G85,CPI_Est!A:E,5,0)</f>
        <v>2.64</v>
      </c>
      <c r="J85">
        <v>4.0999999999999996</v>
      </c>
      <c r="K85">
        <v>4.6891915050000001</v>
      </c>
    </row>
    <row r="86" spans="1:11" x14ac:dyDescent="0.25">
      <c r="A86" s="1">
        <v>45516</v>
      </c>
      <c r="B86" s="1" t="s">
        <v>2583</v>
      </c>
      <c r="C86">
        <v>8</v>
      </c>
      <c r="D86">
        <v>12</v>
      </c>
      <c r="E86">
        <v>2024</v>
      </c>
      <c r="F86" t="s">
        <v>2576</v>
      </c>
      <c r="G86" t="str">
        <f t="shared" si="1"/>
        <v>2024M8</v>
      </c>
      <c r="H86">
        <v>21963.901346153849</v>
      </c>
      <c r="I86">
        <f>VLOOKUP(G86,CPI_Est!A:E,5,0)</f>
        <v>2.64</v>
      </c>
      <c r="J86">
        <v>4.0999999999999996</v>
      </c>
      <c r="K86">
        <v>4.6891915050000001</v>
      </c>
    </row>
    <row r="87" spans="1:11" x14ac:dyDescent="0.25">
      <c r="A87" s="1">
        <v>45523</v>
      </c>
      <c r="B87" s="1" t="s">
        <v>2585</v>
      </c>
      <c r="C87">
        <v>8</v>
      </c>
      <c r="D87">
        <v>19</v>
      </c>
      <c r="E87">
        <v>2024</v>
      </c>
      <c r="F87" t="s">
        <v>2576</v>
      </c>
      <c r="G87" t="str">
        <f t="shared" si="1"/>
        <v>2024M8</v>
      </c>
      <c r="H87">
        <v>21970.516538461539</v>
      </c>
      <c r="I87">
        <f>VLOOKUP(G87,CPI_Est!A:E,5,0)</f>
        <v>2.64</v>
      </c>
      <c r="J87">
        <v>4.0999999999999996</v>
      </c>
      <c r="K87">
        <v>4.6891915050000001</v>
      </c>
    </row>
    <row r="88" spans="1:11" x14ac:dyDescent="0.25">
      <c r="A88" s="1">
        <v>45530</v>
      </c>
      <c r="B88" s="1" t="s">
        <v>2586</v>
      </c>
      <c r="C88">
        <v>8</v>
      </c>
      <c r="D88">
        <v>26</v>
      </c>
      <c r="E88">
        <v>2024</v>
      </c>
      <c r="F88" t="s">
        <v>2576</v>
      </c>
      <c r="G88" t="str">
        <f t="shared" si="1"/>
        <v>2024M8</v>
      </c>
      <c r="H88">
        <v>21977.131730769233</v>
      </c>
      <c r="I88">
        <f>VLOOKUP(G88,CPI_Est!A:E,5,0)</f>
        <v>2.64</v>
      </c>
      <c r="J88">
        <v>4.0999999999999996</v>
      </c>
      <c r="K88">
        <v>4.6891915050000001</v>
      </c>
    </row>
    <row r="89" spans="1:11" x14ac:dyDescent="0.25">
      <c r="A89" s="1">
        <v>45537</v>
      </c>
      <c r="B89" s="1" t="s">
        <v>2587</v>
      </c>
      <c r="C89">
        <v>9</v>
      </c>
      <c r="D89">
        <v>2</v>
      </c>
      <c r="E89">
        <v>2024</v>
      </c>
      <c r="F89" t="s">
        <v>2576</v>
      </c>
      <c r="G89" t="str">
        <f t="shared" si="1"/>
        <v>2024M9</v>
      </c>
      <c r="H89">
        <v>21983.746923076924</v>
      </c>
      <c r="I89">
        <f>VLOOKUP(G89,CPI_Est!A:E,5,0)</f>
        <v>2.77</v>
      </c>
      <c r="J89">
        <v>4.0999999999999996</v>
      </c>
      <c r="K89">
        <v>4.6891915050000001</v>
      </c>
    </row>
    <row r="90" spans="1:11" x14ac:dyDescent="0.25">
      <c r="A90" s="1">
        <v>45544</v>
      </c>
      <c r="B90" s="1" t="s">
        <v>2588</v>
      </c>
      <c r="C90">
        <v>9</v>
      </c>
      <c r="D90">
        <v>9</v>
      </c>
      <c r="E90">
        <v>2024</v>
      </c>
      <c r="F90" t="s">
        <v>2576</v>
      </c>
      <c r="G90" t="str">
        <f t="shared" si="1"/>
        <v>2024M9</v>
      </c>
      <c r="H90">
        <v>21990.362115384618</v>
      </c>
      <c r="I90">
        <f>VLOOKUP(G90,CPI_Est!A:E,5,0)</f>
        <v>2.77</v>
      </c>
      <c r="J90">
        <v>4.0999999999999996</v>
      </c>
      <c r="K90">
        <v>4.6891915050000001</v>
      </c>
    </row>
    <row r="91" spans="1:11" x14ac:dyDescent="0.25">
      <c r="A91" s="1">
        <v>45551</v>
      </c>
      <c r="B91" s="1" t="s">
        <v>2590</v>
      </c>
      <c r="C91">
        <v>9</v>
      </c>
      <c r="D91">
        <v>16</v>
      </c>
      <c r="E91">
        <v>2024</v>
      </c>
      <c r="F91" t="s">
        <v>2576</v>
      </c>
      <c r="G91" t="str">
        <f t="shared" si="1"/>
        <v>2024M9</v>
      </c>
      <c r="H91">
        <v>21996.977307692308</v>
      </c>
      <c r="I91">
        <f>VLOOKUP(G91,CPI_Est!A:E,5,0)</f>
        <v>2.77</v>
      </c>
      <c r="J91">
        <v>4.0999999999999996</v>
      </c>
      <c r="K91">
        <v>4.6891915050000001</v>
      </c>
    </row>
    <row r="92" spans="1:11" x14ac:dyDescent="0.25">
      <c r="A92" s="1">
        <v>45558</v>
      </c>
      <c r="B92" s="1" t="s">
        <v>2591</v>
      </c>
      <c r="C92">
        <v>9</v>
      </c>
      <c r="D92">
        <v>23</v>
      </c>
      <c r="E92">
        <v>2024</v>
      </c>
      <c r="F92" t="s">
        <v>2576</v>
      </c>
      <c r="G92" t="str">
        <f t="shared" si="1"/>
        <v>2024M9</v>
      </c>
      <c r="H92">
        <v>22003.592500000006</v>
      </c>
      <c r="I92">
        <f>VLOOKUP(G92,CPI_Est!A:E,5,0)</f>
        <v>2.77</v>
      </c>
      <c r="J92">
        <v>4.0999999999999996</v>
      </c>
      <c r="K92">
        <v>4.6891915050000001</v>
      </c>
    </row>
    <row r="93" spans="1:11" x14ac:dyDescent="0.25">
      <c r="A93" s="1">
        <v>45565</v>
      </c>
      <c r="B93" s="1" t="s">
        <v>2592</v>
      </c>
      <c r="C93">
        <v>9</v>
      </c>
      <c r="D93">
        <v>30</v>
      </c>
      <c r="E93">
        <v>2024</v>
      </c>
      <c r="F93" t="s">
        <v>2576</v>
      </c>
      <c r="G93" t="str">
        <f t="shared" si="1"/>
        <v>2024M9</v>
      </c>
      <c r="H93">
        <v>22003.592500000006</v>
      </c>
      <c r="I93">
        <f>VLOOKUP(G93,CPI_Est!A:E,5,0)</f>
        <v>2.77</v>
      </c>
      <c r="J93">
        <v>4.0999999999999996</v>
      </c>
      <c r="K93">
        <v>4.6891915050000001</v>
      </c>
    </row>
    <row r="94" spans="1:11" x14ac:dyDescent="0.25">
      <c r="A94" s="1">
        <v>45572</v>
      </c>
      <c r="B94" s="1" t="s">
        <v>2593</v>
      </c>
      <c r="C94">
        <v>10</v>
      </c>
      <c r="D94">
        <v>7</v>
      </c>
      <c r="E94">
        <v>2024</v>
      </c>
      <c r="F94" t="s">
        <v>2594</v>
      </c>
      <c r="G94" t="str">
        <f t="shared" si="1"/>
        <v>2024M10</v>
      </c>
      <c r="H94">
        <v>22010.207692307697</v>
      </c>
      <c r="I94">
        <f>VLOOKUP(G94,CPI_Est!A:E,5,0)</f>
        <v>2.89</v>
      </c>
      <c r="J94">
        <v>4.0999999999999996</v>
      </c>
      <c r="K94">
        <v>4.7129805520000003</v>
      </c>
    </row>
    <row r="95" spans="1:11" x14ac:dyDescent="0.25">
      <c r="A95" s="1">
        <v>45579</v>
      </c>
      <c r="B95" s="1" t="s">
        <v>2595</v>
      </c>
      <c r="C95">
        <v>10</v>
      </c>
      <c r="D95">
        <v>14</v>
      </c>
      <c r="E95">
        <v>2024</v>
      </c>
      <c r="F95" t="s">
        <v>2594</v>
      </c>
      <c r="G95" t="str">
        <f t="shared" si="1"/>
        <v>2024M10</v>
      </c>
      <c r="H95">
        <v>22016.822884615391</v>
      </c>
      <c r="I95">
        <f>VLOOKUP(G95,CPI_Est!A:E,5,0)</f>
        <v>2.89</v>
      </c>
      <c r="J95">
        <v>4.0999999999999996</v>
      </c>
      <c r="K95">
        <v>4.7129805520000003</v>
      </c>
    </row>
    <row r="96" spans="1:11" x14ac:dyDescent="0.25">
      <c r="A96" s="1">
        <v>45586</v>
      </c>
      <c r="B96" s="1" t="s">
        <v>2597</v>
      </c>
      <c r="C96">
        <v>10</v>
      </c>
      <c r="D96">
        <v>21</v>
      </c>
      <c r="E96">
        <v>2024</v>
      </c>
      <c r="F96" t="s">
        <v>2594</v>
      </c>
      <c r="G96" t="str">
        <f t="shared" si="1"/>
        <v>2024M10</v>
      </c>
      <c r="H96">
        <v>22023.438076923081</v>
      </c>
      <c r="I96">
        <f>VLOOKUP(G96,CPI_Est!A:E,5,0)</f>
        <v>2.89</v>
      </c>
      <c r="J96">
        <v>4.0999999999999996</v>
      </c>
      <c r="K96">
        <v>4.7129805520000003</v>
      </c>
    </row>
    <row r="97" spans="1:11" x14ac:dyDescent="0.25">
      <c r="A97" s="1">
        <v>45593</v>
      </c>
      <c r="B97" s="1" t="s">
        <v>2598</v>
      </c>
      <c r="C97">
        <v>10</v>
      </c>
      <c r="D97">
        <v>28</v>
      </c>
      <c r="E97">
        <v>2024</v>
      </c>
      <c r="F97" t="s">
        <v>2594</v>
      </c>
      <c r="G97" t="str">
        <f t="shared" si="1"/>
        <v>2024M10</v>
      </c>
      <c r="H97">
        <v>22030.053269230775</v>
      </c>
      <c r="I97">
        <f>VLOOKUP(G97,CPI_Est!A:E,5,0)</f>
        <v>2.89</v>
      </c>
      <c r="J97">
        <v>4.0999999999999996</v>
      </c>
      <c r="K97">
        <v>4.7129805520000003</v>
      </c>
    </row>
    <row r="98" spans="1:11" x14ac:dyDescent="0.25">
      <c r="A98" s="1">
        <v>45600</v>
      </c>
      <c r="B98" s="1" t="s">
        <v>2599</v>
      </c>
      <c r="C98">
        <v>11</v>
      </c>
      <c r="D98">
        <v>4</v>
      </c>
      <c r="E98">
        <v>2024</v>
      </c>
      <c r="F98" t="s">
        <v>2594</v>
      </c>
      <c r="G98" t="str">
        <f t="shared" si="1"/>
        <v>2024M11</v>
      </c>
      <c r="H98">
        <v>22036.668461538466</v>
      </c>
      <c r="I98">
        <f>VLOOKUP(G98,CPI_Est!A:E,5,0)</f>
        <v>2.79</v>
      </c>
      <c r="J98">
        <v>4.0999999999999996</v>
      </c>
      <c r="K98">
        <v>4.7129805520000003</v>
      </c>
    </row>
    <row r="99" spans="1:11" x14ac:dyDescent="0.25">
      <c r="A99" s="1">
        <v>45607</v>
      </c>
      <c r="B99" s="1" t="s">
        <v>2600</v>
      </c>
      <c r="C99">
        <v>11</v>
      </c>
      <c r="D99">
        <v>11</v>
      </c>
      <c r="E99">
        <v>2024</v>
      </c>
      <c r="F99" t="s">
        <v>2594</v>
      </c>
      <c r="G99" t="str">
        <f t="shared" si="1"/>
        <v>2024M11</v>
      </c>
      <c r="H99">
        <v>22043.28365384616</v>
      </c>
      <c r="I99">
        <f>VLOOKUP(G99,CPI_Est!A:E,5,0)</f>
        <v>2.79</v>
      </c>
      <c r="J99">
        <v>4.0999999999999996</v>
      </c>
      <c r="K99">
        <v>4.7129805520000003</v>
      </c>
    </row>
    <row r="100" spans="1:11" x14ac:dyDescent="0.25">
      <c r="A100" s="1">
        <v>45614</v>
      </c>
      <c r="B100" s="1" t="s">
        <v>2602</v>
      </c>
      <c r="C100">
        <v>11</v>
      </c>
      <c r="D100">
        <v>18</v>
      </c>
      <c r="E100">
        <v>2024</v>
      </c>
      <c r="F100" t="s">
        <v>2594</v>
      </c>
      <c r="G100" t="str">
        <f t="shared" si="1"/>
        <v>2024M11</v>
      </c>
      <c r="H100">
        <v>22049.89884615385</v>
      </c>
      <c r="I100">
        <f>VLOOKUP(G100,CPI_Est!A:E,5,0)</f>
        <v>2.79</v>
      </c>
      <c r="J100">
        <v>4.0999999999999996</v>
      </c>
      <c r="K100">
        <v>4.7129805520000003</v>
      </c>
    </row>
    <row r="101" spans="1:11" x14ac:dyDescent="0.25">
      <c r="A101" s="1">
        <v>45621</v>
      </c>
      <c r="B101" s="1" t="s">
        <v>2603</v>
      </c>
      <c r="C101">
        <v>11</v>
      </c>
      <c r="D101">
        <v>25</v>
      </c>
      <c r="E101">
        <v>2024</v>
      </c>
      <c r="F101" t="s">
        <v>2594</v>
      </c>
      <c r="G101" t="str">
        <f t="shared" si="1"/>
        <v>2024M11</v>
      </c>
      <c r="H101">
        <v>22056.514038461544</v>
      </c>
      <c r="I101">
        <f>VLOOKUP(G101,CPI_Est!A:E,5,0)</f>
        <v>2.79</v>
      </c>
      <c r="J101">
        <v>4.0999999999999996</v>
      </c>
      <c r="K101">
        <v>4.7129805520000003</v>
      </c>
    </row>
    <row r="102" spans="1:11" x14ac:dyDescent="0.25">
      <c r="A102" s="1">
        <v>45628</v>
      </c>
      <c r="B102" s="1" t="s">
        <v>2604</v>
      </c>
      <c r="C102">
        <v>12</v>
      </c>
      <c r="D102">
        <v>2</v>
      </c>
      <c r="E102">
        <v>2024</v>
      </c>
      <c r="F102" t="s">
        <v>2594</v>
      </c>
      <c r="G102" t="str">
        <f t="shared" si="1"/>
        <v>2024M12</v>
      </c>
      <c r="H102">
        <v>22063.129230769235</v>
      </c>
      <c r="I102">
        <f>VLOOKUP(G102,CPI_Est!A:E,5,0)</f>
        <v>2.59</v>
      </c>
      <c r="J102">
        <v>4.0999999999999996</v>
      </c>
      <c r="K102">
        <v>4.7129805520000003</v>
      </c>
    </row>
    <row r="103" spans="1:11" x14ac:dyDescent="0.25">
      <c r="A103" s="1">
        <v>45635</v>
      </c>
      <c r="B103" s="1" t="s">
        <v>2605</v>
      </c>
      <c r="C103">
        <v>12</v>
      </c>
      <c r="D103">
        <v>9</v>
      </c>
      <c r="E103">
        <v>2024</v>
      </c>
      <c r="F103" t="s">
        <v>2594</v>
      </c>
      <c r="G103" t="str">
        <f t="shared" si="1"/>
        <v>2024M12</v>
      </c>
      <c r="H103">
        <v>22069.744423076925</v>
      </c>
      <c r="I103">
        <f>VLOOKUP(G103,CPI_Est!A:E,5,0)</f>
        <v>2.59</v>
      </c>
      <c r="J103">
        <v>4.0999999999999996</v>
      </c>
      <c r="K103">
        <v>4.7129805520000003</v>
      </c>
    </row>
    <row r="104" spans="1:11" x14ac:dyDescent="0.25">
      <c r="A104" s="1">
        <v>45642</v>
      </c>
      <c r="B104" s="1" t="s">
        <v>2606</v>
      </c>
      <c r="C104">
        <v>12</v>
      </c>
      <c r="D104">
        <v>16</v>
      </c>
      <c r="E104">
        <v>2024</v>
      </c>
      <c r="F104" t="s">
        <v>2594</v>
      </c>
      <c r="G104" t="str">
        <f t="shared" si="1"/>
        <v>2024M12</v>
      </c>
      <c r="H104">
        <v>22076.359615384619</v>
      </c>
      <c r="I104">
        <f>VLOOKUP(G104,CPI_Est!A:E,5,0)</f>
        <v>2.59</v>
      </c>
      <c r="J104">
        <v>4.0999999999999996</v>
      </c>
      <c r="K104">
        <v>4.7129805520000003</v>
      </c>
    </row>
    <row r="105" spans="1:11" x14ac:dyDescent="0.25">
      <c r="A105" s="1">
        <v>45649</v>
      </c>
      <c r="B105" s="1" t="s">
        <v>2607</v>
      </c>
      <c r="C105">
        <v>12</v>
      </c>
      <c r="D105">
        <v>23</v>
      </c>
      <c r="E105">
        <v>2024</v>
      </c>
      <c r="F105" t="s">
        <v>2594</v>
      </c>
      <c r="G105" t="str">
        <f t="shared" si="1"/>
        <v>2024M12</v>
      </c>
      <c r="H105">
        <v>22082.97480769231</v>
      </c>
      <c r="I105">
        <f>VLOOKUP(G105,CPI_Est!A:E,5,0)</f>
        <v>2.59</v>
      </c>
      <c r="J105">
        <v>4.0999999999999996</v>
      </c>
      <c r="K105">
        <v>4.7129805520000003</v>
      </c>
    </row>
    <row r="106" spans="1:11" x14ac:dyDescent="0.25">
      <c r="A106" s="1">
        <v>45656</v>
      </c>
      <c r="B106" s="1" t="s">
        <v>2608</v>
      </c>
      <c r="C106">
        <v>12</v>
      </c>
      <c r="D106">
        <v>30</v>
      </c>
      <c r="E106">
        <v>2024</v>
      </c>
      <c r="F106" t="s">
        <v>2594</v>
      </c>
      <c r="G106" t="str">
        <f t="shared" si="1"/>
        <v>2024M12</v>
      </c>
      <c r="H106">
        <v>22089.590000000004</v>
      </c>
      <c r="I106">
        <f>VLOOKUP(G106,CPI_Est!A:E,5,0)</f>
        <v>2.59</v>
      </c>
      <c r="J106">
        <v>4.0999999999999996</v>
      </c>
      <c r="K106">
        <v>4.7129805520000003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6C9D0-4B35-4CF0-910C-0485B4DC9E21}">
  <dimension ref="A1:G1563"/>
  <sheetViews>
    <sheetView topLeftCell="A1529" workbookViewId="0">
      <selection activeCell="G1544" sqref="G1544"/>
    </sheetView>
  </sheetViews>
  <sheetFormatPr defaultRowHeight="15" x14ac:dyDescent="0.25"/>
  <cols>
    <col min="1" max="1" width="10.7109375" bestFit="1" customWidth="1"/>
    <col min="7" max="7" width="12.7109375" bestFit="1" customWidth="1"/>
  </cols>
  <sheetData>
    <row r="1" spans="1:7" x14ac:dyDescent="0.25">
      <c r="A1" t="s">
        <v>423</v>
      </c>
      <c r="B1" t="s">
        <v>1</v>
      </c>
      <c r="C1" t="s">
        <v>2</v>
      </c>
      <c r="D1" t="s">
        <v>3</v>
      </c>
      <c r="E1" t="s">
        <v>5</v>
      </c>
      <c r="F1" s="14" t="s">
        <v>4</v>
      </c>
      <c r="G1" t="s">
        <v>6</v>
      </c>
    </row>
    <row r="2" spans="1:7" x14ac:dyDescent="0.25">
      <c r="A2" s="1">
        <v>33994</v>
      </c>
      <c r="B2" s="9">
        <v>43.96875</v>
      </c>
      <c r="C2" s="9">
        <v>43.96875</v>
      </c>
      <c r="D2" s="9">
        <v>43.75</v>
      </c>
      <c r="E2" s="9">
        <v>25.218225479125898</v>
      </c>
      <c r="F2" s="9">
        <v>43.9375</v>
      </c>
      <c r="G2" s="10">
        <v>1003200</v>
      </c>
    </row>
    <row r="3" spans="1:7" x14ac:dyDescent="0.25">
      <c r="A3" s="1">
        <v>34001</v>
      </c>
      <c r="B3" s="9">
        <v>43.96875</v>
      </c>
      <c r="C3" s="9">
        <v>45.09375</v>
      </c>
      <c r="D3" s="9">
        <v>43.96875</v>
      </c>
      <c r="E3" s="9">
        <v>25.810117721557599</v>
      </c>
      <c r="F3" s="9">
        <v>44.96875</v>
      </c>
      <c r="G3" s="10">
        <v>2234800</v>
      </c>
    </row>
    <row r="4" spans="1:7" x14ac:dyDescent="0.25">
      <c r="A4" s="1">
        <v>34008</v>
      </c>
      <c r="B4" s="9">
        <v>44.96875</v>
      </c>
      <c r="C4" s="9">
        <v>45.125</v>
      </c>
      <c r="D4" s="9">
        <v>44.53125</v>
      </c>
      <c r="E4" s="9">
        <v>25.594882965087798</v>
      </c>
      <c r="F4" s="9">
        <v>44.59375</v>
      </c>
      <c r="G4" s="10">
        <v>1159800</v>
      </c>
    </row>
    <row r="5" spans="1:7" x14ac:dyDescent="0.25">
      <c r="A5" s="1">
        <v>34015</v>
      </c>
      <c r="B5" s="9">
        <v>44.46875</v>
      </c>
      <c r="C5" s="9">
        <v>44.46875</v>
      </c>
      <c r="D5" s="9">
        <v>42.8125</v>
      </c>
      <c r="E5" s="9">
        <v>25.0029907226562</v>
      </c>
      <c r="F5" s="9">
        <v>43.5625</v>
      </c>
      <c r="G5" s="10">
        <v>998700</v>
      </c>
    </row>
    <row r="6" spans="1:7" x14ac:dyDescent="0.25">
      <c r="A6" s="1">
        <v>34022</v>
      </c>
      <c r="B6" s="9">
        <v>43.6875</v>
      </c>
      <c r="C6" s="9">
        <v>44.4375</v>
      </c>
      <c r="D6" s="9">
        <v>43.46875</v>
      </c>
      <c r="E6" s="9">
        <v>25.487260818481399</v>
      </c>
      <c r="F6" s="9">
        <v>44.40625</v>
      </c>
      <c r="G6" s="10">
        <v>1024300</v>
      </c>
    </row>
    <row r="7" spans="1:7" x14ac:dyDescent="0.25">
      <c r="A7" s="1">
        <v>34029</v>
      </c>
      <c r="B7" s="9">
        <v>44.5625</v>
      </c>
      <c r="C7" s="9">
        <v>45.1875</v>
      </c>
      <c r="D7" s="9">
        <v>44.21875</v>
      </c>
      <c r="E7" s="9">
        <v>25.684551239013601</v>
      </c>
      <c r="F7" s="9">
        <v>44.75</v>
      </c>
      <c r="G7" s="10">
        <v>658500</v>
      </c>
    </row>
    <row r="8" spans="1:7" x14ac:dyDescent="0.25">
      <c r="A8" s="1">
        <v>34036</v>
      </c>
      <c r="B8" s="9">
        <v>44.84375</v>
      </c>
      <c r="C8" s="9">
        <v>45.84375</v>
      </c>
      <c r="D8" s="9">
        <v>44.8125</v>
      </c>
      <c r="E8" s="9">
        <v>25.881856918334901</v>
      </c>
      <c r="F8" s="9">
        <v>45.09375</v>
      </c>
      <c r="G8" s="10">
        <v>1129000</v>
      </c>
    </row>
    <row r="9" spans="1:7" x14ac:dyDescent="0.25">
      <c r="A9" s="1">
        <v>34043</v>
      </c>
      <c r="B9" s="9">
        <v>45.0625</v>
      </c>
      <c r="C9" s="9">
        <v>45.5</v>
      </c>
      <c r="D9" s="9">
        <v>44.96875</v>
      </c>
      <c r="E9" s="9">
        <v>25.845998764038001</v>
      </c>
      <c r="F9" s="9">
        <v>45.03125</v>
      </c>
      <c r="G9" s="10">
        <v>489600</v>
      </c>
    </row>
    <row r="10" spans="1:7" x14ac:dyDescent="0.25">
      <c r="A10" s="1">
        <v>34050</v>
      </c>
      <c r="B10" s="9">
        <v>44.59375</v>
      </c>
      <c r="C10" s="9">
        <v>45.25</v>
      </c>
      <c r="D10" s="9">
        <v>44.5625</v>
      </c>
      <c r="E10" s="9">
        <v>25.895980834960898</v>
      </c>
      <c r="F10" s="9">
        <v>44.90625</v>
      </c>
      <c r="G10" s="10">
        <v>487400</v>
      </c>
    </row>
    <row r="11" spans="1:7" x14ac:dyDescent="0.25">
      <c r="A11" s="1">
        <v>34057</v>
      </c>
      <c r="B11" s="9">
        <v>44.9375</v>
      </c>
      <c r="C11" s="9">
        <v>45.46875</v>
      </c>
      <c r="D11" s="9">
        <v>44.09375</v>
      </c>
      <c r="E11" s="9">
        <v>25.4274291992187</v>
      </c>
      <c r="F11" s="9">
        <v>44.09375</v>
      </c>
      <c r="G11" s="10">
        <v>443600</v>
      </c>
    </row>
    <row r="12" spans="1:7" x14ac:dyDescent="0.25">
      <c r="A12" s="1">
        <v>34064</v>
      </c>
      <c r="B12" s="9">
        <v>44.4375</v>
      </c>
      <c r="C12" s="9">
        <v>44.53125</v>
      </c>
      <c r="D12" s="9">
        <v>44.0625</v>
      </c>
      <c r="E12" s="9">
        <v>25.535545349121001</v>
      </c>
      <c r="F12" s="9">
        <v>44.28125</v>
      </c>
      <c r="G12" s="10">
        <v>510700</v>
      </c>
    </row>
    <row r="13" spans="1:7" x14ac:dyDescent="0.25">
      <c r="A13" s="1">
        <v>34071</v>
      </c>
      <c r="B13" s="9">
        <v>44.71875</v>
      </c>
      <c r="C13" s="9">
        <v>45.15625</v>
      </c>
      <c r="D13" s="9">
        <v>44.65625</v>
      </c>
      <c r="E13" s="9">
        <v>25.913976669311499</v>
      </c>
      <c r="F13" s="9">
        <v>44.9375</v>
      </c>
      <c r="G13" s="10">
        <v>810700</v>
      </c>
    </row>
    <row r="14" spans="1:7" x14ac:dyDescent="0.25">
      <c r="A14" s="1">
        <v>34078</v>
      </c>
      <c r="B14" s="9">
        <v>44.9375</v>
      </c>
      <c r="C14" s="9">
        <v>45.0625</v>
      </c>
      <c r="D14" s="9">
        <v>43.6875</v>
      </c>
      <c r="E14" s="9">
        <v>25.2291946411132</v>
      </c>
      <c r="F14" s="9">
        <v>43.75</v>
      </c>
      <c r="G14" s="10">
        <v>708100</v>
      </c>
    </row>
    <row r="15" spans="1:7" x14ac:dyDescent="0.25">
      <c r="A15" s="1">
        <v>34085</v>
      </c>
      <c r="B15" s="9">
        <v>43.78125</v>
      </c>
      <c r="C15" s="9">
        <v>44.28125</v>
      </c>
      <c r="D15" s="9">
        <v>43.28125</v>
      </c>
      <c r="E15" s="9">
        <v>25.391403198242099</v>
      </c>
      <c r="F15" s="9">
        <v>44.03125</v>
      </c>
      <c r="G15" s="10">
        <v>478800</v>
      </c>
    </row>
    <row r="16" spans="1:7" x14ac:dyDescent="0.25">
      <c r="A16" s="1">
        <v>34092</v>
      </c>
      <c r="B16" s="9">
        <v>44.09375</v>
      </c>
      <c r="C16" s="9">
        <v>44.75</v>
      </c>
      <c r="D16" s="9">
        <v>43.90625</v>
      </c>
      <c r="E16" s="9">
        <v>25.571596145629801</v>
      </c>
      <c r="F16" s="9">
        <v>44.34375</v>
      </c>
      <c r="G16" s="10">
        <v>461300</v>
      </c>
    </row>
    <row r="17" spans="1:7" x14ac:dyDescent="0.25">
      <c r="A17" s="1">
        <v>34099</v>
      </c>
      <c r="B17" s="9">
        <v>44.40625</v>
      </c>
      <c r="C17" s="9">
        <v>44.6875</v>
      </c>
      <c r="D17" s="9">
        <v>43.96875</v>
      </c>
      <c r="E17" s="9">
        <v>25.373374938964801</v>
      </c>
      <c r="F17" s="9">
        <v>44</v>
      </c>
      <c r="G17" s="10">
        <v>380100</v>
      </c>
    </row>
    <row r="18" spans="1:7" x14ac:dyDescent="0.25">
      <c r="A18" s="1">
        <v>34106</v>
      </c>
      <c r="B18" s="9">
        <v>44.125</v>
      </c>
      <c r="C18" s="9">
        <v>45.25</v>
      </c>
      <c r="D18" s="9">
        <v>43.84375</v>
      </c>
      <c r="E18" s="9">
        <v>25.8058681488037</v>
      </c>
      <c r="F18" s="9">
        <v>44.75</v>
      </c>
      <c r="G18" s="10">
        <v>509000</v>
      </c>
    </row>
    <row r="19" spans="1:7" x14ac:dyDescent="0.25">
      <c r="A19" s="1">
        <v>34113</v>
      </c>
      <c r="B19" s="9">
        <v>44.84375</v>
      </c>
      <c r="C19" s="9">
        <v>45.65625</v>
      </c>
      <c r="D19" s="9">
        <v>44.84375</v>
      </c>
      <c r="E19" s="9">
        <v>26.076189041137599</v>
      </c>
      <c r="F19" s="9">
        <v>45.21875</v>
      </c>
      <c r="G19" s="10">
        <v>457600</v>
      </c>
    </row>
    <row r="20" spans="1:7" x14ac:dyDescent="0.25">
      <c r="A20" s="1">
        <v>34120</v>
      </c>
      <c r="B20" s="9">
        <v>45.375</v>
      </c>
      <c r="C20" s="9">
        <v>45.8125</v>
      </c>
      <c r="D20" s="9">
        <v>45.09375</v>
      </c>
      <c r="E20" s="9">
        <v>26.1122112274169</v>
      </c>
      <c r="F20" s="9">
        <v>45.28125</v>
      </c>
      <c r="G20" s="10">
        <v>102200</v>
      </c>
    </row>
    <row r="21" spans="1:7" x14ac:dyDescent="0.25">
      <c r="A21" s="1">
        <v>34127</v>
      </c>
      <c r="B21" s="9">
        <v>45.375</v>
      </c>
      <c r="C21" s="9">
        <v>45.375</v>
      </c>
      <c r="D21" s="9">
        <v>44.71875</v>
      </c>
      <c r="E21" s="9">
        <v>26.004106521606399</v>
      </c>
      <c r="F21" s="9">
        <v>45.09375</v>
      </c>
      <c r="G21" s="10">
        <v>934500</v>
      </c>
    </row>
    <row r="22" spans="1:7" x14ac:dyDescent="0.25">
      <c r="A22" s="1">
        <v>34134</v>
      </c>
      <c r="B22" s="9">
        <v>45.15625</v>
      </c>
      <c r="C22" s="9">
        <v>45.1875</v>
      </c>
      <c r="D22" s="9">
        <v>44.5</v>
      </c>
      <c r="E22" s="9">
        <v>25.661706924438398</v>
      </c>
      <c r="F22" s="9">
        <v>44.5</v>
      </c>
      <c r="G22" s="10">
        <v>633400</v>
      </c>
    </row>
    <row r="23" spans="1:7" x14ac:dyDescent="0.25">
      <c r="A23" s="1">
        <v>34141</v>
      </c>
      <c r="B23" s="9">
        <v>44.625</v>
      </c>
      <c r="C23" s="9">
        <v>44.90625</v>
      </c>
      <c r="D23" s="9">
        <v>44.21875</v>
      </c>
      <c r="E23" s="9">
        <v>26.0069046020507</v>
      </c>
      <c r="F23" s="9">
        <v>44.78125</v>
      </c>
      <c r="G23" s="10">
        <v>682900</v>
      </c>
    </row>
    <row r="24" spans="1:7" x14ac:dyDescent="0.25">
      <c r="A24" s="1">
        <v>34148</v>
      </c>
      <c r="B24" s="9">
        <v>45</v>
      </c>
      <c r="C24" s="9">
        <v>45.28125</v>
      </c>
      <c r="D24" s="9">
        <v>44.53125</v>
      </c>
      <c r="E24" s="9">
        <v>25.9524631500244</v>
      </c>
      <c r="F24" s="9">
        <v>44.6875</v>
      </c>
      <c r="G24" s="10">
        <v>1976100</v>
      </c>
    </row>
    <row r="25" spans="1:7" x14ac:dyDescent="0.25">
      <c r="A25" s="1">
        <v>34155</v>
      </c>
      <c r="B25" s="9">
        <v>44.625</v>
      </c>
      <c r="C25" s="9">
        <v>44.96875</v>
      </c>
      <c r="D25" s="9">
        <v>44.15625</v>
      </c>
      <c r="E25" s="9">
        <v>26.115821838378899</v>
      </c>
      <c r="F25" s="9">
        <v>44.96875</v>
      </c>
      <c r="G25" s="10">
        <v>1216500</v>
      </c>
    </row>
    <row r="26" spans="1:7" x14ac:dyDescent="0.25">
      <c r="A26" s="1">
        <v>34162</v>
      </c>
      <c r="B26" s="9">
        <v>44.90625</v>
      </c>
      <c r="C26" s="9">
        <v>45.1875</v>
      </c>
      <c r="D26" s="9">
        <v>44.65625</v>
      </c>
      <c r="E26" s="9">
        <v>25.988765716552699</v>
      </c>
      <c r="F26" s="9">
        <v>44.75</v>
      </c>
      <c r="G26" s="10">
        <v>2040800</v>
      </c>
    </row>
    <row r="27" spans="1:7" x14ac:dyDescent="0.25">
      <c r="A27" s="1">
        <v>34169</v>
      </c>
      <c r="B27" s="9">
        <v>44.75</v>
      </c>
      <c r="C27" s="9">
        <v>44.84375</v>
      </c>
      <c r="D27" s="9">
        <v>44.46875</v>
      </c>
      <c r="E27" s="9">
        <v>25.970623016357401</v>
      </c>
      <c r="F27" s="9">
        <v>44.71875</v>
      </c>
      <c r="G27" s="10">
        <v>1318000</v>
      </c>
    </row>
    <row r="28" spans="1:7" x14ac:dyDescent="0.25">
      <c r="A28" s="1">
        <v>34176</v>
      </c>
      <c r="B28" s="9">
        <v>44.84375</v>
      </c>
      <c r="C28" s="9">
        <v>45.21875</v>
      </c>
      <c r="D28" s="9">
        <v>44.78125</v>
      </c>
      <c r="E28" s="9">
        <v>26.0432109832763</v>
      </c>
      <c r="F28" s="9">
        <v>44.84375</v>
      </c>
      <c r="G28" s="10">
        <v>651200</v>
      </c>
    </row>
    <row r="29" spans="1:7" x14ac:dyDescent="0.25">
      <c r="A29" s="1">
        <v>34183</v>
      </c>
      <c r="B29" s="9">
        <v>44.90625</v>
      </c>
      <c r="C29" s="9">
        <v>45.1875</v>
      </c>
      <c r="D29" s="9">
        <v>44.84375</v>
      </c>
      <c r="E29" s="9">
        <v>26.115821838378899</v>
      </c>
      <c r="F29" s="9">
        <v>44.96875</v>
      </c>
      <c r="G29" s="10">
        <v>996000</v>
      </c>
    </row>
    <row r="30" spans="1:7" x14ac:dyDescent="0.25">
      <c r="A30" s="1">
        <v>34190</v>
      </c>
      <c r="B30" s="9">
        <v>45.09375</v>
      </c>
      <c r="C30" s="9">
        <v>45.34375</v>
      </c>
      <c r="D30" s="9">
        <v>44.90625</v>
      </c>
      <c r="E30" s="9">
        <v>26.2065410614013</v>
      </c>
      <c r="F30" s="9">
        <v>45.125</v>
      </c>
      <c r="G30" s="10">
        <v>2382500</v>
      </c>
    </row>
    <row r="31" spans="1:7" x14ac:dyDescent="0.25">
      <c r="A31" s="1">
        <v>34197</v>
      </c>
      <c r="B31" s="9">
        <v>45.15625</v>
      </c>
      <c r="C31" s="9">
        <v>45.875</v>
      </c>
      <c r="D31" s="9">
        <v>45.15625</v>
      </c>
      <c r="E31" s="9">
        <v>26.605812072753899</v>
      </c>
      <c r="F31" s="9">
        <v>45.8125</v>
      </c>
      <c r="G31" s="10">
        <v>1134600</v>
      </c>
    </row>
    <row r="32" spans="1:7" x14ac:dyDescent="0.25">
      <c r="A32" s="1">
        <v>34204</v>
      </c>
      <c r="B32" s="9">
        <v>45.625</v>
      </c>
      <c r="C32" s="9">
        <v>46.53125</v>
      </c>
      <c r="D32" s="9">
        <v>45.625</v>
      </c>
      <c r="E32" s="9">
        <v>26.859907150268501</v>
      </c>
      <c r="F32" s="9">
        <v>46.25</v>
      </c>
      <c r="G32" s="10">
        <v>677000</v>
      </c>
    </row>
    <row r="33" spans="1:7" x14ac:dyDescent="0.25">
      <c r="A33" s="1">
        <v>34211</v>
      </c>
      <c r="B33" s="9">
        <v>46.28125</v>
      </c>
      <c r="C33" s="9">
        <v>46.59375</v>
      </c>
      <c r="D33" s="9">
        <v>46.25</v>
      </c>
      <c r="E33" s="9">
        <v>26.932487487792901</v>
      </c>
      <c r="F33" s="9">
        <v>46.375</v>
      </c>
      <c r="G33" s="10">
        <v>1489400</v>
      </c>
    </row>
    <row r="34" spans="1:7" x14ac:dyDescent="0.25">
      <c r="A34" s="1">
        <v>34218</v>
      </c>
      <c r="B34" s="9">
        <v>46.375</v>
      </c>
      <c r="C34" s="9">
        <v>46.4375</v>
      </c>
      <c r="D34" s="9">
        <v>45.59375</v>
      </c>
      <c r="E34" s="9">
        <v>26.9506320953369</v>
      </c>
      <c r="F34" s="9">
        <v>46.40625</v>
      </c>
      <c r="G34" s="10">
        <v>812000</v>
      </c>
    </row>
    <row r="35" spans="1:7" x14ac:dyDescent="0.25">
      <c r="A35" s="1">
        <v>34225</v>
      </c>
      <c r="B35" s="9">
        <v>46.5625</v>
      </c>
      <c r="C35" s="9">
        <v>46.5625</v>
      </c>
      <c r="D35" s="9">
        <v>45.75</v>
      </c>
      <c r="E35" s="9">
        <v>26.605812072753899</v>
      </c>
      <c r="F35" s="9">
        <v>45.8125</v>
      </c>
      <c r="G35" s="10">
        <v>607600</v>
      </c>
    </row>
    <row r="36" spans="1:7" x14ac:dyDescent="0.25">
      <c r="A36" s="1">
        <v>34232</v>
      </c>
      <c r="B36" s="9">
        <v>45.875</v>
      </c>
      <c r="C36" s="9">
        <v>45.96875</v>
      </c>
      <c r="D36" s="9">
        <v>44.8125</v>
      </c>
      <c r="E36" s="9">
        <v>26.753328323364201</v>
      </c>
      <c r="F36" s="9">
        <v>45.78125</v>
      </c>
      <c r="G36" s="10">
        <v>957700</v>
      </c>
    </row>
    <row r="37" spans="1:7" x14ac:dyDescent="0.25">
      <c r="A37" s="1">
        <v>34239</v>
      </c>
      <c r="B37" s="9">
        <v>46.125</v>
      </c>
      <c r="C37" s="9">
        <v>46.3125</v>
      </c>
      <c r="D37" s="9">
        <v>45.8125</v>
      </c>
      <c r="E37" s="9">
        <v>26.9724731445312</v>
      </c>
      <c r="F37" s="9">
        <v>46.15625</v>
      </c>
      <c r="G37" s="10">
        <v>775900</v>
      </c>
    </row>
    <row r="38" spans="1:7" x14ac:dyDescent="0.25">
      <c r="A38" s="1">
        <v>34246</v>
      </c>
      <c r="B38" s="9">
        <v>46.21875</v>
      </c>
      <c r="C38" s="9">
        <v>46.375</v>
      </c>
      <c r="D38" s="9">
        <v>45.71875</v>
      </c>
      <c r="E38" s="9">
        <v>26.9176845550537</v>
      </c>
      <c r="F38" s="9">
        <v>46.0625</v>
      </c>
      <c r="G38" s="10">
        <v>1798000</v>
      </c>
    </row>
    <row r="39" spans="1:7" x14ac:dyDescent="0.25">
      <c r="A39" s="1">
        <v>34253</v>
      </c>
      <c r="B39" s="9">
        <v>46.15625</v>
      </c>
      <c r="C39" s="9">
        <v>47.15625</v>
      </c>
      <c r="D39" s="9">
        <v>46.15625</v>
      </c>
      <c r="E39" s="9">
        <v>27.502056121826101</v>
      </c>
      <c r="F39" s="9">
        <v>47.0625</v>
      </c>
      <c r="G39" s="10">
        <v>2243000</v>
      </c>
    </row>
    <row r="40" spans="1:7" x14ac:dyDescent="0.25">
      <c r="A40" s="1">
        <v>34260</v>
      </c>
      <c r="B40" s="9">
        <v>47.03125</v>
      </c>
      <c r="C40" s="9">
        <v>47.03125</v>
      </c>
      <c r="D40" s="9">
        <v>46.375</v>
      </c>
      <c r="E40" s="9">
        <v>27.100297927856399</v>
      </c>
      <c r="F40" s="9">
        <v>46.375</v>
      </c>
      <c r="G40" s="10">
        <v>2279800</v>
      </c>
    </row>
    <row r="41" spans="1:7" x14ac:dyDescent="0.25">
      <c r="A41" s="1">
        <v>34267</v>
      </c>
      <c r="B41" s="9">
        <v>46.40625</v>
      </c>
      <c r="C41" s="9">
        <v>46.96875</v>
      </c>
      <c r="D41" s="9">
        <v>46.28125</v>
      </c>
      <c r="E41" s="9">
        <v>27.3742065429687</v>
      </c>
      <c r="F41" s="9">
        <v>46.84375</v>
      </c>
      <c r="G41" s="10">
        <v>629400</v>
      </c>
    </row>
    <row r="42" spans="1:7" x14ac:dyDescent="0.25">
      <c r="A42" s="1">
        <v>34274</v>
      </c>
      <c r="B42" s="9">
        <v>46.78125</v>
      </c>
      <c r="C42" s="9">
        <v>47</v>
      </c>
      <c r="D42" s="9">
        <v>45.53125</v>
      </c>
      <c r="E42" s="9">
        <v>26.9176845550537</v>
      </c>
      <c r="F42" s="9">
        <v>46.0625</v>
      </c>
      <c r="G42" s="10">
        <v>1271200</v>
      </c>
    </row>
    <row r="43" spans="1:7" x14ac:dyDescent="0.25">
      <c r="A43" s="1">
        <v>34281</v>
      </c>
      <c r="B43" s="9">
        <v>46.09375</v>
      </c>
      <c r="C43" s="9">
        <v>46.75</v>
      </c>
      <c r="D43" s="9">
        <v>45.96875</v>
      </c>
      <c r="E43" s="9">
        <v>27.228132247924801</v>
      </c>
      <c r="F43" s="9">
        <v>46.59375</v>
      </c>
      <c r="G43" s="10">
        <v>858100</v>
      </c>
    </row>
    <row r="44" spans="1:7" x14ac:dyDescent="0.25">
      <c r="A44" s="1">
        <v>34288</v>
      </c>
      <c r="B44" s="9">
        <v>46.6875</v>
      </c>
      <c r="C44" s="9">
        <v>46.8125</v>
      </c>
      <c r="D44" s="9">
        <v>46.21875</v>
      </c>
      <c r="E44" s="9">
        <v>27.063774108886701</v>
      </c>
      <c r="F44" s="9">
        <v>46.3125</v>
      </c>
      <c r="G44" s="10">
        <v>1122300</v>
      </c>
    </row>
    <row r="45" spans="1:7" x14ac:dyDescent="0.25">
      <c r="A45" s="1">
        <v>34295</v>
      </c>
      <c r="B45" s="9">
        <v>46.1875</v>
      </c>
      <c r="C45" s="9">
        <v>46.59375</v>
      </c>
      <c r="D45" s="9">
        <v>45.875</v>
      </c>
      <c r="E45" s="9">
        <v>27.173347473144499</v>
      </c>
      <c r="F45" s="9">
        <v>46.5</v>
      </c>
      <c r="G45" s="10">
        <v>1352000</v>
      </c>
    </row>
    <row r="46" spans="1:7" x14ac:dyDescent="0.25">
      <c r="A46" s="1">
        <v>34302</v>
      </c>
      <c r="B46" s="9">
        <v>46.625</v>
      </c>
      <c r="C46" s="9">
        <v>46.71875</v>
      </c>
      <c r="D46" s="9">
        <v>46.25</v>
      </c>
      <c r="E46" s="9">
        <v>27.3011760711669</v>
      </c>
      <c r="F46" s="9">
        <v>46.71875</v>
      </c>
      <c r="G46" s="10">
        <v>1784700</v>
      </c>
    </row>
    <row r="47" spans="1:7" x14ac:dyDescent="0.25">
      <c r="A47" s="1">
        <v>34309</v>
      </c>
      <c r="B47" s="9">
        <v>46.78125</v>
      </c>
      <c r="C47" s="9">
        <v>46.9375</v>
      </c>
      <c r="D47" s="9">
        <v>46.5</v>
      </c>
      <c r="E47" s="9">
        <v>27.228132247924801</v>
      </c>
      <c r="F47" s="9">
        <v>46.59375</v>
      </c>
      <c r="G47" s="10">
        <v>1164400</v>
      </c>
    </row>
    <row r="48" spans="1:7" x14ac:dyDescent="0.25">
      <c r="A48" s="1">
        <v>34316</v>
      </c>
      <c r="B48" s="9">
        <v>46.59375</v>
      </c>
      <c r="C48" s="9">
        <v>46.90625</v>
      </c>
      <c r="D48" s="9">
        <v>46.375</v>
      </c>
      <c r="E48" s="9">
        <v>27.209873199462798</v>
      </c>
      <c r="F48" s="9">
        <v>46.5625</v>
      </c>
      <c r="G48" s="10">
        <v>580600</v>
      </c>
    </row>
    <row r="49" spans="1:7" x14ac:dyDescent="0.25">
      <c r="A49" s="1">
        <v>34323</v>
      </c>
      <c r="B49" s="9">
        <v>46.53125</v>
      </c>
      <c r="C49" s="9">
        <v>46.84375</v>
      </c>
      <c r="D49" s="9">
        <v>46.40625</v>
      </c>
      <c r="E49" s="9">
        <v>27.506433486938398</v>
      </c>
      <c r="F49" s="9">
        <v>46.75</v>
      </c>
      <c r="G49" s="10">
        <v>1218600</v>
      </c>
    </row>
    <row r="50" spans="1:7" x14ac:dyDescent="0.25">
      <c r="A50" s="1">
        <v>34330</v>
      </c>
      <c r="B50" s="9">
        <v>46.75</v>
      </c>
      <c r="C50" s="9">
        <v>47.15625</v>
      </c>
      <c r="D50" s="9">
        <v>46.5625</v>
      </c>
      <c r="E50" s="9">
        <v>27.4145183563232</v>
      </c>
      <c r="F50" s="9">
        <v>46.59375</v>
      </c>
      <c r="G50" s="10">
        <v>2127200</v>
      </c>
    </row>
    <row r="51" spans="1:7" x14ac:dyDescent="0.25">
      <c r="A51" s="1">
        <v>34337</v>
      </c>
      <c r="B51" s="9">
        <v>46.59375</v>
      </c>
      <c r="C51" s="9">
        <v>47.0625</v>
      </c>
      <c r="D51" s="9">
        <v>46.40625</v>
      </c>
      <c r="E51" s="9">
        <v>27.6719360351562</v>
      </c>
      <c r="F51" s="9">
        <v>47.03125</v>
      </c>
      <c r="G51" s="10">
        <v>2812600</v>
      </c>
    </row>
    <row r="52" spans="1:7" x14ac:dyDescent="0.25">
      <c r="A52" s="1">
        <v>34344</v>
      </c>
      <c r="B52" s="9">
        <v>47.09375</v>
      </c>
      <c r="C52" s="9">
        <v>47.59375</v>
      </c>
      <c r="D52" s="9">
        <v>46.96875</v>
      </c>
      <c r="E52" s="9">
        <v>27.892564773559499</v>
      </c>
      <c r="F52" s="9">
        <v>47.40625</v>
      </c>
      <c r="G52" s="10">
        <v>1428800</v>
      </c>
    </row>
    <row r="53" spans="1:7" x14ac:dyDescent="0.25">
      <c r="A53" s="1">
        <v>34351</v>
      </c>
      <c r="B53" s="9">
        <v>47.40625</v>
      </c>
      <c r="C53" s="9">
        <v>47.53125</v>
      </c>
      <c r="D53" s="9">
        <v>47.25</v>
      </c>
      <c r="E53" s="9">
        <v>27.874181747436499</v>
      </c>
      <c r="F53" s="9">
        <v>47.375</v>
      </c>
      <c r="G53" s="10">
        <v>751600</v>
      </c>
    </row>
    <row r="54" spans="1:7" x14ac:dyDescent="0.25">
      <c r="A54" s="1">
        <v>34358</v>
      </c>
      <c r="B54" s="9">
        <v>47.34375</v>
      </c>
      <c r="C54" s="9">
        <v>48.03125</v>
      </c>
      <c r="D54" s="9">
        <v>47.09375</v>
      </c>
      <c r="E54" s="9">
        <v>28.168357849121001</v>
      </c>
      <c r="F54" s="9">
        <v>47.875</v>
      </c>
      <c r="G54" s="10">
        <v>1530300</v>
      </c>
    </row>
    <row r="55" spans="1:7" x14ac:dyDescent="0.25">
      <c r="A55" s="1">
        <v>34365</v>
      </c>
      <c r="B55" s="9">
        <v>48.0625</v>
      </c>
      <c r="C55" s="9">
        <v>48.3125</v>
      </c>
      <c r="D55" s="9">
        <v>46.96875</v>
      </c>
      <c r="E55" s="9">
        <v>27.635143280029201</v>
      </c>
      <c r="F55" s="9">
        <v>46.96875</v>
      </c>
      <c r="G55" s="10">
        <v>2794300</v>
      </c>
    </row>
    <row r="56" spans="1:7" x14ac:dyDescent="0.25">
      <c r="A56" s="1">
        <v>34372</v>
      </c>
      <c r="B56" s="9">
        <v>46.84375</v>
      </c>
      <c r="C56" s="9">
        <v>47.4375</v>
      </c>
      <c r="D56" s="9">
        <v>46.8125</v>
      </c>
      <c r="E56" s="9">
        <v>27.745487213134702</v>
      </c>
      <c r="F56" s="9">
        <v>47.15625</v>
      </c>
      <c r="G56" s="10">
        <v>2252500</v>
      </c>
    </row>
    <row r="57" spans="1:7" x14ac:dyDescent="0.25">
      <c r="A57" s="1">
        <v>34379</v>
      </c>
      <c r="B57" s="9">
        <v>47.0625</v>
      </c>
      <c r="C57" s="9">
        <v>47.6875</v>
      </c>
      <c r="D57" s="9">
        <v>46.75</v>
      </c>
      <c r="E57" s="9">
        <v>27.5800056457519</v>
      </c>
      <c r="F57" s="9">
        <v>46.875</v>
      </c>
      <c r="G57" s="10">
        <v>4060100</v>
      </c>
    </row>
    <row r="58" spans="1:7" x14ac:dyDescent="0.25">
      <c r="A58" s="1">
        <v>34386</v>
      </c>
      <c r="B58" s="9">
        <v>47</v>
      </c>
      <c r="C58" s="9">
        <v>47.4375</v>
      </c>
      <c r="D58" s="9">
        <v>46.5625</v>
      </c>
      <c r="E58" s="9">
        <v>27.543235778808501</v>
      </c>
      <c r="F58" s="9">
        <v>46.8125</v>
      </c>
      <c r="G58" s="10">
        <v>1848300</v>
      </c>
    </row>
    <row r="59" spans="1:7" x14ac:dyDescent="0.25">
      <c r="A59" s="1">
        <v>34393</v>
      </c>
      <c r="B59" s="9">
        <v>46.9375</v>
      </c>
      <c r="C59" s="9">
        <v>47.0625</v>
      </c>
      <c r="D59" s="9">
        <v>45.90625</v>
      </c>
      <c r="E59" s="9">
        <v>27.469676971435501</v>
      </c>
      <c r="F59" s="9">
        <v>46.6875</v>
      </c>
      <c r="G59" s="10">
        <v>2157100</v>
      </c>
    </row>
    <row r="60" spans="1:7" x14ac:dyDescent="0.25">
      <c r="A60" s="1">
        <v>34400</v>
      </c>
      <c r="B60" s="9">
        <v>46.84375</v>
      </c>
      <c r="C60" s="9">
        <v>47</v>
      </c>
      <c r="D60" s="9">
        <v>46.40625</v>
      </c>
      <c r="E60" s="9">
        <v>27.561595916748001</v>
      </c>
      <c r="F60" s="9">
        <v>46.84375</v>
      </c>
      <c r="G60" s="10">
        <v>4704200</v>
      </c>
    </row>
    <row r="61" spans="1:7" x14ac:dyDescent="0.25">
      <c r="A61" s="1">
        <v>34407</v>
      </c>
      <c r="B61" s="9">
        <v>47.03125</v>
      </c>
      <c r="C61" s="9">
        <v>47.3125</v>
      </c>
      <c r="D61" s="9">
        <v>46.71875</v>
      </c>
      <c r="E61" s="9">
        <v>27.635143280029201</v>
      </c>
      <c r="F61" s="9">
        <v>46.96875</v>
      </c>
      <c r="G61" s="10">
        <v>2048500</v>
      </c>
    </row>
    <row r="62" spans="1:7" x14ac:dyDescent="0.25">
      <c r="A62" s="1">
        <v>34414</v>
      </c>
      <c r="B62" s="9">
        <v>46.8125</v>
      </c>
      <c r="C62" s="9">
        <v>47.0625</v>
      </c>
      <c r="D62" s="9">
        <v>45.9375</v>
      </c>
      <c r="E62" s="9">
        <v>27.184310913085898</v>
      </c>
      <c r="F62" s="9">
        <v>45.9375</v>
      </c>
      <c r="G62" s="10">
        <v>2760400</v>
      </c>
    </row>
    <row r="63" spans="1:7" x14ac:dyDescent="0.25">
      <c r="A63" s="1">
        <v>34421</v>
      </c>
      <c r="B63" s="9">
        <v>46</v>
      </c>
      <c r="C63" s="9">
        <v>46.0625</v>
      </c>
      <c r="D63" s="9">
        <v>43.53125</v>
      </c>
      <c r="E63" s="9">
        <v>26.3891201019287</v>
      </c>
      <c r="F63" s="9">
        <v>44.59375</v>
      </c>
      <c r="G63" s="10">
        <v>3368300</v>
      </c>
    </row>
    <row r="64" spans="1:7" x14ac:dyDescent="0.25">
      <c r="A64" s="1">
        <v>34428</v>
      </c>
      <c r="B64" s="9">
        <v>43.34375</v>
      </c>
      <c r="C64" s="9">
        <v>45.125</v>
      </c>
      <c r="D64" s="9">
        <v>43.34375</v>
      </c>
      <c r="E64" s="9">
        <v>26.4445991516113</v>
      </c>
      <c r="F64" s="9">
        <v>44.6875</v>
      </c>
      <c r="G64" s="10">
        <v>5231300</v>
      </c>
    </row>
    <row r="65" spans="1:7" x14ac:dyDescent="0.25">
      <c r="A65" s="1">
        <v>34435</v>
      </c>
      <c r="B65" s="9">
        <v>44.8125</v>
      </c>
      <c r="C65" s="9">
        <v>45.0625</v>
      </c>
      <c r="D65" s="9">
        <v>44.25</v>
      </c>
      <c r="E65" s="9">
        <v>26.3891201019287</v>
      </c>
      <c r="F65" s="9">
        <v>44.59375</v>
      </c>
      <c r="G65" s="10">
        <v>2783800</v>
      </c>
    </row>
    <row r="66" spans="1:7" x14ac:dyDescent="0.25">
      <c r="A66" s="1">
        <v>34442</v>
      </c>
      <c r="B66" s="9">
        <v>44.640625</v>
      </c>
      <c r="C66" s="9">
        <v>45.046875</v>
      </c>
      <c r="D66" s="9">
        <v>43.984375</v>
      </c>
      <c r="E66" s="9">
        <v>26.546319961547798</v>
      </c>
      <c r="F66" s="9">
        <v>44.859375</v>
      </c>
      <c r="G66" s="10">
        <v>1851400</v>
      </c>
    </row>
    <row r="67" spans="1:7" x14ac:dyDescent="0.25">
      <c r="A67" s="1">
        <v>34449</v>
      </c>
      <c r="B67" s="9">
        <v>44.84375</v>
      </c>
      <c r="C67" s="9">
        <v>45.359375</v>
      </c>
      <c r="D67" s="9">
        <v>44.8125</v>
      </c>
      <c r="E67" s="9">
        <v>26.685003280639599</v>
      </c>
      <c r="F67" s="9">
        <v>45.09375</v>
      </c>
      <c r="G67" s="10">
        <v>1562500</v>
      </c>
    </row>
    <row r="68" spans="1:7" x14ac:dyDescent="0.25">
      <c r="A68" s="1">
        <v>34456</v>
      </c>
      <c r="B68" s="9">
        <v>45.09375</v>
      </c>
      <c r="C68" s="9">
        <v>45.71875</v>
      </c>
      <c r="D68" s="9">
        <v>44.59375</v>
      </c>
      <c r="E68" s="9">
        <v>26.481573104858398</v>
      </c>
      <c r="F68" s="9">
        <v>44.75</v>
      </c>
      <c r="G68" s="10">
        <v>1736400</v>
      </c>
    </row>
    <row r="69" spans="1:7" x14ac:dyDescent="0.25">
      <c r="A69" s="1">
        <v>34463</v>
      </c>
      <c r="B69" s="9">
        <v>44.625</v>
      </c>
      <c r="C69" s="9">
        <v>44.84375</v>
      </c>
      <c r="D69" s="9">
        <v>44.171875</v>
      </c>
      <c r="E69" s="9">
        <v>26.342889785766602</v>
      </c>
      <c r="F69" s="9">
        <v>44.515625</v>
      </c>
      <c r="G69" s="10">
        <v>1919800</v>
      </c>
    </row>
    <row r="70" spans="1:7" x14ac:dyDescent="0.25">
      <c r="A70" s="1">
        <v>34470</v>
      </c>
      <c r="B70" s="9">
        <v>44.609375</v>
      </c>
      <c r="C70" s="9">
        <v>45.859375</v>
      </c>
      <c r="D70" s="9">
        <v>44.5</v>
      </c>
      <c r="E70" s="9">
        <v>26.9623928070068</v>
      </c>
      <c r="F70" s="9">
        <v>45.5625</v>
      </c>
      <c r="G70" s="10">
        <v>2646800</v>
      </c>
    </row>
    <row r="71" spans="1:7" x14ac:dyDescent="0.25">
      <c r="A71" s="1">
        <v>34477</v>
      </c>
      <c r="B71" s="9">
        <v>45.515625</v>
      </c>
      <c r="C71" s="9">
        <v>45.9375</v>
      </c>
      <c r="D71" s="9">
        <v>45.34375</v>
      </c>
      <c r="E71" s="9">
        <v>27.147314071655199</v>
      </c>
      <c r="F71" s="9">
        <v>45.875</v>
      </c>
      <c r="G71" s="10">
        <v>2082100</v>
      </c>
    </row>
    <row r="72" spans="1:7" x14ac:dyDescent="0.25">
      <c r="A72" s="1">
        <v>34484</v>
      </c>
      <c r="B72" s="9">
        <v>45.734375</v>
      </c>
      <c r="C72" s="9">
        <v>46.390625</v>
      </c>
      <c r="D72" s="9">
        <v>45.5625</v>
      </c>
      <c r="E72" s="9">
        <v>27.359991073608398</v>
      </c>
      <c r="F72" s="9">
        <v>46.234375</v>
      </c>
      <c r="G72" s="10">
        <v>966000</v>
      </c>
    </row>
    <row r="73" spans="1:7" x14ac:dyDescent="0.25">
      <c r="A73" s="1">
        <v>34491</v>
      </c>
      <c r="B73" s="9">
        <v>46.328125</v>
      </c>
      <c r="C73" s="9">
        <v>46.46875</v>
      </c>
      <c r="D73" s="9">
        <v>45.78125</v>
      </c>
      <c r="E73" s="9">
        <v>27.286018371581999</v>
      </c>
      <c r="F73" s="9">
        <v>46.109375</v>
      </c>
      <c r="G73" s="10">
        <v>515400</v>
      </c>
    </row>
    <row r="74" spans="1:7" x14ac:dyDescent="0.25">
      <c r="A74" s="1">
        <v>34498</v>
      </c>
      <c r="B74" s="9">
        <v>46.046875</v>
      </c>
      <c r="C74" s="9">
        <v>46.5625</v>
      </c>
      <c r="D74" s="9">
        <v>45.8125</v>
      </c>
      <c r="E74" s="9">
        <v>27.147314071655199</v>
      </c>
      <c r="F74" s="9">
        <v>45.875</v>
      </c>
      <c r="G74" s="10">
        <v>861300</v>
      </c>
    </row>
    <row r="75" spans="1:7" x14ac:dyDescent="0.25">
      <c r="A75" s="1">
        <v>34505</v>
      </c>
      <c r="B75" s="9">
        <v>45.546875</v>
      </c>
      <c r="C75" s="9">
        <v>45.625</v>
      </c>
      <c r="D75" s="9">
        <v>44</v>
      </c>
      <c r="E75" s="9">
        <v>26.2471389770507</v>
      </c>
      <c r="F75" s="9">
        <v>44.0625</v>
      </c>
      <c r="G75" s="10">
        <v>1832800</v>
      </c>
    </row>
    <row r="76" spans="1:7" x14ac:dyDescent="0.25">
      <c r="A76" s="1">
        <v>34512</v>
      </c>
      <c r="B76" s="9">
        <v>44.234375</v>
      </c>
      <c r="C76" s="9">
        <v>45.015625</v>
      </c>
      <c r="D76" s="9">
        <v>44.015625</v>
      </c>
      <c r="E76" s="9">
        <v>26.5449829101562</v>
      </c>
      <c r="F76" s="9">
        <v>44.5625</v>
      </c>
      <c r="G76" s="10">
        <v>6744100</v>
      </c>
    </row>
    <row r="77" spans="1:7" x14ac:dyDescent="0.25">
      <c r="A77" s="1">
        <v>34519</v>
      </c>
      <c r="B77" s="9">
        <v>44.65625</v>
      </c>
      <c r="C77" s="9">
        <v>44.984375</v>
      </c>
      <c r="D77" s="9">
        <v>44.46875</v>
      </c>
      <c r="E77" s="9">
        <v>26.749732971191399</v>
      </c>
      <c r="F77" s="9">
        <v>44.90625</v>
      </c>
      <c r="G77" s="10">
        <v>501900</v>
      </c>
    </row>
    <row r="78" spans="1:7" x14ac:dyDescent="0.25">
      <c r="A78" s="1">
        <v>34526</v>
      </c>
      <c r="B78" s="9">
        <v>44.9375</v>
      </c>
      <c r="C78" s="9">
        <v>45.484375</v>
      </c>
      <c r="D78" s="9">
        <v>44.515625</v>
      </c>
      <c r="E78" s="9">
        <v>27.038280487060501</v>
      </c>
      <c r="F78" s="9">
        <v>45.390625</v>
      </c>
      <c r="G78" s="10">
        <v>1457300</v>
      </c>
    </row>
    <row r="79" spans="1:7" x14ac:dyDescent="0.25">
      <c r="A79" s="1">
        <v>34533</v>
      </c>
      <c r="B79" s="9">
        <v>45.390625</v>
      </c>
      <c r="C79" s="9">
        <v>45.578125</v>
      </c>
      <c r="D79" s="9">
        <v>45.0625</v>
      </c>
      <c r="E79" s="9">
        <v>27.0103664398193</v>
      </c>
      <c r="F79" s="9">
        <v>45.34375</v>
      </c>
      <c r="G79" s="10">
        <v>1105000</v>
      </c>
    </row>
    <row r="80" spans="1:7" x14ac:dyDescent="0.25">
      <c r="A80" s="1">
        <v>34540</v>
      </c>
      <c r="B80" s="9">
        <v>45.359375</v>
      </c>
      <c r="C80" s="9">
        <v>46.046875</v>
      </c>
      <c r="D80" s="9">
        <v>45.171875</v>
      </c>
      <c r="E80" s="9">
        <v>27.345415115356399</v>
      </c>
      <c r="F80" s="9">
        <v>45.90625</v>
      </c>
      <c r="G80" s="10">
        <v>1981000</v>
      </c>
    </row>
    <row r="81" spans="1:7" x14ac:dyDescent="0.25">
      <c r="A81" s="1">
        <v>34547</v>
      </c>
      <c r="B81" s="9">
        <v>45.9375</v>
      </c>
      <c r="C81" s="9">
        <v>46.375</v>
      </c>
      <c r="D81" s="9">
        <v>45.65625</v>
      </c>
      <c r="E81" s="9">
        <v>27.270967483520501</v>
      </c>
      <c r="F81" s="9">
        <v>45.78125</v>
      </c>
      <c r="G81" s="10">
        <v>1506000</v>
      </c>
    </row>
    <row r="82" spans="1:7" x14ac:dyDescent="0.25">
      <c r="A82" s="1">
        <v>34554</v>
      </c>
      <c r="B82" s="9">
        <v>45.828125</v>
      </c>
      <c r="C82" s="9">
        <v>46.34375</v>
      </c>
      <c r="D82" s="9">
        <v>45.71875</v>
      </c>
      <c r="E82" s="9">
        <v>27.5967407226562</v>
      </c>
      <c r="F82" s="9">
        <v>46.328125</v>
      </c>
      <c r="G82" s="10">
        <v>2335100</v>
      </c>
    </row>
    <row r="83" spans="1:7" x14ac:dyDescent="0.25">
      <c r="A83" s="1">
        <v>34561</v>
      </c>
      <c r="B83" s="9">
        <v>46.375</v>
      </c>
      <c r="C83" s="9">
        <v>46.734375</v>
      </c>
      <c r="D83" s="9">
        <v>46.15625</v>
      </c>
      <c r="E83" s="9">
        <v>27.652570724487301</v>
      </c>
      <c r="F83" s="9">
        <v>46.421875</v>
      </c>
      <c r="G83" s="10">
        <v>2272300</v>
      </c>
    </row>
    <row r="84" spans="1:7" x14ac:dyDescent="0.25">
      <c r="A84" s="1">
        <v>34568</v>
      </c>
      <c r="B84" s="9">
        <v>46.4375</v>
      </c>
      <c r="C84" s="9">
        <v>47.78125</v>
      </c>
      <c r="D84" s="9">
        <v>46.28125</v>
      </c>
      <c r="E84" s="9">
        <v>28.406457901000898</v>
      </c>
      <c r="F84" s="9">
        <v>47.6875</v>
      </c>
      <c r="G84" s="10">
        <v>1089900</v>
      </c>
    </row>
    <row r="85" spans="1:7" x14ac:dyDescent="0.25">
      <c r="A85" s="1">
        <v>34575</v>
      </c>
      <c r="B85" s="9">
        <v>47.8125</v>
      </c>
      <c r="C85" s="9">
        <v>47.984375</v>
      </c>
      <c r="D85" s="9">
        <v>47.21875</v>
      </c>
      <c r="E85" s="9">
        <v>28.173789978027301</v>
      </c>
      <c r="F85" s="9">
        <v>47.296875</v>
      </c>
      <c r="G85" s="10">
        <v>1136700</v>
      </c>
    </row>
    <row r="86" spans="1:7" x14ac:dyDescent="0.25">
      <c r="A86" s="1">
        <v>34582</v>
      </c>
      <c r="B86" s="9">
        <v>47.265625</v>
      </c>
      <c r="C86" s="9">
        <v>47.5625</v>
      </c>
      <c r="D86" s="9">
        <v>46.8125</v>
      </c>
      <c r="E86" s="9">
        <v>27.9969577789306</v>
      </c>
      <c r="F86" s="9">
        <v>47</v>
      </c>
      <c r="G86" s="10">
        <v>1030900</v>
      </c>
    </row>
    <row r="87" spans="1:7" x14ac:dyDescent="0.25">
      <c r="A87" s="1">
        <v>34589</v>
      </c>
      <c r="B87" s="9">
        <v>47</v>
      </c>
      <c r="C87" s="9">
        <v>47.640625</v>
      </c>
      <c r="D87" s="9">
        <v>46.78125</v>
      </c>
      <c r="E87" s="9">
        <v>28.006259918212798</v>
      </c>
      <c r="F87" s="9">
        <v>47.015625</v>
      </c>
      <c r="G87" s="10">
        <v>2293200</v>
      </c>
    </row>
    <row r="88" spans="1:7" x14ac:dyDescent="0.25">
      <c r="A88" s="1">
        <v>34596</v>
      </c>
      <c r="B88" s="9">
        <v>47.125</v>
      </c>
      <c r="C88" s="9">
        <v>47.328125</v>
      </c>
      <c r="D88" s="9">
        <v>45.734375</v>
      </c>
      <c r="E88" s="9">
        <v>27.5117378234863</v>
      </c>
      <c r="F88" s="9">
        <v>45.90625</v>
      </c>
      <c r="G88" s="10">
        <v>1363400</v>
      </c>
    </row>
    <row r="89" spans="1:7" x14ac:dyDescent="0.25">
      <c r="A89" s="1">
        <v>34603</v>
      </c>
      <c r="B89" s="9">
        <v>46.078125</v>
      </c>
      <c r="C89" s="9">
        <v>46.53125</v>
      </c>
      <c r="D89" s="9">
        <v>45.984375</v>
      </c>
      <c r="E89" s="9">
        <v>27.6709270477294</v>
      </c>
      <c r="F89" s="9">
        <v>46.171875</v>
      </c>
      <c r="G89" s="10">
        <v>1227600</v>
      </c>
    </row>
    <row r="90" spans="1:7" x14ac:dyDescent="0.25">
      <c r="A90" s="1">
        <v>34610</v>
      </c>
      <c r="B90" s="9">
        <v>46.203125</v>
      </c>
      <c r="C90" s="9">
        <v>46.296875</v>
      </c>
      <c r="D90" s="9">
        <v>45</v>
      </c>
      <c r="E90" s="9">
        <v>27.240169525146399</v>
      </c>
      <c r="F90" s="9">
        <v>45.453125</v>
      </c>
      <c r="G90" s="10">
        <v>1152600</v>
      </c>
    </row>
    <row r="91" spans="1:7" x14ac:dyDescent="0.25">
      <c r="A91" s="1">
        <v>34617</v>
      </c>
      <c r="B91" s="9">
        <v>45.65625</v>
      </c>
      <c r="C91" s="9">
        <v>47.328125</v>
      </c>
      <c r="D91" s="9">
        <v>45.640625</v>
      </c>
      <c r="E91" s="9">
        <v>28.195327758788999</v>
      </c>
      <c r="F91" s="9">
        <v>47.046875</v>
      </c>
      <c r="G91" s="10">
        <v>2474700</v>
      </c>
    </row>
    <row r="92" spans="1:7" x14ac:dyDescent="0.25">
      <c r="A92" s="1">
        <v>34624</v>
      </c>
      <c r="B92" s="9">
        <v>47</v>
      </c>
      <c r="C92" s="9">
        <v>47.234375</v>
      </c>
      <c r="D92" s="9">
        <v>46.359375</v>
      </c>
      <c r="E92" s="9">
        <v>27.905025482177699</v>
      </c>
      <c r="F92" s="9">
        <v>46.5625</v>
      </c>
      <c r="G92" s="10">
        <v>929200</v>
      </c>
    </row>
    <row r="93" spans="1:7" x14ac:dyDescent="0.25">
      <c r="A93" s="1">
        <v>34631</v>
      </c>
      <c r="B93" s="9">
        <v>46.578125</v>
      </c>
      <c r="C93" s="9">
        <v>47.703125</v>
      </c>
      <c r="D93" s="9">
        <v>46</v>
      </c>
      <c r="E93" s="9">
        <v>28.560510635375898</v>
      </c>
      <c r="F93" s="9">
        <v>47.65625</v>
      </c>
      <c r="G93" s="10">
        <v>844800</v>
      </c>
    </row>
    <row r="94" spans="1:7" x14ac:dyDescent="0.25">
      <c r="A94" s="1">
        <v>34638</v>
      </c>
      <c r="B94" s="9">
        <v>47.546875</v>
      </c>
      <c r="C94" s="9">
        <v>47.59375</v>
      </c>
      <c r="D94" s="9">
        <v>46.328125</v>
      </c>
      <c r="E94" s="9">
        <v>27.764577865600501</v>
      </c>
      <c r="F94" s="9">
        <v>46.328125</v>
      </c>
      <c r="G94" s="10">
        <v>798500</v>
      </c>
    </row>
    <row r="95" spans="1:7" x14ac:dyDescent="0.25">
      <c r="A95" s="1">
        <v>34645</v>
      </c>
      <c r="B95" s="9">
        <v>46.4375</v>
      </c>
      <c r="C95" s="9">
        <v>47.328125</v>
      </c>
      <c r="D95" s="9">
        <v>46.28125</v>
      </c>
      <c r="E95" s="9">
        <v>27.8113899230957</v>
      </c>
      <c r="F95" s="9">
        <v>46.40625</v>
      </c>
      <c r="G95" s="10">
        <v>1216100</v>
      </c>
    </row>
    <row r="96" spans="1:7" x14ac:dyDescent="0.25">
      <c r="A96" s="1">
        <v>34652</v>
      </c>
      <c r="B96" s="9">
        <v>46.609375</v>
      </c>
      <c r="C96" s="9">
        <v>47.09375</v>
      </c>
      <c r="D96" s="9">
        <v>46.265625</v>
      </c>
      <c r="E96" s="9">
        <v>27.8488464355468</v>
      </c>
      <c r="F96" s="9">
        <v>46.46875</v>
      </c>
      <c r="G96" s="10">
        <v>979200</v>
      </c>
    </row>
    <row r="97" spans="1:7" x14ac:dyDescent="0.25">
      <c r="A97" s="1">
        <v>34659</v>
      </c>
      <c r="B97" s="9">
        <v>46.4375</v>
      </c>
      <c r="C97" s="9">
        <v>46.578125</v>
      </c>
      <c r="D97" s="9">
        <v>44.609375</v>
      </c>
      <c r="E97" s="9">
        <v>27.249526977538999</v>
      </c>
      <c r="F97" s="9">
        <v>45.46875</v>
      </c>
      <c r="G97" s="10">
        <v>1445600</v>
      </c>
    </row>
    <row r="98" spans="1:7" x14ac:dyDescent="0.25">
      <c r="A98" s="1">
        <v>34666</v>
      </c>
      <c r="B98" s="9">
        <v>45.453125</v>
      </c>
      <c r="C98" s="9">
        <v>45.953125</v>
      </c>
      <c r="D98" s="9">
        <v>45.046875</v>
      </c>
      <c r="E98" s="9">
        <v>27.3057327270507</v>
      </c>
      <c r="F98" s="9">
        <v>45.5625</v>
      </c>
      <c r="G98" s="10">
        <v>1161700</v>
      </c>
    </row>
    <row r="99" spans="1:7" x14ac:dyDescent="0.25">
      <c r="A99" s="1">
        <v>34673</v>
      </c>
      <c r="B99" s="9">
        <v>45.65625</v>
      </c>
      <c r="C99" s="9">
        <v>45.8125</v>
      </c>
      <c r="D99" s="9">
        <v>44.6875</v>
      </c>
      <c r="E99" s="9">
        <v>26.996715545654201</v>
      </c>
      <c r="F99" s="9">
        <v>45.046875</v>
      </c>
      <c r="G99" s="10">
        <v>1418400</v>
      </c>
    </row>
    <row r="100" spans="1:7" x14ac:dyDescent="0.25">
      <c r="A100" s="1">
        <v>34680</v>
      </c>
      <c r="B100" s="9">
        <v>44.953125</v>
      </c>
      <c r="C100" s="9">
        <v>46.03125</v>
      </c>
      <c r="D100" s="9">
        <v>44.953125</v>
      </c>
      <c r="E100" s="9">
        <v>27.418098449706999</v>
      </c>
      <c r="F100" s="9">
        <v>45.75</v>
      </c>
      <c r="G100" s="10">
        <v>821500</v>
      </c>
    </row>
    <row r="101" spans="1:7" x14ac:dyDescent="0.25">
      <c r="A101" s="1">
        <v>34687</v>
      </c>
      <c r="B101" s="9">
        <v>45.75</v>
      </c>
      <c r="C101" s="9">
        <v>46.265625</v>
      </c>
      <c r="D101" s="9">
        <v>45.609375</v>
      </c>
      <c r="E101" s="9">
        <v>27.825485229492099</v>
      </c>
      <c r="F101" s="9">
        <v>46.0625</v>
      </c>
      <c r="G101" s="10">
        <v>2688100</v>
      </c>
    </row>
    <row r="102" spans="1:7" x14ac:dyDescent="0.25">
      <c r="A102" s="1">
        <v>34694</v>
      </c>
      <c r="B102" s="9">
        <v>46.21875</v>
      </c>
      <c r="C102" s="9">
        <v>46.40625</v>
      </c>
      <c r="D102" s="9">
        <v>45.5625</v>
      </c>
      <c r="E102" s="9">
        <v>27.523445129394499</v>
      </c>
      <c r="F102" s="9">
        <v>45.5625</v>
      </c>
      <c r="G102" s="10">
        <v>2883000</v>
      </c>
    </row>
    <row r="103" spans="1:7" x14ac:dyDescent="0.25">
      <c r="A103" s="1">
        <v>34701</v>
      </c>
      <c r="B103" s="9">
        <v>45.703125</v>
      </c>
      <c r="C103" s="9">
        <v>46.25</v>
      </c>
      <c r="D103" s="9">
        <v>45.6875</v>
      </c>
      <c r="E103" s="9">
        <v>27.816047668456999</v>
      </c>
      <c r="F103" s="9">
        <v>46.046875</v>
      </c>
      <c r="G103" s="10">
        <v>1214300</v>
      </c>
    </row>
    <row r="104" spans="1:7" x14ac:dyDescent="0.25">
      <c r="A104" s="1">
        <v>34708</v>
      </c>
      <c r="B104" s="9">
        <v>46.03125</v>
      </c>
      <c r="C104" s="9">
        <v>46.734375</v>
      </c>
      <c r="D104" s="9">
        <v>45.8125</v>
      </c>
      <c r="E104" s="9">
        <v>28.231338500976499</v>
      </c>
      <c r="F104" s="9">
        <v>46.734375</v>
      </c>
      <c r="G104" s="10">
        <v>699900</v>
      </c>
    </row>
    <row r="105" spans="1:7" x14ac:dyDescent="0.25">
      <c r="A105" s="1">
        <v>34715</v>
      </c>
      <c r="B105" s="9">
        <v>46.71875</v>
      </c>
      <c r="C105" s="9">
        <v>47.078125</v>
      </c>
      <c r="D105" s="9">
        <v>46.453125</v>
      </c>
      <c r="E105" s="9">
        <v>28.118087768554599</v>
      </c>
      <c r="F105" s="9">
        <v>46.546875</v>
      </c>
      <c r="G105" s="10">
        <v>496900</v>
      </c>
    </row>
    <row r="106" spans="1:7" x14ac:dyDescent="0.25">
      <c r="A106" s="1">
        <v>34722</v>
      </c>
      <c r="B106" s="9">
        <v>46.234375</v>
      </c>
      <c r="C106" s="9">
        <v>47.234375</v>
      </c>
      <c r="D106" s="9">
        <v>46.203125</v>
      </c>
      <c r="E106" s="9">
        <v>28.4578762054443</v>
      </c>
      <c r="F106" s="9">
        <v>47.109375</v>
      </c>
      <c r="G106" s="10">
        <v>202800</v>
      </c>
    </row>
    <row r="107" spans="1:7" x14ac:dyDescent="0.25">
      <c r="A107" s="1">
        <v>34729</v>
      </c>
      <c r="B107" s="9">
        <v>47.015625</v>
      </c>
      <c r="C107" s="9">
        <v>48.109375</v>
      </c>
      <c r="D107" s="9">
        <v>46.84375</v>
      </c>
      <c r="E107" s="9">
        <v>29.014778137206999</v>
      </c>
      <c r="F107" s="9">
        <v>48.03125</v>
      </c>
      <c r="G107" s="10">
        <v>1071100</v>
      </c>
    </row>
    <row r="108" spans="1:7" x14ac:dyDescent="0.25">
      <c r="A108" s="1">
        <v>34736</v>
      </c>
      <c r="B108" s="9">
        <v>48.015625</v>
      </c>
      <c r="C108" s="9">
        <v>48.46875</v>
      </c>
      <c r="D108" s="9">
        <v>47.96875</v>
      </c>
      <c r="E108" s="9">
        <v>29.2129821777343</v>
      </c>
      <c r="F108" s="9">
        <v>48.359375</v>
      </c>
      <c r="G108" s="10">
        <v>2168800</v>
      </c>
    </row>
    <row r="109" spans="1:7" x14ac:dyDescent="0.25">
      <c r="A109" s="1">
        <v>34743</v>
      </c>
      <c r="B109" s="9">
        <v>48.328125</v>
      </c>
      <c r="C109" s="9">
        <v>48.765625</v>
      </c>
      <c r="D109" s="9">
        <v>48.25</v>
      </c>
      <c r="E109" s="9">
        <v>29.269603729248001</v>
      </c>
      <c r="F109" s="9">
        <v>48.453125</v>
      </c>
      <c r="G109" s="10">
        <v>829800</v>
      </c>
    </row>
    <row r="110" spans="1:7" x14ac:dyDescent="0.25">
      <c r="A110" s="1">
        <v>34750</v>
      </c>
      <c r="B110" s="9">
        <v>48.453125</v>
      </c>
      <c r="C110" s="9">
        <v>49.15625</v>
      </c>
      <c r="D110" s="9">
        <v>48.421875</v>
      </c>
      <c r="E110" s="9">
        <v>29.599967956542901</v>
      </c>
      <c r="F110" s="9">
        <v>49</v>
      </c>
      <c r="G110" s="10">
        <v>1264800</v>
      </c>
    </row>
    <row r="111" spans="1:7" x14ac:dyDescent="0.25">
      <c r="A111" s="1">
        <v>34757</v>
      </c>
      <c r="B111" s="9">
        <v>48.859375</v>
      </c>
      <c r="C111" s="9">
        <v>49.03125</v>
      </c>
      <c r="D111" s="9">
        <v>48.484375</v>
      </c>
      <c r="E111" s="9">
        <v>29.4678421020507</v>
      </c>
      <c r="F111" s="9">
        <v>48.78125</v>
      </c>
      <c r="G111" s="10">
        <v>1795600</v>
      </c>
    </row>
    <row r="112" spans="1:7" x14ac:dyDescent="0.25">
      <c r="A112" s="1">
        <v>34764</v>
      </c>
      <c r="B112" s="9">
        <v>48.453125</v>
      </c>
      <c r="C112" s="9">
        <v>49.390625</v>
      </c>
      <c r="D112" s="9">
        <v>48.21875</v>
      </c>
      <c r="E112" s="9">
        <v>29.760423660278299</v>
      </c>
      <c r="F112" s="9">
        <v>49.265625</v>
      </c>
      <c r="G112" s="10">
        <v>678100</v>
      </c>
    </row>
    <row r="113" spans="1:7" x14ac:dyDescent="0.25">
      <c r="A113" s="1">
        <v>34771</v>
      </c>
      <c r="B113" s="9">
        <v>49.234375</v>
      </c>
      <c r="C113" s="9">
        <v>49.8125</v>
      </c>
      <c r="D113" s="9">
        <v>49.171875</v>
      </c>
      <c r="E113" s="9">
        <v>29.939769744873001</v>
      </c>
      <c r="F113" s="9">
        <v>49.5625</v>
      </c>
      <c r="G113" s="10">
        <v>873400</v>
      </c>
    </row>
    <row r="114" spans="1:7" x14ac:dyDescent="0.25">
      <c r="A114" s="1">
        <v>34778</v>
      </c>
      <c r="B114" s="9">
        <v>49.625</v>
      </c>
      <c r="C114" s="9">
        <v>50.21875</v>
      </c>
      <c r="D114" s="9">
        <v>49.328125</v>
      </c>
      <c r="E114" s="9">
        <v>30.500400543212798</v>
      </c>
      <c r="F114" s="9">
        <v>50.21875</v>
      </c>
      <c r="G114" s="10">
        <v>625500</v>
      </c>
    </row>
    <row r="115" spans="1:7" x14ac:dyDescent="0.25">
      <c r="A115" s="1">
        <v>34785</v>
      </c>
      <c r="B115" s="9">
        <v>50.296875</v>
      </c>
      <c r="C115" s="9">
        <v>50.890625</v>
      </c>
      <c r="D115" s="9">
        <v>49.546875</v>
      </c>
      <c r="E115" s="9">
        <v>30.433977127075099</v>
      </c>
      <c r="F115" s="9">
        <v>50.109375</v>
      </c>
      <c r="G115" s="10">
        <v>1339800</v>
      </c>
    </row>
    <row r="116" spans="1:7" x14ac:dyDescent="0.25">
      <c r="A116" s="1">
        <v>34792</v>
      </c>
      <c r="B116" s="9">
        <v>50.09375</v>
      </c>
      <c r="C116" s="9">
        <v>50.859375</v>
      </c>
      <c r="D116" s="9">
        <v>50.0625</v>
      </c>
      <c r="E116" s="9">
        <v>30.794582366943299</v>
      </c>
      <c r="F116" s="9">
        <v>50.703125</v>
      </c>
      <c r="G116" s="10">
        <v>1081300</v>
      </c>
    </row>
    <row r="117" spans="1:7" x14ac:dyDescent="0.25">
      <c r="A117" s="1">
        <v>34799</v>
      </c>
      <c r="B117" s="9">
        <v>50.625</v>
      </c>
      <c r="C117" s="9">
        <v>51.09375</v>
      </c>
      <c r="D117" s="9">
        <v>50.59375</v>
      </c>
      <c r="E117" s="9">
        <v>31.022346496581999</v>
      </c>
      <c r="F117" s="9">
        <v>51.078125</v>
      </c>
      <c r="G117" s="10">
        <v>930000</v>
      </c>
    </row>
    <row r="118" spans="1:7" x14ac:dyDescent="0.25">
      <c r="A118" s="1">
        <v>34806</v>
      </c>
      <c r="B118" s="9">
        <v>51.265625</v>
      </c>
      <c r="C118" s="9">
        <v>51.3125</v>
      </c>
      <c r="D118" s="9">
        <v>50.296875</v>
      </c>
      <c r="E118" s="9">
        <v>30.908443450927699</v>
      </c>
      <c r="F118" s="9">
        <v>50.890625</v>
      </c>
      <c r="G118" s="10">
        <v>1084300</v>
      </c>
    </row>
    <row r="119" spans="1:7" x14ac:dyDescent="0.25">
      <c r="A119" s="1">
        <v>34813</v>
      </c>
      <c r="B119" s="9">
        <v>50.859375</v>
      </c>
      <c r="C119" s="9">
        <v>51.671875</v>
      </c>
      <c r="D119" s="9">
        <v>50.859375</v>
      </c>
      <c r="E119" s="9">
        <v>31.335506439208899</v>
      </c>
      <c r="F119" s="9">
        <v>51.59375</v>
      </c>
      <c r="G119" s="10">
        <v>1299600</v>
      </c>
    </row>
    <row r="120" spans="1:7" x14ac:dyDescent="0.25">
      <c r="A120" s="1">
        <v>34820</v>
      </c>
      <c r="B120" s="9">
        <v>51.546875</v>
      </c>
      <c r="C120" s="9">
        <v>52.6875</v>
      </c>
      <c r="D120" s="9">
        <v>51.390625</v>
      </c>
      <c r="E120" s="9">
        <v>31.6961135864257</v>
      </c>
      <c r="F120" s="9">
        <v>52.1875</v>
      </c>
      <c r="G120" s="10">
        <v>2098100</v>
      </c>
    </row>
    <row r="121" spans="1:7" x14ac:dyDescent="0.25">
      <c r="A121" s="1">
        <v>34827</v>
      </c>
      <c r="B121" s="9">
        <v>52.140625</v>
      </c>
      <c r="C121" s="9">
        <v>52.875</v>
      </c>
      <c r="D121" s="9">
        <v>52.09375</v>
      </c>
      <c r="E121" s="9">
        <v>32.037746429443303</v>
      </c>
      <c r="F121" s="9">
        <v>52.75</v>
      </c>
      <c r="G121" s="10">
        <v>1140300</v>
      </c>
    </row>
    <row r="122" spans="1:7" x14ac:dyDescent="0.25">
      <c r="A122" s="1">
        <v>34834</v>
      </c>
      <c r="B122" s="9">
        <v>52.890625</v>
      </c>
      <c r="C122" s="9">
        <v>53.15625</v>
      </c>
      <c r="D122" s="9">
        <v>51.90625</v>
      </c>
      <c r="E122" s="9">
        <v>31.639167785644499</v>
      </c>
      <c r="F122" s="9">
        <v>52.09375</v>
      </c>
      <c r="G122" s="10">
        <v>1499700</v>
      </c>
    </row>
    <row r="123" spans="1:7" x14ac:dyDescent="0.25">
      <c r="A123" s="1">
        <v>34841</v>
      </c>
      <c r="B123" s="9">
        <v>52.265625</v>
      </c>
      <c r="C123" s="9">
        <v>53.421875</v>
      </c>
      <c r="D123" s="9">
        <v>52.234375</v>
      </c>
      <c r="E123" s="9">
        <v>31.9238777160644</v>
      </c>
      <c r="F123" s="9">
        <v>52.5625</v>
      </c>
      <c r="G123" s="10">
        <v>1622100</v>
      </c>
    </row>
    <row r="124" spans="1:7" x14ac:dyDescent="0.25">
      <c r="A124" s="1">
        <v>34848</v>
      </c>
      <c r="B124" s="9">
        <v>52.6875</v>
      </c>
      <c r="C124" s="9">
        <v>53.921875</v>
      </c>
      <c r="D124" s="9">
        <v>52.375</v>
      </c>
      <c r="E124" s="9">
        <v>32.521717071533203</v>
      </c>
      <c r="F124" s="9">
        <v>53.546875</v>
      </c>
      <c r="G124" s="10">
        <v>1549000</v>
      </c>
    </row>
    <row r="125" spans="1:7" x14ac:dyDescent="0.25">
      <c r="A125" s="1">
        <v>34855</v>
      </c>
      <c r="B125" s="9">
        <v>53.546875</v>
      </c>
      <c r="C125" s="9">
        <v>54.046875</v>
      </c>
      <c r="D125" s="9">
        <v>52.75</v>
      </c>
      <c r="E125" s="9">
        <v>32.2275390625</v>
      </c>
      <c r="F125" s="9">
        <v>53.0625</v>
      </c>
      <c r="G125" s="10">
        <v>910900</v>
      </c>
    </row>
    <row r="126" spans="1:7" x14ac:dyDescent="0.25">
      <c r="A126" s="1">
        <v>34862</v>
      </c>
      <c r="B126" s="9">
        <v>53.234375</v>
      </c>
      <c r="C126" s="9">
        <v>54.234375</v>
      </c>
      <c r="D126" s="9">
        <v>53.203125</v>
      </c>
      <c r="E126" s="9">
        <v>32.777969360351499</v>
      </c>
      <c r="F126" s="9">
        <v>53.96875</v>
      </c>
      <c r="G126" s="10">
        <v>1487500</v>
      </c>
    </row>
    <row r="127" spans="1:7" x14ac:dyDescent="0.25">
      <c r="A127" s="1">
        <v>34869</v>
      </c>
      <c r="B127" s="9">
        <v>54.125</v>
      </c>
      <c r="C127" s="9">
        <v>55.15625</v>
      </c>
      <c r="D127" s="9">
        <v>54.09375</v>
      </c>
      <c r="E127" s="9">
        <v>33.610000610351499</v>
      </c>
      <c r="F127" s="9">
        <v>55.015625</v>
      </c>
      <c r="G127" s="10">
        <v>1193000</v>
      </c>
    </row>
    <row r="128" spans="1:7" x14ac:dyDescent="0.25">
      <c r="A128" s="1">
        <v>34876</v>
      </c>
      <c r="B128" s="9">
        <v>54.859375</v>
      </c>
      <c r="C128" s="9">
        <v>54.953125</v>
      </c>
      <c r="D128" s="9">
        <v>54.0625</v>
      </c>
      <c r="E128" s="9">
        <v>33.237709045410099</v>
      </c>
      <c r="F128" s="9">
        <v>54.40625</v>
      </c>
      <c r="G128" s="10">
        <v>1276500</v>
      </c>
    </row>
    <row r="129" spans="1:7" x14ac:dyDescent="0.25">
      <c r="A129" s="1">
        <v>34883</v>
      </c>
      <c r="B129" s="9">
        <v>54.46875</v>
      </c>
      <c r="C129" s="9">
        <v>55.78125</v>
      </c>
      <c r="D129" s="9">
        <v>54.46875</v>
      </c>
      <c r="E129" s="9">
        <v>34.068202972412102</v>
      </c>
      <c r="F129" s="9">
        <v>55.765625</v>
      </c>
      <c r="G129" s="10">
        <v>1103000</v>
      </c>
    </row>
    <row r="130" spans="1:7" x14ac:dyDescent="0.25">
      <c r="A130" s="1">
        <v>34890</v>
      </c>
      <c r="B130" s="9">
        <v>55.8125</v>
      </c>
      <c r="C130" s="9">
        <v>56.3125</v>
      </c>
      <c r="D130" s="9">
        <v>55.453125</v>
      </c>
      <c r="E130" s="9">
        <v>34.240036010742102</v>
      </c>
      <c r="F130" s="9">
        <v>56.046875</v>
      </c>
      <c r="G130" s="10">
        <v>1783600</v>
      </c>
    </row>
    <row r="131" spans="1:7" x14ac:dyDescent="0.25">
      <c r="A131" s="1">
        <v>34897</v>
      </c>
      <c r="B131" s="9">
        <v>56.125</v>
      </c>
      <c r="C131" s="9">
        <v>56.421875</v>
      </c>
      <c r="D131" s="9">
        <v>54.203125</v>
      </c>
      <c r="E131" s="9">
        <v>33.8486518859863</v>
      </c>
      <c r="F131" s="9">
        <v>55.40625</v>
      </c>
      <c r="G131" s="10">
        <v>1292200</v>
      </c>
    </row>
    <row r="132" spans="1:7" x14ac:dyDescent="0.25">
      <c r="A132" s="1">
        <v>34904</v>
      </c>
      <c r="B132" s="9">
        <v>55.484375</v>
      </c>
      <c r="C132" s="9">
        <v>56.703125</v>
      </c>
      <c r="D132" s="9">
        <v>55.484375</v>
      </c>
      <c r="E132" s="9">
        <v>34.392738342285099</v>
      </c>
      <c r="F132" s="9">
        <v>56.296875</v>
      </c>
      <c r="G132" s="10">
        <v>986900</v>
      </c>
    </row>
    <row r="133" spans="1:7" x14ac:dyDescent="0.25">
      <c r="A133" s="1">
        <v>34911</v>
      </c>
      <c r="B133" s="9">
        <v>56.34375</v>
      </c>
      <c r="C133" s="9">
        <v>56.796875</v>
      </c>
      <c r="D133" s="9">
        <v>55.453125</v>
      </c>
      <c r="E133" s="9">
        <v>34.201824188232401</v>
      </c>
      <c r="F133" s="9">
        <v>55.984375</v>
      </c>
      <c r="G133" s="10">
        <v>2158000</v>
      </c>
    </row>
    <row r="134" spans="1:7" x14ac:dyDescent="0.25">
      <c r="A134" s="1">
        <v>34918</v>
      </c>
      <c r="B134" s="9">
        <v>56.109375</v>
      </c>
      <c r="C134" s="9">
        <v>56.3125</v>
      </c>
      <c r="D134" s="9">
        <v>55.421875</v>
      </c>
      <c r="E134" s="9">
        <v>34.001369476318303</v>
      </c>
      <c r="F134" s="9">
        <v>55.65625</v>
      </c>
      <c r="G134" s="10">
        <v>1790100</v>
      </c>
    </row>
    <row r="135" spans="1:7" x14ac:dyDescent="0.25">
      <c r="A135" s="1">
        <v>34925</v>
      </c>
      <c r="B135" s="9">
        <v>55.796875</v>
      </c>
      <c r="C135" s="9">
        <v>56.40625</v>
      </c>
      <c r="D135" s="9">
        <v>55.65625</v>
      </c>
      <c r="E135" s="9">
        <v>34.316390991210902</v>
      </c>
      <c r="F135" s="9">
        <v>56.171875</v>
      </c>
      <c r="G135" s="10">
        <v>1113300</v>
      </c>
    </row>
    <row r="136" spans="1:7" x14ac:dyDescent="0.25">
      <c r="A136" s="1">
        <v>34932</v>
      </c>
      <c r="B136" s="9">
        <v>56.40625</v>
      </c>
      <c r="C136" s="9">
        <v>56.640625</v>
      </c>
      <c r="D136" s="9">
        <v>55.75</v>
      </c>
      <c r="E136" s="9">
        <v>34.392738342285099</v>
      </c>
      <c r="F136" s="9">
        <v>56.296875</v>
      </c>
      <c r="G136" s="10">
        <v>1025800</v>
      </c>
    </row>
    <row r="137" spans="1:7" x14ac:dyDescent="0.25">
      <c r="A137" s="1">
        <v>34939</v>
      </c>
      <c r="B137" s="9">
        <v>56.453125</v>
      </c>
      <c r="C137" s="9">
        <v>56.75</v>
      </c>
      <c r="D137" s="9">
        <v>55.765625</v>
      </c>
      <c r="E137" s="9">
        <v>34.612297058105398</v>
      </c>
      <c r="F137" s="9">
        <v>56.65625</v>
      </c>
      <c r="G137" s="10">
        <v>2985300</v>
      </c>
    </row>
    <row r="138" spans="1:7" x14ac:dyDescent="0.25">
      <c r="A138" s="1">
        <v>34946</v>
      </c>
      <c r="B138" s="9">
        <v>56.828125</v>
      </c>
      <c r="C138" s="9">
        <v>57.546875</v>
      </c>
      <c r="D138" s="9">
        <v>56.734375</v>
      </c>
      <c r="E138" s="9">
        <v>35.156387329101499</v>
      </c>
      <c r="F138" s="9">
        <v>57.546875</v>
      </c>
      <c r="G138" s="10">
        <v>852800</v>
      </c>
    </row>
    <row r="139" spans="1:7" x14ac:dyDescent="0.25">
      <c r="A139" s="1">
        <v>34953</v>
      </c>
      <c r="B139" s="9">
        <v>57.640625</v>
      </c>
      <c r="C139" s="9">
        <v>58.8125</v>
      </c>
      <c r="D139" s="9">
        <v>57.578125</v>
      </c>
      <c r="E139" s="9">
        <v>35.700481414794901</v>
      </c>
      <c r="F139" s="9">
        <v>58.4375</v>
      </c>
      <c r="G139" s="10">
        <v>1528800</v>
      </c>
    </row>
    <row r="140" spans="1:7" x14ac:dyDescent="0.25">
      <c r="A140" s="1">
        <v>34960</v>
      </c>
      <c r="B140" s="9">
        <v>58.234375</v>
      </c>
      <c r="C140" s="9">
        <v>58.78125</v>
      </c>
      <c r="D140" s="9">
        <v>57.78125</v>
      </c>
      <c r="E140" s="9">
        <v>35.814300537109297</v>
      </c>
      <c r="F140" s="9">
        <v>58.3125</v>
      </c>
      <c r="G140" s="10">
        <v>2106300</v>
      </c>
    </row>
    <row r="141" spans="1:7" x14ac:dyDescent="0.25">
      <c r="A141" s="1">
        <v>34967</v>
      </c>
      <c r="B141" s="9">
        <v>58.375</v>
      </c>
      <c r="C141" s="9">
        <v>58.90625</v>
      </c>
      <c r="D141" s="9">
        <v>57.59375</v>
      </c>
      <c r="E141" s="9">
        <v>35.919830322265597</v>
      </c>
      <c r="F141" s="9">
        <v>58.484375</v>
      </c>
      <c r="G141" s="10">
        <v>2313800</v>
      </c>
    </row>
    <row r="142" spans="1:7" x14ac:dyDescent="0.25">
      <c r="A142" s="1">
        <v>34974</v>
      </c>
      <c r="B142" s="9">
        <v>58.484375</v>
      </c>
      <c r="C142" s="9">
        <v>58.625</v>
      </c>
      <c r="D142" s="9">
        <v>57.953125</v>
      </c>
      <c r="E142" s="9">
        <v>35.871818542480398</v>
      </c>
      <c r="F142" s="9">
        <v>58.40625</v>
      </c>
      <c r="G142" s="10">
        <v>1725700</v>
      </c>
    </row>
    <row r="143" spans="1:7" x14ac:dyDescent="0.25">
      <c r="A143" s="1">
        <v>34981</v>
      </c>
      <c r="B143" s="9">
        <v>58.1875</v>
      </c>
      <c r="C143" s="9">
        <v>58.859375</v>
      </c>
      <c r="D143" s="9">
        <v>57.265625</v>
      </c>
      <c r="E143" s="9">
        <v>36.006202697753899</v>
      </c>
      <c r="F143" s="9">
        <v>58.625</v>
      </c>
      <c r="G143" s="10">
        <v>1635000</v>
      </c>
    </row>
    <row r="144" spans="1:7" x14ac:dyDescent="0.25">
      <c r="A144" s="1">
        <v>34988</v>
      </c>
      <c r="B144" s="9">
        <v>58.453125</v>
      </c>
      <c r="C144" s="9">
        <v>59.1875</v>
      </c>
      <c r="D144" s="9">
        <v>58.296875</v>
      </c>
      <c r="E144" s="9">
        <v>36.130966186523402</v>
      </c>
      <c r="F144" s="9">
        <v>58.828125</v>
      </c>
      <c r="G144" s="10">
        <v>2066700</v>
      </c>
    </row>
    <row r="145" spans="1:7" x14ac:dyDescent="0.25">
      <c r="A145" s="1">
        <v>34995</v>
      </c>
      <c r="B145" s="9">
        <v>58.546875</v>
      </c>
      <c r="C145" s="9">
        <v>58.890625</v>
      </c>
      <c r="D145" s="9">
        <v>57.28125</v>
      </c>
      <c r="E145" s="9">
        <v>35.737506866455</v>
      </c>
      <c r="F145" s="9">
        <v>58.1875</v>
      </c>
      <c r="G145" s="10">
        <v>2520500</v>
      </c>
    </row>
    <row r="146" spans="1:7" x14ac:dyDescent="0.25">
      <c r="A146" s="1">
        <v>35002</v>
      </c>
      <c r="B146" s="9">
        <v>58.328125</v>
      </c>
      <c r="C146" s="9">
        <v>59.25</v>
      </c>
      <c r="D146" s="9">
        <v>58.234375</v>
      </c>
      <c r="E146" s="9">
        <v>36.380462646484297</v>
      </c>
      <c r="F146" s="9">
        <v>59.234375</v>
      </c>
      <c r="G146" s="10">
        <v>2353600</v>
      </c>
    </row>
    <row r="147" spans="1:7" x14ac:dyDescent="0.25">
      <c r="A147" s="1">
        <v>35009</v>
      </c>
      <c r="B147" s="9">
        <v>59.21875</v>
      </c>
      <c r="C147" s="9">
        <v>59.609375</v>
      </c>
      <c r="D147" s="9">
        <v>58.625</v>
      </c>
      <c r="E147" s="9">
        <v>36.562808990478501</v>
      </c>
      <c r="F147" s="9">
        <v>59.53125</v>
      </c>
      <c r="G147" s="10">
        <v>2325900</v>
      </c>
    </row>
    <row r="148" spans="1:7" x14ac:dyDescent="0.25">
      <c r="A148" s="1">
        <v>35016</v>
      </c>
      <c r="B148" s="9">
        <v>59.421875</v>
      </c>
      <c r="C148" s="9">
        <v>60.203125</v>
      </c>
      <c r="D148" s="9">
        <v>59.078125</v>
      </c>
      <c r="E148" s="9">
        <v>36.965854644775298</v>
      </c>
      <c r="F148" s="9">
        <v>60.1875</v>
      </c>
      <c r="G148" s="10">
        <v>2589700</v>
      </c>
    </row>
    <row r="149" spans="1:7" x14ac:dyDescent="0.25">
      <c r="A149" s="1">
        <v>35023</v>
      </c>
      <c r="B149" s="9">
        <v>60.28125</v>
      </c>
      <c r="C149" s="9">
        <v>60.375</v>
      </c>
      <c r="D149" s="9">
        <v>59.859375</v>
      </c>
      <c r="E149" s="9">
        <v>37.052207946777301</v>
      </c>
      <c r="F149" s="9">
        <v>60.328125</v>
      </c>
      <c r="G149" s="10">
        <v>982000</v>
      </c>
    </row>
    <row r="150" spans="1:7" x14ac:dyDescent="0.25">
      <c r="A150" s="1">
        <v>35030</v>
      </c>
      <c r="B150" s="9">
        <v>60.453125</v>
      </c>
      <c r="C150" s="9">
        <v>61.203125</v>
      </c>
      <c r="D150" s="9">
        <v>60.15625</v>
      </c>
      <c r="E150" s="9">
        <v>37.455272674560497</v>
      </c>
      <c r="F150" s="9">
        <v>60.984375</v>
      </c>
      <c r="G150" s="10">
        <v>2052600</v>
      </c>
    </row>
    <row r="151" spans="1:7" x14ac:dyDescent="0.25">
      <c r="A151" s="1">
        <v>35037</v>
      </c>
      <c r="B151" s="9">
        <v>61.125</v>
      </c>
      <c r="C151" s="9">
        <v>62.53125</v>
      </c>
      <c r="D151" s="9">
        <v>61.046875</v>
      </c>
      <c r="E151" s="9">
        <v>38.175025939941399</v>
      </c>
      <c r="F151" s="9">
        <v>62.15625</v>
      </c>
      <c r="G151" s="10">
        <v>2058800</v>
      </c>
    </row>
    <row r="152" spans="1:7" x14ac:dyDescent="0.25">
      <c r="A152" s="1">
        <v>35044</v>
      </c>
      <c r="B152" s="9">
        <v>62.28125</v>
      </c>
      <c r="C152" s="9">
        <v>62.796875</v>
      </c>
      <c r="D152" s="9">
        <v>61.59375</v>
      </c>
      <c r="E152" s="9">
        <v>37.963905334472599</v>
      </c>
      <c r="F152" s="9">
        <v>61.8125</v>
      </c>
      <c r="G152" s="10">
        <v>1688300</v>
      </c>
    </row>
    <row r="153" spans="1:7" x14ac:dyDescent="0.25">
      <c r="A153" s="1">
        <v>35051</v>
      </c>
      <c r="B153" s="9">
        <v>61.265625</v>
      </c>
      <c r="C153" s="9">
        <v>61.515625</v>
      </c>
      <c r="D153" s="9">
        <v>60.578125</v>
      </c>
      <c r="E153" s="9">
        <v>37.822021484375</v>
      </c>
      <c r="F153" s="9">
        <v>61.203125</v>
      </c>
      <c r="G153" s="10">
        <v>4425100</v>
      </c>
    </row>
    <row r="154" spans="1:7" x14ac:dyDescent="0.25">
      <c r="A154" s="1">
        <v>35058</v>
      </c>
      <c r="B154" s="9">
        <v>61.453125</v>
      </c>
      <c r="C154" s="9">
        <v>61.65625</v>
      </c>
      <c r="D154" s="9">
        <v>61.25</v>
      </c>
      <c r="E154" s="9">
        <v>37.995811462402301</v>
      </c>
      <c r="F154" s="9">
        <v>61.484375</v>
      </c>
      <c r="G154" s="10">
        <v>1179400</v>
      </c>
    </row>
    <row r="155" spans="1:7" x14ac:dyDescent="0.25">
      <c r="A155" s="1">
        <v>35065</v>
      </c>
      <c r="B155" s="9">
        <v>61.40625</v>
      </c>
      <c r="C155" s="9">
        <v>62.625</v>
      </c>
      <c r="D155" s="9">
        <v>61.171875</v>
      </c>
      <c r="E155" s="9">
        <v>38.063411712646399</v>
      </c>
      <c r="F155" s="9">
        <v>61.59375</v>
      </c>
      <c r="G155" s="10">
        <v>2556800</v>
      </c>
    </row>
    <row r="156" spans="1:7" x14ac:dyDescent="0.25">
      <c r="A156" s="1">
        <v>35072</v>
      </c>
      <c r="B156" s="9">
        <v>61.8125</v>
      </c>
      <c r="C156" s="9">
        <v>62.0625</v>
      </c>
      <c r="D156" s="9">
        <v>59.640625</v>
      </c>
      <c r="E156" s="9">
        <v>37.223358154296797</v>
      </c>
      <c r="F156" s="9">
        <v>60.234375</v>
      </c>
      <c r="G156" s="10">
        <v>2286700</v>
      </c>
    </row>
    <row r="157" spans="1:7" x14ac:dyDescent="0.25">
      <c r="A157" s="1">
        <v>35079</v>
      </c>
      <c r="B157" s="9">
        <v>60.25</v>
      </c>
      <c r="C157" s="9">
        <v>61.421875</v>
      </c>
      <c r="D157" s="9">
        <v>59.859375</v>
      </c>
      <c r="E157" s="9">
        <v>37.860641479492102</v>
      </c>
      <c r="F157" s="9">
        <v>61.265625</v>
      </c>
      <c r="G157" s="10">
        <v>1611800</v>
      </c>
    </row>
    <row r="158" spans="1:7" x14ac:dyDescent="0.25">
      <c r="A158" s="1">
        <v>35086</v>
      </c>
      <c r="B158" s="9">
        <v>61.21875</v>
      </c>
      <c r="C158" s="9">
        <v>62.265625</v>
      </c>
      <c r="D158" s="9">
        <v>61.109375</v>
      </c>
      <c r="E158" s="9">
        <v>38.459312438964801</v>
      </c>
      <c r="F158" s="9">
        <v>62.234375</v>
      </c>
      <c r="G158" s="10">
        <v>3181600</v>
      </c>
    </row>
    <row r="159" spans="1:7" x14ac:dyDescent="0.25">
      <c r="A159" s="1">
        <v>35093</v>
      </c>
      <c r="B159" s="9">
        <v>62.1875</v>
      </c>
      <c r="C159" s="9">
        <v>64.015625</v>
      </c>
      <c r="D159" s="9">
        <v>62.140625</v>
      </c>
      <c r="E159" s="9">
        <v>39.328334808349602</v>
      </c>
      <c r="F159" s="9">
        <v>63.640625</v>
      </c>
      <c r="G159" s="10">
        <v>1895000</v>
      </c>
    </row>
    <row r="160" spans="1:7" x14ac:dyDescent="0.25">
      <c r="A160" s="1">
        <v>35100</v>
      </c>
      <c r="B160" s="9">
        <v>63.53125</v>
      </c>
      <c r="C160" s="9">
        <v>66.375</v>
      </c>
      <c r="D160" s="9">
        <v>63.4375</v>
      </c>
      <c r="E160" s="9">
        <v>40.680156707763601</v>
      </c>
      <c r="F160" s="9">
        <v>65.828125</v>
      </c>
      <c r="G160" s="10">
        <v>3513200</v>
      </c>
    </row>
    <row r="161" spans="1:7" x14ac:dyDescent="0.25">
      <c r="A161" s="1">
        <v>35107</v>
      </c>
      <c r="B161" s="9">
        <v>65.953125</v>
      </c>
      <c r="C161" s="9">
        <v>66.6875</v>
      </c>
      <c r="D161" s="9">
        <v>64.734375</v>
      </c>
      <c r="E161" s="9">
        <v>40.129768371582003</v>
      </c>
      <c r="F161" s="9">
        <v>64.9375</v>
      </c>
      <c r="G161" s="10">
        <v>3599400</v>
      </c>
    </row>
    <row r="162" spans="1:7" x14ac:dyDescent="0.25">
      <c r="A162" s="1">
        <v>35114</v>
      </c>
      <c r="B162" s="9">
        <v>64.4375</v>
      </c>
      <c r="C162" s="9">
        <v>66.609375</v>
      </c>
      <c r="D162" s="9">
        <v>63.875</v>
      </c>
      <c r="E162" s="9">
        <v>40.747745513916001</v>
      </c>
      <c r="F162" s="9">
        <v>65.9375</v>
      </c>
      <c r="G162" s="10">
        <v>3078100</v>
      </c>
    </row>
    <row r="163" spans="1:7" x14ac:dyDescent="0.25">
      <c r="A163" s="1">
        <v>35121</v>
      </c>
      <c r="B163" s="9">
        <v>65.75</v>
      </c>
      <c r="C163" s="9">
        <v>65.890625</v>
      </c>
      <c r="D163" s="9">
        <v>63.609375</v>
      </c>
      <c r="E163" s="9">
        <v>40.100818634033203</v>
      </c>
      <c r="F163" s="9">
        <v>64.890625</v>
      </c>
      <c r="G163" s="10">
        <v>5242200</v>
      </c>
    </row>
    <row r="164" spans="1:7" x14ac:dyDescent="0.25">
      <c r="A164" s="1">
        <v>35128</v>
      </c>
      <c r="B164" s="9">
        <v>65.03125</v>
      </c>
      <c r="C164" s="9">
        <v>65.96875</v>
      </c>
      <c r="D164" s="9">
        <v>62</v>
      </c>
      <c r="E164" s="9">
        <v>39.241428375244098</v>
      </c>
      <c r="F164" s="9">
        <v>63.5</v>
      </c>
      <c r="G164" s="10">
        <v>4503400</v>
      </c>
    </row>
    <row r="165" spans="1:7" x14ac:dyDescent="0.25">
      <c r="A165" s="1">
        <v>35135</v>
      </c>
      <c r="B165" s="9">
        <v>63.25</v>
      </c>
      <c r="C165" s="9">
        <v>64.8125</v>
      </c>
      <c r="D165" s="9">
        <v>62.90625</v>
      </c>
      <c r="E165" s="9">
        <v>39.627674102783203</v>
      </c>
      <c r="F165" s="9">
        <v>64.125</v>
      </c>
      <c r="G165" s="10">
        <v>5510800</v>
      </c>
    </row>
    <row r="166" spans="1:7" x14ac:dyDescent="0.25">
      <c r="A166" s="1">
        <v>35142</v>
      </c>
      <c r="B166" s="9">
        <v>64.71875</v>
      </c>
      <c r="C166" s="9">
        <v>65.9375</v>
      </c>
      <c r="D166" s="9">
        <v>64.578125</v>
      </c>
      <c r="E166" s="9">
        <v>40.443778991699197</v>
      </c>
      <c r="F166" s="9">
        <v>65.15625</v>
      </c>
      <c r="G166" s="10">
        <v>3515500</v>
      </c>
    </row>
    <row r="167" spans="1:7" x14ac:dyDescent="0.25">
      <c r="A167" s="1">
        <v>35149</v>
      </c>
      <c r="B167" s="9">
        <v>65.75</v>
      </c>
      <c r="C167" s="9">
        <v>65.8125</v>
      </c>
      <c r="D167" s="9">
        <v>64.375</v>
      </c>
      <c r="E167" s="9">
        <v>40.152824401855398</v>
      </c>
      <c r="F167" s="9">
        <v>64.6875</v>
      </c>
      <c r="G167" s="10">
        <v>4040400</v>
      </c>
    </row>
    <row r="168" spans="1:7" x14ac:dyDescent="0.25">
      <c r="A168" s="1">
        <v>35156</v>
      </c>
      <c r="B168" s="9">
        <v>65</v>
      </c>
      <c r="C168" s="9">
        <v>65.71875</v>
      </c>
      <c r="D168" s="9">
        <v>64.796875</v>
      </c>
      <c r="E168" s="9">
        <v>40.666881561279297</v>
      </c>
      <c r="F168" s="9">
        <v>65.515625</v>
      </c>
      <c r="G168" s="10">
        <v>2635100</v>
      </c>
    </row>
    <row r="169" spans="1:7" x14ac:dyDescent="0.25">
      <c r="A169" s="1">
        <v>35163</v>
      </c>
      <c r="B169" s="9">
        <v>63.875</v>
      </c>
      <c r="C169" s="9">
        <v>64.640625</v>
      </c>
      <c r="D169" s="9">
        <v>62.125</v>
      </c>
      <c r="E169" s="9">
        <v>39.551509857177699</v>
      </c>
      <c r="F169" s="9">
        <v>63.71875</v>
      </c>
      <c r="G169" s="10">
        <v>6024900</v>
      </c>
    </row>
    <row r="170" spans="1:7" x14ac:dyDescent="0.25">
      <c r="A170" s="1">
        <v>35170</v>
      </c>
      <c r="B170" s="9">
        <v>64.046875</v>
      </c>
      <c r="C170" s="9">
        <v>64.859375</v>
      </c>
      <c r="D170" s="9">
        <v>63.84375</v>
      </c>
      <c r="E170" s="9">
        <v>40.055839538574197</v>
      </c>
      <c r="F170" s="9">
        <v>64.53125</v>
      </c>
      <c r="G170" s="10">
        <v>3142900</v>
      </c>
    </row>
    <row r="171" spans="1:7" x14ac:dyDescent="0.25">
      <c r="A171" s="1">
        <v>35177</v>
      </c>
      <c r="B171" s="9">
        <v>65.125</v>
      </c>
      <c r="C171" s="9">
        <v>65.8125</v>
      </c>
      <c r="D171" s="9">
        <v>64.59375</v>
      </c>
      <c r="E171" s="9">
        <v>40.618358612060497</v>
      </c>
      <c r="F171" s="9">
        <v>65.4375</v>
      </c>
      <c r="G171" s="10">
        <v>2792100</v>
      </c>
    </row>
    <row r="172" spans="1:7" x14ac:dyDescent="0.25">
      <c r="A172" s="1">
        <v>35184</v>
      </c>
      <c r="B172" s="9">
        <v>65.15625</v>
      </c>
      <c r="C172" s="9">
        <v>65.796875</v>
      </c>
      <c r="D172" s="9">
        <v>63.75</v>
      </c>
      <c r="E172" s="9">
        <v>39.920066833496001</v>
      </c>
      <c r="F172" s="9">
        <v>64.3125</v>
      </c>
      <c r="G172" s="10">
        <v>3595100</v>
      </c>
    </row>
    <row r="173" spans="1:7" x14ac:dyDescent="0.25">
      <c r="A173" s="1">
        <v>35191</v>
      </c>
      <c r="B173" s="9">
        <v>64.5625</v>
      </c>
      <c r="C173" s="9">
        <v>65.59375</v>
      </c>
      <c r="D173" s="9">
        <v>63.078125</v>
      </c>
      <c r="E173" s="9">
        <v>40.579559326171797</v>
      </c>
      <c r="F173" s="9">
        <v>65.375</v>
      </c>
      <c r="G173" s="10">
        <v>4442800</v>
      </c>
    </row>
    <row r="174" spans="1:7" x14ac:dyDescent="0.25">
      <c r="A174" s="1">
        <v>35198</v>
      </c>
      <c r="B174" s="9">
        <v>65.53125</v>
      </c>
      <c r="C174" s="9">
        <v>67.3125</v>
      </c>
      <c r="D174" s="9">
        <v>65.46875</v>
      </c>
      <c r="E174" s="9">
        <v>41.704627990722599</v>
      </c>
      <c r="F174" s="9">
        <v>67.1875</v>
      </c>
      <c r="G174" s="10">
        <v>2908000</v>
      </c>
    </row>
    <row r="175" spans="1:7" x14ac:dyDescent="0.25">
      <c r="A175" s="1">
        <v>35205</v>
      </c>
      <c r="B175" s="9">
        <v>67.65625</v>
      </c>
      <c r="C175" s="9">
        <v>68.4375</v>
      </c>
      <c r="D175" s="9">
        <v>66.984375</v>
      </c>
      <c r="E175" s="9">
        <v>42.315643310546797</v>
      </c>
      <c r="F175" s="9">
        <v>68.171875</v>
      </c>
      <c r="G175" s="10">
        <v>3986300</v>
      </c>
    </row>
    <row r="176" spans="1:7" x14ac:dyDescent="0.25">
      <c r="A176" s="1">
        <v>35212</v>
      </c>
      <c r="B176" s="9">
        <v>68.375</v>
      </c>
      <c r="C176" s="9">
        <v>68.375</v>
      </c>
      <c r="D176" s="9">
        <v>66.75</v>
      </c>
      <c r="E176" s="9">
        <v>41.510646820068303</v>
      </c>
      <c r="F176" s="9">
        <v>66.875</v>
      </c>
      <c r="G176" s="10">
        <v>2925300</v>
      </c>
    </row>
    <row r="177" spans="1:7" x14ac:dyDescent="0.25">
      <c r="A177" s="1">
        <v>35219</v>
      </c>
      <c r="B177" s="9">
        <v>66.890625</v>
      </c>
      <c r="C177" s="9">
        <v>68.5</v>
      </c>
      <c r="D177" s="9">
        <v>66.1875</v>
      </c>
      <c r="E177" s="9">
        <v>41.9761962890625</v>
      </c>
      <c r="F177" s="9">
        <v>67.625</v>
      </c>
      <c r="G177" s="10">
        <v>3504300</v>
      </c>
    </row>
    <row r="178" spans="1:7" x14ac:dyDescent="0.25">
      <c r="A178" s="1">
        <v>35226</v>
      </c>
      <c r="B178" s="9">
        <v>67.53125</v>
      </c>
      <c r="C178" s="9">
        <v>68.03125</v>
      </c>
      <c r="D178" s="9">
        <v>66.71875</v>
      </c>
      <c r="E178" s="9">
        <v>41.549419403076101</v>
      </c>
      <c r="F178" s="9">
        <v>66.9375</v>
      </c>
      <c r="G178" s="10">
        <v>5328300</v>
      </c>
    </row>
    <row r="179" spans="1:7" x14ac:dyDescent="0.25">
      <c r="A179" s="1">
        <v>35233</v>
      </c>
      <c r="B179" s="9">
        <v>66.96875</v>
      </c>
      <c r="C179" s="9">
        <v>67.21875</v>
      </c>
      <c r="D179" s="9">
        <v>66.1875</v>
      </c>
      <c r="E179" s="9">
        <v>41.471847534179602</v>
      </c>
      <c r="F179" s="9">
        <v>66.8125</v>
      </c>
      <c r="G179" s="10">
        <v>4178800</v>
      </c>
    </row>
    <row r="180" spans="1:7" x14ac:dyDescent="0.25">
      <c r="A180" s="1">
        <v>35240</v>
      </c>
      <c r="B180" s="9">
        <v>66.96875</v>
      </c>
      <c r="C180" s="9">
        <v>67.5</v>
      </c>
      <c r="D180" s="9">
        <v>66.15625</v>
      </c>
      <c r="E180" s="9">
        <v>41.8768501281738</v>
      </c>
      <c r="F180" s="9">
        <v>67.109375</v>
      </c>
      <c r="G180" s="10">
        <v>3860400</v>
      </c>
    </row>
    <row r="181" spans="1:7" x14ac:dyDescent="0.25">
      <c r="A181" s="1">
        <v>35247</v>
      </c>
      <c r="B181" s="9">
        <v>67.28125</v>
      </c>
      <c r="C181" s="9">
        <v>67.703125</v>
      </c>
      <c r="D181" s="9">
        <v>65.375</v>
      </c>
      <c r="E181" s="9">
        <v>40.921352386474602</v>
      </c>
      <c r="F181" s="9">
        <v>65.578125</v>
      </c>
      <c r="G181" s="10">
        <v>2011900</v>
      </c>
    </row>
    <row r="182" spans="1:7" x14ac:dyDescent="0.25">
      <c r="A182" s="1">
        <v>35254</v>
      </c>
      <c r="B182" s="9">
        <v>65.625</v>
      </c>
      <c r="C182" s="9">
        <v>65.984375</v>
      </c>
      <c r="D182" s="9">
        <v>63.875</v>
      </c>
      <c r="E182" s="9">
        <v>40.287586212158203</v>
      </c>
      <c r="F182" s="9">
        <v>64.5625</v>
      </c>
      <c r="G182" s="10">
        <v>5690000</v>
      </c>
    </row>
    <row r="183" spans="1:7" x14ac:dyDescent="0.25">
      <c r="A183" s="1">
        <v>35261</v>
      </c>
      <c r="B183" s="9">
        <v>64.71875</v>
      </c>
      <c r="C183" s="9">
        <v>64.71875</v>
      </c>
      <c r="D183" s="9">
        <v>60.375</v>
      </c>
      <c r="E183" s="9">
        <v>39.917083740234297</v>
      </c>
      <c r="F183" s="9">
        <v>63.96875</v>
      </c>
      <c r="G183" s="10">
        <v>10081300</v>
      </c>
    </row>
    <row r="184" spans="1:7" x14ac:dyDescent="0.25">
      <c r="A184" s="1">
        <v>35268</v>
      </c>
      <c r="B184" s="9">
        <v>63.53125</v>
      </c>
      <c r="C184" s="9">
        <v>63.9375</v>
      </c>
      <c r="D184" s="9">
        <v>61.625</v>
      </c>
      <c r="E184" s="9">
        <v>39.761085510253899</v>
      </c>
      <c r="F184" s="9">
        <v>63.71875</v>
      </c>
      <c r="G184" s="10">
        <v>7095100</v>
      </c>
    </row>
    <row r="185" spans="1:7" x14ac:dyDescent="0.25">
      <c r="A185" s="1">
        <v>35275</v>
      </c>
      <c r="B185" s="9">
        <v>63.625</v>
      </c>
      <c r="C185" s="9">
        <v>66.59375</v>
      </c>
      <c r="D185" s="9">
        <v>62.9375</v>
      </c>
      <c r="E185" s="9">
        <v>41.535587310791001</v>
      </c>
      <c r="F185" s="9">
        <v>66.5625</v>
      </c>
      <c r="G185" s="10">
        <v>6200300</v>
      </c>
    </row>
    <row r="186" spans="1:7" x14ac:dyDescent="0.25">
      <c r="A186" s="1">
        <v>35282</v>
      </c>
      <c r="B186" s="9">
        <v>66.578125</v>
      </c>
      <c r="C186" s="9">
        <v>66.765625</v>
      </c>
      <c r="D186" s="9">
        <v>65.796875</v>
      </c>
      <c r="E186" s="9">
        <v>41.321102142333899</v>
      </c>
      <c r="F186" s="9">
        <v>66.21875</v>
      </c>
      <c r="G186" s="10">
        <v>3841900</v>
      </c>
    </row>
    <row r="187" spans="1:7" x14ac:dyDescent="0.25">
      <c r="A187" s="1">
        <v>35289</v>
      </c>
      <c r="B187" s="9">
        <v>66.25</v>
      </c>
      <c r="C187" s="9">
        <v>66.875</v>
      </c>
      <c r="D187" s="9">
        <v>66</v>
      </c>
      <c r="E187" s="9">
        <v>41.711097717285099</v>
      </c>
      <c r="F187" s="9">
        <v>66.84375</v>
      </c>
      <c r="G187" s="10">
        <v>3210900</v>
      </c>
    </row>
    <row r="188" spans="1:7" x14ac:dyDescent="0.25">
      <c r="A188" s="1">
        <v>35296</v>
      </c>
      <c r="B188" s="9">
        <v>66.859375</v>
      </c>
      <c r="C188" s="9">
        <v>67.34375</v>
      </c>
      <c r="D188" s="9">
        <v>66.375</v>
      </c>
      <c r="E188" s="9">
        <v>41.720848083496001</v>
      </c>
      <c r="F188" s="9">
        <v>66.859375</v>
      </c>
      <c r="G188" s="10">
        <v>2690400</v>
      </c>
    </row>
    <row r="189" spans="1:7" x14ac:dyDescent="0.25">
      <c r="A189" s="1">
        <v>35303</v>
      </c>
      <c r="B189" s="9">
        <v>66.703125</v>
      </c>
      <c r="C189" s="9">
        <v>67</v>
      </c>
      <c r="D189" s="9">
        <v>65.125</v>
      </c>
      <c r="E189" s="9">
        <v>40.765335083007798</v>
      </c>
      <c r="F189" s="9">
        <v>65.328125</v>
      </c>
      <c r="G189" s="10">
        <v>3582800</v>
      </c>
    </row>
    <row r="190" spans="1:7" x14ac:dyDescent="0.25">
      <c r="A190" s="1">
        <v>35310</v>
      </c>
      <c r="B190" s="9">
        <v>64.46875</v>
      </c>
      <c r="C190" s="9">
        <v>66.75</v>
      </c>
      <c r="D190" s="9">
        <v>64.375</v>
      </c>
      <c r="E190" s="9">
        <v>41.145610809326101</v>
      </c>
      <c r="F190" s="9">
        <v>65.9375</v>
      </c>
      <c r="G190" s="10">
        <v>4133700</v>
      </c>
    </row>
    <row r="191" spans="1:7" x14ac:dyDescent="0.25">
      <c r="A191" s="1">
        <v>35317</v>
      </c>
      <c r="B191" s="9">
        <v>66.1875</v>
      </c>
      <c r="C191" s="9">
        <v>68.625</v>
      </c>
      <c r="D191" s="9">
        <v>66.078125</v>
      </c>
      <c r="E191" s="9">
        <v>42.783611297607401</v>
      </c>
      <c r="F191" s="9">
        <v>68.5625</v>
      </c>
      <c r="G191" s="10">
        <v>4824700</v>
      </c>
    </row>
    <row r="192" spans="1:7" x14ac:dyDescent="0.25">
      <c r="A192" s="1">
        <v>35324</v>
      </c>
      <c r="B192" s="9">
        <v>68.65625</v>
      </c>
      <c r="C192" s="9">
        <v>69.15625</v>
      </c>
      <c r="D192" s="9">
        <v>68.21875</v>
      </c>
      <c r="E192" s="9">
        <v>42.832374572753899</v>
      </c>
      <c r="F192" s="9">
        <v>68.640625</v>
      </c>
      <c r="G192" s="10">
        <v>3408800</v>
      </c>
    </row>
    <row r="193" spans="1:7" x14ac:dyDescent="0.25">
      <c r="A193" s="1">
        <v>35331</v>
      </c>
      <c r="B193" s="9">
        <v>68.46875</v>
      </c>
      <c r="C193" s="9">
        <v>69.25</v>
      </c>
      <c r="D193" s="9">
        <v>68.15625</v>
      </c>
      <c r="E193" s="9">
        <v>43.082202911376903</v>
      </c>
      <c r="F193" s="9">
        <v>68.6875</v>
      </c>
      <c r="G193" s="10">
        <v>4270700</v>
      </c>
    </row>
    <row r="194" spans="1:7" x14ac:dyDescent="0.25">
      <c r="A194" s="1">
        <v>35338</v>
      </c>
      <c r="B194" s="9">
        <v>68.78125</v>
      </c>
      <c r="C194" s="9">
        <v>70.34375</v>
      </c>
      <c r="D194" s="9">
        <v>68.4375</v>
      </c>
      <c r="E194" s="9">
        <v>44.121021270751903</v>
      </c>
      <c r="F194" s="9">
        <v>70.34375</v>
      </c>
      <c r="G194" s="10">
        <v>2844900</v>
      </c>
    </row>
    <row r="195" spans="1:7" x14ac:dyDescent="0.25">
      <c r="A195" s="1">
        <v>35345</v>
      </c>
      <c r="B195" s="9">
        <v>70.3125</v>
      </c>
      <c r="C195" s="9">
        <v>70.6875</v>
      </c>
      <c r="D195" s="9">
        <v>69.375</v>
      </c>
      <c r="E195" s="9">
        <v>44.101432800292898</v>
      </c>
      <c r="F195" s="9">
        <v>70.3125</v>
      </c>
      <c r="G195" s="10">
        <v>3043600</v>
      </c>
    </row>
    <row r="196" spans="1:7" x14ac:dyDescent="0.25">
      <c r="A196" s="1">
        <v>35352</v>
      </c>
      <c r="B196" s="9">
        <v>70.3125</v>
      </c>
      <c r="C196" s="9">
        <v>71.3125</v>
      </c>
      <c r="D196" s="9">
        <v>69.9375</v>
      </c>
      <c r="E196" s="9">
        <v>44.669853210449197</v>
      </c>
      <c r="F196" s="9">
        <v>71.21875</v>
      </c>
      <c r="G196" s="10">
        <v>3056900</v>
      </c>
    </row>
    <row r="197" spans="1:7" x14ac:dyDescent="0.25">
      <c r="A197" s="1">
        <v>35359</v>
      </c>
      <c r="B197" s="9">
        <v>71.28125</v>
      </c>
      <c r="C197" s="9">
        <v>71.625</v>
      </c>
      <c r="D197" s="9">
        <v>70.125</v>
      </c>
      <c r="E197" s="9">
        <v>44.101432800292898</v>
      </c>
      <c r="F197" s="9">
        <v>70.3125</v>
      </c>
      <c r="G197" s="10">
        <v>3411600</v>
      </c>
    </row>
    <row r="198" spans="1:7" x14ac:dyDescent="0.25">
      <c r="A198" s="1">
        <v>35366</v>
      </c>
      <c r="B198" s="9">
        <v>70.375</v>
      </c>
      <c r="C198" s="9">
        <v>71.15625</v>
      </c>
      <c r="D198" s="9">
        <v>69.703125</v>
      </c>
      <c r="E198" s="9">
        <v>44.277843475341797</v>
      </c>
      <c r="F198" s="9">
        <v>70.59375</v>
      </c>
      <c r="G198" s="10">
        <v>3834300</v>
      </c>
    </row>
    <row r="199" spans="1:7" x14ac:dyDescent="0.25">
      <c r="A199" s="1">
        <v>35373</v>
      </c>
      <c r="B199" s="9">
        <v>70.6875</v>
      </c>
      <c r="C199" s="9">
        <v>73.4375</v>
      </c>
      <c r="D199" s="9">
        <v>70.53125</v>
      </c>
      <c r="E199" s="9">
        <v>46.051700592041001</v>
      </c>
      <c r="F199" s="9">
        <v>73.421875</v>
      </c>
      <c r="G199" s="10">
        <v>6839400</v>
      </c>
    </row>
    <row r="200" spans="1:7" x14ac:dyDescent="0.25">
      <c r="A200" s="1">
        <v>35380</v>
      </c>
      <c r="B200" s="9">
        <v>73.25</v>
      </c>
      <c r="C200" s="9">
        <v>74.5</v>
      </c>
      <c r="D200" s="9">
        <v>73.015625</v>
      </c>
      <c r="E200" s="9">
        <v>46.4338989257812</v>
      </c>
      <c r="F200" s="9">
        <v>74.03125</v>
      </c>
      <c r="G200" s="10">
        <v>4667400</v>
      </c>
    </row>
    <row r="201" spans="1:7" x14ac:dyDescent="0.25">
      <c r="A201" s="1">
        <v>35387</v>
      </c>
      <c r="B201" s="9">
        <v>74.171875</v>
      </c>
      <c r="C201" s="9">
        <v>75.25</v>
      </c>
      <c r="D201" s="9">
        <v>73.734375</v>
      </c>
      <c r="E201" s="9">
        <v>47.149314880371001</v>
      </c>
      <c r="F201" s="9">
        <v>75.171875</v>
      </c>
      <c r="G201" s="10">
        <v>4895600</v>
      </c>
    </row>
    <row r="202" spans="1:7" x14ac:dyDescent="0.25">
      <c r="A202" s="1">
        <v>35394</v>
      </c>
      <c r="B202" s="9">
        <v>75.25</v>
      </c>
      <c r="C202" s="9">
        <v>76.6875</v>
      </c>
      <c r="D202" s="9">
        <v>75.078125</v>
      </c>
      <c r="E202" s="9">
        <v>47.678562164306598</v>
      </c>
      <c r="F202" s="9">
        <v>76.015625</v>
      </c>
      <c r="G202" s="10">
        <v>6866000</v>
      </c>
    </row>
    <row r="203" spans="1:7" x14ac:dyDescent="0.25">
      <c r="A203" s="1">
        <v>35401</v>
      </c>
      <c r="B203" s="9">
        <v>75.921875</v>
      </c>
      <c r="C203" s="9">
        <v>76.578125</v>
      </c>
      <c r="D203" s="9">
        <v>72.65625</v>
      </c>
      <c r="E203" s="9">
        <v>46.610301971435497</v>
      </c>
      <c r="F203" s="9">
        <v>74.3125</v>
      </c>
      <c r="G203" s="10">
        <v>10593000</v>
      </c>
    </row>
    <row r="204" spans="1:7" x14ac:dyDescent="0.25">
      <c r="A204" s="1">
        <v>35408</v>
      </c>
      <c r="B204" s="9">
        <v>74.6875</v>
      </c>
      <c r="C204" s="9">
        <v>75.671875</v>
      </c>
      <c r="D204" s="9">
        <v>72.40625</v>
      </c>
      <c r="E204" s="9">
        <v>45.983089447021399</v>
      </c>
      <c r="F204" s="9">
        <v>73.3125</v>
      </c>
      <c r="G204" s="10">
        <v>9262600</v>
      </c>
    </row>
    <row r="205" spans="1:7" x14ac:dyDescent="0.25">
      <c r="A205" s="1">
        <v>35415</v>
      </c>
      <c r="B205" s="9">
        <v>73.5</v>
      </c>
      <c r="C205" s="9">
        <v>75.71875</v>
      </c>
      <c r="D205" s="9">
        <v>71.875</v>
      </c>
      <c r="E205" s="9">
        <v>46.943534851074197</v>
      </c>
      <c r="F205" s="9">
        <v>74.84375</v>
      </c>
      <c r="G205" s="10">
        <v>9333600</v>
      </c>
    </row>
    <row r="206" spans="1:7" x14ac:dyDescent="0.25">
      <c r="A206" s="1">
        <v>35422</v>
      </c>
      <c r="B206" s="9">
        <v>75.09375</v>
      </c>
      <c r="C206" s="9">
        <v>76.03125</v>
      </c>
      <c r="D206" s="9">
        <v>74.328125</v>
      </c>
      <c r="E206" s="9">
        <v>47.8242378234863</v>
      </c>
      <c r="F206" s="9">
        <v>75.875</v>
      </c>
      <c r="G206" s="10">
        <v>3691400</v>
      </c>
    </row>
    <row r="207" spans="1:7" x14ac:dyDescent="0.25">
      <c r="A207" s="1">
        <v>35429</v>
      </c>
      <c r="B207" s="9">
        <v>76.125</v>
      </c>
      <c r="C207" s="9">
        <v>76.125</v>
      </c>
      <c r="D207" s="9">
        <v>72.75</v>
      </c>
      <c r="E207" s="9">
        <v>47.3318061828613</v>
      </c>
      <c r="F207" s="9">
        <v>75.09375</v>
      </c>
      <c r="G207" s="10">
        <v>6227300</v>
      </c>
    </row>
    <row r="208" spans="1:7" x14ac:dyDescent="0.25">
      <c r="A208" s="1">
        <v>35436</v>
      </c>
      <c r="B208" s="9">
        <v>75.09375</v>
      </c>
      <c r="C208" s="9">
        <v>76.25</v>
      </c>
      <c r="D208" s="9">
        <v>74.125</v>
      </c>
      <c r="E208" s="9">
        <v>47.981792449951101</v>
      </c>
      <c r="F208" s="9">
        <v>76.125</v>
      </c>
      <c r="G208" s="10">
        <v>7900500</v>
      </c>
    </row>
    <row r="209" spans="1:7" x14ac:dyDescent="0.25">
      <c r="A209" s="1">
        <v>35443</v>
      </c>
      <c r="B209" s="9">
        <v>76.5</v>
      </c>
      <c r="C209" s="9">
        <v>77.75</v>
      </c>
      <c r="D209" s="9">
        <v>75.640625</v>
      </c>
      <c r="E209" s="9">
        <v>48.887855529785099</v>
      </c>
      <c r="F209" s="9">
        <v>77.5625</v>
      </c>
      <c r="G209" s="10">
        <v>7972100</v>
      </c>
    </row>
    <row r="210" spans="1:7" x14ac:dyDescent="0.25">
      <c r="A210" s="1">
        <v>35450</v>
      </c>
      <c r="B210" s="9">
        <v>77.75</v>
      </c>
      <c r="C210" s="9">
        <v>79.6875</v>
      </c>
      <c r="D210" s="9">
        <v>76.75</v>
      </c>
      <c r="E210" s="9">
        <v>48.375728607177699</v>
      </c>
      <c r="F210" s="9">
        <v>76.75</v>
      </c>
      <c r="G210" s="10">
        <v>10654400</v>
      </c>
    </row>
    <row r="211" spans="1:7" x14ac:dyDescent="0.25">
      <c r="A211" s="1">
        <v>35457</v>
      </c>
      <c r="B211" s="9">
        <v>76.875</v>
      </c>
      <c r="C211" s="9">
        <v>79.40625</v>
      </c>
      <c r="D211" s="9">
        <v>76</v>
      </c>
      <c r="E211" s="9">
        <v>49.419647216796797</v>
      </c>
      <c r="F211" s="9">
        <v>78.40625</v>
      </c>
      <c r="G211" s="10">
        <v>12941600</v>
      </c>
    </row>
    <row r="212" spans="1:7" x14ac:dyDescent="0.25">
      <c r="A212" s="1">
        <v>35464</v>
      </c>
      <c r="B212" s="9">
        <v>78.71875</v>
      </c>
      <c r="C212" s="9">
        <v>79.46875</v>
      </c>
      <c r="D212" s="9">
        <v>77.125</v>
      </c>
      <c r="E212" s="9">
        <v>49.931789398193303</v>
      </c>
      <c r="F212" s="9">
        <v>79.21875</v>
      </c>
      <c r="G212" s="10">
        <v>8468600</v>
      </c>
    </row>
    <row r="213" spans="1:7" x14ac:dyDescent="0.25">
      <c r="A213" s="1">
        <v>35471</v>
      </c>
      <c r="B213" s="9">
        <v>79.25</v>
      </c>
      <c r="C213" s="9">
        <v>81.5625</v>
      </c>
      <c r="D213" s="9">
        <v>78.125</v>
      </c>
      <c r="E213" s="9">
        <v>51.172710418701101</v>
      </c>
      <c r="F213" s="9">
        <v>81.1875</v>
      </c>
      <c r="G213" s="10">
        <v>8227400</v>
      </c>
    </row>
    <row r="214" spans="1:7" x14ac:dyDescent="0.25">
      <c r="A214" s="1">
        <v>35478</v>
      </c>
      <c r="B214" s="9">
        <v>81.34375</v>
      </c>
      <c r="C214" s="9">
        <v>82</v>
      </c>
      <c r="D214" s="9">
        <v>80.140625</v>
      </c>
      <c r="E214" s="9">
        <v>50.660606384277301</v>
      </c>
      <c r="F214" s="9">
        <v>80.375</v>
      </c>
      <c r="G214" s="10">
        <v>4519500</v>
      </c>
    </row>
    <row r="215" spans="1:7" x14ac:dyDescent="0.25">
      <c r="A215" s="1">
        <v>35485</v>
      </c>
      <c r="B215" s="9">
        <v>79.96875</v>
      </c>
      <c r="C215" s="9">
        <v>81.53125</v>
      </c>
      <c r="D215" s="9">
        <v>79.0625</v>
      </c>
      <c r="E215" s="9">
        <v>49.892417907714801</v>
      </c>
      <c r="F215" s="9">
        <v>79.15625</v>
      </c>
      <c r="G215" s="10">
        <v>8813300</v>
      </c>
    </row>
    <row r="216" spans="1:7" x14ac:dyDescent="0.25">
      <c r="A216" s="1">
        <v>35492</v>
      </c>
      <c r="B216" s="9">
        <v>78.75</v>
      </c>
      <c r="C216" s="9">
        <v>81.15625</v>
      </c>
      <c r="D216" s="9">
        <v>78.6875</v>
      </c>
      <c r="E216" s="9">
        <v>50.956043243408203</v>
      </c>
      <c r="F216" s="9">
        <v>80.84375</v>
      </c>
      <c r="G216" s="10">
        <v>7331700</v>
      </c>
    </row>
    <row r="217" spans="1:7" x14ac:dyDescent="0.25">
      <c r="A217" s="1">
        <v>35499</v>
      </c>
      <c r="B217" s="9">
        <v>80.9375</v>
      </c>
      <c r="C217" s="9">
        <v>81.796875</v>
      </c>
      <c r="D217" s="9">
        <v>79.0625</v>
      </c>
      <c r="E217" s="9">
        <v>50.227245330810497</v>
      </c>
      <c r="F217" s="9">
        <v>79.6875</v>
      </c>
      <c r="G217" s="10">
        <v>6911900</v>
      </c>
    </row>
    <row r="218" spans="1:7" x14ac:dyDescent="0.25">
      <c r="A218" s="1">
        <v>35506</v>
      </c>
      <c r="B218" s="9">
        <v>79.25</v>
      </c>
      <c r="C218" s="9">
        <v>80.109375</v>
      </c>
      <c r="D218" s="9">
        <v>77.875</v>
      </c>
      <c r="E218" s="9">
        <v>49.439380645751903</v>
      </c>
      <c r="F218" s="9">
        <v>78.4375</v>
      </c>
      <c r="G218" s="10">
        <v>10494800</v>
      </c>
    </row>
    <row r="219" spans="1:7" x14ac:dyDescent="0.25">
      <c r="A219" s="1">
        <v>35513</v>
      </c>
      <c r="B219" s="9">
        <v>78.5</v>
      </c>
      <c r="C219" s="9">
        <v>79.96875</v>
      </c>
      <c r="D219" s="9">
        <v>76.15625</v>
      </c>
      <c r="E219" s="9">
        <v>48.719165802001903</v>
      </c>
      <c r="F219" s="9">
        <v>77</v>
      </c>
      <c r="G219" s="10">
        <v>8505200</v>
      </c>
    </row>
    <row r="220" spans="1:7" x14ac:dyDescent="0.25">
      <c r="A220" s="1">
        <v>35520</v>
      </c>
      <c r="B220" s="9">
        <v>76.90625</v>
      </c>
      <c r="C220" s="9">
        <v>77.125</v>
      </c>
      <c r="D220" s="9">
        <v>74.15625</v>
      </c>
      <c r="E220" s="9">
        <v>47.9876098632812</v>
      </c>
      <c r="F220" s="9">
        <v>75.84375</v>
      </c>
      <c r="G220" s="10">
        <v>16145200</v>
      </c>
    </row>
    <row r="221" spans="1:7" x14ac:dyDescent="0.25">
      <c r="A221" s="1">
        <v>35527</v>
      </c>
      <c r="B221" s="9">
        <v>76.1875</v>
      </c>
      <c r="C221" s="9">
        <v>77.046875</v>
      </c>
      <c r="D221" s="9">
        <v>73.375</v>
      </c>
      <c r="E221" s="9">
        <v>46.425609588622997</v>
      </c>
      <c r="F221" s="9">
        <v>73.375</v>
      </c>
      <c r="G221" s="10">
        <v>13090200</v>
      </c>
    </row>
    <row r="222" spans="1:7" x14ac:dyDescent="0.25">
      <c r="A222" s="1">
        <v>35534</v>
      </c>
      <c r="B222" s="9">
        <v>73.734375</v>
      </c>
      <c r="C222" s="9">
        <v>77</v>
      </c>
      <c r="D222" s="9">
        <v>73.3125</v>
      </c>
      <c r="E222" s="9">
        <v>48.442367553710902</v>
      </c>
      <c r="F222" s="9">
        <v>76.5625</v>
      </c>
      <c r="G222" s="10">
        <v>12110300</v>
      </c>
    </row>
    <row r="223" spans="1:7" x14ac:dyDescent="0.25">
      <c r="A223" s="1">
        <v>35541</v>
      </c>
      <c r="B223" s="9">
        <v>76.75</v>
      </c>
      <c r="C223" s="9">
        <v>78.28125</v>
      </c>
      <c r="D223" s="9">
        <v>75.46875</v>
      </c>
      <c r="E223" s="9">
        <v>48.422615051269503</v>
      </c>
      <c r="F223" s="9">
        <v>76.53125</v>
      </c>
      <c r="G223" s="10">
        <v>12368200</v>
      </c>
    </row>
    <row r="224" spans="1:7" x14ac:dyDescent="0.25">
      <c r="A224" s="1">
        <v>35548</v>
      </c>
      <c r="B224" s="9">
        <v>76.5</v>
      </c>
      <c r="C224" s="9">
        <v>81.671875</v>
      </c>
      <c r="D224" s="9">
        <v>76.375</v>
      </c>
      <c r="E224" s="9">
        <v>51.5268745422363</v>
      </c>
      <c r="F224" s="9">
        <v>81.4375</v>
      </c>
      <c r="G224" s="10">
        <v>11833900</v>
      </c>
    </row>
    <row r="225" spans="1:7" x14ac:dyDescent="0.25">
      <c r="A225" s="1">
        <v>35555</v>
      </c>
      <c r="B225" s="9">
        <v>81.65625</v>
      </c>
      <c r="C225" s="9">
        <v>83.5625</v>
      </c>
      <c r="D225" s="9">
        <v>81.1875</v>
      </c>
      <c r="E225" s="9">
        <v>52.2781982421875</v>
      </c>
      <c r="F225" s="9">
        <v>82.625</v>
      </c>
      <c r="G225" s="10">
        <v>13166400</v>
      </c>
    </row>
    <row r="226" spans="1:7" x14ac:dyDescent="0.25">
      <c r="A226" s="1">
        <v>35562</v>
      </c>
      <c r="B226" s="9">
        <v>82.9375</v>
      </c>
      <c r="C226" s="9">
        <v>84.59375</v>
      </c>
      <c r="D226" s="9">
        <v>82.875</v>
      </c>
      <c r="E226" s="9">
        <v>52.653861999511697</v>
      </c>
      <c r="F226" s="9">
        <v>83.21875</v>
      </c>
      <c r="G226" s="10">
        <v>9143300</v>
      </c>
    </row>
    <row r="227" spans="1:7" x14ac:dyDescent="0.25">
      <c r="A227" s="1">
        <v>35569</v>
      </c>
      <c r="B227" s="9">
        <v>83.3125</v>
      </c>
      <c r="C227" s="9">
        <v>85.21875</v>
      </c>
      <c r="D227" s="9">
        <v>82.75</v>
      </c>
      <c r="E227" s="9">
        <v>53.642498016357401</v>
      </c>
      <c r="F227" s="9">
        <v>84.78125</v>
      </c>
      <c r="G227" s="10">
        <v>5892200</v>
      </c>
    </row>
    <row r="228" spans="1:7" x14ac:dyDescent="0.25">
      <c r="A228" s="1">
        <v>35576</v>
      </c>
      <c r="B228" s="9">
        <v>84.375</v>
      </c>
      <c r="C228" s="9">
        <v>85.5625</v>
      </c>
      <c r="D228" s="9">
        <v>83.125</v>
      </c>
      <c r="E228" s="9">
        <v>53.8797607421875</v>
      </c>
      <c r="F228" s="9">
        <v>85.15625</v>
      </c>
      <c r="G228" s="10">
        <v>5673700</v>
      </c>
    </row>
    <row r="229" spans="1:7" x14ac:dyDescent="0.25">
      <c r="A229" s="1">
        <v>35583</v>
      </c>
      <c r="B229" s="9">
        <v>85.34375</v>
      </c>
      <c r="C229" s="9">
        <v>86.4375</v>
      </c>
      <c r="D229" s="9">
        <v>84.078125</v>
      </c>
      <c r="E229" s="9">
        <v>54.650901794433501</v>
      </c>
      <c r="F229" s="9">
        <v>86.375</v>
      </c>
      <c r="G229" s="10">
        <v>6796200</v>
      </c>
    </row>
    <row r="230" spans="1:7" x14ac:dyDescent="0.25">
      <c r="A230" s="1">
        <v>35590</v>
      </c>
      <c r="B230" s="9">
        <v>86.4375</v>
      </c>
      <c r="C230" s="9">
        <v>90</v>
      </c>
      <c r="D230" s="9">
        <v>86.34375</v>
      </c>
      <c r="E230" s="9">
        <v>56.766567230224602</v>
      </c>
      <c r="F230" s="9">
        <v>89.71875</v>
      </c>
      <c r="G230" s="10">
        <v>11120900</v>
      </c>
    </row>
    <row r="231" spans="1:7" x14ac:dyDescent="0.25">
      <c r="A231" s="1">
        <v>35597</v>
      </c>
      <c r="B231" s="9">
        <v>89.75</v>
      </c>
      <c r="C231" s="9">
        <v>90.5</v>
      </c>
      <c r="D231" s="9">
        <v>88.9375</v>
      </c>
      <c r="E231" s="9">
        <v>56.677585601806598</v>
      </c>
      <c r="F231" s="9">
        <v>89.578125</v>
      </c>
      <c r="G231" s="10">
        <v>8247200</v>
      </c>
    </row>
    <row r="232" spans="1:7" x14ac:dyDescent="0.25">
      <c r="A232" s="1">
        <v>35604</v>
      </c>
      <c r="B232" s="9">
        <v>89.40625</v>
      </c>
      <c r="C232" s="9">
        <v>90.25</v>
      </c>
      <c r="D232" s="9">
        <v>87.34375</v>
      </c>
      <c r="E232" s="9">
        <v>56.471523284912102</v>
      </c>
      <c r="F232" s="9">
        <v>88.90625</v>
      </c>
      <c r="G232" s="10">
        <v>18783300</v>
      </c>
    </row>
    <row r="233" spans="1:7" x14ac:dyDescent="0.25">
      <c r="A233" s="1">
        <v>35611</v>
      </c>
      <c r="B233" s="9">
        <v>88.90625</v>
      </c>
      <c r="C233" s="9">
        <v>92.15625</v>
      </c>
      <c r="D233" s="9">
        <v>87.875</v>
      </c>
      <c r="E233" s="9">
        <v>58.476272583007798</v>
      </c>
      <c r="F233" s="9">
        <v>92.0625</v>
      </c>
      <c r="G233" s="10">
        <v>8634800</v>
      </c>
    </row>
    <row r="234" spans="1:7" x14ac:dyDescent="0.25">
      <c r="A234" s="1">
        <v>35618</v>
      </c>
      <c r="B234" s="9">
        <v>92.375</v>
      </c>
      <c r="C234" s="9">
        <v>92.5</v>
      </c>
      <c r="D234" s="9">
        <v>90.03125</v>
      </c>
      <c r="E234" s="9">
        <v>58.297657012939403</v>
      </c>
      <c r="F234" s="9">
        <v>91.78125</v>
      </c>
      <c r="G234" s="10">
        <v>14276500</v>
      </c>
    </row>
    <row r="235" spans="1:7" x14ac:dyDescent="0.25">
      <c r="A235" s="1">
        <v>35625</v>
      </c>
      <c r="B235" s="9">
        <v>91.890625</v>
      </c>
      <c r="C235" s="9">
        <v>94.09375</v>
      </c>
      <c r="D235" s="9">
        <v>91.0625</v>
      </c>
      <c r="E235" s="9">
        <v>57.989967346191399</v>
      </c>
      <c r="F235" s="9">
        <v>91.296875</v>
      </c>
      <c r="G235" s="10">
        <v>14547500</v>
      </c>
    </row>
    <row r="236" spans="1:7" x14ac:dyDescent="0.25">
      <c r="A236" s="1">
        <v>35632</v>
      </c>
      <c r="B236" s="9">
        <v>91.28125</v>
      </c>
      <c r="C236" s="9">
        <v>94.8125</v>
      </c>
      <c r="D236" s="9">
        <v>90.6875</v>
      </c>
      <c r="E236" s="9">
        <v>59.726776123046797</v>
      </c>
      <c r="F236" s="9">
        <v>94.03125</v>
      </c>
      <c r="G236" s="10">
        <v>17775500</v>
      </c>
    </row>
    <row r="237" spans="1:7" x14ac:dyDescent="0.25">
      <c r="A237" s="1">
        <v>35639</v>
      </c>
      <c r="B237" s="9">
        <v>94.25</v>
      </c>
      <c r="C237" s="9">
        <v>96.03125</v>
      </c>
      <c r="D237" s="9">
        <v>93.421875</v>
      </c>
      <c r="E237" s="9">
        <v>60.302421569824197</v>
      </c>
      <c r="F237" s="9">
        <v>94.9375</v>
      </c>
      <c r="G237" s="10">
        <v>19588000</v>
      </c>
    </row>
    <row r="238" spans="1:7" x14ac:dyDescent="0.25">
      <c r="A238" s="1">
        <v>35646</v>
      </c>
      <c r="B238" s="9">
        <v>94.78125</v>
      </c>
      <c r="C238" s="9">
        <v>96.625</v>
      </c>
      <c r="D238" s="9">
        <v>92.40625</v>
      </c>
      <c r="E238" s="9">
        <v>59.309940338134702</v>
      </c>
      <c r="F238" s="9">
        <v>93.375</v>
      </c>
      <c r="G238" s="10">
        <v>17039400</v>
      </c>
    </row>
    <row r="239" spans="1:7" x14ac:dyDescent="0.25">
      <c r="A239" s="1">
        <v>35653</v>
      </c>
      <c r="B239" s="9">
        <v>93.75</v>
      </c>
      <c r="C239" s="9">
        <v>94.546875</v>
      </c>
      <c r="D239" s="9">
        <v>89.625</v>
      </c>
      <c r="E239" s="9">
        <v>57.027256011962798</v>
      </c>
      <c r="F239" s="9">
        <v>89.78125</v>
      </c>
      <c r="G239" s="10">
        <v>27840500</v>
      </c>
    </row>
    <row r="240" spans="1:7" x14ac:dyDescent="0.25">
      <c r="A240" s="1">
        <v>35660</v>
      </c>
      <c r="B240" s="9">
        <v>90.375</v>
      </c>
      <c r="C240" s="9">
        <v>94.3125</v>
      </c>
      <c r="D240" s="9">
        <v>89.34375</v>
      </c>
      <c r="E240" s="9">
        <v>58.793869018554602</v>
      </c>
      <c r="F240" s="9">
        <v>92.5625</v>
      </c>
      <c r="G240" s="10">
        <v>26486700</v>
      </c>
    </row>
    <row r="241" spans="1:7" x14ac:dyDescent="0.25">
      <c r="A241" s="1">
        <v>35667</v>
      </c>
      <c r="B241" s="9">
        <v>92.78125</v>
      </c>
      <c r="C241" s="9">
        <v>93.40625</v>
      </c>
      <c r="D241" s="9">
        <v>89.71875</v>
      </c>
      <c r="E241" s="9">
        <v>57.404426574707003</v>
      </c>
      <c r="F241" s="9">
        <v>90.375</v>
      </c>
      <c r="G241" s="10">
        <v>20602500</v>
      </c>
    </row>
    <row r="242" spans="1:7" x14ac:dyDescent="0.25">
      <c r="A242" s="1">
        <v>35674</v>
      </c>
      <c r="B242" s="9">
        <v>90.6875</v>
      </c>
      <c r="C242" s="9">
        <v>94.4375</v>
      </c>
      <c r="D242" s="9">
        <v>90.59375</v>
      </c>
      <c r="E242" s="9">
        <v>59.161094665527301</v>
      </c>
      <c r="F242" s="9">
        <v>93.140625</v>
      </c>
      <c r="G242" s="10">
        <v>16243500</v>
      </c>
    </row>
    <row r="243" spans="1:7" x14ac:dyDescent="0.25">
      <c r="A243" s="1">
        <v>35681</v>
      </c>
      <c r="B243" s="9">
        <v>93.71875</v>
      </c>
      <c r="C243" s="9">
        <v>94.28125</v>
      </c>
      <c r="D243" s="9">
        <v>90.25</v>
      </c>
      <c r="E243" s="9">
        <v>58.853431701660099</v>
      </c>
      <c r="F243" s="9">
        <v>92.65625</v>
      </c>
      <c r="G243" s="10">
        <v>20076300</v>
      </c>
    </row>
    <row r="244" spans="1:7" x14ac:dyDescent="0.25">
      <c r="A244" s="1">
        <v>35688</v>
      </c>
      <c r="B244" s="9">
        <v>92.65625</v>
      </c>
      <c r="C244" s="9">
        <v>96.375</v>
      </c>
      <c r="D244" s="9">
        <v>92.1875</v>
      </c>
      <c r="E244" s="9">
        <v>60.362007141113203</v>
      </c>
      <c r="F244" s="9">
        <v>95.03125</v>
      </c>
      <c r="G244" s="10">
        <v>17871300</v>
      </c>
    </row>
    <row r="245" spans="1:7" x14ac:dyDescent="0.25">
      <c r="A245" s="1">
        <v>35695</v>
      </c>
      <c r="B245" s="9">
        <v>95.5</v>
      </c>
      <c r="C245" s="9">
        <v>96.203125</v>
      </c>
      <c r="D245" s="9">
        <v>93.625</v>
      </c>
      <c r="E245" s="9">
        <v>60.2247924804687</v>
      </c>
      <c r="F245" s="9">
        <v>94.46875</v>
      </c>
      <c r="G245" s="10">
        <v>18248500</v>
      </c>
    </row>
    <row r="246" spans="1:7" x14ac:dyDescent="0.25">
      <c r="A246" s="1">
        <v>35702</v>
      </c>
      <c r="B246" s="9">
        <v>94.5</v>
      </c>
      <c r="C246" s="9">
        <v>97.75</v>
      </c>
      <c r="D246" s="9">
        <v>94.15625</v>
      </c>
      <c r="E246" s="9">
        <v>61.609344482421797</v>
      </c>
      <c r="F246" s="9">
        <v>96.640625</v>
      </c>
      <c r="G246" s="10">
        <v>18847500</v>
      </c>
    </row>
    <row r="247" spans="1:7" x14ac:dyDescent="0.25">
      <c r="A247" s="1">
        <v>35709</v>
      </c>
      <c r="B247" s="9">
        <v>97.3125</v>
      </c>
      <c r="C247" s="9">
        <v>98.5</v>
      </c>
      <c r="D247" s="9">
        <v>96.21875</v>
      </c>
      <c r="E247" s="9">
        <v>61.758781433105398</v>
      </c>
      <c r="F247" s="9">
        <v>96.875</v>
      </c>
      <c r="G247" s="10">
        <v>15010000</v>
      </c>
    </row>
    <row r="248" spans="1:7" x14ac:dyDescent="0.25">
      <c r="A248" s="1">
        <v>35716</v>
      </c>
      <c r="B248" s="9">
        <v>97.34375</v>
      </c>
      <c r="C248" s="9">
        <v>97.546875</v>
      </c>
      <c r="D248" s="9">
        <v>93</v>
      </c>
      <c r="E248" s="9">
        <v>60.105258941650298</v>
      </c>
      <c r="F248" s="9">
        <v>94.28125</v>
      </c>
      <c r="G248" s="10">
        <v>24237100</v>
      </c>
    </row>
    <row r="249" spans="1:7" x14ac:dyDescent="0.25">
      <c r="A249" s="1">
        <v>35723</v>
      </c>
      <c r="B249" s="9">
        <v>94.84375</v>
      </c>
      <c r="C249" s="9">
        <v>97.5</v>
      </c>
      <c r="D249" s="9">
        <v>93.671875</v>
      </c>
      <c r="E249" s="9">
        <v>59.925926208496001</v>
      </c>
      <c r="F249" s="9">
        <v>94</v>
      </c>
      <c r="G249" s="10">
        <v>28179800</v>
      </c>
    </row>
    <row r="250" spans="1:7" x14ac:dyDescent="0.25">
      <c r="A250" s="1">
        <v>35730</v>
      </c>
      <c r="B250" s="9">
        <v>93.015625</v>
      </c>
      <c r="C250" s="9">
        <v>93.9375</v>
      </c>
      <c r="D250" s="9">
        <v>84.375</v>
      </c>
      <c r="E250" s="9">
        <v>58.690769195556598</v>
      </c>
      <c r="F250" s="9">
        <v>92.0625</v>
      </c>
      <c r="G250" s="10">
        <v>57368700</v>
      </c>
    </row>
    <row r="251" spans="1:7" x14ac:dyDescent="0.25">
      <c r="A251" s="1">
        <v>35737</v>
      </c>
      <c r="B251" s="9">
        <v>93.1875</v>
      </c>
      <c r="C251" s="9">
        <v>95.28125</v>
      </c>
      <c r="D251" s="9">
        <v>91.4375</v>
      </c>
      <c r="E251" s="9">
        <v>59.248619079589801</v>
      </c>
      <c r="F251" s="9">
        <v>92.9375</v>
      </c>
      <c r="G251" s="10">
        <v>28065700</v>
      </c>
    </row>
    <row r="252" spans="1:7" x14ac:dyDescent="0.25">
      <c r="A252" s="1">
        <v>35744</v>
      </c>
      <c r="B252" s="9">
        <v>93.625</v>
      </c>
      <c r="C252" s="9">
        <v>93.84375</v>
      </c>
      <c r="D252" s="9">
        <v>90.09375</v>
      </c>
      <c r="E252" s="9">
        <v>59.328289031982401</v>
      </c>
      <c r="F252" s="9">
        <v>93.0625</v>
      </c>
      <c r="G252" s="10">
        <v>28753100</v>
      </c>
    </row>
    <row r="253" spans="1:7" x14ac:dyDescent="0.25">
      <c r="A253" s="1">
        <v>35751</v>
      </c>
      <c r="B253" s="9">
        <v>94.375</v>
      </c>
      <c r="C253" s="9">
        <v>96.8125</v>
      </c>
      <c r="D253" s="9">
        <v>92.75</v>
      </c>
      <c r="E253" s="9">
        <v>61.679061889648402</v>
      </c>
      <c r="F253" s="9">
        <v>96.75</v>
      </c>
      <c r="G253" s="10">
        <v>23230600</v>
      </c>
    </row>
    <row r="254" spans="1:7" x14ac:dyDescent="0.25">
      <c r="A254" s="1">
        <v>35758</v>
      </c>
      <c r="B254" s="9">
        <v>96</v>
      </c>
      <c r="C254" s="9">
        <v>96.34375</v>
      </c>
      <c r="D254" s="9">
        <v>94.625</v>
      </c>
      <c r="E254" s="9">
        <v>60.961917877197202</v>
      </c>
      <c r="F254" s="9">
        <v>95.625</v>
      </c>
      <c r="G254" s="10">
        <v>13108000</v>
      </c>
    </row>
    <row r="255" spans="1:7" x14ac:dyDescent="0.25">
      <c r="A255" s="1">
        <v>35765</v>
      </c>
      <c r="B255" s="9">
        <v>96.21875</v>
      </c>
      <c r="C255" s="9">
        <v>99</v>
      </c>
      <c r="D255" s="9">
        <v>96.03125</v>
      </c>
      <c r="E255" s="9">
        <v>63.073684692382798</v>
      </c>
      <c r="F255" s="9">
        <v>98.9375</v>
      </c>
      <c r="G255" s="10">
        <v>16459600</v>
      </c>
    </row>
    <row r="256" spans="1:7" x14ac:dyDescent="0.25">
      <c r="A256" s="1">
        <v>35772</v>
      </c>
      <c r="B256" s="9">
        <v>98.96875</v>
      </c>
      <c r="C256" s="9">
        <v>99</v>
      </c>
      <c r="D256" s="9">
        <v>94.90625</v>
      </c>
      <c r="E256" s="9">
        <v>61.041591644287102</v>
      </c>
      <c r="F256" s="9">
        <v>95.75</v>
      </c>
      <c r="G256" s="10">
        <v>17101800</v>
      </c>
    </row>
    <row r="257" spans="1:7" x14ac:dyDescent="0.25">
      <c r="A257" s="1">
        <v>35779</v>
      </c>
      <c r="B257" s="9">
        <v>96.25</v>
      </c>
      <c r="C257" s="9">
        <v>97.875</v>
      </c>
      <c r="D257" s="9">
        <v>92.375</v>
      </c>
      <c r="E257" s="9">
        <v>60.423992156982401</v>
      </c>
      <c r="F257" s="9">
        <v>94.78125</v>
      </c>
      <c r="G257" s="10">
        <v>23011100</v>
      </c>
    </row>
    <row r="258" spans="1:7" x14ac:dyDescent="0.25">
      <c r="A258" s="1">
        <v>35786</v>
      </c>
      <c r="B258" s="9">
        <v>95.4375</v>
      </c>
      <c r="C258" s="9">
        <v>95.90625</v>
      </c>
      <c r="D258" s="9">
        <v>93.25</v>
      </c>
      <c r="E258" s="9">
        <v>60.024398803710902</v>
      </c>
      <c r="F258" s="9">
        <v>93.78125</v>
      </c>
      <c r="G258" s="10">
        <v>12534300</v>
      </c>
    </row>
    <row r="259" spans="1:7" x14ac:dyDescent="0.25">
      <c r="A259" s="1">
        <v>35793</v>
      </c>
      <c r="B259" s="9">
        <v>94.59375</v>
      </c>
      <c r="C259" s="9">
        <v>97.65625</v>
      </c>
      <c r="D259" s="9">
        <v>94.4375</v>
      </c>
      <c r="E259" s="9">
        <v>62.444591522216797</v>
      </c>
      <c r="F259" s="9">
        <v>97.5625</v>
      </c>
      <c r="G259" s="10">
        <v>12416400</v>
      </c>
    </row>
    <row r="260" spans="1:7" x14ac:dyDescent="0.25">
      <c r="A260" s="1">
        <v>35800</v>
      </c>
      <c r="B260" s="9">
        <v>97.84375</v>
      </c>
      <c r="C260" s="9">
        <v>98.4375</v>
      </c>
      <c r="D260" s="9">
        <v>91.90625</v>
      </c>
      <c r="E260" s="9">
        <v>59.084335327148402</v>
      </c>
      <c r="F260" s="9">
        <v>92.3125</v>
      </c>
      <c r="G260" s="10">
        <v>25860700</v>
      </c>
    </row>
    <row r="261" spans="1:7" x14ac:dyDescent="0.25">
      <c r="A261" s="1">
        <v>35807</v>
      </c>
      <c r="B261" s="9">
        <v>91.125</v>
      </c>
      <c r="C261" s="9">
        <v>96.6875</v>
      </c>
      <c r="D261" s="9">
        <v>90.90625</v>
      </c>
      <c r="E261" s="9">
        <v>61.644512176513601</v>
      </c>
      <c r="F261" s="9">
        <v>96.3125</v>
      </c>
      <c r="G261" s="10">
        <v>28343400</v>
      </c>
    </row>
    <row r="262" spans="1:7" x14ac:dyDescent="0.25">
      <c r="A262" s="1">
        <v>35814</v>
      </c>
      <c r="B262" s="9">
        <v>96.6875</v>
      </c>
      <c r="C262" s="9">
        <v>98.015625</v>
      </c>
      <c r="D262" s="9">
        <v>95</v>
      </c>
      <c r="E262" s="9">
        <v>61.404518127441399</v>
      </c>
      <c r="F262" s="9">
        <v>95.9375</v>
      </c>
      <c r="G262" s="10">
        <v>20684800</v>
      </c>
    </row>
    <row r="263" spans="1:7" x14ac:dyDescent="0.25">
      <c r="A263" s="1">
        <v>35821</v>
      </c>
      <c r="B263" s="9">
        <v>96.375</v>
      </c>
      <c r="C263" s="9">
        <v>99.5625</v>
      </c>
      <c r="D263" s="9">
        <v>95.40625</v>
      </c>
      <c r="E263" s="9">
        <v>62.9246215820312</v>
      </c>
      <c r="F263" s="9">
        <v>98.3125</v>
      </c>
      <c r="G263" s="10">
        <v>27332500</v>
      </c>
    </row>
    <row r="264" spans="1:7" x14ac:dyDescent="0.25">
      <c r="A264" s="1">
        <v>35828</v>
      </c>
      <c r="B264" s="9">
        <v>99.90625</v>
      </c>
      <c r="C264" s="9">
        <v>101.625</v>
      </c>
      <c r="D264" s="9">
        <v>99.71875</v>
      </c>
      <c r="E264" s="9">
        <v>65.044731140136705</v>
      </c>
      <c r="F264" s="9">
        <v>101.625</v>
      </c>
      <c r="G264" s="10">
        <v>22667300</v>
      </c>
    </row>
    <row r="265" spans="1:7" x14ac:dyDescent="0.25">
      <c r="A265" s="1">
        <v>35835</v>
      </c>
      <c r="B265" s="9">
        <v>101.71875</v>
      </c>
      <c r="C265" s="9">
        <v>102.9375</v>
      </c>
      <c r="D265" s="9">
        <v>100.71875</v>
      </c>
      <c r="E265" s="9">
        <v>65.284782409667898</v>
      </c>
      <c r="F265" s="9">
        <v>102</v>
      </c>
      <c r="G265" s="10">
        <v>17181800</v>
      </c>
    </row>
    <row r="266" spans="1:7" x14ac:dyDescent="0.25">
      <c r="A266" s="1">
        <v>35842</v>
      </c>
      <c r="B266" s="9">
        <v>102.8125</v>
      </c>
      <c r="C266" s="9">
        <v>103.71875</v>
      </c>
      <c r="D266" s="9">
        <v>102.15625</v>
      </c>
      <c r="E266" s="9">
        <v>66.344886779785099</v>
      </c>
      <c r="F266" s="9">
        <v>103.65625</v>
      </c>
      <c r="G266" s="10">
        <v>13157700</v>
      </c>
    </row>
    <row r="267" spans="1:7" x14ac:dyDescent="0.25">
      <c r="A267" s="1">
        <v>35849</v>
      </c>
      <c r="B267" s="9">
        <v>104.25</v>
      </c>
      <c r="C267" s="9">
        <v>105.53125</v>
      </c>
      <c r="D267" s="9">
        <v>102.9375</v>
      </c>
      <c r="E267" s="9">
        <v>67.284965515136705</v>
      </c>
      <c r="F267" s="9">
        <v>105.125</v>
      </c>
      <c r="G267" s="10">
        <v>16726900</v>
      </c>
    </row>
    <row r="268" spans="1:7" x14ac:dyDescent="0.25">
      <c r="A268" s="1">
        <v>35856</v>
      </c>
      <c r="B268" s="9">
        <v>105.25</v>
      </c>
      <c r="C268" s="9">
        <v>105.9375</v>
      </c>
      <c r="D268" s="9">
        <v>103.15625</v>
      </c>
      <c r="E268" s="9">
        <v>67.804985046386705</v>
      </c>
      <c r="F268" s="9">
        <v>105.9375</v>
      </c>
      <c r="G268" s="10">
        <v>26169900</v>
      </c>
    </row>
    <row r="269" spans="1:7" x14ac:dyDescent="0.25">
      <c r="A269" s="1">
        <v>35863</v>
      </c>
      <c r="B269" s="9">
        <v>105.53125</v>
      </c>
      <c r="C269" s="9">
        <v>108</v>
      </c>
      <c r="D269" s="9">
        <v>105.25</v>
      </c>
      <c r="E269" s="9">
        <v>68.5450439453125</v>
      </c>
      <c r="F269" s="9">
        <v>107.09375</v>
      </c>
      <c r="G269" s="10">
        <v>18355000</v>
      </c>
    </row>
    <row r="270" spans="1:7" x14ac:dyDescent="0.25">
      <c r="A270" s="1">
        <v>35870</v>
      </c>
      <c r="B270" s="9">
        <v>107.84375</v>
      </c>
      <c r="C270" s="9">
        <v>110.1875</v>
      </c>
      <c r="D270" s="9">
        <v>107.53125</v>
      </c>
      <c r="E270" s="9">
        <v>70.325157165527301</v>
      </c>
      <c r="F270" s="9">
        <v>109.875</v>
      </c>
      <c r="G270" s="10">
        <v>15427700</v>
      </c>
    </row>
    <row r="271" spans="1:7" x14ac:dyDescent="0.25">
      <c r="A271" s="1">
        <v>35877</v>
      </c>
      <c r="B271" s="9">
        <v>109.71875</v>
      </c>
      <c r="C271" s="9">
        <v>111.53125</v>
      </c>
      <c r="D271" s="9">
        <v>109</v>
      </c>
      <c r="E271" s="9">
        <v>70.366729736328097</v>
      </c>
      <c r="F271" s="9">
        <v>109.625</v>
      </c>
      <c r="G271" s="10">
        <v>18329100</v>
      </c>
    </row>
    <row r="272" spans="1:7" x14ac:dyDescent="0.25">
      <c r="A272" s="1">
        <v>35884</v>
      </c>
      <c r="B272" s="9">
        <v>109.625</v>
      </c>
      <c r="C272" s="9">
        <v>112.8125</v>
      </c>
      <c r="D272" s="9">
        <v>108.96875</v>
      </c>
      <c r="E272" s="9">
        <v>72.272361755371094</v>
      </c>
      <c r="F272" s="9">
        <v>112.59375</v>
      </c>
      <c r="G272" s="10">
        <v>19672700</v>
      </c>
    </row>
    <row r="273" spans="1:7" x14ac:dyDescent="0.25">
      <c r="A273" s="1">
        <v>35891</v>
      </c>
      <c r="B273" s="9">
        <v>113.25</v>
      </c>
      <c r="C273" s="9">
        <v>113.375</v>
      </c>
      <c r="D273" s="9">
        <v>109.75</v>
      </c>
      <c r="E273" s="9">
        <v>71.369728088378906</v>
      </c>
      <c r="F273" s="9">
        <v>111.1875</v>
      </c>
      <c r="G273" s="10">
        <v>19470200</v>
      </c>
    </row>
    <row r="274" spans="1:7" x14ac:dyDescent="0.25">
      <c r="A274" s="1">
        <v>35898</v>
      </c>
      <c r="B274" s="9">
        <v>111.375</v>
      </c>
      <c r="C274" s="9">
        <v>112.4375</v>
      </c>
      <c r="D274" s="9">
        <v>110</v>
      </c>
      <c r="E274" s="9">
        <v>72.071739196777301</v>
      </c>
      <c r="F274" s="9">
        <v>112.28125</v>
      </c>
      <c r="G274" s="10">
        <v>24363200</v>
      </c>
    </row>
    <row r="275" spans="1:7" x14ac:dyDescent="0.25">
      <c r="A275" s="1">
        <v>35905</v>
      </c>
      <c r="B275" s="9">
        <v>112</v>
      </c>
      <c r="C275" s="9">
        <v>113.4375</v>
      </c>
      <c r="D275" s="9">
        <v>110.34375</v>
      </c>
      <c r="E275" s="9">
        <v>71.1290283203125</v>
      </c>
      <c r="F275" s="9">
        <v>110.8125</v>
      </c>
      <c r="G275" s="10">
        <v>26749300</v>
      </c>
    </row>
    <row r="276" spans="1:7" x14ac:dyDescent="0.25">
      <c r="A276" s="1">
        <v>35912</v>
      </c>
      <c r="B276" s="9">
        <v>109.375</v>
      </c>
      <c r="C276" s="9">
        <v>112.59375</v>
      </c>
      <c r="D276" s="9">
        <v>107.625</v>
      </c>
      <c r="E276" s="9">
        <v>72.272361755371094</v>
      </c>
      <c r="F276" s="9">
        <v>112.59375</v>
      </c>
      <c r="G276" s="10">
        <v>41418000</v>
      </c>
    </row>
    <row r="277" spans="1:7" x14ac:dyDescent="0.25">
      <c r="A277" s="1">
        <v>35919</v>
      </c>
      <c r="B277" s="9">
        <v>112.71875</v>
      </c>
      <c r="C277" s="9">
        <v>113.3125</v>
      </c>
      <c r="D277" s="9">
        <v>109.34375</v>
      </c>
      <c r="E277" s="9">
        <v>71.329566955566406</v>
      </c>
      <c r="F277" s="9">
        <v>111.125</v>
      </c>
      <c r="G277" s="10">
        <v>30101100</v>
      </c>
    </row>
    <row r="278" spans="1:7" x14ac:dyDescent="0.25">
      <c r="A278" s="1">
        <v>35926</v>
      </c>
      <c r="B278" s="9">
        <v>111.5625</v>
      </c>
      <c r="C278" s="9">
        <v>112.6875</v>
      </c>
      <c r="D278" s="9">
        <v>110.34375</v>
      </c>
      <c r="E278" s="9">
        <v>71.269401550292898</v>
      </c>
      <c r="F278" s="9">
        <v>111.03125</v>
      </c>
      <c r="G278" s="10">
        <v>27726600</v>
      </c>
    </row>
    <row r="279" spans="1:7" x14ac:dyDescent="0.25">
      <c r="A279" s="1">
        <v>35933</v>
      </c>
      <c r="B279" s="9">
        <v>110.71875</v>
      </c>
      <c r="C279" s="9">
        <v>112.78125</v>
      </c>
      <c r="D279" s="9">
        <v>109.828125</v>
      </c>
      <c r="E279" s="9">
        <v>71.409805297851506</v>
      </c>
      <c r="F279" s="9">
        <v>111.25</v>
      </c>
      <c r="G279" s="10">
        <v>27646200</v>
      </c>
    </row>
    <row r="280" spans="1:7" x14ac:dyDescent="0.25">
      <c r="A280" s="1">
        <v>35940</v>
      </c>
      <c r="B280" s="9">
        <v>112.09375</v>
      </c>
      <c r="C280" s="9">
        <v>112.09375</v>
      </c>
      <c r="D280" s="9">
        <v>107.578125</v>
      </c>
      <c r="E280" s="9">
        <v>69.985633850097599</v>
      </c>
      <c r="F280" s="9">
        <v>109.03125</v>
      </c>
      <c r="G280" s="10">
        <v>26782100</v>
      </c>
    </row>
    <row r="281" spans="1:7" x14ac:dyDescent="0.25">
      <c r="A281" s="1">
        <v>35947</v>
      </c>
      <c r="B281" s="9">
        <v>108.96875</v>
      </c>
      <c r="C281" s="9">
        <v>112</v>
      </c>
      <c r="D281" s="9">
        <v>107.875</v>
      </c>
      <c r="E281" s="9">
        <v>71.891258239746094</v>
      </c>
      <c r="F281" s="9">
        <v>112</v>
      </c>
      <c r="G281" s="10">
        <v>34267900</v>
      </c>
    </row>
    <row r="282" spans="1:7" x14ac:dyDescent="0.25">
      <c r="A282" s="1">
        <v>35954</v>
      </c>
      <c r="B282" s="9">
        <v>111.9375</v>
      </c>
      <c r="C282" s="9">
        <v>113.0625</v>
      </c>
      <c r="D282" s="9">
        <v>108.25</v>
      </c>
      <c r="E282" s="9">
        <v>70.888282775878906</v>
      </c>
      <c r="F282" s="9">
        <v>110.4375</v>
      </c>
      <c r="G282" s="10">
        <v>30907700</v>
      </c>
    </row>
    <row r="283" spans="1:7" x14ac:dyDescent="0.25">
      <c r="A283" s="1">
        <v>35961</v>
      </c>
      <c r="B283" s="9">
        <v>108.8125</v>
      </c>
      <c r="C283" s="9">
        <v>111.78125</v>
      </c>
      <c r="D283" s="9">
        <v>107.5</v>
      </c>
      <c r="E283" s="9">
        <v>70.647598266601506</v>
      </c>
      <c r="F283" s="9">
        <v>110.0625</v>
      </c>
      <c r="G283" s="10">
        <v>37157100</v>
      </c>
    </row>
    <row r="284" spans="1:7" x14ac:dyDescent="0.25">
      <c r="A284" s="1">
        <v>35968</v>
      </c>
      <c r="B284" s="9">
        <v>110.25</v>
      </c>
      <c r="C284" s="9">
        <v>114.4375</v>
      </c>
      <c r="D284" s="9">
        <v>110.0625</v>
      </c>
      <c r="E284" s="9">
        <v>73.206619262695298</v>
      </c>
      <c r="F284" s="9">
        <v>113.6875</v>
      </c>
      <c r="G284" s="10">
        <v>29422700</v>
      </c>
    </row>
    <row r="285" spans="1:7" x14ac:dyDescent="0.25">
      <c r="A285" s="1">
        <v>35975</v>
      </c>
      <c r="B285" s="9">
        <v>114.25</v>
      </c>
      <c r="C285" s="9">
        <v>114.9375</v>
      </c>
      <c r="D285" s="9">
        <v>113.0625</v>
      </c>
      <c r="E285" s="9">
        <v>73.951194763183594</v>
      </c>
      <c r="F285" s="9">
        <v>114.84375</v>
      </c>
      <c r="G285" s="10">
        <v>17231600</v>
      </c>
    </row>
    <row r="286" spans="1:7" x14ac:dyDescent="0.25">
      <c r="A286" s="1">
        <v>35982</v>
      </c>
      <c r="B286" s="9">
        <v>114.78125</v>
      </c>
      <c r="C286" s="9">
        <v>116.9375</v>
      </c>
      <c r="D286" s="9">
        <v>114.5625</v>
      </c>
      <c r="E286" s="9">
        <v>74.997573852539006</v>
      </c>
      <c r="F286" s="9">
        <v>116.46875</v>
      </c>
      <c r="G286" s="10">
        <v>29732300</v>
      </c>
    </row>
    <row r="287" spans="1:7" x14ac:dyDescent="0.25">
      <c r="A287" s="1">
        <v>35989</v>
      </c>
      <c r="B287" s="9">
        <v>116.5625</v>
      </c>
      <c r="C287" s="9">
        <v>119</v>
      </c>
      <c r="D287" s="9">
        <v>116.0625</v>
      </c>
      <c r="E287" s="9">
        <v>76.345779418945298</v>
      </c>
      <c r="F287" s="9">
        <v>118.5625</v>
      </c>
      <c r="G287" s="10">
        <v>28371300</v>
      </c>
    </row>
    <row r="288" spans="1:7" x14ac:dyDescent="0.25">
      <c r="A288" s="1">
        <v>35996</v>
      </c>
      <c r="B288" s="9">
        <v>118.75</v>
      </c>
      <c r="C288" s="9">
        <v>119.234375</v>
      </c>
      <c r="D288" s="9">
        <v>112.875</v>
      </c>
      <c r="E288" s="9">
        <v>73.468215942382798</v>
      </c>
      <c r="F288" s="9">
        <v>114.09375</v>
      </c>
      <c r="G288" s="10">
        <v>44925700</v>
      </c>
    </row>
    <row r="289" spans="1:7" x14ac:dyDescent="0.25">
      <c r="A289" s="1">
        <v>36003</v>
      </c>
      <c r="B289" s="9">
        <v>113.625</v>
      </c>
      <c r="C289" s="9">
        <v>115</v>
      </c>
      <c r="D289" s="9">
        <v>111.3125</v>
      </c>
      <c r="E289" s="9">
        <v>71.979156494140597</v>
      </c>
      <c r="F289" s="9">
        <v>111.78125</v>
      </c>
      <c r="G289" s="10">
        <v>45257500</v>
      </c>
    </row>
    <row r="290" spans="1:7" x14ac:dyDescent="0.25">
      <c r="A290" s="1">
        <v>36010</v>
      </c>
      <c r="B290" s="9">
        <v>111.78125</v>
      </c>
      <c r="C290" s="9">
        <v>112.421875</v>
      </c>
      <c r="D290" s="9">
        <v>105.59375</v>
      </c>
      <c r="E290" s="9">
        <v>70.268714904785099</v>
      </c>
      <c r="F290" s="9">
        <v>109.125</v>
      </c>
      <c r="G290" s="10">
        <v>72464700</v>
      </c>
    </row>
    <row r="291" spans="1:7" x14ac:dyDescent="0.25">
      <c r="A291" s="1">
        <v>36017</v>
      </c>
      <c r="B291" s="9">
        <v>108.75</v>
      </c>
      <c r="C291" s="9">
        <v>109.65625</v>
      </c>
      <c r="D291" s="9">
        <v>105.5</v>
      </c>
      <c r="E291" s="9">
        <v>68.336921691894503</v>
      </c>
      <c r="F291" s="9">
        <v>106.125</v>
      </c>
      <c r="G291" s="10">
        <v>49420900</v>
      </c>
    </row>
    <row r="292" spans="1:7" x14ac:dyDescent="0.25">
      <c r="A292" s="1">
        <v>36024</v>
      </c>
      <c r="B292" s="9">
        <v>106</v>
      </c>
      <c r="C292" s="9">
        <v>111.09375</v>
      </c>
      <c r="D292" s="9">
        <v>105.5</v>
      </c>
      <c r="E292" s="9">
        <v>69.906478881835895</v>
      </c>
      <c r="F292" s="9">
        <v>108.5625</v>
      </c>
      <c r="G292" s="10">
        <v>49240700</v>
      </c>
    </row>
    <row r="293" spans="1:7" x14ac:dyDescent="0.25">
      <c r="A293" s="1">
        <v>36031</v>
      </c>
      <c r="B293" s="9">
        <v>109.25</v>
      </c>
      <c r="C293" s="9">
        <v>111.25</v>
      </c>
      <c r="D293" s="9">
        <v>102.15625</v>
      </c>
      <c r="E293" s="9">
        <v>66.566116333007798</v>
      </c>
      <c r="F293" s="9">
        <v>103.375</v>
      </c>
      <c r="G293" s="10">
        <v>74853400</v>
      </c>
    </row>
    <row r="294" spans="1:7" x14ac:dyDescent="0.25">
      <c r="A294" s="1">
        <v>36038</v>
      </c>
      <c r="B294" s="9">
        <v>103.75</v>
      </c>
      <c r="C294" s="9">
        <v>104.015625</v>
      </c>
      <c r="D294" s="9">
        <v>93.625</v>
      </c>
      <c r="E294" s="9">
        <v>62.943973541259702</v>
      </c>
      <c r="F294" s="9">
        <v>97.75</v>
      </c>
      <c r="G294" s="10">
        <v>96249900</v>
      </c>
    </row>
    <row r="295" spans="1:7" x14ac:dyDescent="0.25">
      <c r="A295" s="1">
        <v>36045</v>
      </c>
      <c r="B295" s="9">
        <v>100.875</v>
      </c>
      <c r="C295" s="9">
        <v>103.125</v>
      </c>
      <c r="D295" s="9">
        <v>96.8125</v>
      </c>
      <c r="E295" s="9">
        <v>65.479446411132798</v>
      </c>
      <c r="F295" s="9">
        <v>101.6875</v>
      </c>
      <c r="G295" s="10">
        <v>67125300</v>
      </c>
    </row>
    <row r="296" spans="1:7" x14ac:dyDescent="0.25">
      <c r="A296" s="1">
        <v>36052</v>
      </c>
      <c r="B296" s="9">
        <v>102.875</v>
      </c>
      <c r="C296" s="9">
        <v>105.25</v>
      </c>
      <c r="D296" s="9">
        <v>101.09375</v>
      </c>
      <c r="E296" s="9">
        <v>65.741073608398395</v>
      </c>
      <c r="F296" s="9">
        <v>102.09375</v>
      </c>
      <c r="G296" s="10">
        <v>50014000</v>
      </c>
    </row>
    <row r="297" spans="1:7" x14ac:dyDescent="0.25">
      <c r="A297" s="1">
        <v>36059</v>
      </c>
      <c r="B297" s="9">
        <v>99.625</v>
      </c>
      <c r="C297" s="9">
        <v>107</v>
      </c>
      <c r="D297" s="9">
        <v>98.9375</v>
      </c>
      <c r="E297" s="9">
        <v>67.366653442382798</v>
      </c>
      <c r="F297" s="9">
        <v>104.25</v>
      </c>
      <c r="G297" s="10">
        <v>51170100</v>
      </c>
    </row>
    <row r="298" spans="1:7" x14ac:dyDescent="0.25">
      <c r="A298" s="1">
        <v>36066</v>
      </c>
      <c r="B298" s="9">
        <v>105.3125</v>
      </c>
      <c r="C298" s="9">
        <v>106.3125</v>
      </c>
      <c r="D298" s="9">
        <v>97.21875</v>
      </c>
      <c r="E298" s="9">
        <v>65.084777832031193</v>
      </c>
      <c r="F298" s="9">
        <v>100.71875</v>
      </c>
      <c r="G298" s="10">
        <v>55061700</v>
      </c>
    </row>
    <row r="299" spans="1:7" x14ac:dyDescent="0.25">
      <c r="A299" s="1">
        <v>36073</v>
      </c>
      <c r="B299" s="9">
        <v>99.59375</v>
      </c>
      <c r="C299" s="9">
        <v>101.28125</v>
      </c>
      <c r="D299" s="9">
        <v>92.21875</v>
      </c>
      <c r="E299" s="9">
        <v>63.671195983886697</v>
      </c>
      <c r="F299" s="9">
        <v>98.53125</v>
      </c>
      <c r="G299" s="10">
        <v>73110200</v>
      </c>
    </row>
    <row r="300" spans="1:7" x14ac:dyDescent="0.25">
      <c r="A300" s="1">
        <v>36080</v>
      </c>
      <c r="B300" s="9">
        <v>100.625</v>
      </c>
      <c r="C300" s="9">
        <v>107.25</v>
      </c>
      <c r="D300" s="9">
        <v>98.75</v>
      </c>
      <c r="E300" s="9">
        <v>68.497520446777301</v>
      </c>
      <c r="F300" s="9">
        <v>106</v>
      </c>
      <c r="G300" s="10">
        <v>61057200</v>
      </c>
    </row>
    <row r="301" spans="1:7" x14ac:dyDescent="0.25">
      <c r="A301" s="1">
        <v>36087</v>
      </c>
      <c r="B301" s="9">
        <v>105.6875</v>
      </c>
      <c r="C301" s="9">
        <v>108.796875</v>
      </c>
      <c r="D301" s="9">
        <v>105.5</v>
      </c>
      <c r="E301" s="9">
        <v>69.042755126953097</v>
      </c>
      <c r="F301" s="9">
        <v>106.84375</v>
      </c>
      <c r="G301" s="10">
        <v>46220600</v>
      </c>
    </row>
    <row r="302" spans="1:7" x14ac:dyDescent="0.25">
      <c r="A302" s="1">
        <v>36094</v>
      </c>
      <c r="B302" s="9">
        <v>107.71875</v>
      </c>
      <c r="C302" s="9">
        <v>110.90625</v>
      </c>
      <c r="D302" s="9">
        <v>106.03125</v>
      </c>
      <c r="E302" s="9">
        <v>71.082305908203097</v>
      </c>
      <c r="F302" s="9">
        <v>110</v>
      </c>
      <c r="G302" s="10">
        <v>41077300</v>
      </c>
    </row>
    <row r="303" spans="1:7" x14ac:dyDescent="0.25">
      <c r="A303" s="1">
        <v>36101</v>
      </c>
      <c r="B303" s="9">
        <v>110.8125</v>
      </c>
      <c r="C303" s="9">
        <v>114.5625</v>
      </c>
      <c r="D303" s="9">
        <v>110.1875</v>
      </c>
      <c r="E303" s="9">
        <v>73.7479248046875</v>
      </c>
      <c r="F303" s="9">
        <v>114.125</v>
      </c>
      <c r="G303" s="10">
        <v>33667300</v>
      </c>
    </row>
    <row r="304" spans="1:7" x14ac:dyDescent="0.25">
      <c r="A304" s="1">
        <v>36108</v>
      </c>
      <c r="B304" s="9">
        <v>113.9375</v>
      </c>
      <c r="C304" s="9">
        <v>114.25</v>
      </c>
      <c r="D304" s="9">
        <v>111.6875</v>
      </c>
      <c r="E304" s="9">
        <v>73.162322998046804</v>
      </c>
      <c r="F304" s="9">
        <v>113.21875</v>
      </c>
      <c r="G304" s="10">
        <v>42108300</v>
      </c>
    </row>
    <row r="305" spans="1:7" x14ac:dyDescent="0.25">
      <c r="A305" s="1">
        <v>36115</v>
      </c>
      <c r="B305" s="9">
        <v>114.21875</v>
      </c>
      <c r="C305" s="9">
        <v>116.75</v>
      </c>
      <c r="D305" s="9">
        <v>112.890625</v>
      </c>
      <c r="E305" s="9">
        <v>75.363471984863196</v>
      </c>
      <c r="F305" s="9">
        <v>116.625</v>
      </c>
      <c r="G305" s="10">
        <v>30461600</v>
      </c>
    </row>
    <row r="306" spans="1:7" x14ac:dyDescent="0.25">
      <c r="A306" s="1">
        <v>36122</v>
      </c>
      <c r="B306" s="9">
        <v>117.46875</v>
      </c>
      <c r="C306" s="9">
        <v>119.71875</v>
      </c>
      <c r="D306" s="9">
        <v>117.15625</v>
      </c>
      <c r="E306" s="9">
        <v>77.221260070800696</v>
      </c>
      <c r="F306" s="9">
        <v>119.5</v>
      </c>
      <c r="G306" s="10">
        <v>21426400</v>
      </c>
    </row>
    <row r="307" spans="1:7" x14ac:dyDescent="0.25">
      <c r="A307" s="1">
        <v>36129</v>
      </c>
      <c r="B307" s="9">
        <v>119.015625</v>
      </c>
      <c r="C307" s="9">
        <v>119.375</v>
      </c>
      <c r="D307" s="9">
        <v>115.09375</v>
      </c>
      <c r="E307" s="9">
        <v>76.494270324707003</v>
      </c>
      <c r="F307" s="9">
        <v>118.375</v>
      </c>
      <c r="G307" s="10">
        <v>47636300</v>
      </c>
    </row>
    <row r="308" spans="1:7" x14ac:dyDescent="0.25">
      <c r="A308" s="1">
        <v>36136</v>
      </c>
      <c r="B308" s="9">
        <v>118.0625</v>
      </c>
      <c r="C308" s="9">
        <v>119.75</v>
      </c>
      <c r="D308" s="9">
        <v>115.5625</v>
      </c>
      <c r="E308" s="9">
        <v>75.686538696289006</v>
      </c>
      <c r="F308" s="9">
        <v>117.125</v>
      </c>
      <c r="G308" s="10">
        <v>33885300</v>
      </c>
    </row>
    <row r="309" spans="1:7" x14ac:dyDescent="0.25">
      <c r="A309" s="1">
        <v>36143</v>
      </c>
      <c r="B309" s="9">
        <v>116.15625</v>
      </c>
      <c r="C309" s="9">
        <v>119.125</v>
      </c>
      <c r="D309" s="9">
        <v>113.75</v>
      </c>
      <c r="E309" s="9">
        <v>76.575057983398395</v>
      </c>
      <c r="F309" s="9">
        <v>118.5</v>
      </c>
      <c r="G309" s="10">
        <v>38130000</v>
      </c>
    </row>
    <row r="310" spans="1:7" x14ac:dyDescent="0.25">
      <c r="A310" s="1">
        <v>36150</v>
      </c>
      <c r="B310" s="9">
        <v>119.25</v>
      </c>
      <c r="C310" s="9">
        <v>123.25</v>
      </c>
      <c r="D310" s="9">
        <v>119</v>
      </c>
      <c r="E310" s="9">
        <v>79.544403076171804</v>
      </c>
      <c r="F310" s="9">
        <v>122.6875</v>
      </c>
      <c r="G310" s="10">
        <v>23339900</v>
      </c>
    </row>
    <row r="311" spans="1:7" x14ac:dyDescent="0.25">
      <c r="A311" s="1">
        <v>36157</v>
      </c>
      <c r="B311" s="9">
        <v>123.25</v>
      </c>
      <c r="C311" s="9">
        <v>124.75</v>
      </c>
      <c r="D311" s="9">
        <v>122</v>
      </c>
      <c r="E311" s="9">
        <v>79.949623107910099</v>
      </c>
      <c r="F311" s="9">
        <v>123.3125</v>
      </c>
      <c r="G311" s="10">
        <v>21740600</v>
      </c>
    </row>
    <row r="312" spans="1:7" x14ac:dyDescent="0.25">
      <c r="A312" s="1">
        <v>36164</v>
      </c>
      <c r="B312" s="9">
        <v>123.375</v>
      </c>
      <c r="C312" s="9">
        <v>128.5</v>
      </c>
      <c r="D312" s="9">
        <v>121.71875</v>
      </c>
      <c r="E312" s="9">
        <v>82.826675415039006</v>
      </c>
      <c r="F312" s="9">
        <v>127.75</v>
      </c>
      <c r="G312" s="10">
        <v>36948400</v>
      </c>
    </row>
    <row r="313" spans="1:7" x14ac:dyDescent="0.25">
      <c r="A313" s="1">
        <v>36171</v>
      </c>
      <c r="B313" s="9">
        <v>127.6875</v>
      </c>
      <c r="C313" s="9">
        <v>127.6875</v>
      </c>
      <c r="D313" s="9">
        <v>120.375</v>
      </c>
      <c r="E313" s="9">
        <v>80.638481140136705</v>
      </c>
      <c r="F313" s="9">
        <v>124.375</v>
      </c>
      <c r="G313" s="10">
        <v>45376100</v>
      </c>
    </row>
    <row r="314" spans="1:7" x14ac:dyDescent="0.25">
      <c r="A314" s="1">
        <v>36178</v>
      </c>
      <c r="B314" s="9">
        <v>125.296875</v>
      </c>
      <c r="C314" s="9">
        <v>127.9375</v>
      </c>
      <c r="D314" s="9">
        <v>121.78125</v>
      </c>
      <c r="E314" s="9">
        <v>79.463356018066406</v>
      </c>
      <c r="F314" s="9">
        <v>122.5625</v>
      </c>
      <c r="G314" s="10">
        <v>27529300</v>
      </c>
    </row>
    <row r="315" spans="1:7" x14ac:dyDescent="0.25">
      <c r="A315" s="1">
        <v>36185</v>
      </c>
      <c r="B315" s="9">
        <v>123.28125</v>
      </c>
      <c r="C315" s="9">
        <v>128.296875</v>
      </c>
      <c r="D315" s="9">
        <v>121.90625</v>
      </c>
      <c r="E315" s="9">
        <v>82.765884399414006</v>
      </c>
      <c r="F315" s="9">
        <v>127.65625</v>
      </c>
      <c r="G315" s="10">
        <v>31565200</v>
      </c>
    </row>
    <row r="316" spans="1:7" x14ac:dyDescent="0.25">
      <c r="A316" s="1">
        <v>36192</v>
      </c>
      <c r="B316" s="9">
        <v>128.6875</v>
      </c>
      <c r="C316" s="9">
        <v>128.6875</v>
      </c>
      <c r="D316" s="9">
        <v>123.21875</v>
      </c>
      <c r="E316" s="9">
        <v>80.435897827148395</v>
      </c>
      <c r="F316" s="9">
        <v>124.0625</v>
      </c>
      <c r="G316" s="10">
        <v>44189200</v>
      </c>
    </row>
    <row r="317" spans="1:7" x14ac:dyDescent="0.25">
      <c r="A317" s="1">
        <v>36199</v>
      </c>
      <c r="B317" s="9">
        <v>125.09375</v>
      </c>
      <c r="C317" s="9">
        <v>126.09375</v>
      </c>
      <c r="D317" s="9">
        <v>121.328125</v>
      </c>
      <c r="E317" s="9">
        <v>80.152229309082003</v>
      </c>
      <c r="F317" s="9">
        <v>123.625</v>
      </c>
      <c r="G317" s="10">
        <v>44309200</v>
      </c>
    </row>
    <row r="318" spans="1:7" x14ac:dyDescent="0.25">
      <c r="A318" s="1">
        <v>36206</v>
      </c>
      <c r="B318" s="9">
        <v>124.75</v>
      </c>
      <c r="C318" s="9">
        <v>125.75</v>
      </c>
      <c r="D318" s="9">
        <v>122.21875</v>
      </c>
      <c r="E318" s="9">
        <v>80.557456970214801</v>
      </c>
      <c r="F318" s="9">
        <v>124.25</v>
      </c>
      <c r="G318" s="10">
        <v>29134700</v>
      </c>
    </row>
    <row r="319" spans="1:7" x14ac:dyDescent="0.25">
      <c r="A319" s="1">
        <v>36213</v>
      </c>
      <c r="B319" s="9">
        <v>124.4375</v>
      </c>
      <c r="C319" s="9">
        <v>128.84375</v>
      </c>
      <c r="D319" s="9">
        <v>122.6875</v>
      </c>
      <c r="E319" s="9">
        <v>80.111671447753906</v>
      </c>
      <c r="F319" s="9">
        <v>123.5625</v>
      </c>
      <c r="G319" s="10">
        <v>46991800</v>
      </c>
    </row>
    <row r="320" spans="1:7" x14ac:dyDescent="0.25">
      <c r="A320" s="1">
        <v>36220</v>
      </c>
      <c r="B320" s="9">
        <v>123.65625</v>
      </c>
      <c r="C320" s="9">
        <v>128.125</v>
      </c>
      <c r="D320" s="9">
        <v>121.78125</v>
      </c>
      <c r="E320" s="9">
        <v>82.694992065429602</v>
      </c>
      <c r="F320" s="9">
        <v>127.546875</v>
      </c>
      <c r="G320" s="10">
        <v>44099600</v>
      </c>
    </row>
    <row r="321" spans="1:7" x14ac:dyDescent="0.25">
      <c r="A321" s="1">
        <v>36227</v>
      </c>
      <c r="B321" s="9">
        <v>128.28125</v>
      </c>
      <c r="C321" s="9">
        <v>131.1875</v>
      </c>
      <c r="D321" s="9">
        <v>127.25</v>
      </c>
      <c r="E321" s="9">
        <v>83.8802490234375</v>
      </c>
      <c r="F321" s="9">
        <v>129.375</v>
      </c>
      <c r="G321" s="10">
        <v>28515800</v>
      </c>
    </row>
    <row r="322" spans="1:7" x14ac:dyDescent="0.25">
      <c r="A322" s="1">
        <v>36234</v>
      </c>
      <c r="B322" s="9">
        <v>129.9375</v>
      </c>
      <c r="C322" s="9">
        <v>132.625</v>
      </c>
      <c r="D322" s="9">
        <v>129.5</v>
      </c>
      <c r="E322" s="9">
        <v>84.082870483398395</v>
      </c>
      <c r="F322" s="9">
        <v>129.6875</v>
      </c>
      <c r="G322" s="10">
        <v>23499000</v>
      </c>
    </row>
    <row r="323" spans="1:7" x14ac:dyDescent="0.25">
      <c r="A323" s="1">
        <v>36241</v>
      </c>
      <c r="B323" s="9">
        <v>130.0625</v>
      </c>
      <c r="C323" s="9">
        <v>130.59375</v>
      </c>
      <c r="D323" s="9">
        <v>125.625</v>
      </c>
      <c r="E323" s="9">
        <v>83.555633544921804</v>
      </c>
      <c r="F323" s="9">
        <v>128.5625</v>
      </c>
      <c r="G323" s="10">
        <v>33397800</v>
      </c>
    </row>
    <row r="324" spans="1:7" x14ac:dyDescent="0.25">
      <c r="A324" s="1">
        <v>36248</v>
      </c>
      <c r="B324" s="9">
        <v>129.15625</v>
      </c>
      <c r="C324" s="9">
        <v>131.609375</v>
      </c>
      <c r="D324" s="9">
        <v>128.125</v>
      </c>
      <c r="E324" s="9">
        <v>84.063415527343693</v>
      </c>
      <c r="F324" s="9">
        <v>129.34375</v>
      </c>
      <c r="G324" s="10">
        <v>26362500</v>
      </c>
    </row>
    <row r="325" spans="1:7" x14ac:dyDescent="0.25">
      <c r="A325" s="1">
        <v>36255</v>
      </c>
      <c r="B325" s="9">
        <v>130.9375</v>
      </c>
      <c r="C325" s="9">
        <v>135.5</v>
      </c>
      <c r="D325" s="9">
        <v>130.25</v>
      </c>
      <c r="E325" s="9">
        <v>87.658248901367102</v>
      </c>
      <c r="F325" s="9">
        <v>134.875</v>
      </c>
      <c r="G325" s="10">
        <v>27695900</v>
      </c>
    </row>
    <row r="326" spans="1:7" x14ac:dyDescent="0.25">
      <c r="A326" s="1">
        <v>36262</v>
      </c>
      <c r="B326" s="9">
        <v>133.46875</v>
      </c>
      <c r="C326" s="9">
        <v>136.46875</v>
      </c>
      <c r="D326" s="9">
        <v>131</v>
      </c>
      <c r="E326" s="9">
        <v>85.485084533691406</v>
      </c>
      <c r="F326" s="9">
        <v>131.53125</v>
      </c>
      <c r="G326" s="10">
        <v>47462500</v>
      </c>
    </row>
    <row r="327" spans="1:7" x14ac:dyDescent="0.25">
      <c r="A327" s="1">
        <v>36269</v>
      </c>
      <c r="B327" s="9">
        <v>132.6875</v>
      </c>
      <c r="C327" s="9">
        <v>136.75</v>
      </c>
      <c r="D327" s="9">
        <v>128.375</v>
      </c>
      <c r="E327" s="9">
        <v>88.267578125</v>
      </c>
      <c r="F327" s="9">
        <v>135.8125</v>
      </c>
      <c r="G327" s="10">
        <v>38799500</v>
      </c>
    </row>
    <row r="328" spans="1:7" x14ac:dyDescent="0.25">
      <c r="A328" s="1">
        <v>36276</v>
      </c>
      <c r="B328" s="9">
        <v>136.5</v>
      </c>
      <c r="C328" s="9">
        <v>137.5</v>
      </c>
      <c r="D328" s="9">
        <v>131.5</v>
      </c>
      <c r="E328" s="9">
        <v>86.602142333984304</v>
      </c>
      <c r="F328" s="9">
        <v>133.25</v>
      </c>
      <c r="G328" s="10">
        <v>35114200</v>
      </c>
    </row>
    <row r="329" spans="1:7" x14ac:dyDescent="0.25">
      <c r="A329" s="1">
        <v>36283</v>
      </c>
      <c r="B329" s="9">
        <v>133.4375</v>
      </c>
      <c r="C329" s="9">
        <v>135.84375</v>
      </c>
      <c r="D329" s="9">
        <v>131.84375</v>
      </c>
      <c r="E329" s="9">
        <v>87.739524841308594</v>
      </c>
      <c r="F329" s="9">
        <v>135</v>
      </c>
      <c r="G329" s="10">
        <v>53439200</v>
      </c>
    </row>
    <row r="330" spans="1:7" x14ac:dyDescent="0.25">
      <c r="A330" s="1">
        <v>36290</v>
      </c>
      <c r="B330" s="9">
        <v>134.84375</v>
      </c>
      <c r="C330" s="9">
        <v>138</v>
      </c>
      <c r="D330" s="9">
        <v>131.5</v>
      </c>
      <c r="E330" s="9">
        <v>86.947402954101506</v>
      </c>
      <c r="F330" s="9">
        <v>133.78125</v>
      </c>
      <c r="G330" s="10">
        <v>39302300</v>
      </c>
    </row>
    <row r="331" spans="1:7" x14ac:dyDescent="0.25">
      <c r="A331" s="1">
        <v>36297</v>
      </c>
      <c r="B331" s="9">
        <v>133.625</v>
      </c>
      <c r="C331" s="9">
        <v>135.59375</v>
      </c>
      <c r="D331" s="9">
        <v>132.375</v>
      </c>
      <c r="E331" s="9">
        <v>86.663063049316406</v>
      </c>
      <c r="F331" s="9">
        <v>133.34375</v>
      </c>
      <c r="G331" s="10">
        <v>30627700</v>
      </c>
    </row>
    <row r="332" spans="1:7" x14ac:dyDescent="0.25">
      <c r="A332" s="1">
        <v>36304</v>
      </c>
      <c r="B332" s="9">
        <v>133.84375</v>
      </c>
      <c r="C332" s="9">
        <v>133.84375</v>
      </c>
      <c r="D332" s="9">
        <v>128</v>
      </c>
      <c r="E332" s="9">
        <v>84.621917724609304</v>
      </c>
      <c r="F332" s="9">
        <v>130.203125</v>
      </c>
      <c r="G332" s="10">
        <v>59197700</v>
      </c>
    </row>
    <row r="333" spans="1:7" x14ac:dyDescent="0.25">
      <c r="A333" s="1">
        <v>36311</v>
      </c>
      <c r="B333" s="9">
        <v>130.125</v>
      </c>
      <c r="C333" s="9">
        <v>133.359375</v>
      </c>
      <c r="D333" s="9">
        <v>128.015625</v>
      </c>
      <c r="E333" s="9">
        <v>86.581863403320298</v>
      </c>
      <c r="F333" s="9">
        <v>133.21875</v>
      </c>
      <c r="G333" s="10">
        <v>29551000</v>
      </c>
    </row>
    <row r="334" spans="1:7" x14ac:dyDescent="0.25">
      <c r="A334" s="1">
        <v>36318</v>
      </c>
      <c r="B334" s="9">
        <v>133.4375</v>
      </c>
      <c r="C334" s="9">
        <v>134.1875</v>
      </c>
      <c r="D334" s="9">
        <v>129.09375</v>
      </c>
      <c r="E334" s="9">
        <v>84.368019104003906</v>
      </c>
      <c r="F334" s="9">
        <v>129.8125</v>
      </c>
      <c r="G334" s="10">
        <v>37470000</v>
      </c>
    </row>
    <row r="335" spans="1:7" x14ac:dyDescent="0.25">
      <c r="A335" s="1">
        <v>36325</v>
      </c>
      <c r="B335" s="9">
        <v>130.6875</v>
      </c>
      <c r="C335" s="9">
        <v>135.5625</v>
      </c>
      <c r="D335" s="9">
        <v>129.546875</v>
      </c>
      <c r="E335" s="9">
        <v>87.292694091796804</v>
      </c>
      <c r="F335" s="9">
        <v>134.3125</v>
      </c>
      <c r="G335" s="10">
        <v>31428100</v>
      </c>
    </row>
    <row r="336" spans="1:7" x14ac:dyDescent="0.25">
      <c r="A336" s="1">
        <v>36332</v>
      </c>
      <c r="B336" s="9">
        <v>134.46875</v>
      </c>
      <c r="C336" s="9">
        <v>135.25</v>
      </c>
      <c r="D336" s="9">
        <v>130.65625</v>
      </c>
      <c r="E336" s="9">
        <v>85.855178833007798</v>
      </c>
      <c r="F336" s="9">
        <v>131.703125</v>
      </c>
      <c r="G336" s="10">
        <v>33401900</v>
      </c>
    </row>
    <row r="337" spans="1:7" x14ac:dyDescent="0.25">
      <c r="A337" s="1">
        <v>36339</v>
      </c>
      <c r="B337" s="9">
        <v>132.6875</v>
      </c>
      <c r="C337" s="9">
        <v>139.5</v>
      </c>
      <c r="D337" s="9">
        <v>132.5</v>
      </c>
      <c r="E337" s="9">
        <v>90.876747131347599</v>
      </c>
      <c r="F337" s="9">
        <v>139.40625</v>
      </c>
      <c r="G337" s="10">
        <v>42553500</v>
      </c>
    </row>
    <row r="338" spans="1:7" x14ac:dyDescent="0.25">
      <c r="A338" s="1">
        <v>36346</v>
      </c>
      <c r="B338" s="9">
        <v>139.25</v>
      </c>
      <c r="C338" s="9">
        <v>140.75</v>
      </c>
      <c r="D338" s="9">
        <v>138.515625</v>
      </c>
      <c r="E338" s="9">
        <v>91.589736938476506</v>
      </c>
      <c r="F338" s="9">
        <v>140.5</v>
      </c>
      <c r="G338" s="10">
        <v>24530100</v>
      </c>
    </row>
    <row r="339" spans="1:7" x14ac:dyDescent="0.25">
      <c r="A339" s="1">
        <v>36353</v>
      </c>
      <c r="B339" s="9">
        <v>140.9375</v>
      </c>
      <c r="C339" s="9">
        <v>142.15625</v>
      </c>
      <c r="D339" s="9">
        <v>138.65625</v>
      </c>
      <c r="E339" s="9">
        <v>92.445350646972599</v>
      </c>
      <c r="F339" s="9">
        <v>141.8125</v>
      </c>
      <c r="G339" s="10">
        <v>20926500</v>
      </c>
    </row>
    <row r="340" spans="1:7" x14ac:dyDescent="0.25">
      <c r="A340" s="1">
        <v>36360</v>
      </c>
      <c r="B340" s="9">
        <v>142.1875</v>
      </c>
      <c r="C340" s="9">
        <v>142.25</v>
      </c>
      <c r="D340" s="9">
        <v>135.125</v>
      </c>
      <c r="E340" s="9">
        <v>88.493263244628906</v>
      </c>
      <c r="F340" s="9">
        <v>135.75</v>
      </c>
      <c r="G340" s="10">
        <v>28547900</v>
      </c>
    </row>
    <row r="341" spans="1:7" x14ac:dyDescent="0.25">
      <c r="A341" s="1">
        <v>36367</v>
      </c>
      <c r="B341" s="9">
        <v>134.875</v>
      </c>
      <c r="C341" s="9">
        <v>137.3125</v>
      </c>
      <c r="D341" s="9">
        <v>132.5625</v>
      </c>
      <c r="E341" s="9">
        <v>86.537651062011705</v>
      </c>
      <c r="F341" s="9">
        <v>132.75</v>
      </c>
      <c r="G341" s="10">
        <v>27952300</v>
      </c>
    </row>
    <row r="342" spans="1:7" x14ac:dyDescent="0.25">
      <c r="A342" s="1">
        <v>36374</v>
      </c>
      <c r="B342" s="9">
        <v>132.75</v>
      </c>
      <c r="C342" s="9">
        <v>134.75</v>
      </c>
      <c r="D342" s="9">
        <v>128.84375</v>
      </c>
      <c r="E342" s="9">
        <v>84.989433288574205</v>
      </c>
      <c r="F342" s="9">
        <v>130.375</v>
      </c>
      <c r="G342" s="10">
        <v>35868500</v>
      </c>
    </row>
    <row r="343" spans="1:7" x14ac:dyDescent="0.25">
      <c r="A343" s="1">
        <v>36381</v>
      </c>
      <c r="B343" s="9">
        <v>130.59375</v>
      </c>
      <c r="C343" s="9">
        <v>133.25</v>
      </c>
      <c r="D343" s="9">
        <v>127</v>
      </c>
      <c r="E343" s="9">
        <v>86.802505493164006</v>
      </c>
      <c r="F343" s="9">
        <v>133.15625</v>
      </c>
      <c r="G343" s="10">
        <v>36257100</v>
      </c>
    </row>
    <row r="344" spans="1:7" x14ac:dyDescent="0.25">
      <c r="A344" s="1">
        <v>36388</v>
      </c>
      <c r="B344" s="9">
        <v>133.125</v>
      </c>
      <c r="C344" s="9">
        <v>134.84375</v>
      </c>
      <c r="D344" s="9">
        <v>131.6875</v>
      </c>
      <c r="E344" s="9">
        <v>87.291358947753906</v>
      </c>
      <c r="F344" s="9">
        <v>133.90625</v>
      </c>
      <c r="G344" s="10">
        <v>23202300</v>
      </c>
    </row>
    <row r="345" spans="1:7" x14ac:dyDescent="0.25">
      <c r="A345" s="1">
        <v>36395</v>
      </c>
      <c r="B345" s="9">
        <v>134.8125</v>
      </c>
      <c r="C345" s="9">
        <v>138.78125</v>
      </c>
      <c r="D345" s="9">
        <v>134.65625</v>
      </c>
      <c r="E345" s="9">
        <v>88.045127868652301</v>
      </c>
      <c r="F345" s="9">
        <v>135.0625</v>
      </c>
      <c r="G345" s="10">
        <v>31492300</v>
      </c>
    </row>
    <row r="346" spans="1:7" x14ac:dyDescent="0.25">
      <c r="A346" s="1">
        <v>36402</v>
      </c>
      <c r="B346" s="9">
        <v>135.34375</v>
      </c>
      <c r="C346" s="9">
        <v>136.5</v>
      </c>
      <c r="D346" s="9">
        <v>130.65625</v>
      </c>
      <c r="E346" s="9">
        <v>88.635917663574205</v>
      </c>
      <c r="F346" s="9">
        <v>135.96875</v>
      </c>
      <c r="G346" s="10">
        <v>43026700</v>
      </c>
    </row>
    <row r="347" spans="1:7" x14ac:dyDescent="0.25">
      <c r="A347" s="1">
        <v>36409</v>
      </c>
      <c r="B347" s="9">
        <v>136.0625</v>
      </c>
      <c r="C347" s="9">
        <v>136.625</v>
      </c>
      <c r="D347" s="9">
        <v>133.6875</v>
      </c>
      <c r="E347" s="9">
        <v>88.574783325195298</v>
      </c>
      <c r="F347" s="9">
        <v>135.875</v>
      </c>
      <c r="G347" s="10">
        <v>19832700</v>
      </c>
    </row>
    <row r="348" spans="1:7" x14ac:dyDescent="0.25">
      <c r="A348" s="1">
        <v>36416</v>
      </c>
      <c r="B348" s="9">
        <v>135.125</v>
      </c>
      <c r="C348" s="9">
        <v>135.46875</v>
      </c>
      <c r="D348" s="9">
        <v>130.3125</v>
      </c>
      <c r="E348" s="9">
        <v>87.189521789550696</v>
      </c>
      <c r="F348" s="9">
        <v>133.75</v>
      </c>
      <c r="G348" s="10">
        <v>36960900</v>
      </c>
    </row>
    <row r="349" spans="1:7" x14ac:dyDescent="0.25">
      <c r="A349" s="1">
        <v>36423</v>
      </c>
      <c r="B349" s="9">
        <v>133.9375</v>
      </c>
      <c r="C349" s="9">
        <v>134</v>
      </c>
      <c r="D349" s="9">
        <v>126.3125</v>
      </c>
      <c r="E349" s="9">
        <v>83.512779235839801</v>
      </c>
      <c r="F349" s="9">
        <v>127.75</v>
      </c>
      <c r="G349" s="10">
        <v>51145200</v>
      </c>
    </row>
    <row r="350" spans="1:7" x14ac:dyDescent="0.25">
      <c r="A350" s="1">
        <v>36430</v>
      </c>
      <c r="B350" s="9">
        <v>128.75</v>
      </c>
      <c r="C350" s="9">
        <v>129.75</v>
      </c>
      <c r="D350" s="9">
        <v>125.5625</v>
      </c>
      <c r="E350" s="9">
        <v>83.982627868652301</v>
      </c>
      <c r="F350" s="9">
        <v>128.46875</v>
      </c>
      <c r="G350" s="10">
        <v>44240000</v>
      </c>
    </row>
    <row r="351" spans="1:7" x14ac:dyDescent="0.25">
      <c r="A351" s="1">
        <v>36437</v>
      </c>
      <c r="B351" s="9">
        <v>129.1875</v>
      </c>
      <c r="C351" s="9">
        <v>133.875</v>
      </c>
      <c r="D351" s="9">
        <v>128.6875</v>
      </c>
      <c r="E351" s="9">
        <v>87.516807556152301</v>
      </c>
      <c r="F351" s="9">
        <v>133.875</v>
      </c>
      <c r="G351" s="10">
        <v>44835700</v>
      </c>
    </row>
    <row r="352" spans="1:7" x14ac:dyDescent="0.25">
      <c r="A352" s="1">
        <v>36444</v>
      </c>
      <c r="B352" s="9">
        <v>133.59375</v>
      </c>
      <c r="C352" s="9">
        <v>134.125</v>
      </c>
      <c r="D352" s="9">
        <v>124.5</v>
      </c>
      <c r="E352" s="9">
        <v>81.63330078125</v>
      </c>
      <c r="F352" s="9">
        <v>124.875</v>
      </c>
      <c r="G352" s="10">
        <v>48238300</v>
      </c>
    </row>
    <row r="353" spans="1:7" x14ac:dyDescent="0.25">
      <c r="A353" s="1">
        <v>36451</v>
      </c>
      <c r="B353" s="9">
        <v>124.9375</v>
      </c>
      <c r="C353" s="9">
        <v>131.21875</v>
      </c>
      <c r="D353" s="9">
        <v>123.4375</v>
      </c>
      <c r="E353" s="9">
        <v>85.044929504394503</v>
      </c>
      <c r="F353" s="9">
        <v>130.09375</v>
      </c>
      <c r="G353" s="10">
        <v>51326100</v>
      </c>
    </row>
    <row r="354" spans="1:7" x14ac:dyDescent="0.25">
      <c r="A354" s="1">
        <v>36458</v>
      </c>
      <c r="B354" s="9">
        <v>129.3125</v>
      </c>
      <c r="C354" s="9">
        <v>137.6875</v>
      </c>
      <c r="D354" s="9">
        <v>127.8125</v>
      </c>
      <c r="E354" s="9">
        <v>89.559684753417898</v>
      </c>
      <c r="F354" s="9">
        <v>137</v>
      </c>
      <c r="G354" s="10">
        <v>41302200</v>
      </c>
    </row>
    <row r="355" spans="1:7" x14ac:dyDescent="0.25">
      <c r="A355" s="1">
        <v>36465</v>
      </c>
      <c r="B355" s="9">
        <v>136.5</v>
      </c>
      <c r="C355" s="9">
        <v>139.109375</v>
      </c>
      <c r="D355" s="9">
        <v>134.59375</v>
      </c>
      <c r="E355" s="9">
        <v>90.131683349609304</v>
      </c>
      <c r="F355" s="9">
        <v>137.875</v>
      </c>
      <c r="G355" s="10">
        <v>33084700</v>
      </c>
    </row>
    <row r="356" spans="1:7" x14ac:dyDescent="0.25">
      <c r="A356" s="1">
        <v>36472</v>
      </c>
      <c r="B356" s="9">
        <v>137</v>
      </c>
      <c r="C356" s="9">
        <v>139.984375</v>
      </c>
      <c r="D356" s="9">
        <v>136.078125</v>
      </c>
      <c r="E356" s="9">
        <v>91.357414245605398</v>
      </c>
      <c r="F356" s="9">
        <v>139.75</v>
      </c>
      <c r="G356" s="10">
        <v>32185500</v>
      </c>
    </row>
    <row r="357" spans="1:7" x14ac:dyDescent="0.25">
      <c r="A357" s="1">
        <v>36479</v>
      </c>
      <c r="B357" s="9">
        <v>139.84375</v>
      </c>
      <c r="C357" s="9">
        <v>143</v>
      </c>
      <c r="D357" s="9">
        <v>139.40625</v>
      </c>
      <c r="E357" s="9">
        <v>93.155128479003906</v>
      </c>
      <c r="F357" s="9">
        <v>142.5</v>
      </c>
      <c r="G357" s="10">
        <v>28514400</v>
      </c>
    </row>
    <row r="358" spans="1:7" x14ac:dyDescent="0.25">
      <c r="A358" s="1">
        <v>36486</v>
      </c>
      <c r="B358" s="9">
        <v>142.4375</v>
      </c>
      <c r="C358" s="9">
        <v>143</v>
      </c>
      <c r="D358" s="9">
        <v>140</v>
      </c>
      <c r="E358" s="9">
        <v>92.460556030273395</v>
      </c>
      <c r="F358" s="9">
        <v>141.4375</v>
      </c>
      <c r="G358" s="10">
        <v>16227000</v>
      </c>
    </row>
    <row r="359" spans="1:7" x14ac:dyDescent="0.25">
      <c r="A359" s="1">
        <v>36493</v>
      </c>
      <c r="B359" s="9">
        <v>140.875</v>
      </c>
      <c r="C359" s="9">
        <v>145.34375</v>
      </c>
      <c r="D359" s="9">
        <v>139</v>
      </c>
      <c r="E359" s="9">
        <v>94.033576965332003</v>
      </c>
      <c r="F359" s="9">
        <v>143.84375</v>
      </c>
      <c r="G359" s="10">
        <v>38754500</v>
      </c>
    </row>
    <row r="360" spans="1:7" x14ac:dyDescent="0.25">
      <c r="A360" s="1">
        <v>36500</v>
      </c>
      <c r="B360" s="9">
        <v>143.53125</v>
      </c>
      <c r="C360" s="9">
        <v>143.71875</v>
      </c>
      <c r="D360" s="9">
        <v>139.375</v>
      </c>
      <c r="E360" s="9">
        <v>92.74658203125</v>
      </c>
      <c r="F360" s="9">
        <v>141.875</v>
      </c>
      <c r="G360" s="10">
        <v>30066500</v>
      </c>
    </row>
    <row r="361" spans="1:7" x14ac:dyDescent="0.25">
      <c r="A361" s="1">
        <v>36507</v>
      </c>
      <c r="B361" s="9">
        <v>141.4375</v>
      </c>
      <c r="C361" s="9">
        <v>143.3125</v>
      </c>
      <c r="D361" s="9">
        <v>140.03125</v>
      </c>
      <c r="E361" s="9">
        <v>93.277687072753906</v>
      </c>
      <c r="F361" s="9">
        <v>142.6875</v>
      </c>
      <c r="G361" s="10">
        <v>27459200</v>
      </c>
    </row>
    <row r="362" spans="1:7" x14ac:dyDescent="0.25">
      <c r="A362" s="1">
        <v>36514</v>
      </c>
      <c r="B362" s="9">
        <v>142.5625</v>
      </c>
      <c r="C362" s="9">
        <v>146.484375</v>
      </c>
      <c r="D362" s="9">
        <v>141.09375</v>
      </c>
      <c r="E362" s="9">
        <v>95.994842529296804</v>
      </c>
      <c r="F362" s="9">
        <v>146.484375</v>
      </c>
      <c r="G362" s="10">
        <v>23689200</v>
      </c>
    </row>
    <row r="363" spans="1:7" x14ac:dyDescent="0.25">
      <c r="A363" s="1">
        <v>36521</v>
      </c>
      <c r="B363" s="9">
        <v>146.5</v>
      </c>
      <c r="C363" s="9">
        <v>147.5625</v>
      </c>
      <c r="D363" s="9">
        <v>145.0625</v>
      </c>
      <c r="E363" s="9">
        <v>96.250877380371094</v>
      </c>
      <c r="F363" s="9">
        <v>146.875</v>
      </c>
      <c r="G363" s="10">
        <v>16590500</v>
      </c>
    </row>
    <row r="364" spans="1:7" x14ac:dyDescent="0.25">
      <c r="A364" s="1">
        <v>36528</v>
      </c>
      <c r="B364" s="9">
        <v>148.25</v>
      </c>
      <c r="C364" s="9">
        <v>148.25</v>
      </c>
      <c r="D364" s="9">
        <v>137.25</v>
      </c>
      <c r="E364" s="9">
        <v>95.513542175292898</v>
      </c>
      <c r="F364" s="9">
        <v>145.75</v>
      </c>
      <c r="G364" s="10">
        <v>42725700</v>
      </c>
    </row>
    <row r="365" spans="1:7" x14ac:dyDescent="0.25">
      <c r="A365" s="1">
        <v>36535</v>
      </c>
      <c r="B365" s="9">
        <v>146.25</v>
      </c>
      <c r="C365" s="9">
        <v>147.46875</v>
      </c>
      <c r="D365" s="9">
        <v>142.875</v>
      </c>
      <c r="E365" s="9">
        <v>96.312271118164006</v>
      </c>
      <c r="F365" s="9">
        <v>146.96875</v>
      </c>
      <c r="G365" s="10">
        <v>32748700</v>
      </c>
    </row>
    <row r="366" spans="1:7" x14ac:dyDescent="0.25">
      <c r="A366" s="1">
        <v>36542</v>
      </c>
      <c r="B366" s="9">
        <v>145.34375</v>
      </c>
      <c r="C366" s="9">
        <v>147</v>
      </c>
      <c r="D366" s="9">
        <v>143.8125</v>
      </c>
      <c r="E366" s="9">
        <v>94.653465270996094</v>
      </c>
      <c r="F366" s="9">
        <v>144.4375</v>
      </c>
      <c r="G366" s="10">
        <v>24691300</v>
      </c>
    </row>
    <row r="367" spans="1:7" x14ac:dyDescent="0.25">
      <c r="A367" s="1">
        <v>36549</v>
      </c>
      <c r="B367" s="9">
        <v>145.65625</v>
      </c>
      <c r="C367" s="9">
        <v>145.84375</v>
      </c>
      <c r="D367" s="9">
        <v>135.53125</v>
      </c>
      <c r="E367" s="9">
        <v>89.042251586914006</v>
      </c>
      <c r="F367" s="9">
        <v>135.875</v>
      </c>
      <c r="G367" s="10">
        <v>45836400</v>
      </c>
    </row>
    <row r="368" spans="1:7" x14ac:dyDescent="0.25">
      <c r="A368" s="1">
        <v>36556</v>
      </c>
      <c r="B368" s="9">
        <v>135.8125</v>
      </c>
      <c r="C368" s="9">
        <v>144</v>
      </c>
      <c r="D368" s="9">
        <v>135</v>
      </c>
      <c r="E368" s="9">
        <v>93.445251464843693</v>
      </c>
      <c r="F368" s="9">
        <v>142.59375</v>
      </c>
      <c r="G368" s="10">
        <v>38317400</v>
      </c>
    </row>
    <row r="369" spans="1:7" x14ac:dyDescent="0.25">
      <c r="A369" s="1">
        <v>36563</v>
      </c>
      <c r="B369" s="9">
        <v>142.5625</v>
      </c>
      <c r="C369" s="9">
        <v>144.5625</v>
      </c>
      <c r="D369" s="9">
        <v>138.03125</v>
      </c>
      <c r="E369" s="9">
        <v>90.885360717773395</v>
      </c>
      <c r="F369" s="9">
        <v>138.6875</v>
      </c>
      <c r="G369" s="10">
        <v>35834100</v>
      </c>
    </row>
    <row r="370" spans="1:7" x14ac:dyDescent="0.25">
      <c r="A370" s="1">
        <v>36570</v>
      </c>
      <c r="B370" s="9">
        <v>139.78125</v>
      </c>
      <c r="C370" s="9">
        <v>141.21875</v>
      </c>
      <c r="D370" s="9">
        <v>134.625</v>
      </c>
      <c r="E370" s="9">
        <v>88.673614501953097</v>
      </c>
      <c r="F370" s="9">
        <v>135.3125</v>
      </c>
      <c r="G370" s="10">
        <v>45445900</v>
      </c>
    </row>
    <row r="371" spans="1:7" x14ac:dyDescent="0.25">
      <c r="A371" s="1">
        <v>36577</v>
      </c>
      <c r="B371" s="9">
        <v>135.1875</v>
      </c>
      <c r="C371" s="9">
        <v>137.46875</v>
      </c>
      <c r="D371" s="9">
        <v>133.09375</v>
      </c>
      <c r="E371" s="9">
        <v>87.373222351074205</v>
      </c>
      <c r="F371" s="9">
        <v>133.328125</v>
      </c>
      <c r="G371" s="10">
        <v>56469300</v>
      </c>
    </row>
    <row r="372" spans="1:7" x14ac:dyDescent="0.25">
      <c r="A372" s="1">
        <v>36584</v>
      </c>
      <c r="B372" s="9">
        <v>133.375</v>
      </c>
      <c r="C372" s="9">
        <v>141.71875</v>
      </c>
      <c r="D372" s="9">
        <v>132.71875</v>
      </c>
      <c r="E372" s="9">
        <v>92.482749938964801</v>
      </c>
      <c r="F372" s="9">
        <v>141.125</v>
      </c>
      <c r="G372" s="10">
        <v>48878800</v>
      </c>
    </row>
    <row r="373" spans="1:7" x14ac:dyDescent="0.25">
      <c r="A373" s="1">
        <v>36591</v>
      </c>
      <c r="B373" s="9">
        <v>140.8125</v>
      </c>
      <c r="C373" s="9">
        <v>142</v>
      </c>
      <c r="D373" s="9">
        <v>135.03125</v>
      </c>
      <c r="E373" s="9">
        <v>91.827377319335895</v>
      </c>
      <c r="F373" s="9">
        <v>140.125</v>
      </c>
      <c r="G373" s="10">
        <v>57263100</v>
      </c>
    </row>
    <row r="374" spans="1:7" x14ac:dyDescent="0.25">
      <c r="A374" s="1">
        <v>36598</v>
      </c>
      <c r="B374" s="9">
        <v>136.6875</v>
      </c>
      <c r="C374" s="9">
        <v>148</v>
      </c>
      <c r="D374" s="9">
        <v>135.6875</v>
      </c>
      <c r="E374" s="9">
        <v>96.291809082031193</v>
      </c>
      <c r="F374" s="9">
        <v>146.9375</v>
      </c>
      <c r="G374" s="10">
        <v>64979500</v>
      </c>
    </row>
    <row r="375" spans="1:7" x14ac:dyDescent="0.25">
      <c r="A375" s="1">
        <v>36605</v>
      </c>
      <c r="B375" s="9">
        <v>146.875</v>
      </c>
      <c r="C375" s="9">
        <v>155.75</v>
      </c>
      <c r="D375" s="9">
        <v>144.5</v>
      </c>
      <c r="E375" s="9">
        <v>100.889099121093</v>
      </c>
      <c r="F375" s="9">
        <v>153.5625</v>
      </c>
      <c r="G375" s="10">
        <v>57492300</v>
      </c>
    </row>
    <row r="376" spans="1:7" x14ac:dyDescent="0.25">
      <c r="A376" s="1">
        <v>36612</v>
      </c>
      <c r="B376" s="9">
        <v>153.375</v>
      </c>
      <c r="C376" s="9">
        <v>153.78125</v>
      </c>
      <c r="D376" s="9">
        <v>147.125</v>
      </c>
      <c r="E376" s="9">
        <v>98.794921875</v>
      </c>
      <c r="F376" s="9">
        <v>150.375</v>
      </c>
      <c r="G376" s="10">
        <v>40621500</v>
      </c>
    </row>
    <row r="377" spans="1:7" x14ac:dyDescent="0.25">
      <c r="A377" s="1">
        <v>36619</v>
      </c>
      <c r="B377" s="9">
        <v>150.125</v>
      </c>
      <c r="C377" s="9">
        <v>153</v>
      </c>
      <c r="D377" s="9">
        <v>141.390625</v>
      </c>
      <c r="E377" s="9">
        <v>99.492980957031193</v>
      </c>
      <c r="F377" s="9">
        <v>151.4375</v>
      </c>
      <c r="G377" s="10">
        <v>48883000</v>
      </c>
    </row>
    <row r="378" spans="1:7" x14ac:dyDescent="0.25">
      <c r="A378" s="1">
        <v>36626</v>
      </c>
      <c r="B378" s="9">
        <v>151.75</v>
      </c>
      <c r="C378" s="9">
        <v>153.109375</v>
      </c>
      <c r="D378" s="9">
        <v>133.5</v>
      </c>
      <c r="E378" s="9">
        <v>89.350700378417898</v>
      </c>
      <c r="F378" s="9">
        <v>136</v>
      </c>
      <c r="G378" s="10">
        <v>71239600</v>
      </c>
    </row>
    <row r="379" spans="1:7" x14ac:dyDescent="0.25">
      <c r="A379" s="1">
        <v>36633</v>
      </c>
      <c r="B379" s="9">
        <v>135.1875</v>
      </c>
      <c r="C379" s="9">
        <v>145.125</v>
      </c>
      <c r="D379" s="9">
        <v>134.6875</v>
      </c>
      <c r="E379" s="9">
        <v>94.483406066894503</v>
      </c>
      <c r="F379" s="9">
        <v>143.8125</v>
      </c>
      <c r="G379" s="10">
        <v>50078700</v>
      </c>
    </row>
    <row r="380" spans="1:7" x14ac:dyDescent="0.25">
      <c r="A380" s="1">
        <v>36640</v>
      </c>
      <c r="B380" s="9">
        <v>141.5</v>
      </c>
      <c r="C380" s="9">
        <v>148.75</v>
      </c>
      <c r="D380" s="9">
        <v>140.5</v>
      </c>
      <c r="E380" s="9">
        <v>95.3251953125</v>
      </c>
      <c r="F380" s="9">
        <v>145.09375</v>
      </c>
      <c r="G380" s="10">
        <v>59044900</v>
      </c>
    </row>
    <row r="381" spans="1:7" x14ac:dyDescent="0.25">
      <c r="A381" s="1">
        <v>36647</v>
      </c>
      <c r="B381" s="9">
        <v>146.5625</v>
      </c>
      <c r="C381" s="9">
        <v>148.484375</v>
      </c>
      <c r="D381" s="9">
        <v>139.78125</v>
      </c>
      <c r="E381" s="9">
        <v>94.298652648925696</v>
      </c>
      <c r="F381" s="9">
        <v>143.53125</v>
      </c>
      <c r="G381" s="10">
        <v>43196900</v>
      </c>
    </row>
    <row r="382" spans="1:7" x14ac:dyDescent="0.25">
      <c r="A382" s="1">
        <v>36654</v>
      </c>
      <c r="B382" s="9">
        <v>142.75</v>
      </c>
      <c r="C382" s="9">
        <v>143.46875</v>
      </c>
      <c r="D382" s="9">
        <v>137.75</v>
      </c>
      <c r="E382" s="9">
        <v>93.826454162597599</v>
      </c>
      <c r="F382" s="9">
        <v>142.8125</v>
      </c>
      <c r="G382" s="10">
        <v>34030200</v>
      </c>
    </row>
    <row r="383" spans="1:7" x14ac:dyDescent="0.25">
      <c r="A383" s="1">
        <v>36661</v>
      </c>
      <c r="B383" s="9">
        <v>142.75</v>
      </c>
      <c r="C383" s="9">
        <v>147.71875</v>
      </c>
      <c r="D383" s="9">
        <v>140.40625</v>
      </c>
      <c r="E383" s="9">
        <v>92.717796325683594</v>
      </c>
      <c r="F383" s="9">
        <v>141.125</v>
      </c>
      <c r="G383" s="10">
        <v>29384700</v>
      </c>
    </row>
    <row r="384" spans="1:7" x14ac:dyDescent="0.25">
      <c r="A384" s="1">
        <v>36668</v>
      </c>
      <c r="B384" s="9">
        <v>141.25</v>
      </c>
      <c r="C384" s="9">
        <v>141.8125</v>
      </c>
      <c r="D384" s="9">
        <v>136.5</v>
      </c>
      <c r="E384" s="9">
        <v>90.664680480957003</v>
      </c>
      <c r="F384" s="9">
        <v>138</v>
      </c>
      <c r="G384" s="10">
        <v>42993000</v>
      </c>
    </row>
    <row r="385" spans="1:7" x14ac:dyDescent="0.25">
      <c r="A385" s="1">
        <v>36675</v>
      </c>
      <c r="B385" s="9">
        <v>140</v>
      </c>
      <c r="C385" s="9">
        <v>149.09375</v>
      </c>
      <c r="D385" s="9">
        <v>139.46875</v>
      </c>
      <c r="E385" s="9">
        <v>97.131896972656193</v>
      </c>
      <c r="F385" s="9">
        <v>147.84375</v>
      </c>
      <c r="G385" s="10">
        <v>29343000</v>
      </c>
    </row>
    <row r="386" spans="1:7" x14ac:dyDescent="0.25">
      <c r="A386" s="1">
        <v>36682</v>
      </c>
      <c r="B386" s="9">
        <v>147.46875</v>
      </c>
      <c r="C386" s="9">
        <v>148.21875</v>
      </c>
      <c r="D386" s="9">
        <v>145.625</v>
      </c>
      <c r="E386" s="9">
        <v>96.310653686523395</v>
      </c>
      <c r="F386" s="9">
        <v>146.59375</v>
      </c>
      <c r="G386" s="10">
        <v>25584900</v>
      </c>
    </row>
    <row r="387" spans="1:7" x14ac:dyDescent="0.25">
      <c r="A387" s="1">
        <v>36689</v>
      </c>
      <c r="B387" s="9">
        <v>146.96875</v>
      </c>
      <c r="C387" s="9">
        <v>148.875</v>
      </c>
      <c r="D387" s="9">
        <v>144.625</v>
      </c>
      <c r="E387" s="9">
        <v>96.310653686523395</v>
      </c>
      <c r="F387" s="9">
        <v>146.59375</v>
      </c>
      <c r="G387" s="10">
        <v>28107200</v>
      </c>
    </row>
    <row r="388" spans="1:7" x14ac:dyDescent="0.25">
      <c r="A388" s="1">
        <v>36696</v>
      </c>
      <c r="B388" s="9">
        <v>146.46875</v>
      </c>
      <c r="C388" s="9">
        <v>149.15625</v>
      </c>
      <c r="D388" s="9">
        <v>143.875</v>
      </c>
      <c r="E388" s="9">
        <v>95.076324462890597</v>
      </c>
      <c r="F388" s="9">
        <v>144.375</v>
      </c>
      <c r="G388" s="10">
        <v>27055700</v>
      </c>
    </row>
    <row r="389" spans="1:7" x14ac:dyDescent="0.25">
      <c r="A389" s="1">
        <v>36703</v>
      </c>
      <c r="B389" s="9">
        <v>145.375</v>
      </c>
      <c r="C389" s="9">
        <v>146.984375</v>
      </c>
      <c r="D389" s="9">
        <v>143.515625</v>
      </c>
      <c r="E389" s="9">
        <v>95.673164367675696</v>
      </c>
      <c r="F389" s="9">
        <v>145.28125</v>
      </c>
      <c r="G389" s="10">
        <v>28474400</v>
      </c>
    </row>
    <row r="390" spans="1:7" x14ac:dyDescent="0.25">
      <c r="A390" s="1">
        <v>36710</v>
      </c>
      <c r="B390" s="9">
        <v>145.4375</v>
      </c>
      <c r="C390" s="9">
        <v>148.78125</v>
      </c>
      <c r="D390" s="9">
        <v>144.21875</v>
      </c>
      <c r="E390" s="9">
        <v>97.525230407714801</v>
      </c>
      <c r="F390" s="9">
        <v>148.09375</v>
      </c>
      <c r="G390" s="10">
        <v>13182800</v>
      </c>
    </row>
    <row r="391" spans="1:7" x14ac:dyDescent="0.25">
      <c r="A391" s="1">
        <v>36717</v>
      </c>
      <c r="B391" s="9">
        <v>147.875</v>
      </c>
      <c r="C391" s="9">
        <v>151.25</v>
      </c>
      <c r="D391" s="9">
        <v>147.15625</v>
      </c>
      <c r="E391" s="9">
        <v>99.603698730468693</v>
      </c>
      <c r="F391" s="9">
        <v>151.25</v>
      </c>
      <c r="G391" s="10">
        <v>24828600</v>
      </c>
    </row>
    <row r="392" spans="1:7" x14ac:dyDescent="0.25">
      <c r="A392" s="1">
        <v>36724</v>
      </c>
      <c r="B392" s="9">
        <v>150.984375</v>
      </c>
      <c r="C392" s="9">
        <v>151.984375</v>
      </c>
      <c r="D392" s="9">
        <v>147.6875</v>
      </c>
      <c r="E392" s="9">
        <v>97.257743835449205</v>
      </c>
      <c r="F392" s="9">
        <v>147.6875</v>
      </c>
      <c r="G392" s="10">
        <v>27173000</v>
      </c>
    </row>
    <row r="393" spans="1:7" x14ac:dyDescent="0.25">
      <c r="A393" s="1">
        <v>36731</v>
      </c>
      <c r="B393" s="9">
        <v>148.125</v>
      </c>
      <c r="C393" s="9">
        <v>148.859375</v>
      </c>
      <c r="D393" s="9">
        <v>141.515625</v>
      </c>
      <c r="E393" s="9">
        <v>93.574035644531193</v>
      </c>
      <c r="F393" s="9">
        <v>142.09375</v>
      </c>
      <c r="G393" s="10">
        <v>36330200</v>
      </c>
    </row>
    <row r="394" spans="1:7" x14ac:dyDescent="0.25">
      <c r="A394" s="1">
        <v>36738</v>
      </c>
      <c r="B394" s="9">
        <v>142.9375</v>
      </c>
      <c r="C394" s="9">
        <v>146.71875</v>
      </c>
      <c r="D394" s="9">
        <v>142.0625</v>
      </c>
      <c r="E394" s="9">
        <v>96.393394470214801</v>
      </c>
      <c r="F394" s="9">
        <v>146.375</v>
      </c>
      <c r="G394" s="10">
        <v>24945600</v>
      </c>
    </row>
    <row r="395" spans="1:7" x14ac:dyDescent="0.25">
      <c r="A395" s="1">
        <v>36745</v>
      </c>
      <c r="B395" s="9">
        <v>146.71875</v>
      </c>
      <c r="C395" s="9">
        <v>149.21875</v>
      </c>
      <c r="D395" s="9">
        <v>145.5625</v>
      </c>
      <c r="E395" s="9">
        <v>97.072532653808594</v>
      </c>
      <c r="F395" s="9">
        <v>147.40625</v>
      </c>
      <c r="G395" s="10">
        <v>22485100</v>
      </c>
    </row>
    <row r="396" spans="1:7" x14ac:dyDescent="0.25">
      <c r="A396" s="1">
        <v>36752</v>
      </c>
      <c r="B396" s="9">
        <v>147.78125</v>
      </c>
      <c r="C396" s="9">
        <v>150.4375</v>
      </c>
      <c r="D396" s="9">
        <v>147.0625</v>
      </c>
      <c r="E396" s="9">
        <v>98.574798583984304</v>
      </c>
      <c r="F396" s="9">
        <v>149.6875</v>
      </c>
      <c r="G396" s="10">
        <v>24001500</v>
      </c>
    </row>
    <row r="397" spans="1:7" x14ac:dyDescent="0.25">
      <c r="A397" s="1">
        <v>36759</v>
      </c>
      <c r="B397" s="9">
        <v>150.03125</v>
      </c>
      <c r="C397" s="9">
        <v>151.625</v>
      </c>
      <c r="D397" s="9">
        <v>149.28125</v>
      </c>
      <c r="E397" s="9">
        <v>99.603698730468693</v>
      </c>
      <c r="F397" s="9">
        <v>151.25</v>
      </c>
      <c r="G397" s="10">
        <v>18290300</v>
      </c>
    </row>
    <row r="398" spans="1:7" x14ac:dyDescent="0.25">
      <c r="A398" s="1">
        <v>36766</v>
      </c>
      <c r="B398" s="9">
        <v>151.25</v>
      </c>
      <c r="C398" s="9">
        <v>153.59375</v>
      </c>
      <c r="D398" s="9">
        <v>150.34375</v>
      </c>
      <c r="E398" s="9">
        <v>100.42692565917901</v>
      </c>
      <c r="F398" s="9">
        <v>152.5</v>
      </c>
      <c r="G398" s="10">
        <v>21099700</v>
      </c>
    </row>
    <row r="399" spans="1:7" x14ac:dyDescent="0.25">
      <c r="A399" s="1">
        <v>36773</v>
      </c>
      <c r="B399" s="9">
        <v>151.875</v>
      </c>
      <c r="C399" s="9">
        <v>152.203125</v>
      </c>
      <c r="D399" s="9">
        <v>149.328125</v>
      </c>
      <c r="E399" s="9">
        <v>98.657142639160099</v>
      </c>
      <c r="F399" s="9">
        <v>149.8125</v>
      </c>
      <c r="G399" s="10">
        <v>15576700</v>
      </c>
    </row>
    <row r="400" spans="1:7" x14ac:dyDescent="0.25">
      <c r="A400" s="1">
        <v>36780</v>
      </c>
      <c r="B400" s="9">
        <v>149.75</v>
      </c>
      <c r="C400" s="9">
        <v>151.1875</v>
      </c>
      <c r="D400" s="9">
        <v>146</v>
      </c>
      <c r="E400" s="9">
        <v>96.146415710449205</v>
      </c>
      <c r="F400" s="9">
        <v>146</v>
      </c>
      <c r="G400" s="10">
        <v>23881000</v>
      </c>
    </row>
    <row r="401" spans="1:7" x14ac:dyDescent="0.25">
      <c r="A401" s="1">
        <v>36787</v>
      </c>
      <c r="B401" s="9">
        <v>146.375</v>
      </c>
      <c r="C401" s="9">
        <v>146.96875</v>
      </c>
      <c r="D401" s="9">
        <v>142.421875</v>
      </c>
      <c r="E401" s="9">
        <v>95.913505554199205</v>
      </c>
      <c r="F401" s="9">
        <v>145.28125</v>
      </c>
      <c r="G401" s="10">
        <v>31969200</v>
      </c>
    </row>
    <row r="402" spans="1:7" x14ac:dyDescent="0.25">
      <c r="A402" s="1">
        <v>36794</v>
      </c>
      <c r="B402" s="9">
        <v>145.9375</v>
      </c>
      <c r="C402" s="9">
        <v>146.328125</v>
      </c>
      <c r="D402" s="9">
        <v>142.125</v>
      </c>
      <c r="E402" s="9">
        <v>94.820007324218693</v>
      </c>
      <c r="F402" s="9">
        <v>143.625</v>
      </c>
      <c r="G402" s="10">
        <v>38584900</v>
      </c>
    </row>
    <row r="403" spans="1:7" x14ac:dyDescent="0.25">
      <c r="A403" s="1">
        <v>36801</v>
      </c>
      <c r="B403" s="9">
        <v>144.28125</v>
      </c>
      <c r="C403" s="9">
        <v>145.75</v>
      </c>
      <c r="D403" s="9">
        <v>139.75</v>
      </c>
      <c r="E403" s="9">
        <v>93.128303527832003</v>
      </c>
      <c r="F403" s="9">
        <v>141.0625</v>
      </c>
      <c r="G403" s="10">
        <v>35595700</v>
      </c>
    </row>
    <row r="404" spans="1:7" x14ac:dyDescent="0.25">
      <c r="A404" s="1">
        <v>36808</v>
      </c>
      <c r="B404" s="9">
        <v>141.3125</v>
      </c>
      <c r="C404" s="9">
        <v>141.3125</v>
      </c>
      <c r="D404" s="9">
        <v>132.78125</v>
      </c>
      <c r="E404" s="9">
        <v>90.817596435546804</v>
      </c>
      <c r="F404" s="9">
        <v>137.5625</v>
      </c>
      <c r="G404" s="10">
        <v>45074400</v>
      </c>
    </row>
    <row r="405" spans="1:7" x14ac:dyDescent="0.25">
      <c r="A405" s="1">
        <v>36815</v>
      </c>
      <c r="B405" s="9">
        <v>137.40625</v>
      </c>
      <c r="C405" s="9">
        <v>141.1875</v>
      </c>
      <c r="D405" s="9">
        <v>130.15625</v>
      </c>
      <c r="E405" s="9">
        <v>92.364974975585895</v>
      </c>
      <c r="F405" s="9">
        <v>139.90625</v>
      </c>
      <c r="G405" s="10">
        <v>40528800</v>
      </c>
    </row>
    <row r="406" spans="1:7" x14ac:dyDescent="0.25">
      <c r="A406" s="1">
        <v>36822</v>
      </c>
      <c r="B406" s="9">
        <v>139.9375</v>
      </c>
      <c r="C406" s="9">
        <v>141.9375</v>
      </c>
      <c r="D406" s="9">
        <v>134.03125</v>
      </c>
      <c r="E406" s="9">
        <v>91.952339172363196</v>
      </c>
      <c r="F406" s="9">
        <v>139.28125</v>
      </c>
      <c r="G406" s="10">
        <v>39287000</v>
      </c>
    </row>
    <row r="407" spans="1:7" x14ac:dyDescent="0.25">
      <c r="A407" s="1">
        <v>36829</v>
      </c>
      <c r="B407" s="9">
        <v>138.4375</v>
      </c>
      <c r="C407" s="9">
        <v>143.90625</v>
      </c>
      <c r="D407" s="9">
        <v>138.15625</v>
      </c>
      <c r="E407" s="9">
        <v>94.262992858886705</v>
      </c>
      <c r="F407" s="9">
        <v>142.78125</v>
      </c>
      <c r="G407" s="10">
        <v>41242300</v>
      </c>
    </row>
    <row r="408" spans="1:7" x14ac:dyDescent="0.25">
      <c r="A408" s="1">
        <v>36836</v>
      </c>
      <c r="B408" s="9">
        <v>143.15625</v>
      </c>
      <c r="C408" s="9">
        <v>144.296875</v>
      </c>
      <c r="D408" s="9">
        <v>136.53125</v>
      </c>
      <c r="E408" s="9">
        <v>90.198677062988196</v>
      </c>
      <c r="F408" s="9">
        <v>136.625</v>
      </c>
      <c r="G408" s="10">
        <v>34601900</v>
      </c>
    </row>
    <row r="409" spans="1:7" x14ac:dyDescent="0.25">
      <c r="A409" s="1">
        <v>36843</v>
      </c>
      <c r="B409" s="9">
        <v>135.625</v>
      </c>
      <c r="C409" s="9">
        <v>140.109375</v>
      </c>
      <c r="D409" s="9">
        <v>133.015625</v>
      </c>
      <c r="E409" s="9">
        <v>90.209007263183594</v>
      </c>
      <c r="F409" s="9">
        <v>136.640625</v>
      </c>
      <c r="G409" s="10">
        <v>47027100</v>
      </c>
    </row>
    <row r="410" spans="1:7" x14ac:dyDescent="0.25">
      <c r="A410" s="1">
        <v>36850</v>
      </c>
      <c r="B410" s="9">
        <v>135.75</v>
      </c>
      <c r="C410" s="9">
        <v>136.375</v>
      </c>
      <c r="D410" s="9">
        <v>132.125</v>
      </c>
      <c r="E410" s="9">
        <v>89.022743225097599</v>
      </c>
      <c r="F410" s="9">
        <v>134.84375</v>
      </c>
      <c r="G410" s="10">
        <v>22291300</v>
      </c>
    </row>
    <row r="411" spans="1:7" x14ac:dyDescent="0.25">
      <c r="A411" s="1">
        <v>36857</v>
      </c>
      <c r="B411" s="9">
        <v>136.46875</v>
      </c>
      <c r="C411" s="9">
        <v>136.6875</v>
      </c>
      <c r="D411" s="9">
        <v>129.75</v>
      </c>
      <c r="E411" s="9">
        <v>87.289695739746094</v>
      </c>
      <c r="F411" s="9">
        <v>132.21875</v>
      </c>
      <c r="G411" s="10">
        <v>37031000</v>
      </c>
    </row>
    <row r="412" spans="1:7" x14ac:dyDescent="0.25">
      <c r="A412" s="1">
        <v>36864</v>
      </c>
      <c r="B412" s="9">
        <v>131.875</v>
      </c>
      <c r="C412" s="9">
        <v>139.46875</v>
      </c>
      <c r="D412" s="9">
        <v>131.5</v>
      </c>
      <c r="E412" s="9">
        <v>88.445091247558594</v>
      </c>
      <c r="F412" s="9">
        <v>133.96875</v>
      </c>
      <c r="G412" s="10">
        <v>45573400</v>
      </c>
    </row>
    <row r="413" spans="1:7" x14ac:dyDescent="0.25">
      <c r="A413" s="1">
        <v>36871</v>
      </c>
      <c r="B413" s="9">
        <v>137.375</v>
      </c>
      <c r="C413" s="9">
        <v>139.5625</v>
      </c>
      <c r="D413" s="9">
        <v>130.5625</v>
      </c>
      <c r="E413" s="9">
        <v>86.4644775390625</v>
      </c>
      <c r="F413" s="9">
        <v>130.96875</v>
      </c>
      <c r="G413" s="10">
        <v>34242700</v>
      </c>
    </row>
    <row r="414" spans="1:7" x14ac:dyDescent="0.25">
      <c r="A414" s="1">
        <v>36878</v>
      </c>
      <c r="B414" s="9">
        <v>132.0625</v>
      </c>
      <c r="C414" s="9">
        <v>134.96875</v>
      </c>
      <c r="D414" s="9">
        <v>125.53125</v>
      </c>
      <c r="E414" s="9">
        <v>86.709037780761705</v>
      </c>
      <c r="F414" s="9">
        <v>130.9375</v>
      </c>
      <c r="G414" s="10">
        <v>51360700</v>
      </c>
    </row>
    <row r="415" spans="1:7" x14ac:dyDescent="0.25">
      <c r="A415" s="1">
        <v>36885</v>
      </c>
      <c r="B415" s="9">
        <v>130.84375</v>
      </c>
      <c r="C415" s="9">
        <v>134.28125</v>
      </c>
      <c r="D415" s="9">
        <v>130.28125</v>
      </c>
      <c r="E415" s="9">
        <v>86.874580383300696</v>
      </c>
      <c r="F415" s="9">
        <v>131.1875</v>
      </c>
      <c r="G415" s="10">
        <v>26652700</v>
      </c>
    </row>
    <row r="416" spans="1:7" x14ac:dyDescent="0.25">
      <c r="A416" s="1">
        <v>36892</v>
      </c>
      <c r="B416" s="9">
        <v>132</v>
      </c>
      <c r="C416" s="9">
        <v>136</v>
      </c>
      <c r="D416" s="9">
        <v>127.5625</v>
      </c>
      <c r="E416" s="9">
        <v>85.550117492675696</v>
      </c>
      <c r="F416" s="9">
        <v>129.1875</v>
      </c>
      <c r="G416" s="10">
        <v>50299500</v>
      </c>
    </row>
    <row r="417" spans="1:7" x14ac:dyDescent="0.25">
      <c r="A417" s="1">
        <v>36899</v>
      </c>
      <c r="B417" s="9">
        <v>129.875</v>
      </c>
      <c r="C417" s="9">
        <v>133.71875</v>
      </c>
      <c r="D417" s="9">
        <v>127.6875</v>
      </c>
      <c r="E417" s="9">
        <v>87.412620544433594</v>
      </c>
      <c r="F417" s="9">
        <v>132</v>
      </c>
      <c r="G417" s="10">
        <v>35562900</v>
      </c>
    </row>
    <row r="418" spans="1:7" x14ac:dyDescent="0.25">
      <c r="A418" s="1">
        <v>36906</v>
      </c>
      <c r="B418" s="9">
        <v>132</v>
      </c>
      <c r="C418" s="9">
        <v>136.1875</v>
      </c>
      <c r="D418" s="9">
        <v>131.515625</v>
      </c>
      <c r="E418" s="9">
        <v>88.747383117675696</v>
      </c>
      <c r="F418" s="9">
        <v>134.015625</v>
      </c>
      <c r="G418" s="10">
        <v>32283100</v>
      </c>
    </row>
    <row r="419" spans="1:7" x14ac:dyDescent="0.25">
      <c r="A419" s="1">
        <v>36913</v>
      </c>
      <c r="B419" s="9">
        <v>134.25</v>
      </c>
      <c r="C419" s="9">
        <v>137.3125</v>
      </c>
      <c r="D419" s="9">
        <v>133.5625</v>
      </c>
      <c r="E419" s="9">
        <v>89.978706359863196</v>
      </c>
      <c r="F419" s="9">
        <v>135.875</v>
      </c>
      <c r="G419" s="10">
        <v>39669000</v>
      </c>
    </row>
    <row r="420" spans="1:7" x14ac:dyDescent="0.25">
      <c r="A420" s="1">
        <v>36920</v>
      </c>
      <c r="B420" s="9">
        <v>135.5</v>
      </c>
      <c r="C420" s="9">
        <v>138.69999694824199</v>
      </c>
      <c r="D420" s="9">
        <v>134.75</v>
      </c>
      <c r="E420" s="9">
        <v>89.266799926757798</v>
      </c>
      <c r="F420" s="9">
        <v>134.80000305175699</v>
      </c>
      <c r="G420" s="10">
        <v>39997600</v>
      </c>
    </row>
    <row r="421" spans="1:7" x14ac:dyDescent="0.25">
      <c r="A421" s="1">
        <v>36927</v>
      </c>
      <c r="B421" s="9">
        <v>134.80000305175699</v>
      </c>
      <c r="C421" s="9">
        <v>136.69999694824199</v>
      </c>
      <c r="D421" s="9">
        <v>131.259994506835</v>
      </c>
      <c r="E421" s="9">
        <v>87.306617736816406</v>
      </c>
      <c r="F421" s="9">
        <v>131.83999633789</v>
      </c>
      <c r="G421" s="10">
        <v>33064600</v>
      </c>
    </row>
    <row r="422" spans="1:7" x14ac:dyDescent="0.25">
      <c r="A422" s="1">
        <v>36934</v>
      </c>
      <c r="B422" s="9">
        <v>131.69999694824199</v>
      </c>
      <c r="C422" s="9">
        <v>134.169998168945</v>
      </c>
      <c r="D422" s="9">
        <v>129.30000305175699</v>
      </c>
      <c r="E422" s="9">
        <v>86.353042602539006</v>
      </c>
      <c r="F422" s="9">
        <v>130.39999389648401</v>
      </c>
      <c r="G422" s="10">
        <v>33156800</v>
      </c>
    </row>
    <row r="423" spans="1:7" x14ac:dyDescent="0.25">
      <c r="A423" s="1">
        <v>36941</v>
      </c>
      <c r="B423" s="9">
        <v>131.03999328613199</v>
      </c>
      <c r="C423" s="9">
        <v>131.13999938964801</v>
      </c>
      <c r="D423" s="9">
        <v>121.800003051757</v>
      </c>
      <c r="E423" s="9">
        <v>82.750595092773395</v>
      </c>
      <c r="F423" s="9">
        <v>124.959999084472</v>
      </c>
      <c r="G423" s="10">
        <v>58125400</v>
      </c>
    </row>
    <row r="424" spans="1:7" x14ac:dyDescent="0.25">
      <c r="A424" s="1">
        <v>36948</v>
      </c>
      <c r="B424" s="9">
        <v>125.800003051757</v>
      </c>
      <c r="C424" s="9">
        <v>127.83999633789</v>
      </c>
      <c r="D424" s="9">
        <v>121.75</v>
      </c>
      <c r="E424" s="9">
        <v>81.856605529785099</v>
      </c>
      <c r="F424" s="9">
        <v>123.61000061035099</v>
      </c>
      <c r="G424" s="10">
        <v>64980800</v>
      </c>
    </row>
    <row r="425" spans="1:7" x14ac:dyDescent="0.25">
      <c r="A425" s="1">
        <v>36955</v>
      </c>
      <c r="B425" s="9">
        <v>124.150001525878</v>
      </c>
      <c r="C425" s="9">
        <v>127.75</v>
      </c>
      <c r="D425" s="9">
        <v>123.11000061035099</v>
      </c>
      <c r="E425" s="9">
        <v>81.691024780273395</v>
      </c>
      <c r="F425" s="9">
        <v>123.36000061035099</v>
      </c>
      <c r="G425" s="10">
        <v>34657200</v>
      </c>
    </row>
    <row r="426" spans="1:7" x14ac:dyDescent="0.25">
      <c r="A426" s="1">
        <v>36962</v>
      </c>
      <c r="B426" s="9">
        <v>122.33999633789</v>
      </c>
      <c r="C426" s="9">
        <v>122.5</v>
      </c>
      <c r="D426" s="9">
        <v>114.809997558593</v>
      </c>
      <c r="E426" s="9">
        <v>76.161521911621094</v>
      </c>
      <c r="F426" s="9">
        <v>115.01000213623</v>
      </c>
      <c r="G426" s="10">
        <v>115629200</v>
      </c>
    </row>
    <row r="427" spans="1:7" x14ac:dyDescent="0.25">
      <c r="A427" s="1">
        <v>36969</v>
      </c>
      <c r="B427" s="9">
        <v>115.76000213623</v>
      </c>
      <c r="C427" s="9">
        <v>118.459999084472</v>
      </c>
      <c r="D427" s="9">
        <v>108.040000915527</v>
      </c>
      <c r="E427" s="9">
        <v>76.014694213867102</v>
      </c>
      <c r="F427" s="9">
        <v>114.480003356933</v>
      </c>
      <c r="G427" s="10">
        <v>85642800</v>
      </c>
    </row>
    <row r="428" spans="1:7" x14ac:dyDescent="0.25">
      <c r="A428" s="1">
        <v>36976</v>
      </c>
      <c r="B428" s="9">
        <v>115.699996948242</v>
      </c>
      <c r="C428" s="9">
        <v>118.650001525878</v>
      </c>
      <c r="D428" s="9">
        <v>112.139999389648</v>
      </c>
      <c r="E428" s="9">
        <v>77.482093811035099</v>
      </c>
      <c r="F428" s="9">
        <v>116.69000244140599</v>
      </c>
      <c r="G428" s="10">
        <v>55021700</v>
      </c>
    </row>
    <row r="429" spans="1:7" x14ac:dyDescent="0.25">
      <c r="A429" s="1">
        <v>36983</v>
      </c>
      <c r="B429" s="9">
        <v>116.300003051757</v>
      </c>
      <c r="C429" s="9">
        <v>117.379997253417</v>
      </c>
      <c r="D429" s="9">
        <v>109.300003051757</v>
      </c>
      <c r="E429" s="9">
        <v>75.231155395507798</v>
      </c>
      <c r="F429" s="9">
        <v>113.300003051757</v>
      </c>
      <c r="G429" s="10">
        <v>74741900</v>
      </c>
    </row>
    <row r="430" spans="1:7" x14ac:dyDescent="0.25">
      <c r="A430" s="1">
        <v>36990</v>
      </c>
      <c r="B430" s="9">
        <v>114</v>
      </c>
      <c r="C430" s="9">
        <v>118.98999786376901</v>
      </c>
      <c r="D430" s="9">
        <v>112.77999877929599</v>
      </c>
      <c r="E430" s="9">
        <v>78.916366577148395</v>
      </c>
      <c r="F430" s="9">
        <v>118.84999847412099</v>
      </c>
      <c r="G430" s="10">
        <v>48863400</v>
      </c>
    </row>
    <row r="431" spans="1:7" x14ac:dyDescent="0.25">
      <c r="A431" s="1">
        <v>36997</v>
      </c>
      <c r="B431" s="9">
        <v>118.290000915527</v>
      </c>
      <c r="C431" s="9">
        <v>126</v>
      </c>
      <c r="D431" s="9">
        <v>116.91000366210901</v>
      </c>
      <c r="E431" s="9">
        <v>82.667938232421804</v>
      </c>
      <c r="F431" s="9">
        <v>124.5</v>
      </c>
      <c r="G431" s="10">
        <v>72192900</v>
      </c>
    </row>
    <row r="432" spans="1:7" x14ac:dyDescent="0.25">
      <c r="A432" s="1">
        <v>37004</v>
      </c>
      <c r="B432" s="9">
        <v>123.650001525878</v>
      </c>
      <c r="C432" s="9">
        <v>125.83999633789</v>
      </c>
      <c r="D432" s="9">
        <v>120.949996948242</v>
      </c>
      <c r="E432" s="9">
        <v>83.517890930175696</v>
      </c>
      <c r="F432" s="9">
        <v>125.77999877929599</v>
      </c>
      <c r="G432" s="10">
        <v>45274600</v>
      </c>
    </row>
    <row r="433" spans="1:7" x14ac:dyDescent="0.25">
      <c r="A433" s="1">
        <v>37011</v>
      </c>
      <c r="B433" s="9">
        <v>126.449996948242</v>
      </c>
      <c r="C433" s="9">
        <v>127.69000244140599</v>
      </c>
      <c r="D433" s="9">
        <v>123.44000244140599</v>
      </c>
      <c r="E433" s="9">
        <v>84.553733825683594</v>
      </c>
      <c r="F433" s="9">
        <v>127.33999633789</v>
      </c>
      <c r="G433" s="10">
        <v>52989300</v>
      </c>
    </row>
    <row r="434" spans="1:7" x14ac:dyDescent="0.25">
      <c r="A434" s="1">
        <v>37018</v>
      </c>
      <c r="B434" s="9">
        <v>126.86000061035099</v>
      </c>
      <c r="C434" s="9">
        <v>127.5</v>
      </c>
      <c r="D434" s="9">
        <v>124.400001525878</v>
      </c>
      <c r="E434" s="9">
        <v>83.099525451660099</v>
      </c>
      <c r="F434" s="9">
        <v>125.150001525878</v>
      </c>
      <c r="G434" s="10">
        <v>38252000</v>
      </c>
    </row>
    <row r="435" spans="1:7" x14ac:dyDescent="0.25">
      <c r="A435" s="1">
        <v>37025</v>
      </c>
      <c r="B435" s="9">
        <v>124.900001525878</v>
      </c>
      <c r="C435" s="9">
        <v>130.08000183105401</v>
      </c>
      <c r="D435" s="9">
        <v>124.459999084472</v>
      </c>
      <c r="E435" s="9">
        <v>86.147300720214801</v>
      </c>
      <c r="F435" s="9">
        <v>129.74000549316401</v>
      </c>
      <c r="G435" s="10">
        <v>51112900</v>
      </c>
    </row>
    <row r="436" spans="1:7" x14ac:dyDescent="0.25">
      <c r="A436" s="1">
        <v>37032</v>
      </c>
      <c r="B436" s="9">
        <v>129.83999633789</v>
      </c>
      <c r="C436" s="9">
        <v>132.08999633789</v>
      </c>
      <c r="D436" s="9">
        <v>127.900001525878</v>
      </c>
      <c r="E436" s="9">
        <v>85.058326721191406</v>
      </c>
      <c r="F436" s="9">
        <v>128.100006103515</v>
      </c>
      <c r="G436" s="10">
        <v>47532800</v>
      </c>
    </row>
    <row r="437" spans="1:7" x14ac:dyDescent="0.25">
      <c r="A437" s="1">
        <v>37039</v>
      </c>
      <c r="B437" s="9">
        <v>128.22000122070301</v>
      </c>
      <c r="C437" s="9">
        <v>128.350006103515</v>
      </c>
      <c r="D437" s="9">
        <v>125</v>
      </c>
      <c r="E437" s="9">
        <v>84.148696899414006</v>
      </c>
      <c r="F437" s="9">
        <v>126.730003356933</v>
      </c>
      <c r="G437" s="10">
        <v>37768200</v>
      </c>
    </row>
    <row r="438" spans="1:7" x14ac:dyDescent="0.25">
      <c r="A438" s="1">
        <v>37046</v>
      </c>
      <c r="B438" s="9">
        <v>126.800003051757</v>
      </c>
      <c r="C438" s="9">
        <v>129.22999572753901</v>
      </c>
      <c r="D438" s="9">
        <v>126.08000183105401</v>
      </c>
      <c r="E438" s="9">
        <v>84.327972412109304</v>
      </c>
      <c r="F438" s="9">
        <v>127</v>
      </c>
      <c r="G438" s="10">
        <v>42329700</v>
      </c>
    </row>
    <row r="439" spans="1:7" x14ac:dyDescent="0.25">
      <c r="A439" s="1">
        <v>37053</v>
      </c>
      <c r="B439" s="9">
        <v>126.709999084472</v>
      </c>
      <c r="C439" s="9">
        <v>126.98999786376901</v>
      </c>
      <c r="D439" s="9">
        <v>120.400001525878</v>
      </c>
      <c r="E439" s="9">
        <v>80.908370971679602</v>
      </c>
      <c r="F439" s="9">
        <v>121.84999847412099</v>
      </c>
      <c r="G439" s="10">
        <v>53430100</v>
      </c>
    </row>
    <row r="440" spans="1:7" x14ac:dyDescent="0.25">
      <c r="A440" s="1">
        <v>37060</v>
      </c>
      <c r="B440" s="9">
        <v>121.650001525878</v>
      </c>
      <c r="C440" s="9">
        <v>124.309997558593</v>
      </c>
      <c r="D440" s="9">
        <v>120.889999389648</v>
      </c>
      <c r="E440" s="9">
        <v>81.804367065429602</v>
      </c>
      <c r="F440" s="9">
        <v>122.84999847412099</v>
      </c>
      <c r="G440" s="10">
        <v>52358900</v>
      </c>
    </row>
    <row r="441" spans="1:7" x14ac:dyDescent="0.25">
      <c r="A441" s="1">
        <v>37067</v>
      </c>
      <c r="B441" s="9">
        <v>123.27999877929599</v>
      </c>
      <c r="C441" s="9">
        <v>124.01000213623</v>
      </c>
      <c r="D441" s="9">
        <v>120.56999969482401</v>
      </c>
      <c r="E441" s="9">
        <v>81.637847900390597</v>
      </c>
      <c r="F441" s="9">
        <v>122.59999847412099</v>
      </c>
      <c r="G441" s="10">
        <v>46611200</v>
      </c>
    </row>
    <row r="442" spans="1:7" x14ac:dyDescent="0.25">
      <c r="A442" s="1">
        <v>37074</v>
      </c>
      <c r="B442" s="9">
        <v>122.800003051757</v>
      </c>
      <c r="C442" s="9">
        <v>124.31999969482401</v>
      </c>
      <c r="D442" s="9">
        <v>119.050003051757</v>
      </c>
      <c r="E442" s="9">
        <v>79.274017333984304</v>
      </c>
      <c r="F442" s="9">
        <v>119.050003051757</v>
      </c>
      <c r="G442" s="10">
        <v>29009100</v>
      </c>
    </row>
    <row r="443" spans="1:7" x14ac:dyDescent="0.25">
      <c r="A443" s="1">
        <v>37081</v>
      </c>
      <c r="B443" s="9">
        <v>119.48999786376901</v>
      </c>
      <c r="C443" s="9">
        <v>122.31999969482401</v>
      </c>
      <c r="D443" s="9">
        <v>117.08999633789</v>
      </c>
      <c r="E443" s="9">
        <v>81.398200988769503</v>
      </c>
      <c r="F443" s="9">
        <v>122.23999786376901</v>
      </c>
      <c r="G443" s="10">
        <v>54735200</v>
      </c>
    </row>
    <row r="444" spans="1:7" x14ac:dyDescent="0.25">
      <c r="A444" s="1">
        <v>37088</v>
      </c>
      <c r="B444" s="9">
        <v>121.76999664306599</v>
      </c>
      <c r="C444" s="9">
        <v>122.980003356933</v>
      </c>
      <c r="D444" s="9">
        <v>119.83000183105401</v>
      </c>
      <c r="E444" s="9">
        <v>80.798843383789006</v>
      </c>
      <c r="F444" s="9">
        <v>121.33999633789</v>
      </c>
      <c r="G444" s="10">
        <v>38883100</v>
      </c>
    </row>
    <row r="445" spans="1:7" x14ac:dyDescent="0.25">
      <c r="A445" s="1">
        <v>37095</v>
      </c>
      <c r="B445" s="9">
        <v>121.800003051757</v>
      </c>
      <c r="C445" s="9">
        <v>121.879997253417</v>
      </c>
      <c r="D445" s="9">
        <v>116.75</v>
      </c>
      <c r="E445" s="9">
        <v>80.445953369140597</v>
      </c>
      <c r="F445" s="9">
        <v>120.809997558593</v>
      </c>
      <c r="G445" s="10">
        <v>53799700</v>
      </c>
    </row>
    <row r="446" spans="1:7" x14ac:dyDescent="0.25">
      <c r="A446" s="1">
        <v>37102</v>
      </c>
      <c r="B446" s="9">
        <v>121.19000244140599</v>
      </c>
      <c r="C446" s="9">
        <v>123.25</v>
      </c>
      <c r="D446" s="9">
        <v>120.300003051757</v>
      </c>
      <c r="E446" s="9">
        <v>81.198410034179602</v>
      </c>
      <c r="F446" s="9">
        <v>121.94000244140599</v>
      </c>
      <c r="G446" s="10">
        <v>54293000</v>
      </c>
    </row>
    <row r="447" spans="1:7" x14ac:dyDescent="0.25">
      <c r="A447" s="1">
        <v>37109</v>
      </c>
      <c r="B447" s="9">
        <v>121.34999847412099</v>
      </c>
      <c r="C447" s="9">
        <v>121.51000213623</v>
      </c>
      <c r="D447" s="9">
        <v>117.33999633789</v>
      </c>
      <c r="E447" s="9">
        <v>79.433792114257798</v>
      </c>
      <c r="F447" s="9">
        <v>119.290000915527</v>
      </c>
      <c r="G447" s="10">
        <v>57890800</v>
      </c>
    </row>
    <row r="448" spans="1:7" x14ac:dyDescent="0.25">
      <c r="A448" s="1">
        <v>37116</v>
      </c>
      <c r="B448" s="9">
        <v>119.59999847412099</v>
      </c>
      <c r="C448" s="9">
        <v>120.34999847412099</v>
      </c>
      <c r="D448" s="9">
        <v>116.01000213623</v>
      </c>
      <c r="E448" s="9">
        <v>77.742446899414006</v>
      </c>
      <c r="F448" s="9">
        <v>116.75</v>
      </c>
      <c r="G448" s="10">
        <v>51469600</v>
      </c>
    </row>
    <row r="449" spans="1:7" x14ac:dyDescent="0.25">
      <c r="A449" s="1">
        <v>37123</v>
      </c>
      <c r="B449" s="9">
        <v>116.800003051757</v>
      </c>
      <c r="C449" s="9">
        <v>119.129997253417</v>
      </c>
      <c r="D449" s="9">
        <v>115.77999877929599</v>
      </c>
      <c r="E449" s="9">
        <v>79.254005432128906</v>
      </c>
      <c r="F449" s="9">
        <v>119.01999664306599</v>
      </c>
      <c r="G449" s="10">
        <v>57082300</v>
      </c>
    </row>
    <row r="450" spans="1:7" x14ac:dyDescent="0.25">
      <c r="A450" s="1">
        <v>37130</v>
      </c>
      <c r="B450" s="9">
        <v>118.970001220703</v>
      </c>
      <c r="C450" s="9">
        <v>119.199996948242</v>
      </c>
      <c r="D450" s="9">
        <v>112.040000915527</v>
      </c>
      <c r="E450" s="9">
        <v>76.011116027832003</v>
      </c>
      <c r="F450" s="9">
        <v>114.150001525878</v>
      </c>
      <c r="G450" s="10">
        <v>69329700</v>
      </c>
    </row>
    <row r="451" spans="1:7" x14ac:dyDescent="0.25">
      <c r="A451" s="1">
        <v>37137</v>
      </c>
      <c r="B451" s="9">
        <v>113.84999847412099</v>
      </c>
      <c r="C451" s="9">
        <v>116.169998168945</v>
      </c>
      <c r="D451" s="9">
        <v>108.629997253417</v>
      </c>
      <c r="E451" s="9">
        <v>72.395370483398395</v>
      </c>
      <c r="F451" s="9">
        <v>108.720001220703</v>
      </c>
      <c r="G451" s="10">
        <v>100737400</v>
      </c>
    </row>
    <row r="452" spans="1:7" x14ac:dyDescent="0.25">
      <c r="A452" s="1">
        <v>37144</v>
      </c>
      <c r="B452" s="9">
        <v>107.699996948242</v>
      </c>
      <c r="C452" s="9">
        <v>110.34999847412099</v>
      </c>
      <c r="D452" s="9">
        <v>107.699996948242</v>
      </c>
      <c r="E452" s="9">
        <v>73.280990600585895</v>
      </c>
      <c r="F452" s="9">
        <v>110.050003051757</v>
      </c>
      <c r="G452" s="10">
        <v>23408700</v>
      </c>
    </row>
    <row r="453" spans="1:7" x14ac:dyDescent="0.25">
      <c r="A453" s="1">
        <v>37151</v>
      </c>
      <c r="B453" s="9">
        <v>101</v>
      </c>
      <c r="C453" s="9">
        <v>106.400001525878</v>
      </c>
      <c r="D453" s="9">
        <v>93.800003051757798</v>
      </c>
      <c r="E453" s="9">
        <v>64.777595520019503</v>
      </c>
      <c r="F453" s="9">
        <v>97.279998779296804</v>
      </c>
      <c r="G453" s="10">
        <v>183182700</v>
      </c>
    </row>
    <row r="454" spans="1:7" x14ac:dyDescent="0.25">
      <c r="A454" s="1">
        <v>37158</v>
      </c>
      <c r="B454" s="9">
        <v>99.720001220703097</v>
      </c>
      <c r="C454" s="9">
        <v>109.620002746582</v>
      </c>
      <c r="D454" s="9">
        <v>99.059997558593693</v>
      </c>
      <c r="E454" s="9">
        <v>69.806304931640597</v>
      </c>
      <c r="F454" s="9">
        <v>104.44000244140599</v>
      </c>
      <c r="G454" s="10">
        <v>111827300</v>
      </c>
    </row>
    <row r="455" spans="1:7" x14ac:dyDescent="0.25">
      <c r="A455" s="1">
        <v>37165</v>
      </c>
      <c r="B455" s="9">
        <v>103.900001525878</v>
      </c>
      <c r="C455" s="9">
        <v>108.970001220703</v>
      </c>
      <c r="D455" s="9">
        <v>102.83000183105401</v>
      </c>
      <c r="E455" s="9">
        <v>71.671119689941406</v>
      </c>
      <c r="F455" s="9">
        <v>107.230003356933</v>
      </c>
      <c r="G455" s="10">
        <v>134806500</v>
      </c>
    </row>
    <row r="456" spans="1:7" x14ac:dyDescent="0.25">
      <c r="A456" s="1">
        <v>37172</v>
      </c>
      <c r="B456" s="9">
        <v>106.26999664306599</v>
      </c>
      <c r="C456" s="9">
        <v>110.300003051757</v>
      </c>
      <c r="D456" s="9">
        <v>105.51999664306599</v>
      </c>
      <c r="E456" s="9">
        <v>73.188346862792898</v>
      </c>
      <c r="F456" s="9">
        <v>109.5</v>
      </c>
      <c r="G456" s="10">
        <v>103300800</v>
      </c>
    </row>
    <row r="457" spans="1:7" x14ac:dyDescent="0.25">
      <c r="A457" s="1">
        <v>37179</v>
      </c>
      <c r="B457" s="9">
        <v>108.629997253417</v>
      </c>
      <c r="C457" s="9">
        <v>111.150001525878</v>
      </c>
      <c r="D457" s="9">
        <v>106.01000213623</v>
      </c>
      <c r="E457" s="9">
        <v>71.751327514648395</v>
      </c>
      <c r="F457" s="9">
        <v>107.34999847412099</v>
      </c>
      <c r="G457" s="10">
        <v>99714900</v>
      </c>
    </row>
    <row r="458" spans="1:7" x14ac:dyDescent="0.25">
      <c r="A458" s="1">
        <v>37186</v>
      </c>
      <c r="B458" s="9">
        <v>107.300003051757</v>
      </c>
      <c r="C458" s="9">
        <v>111.790000915527</v>
      </c>
      <c r="D458" s="9">
        <v>106.73999786376901</v>
      </c>
      <c r="E458" s="9">
        <v>73.736396789550696</v>
      </c>
      <c r="F458" s="9">
        <v>110.31999969482401</v>
      </c>
      <c r="G458" s="10">
        <v>101759500</v>
      </c>
    </row>
    <row r="459" spans="1:7" x14ac:dyDescent="0.25">
      <c r="A459" s="1">
        <v>37193</v>
      </c>
      <c r="B459" s="9">
        <v>110.16000366210901</v>
      </c>
      <c r="C459" s="9">
        <v>110.550003051757</v>
      </c>
      <c r="D459" s="9">
        <v>105.559997558593</v>
      </c>
      <c r="E459" s="9">
        <v>73.021278381347599</v>
      </c>
      <c r="F459" s="9">
        <v>109.25</v>
      </c>
      <c r="G459" s="10">
        <v>120413000</v>
      </c>
    </row>
    <row r="460" spans="1:7" x14ac:dyDescent="0.25">
      <c r="A460" s="1">
        <v>37200</v>
      </c>
      <c r="B460" s="9">
        <v>110.120002746582</v>
      </c>
      <c r="C460" s="9">
        <v>114.08000183105401</v>
      </c>
      <c r="D460" s="9">
        <v>109.84999847412099</v>
      </c>
      <c r="E460" s="9">
        <v>75.340553283691406</v>
      </c>
      <c r="F460" s="9">
        <v>112.720001220703</v>
      </c>
      <c r="G460" s="10">
        <v>97350600</v>
      </c>
    </row>
    <row r="461" spans="1:7" x14ac:dyDescent="0.25">
      <c r="A461" s="1">
        <v>37207</v>
      </c>
      <c r="B461" s="9">
        <v>111</v>
      </c>
      <c r="C461" s="9">
        <v>115.400001525878</v>
      </c>
      <c r="D461" s="9">
        <v>110</v>
      </c>
      <c r="E461" s="9">
        <v>76.436714172363196</v>
      </c>
      <c r="F461" s="9">
        <v>114.36000061035099</v>
      </c>
      <c r="G461" s="10">
        <v>96541400</v>
      </c>
    </row>
    <row r="462" spans="1:7" x14ac:dyDescent="0.25">
      <c r="A462" s="1">
        <v>37214</v>
      </c>
      <c r="B462" s="9">
        <v>114.919998168945</v>
      </c>
      <c r="C462" s="9">
        <v>115.84999847412099</v>
      </c>
      <c r="D462" s="9">
        <v>113.51000213623</v>
      </c>
      <c r="E462" s="9">
        <v>77.319000244140597</v>
      </c>
      <c r="F462" s="9">
        <v>115.680000305175</v>
      </c>
      <c r="G462" s="10">
        <v>48022400</v>
      </c>
    </row>
    <row r="463" spans="1:7" x14ac:dyDescent="0.25">
      <c r="A463" s="1">
        <v>37221</v>
      </c>
      <c r="B463" s="9">
        <v>115.75</v>
      </c>
      <c r="C463" s="9">
        <v>116.900001525878</v>
      </c>
      <c r="D463" s="9">
        <v>113</v>
      </c>
      <c r="E463" s="9">
        <v>76.229522705078097</v>
      </c>
      <c r="F463" s="9">
        <v>114.050003051757</v>
      </c>
      <c r="G463" s="10">
        <v>83217900</v>
      </c>
    </row>
    <row r="464" spans="1:7" x14ac:dyDescent="0.25">
      <c r="A464" s="1">
        <v>37228</v>
      </c>
      <c r="B464" s="9">
        <v>113.650001525878</v>
      </c>
      <c r="C464" s="9">
        <v>118</v>
      </c>
      <c r="D464" s="9">
        <v>113.01000213623</v>
      </c>
      <c r="E464" s="9">
        <v>77.907165527343693</v>
      </c>
      <c r="F464" s="9">
        <v>116.559997558593</v>
      </c>
      <c r="G464" s="10">
        <v>94495000</v>
      </c>
    </row>
    <row r="465" spans="1:7" x14ac:dyDescent="0.25">
      <c r="A465" s="1">
        <v>37235</v>
      </c>
      <c r="B465" s="9">
        <v>115.84999847412099</v>
      </c>
      <c r="C465" s="9">
        <v>116.389999389648</v>
      </c>
      <c r="D465" s="9">
        <v>112</v>
      </c>
      <c r="E465" s="9">
        <v>75.614601135253906</v>
      </c>
      <c r="F465" s="9">
        <v>113.129997253417</v>
      </c>
      <c r="G465" s="10">
        <v>86616100</v>
      </c>
    </row>
    <row r="466" spans="1:7" x14ac:dyDescent="0.25">
      <c r="A466" s="1">
        <v>37242</v>
      </c>
      <c r="B466" s="9">
        <v>112.98999786376901</v>
      </c>
      <c r="C466" s="9">
        <v>115.919998168945</v>
      </c>
      <c r="D466" s="9">
        <v>112.900001525878</v>
      </c>
      <c r="E466" s="9">
        <v>76.831062316894503</v>
      </c>
      <c r="F466" s="9">
        <v>114.949996948242</v>
      </c>
      <c r="G466" s="10">
        <v>76638600</v>
      </c>
    </row>
    <row r="467" spans="1:7" x14ac:dyDescent="0.25">
      <c r="A467" s="1">
        <v>37249</v>
      </c>
      <c r="B467" s="9">
        <v>114.83000183105401</v>
      </c>
      <c r="C467" s="9">
        <v>116.75</v>
      </c>
      <c r="D467" s="9">
        <v>114.61000061035099</v>
      </c>
      <c r="E467" s="9">
        <v>77.799537658691406</v>
      </c>
      <c r="F467" s="9">
        <v>116</v>
      </c>
      <c r="G467" s="10">
        <v>36034700</v>
      </c>
    </row>
    <row r="468" spans="1:7" x14ac:dyDescent="0.25">
      <c r="A468" s="1">
        <v>37256</v>
      </c>
      <c r="B468" s="9">
        <v>116.150001525878</v>
      </c>
      <c r="C468" s="9">
        <v>117.980003356933</v>
      </c>
      <c r="D468" s="9">
        <v>113.809997558593</v>
      </c>
      <c r="E468" s="9">
        <v>78.886054992675696</v>
      </c>
      <c r="F468" s="9">
        <v>117.620002746582</v>
      </c>
      <c r="G468" s="10">
        <v>69155100</v>
      </c>
    </row>
    <row r="469" spans="1:7" x14ac:dyDescent="0.25">
      <c r="A469" s="1">
        <v>37263</v>
      </c>
      <c r="B469" s="9">
        <v>117.699996948242</v>
      </c>
      <c r="C469" s="9">
        <v>117.98999786376901</v>
      </c>
      <c r="D469" s="9">
        <v>114.699996948242</v>
      </c>
      <c r="E469" s="9">
        <v>77.088645935058594</v>
      </c>
      <c r="F469" s="9">
        <v>114.94000244140599</v>
      </c>
      <c r="G469" s="10">
        <v>68932300</v>
      </c>
    </row>
    <row r="470" spans="1:7" x14ac:dyDescent="0.25">
      <c r="A470" s="1">
        <v>37270</v>
      </c>
      <c r="B470" s="9">
        <v>114.650001525878</v>
      </c>
      <c r="C470" s="9">
        <v>115.389999389648</v>
      </c>
      <c r="D470" s="9">
        <v>112.669998168945</v>
      </c>
      <c r="E470" s="9">
        <v>75.888107299804602</v>
      </c>
      <c r="F470" s="9">
        <v>113.150001525878</v>
      </c>
      <c r="G470" s="10">
        <v>83899400</v>
      </c>
    </row>
    <row r="471" spans="1:7" x14ac:dyDescent="0.25">
      <c r="A471" s="1">
        <v>37277</v>
      </c>
      <c r="B471" s="9">
        <v>113.75</v>
      </c>
      <c r="C471" s="9">
        <v>114.25</v>
      </c>
      <c r="D471" s="9">
        <v>112.01999664306599</v>
      </c>
      <c r="E471" s="9">
        <v>76.156364440917898</v>
      </c>
      <c r="F471" s="9">
        <v>113.550003051757</v>
      </c>
      <c r="G471" s="10">
        <v>49081700</v>
      </c>
    </row>
    <row r="472" spans="1:7" x14ac:dyDescent="0.25">
      <c r="A472" s="1">
        <v>37284</v>
      </c>
      <c r="B472" s="9">
        <v>113.900001525878</v>
      </c>
      <c r="C472" s="9">
        <v>114.19000244140599</v>
      </c>
      <c r="D472" s="9">
        <v>108.400001525878</v>
      </c>
      <c r="E472" s="9">
        <v>75.552757263183594</v>
      </c>
      <c r="F472" s="9">
        <v>112.650001525878</v>
      </c>
      <c r="G472" s="10">
        <v>108769500</v>
      </c>
    </row>
    <row r="473" spans="1:7" x14ac:dyDescent="0.25">
      <c r="A473" s="1">
        <v>37291</v>
      </c>
      <c r="B473" s="9">
        <v>112.230003356933</v>
      </c>
      <c r="C473" s="9">
        <v>112.230003356933</v>
      </c>
      <c r="D473" s="9">
        <v>108</v>
      </c>
      <c r="E473" s="9">
        <v>73.835777282714801</v>
      </c>
      <c r="F473" s="9">
        <v>110.08999633789</v>
      </c>
      <c r="G473" s="10">
        <v>130066600</v>
      </c>
    </row>
    <row r="474" spans="1:7" x14ac:dyDescent="0.25">
      <c r="A474" s="1">
        <v>37298</v>
      </c>
      <c r="B474" s="9">
        <v>110.050003051757</v>
      </c>
      <c r="C474" s="9">
        <v>112.970001220703</v>
      </c>
      <c r="D474" s="9">
        <v>109.81999969482401</v>
      </c>
      <c r="E474" s="9">
        <v>74.372322082519503</v>
      </c>
      <c r="F474" s="9">
        <v>110.889999389648</v>
      </c>
      <c r="G474" s="10">
        <v>88336600</v>
      </c>
    </row>
    <row r="475" spans="1:7" x14ac:dyDescent="0.25">
      <c r="A475" s="1">
        <v>37305</v>
      </c>
      <c r="B475" s="9">
        <v>110.150001525878</v>
      </c>
      <c r="C475" s="9">
        <v>110.629997253417</v>
      </c>
      <c r="D475" s="9">
        <v>107.81999969482401</v>
      </c>
      <c r="E475" s="9">
        <v>73.533988952636705</v>
      </c>
      <c r="F475" s="9">
        <v>109.639999389648</v>
      </c>
      <c r="G475" s="10">
        <v>98092400</v>
      </c>
    </row>
    <row r="476" spans="1:7" x14ac:dyDescent="0.25">
      <c r="A476" s="1">
        <v>37312</v>
      </c>
      <c r="B476" s="9">
        <v>109.73999786376901</v>
      </c>
      <c r="C476" s="9">
        <v>113.84999847412099</v>
      </c>
      <c r="D476" s="9">
        <v>109.699996948242</v>
      </c>
      <c r="E476" s="9">
        <v>76.283782958984304</v>
      </c>
      <c r="F476" s="9">
        <v>113.73999786376901</v>
      </c>
      <c r="G476" s="10">
        <v>118432100</v>
      </c>
    </row>
    <row r="477" spans="1:7" x14ac:dyDescent="0.25">
      <c r="A477" s="1">
        <v>37319</v>
      </c>
      <c r="B477" s="9">
        <v>113.900001525878</v>
      </c>
      <c r="C477" s="9">
        <v>117.900001525878</v>
      </c>
      <c r="D477" s="9">
        <v>113.650001525878</v>
      </c>
      <c r="E477" s="9">
        <v>78.463531494140597</v>
      </c>
      <c r="F477" s="9">
        <v>116.98999786376901</v>
      </c>
      <c r="G477" s="10">
        <v>109307600</v>
      </c>
    </row>
    <row r="478" spans="1:7" x14ac:dyDescent="0.25">
      <c r="A478" s="1">
        <v>37326</v>
      </c>
      <c r="B478" s="9">
        <v>116.889999389648</v>
      </c>
      <c r="C478" s="9">
        <v>117.900001525878</v>
      </c>
      <c r="D478" s="9">
        <v>115.629997253417</v>
      </c>
      <c r="E478" s="9">
        <v>78.2354736328125</v>
      </c>
      <c r="F478" s="9">
        <v>116.650001525878</v>
      </c>
      <c r="G478" s="10">
        <v>82338900</v>
      </c>
    </row>
    <row r="479" spans="1:7" x14ac:dyDescent="0.25">
      <c r="A479" s="1">
        <v>37333</v>
      </c>
      <c r="B479" s="9">
        <v>117.09999847412099</v>
      </c>
      <c r="C479" s="9">
        <v>117.73999786376901</v>
      </c>
      <c r="D479" s="9">
        <v>114.120002746582</v>
      </c>
      <c r="E479" s="9">
        <v>77.376724243164006</v>
      </c>
      <c r="F479" s="9">
        <v>115.040000915527</v>
      </c>
      <c r="G479" s="10">
        <v>93657600</v>
      </c>
    </row>
    <row r="480" spans="1:7" x14ac:dyDescent="0.25">
      <c r="A480" s="1">
        <v>37340</v>
      </c>
      <c r="B480" s="9">
        <v>115.08999633789</v>
      </c>
      <c r="C480" s="9">
        <v>115.76999664306599</v>
      </c>
      <c r="D480" s="9">
        <v>113.300003051757</v>
      </c>
      <c r="E480" s="9">
        <v>77.026947021484304</v>
      </c>
      <c r="F480" s="9">
        <v>114.51999664306599</v>
      </c>
      <c r="G480" s="10">
        <v>74000400</v>
      </c>
    </row>
    <row r="481" spans="1:7" x14ac:dyDescent="0.25">
      <c r="A481" s="1">
        <v>37347</v>
      </c>
      <c r="B481" s="9">
        <v>114.230003356933</v>
      </c>
      <c r="C481" s="9">
        <v>115.09999847412099</v>
      </c>
      <c r="D481" s="9">
        <v>112.16000366210901</v>
      </c>
      <c r="E481" s="9">
        <v>75.796073913574205</v>
      </c>
      <c r="F481" s="9">
        <v>112.69000244140599</v>
      </c>
      <c r="G481" s="10">
        <v>101992900</v>
      </c>
    </row>
    <row r="482" spans="1:7" x14ac:dyDescent="0.25">
      <c r="A482" s="1">
        <v>37354</v>
      </c>
      <c r="B482" s="9">
        <v>111.31999969482401</v>
      </c>
      <c r="C482" s="9">
        <v>113.540000915527</v>
      </c>
      <c r="D482" s="9">
        <v>110.040000915527</v>
      </c>
      <c r="E482" s="9">
        <v>74.941856384277301</v>
      </c>
      <c r="F482" s="9">
        <v>111.419998168945</v>
      </c>
      <c r="G482" s="10">
        <v>89196400</v>
      </c>
    </row>
    <row r="483" spans="1:7" x14ac:dyDescent="0.25">
      <c r="A483" s="1">
        <v>37361</v>
      </c>
      <c r="B483" s="9">
        <v>111.620002746582</v>
      </c>
      <c r="C483" s="9">
        <v>113.669998168945</v>
      </c>
      <c r="D483" s="9">
        <v>110.199996948242</v>
      </c>
      <c r="E483" s="9">
        <v>75.923889160156193</v>
      </c>
      <c r="F483" s="9">
        <v>112.879997253417</v>
      </c>
      <c r="G483" s="10">
        <v>81059900</v>
      </c>
    </row>
    <row r="484" spans="1:7" x14ac:dyDescent="0.25">
      <c r="A484" s="1">
        <v>37368</v>
      </c>
      <c r="B484" s="9">
        <v>112.379997253417</v>
      </c>
      <c r="C484" s="9">
        <v>112.430000305175</v>
      </c>
      <c r="D484" s="9">
        <v>107.290000915527</v>
      </c>
      <c r="E484" s="9">
        <v>72.231262207031193</v>
      </c>
      <c r="F484" s="9">
        <v>107.389999389648</v>
      </c>
      <c r="G484" s="10">
        <v>95013900</v>
      </c>
    </row>
    <row r="485" spans="1:7" x14ac:dyDescent="0.25">
      <c r="A485" s="1">
        <v>37375</v>
      </c>
      <c r="B485" s="9">
        <v>107.930000305175</v>
      </c>
      <c r="C485" s="9">
        <v>109.91000366210901</v>
      </c>
      <c r="D485" s="9">
        <v>106.629997253417</v>
      </c>
      <c r="E485" s="9">
        <v>72.359024047851506</v>
      </c>
      <c r="F485" s="9">
        <v>107.58000183105401</v>
      </c>
      <c r="G485" s="10">
        <v>95625800</v>
      </c>
    </row>
    <row r="486" spans="1:7" x14ac:dyDescent="0.25">
      <c r="A486" s="1">
        <v>37382</v>
      </c>
      <c r="B486" s="9">
        <v>107.639999389648</v>
      </c>
      <c r="C486" s="9">
        <v>109.36000061035099</v>
      </c>
      <c r="D486" s="9">
        <v>104.900001525878</v>
      </c>
      <c r="E486" s="9">
        <v>71.108001708984304</v>
      </c>
      <c r="F486" s="9">
        <v>105.720001220703</v>
      </c>
      <c r="G486" s="10">
        <v>110502300</v>
      </c>
    </row>
    <row r="487" spans="1:7" x14ac:dyDescent="0.25">
      <c r="A487" s="1">
        <v>37389</v>
      </c>
      <c r="B487" s="9">
        <v>106.220001220703</v>
      </c>
      <c r="C487" s="9">
        <v>111.25</v>
      </c>
      <c r="D487" s="9">
        <v>105.790000915527</v>
      </c>
      <c r="E487" s="9">
        <v>74.592109680175696</v>
      </c>
      <c r="F487" s="9">
        <v>110.900001525878</v>
      </c>
      <c r="G487" s="10">
        <v>134329900</v>
      </c>
    </row>
    <row r="488" spans="1:7" x14ac:dyDescent="0.25">
      <c r="A488" s="1">
        <v>37396</v>
      </c>
      <c r="B488" s="9">
        <v>110.639999389648</v>
      </c>
      <c r="C488" s="9">
        <v>110.69000244140599</v>
      </c>
      <c r="D488" s="9">
        <v>108</v>
      </c>
      <c r="E488" s="9">
        <v>73.105651855468693</v>
      </c>
      <c r="F488" s="9">
        <v>108.69000244140599</v>
      </c>
      <c r="G488" s="10">
        <v>72312000</v>
      </c>
    </row>
    <row r="489" spans="1:7" x14ac:dyDescent="0.25">
      <c r="A489" s="1">
        <v>37403</v>
      </c>
      <c r="B489" s="9">
        <v>109.050003051757</v>
      </c>
      <c r="C489" s="9">
        <v>109.129997253417</v>
      </c>
      <c r="D489" s="9">
        <v>105.900001525878</v>
      </c>
      <c r="E489" s="9">
        <v>72.116935729980398</v>
      </c>
      <c r="F489" s="9">
        <v>107.220001220703</v>
      </c>
      <c r="G489" s="10">
        <v>77054400</v>
      </c>
    </row>
    <row r="490" spans="1:7" x14ac:dyDescent="0.25">
      <c r="A490" s="1">
        <v>37410</v>
      </c>
      <c r="B490" s="9">
        <v>107.08999633789</v>
      </c>
      <c r="C490" s="9">
        <v>107.59999847412099</v>
      </c>
      <c r="D490" s="9">
        <v>101.720001220703</v>
      </c>
      <c r="E490" s="9">
        <v>69.507225036621094</v>
      </c>
      <c r="F490" s="9">
        <v>103.33999633789</v>
      </c>
      <c r="G490" s="10">
        <v>118618500</v>
      </c>
    </row>
    <row r="491" spans="1:7" x14ac:dyDescent="0.25">
      <c r="A491" s="1">
        <v>37417</v>
      </c>
      <c r="B491" s="9">
        <v>103.23999786376901</v>
      </c>
      <c r="C491" s="9">
        <v>104.540000915527</v>
      </c>
      <c r="D491" s="9">
        <v>98.5</v>
      </c>
      <c r="E491" s="9">
        <v>68.202362060546804</v>
      </c>
      <c r="F491" s="9">
        <v>101.400001525878</v>
      </c>
      <c r="G491" s="10">
        <v>130328000</v>
      </c>
    </row>
    <row r="492" spans="1:7" x14ac:dyDescent="0.25">
      <c r="A492" s="1">
        <v>37424</v>
      </c>
      <c r="B492" s="9">
        <v>101.919998168945</v>
      </c>
      <c r="C492" s="9">
        <v>105.02999877929599</v>
      </c>
      <c r="D492" s="9">
        <v>98.680000305175696</v>
      </c>
      <c r="E492" s="9">
        <v>66.776428222656193</v>
      </c>
      <c r="F492" s="9">
        <v>99.279998779296804</v>
      </c>
      <c r="G492" s="10">
        <v>117698100</v>
      </c>
    </row>
    <row r="493" spans="1:7" x14ac:dyDescent="0.25">
      <c r="A493" s="1">
        <v>37431</v>
      </c>
      <c r="B493" s="9">
        <v>98.610000610351506</v>
      </c>
      <c r="C493" s="9">
        <v>100.889999389648</v>
      </c>
      <c r="D493" s="9">
        <v>95.190002441406193</v>
      </c>
      <c r="E493" s="9">
        <v>66.794128417968693</v>
      </c>
      <c r="F493" s="9">
        <v>98.959999084472599</v>
      </c>
      <c r="G493" s="10">
        <v>168238900</v>
      </c>
    </row>
    <row r="494" spans="1:7" x14ac:dyDescent="0.25">
      <c r="A494" s="1">
        <v>37438</v>
      </c>
      <c r="B494" s="9">
        <v>99.180000305175696</v>
      </c>
      <c r="C494" s="9">
        <v>99.800003051757798</v>
      </c>
      <c r="D494" s="9">
        <v>93.720001220703097</v>
      </c>
      <c r="E494" s="9">
        <v>67.030403137207003</v>
      </c>
      <c r="F494" s="9">
        <v>99.309997558593693</v>
      </c>
      <c r="G494" s="10">
        <v>104063400</v>
      </c>
    </row>
    <row r="495" spans="1:7" x14ac:dyDescent="0.25">
      <c r="A495" s="1">
        <v>37445</v>
      </c>
      <c r="B495" s="9">
        <v>98.980003356933594</v>
      </c>
      <c r="C495" s="9">
        <v>99.699996948242102</v>
      </c>
      <c r="D495" s="9">
        <v>90.319999694824205</v>
      </c>
      <c r="E495" s="9">
        <v>61.9951782226562</v>
      </c>
      <c r="F495" s="9">
        <v>91.849998474121094</v>
      </c>
      <c r="G495" s="10">
        <v>196756600</v>
      </c>
    </row>
    <row r="496" spans="1:7" x14ac:dyDescent="0.25">
      <c r="A496" s="1">
        <v>37452</v>
      </c>
      <c r="B496" s="9">
        <v>91.639999389648395</v>
      </c>
      <c r="C496" s="9">
        <v>93.300003051757798</v>
      </c>
      <c r="D496" s="9">
        <v>84.300003051757798</v>
      </c>
      <c r="E496" s="9">
        <v>57.175945281982401</v>
      </c>
      <c r="F496" s="9">
        <v>84.709999084472599</v>
      </c>
      <c r="G496" s="10">
        <v>289709500</v>
      </c>
    </row>
    <row r="497" spans="1:7" x14ac:dyDescent="0.25">
      <c r="A497" s="1">
        <v>37459</v>
      </c>
      <c r="B497" s="9">
        <v>84.099998474121094</v>
      </c>
      <c r="C497" s="9">
        <v>85.930000305175696</v>
      </c>
      <c r="D497" s="9">
        <v>77.680000305175696</v>
      </c>
      <c r="E497" s="9">
        <v>57.776683807372997</v>
      </c>
      <c r="F497" s="9">
        <v>85.599998474121094</v>
      </c>
      <c r="G497" s="10">
        <v>388024300</v>
      </c>
    </row>
    <row r="498" spans="1:7" x14ac:dyDescent="0.25">
      <c r="A498" s="1">
        <v>37466</v>
      </c>
      <c r="B498" s="9">
        <v>87.5</v>
      </c>
      <c r="C498" s="9">
        <v>91.550003051757798</v>
      </c>
      <c r="D498" s="9">
        <v>85.620002746582003</v>
      </c>
      <c r="E498" s="9">
        <v>58.5798950195312</v>
      </c>
      <c r="F498" s="9">
        <v>86.790000915527301</v>
      </c>
      <c r="G498" s="10">
        <v>264039800</v>
      </c>
    </row>
    <row r="499" spans="1:7" x14ac:dyDescent="0.25">
      <c r="A499" s="1">
        <v>37473</v>
      </c>
      <c r="B499" s="9">
        <v>86.489997863769503</v>
      </c>
      <c r="C499" s="9">
        <v>91.940002441406193</v>
      </c>
      <c r="D499" s="9">
        <v>83.550003051757798</v>
      </c>
      <c r="E499" s="9">
        <v>61.6171875</v>
      </c>
      <c r="F499" s="9">
        <v>91.290000915527301</v>
      </c>
      <c r="G499" s="10">
        <v>245429700</v>
      </c>
    </row>
    <row r="500" spans="1:7" x14ac:dyDescent="0.25">
      <c r="A500" s="1">
        <v>37480</v>
      </c>
      <c r="B500" s="9">
        <v>89.989997863769503</v>
      </c>
      <c r="C500" s="9">
        <v>94.080001831054602</v>
      </c>
      <c r="D500" s="9">
        <v>88.019996643066406</v>
      </c>
      <c r="E500" s="9">
        <v>62.9198608398437</v>
      </c>
      <c r="F500" s="9">
        <v>93.220001220703097</v>
      </c>
      <c r="G500" s="10">
        <v>215024600</v>
      </c>
    </row>
    <row r="501" spans="1:7" x14ac:dyDescent="0.25">
      <c r="A501" s="1">
        <v>37487</v>
      </c>
      <c r="B501" s="9">
        <v>93.459999084472599</v>
      </c>
      <c r="C501" s="9">
        <v>97.150001525878906</v>
      </c>
      <c r="D501" s="9">
        <v>93.099998474121094</v>
      </c>
      <c r="E501" s="9">
        <v>63.851325988769503</v>
      </c>
      <c r="F501" s="9">
        <v>94.599998474121094</v>
      </c>
      <c r="G501" s="10">
        <v>175923300</v>
      </c>
    </row>
    <row r="502" spans="1:7" x14ac:dyDescent="0.25">
      <c r="A502" s="1">
        <v>37494</v>
      </c>
      <c r="B502" s="9">
        <v>94.910003662109304</v>
      </c>
      <c r="C502" s="9">
        <v>96.25</v>
      </c>
      <c r="D502" s="9">
        <v>90.809997558593693</v>
      </c>
      <c r="E502" s="9">
        <v>61.947921752929602</v>
      </c>
      <c r="F502" s="9">
        <v>91.779998779296804</v>
      </c>
      <c r="G502" s="10">
        <v>181468800</v>
      </c>
    </row>
    <row r="503" spans="1:7" x14ac:dyDescent="0.25">
      <c r="A503" s="1">
        <v>37501</v>
      </c>
      <c r="B503" s="9">
        <v>90.730003356933594</v>
      </c>
      <c r="C503" s="9">
        <v>91</v>
      </c>
      <c r="D503" s="9">
        <v>87.5</v>
      </c>
      <c r="E503" s="9">
        <v>60.746498107910099</v>
      </c>
      <c r="F503" s="9">
        <v>90</v>
      </c>
      <c r="G503" s="10">
        <v>233559000</v>
      </c>
    </row>
    <row r="504" spans="1:7" x14ac:dyDescent="0.25">
      <c r="A504" s="1">
        <v>37508</v>
      </c>
      <c r="B504" s="9">
        <v>89.099998474121094</v>
      </c>
      <c r="C504" s="9">
        <v>93.330001831054602</v>
      </c>
      <c r="D504" s="9">
        <v>88.25</v>
      </c>
      <c r="E504" s="9">
        <v>60.523746490478501</v>
      </c>
      <c r="F504" s="9">
        <v>89.669998168945298</v>
      </c>
      <c r="G504" s="10">
        <v>187858900</v>
      </c>
    </row>
    <row r="505" spans="1:7" x14ac:dyDescent="0.25">
      <c r="A505" s="1">
        <v>37515</v>
      </c>
      <c r="B505" s="9">
        <v>89.309997558593693</v>
      </c>
      <c r="C505" s="9">
        <v>91.190002441406193</v>
      </c>
      <c r="D505" s="9">
        <v>84.050003051757798</v>
      </c>
      <c r="E505" s="9">
        <v>56.932994842529297</v>
      </c>
      <c r="F505" s="9">
        <v>84.349998474121094</v>
      </c>
      <c r="G505" s="10">
        <v>225332800</v>
      </c>
    </row>
    <row r="506" spans="1:7" x14ac:dyDescent="0.25">
      <c r="A506" s="1">
        <v>37522</v>
      </c>
      <c r="B506" s="9">
        <v>83.650001525878906</v>
      </c>
      <c r="C506" s="9">
        <v>85.970001220703097</v>
      </c>
      <c r="D506" s="9">
        <v>81.849998474121094</v>
      </c>
      <c r="E506" s="9">
        <v>56.103439331054602</v>
      </c>
      <c r="F506" s="9">
        <v>82.75</v>
      </c>
      <c r="G506" s="10">
        <v>293981500</v>
      </c>
    </row>
    <row r="507" spans="1:7" x14ac:dyDescent="0.25">
      <c r="A507" s="1">
        <v>37529</v>
      </c>
      <c r="B507" s="9">
        <v>82</v>
      </c>
      <c r="C507" s="9">
        <v>85.769996643066406</v>
      </c>
      <c r="D507" s="9">
        <v>79.580001831054602</v>
      </c>
      <c r="E507" s="9">
        <v>54.781337738037102</v>
      </c>
      <c r="F507" s="9">
        <v>80.800003051757798</v>
      </c>
      <c r="G507" s="10">
        <v>321074300</v>
      </c>
    </row>
    <row r="508" spans="1:7" x14ac:dyDescent="0.25">
      <c r="A508" s="1">
        <v>37536</v>
      </c>
      <c r="B508" s="9">
        <v>80.059997558593693</v>
      </c>
      <c r="C508" s="9">
        <v>84.730003356933594</v>
      </c>
      <c r="D508" s="9">
        <v>77.069999694824205</v>
      </c>
      <c r="E508" s="9">
        <v>57.059371948242102</v>
      </c>
      <c r="F508" s="9">
        <v>84.160003662109304</v>
      </c>
      <c r="G508" s="10">
        <v>371732700</v>
      </c>
    </row>
    <row r="509" spans="1:7" x14ac:dyDescent="0.25">
      <c r="A509" s="1">
        <v>37543</v>
      </c>
      <c r="B509" s="9">
        <v>83.199996948242102</v>
      </c>
      <c r="C509" s="9">
        <v>89.300003051757798</v>
      </c>
      <c r="D509" s="9">
        <v>83.040000915527301</v>
      </c>
      <c r="E509" s="9">
        <v>60.096725463867102</v>
      </c>
      <c r="F509" s="9">
        <v>88.639999389648395</v>
      </c>
      <c r="G509" s="10">
        <v>301912800</v>
      </c>
    </row>
    <row r="510" spans="1:7" x14ac:dyDescent="0.25">
      <c r="A510" s="1">
        <v>37550</v>
      </c>
      <c r="B510" s="9">
        <v>88.120002746582003</v>
      </c>
      <c r="C510" s="9">
        <v>90.900001525878906</v>
      </c>
      <c r="D510" s="9">
        <v>87.569999694824205</v>
      </c>
      <c r="E510" s="9">
        <v>61.154403686523402</v>
      </c>
      <c r="F510" s="9">
        <v>90.199996948242102</v>
      </c>
      <c r="G510" s="10">
        <v>240391200</v>
      </c>
    </row>
    <row r="511" spans="1:7" x14ac:dyDescent="0.25">
      <c r="A511" s="1">
        <v>37557</v>
      </c>
      <c r="B511" s="9">
        <v>91.150001525878906</v>
      </c>
      <c r="C511" s="9">
        <v>91.290000915527301</v>
      </c>
      <c r="D511" s="9">
        <v>87</v>
      </c>
      <c r="E511" s="9">
        <v>61.201869964599602</v>
      </c>
      <c r="F511" s="9">
        <v>90.269996643066406</v>
      </c>
      <c r="G511" s="10">
        <v>234112400</v>
      </c>
    </row>
    <row r="512" spans="1:7" x14ac:dyDescent="0.25">
      <c r="A512" s="1">
        <v>37564</v>
      </c>
      <c r="B512" s="9">
        <v>91.800003051757798</v>
      </c>
      <c r="C512" s="9">
        <v>93.069999694824205</v>
      </c>
      <c r="D512" s="9">
        <v>89.519996643066406</v>
      </c>
      <c r="E512" s="9">
        <v>60.7815132141113</v>
      </c>
      <c r="F512" s="9">
        <v>89.650001525878906</v>
      </c>
      <c r="G512" s="10">
        <v>240841900</v>
      </c>
    </row>
    <row r="513" spans="1:7" x14ac:dyDescent="0.25">
      <c r="A513" s="1">
        <v>37571</v>
      </c>
      <c r="B513" s="9">
        <v>89.510002136230398</v>
      </c>
      <c r="C513" s="9">
        <v>91.550003051757798</v>
      </c>
      <c r="D513" s="9">
        <v>87.449996948242102</v>
      </c>
      <c r="E513" s="9">
        <v>61.968006134033203</v>
      </c>
      <c r="F513" s="9">
        <v>91.400001525878906</v>
      </c>
      <c r="G513" s="10">
        <v>206170000</v>
      </c>
    </row>
    <row r="514" spans="1:7" x14ac:dyDescent="0.25">
      <c r="A514" s="1">
        <v>37578</v>
      </c>
      <c r="B514" s="9">
        <v>92.150001525878906</v>
      </c>
      <c r="C514" s="9">
        <v>94.269996643066406</v>
      </c>
      <c r="D514" s="9">
        <v>89.760002136230398</v>
      </c>
      <c r="E514" s="9">
        <v>63.3375434875488</v>
      </c>
      <c r="F514" s="9">
        <v>93.419998168945298</v>
      </c>
      <c r="G514" s="10">
        <v>186071800</v>
      </c>
    </row>
    <row r="515" spans="1:7" x14ac:dyDescent="0.25">
      <c r="A515" s="1">
        <v>37585</v>
      </c>
      <c r="B515" s="9">
        <v>93.430000305175696</v>
      </c>
      <c r="C515" s="9">
        <v>94.949996948242102</v>
      </c>
      <c r="D515" s="9">
        <v>91.620002746582003</v>
      </c>
      <c r="E515" s="9">
        <v>63.717220306396399</v>
      </c>
      <c r="F515" s="9">
        <v>93.980003356933594</v>
      </c>
      <c r="G515" s="10">
        <v>133280800</v>
      </c>
    </row>
    <row r="516" spans="1:7" x14ac:dyDescent="0.25">
      <c r="A516" s="1">
        <v>37592</v>
      </c>
      <c r="B516" s="9">
        <v>95.470001220703097</v>
      </c>
      <c r="C516" s="9">
        <v>96.050003051757798</v>
      </c>
      <c r="D516" s="9">
        <v>89.980003356933594</v>
      </c>
      <c r="E516" s="9">
        <v>62.395122528076101</v>
      </c>
      <c r="F516" s="9">
        <v>92.029998779296804</v>
      </c>
      <c r="G516" s="10">
        <v>234909400</v>
      </c>
    </row>
    <row r="517" spans="1:7" x14ac:dyDescent="0.25">
      <c r="A517" s="1">
        <v>37599</v>
      </c>
      <c r="B517" s="9">
        <v>91.069999694824205</v>
      </c>
      <c r="C517" s="9">
        <v>91.620002746582003</v>
      </c>
      <c r="D517" s="9">
        <v>89.269996643066406</v>
      </c>
      <c r="E517" s="9">
        <v>60.571319580078097</v>
      </c>
      <c r="F517" s="9">
        <v>89.339996337890597</v>
      </c>
      <c r="G517" s="10">
        <v>180638300</v>
      </c>
    </row>
    <row r="518" spans="1:7" x14ac:dyDescent="0.25">
      <c r="A518" s="1">
        <v>37606</v>
      </c>
      <c r="B518" s="9">
        <v>89.819999694824205</v>
      </c>
      <c r="C518" s="9">
        <v>91.790000915527301</v>
      </c>
      <c r="D518" s="9">
        <v>88.599998474121094</v>
      </c>
      <c r="E518" s="9">
        <v>61.012031555175703</v>
      </c>
      <c r="F518" s="9">
        <v>89.989997863769503</v>
      </c>
      <c r="G518" s="10">
        <v>175506000</v>
      </c>
    </row>
    <row r="519" spans="1:7" x14ac:dyDescent="0.25">
      <c r="A519" s="1">
        <v>37613</v>
      </c>
      <c r="B519" s="9">
        <v>89.589996337890597</v>
      </c>
      <c r="C519" s="9">
        <v>90.610000610351506</v>
      </c>
      <c r="D519" s="9">
        <v>87.379997253417898</v>
      </c>
      <c r="E519" s="9">
        <v>59.533596038818303</v>
      </c>
      <c r="F519" s="9">
        <v>87.379997253417898</v>
      </c>
      <c r="G519" s="10">
        <v>73227600</v>
      </c>
    </row>
    <row r="520" spans="1:7" x14ac:dyDescent="0.25">
      <c r="A520" s="1">
        <v>37620</v>
      </c>
      <c r="B520" s="9">
        <v>87.790000915527301</v>
      </c>
      <c r="C520" s="9">
        <v>91.379997253417898</v>
      </c>
      <c r="D520" s="9">
        <v>87.110000610351506</v>
      </c>
      <c r="E520" s="9">
        <v>62.238456726074197</v>
      </c>
      <c r="F520" s="9">
        <v>91.349998474121094</v>
      </c>
      <c r="G520" s="10">
        <v>140743500</v>
      </c>
    </row>
    <row r="521" spans="1:7" x14ac:dyDescent="0.25">
      <c r="A521" s="1">
        <v>37627</v>
      </c>
      <c r="B521" s="9">
        <v>91.239997863769503</v>
      </c>
      <c r="C521" s="9">
        <v>93.639999389648395</v>
      </c>
      <c r="D521" s="9">
        <v>91.050003051757798</v>
      </c>
      <c r="E521" s="9">
        <v>63.403488159179602</v>
      </c>
      <c r="F521" s="9">
        <v>93.059997558593693</v>
      </c>
      <c r="G521" s="10">
        <v>190900900</v>
      </c>
    </row>
    <row r="522" spans="1:7" x14ac:dyDescent="0.25">
      <c r="A522" s="1">
        <v>37634</v>
      </c>
      <c r="B522" s="9">
        <v>93.540000915527301</v>
      </c>
      <c r="C522" s="9">
        <v>93.860000610351506</v>
      </c>
      <c r="D522" s="9">
        <v>90.150001525878906</v>
      </c>
      <c r="E522" s="9">
        <v>61.768321990966797</v>
      </c>
      <c r="F522" s="9">
        <v>90.660003662109304</v>
      </c>
      <c r="G522" s="10">
        <v>176325100</v>
      </c>
    </row>
    <row r="523" spans="1:7" x14ac:dyDescent="0.25">
      <c r="A523" s="1">
        <v>37641</v>
      </c>
      <c r="B523" s="9">
        <v>90.870002746582003</v>
      </c>
      <c r="C523" s="9">
        <v>90.919998168945298</v>
      </c>
      <c r="D523" s="9">
        <v>86.169998168945298</v>
      </c>
      <c r="E523" s="9">
        <v>58.852317810058501</v>
      </c>
      <c r="F523" s="9">
        <v>86.379997253417898</v>
      </c>
      <c r="G523" s="10">
        <v>203666400</v>
      </c>
    </row>
    <row r="524" spans="1:7" x14ac:dyDescent="0.25">
      <c r="A524" s="1">
        <v>37648</v>
      </c>
      <c r="B524" s="9">
        <v>85.730003356933594</v>
      </c>
      <c r="C524" s="9">
        <v>87.180000305175696</v>
      </c>
      <c r="D524" s="9">
        <v>84.150001525878906</v>
      </c>
      <c r="E524" s="9">
        <v>58.634273529052699</v>
      </c>
      <c r="F524" s="9">
        <v>86.059997558593693</v>
      </c>
      <c r="G524" s="10">
        <v>263688600</v>
      </c>
    </row>
    <row r="525" spans="1:7" x14ac:dyDescent="0.25">
      <c r="A525" s="1">
        <v>37655</v>
      </c>
      <c r="B525" s="9">
        <v>86.139999389648395</v>
      </c>
      <c r="C525" s="9">
        <v>86.809997558593693</v>
      </c>
      <c r="D525" s="9">
        <v>82.970001220703097</v>
      </c>
      <c r="E525" s="9">
        <v>56.835567474365199</v>
      </c>
      <c r="F525" s="9">
        <v>83.419998168945298</v>
      </c>
      <c r="G525" s="10">
        <v>235403000</v>
      </c>
    </row>
    <row r="526" spans="1:7" x14ac:dyDescent="0.25">
      <c r="A526" s="1">
        <v>37662</v>
      </c>
      <c r="B526" s="9">
        <v>83.459999084472599</v>
      </c>
      <c r="C526" s="9">
        <v>84.879997253417898</v>
      </c>
      <c r="D526" s="9">
        <v>81</v>
      </c>
      <c r="E526" s="9">
        <v>57.332973480224602</v>
      </c>
      <c r="F526" s="9">
        <v>84.150001525878906</v>
      </c>
      <c r="G526" s="10">
        <v>245705500</v>
      </c>
    </row>
    <row r="527" spans="1:7" x14ac:dyDescent="0.25">
      <c r="A527" s="1">
        <v>37669</v>
      </c>
      <c r="B527" s="9">
        <v>84.529998779296804</v>
      </c>
      <c r="C527" s="9">
        <v>85.800003051757798</v>
      </c>
      <c r="D527" s="9">
        <v>83.459999084472599</v>
      </c>
      <c r="E527" s="9">
        <v>58.034698486328097</v>
      </c>
      <c r="F527" s="9">
        <v>85.180000305175696</v>
      </c>
      <c r="G527" s="10">
        <v>161160600</v>
      </c>
    </row>
    <row r="528" spans="1:7" x14ac:dyDescent="0.25">
      <c r="A528" s="1">
        <v>37676</v>
      </c>
      <c r="B528" s="9">
        <v>84.930000305175696</v>
      </c>
      <c r="C528" s="9">
        <v>85.230003356933594</v>
      </c>
      <c r="D528" s="9">
        <v>82.220001220703097</v>
      </c>
      <c r="E528" s="9">
        <v>57.843936920166001</v>
      </c>
      <c r="F528" s="9">
        <v>84.900001525878906</v>
      </c>
      <c r="G528" s="10">
        <v>219979200</v>
      </c>
    </row>
    <row r="529" spans="1:7" x14ac:dyDescent="0.25">
      <c r="A529" s="1">
        <v>37683</v>
      </c>
      <c r="B529" s="9">
        <v>85.260002136230398</v>
      </c>
      <c r="C529" s="9">
        <v>85.779998779296804</v>
      </c>
      <c r="D529" s="9">
        <v>81.430000305175696</v>
      </c>
      <c r="E529" s="9">
        <v>56.767444610595703</v>
      </c>
      <c r="F529" s="9">
        <v>83.319999694824205</v>
      </c>
      <c r="G529" s="10">
        <v>223094000</v>
      </c>
    </row>
    <row r="530" spans="1:7" x14ac:dyDescent="0.25">
      <c r="A530" s="1">
        <v>37690</v>
      </c>
      <c r="B530" s="9">
        <v>82.599998474121094</v>
      </c>
      <c r="C530" s="9">
        <v>84.769996643066406</v>
      </c>
      <c r="D530" s="9">
        <v>79.379997253417898</v>
      </c>
      <c r="E530" s="9">
        <v>57.3193359375</v>
      </c>
      <c r="F530" s="9">
        <v>84.129997253417898</v>
      </c>
      <c r="G530" s="10">
        <v>287646200</v>
      </c>
    </row>
    <row r="531" spans="1:7" x14ac:dyDescent="0.25">
      <c r="A531" s="1">
        <v>37697</v>
      </c>
      <c r="B531" s="9">
        <v>83.459999084472599</v>
      </c>
      <c r="C531" s="9">
        <v>89.879997253417898</v>
      </c>
      <c r="D531" s="9">
        <v>83.220001220703097</v>
      </c>
      <c r="E531" s="9">
        <v>61.093814849853501</v>
      </c>
      <c r="F531" s="9">
        <v>89.669998168945298</v>
      </c>
      <c r="G531" s="10">
        <v>327127500</v>
      </c>
    </row>
    <row r="532" spans="1:7" x14ac:dyDescent="0.25">
      <c r="A532" s="1">
        <v>37704</v>
      </c>
      <c r="B532" s="9">
        <v>88.019996643066406</v>
      </c>
      <c r="C532" s="9">
        <v>88.260002136230398</v>
      </c>
      <c r="D532" s="9">
        <v>85.989997863769503</v>
      </c>
      <c r="E532" s="9">
        <v>59.315330505371001</v>
      </c>
      <c r="F532" s="9">
        <v>86.709999084472599</v>
      </c>
      <c r="G532" s="10">
        <v>257883000</v>
      </c>
    </row>
    <row r="533" spans="1:7" x14ac:dyDescent="0.25">
      <c r="A533" s="1">
        <v>37711</v>
      </c>
      <c r="B533" s="9">
        <v>85.349998474121094</v>
      </c>
      <c r="C533" s="9">
        <v>88.989997863769503</v>
      </c>
      <c r="D533" s="9">
        <v>84.400001525878906</v>
      </c>
      <c r="E533" s="9">
        <v>60.348293304443303</v>
      </c>
      <c r="F533" s="9">
        <v>88.220001220703097</v>
      </c>
      <c r="G533" s="10">
        <v>250130300</v>
      </c>
    </row>
    <row r="534" spans="1:7" x14ac:dyDescent="0.25">
      <c r="A534" s="1">
        <v>37718</v>
      </c>
      <c r="B534" s="9">
        <v>90.339996337890597</v>
      </c>
      <c r="C534" s="9">
        <v>90.849998474121094</v>
      </c>
      <c r="D534" s="9">
        <v>85.709999084472599</v>
      </c>
      <c r="E534" s="9">
        <v>59.616310119628899</v>
      </c>
      <c r="F534" s="9">
        <v>87.150001525878906</v>
      </c>
      <c r="G534" s="10">
        <v>254678700</v>
      </c>
    </row>
    <row r="535" spans="1:7" x14ac:dyDescent="0.25">
      <c r="A535" s="1">
        <v>37725</v>
      </c>
      <c r="B535" s="9">
        <v>87.470001220703097</v>
      </c>
      <c r="C535" s="9">
        <v>90.059997558593693</v>
      </c>
      <c r="D535" s="9">
        <v>87</v>
      </c>
      <c r="E535" s="9">
        <v>61.2649116516113</v>
      </c>
      <c r="F535" s="9">
        <v>89.559997558593693</v>
      </c>
      <c r="G535" s="10">
        <v>175612600</v>
      </c>
    </row>
    <row r="536" spans="1:7" x14ac:dyDescent="0.25">
      <c r="A536" s="1">
        <v>37732</v>
      </c>
      <c r="B536" s="9">
        <v>89.860000610351506</v>
      </c>
      <c r="C536" s="9">
        <v>92.349998474121094</v>
      </c>
      <c r="D536" s="9">
        <v>88.889999389648395</v>
      </c>
      <c r="E536" s="9">
        <v>61.723236083984297</v>
      </c>
      <c r="F536" s="9">
        <v>90.230003356933594</v>
      </c>
      <c r="G536" s="10">
        <v>229653000</v>
      </c>
    </row>
    <row r="537" spans="1:7" x14ac:dyDescent="0.25">
      <c r="A537" s="1">
        <v>37739</v>
      </c>
      <c r="B537" s="9">
        <v>90.440002441406193</v>
      </c>
      <c r="C537" s="9">
        <v>93.470001220703097</v>
      </c>
      <c r="D537" s="9">
        <v>90.300003051757798</v>
      </c>
      <c r="E537" s="9">
        <v>63.761753082275298</v>
      </c>
      <c r="F537" s="9">
        <v>93.209999084472599</v>
      </c>
      <c r="G537" s="10">
        <v>247601000</v>
      </c>
    </row>
    <row r="538" spans="1:7" x14ac:dyDescent="0.25">
      <c r="A538" s="1">
        <v>37746</v>
      </c>
      <c r="B538" s="9">
        <v>93.470001220703097</v>
      </c>
      <c r="C538" s="9">
        <v>94.379997253417898</v>
      </c>
      <c r="D538" s="9">
        <v>92.279998779296804</v>
      </c>
      <c r="E538" s="9">
        <v>64.117462158203097</v>
      </c>
      <c r="F538" s="9">
        <v>93.730003356933594</v>
      </c>
      <c r="G538" s="10">
        <v>195430700</v>
      </c>
    </row>
    <row r="539" spans="1:7" x14ac:dyDescent="0.25">
      <c r="A539" s="1">
        <v>37753</v>
      </c>
      <c r="B539" s="9">
        <v>93.5</v>
      </c>
      <c r="C539" s="9">
        <v>95.449996948242102</v>
      </c>
      <c r="D539" s="9">
        <v>93.279998779296804</v>
      </c>
      <c r="E539" s="9">
        <v>64.8973388671875</v>
      </c>
      <c r="F539" s="9">
        <v>94.870002746582003</v>
      </c>
      <c r="G539" s="10">
        <v>189895200</v>
      </c>
    </row>
    <row r="540" spans="1:7" x14ac:dyDescent="0.25">
      <c r="A540" s="1">
        <v>37760</v>
      </c>
      <c r="B540" s="9">
        <v>94.150001525878906</v>
      </c>
      <c r="C540" s="9">
        <v>94.419998168945298</v>
      </c>
      <c r="D540" s="9">
        <v>91.589996337890597</v>
      </c>
      <c r="E540" s="9">
        <v>64.138008117675696</v>
      </c>
      <c r="F540" s="9">
        <v>93.760002136230398</v>
      </c>
      <c r="G540" s="10">
        <v>210922100</v>
      </c>
    </row>
    <row r="541" spans="1:7" x14ac:dyDescent="0.25">
      <c r="A541" s="1">
        <v>37767</v>
      </c>
      <c r="B541" s="9">
        <v>93.300003051757798</v>
      </c>
      <c r="C541" s="9">
        <v>97.089996337890597</v>
      </c>
      <c r="D541" s="9">
        <v>93.069999694824205</v>
      </c>
      <c r="E541" s="9">
        <v>66.320152282714801</v>
      </c>
      <c r="F541" s="9">
        <v>96.949996948242102</v>
      </c>
      <c r="G541" s="10">
        <v>184820000</v>
      </c>
    </row>
    <row r="542" spans="1:7" x14ac:dyDescent="0.25">
      <c r="A542" s="1">
        <v>37774</v>
      </c>
      <c r="B542" s="9">
        <v>97.529998779296804</v>
      </c>
      <c r="C542" s="9">
        <v>101.400001525878</v>
      </c>
      <c r="D542" s="9">
        <v>96.669998168945298</v>
      </c>
      <c r="E542" s="9">
        <v>67.900352478027301</v>
      </c>
      <c r="F542" s="9">
        <v>99.260002136230398</v>
      </c>
      <c r="G542" s="10">
        <v>244539900</v>
      </c>
    </row>
    <row r="543" spans="1:7" x14ac:dyDescent="0.25">
      <c r="A543" s="1">
        <v>37781</v>
      </c>
      <c r="B543" s="9">
        <v>98.769996643066406</v>
      </c>
      <c r="C543" s="9">
        <v>100.900001525878</v>
      </c>
      <c r="D543" s="9">
        <v>97.769996643066406</v>
      </c>
      <c r="E543" s="9">
        <v>68.1055908203125</v>
      </c>
      <c r="F543" s="9">
        <v>99.559997558593693</v>
      </c>
      <c r="G543" s="10">
        <v>190454900</v>
      </c>
    </row>
    <row r="544" spans="1:7" x14ac:dyDescent="0.25">
      <c r="A544" s="1">
        <v>37788</v>
      </c>
      <c r="B544" s="9">
        <v>99.959999084472599</v>
      </c>
      <c r="C544" s="9">
        <v>102.180000305175</v>
      </c>
      <c r="D544" s="9">
        <v>99.419998168945298</v>
      </c>
      <c r="E544" s="9">
        <v>68.023483276367102</v>
      </c>
      <c r="F544" s="9">
        <v>99.440002441406193</v>
      </c>
      <c r="G544" s="10">
        <v>193745800</v>
      </c>
    </row>
    <row r="545" spans="1:7" x14ac:dyDescent="0.25">
      <c r="A545" s="1">
        <v>37795</v>
      </c>
      <c r="B545" s="9">
        <v>99.449996948242102</v>
      </c>
      <c r="C545" s="9">
        <v>99.660003662109304</v>
      </c>
      <c r="D545" s="9">
        <v>96.959999084472599</v>
      </c>
      <c r="E545" s="9">
        <v>67.047172546386705</v>
      </c>
      <c r="F545" s="9">
        <v>97.660003662109304</v>
      </c>
      <c r="G545" s="10">
        <v>205880600</v>
      </c>
    </row>
    <row r="546" spans="1:7" x14ac:dyDescent="0.25">
      <c r="A546" s="1">
        <v>37802</v>
      </c>
      <c r="B546" s="9">
        <v>98.220001220703097</v>
      </c>
      <c r="C546" s="9">
        <v>99.849998474121094</v>
      </c>
      <c r="D546" s="9">
        <v>96.430000305175696</v>
      </c>
      <c r="E546" s="9">
        <v>67.788612365722599</v>
      </c>
      <c r="F546" s="9">
        <v>98.739997863769503</v>
      </c>
      <c r="G546" s="10">
        <v>150126700</v>
      </c>
    </row>
    <row r="547" spans="1:7" x14ac:dyDescent="0.25">
      <c r="A547" s="1">
        <v>37809</v>
      </c>
      <c r="B547" s="9">
        <v>99.650001525878906</v>
      </c>
      <c r="C547" s="9">
        <v>101.400001525878</v>
      </c>
      <c r="D547" s="9">
        <v>98.629997253417898</v>
      </c>
      <c r="E547" s="9">
        <v>68.818428039550696</v>
      </c>
      <c r="F547" s="9">
        <v>100.23999786376901</v>
      </c>
      <c r="G547" s="10">
        <v>188626100</v>
      </c>
    </row>
    <row r="548" spans="1:7" x14ac:dyDescent="0.25">
      <c r="A548" s="1">
        <v>37816</v>
      </c>
      <c r="B548" s="9">
        <v>101.199996948242</v>
      </c>
      <c r="C548" s="9">
        <v>101.900001525878</v>
      </c>
      <c r="D548" s="9">
        <v>98.160003662109304</v>
      </c>
      <c r="E548" s="9">
        <v>68.3172607421875</v>
      </c>
      <c r="F548" s="9">
        <v>99.510002136230398</v>
      </c>
      <c r="G548" s="10">
        <v>212534300</v>
      </c>
    </row>
    <row r="549" spans="1:7" x14ac:dyDescent="0.25">
      <c r="A549" s="1">
        <v>37823</v>
      </c>
      <c r="B549" s="9">
        <v>99.449996948242102</v>
      </c>
      <c r="C549" s="9">
        <v>100.33999633789</v>
      </c>
      <c r="D549" s="9">
        <v>97.849998474121094</v>
      </c>
      <c r="E549" s="9">
        <v>68.811576843261705</v>
      </c>
      <c r="F549" s="9">
        <v>100.230003356933</v>
      </c>
      <c r="G549" s="10">
        <v>206167000</v>
      </c>
    </row>
    <row r="550" spans="1:7" x14ac:dyDescent="0.25">
      <c r="A550" s="1">
        <v>37830</v>
      </c>
      <c r="B550" s="9">
        <v>100.370002746582</v>
      </c>
      <c r="C550" s="9">
        <v>100.980003356933</v>
      </c>
      <c r="D550" s="9">
        <v>98.239997863769503</v>
      </c>
      <c r="E550" s="9">
        <v>67.630706787109304</v>
      </c>
      <c r="F550" s="9">
        <v>98.510002136230398</v>
      </c>
      <c r="G550" s="10">
        <v>220476400</v>
      </c>
    </row>
    <row r="551" spans="1:7" x14ac:dyDescent="0.25">
      <c r="A551" s="1">
        <v>37837</v>
      </c>
      <c r="B551" s="9">
        <v>98.309997558593693</v>
      </c>
      <c r="C551" s="9">
        <v>99</v>
      </c>
      <c r="D551" s="9">
        <v>96.339996337890597</v>
      </c>
      <c r="E551" s="9">
        <v>67.472816467285099</v>
      </c>
      <c r="F551" s="9">
        <v>98.279998779296804</v>
      </c>
      <c r="G551" s="10">
        <v>237511300</v>
      </c>
    </row>
    <row r="552" spans="1:7" x14ac:dyDescent="0.25">
      <c r="A552" s="1">
        <v>37844</v>
      </c>
      <c r="B552" s="9">
        <v>98.260002136230398</v>
      </c>
      <c r="C552" s="9">
        <v>99.849998474121094</v>
      </c>
      <c r="D552" s="9">
        <v>97.839996337890597</v>
      </c>
      <c r="E552" s="9">
        <v>68.392807006835895</v>
      </c>
      <c r="F552" s="9">
        <v>99.620002746582003</v>
      </c>
      <c r="G552" s="10">
        <v>162161100</v>
      </c>
    </row>
    <row r="553" spans="1:7" x14ac:dyDescent="0.25">
      <c r="A553" s="1">
        <v>37851</v>
      </c>
      <c r="B553" s="9">
        <v>99.930000305175696</v>
      </c>
      <c r="C553" s="9">
        <v>101.81999969482401</v>
      </c>
      <c r="D553" s="9">
        <v>99.730003356933594</v>
      </c>
      <c r="E553" s="9">
        <v>68.495796203613196</v>
      </c>
      <c r="F553" s="9">
        <v>99.769996643066406</v>
      </c>
      <c r="G553" s="10">
        <v>180141300</v>
      </c>
    </row>
    <row r="554" spans="1:7" x14ac:dyDescent="0.25">
      <c r="A554" s="1">
        <v>37858</v>
      </c>
      <c r="B554" s="9">
        <v>99.709999084472599</v>
      </c>
      <c r="C554" s="9">
        <v>101.480003356933</v>
      </c>
      <c r="D554" s="9">
        <v>98.830001831054602</v>
      </c>
      <c r="E554" s="9">
        <v>69.642288208007798</v>
      </c>
      <c r="F554" s="9">
        <v>101.44000244140599</v>
      </c>
      <c r="G554" s="10">
        <v>143567300</v>
      </c>
    </row>
    <row r="555" spans="1:7" x14ac:dyDescent="0.25">
      <c r="A555" s="1">
        <v>37865</v>
      </c>
      <c r="B555" s="9">
        <v>101.639999389648</v>
      </c>
      <c r="C555" s="9">
        <v>103.699996948242</v>
      </c>
      <c r="D555" s="9">
        <v>101.050003051757</v>
      </c>
      <c r="E555" s="9">
        <v>70.596580505371094</v>
      </c>
      <c r="F555" s="9">
        <v>102.83000183105401</v>
      </c>
      <c r="G555" s="10">
        <v>154349800</v>
      </c>
    </row>
    <row r="556" spans="1:7" x14ac:dyDescent="0.25">
      <c r="A556" s="1">
        <v>37872</v>
      </c>
      <c r="B556" s="9">
        <v>103.040000915527</v>
      </c>
      <c r="C556" s="9">
        <v>103.879997253417</v>
      </c>
      <c r="D556" s="9">
        <v>101.34999847412099</v>
      </c>
      <c r="E556" s="9">
        <v>70.335693359375</v>
      </c>
      <c r="F556" s="9">
        <v>102.449996948242</v>
      </c>
      <c r="G556" s="10">
        <v>194512000</v>
      </c>
    </row>
    <row r="557" spans="1:7" x14ac:dyDescent="0.25">
      <c r="A557" s="1">
        <v>37879</v>
      </c>
      <c r="B557" s="9">
        <v>102.51999664306599</v>
      </c>
      <c r="C557" s="9">
        <v>104.699996948242</v>
      </c>
      <c r="D557" s="9">
        <v>101.949996948242</v>
      </c>
      <c r="E557" s="9">
        <v>71.173294067382798</v>
      </c>
      <c r="F557" s="9">
        <v>103.669998168945</v>
      </c>
      <c r="G557" s="10">
        <v>155666400</v>
      </c>
    </row>
    <row r="558" spans="1:7" x14ac:dyDescent="0.25">
      <c r="A558" s="1">
        <v>37886</v>
      </c>
      <c r="B558" s="9">
        <v>102.84999847412099</v>
      </c>
      <c r="C558" s="9">
        <v>103.290000915527</v>
      </c>
      <c r="D558" s="9">
        <v>99.849998474121094</v>
      </c>
      <c r="E558" s="9">
        <v>68.882759094238196</v>
      </c>
      <c r="F558" s="9">
        <v>99.949996948242102</v>
      </c>
      <c r="G558" s="10">
        <v>206449100</v>
      </c>
    </row>
    <row r="559" spans="1:7" x14ac:dyDescent="0.25">
      <c r="A559" s="1">
        <v>37893</v>
      </c>
      <c r="B559" s="9">
        <v>100.300003051757</v>
      </c>
      <c r="C559" s="9">
        <v>104.27999877929599</v>
      </c>
      <c r="D559" s="9">
        <v>99.25</v>
      </c>
      <c r="E559" s="9">
        <v>71.253501892089801</v>
      </c>
      <c r="F559" s="9">
        <v>103.389999389648</v>
      </c>
      <c r="G559" s="10">
        <v>266732100</v>
      </c>
    </row>
    <row r="560" spans="1:7" x14ac:dyDescent="0.25">
      <c r="A560" s="1">
        <v>37900</v>
      </c>
      <c r="B560" s="9">
        <v>103.480003356933</v>
      </c>
      <c r="C560" s="9">
        <v>105.220001220703</v>
      </c>
      <c r="D560" s="9">
        <v>102.91000366210901</v>
      </c>
      <c r="E560" s="9">
        <v>72.066696166992102</v>
      </c>
      <c r="F560" s="9">
        <v>104.56999969482401</v>
      </c>
      <c r="G560" s="10">
        <v>156499500</v>
      </c>
    </row>
    <row r="561" spans="1:7" x14ac:dyDescent="0.25">
      <c r="A561" s="1">
        <v>37907</v>
      </c>
      <c r="B561" s="9">
        <v>104.709999084472</v>
      </c>
      <c r="C561" s="9">
        <v>105.889999389648</v>
      </c>
      <c r="D561" s="9">
        <v>103.980003356933</v>
      </c>
      <c r="E561" s="9">
        <v>71.853073120117102</v>
      </c>
      <c r="F561" s="9">
        <v>104.26000213623</v>
      </c>
      <c r="G561" s="10">
        <v>166894200</v>
      </c>
    </row>
    <row r="562" spans="1:7" x14ac:dyDescent="0.25">
      <c r="A562" s="1">
        <v>37914</v>
      </c>
      <c r="B562" s="9">
        <v>104.449996948242</v>
      </c>
      <c r="C562" s="9">
        <v>105.27999877929599</v>
      </c>
      <c r="D562" s="9">
        <v>102.180000305175</v>
      </c>
      <c r="E562" s="9">
        <v>71.384437561035099</v>
      </c>
      <c r="F562" s="9">
        <v>103.58000183105401</v>
      </c>
      <c r="G562" s="10">
        <v>185854700</v>
      </c>
    </row>
    <row r="563" spans="1:7" x14ac:dyDescent="0.25">
      <c r="A563" s="1">
        <v>37921</v>
      </c>
      <c r="B563" s="9">
        <v>103.73999786376901</v>
      </c>
      <c r="C563" s="9">
        <v>105.970001220703</v>
      </c>
      <c r="D563" s="9">
        <v>103.26999664306599</v>
      </c>
      <c r="E563" s="9">
        <v>72.569831848144503</v>
      </c>
      <c r="F563" s="9">
        <v>105.300003051757</v>
      </c>
      <c r="G563" s="10">
        <v>163256500</v>
      </c>
    </row>
    <row r="564" spans="1:7" x14ac:dyDescent="0.25">
      <c r="A564" s="1">
        <v>37928</v>
      </c>
      <c r="B564" s="9">
        <v>105.75</v>
      </c>
      <c r="C564" s="9">
        <v>106.720001220703</v>
      </c>
      <c r="D564" s="9">
        <v>104.900001525878</v>
      </c>
      <c r="E564" s="9">
        <v>72.783523559570298</v>
      </c>
      <c r="F564" s="9">
        <v>105.61000061035099</v>
      </c>
      <c r="G564" s="10">
        <v>162685200</v>
      </c>
    </row>
    <row r="565" spans="1:7" x14ac:dyDescent="0.25">
      <c r="A565" s="1">
        <v>37935</v>
      </c>
      <c r="B565" s="9">
        <v>105.73999786376901</v>
      </c>
      <c r="C565" s="9">
        <v>106.949996948242</v>
      </c>
      <c r="D565" s="9">
        <v>104.800003051757</v>
      </c>
      <c r="E565" s="9">
        <v>72.680068969726506</v>
      </c>
      <c r="F565" s="9">
        <v>105.459999084472</v>
      </c>
      <c r="G565" s="10">
        <v>158962700</v>
      </c>
    </row>
    <row r="566" spans="1:7" x14ac:dyDescent="0.25">
      <c r="A566" s="1">
        <v>37942</v>
      </c>
      <c r="B566" s="9">
        <v>104.91000366210901</v>
      </c>
      <c r="C566" s="9">
        <v>105.449996948242</v>
      </c>
      <c r="D566" s="9">
        <v>103.620002746582</v>
      </c>
      <c r="E566" s="9">
        <v>71.818634033203097</v>
      </c>
      <c r="F566" s="9">
        <v>104.209999084472</v>
      </c>
      <c r="G566" s="10">
        <v>198958800</v>
      </c>
    </row>
    <row r="567" spans="1:7" x14ac:dyDescent="0.25">
      <c r="A567" s="1">
        <v>37949</v>
      </c>
      <c r="B567" s="9">
        <v>104.69000244140599</v>
      </c>
      <c r="C567" s="9">
        <v>106.66000366210901</v>
      </c>
      <c r="D567" s="9">
        <v>104.680000305175</v>
      </c>
      <c r="E567" s="9">
        <v>73.362396240234304</v>
      </c>
      <c r="F567" s="9">
        <v>106.449996948242</v>
      </c>
      <c r="G567" s="10">
        <v>110047500</v>
      </c>
    </row>
    <row r="568" spans="1:7" x14ac:dyDescent="0.25">
      <c r="A568" s="1">
        <v>37956</v>
      </c>
      <c r="B568" s="9">
        <v>106.84999847412099</v>
      </c>
      <c r="C568" s="9">
        <v>108.08000183105401</v>
      </c>
      <c r="D568" s="9">
        <v>106.620002746582</v>
      </c>
      <c r="E568" s="9">
        <v>73.638038635253906</v>
      </c>
      <c r="F568" s="9">
        <v>106.84999847412099</v>
      </c>
      <c r="G568" s="10">
        <v>178043500</v>
      </c>
    </row>
    <row r="569" spans="1:7" x14ac:dyDescent="0.25">
      <c r="A569" s="1">
        <v>37963</v>
      </c>
      <c r="B569" s="9">
        <v>106.73999786376901</v>
      </c>
      <c r="C569" s="9">
        <v>108.199996948242</v>
      </c>
      <c r="D569" s="9">
        <v>105.959999084472</v>
      </c>
      <c r="E569" s="9">
        <v>74.527084350585895</v>
      </c>
      <c r="F569" s="9">
        <v>108.139999389648</v>
      </c>
      <c r="G569" s="10">
        <v>192440600</v>
      </c>
    </row>
    <row r="570" spans="1:7" x14ac:dyDescent="0.25">
      <c r="A570" s="1">
        <v>37970</v>
      </c>
      <c r="B570" s="9">
        <v>109.169998168945</v>
      </c>
      <c r="C570" s="9">
        <v>109.730003356933</v>
      </c>
      <c r="D570" s="9">
        <v>107.480003356933</v>
      </c>
      <c r="E570" s="9">
        <v>75.050804138183594</v>
      </c>
      <c r="F570" s="9">
        <v>108.900001525878</v>
      </c>
      <c r="G570" s="10">
        <v>165604600</v>
      </c>
    </row>
    <row r="571" spans="1:7" x14ac:dyDescent="0.25">
      <c r="A571" s="1">
        <v>37977</v>
      </c>
      <c r="B571" s="9">
        <v>108.790000915527</v>
      </c>
      <c r="C571" s="9">
        <v>110.08000183105401</v>
      </c>
      <c r="D571" s="9">
        <v>108.77999877929599</v>
      </c>
      <c r="E571" s="9">
        <v>75.959419250488196</v>
      </c>
      <c r="F571" s="9">
        <v>109.699996948242</v>
      </c>
      <c r="G571" s="10">
        <v>68716700</v>
      </c>
    </row>
    <row r="572" spans="1:7" x14ac:dyDescent="0.25">
      <c r="A572" s="1">
        <v>37984</v>
      </c>
      <c r="B572" s="9">
        <v>110.09999847412099</v>
      </c>
      <c r="C572" s="9">
        <v>112.19000244140599</v>
      </c>
      <c r="D572" s="9">
        <v>109.77999877929599</v>
      </c>
      <c r="E572" s="9">
        <v>77.018836975097599</v>
      </c>
      <c r="F572" s="9">
        <v>111.230003356933</v>
      </c>
      <c r="G572" s="10">
        <v>111617300</v>
      </c>
    </row>
    <row r="573" spans="1:7" x14ac:dyDescent="0.25">
      <c r="A573" s="1">
        <v>37991</v>
      </c>
      <c r="B573" s="9">
        <v>111.69000244140599</v>
      </c>
      <c r="C573" s="9">
        <v>113.5</v>
      </c>
      <c r="D573" s="9">
        <v>111.58999633789</v>
      </c>
      <c r="E573" s="9">
        <v>77.822044372558594</v>
      </c>
      <c r="F573" s="9">
        <v>112.389999389648</v>
      </c>
      <c r="G573" s="10">
        <v>169125700</v>
      </c>
    </row>
    <row r="574" spans="1:7" x14ac:dyDescent="0.25">
      <c r="A574" s="1">
        <v>37998</v>
      </c>
      <c r="B574" s="9">
        <v>112.550003051757</v>
      </c>
      <c r="C574" s="9">
        <v>114.309997558593</v>
      </c>
      <c r="D574" s="9">
        <v>111.76000213623</v>
      </c>
      <c r="E574" s="9">
        <v>79.096107482910099</v>
      </c>
      <c r="F574" s="9">
        <v>114.230003356933</v>
      </c>
      <c r="G574" s="10">
        <v>186248000</v>
      </c>
    </row>
    <row r="575" spans="1:7" x14ac:dyDescent="0.25">
      <c r="A575" s="1">
        <v>38005</v>
      </c>
      <c r="B575" s="9">
        <v>114.52999877929599</v>
      </c>
      <c r="C575" s="9">
        <v>115.379997253417</v>
      </c>
      <c r="D575" s="9">
        <v>113.720001220703</v>
      </c>
      <c r="E575" s="9">
        <v>79.234596252441406</v>
      </c>
      <c r="F575" s="9">
        <v>114.430000305175</v>
      </c>
      <c r="G575" s="10">
        <v>134721800</v>
      </c>
    </row>
    <row r="576" spans="1:7" x14ac:dyDescent="0.25">
      <c r="A576" s="1">
        <v>38012</v>
      </c>
      <c r="B576" s="9">
        <v>114.389999389648</v>
      </c>
      <c r="C576" s="9">
        <v>116.5</v>
      </c>
      <c r="D576" s="9">
        <v>112.559997558593</v>
      </c>
      <c r="E576" s="9">
        <v>78.576774597167898</v>
      </c>
      <c r="F576" s="9">
        <v>113.480003356933</v>
      </c>
      <c r="G576" s="10">
        <v>209506200</v>
      </c>
    </row>
    <row r="577" spans="1:7" x14ac:dyDescent="0.25">
      <c r="A577" s="1">
        <v>38019</v>
      </c>
      <c r="B577" s="9">
        <v>113.699996948242</v>
      </c>
      <c r="C577" s="9">
        <v>114.699996948242</v>
      </c>
      <c r="D577" s="9">
        <v>112.77999877929599</v>
      </c>
      <c r="E577" s="9">
        <v>79.248428344726506</v>
      </c>
      <c r="F577" s="9">
        <v>114.449996948242</v>
      </c>
      <c r="G577" s="10">
        <v>177701300</v>
      </c>
    </row>
    <row r="578" spans="1:7" x14ac:dyDescent="0.25">
      <c r="A578" s="1">
        <v>38026</v>
      </c>
      <c r="B578" s="9">
        <v>114.669998168945</v>
      </c>
      <c r="C578" s="9">
        <v>116.389999389648</v>
      </c>
      <c r="D578" s="9">
        <v>114.169998168945</v>
      </c>
      <c r="E578" s="9">
        <v>79.719291687011705</v>
      </c>
      <c r="F578" s="9">
        <v>115.129997253417</v>
      </c>
      <c r="G578" s="10">
        <v>168279700</v>
      </c>
    </row>
    <row r="579" spans="1:7" x14ac:dyDescent="0.25">
      <c r="A579" s="1">
        <v>38033</v>
      </c>
      <c r="B579" s="9">
        <v>115.84999847412099</v>
      </c>
      <c r="C579" s="9">
        <v>116.59999847412099</v>
      </c>
      <c r="D579" s="9">
        <v>114.31999969482401</v>
      </c>
      <c r="E579" s="9">
        <v>79.546195983886705</v>
      </c>
      <c r="F579" s="9">
        <v>114.879997253417</v>
      </c>
      <c r="G579" s="10">
        <v>150477300</v>
      </c>
    </row>
    <row r="580" spans="1:7" x14ac:dyDescent="0.25">
      <c r="A580" s="1">
        <v>38040</v>
      </c>
      <c r="B580" s="9">
        <v>115.220001220703</v>
      </c>
      <c r="C580" s="9">
        <v>115.73999786376901</v>
      </c>
      <c r="D580" s="9">
        <v>113.02999877929599</v>
      </c>
      <c r="E580" s="9">
        <v>79.643135070800696</v>
      </c>
      <c r="F580" s="9">
        <v>115.01999664306599</v>
      </c>
      <c r="G580" s="10">
        <v>180518600</v>
      </c>
    </row>
    <row r="581" spans="1:7" x14ac:dyDescent="0.25">
      <c r="A581" s="1">
        <v>38047</v>
      </c>
      <c r="B581" s="9">
        <v>115.430000305175</v>
      </c>
      <c r="C581" s="9">
        <v>116.970001220703</v>
      </c>
      <c r="D581" s="9">
        <v>114.919998168945</v>
      </c>
      <c r="E581" s="9">
        <v>80.584854125976506</v>
      </c>
      <c r="F581" s="9">
        <v>116.379997253417</v>
      </c>
      <c r="G581" s="10">
        <v>179999000</v>
      </c>
    </row>
    <row r="582" spans="1:7" x14ac:dyDescent="0.25">
      <c r="A582" s="1">
        <v>38054</v>
      </c>
      <c r="B582" s="9">
        <v>116.33999633789</v>
      </c>
      <c r="C582" s="9">
        <v>116.620002746582</v>
      </c>
      <c r="D582" s="9">
        <v>111.09999847412099</v>
      </c>
      <c r="E582" s="9">
        <v>77.953620910644503</v>
      </c>
      <c r="F582" s="9">
        <v>112.58000183105401</v>
      </c>
      <c r="G582" s="10">
        <v>289846500</v>
      </c>
    </row>
    <row r="583" spans="1:7" x14ac:dyDescent="0.25">
      <c r="A583" s="1">
        <v>38061</v>
      </c>
      <c r="B583" s="9">
        <v>112.26999664306599</v>
      </c>
      <c r="C583" s="9">
        <v>113.26999664306599</v>
      </c>
      <c r="D583" s="9">
        <v>110.83999633789</v>
      </c>
      <c r="E583" s="9">
        <v>76.901107788085895</v>
      </c>
      <c r="F583" s="9">
        <v>111.059997558593</v>
      </c>
      <c r="G583" s="10">
        <v>267767600</v>
      </c>
    </row>
    <row r="584" spans="1:7" x14ac:dyDescent="0.25">
      <c r="A584" s="1">
        <v>38068</v>
      </c>
      <c r="B584" s="9">
        <v>110.540000915527</v>
      </c>
      <c r="C584" s="9">
        <v>111.790000915527</v>
      </c>
      <c r="D584" s="9">
        <v>108.84999847412099</v>
      </c>
      <c r="E584" s="9">
        <v>77.149864196777301</v>
      </c>
      <c r="F584" s="9">
        <v>111.02999877929599</v>
      </c>
      <c r="G584" s="10">
        <v>255699700</v>
      </c>
    </row>
    <row r="585" spans="1:7" x14ac:dyDescent="0.25">
      <c r="A585" s="1">
        <v>38075</v>
      </c>
      <c r="B585" s="9">
        <v>111.629997253417</v>
      </c>
      <c r="C585" s="9">
        <v>114.83999633789</v>
      </c>
      <c r="D585" s="9">
        <v>111.58000183105401</v>
      </c>
      <c r="E585" s="9">
        <v>79.6583251953125</v>
      </c>
      <c r="F585" s="9">
        <v>114.639999389648</v>
      </c>
      <c r="G585" s="10">
        <v>227782600</v>
      </c>
    </row>
    <row r="586" spans="1:7" x14ac:dyDescent="0.25">
      <c r="A586" s="1">
        <v>38082</v>
      </c>
      <c r="B586" s="9">
        <v>114.459999084472</v>
      </c>
      <c r="C586" s="9">
        <v>115.41000366210901</v>
      </c>
      <c r="D586" s="9">
        <v>113.73999786376901</v>
      </c>
      <c r="E586" s="9">
        <v>79.470680236816406</v>
      </c>
      <c r="F586" s="9">
        <v>114.370002746582</v>
      </c>
      <c r="G586" s="10">
        <v>151492900</v>
      </c>
    </row>
    <row r="587" spans="1:7" x14ac:dyDescent="0.25">
      <c r="A587" s="1">
        <v>38089</v>
      </c>
      <c r="B587" s="9">
        <v>114.58000183105401</v>
      </c>
      <c r="C587" s="9">
        <v>115.300003051757</v>
      </c>
      <c r="D587" s="9">
        <v>112.36000061035099</v>
      </c>
      <c r="E587" s="9">
        <v>79.095489501953097</v>
      </c>
      <c r="F587" s="9">
        <v>113.83000183105401</v>
      </c>
      <c r="G587" s="10">
        <v>250279500</v>
      </c>
    </row>
    <row r="588" spans="1:7" x14ac:dyDescent="0.25">
      <c r="A588" s="1">
        <v>38096</v>
      </c>
      <c r="B588" s="9">
        <v>113.550003051757</v>
      </c>
      <c r="C588" s="9">
        <v>114.669998168945</v>
      </c>
      <c r="D588" s="9">
        <v>111.77999877929599</v>
      </c>
      <c r="E588" s="9">
        <v>79.463737487792898</v>
      </c>
      <c r="F588" s="9">
        <v>114.36000061035099</v>
      </c>
      <c r="G588" s="10">
        <v>223221500</v>
      </c>
    </row>
    <row r="589" spans="1:7" x14ac:dyDescent="0.25">
      <c r="A589" s="1">
        <v>38103</v>
      </c>
      <c r="B589" s="9">
        <v>114.5</v>
      </c>
      <c r="C589" s="9">
        <v>115.120002746582</v>
      </c>
      <c r="D589" s="9">
        <v>110.900001525878</v>
      </c>
      <c r="E589" s="9">
        <v>77.101226806640597</v>
      </c>
      <c r="F589" s="9">
        <v>110.959999084472</v>
      </c>
      <c r="G589" s="10">
        <v>247535500</v>
      </c>
    </row>
    <row r="590" spans="1:7" x14ac:dyDescent="0.25">
      <c r="A590" s="1">
        <v>38110</v>
      </c>
      <c r="B590" s="9">
        <v>111.370002746582</v>
      </c>
      <c r="C590" s="9">
        <v>113.26000213623</v>
      </c>
      <c r="D590" s="9">
        <v>109.959999084472</v>
      </c>
      <c r="E590" s="9">
        <v>76.406364440917898</v>
      </c>
      <c r="F590" s="9">
        <v>109.959999084472</v>
      </c>
      <c r="G590" s="10">
        <v>235295100</v>
      </c>
    </row>
    <row r="591" spans="1:7" x14ac:dyDescent="0.25">
      <c r="A591" s="1">
        <v>38117</v>
      </c>
      <c r="B591" s="9">
        <v>109.44000244140599</v>
      </c>
      <c r="C591" s="9">
        <v>110.809997558593</v>
      </c>
      <c r="D591" s="9">
        <v>108.059997558593</v>
      </c>
      <c r="E591" s="9">
        <v>76.461944580078097</v>
      </c>
      <c r="F591" s="9">
        <v>110.040000915527</v>
      </c>
      <c r="G591" s="10">
        <v>325927300</v>
      </c>
    </row>
    <row r="592" spans="1:7" x14ac:dyDescent="0.25">
      <c r="A592" s="1">
        <v>38124</v>
      </c>
      <c r="B592" s="9">
        <v>108.889999389648</v>
      </c>
      <c r="C592" s="9">
        <v>111.180000305175</v>
      </c>
      <c r="D592" s="9">
        <v>108.41000366210901</v>
      </c>
      <c r="E592" s="9">
        <v>76.302131652832003</v>
      </c>
      <c r="F592" s="9">
        <v>109.809997558593</v>
      </c>
      <c r="G592" s="10">
        <v>225580900</v>
      </c>
    </row>
    <row r="593" spans="1:7" x14ac:dyDescent="0.25">
      <c r="A593" s="1">
        <v>38131</v>
      </c>
      <c r="B593" s="9">
        <v>110.52999877929599</v>
      </c>
      <c r="C593" s="9">
        <v>113.02999877929599</v>
      </c>
      <c r="D593" s="9">
        <v>109.59999847412099</v>
      </c>
      <c r="E593" s="9">
        <v>78.421440124511705</v>
      </c>
      <c r="F593" s="9">
        <v>112.86000061035099</v>
      </c>
      <c r="G593" s="10">
        <v>194280600</v>
      </c>
    </row>
    <row r="594" spans="1:7" x14ac:dyDescent="0.25">
      <c r="A594" s="1">
        <v>38138</v>
      </c>
      <c r="B594" s="9">
        <v>112.459999084472</v>
      </c>
      <c r="C594" s="9">
        <v>113.58000183105401</v>
      </c>
      <c r="D594" s="9">
        <v>111.870002746582</v>
      </c>
      <c r="E594" s="9">
        <v>78.504837036132798</v>
      </c>
      <c r="F594" s="9">
        <v>112.980003356933</v>
      </c>
      <c r="G594" s="10">
        <v>152246700</v>
      </c>
    </row>
    <row r="595" spans="1:7" x14ac:dyDescent="0.25">
      <c r="A595" s="1">
        <v>38145</v>
      </c>
      <c r="B595" s="9">
        <v>113.430000305175</v>
      </c>
      <c r="C595" s="9">
        <v>114.919998168945</v>
      </c>
      <c r="D595" s="9">
        <v>113.419998168945</v>
      </c>
      <c r="E595" s="9">
        <v>79.456787109375</v>
      </c>
      <c r="F595" s="9">
        <v>114.34999847412099</v>
      </c>
      <c r="G595" s="10">
        <v>122938900</v>
      </c>
    </row>
    <row r="596" spans="1:7" x14ac:dyDescent="0.25">
      <c r="A596" s="1">
        <v>38152</v>
      </c>
      <c r="B596" s="9">
        <v>113.81999969482401</v>
      </c>
      <c r="C596" s="9">
        <v>114.449996948242</v>
      </c>
      <c r="D596" s="9">
        <v>112.870002746582</v>
      </c>
      <c r="E596" s="9">
        <v>78.956489562988196</v>
      </c>
      <c r="F596" s="9">
        <v>113.629997253417</v>
      </c>
      <c r="G596" s="10">
        <v>158913600</v>
      </c>
    </row>
    <row r="597" spans="1:7" x14ac:dyDescent="0.25">
      <c r="A597" s="1">
        <v>38159</v>
      </c>
      <c r="B597" s="9">
        <v>113.75</v>
      </c>
      <c r="C597" s="9">
        <v>114.94000244140599</v>
      </c>
      <c r="D597" s="9">
        <v>112.669998168945</v>
      </c>
      <c r="E597" s="9">
        <v>79.391166687011705</v>
      </c>
      <c r="F597" s="9">
        <v>113.83999633789</v>
      </c>
      <c r="G597" s="10">
        <v>166308000</v>
      </c>
    </row>
    <row r="598" spans="1:7" x14ac:dyDescent="0.25">
      <c r="A598" s="1">
        <v>38166</v>
      </c>
      <c r="B598" s="9">
        <v>114.51999664306599</v>
      </c>
      <c r="C598" s="9">
        <v>114.790000915527</v>
      </c>
      <c r="D598" s="9">
        <v>112.58000183105401</v>
      </c>
      <c r="E598" s="9">
        <v>78.721641540527301</v>
      </c>
      <c r="F598" s="9">
        <v>112.879997253417</v>
      </c>
      <c r="G598" s="10">
        <v>213823000</v>
      </c>
    </row>
    <row r="599" spans="1:7" x14ac:dyDescent="0.25">
      <c r="A599" s="1">
        <v>38173</v>
      </c>
      <c r="B599" s="9">
        <v>112.370002746582</v>
      </c>
      <c r="C599" s="9">
        <v>112.56999969482401</v>
      </c>
      <c r="D599" s="9">
        <v>111.199996948242</v>
      </c>
      <c r="E599" s="9">
        <v>77.919670104980398</v>
      </c>
      <c r="F599" s="9">
        <v>111.730003356933</v>
      </c>
      <c r="G599" s="10">
        <v>141242000</v>
      </c>
    </row>
    <row r="600" spans="1:7" x14ac:dyDescent="0.25">
      <c r="A600" s="1">
        <v>38180</v>
      </c>
      <c r="B600" s="9">
        <v>111.51999664306599</v>
      </c>
      <c r="C600" s="9">
        <v>112.389999389648</v>
      </c>
      <c r="D600" s="9">
        <v>110.44000244140599</v>
      </c>
      <c r="E600" s="9">
        <v>77.208312988281193</v>
      </c>
      <c r="F600" s="9">
        <v>110.709999084472</v>
      </c>
      <c r="G600" s="10">
        <v>195807400</v>
      </c>
    </row>
    <row r="601" spans="1:7" x14ac:dyDescent="0.25">
      <c r="A601" s="1">
        <v>38187</v>
      </c>
      <c r="B601" s="9">
        <v>110.75</v>
      </c>
      <c r="C601" s="9">
        <v>112.059997558593</v>
      </c>
      <c r="D601" s="9">
        <v>108.69000244140599</v>
      </c>
      <c r="E601" s="9">
        <v>75.987884521484304</v>
      </c>
      <c r="F601" s="9">
        <v>108.959999084472</v>
      </c>
      <c r="G601" s="10">
        <v>264601300</v>
      </c>
    </row>
    <row r="602" spans="1:7" x14ac:dyDescent="0.25">
      <c r="A602" s="1">
        <v>38194</v>
      </c>
      <c r="B602" s="9">
        <v>109.19000244140599</v>
      </c>
      <c r="C602" s="9">
        <v>110.900001525878</v>
      </c>
      <c r="D602" s="9">
        <v>108.209999084472</v>
      </c>
      <c r="E602" s="9">
        <v>77.298980712890597</v>
      </c>
      <c r="F602" s="9">
        <v>110.83999633789</v>
      </c>
      <c r="G602" s="10">
        <v>260618700</v>
      </c>
    </row>
    <row r="603" spans="1:7" x14ac:dyDescent="0.25">
      <c r="A603" s="1">
        <v>38201</v>
      </c>
      <c r="B603" s="9">
        <v>110.19000244140599</v>
      </c>
      <c r="C603" s="9">
        <v>111.36000061035099</v>
      </c>
      <c r="D603" s="9">
        <v>106.620002746582</v>
      </c>
      <c r="E603" s="9">
        <v>74.516372680664006</v>
      </c>
      <c r="F603" s="9">
        <v>106.84999847412099</v>
      </c>
      <c r="G603" s="10">
        <v>245476100</v>
      </c>
    </row>
    <row r="604" spans="1:7" x14ac:dyDescent="0.25">
      <c r="A604" s="1">
        <v>38208</v>
      </c>
      <c r="B604" s="9">
        <v>107.01999664306599</v>
      </c>
      <c r="C604" s="9">
        <v>108.41000366210901</v>
      </c>
      <c r="D604" s="9">
        <v>106.58999633789</v>
      </c>
      <c r="E604" s="9">
        <v>74.753471374511705</v>
      </c>
      <c r="F604" s="9">
        <v>107.19000244140599</v>
      </c>
      <c r="G604" s="10">
        <v>237930700</v>
      </c>
    </row>
    <row r="605" spans="1:7" x14ac:dyDescent="0.25">
      <c r="A605" s="1">
        <v>38215</v>
      </c>
      <c r="B605" s="9">
        <v>107.139999389648</v>
      </c>
      <c r="C605" s="9">
        <v>110.629997253417</v>
      </c>
      <c r="D605" s="9">
        <v>107.09999847412099</v>
      </c>
      <c r="E605" s="9">
        <v>77.047935485839801</v>
      </c>
      <c r="F605" s="9">
        <v>110.480003356933</v>
      </c>
      <c r="G605" s="10">
        <v>214351400</v>
      </c>
    </row>
    <row r="606" spans="1:7" x14ac:dyDescent="0.25">
      <c r="A606" s="1">
        <v>38222</v>
      </c>
      <c r="B606" s="9">
        <v>110.550003051757</v>
      </c>
      <c r="C606" s="9">
        <v>111.629997253417</v>
      </c>
      <c r="D606" s="9">
        <v>109.84999847412099</v>
      </c>
      <c r="E606" s="9">
        <v>77.724380493164006</v>
      </c>
      <c r="F606" s="9">
        <v>111.449996948242</v>
      </c>
      <c r="G606" s="10">
        <v>154282000</v>
      </c>
    </row>
    <row r="607" spans="1:7" x14ac:dyDescent="0.25">
      <c r="A607" s="1">
        <v>38229</v>
      </c>
      <c r="B607" s="9">
        <v>111.220001220703</v>
      </c>
      <c r="C607" s="9">
        <v>112.81999969482401</v>
      </c>
      <c r="D607" s="9">
        <v>110.09999847412099</v>
      </c>
      <c r="E607" s="9">
        <v>78.191673278808594</v>
      </c>
      <c r="F607" s="9">
        <v>112.120002746582</v>
      </c>
      <c r="G607" s="10">
        <v>196847200</v>
      </c>
    </row>
    <row r="608" spans="1:7" x14ac:dyDescent="0.25">
      <c r="A608" s="1">
        <v>38236</v>
      </c>
      <c r="B608" s="9">
        <v>112.540000915527</v>
      </c>
      <c r="C608" s="9">
        <v>113.26999664306599</v>
      </c>
      <c r="D608" s="9">
        <v>112.02999877929599</v>
      </c>
      <c r="E608" s="9">
        <v>78.847152709960895</v>
      </c>
      <c r="F608" s="9">
        <v>113.059997558593</v>
      </c>
      <c r="G608" s="10">
        <v>132517300</v>
      </c>
    </row>
    <row r="609" spans="1:7" x14ac:dyDescent="0.25">
      <c r="A609" s="1">
        <v>38243</v>
      </c>
      <c r="B609" s="9">
        <v>113.309997558593</v>
      </c>
      <c r="C609" s="9">
        <v>113.73999786376901</v>
      </c>
      <c r="D609" s="9">
        <v>112.680000305175</v>
      </c>
      <c r="E609" s="9">
        <v>78.909950256347599</v>
      </c>
      <c r="F609" s="9">
        <v>113.150001525878</v>
      </c>
      <c r="G609" s="10">
        <v>168336700</v>
      </c>
    </row>
    <row r="610" spans="1:7" x14ac:dyDescent="0.25">
      <c r="A610" s="1">
        <v>38250</v>
      </c>
      <c r="B610" s="9">
        <v>112.669998168945</v>
      </c>
      <c r="C610" s="9">
        <v>113.470001220703</v>
      </c>
      <c r="D610" s="9">
        <v>110.949996948242</v>
      </c>
      <c r="E610" s="9">
        <v>78.054931640625</v>
      </c>
      <c r="F610" s="9">
        <v>111.459999084472</v>
      </c>
      <c r="G610" s="10">
        <v>206162100</v>
      </c>
    </row>
    <row r="611" spans="1:7" x14ac:dyDescent="0.25">
      <c r="A611" s="1">
        <v>38257</v>
      </c>
      <c r="B611" s="9">
        <v>111.09999847412099</v>
      </c>
      <c r="C611" s="9">
        <v>113.650001525878</v>
      </c>
      <c r="D611" s="9">
        <v>110.41000366210901</v>
      </c>
      <c r="E611" s="9">
        <v>79.588584899902301</v>
      </c>
      <c r="F611" s="9">
        <v>113.650001525878</v>
      </c>
      <c r="G611" s="10">
        <v>220704700</v>
      </c>
    </row>
    <row r="612" spans="1:7" x14ac:dyDescent="0.25">
      <c r="A612" s="1">
        <v>38264</v>
      </c>
      <c r="B612" s="9">
        <v>114.09999847412099</v>
      </c>
      <c r="C612" s="9">
        <v>114.680000305175</v>
      </c>
      <c r="D612" s="9">
        <v>112.34999847412099</v>
      </c>
      <c r="E612" s="9">
        <v>78.790229797363196</v>
      </c>
      <c r="F612" s="9">
        <v>112.51000213623</v>
      </c>
      <c r="G612" s="10">
        <v>203552200</v>
      </c>
    </row>
    <row r="613" spans="1:7" x14ac:dyDescent="0.25">
      <c r="A613" s="1">
        <v>38271</v>
      </c>
      <c r="B613" s="9">
        <v>112.77999877929599</v>
      </c>
      <c r="C613" s="9">
        <v>113.06999969482401</v>
      </c>
      <c r="D613" s="9">
        <v>110.56999969482401</v>
      </c>
      <c r="E613" s="9">
        <v>77.914848327636705</v>
      </c>
      <c r="F613" s="9">
        <v>111.26000213623</v>
      </c>
      <c r="G613" s="10">
        <v>243760800</v>
      </c>
    </row>
    <row r="614" spans="1:7" x14ac:dyDescent="0.25">
      <c r="A614" s="1">
        <v>38278</v>
      </c>
      <c r="B614" s="9">
        <v>110.889999389648</v>
      </c>
      <c r="C614" s="9">
        <v>112.230003356933</v>
      </c>
      <c r="D614" s="9">
        <v>109.75</v>
      </c>
      <c r="E614" s="9">
        <v>77.025474548339801</v>
      </c>
      <c r="F614" s="9">
        <v>109.98999786376901</v>
      </c>
      <c r="G614" s="10">
        <v>258476200</v>
      </c>
    </row>
    <row r="615" spans="1:7" x14ac:dyDescent="0.25">
      <c r="A615" s="1">
        <v>38285</v>
      </c>
      <c r="B615" s="9">
        <v>109.75</v>
      </c>
      <c r="C615" s="9">
        <v>113.639999389648</v>
      </c>
      <c r="D615" s="9">
        <v>109.34999847412099</v>
      </c>
      <c r="E615" s="9">
        <v>79.273452758789006</v>
      </c>
      <c r="F615" s="9">
        <v>113.199996948242</v>
      </c>
      <c r="G615" s="10">
        <v>275457800</v>
      </c>
    </row>
    <row r="616" spans="1:7" x14ac:dyDescent="0.25">
      <c r="A616" s="1">
        <v>38292</v>
      </c>
      <c r="B616" s="9">
        <v>113.559997558593</v>
      </c>
      <c r="C616" s="9">
        <v>117.639999389648</v>
      </c>
      <c r="D616" s="9">
        <v>113.199996948242</v>
      </c>
      <c r="E616" s="9">
        <v>82.130622863769503</v>
      </c>
      <c r="F616" s="9">
        <v>117.27999877929599</v>
      </c>
      <c r="G616" s="10">
        <v>288528600</v>
      </c>
    </row>
    <row r="617" spans="1:7" x14ac:dyDescent="0.25">
      <c r="A617" s="1">
        <v>38299</v>
      </c>
      <c r="B617" s="9">
        <v>116.980003356933</v>
      </c>
      <c r="C617" s="9">
        <v>119</v>
      </c>
      <c r="D617" s="9">
        <v>116.720001220703</v>
      </c>
      <c r="E617" s="9">
        <v>83.188072204589801</v>
      </c>
      <c r="F617" s="9">
        <v>118.790000915527</v>
      </c>
      <c r="G617" s="10">
        <v>217234200</v>
      </c>
    </row>
    <row r="618" spans="1:7" x14ac:dyDescent="0.25">
      <c r="A618" s="1">
        <v>38306</v>
      </c>
      <c r="B618" s="9">
        <v>118.5</v>
      </c>
      <c r="C618" s="9">
        <v>119.139999389648</v>
      </c>
      <c r="D618" s="9">
        <v>117.139999389648</v>
      </c>
      <c r="E618" s="9">
        <v>82.228691101074205</v>
      </c>
      <c r="F618" s="9">
        <v>117.419998168945</v>
      </c>
      <c r="G618" s="10">
        <v>215951400</v>
      </c>
    </row>
    <row r="619" spans="1:7" x14ac:dyDescent="0.25">
      <c r="A619" s="1">
        <v>38313</v>
      </c>
      <c r="B619" s="9">
        <v>117.169998168945</v>
      </c>
      <c r="C619" s="9">
        <v>118.980003356933</v>
      </c>
      <c r="D619" s="9">
        <v>117.02999877929599</v>
      </c>
      <c r="E619" s="9">
        <v>83.125572204589801</v>
      </c>
      <c r="F619" s="9">
        <v>118.34999847412099</v>
      </c>
      <c r="G619" s="10">
        <v>124741500</v>
      </c>
    </row>
    <row r="620" spans="1:7" x14ac:dyDescent="0.25">
      <c r="A620" s="1">
        <v>38320</v>
      </c>
      <c r="B620" s="9">
        <v>118.790000915527</v>
      </c>
      <c r="C620" s="9">
        <v>120.139999389648</v>
      </c>
      <c r="D620" s="9">
        <v>117.480003356933</v>
      </c>
      <c r="E620" s="9">
        <v>83.757698059082003</v>
      </c>
      <c r="F620" s="9">
        <v>119.25</v>
      </c>
      <c r="G620" s="10">
        <v>274275700</v>
      </c>
    </row>
    <row r="621" spans="1:7" x14ac:dyDescent="0.25">
      <c r="A621" s="1">
        <v>38327</v>
      </c>
      <c r="B621" s="9">
        <v>119.209999084472</v>
      </c>
      <c r="C621" s="9">
        <v>119.639999389648</v>
      </c>
      <c r="D621" s="9">
        <v>117.730003356933</v>
      </c>
      <c r="E621" s="9">
        <v>83.813903808593693</v>
      </c>
      <c r="F621" s="9">
        <v>119.33000183105401</v>
      </c>
      <c r="G621" s="10">
        <v>237724200</v>
      </c>
    </row>
    <row r="622" spans="1:7" x14ac:dyDescent="0.25">
      <c r="A622" s="1">
        <v>38334</v>
      </c>
      <c r="B622" s="9">
        <v>119.76000213623</v>
      </c>
      <c r="C622" s="9">
        <v>121.23999786376901</v>
      </c>
      <c r="D622" s="9">
        <v>119.16000366210901</v>
      </c>
      <c r="E622" s="9">
        <v>83.891159057617102</v>
      </c>
      <c r="F622" s="9">
        <v>119.44000244140599</v>
      </c>
      <c r="G622" s="10">
        <v>249144600</v>
      </c>
    </row>
    <row r="623" spans="1:7" x14ac:dyDescent="0.25">
      <c r="A623" s="1">
        <v>38341</v>
      </c>
      <c r="B623" s="9">
        <v>119.75</v>
      </c>
      <c r="C623" s="9">
        <v>121.27999877929599</v>
      </c>
      <c r="D623" s="9">
        <v>119.169998168945</v>
      </c>
      <c r="E623" s="9">
        <v>85.226005554199205</v>
      </c>
      <c r="F623" s="9">
        <v>120.76999664306599</v>
      </c>
      <c r="G623" s="10">
        <v>137428400</v>
      </c>
    </row>
    <row r="624" spans="1:7" x14ac:dyDescent="0.25">
      <c r="A624" s="1">
        <v>38348</v>
      </c>
      <c r="B624" s="9">
        <v>121.199996948242</v>
      </c>
      <c r="C624" s="9">
        <v>121.66000366210901</v>
      </c>
      <c r="D624" s="9">
        <v>120.389999389648</v>
      </c>
      <c r="E624" s="9">
        <v>85.296607971191406</v>
      </c>
      <c r="F624" s="9">
        <v>120.870002746582</v>
      </c>
      <c r="G624" s="10">
        <v>125743300</v>
      </c>
    </row>
    <row r="625" spans="1:7" x14ac:dyDescent="0.25">
      <c r="A625" s="1">
        <v>38355</v>
      </c>
      <c r="B625" s="9">
        <v>121.559997558593</v>
      </c>
      <c r="C625" s="9">
        <v>121.76000213623</v>
      </c>
      <c r="D625" s="9">
        <v>118</v>
      </c>
      <c r="E625" s="9">
        <v>83.581764221191406</v>
      </c>
      <c r="F625" s="9">
        <v>118.44000244140599</v>
      </c>
      <c r="G625" s="10">
        <v>294245300</v>
      </c>
    </row>
    <row r="626" spans="1:7" x14ac:dyDescent="0.25">
      <c r="A626" s="1">
        <v>38362</v>
      </c>
      <c r="B626" s="9">
        <v>118.33999633789</v>
      </c>
      <c r="C626" s="9">
        <v>119.459999084472</v>
      </c>
      <c r="D626" s="9">
        <v>117.5</v>
      </c>
      <c r="E626" s="9">
        <v>83.440628051757798</v>
      </c>
      <c r="F626" s="9">
        <v>118.23999786376901</v>
      </c>
      <c r="G626" s="10">
        <v>289953500</v>
      </c>
    </row>
    <row r="627" spans="1:7" x14ac:dyDescent="0.25">
      <c r="A627" s="1">
        <v>38369</v>
      </c>
      <c r="B627" s="9">
        <v>118.050003051757</v>
      </c>
      <c r="C627" s="9">
        <v>119.620002746582</v>
      </c>
      <c r="D627" s="9">
        <v>116.650001525878</v>
      </c>
      <c r="E627" s="9">
        <v>82.410324096679602</v>
      </c>
      <c r="F627" s="9">
        <v>116.77999877929599</v>
      </c>
      <c r="G627" s="10">
        <v>246980300</v>
      </c>
    </row>
    <row r="628" spans="1:7" x14ac:dyDescent="0.25">
      <c r="A628" s="1">
        <v>38376</v>
      </c>
      <c r="B628" s="9">
        <v>117.08999633789</v>
      </c>
      <c r="C628" s="9">
        <v>117.75</v>
      </c>
      <c r="D628" s="9">
        <v>116.370002746582</v>
      </c>
      <c r="E628" s="9">
        <v>82.868980407714801</v>
      </c>
      <c r="F628" s="9">
        <v>117.430000305175</v>
      </c>
      <c r="G628" s="10">
        <v>300499700</v>
      </c>
    </row>
    <row r="629" spans="1:7" x14ac:dyDescent="0.25">
      <c r="A629" s="1">
        <v>38383</v>
      </c>
      <c r="B629" s="9">
        <v>117.949996948242</v>
      </c>
      <c r="C629" s="9">
        <v>120.430000305175</v>
      </c>
      <c r="D629" s="9">
        <v>117.709999084472</v>
      </c>
      <c r="E629" s="9">
        <v>84.844963073730398</v>
      </c>
      <c r="F629" s="9">
        <v>120.230003356933</v>
      </c>
      <c r="G629" s="10">
        <v>253704500</v>
      </c>
    </row>
    <row r="630" spans="1:7" x14ac:dyDescent="0.25">
      <c r="A630" s="1">
        <v>38390</v>
      </c>
      <c r="B630" s="9">
        <v>120.25</v>
      </c>
      <c r="C630" s="9">
        <v>121.040000915527</v>
      </c>
      <c r="D630" s="9">
        <v>119.25</v>
      </c>
      <c r="E630" s="9">
        <v>85.226005554199205</v>
      </c>
      <c r="F630" s="9">
        <v>120.76999664306599</v>
      </c>
      <c r="G630" s="10">
        <v>238946500</v>
      </c>
    </row>
    <row r="631" spans="1:7" x14ac:dyDescent="0.25">
      <c r="A631" s="1">
        <v>38397</v>
      </c>
      <c r="B631" s="9">
        <v>120.69000244140599</v>
      </c>
      <c r="C631" s="9">
        <v>121.459999084472</v>
      </c>
      <c r="D631" s="9">
        <v>119.900001525878</v>
      </c>
      <c r="E631" s="9">
        <v>84.957855224609304</v>
      </c>
      <c r="F631" s="9">
        <v>120.389999389648</v>
      </c>
      <c r="G631" s="10">
        <v>237655100</v>
      </c>
    </row>
    <row r="632" spans="1:7" x14ac:dyDescent="0.25">
      <c r="A632" s="1">
        <v>38404</v>
      </c>
      <c r="B632" s="9">
        <v>119.900001525878</v>
      </c>
      <c r="C632" s="9">
        <v>121.669998168945</v>
      </c>
      <c r="D632" s="9">
        <v>118.58000183105401</v>
      </c>
      <c r="E632" s="9">
        <v>85.691764831542898</v>
      </c>
      <c r="F632" s="9">
        <v>121.430000305175</v>
      </c>
      <c r="G632" s="10">
        <v>278453700</v>
      </c>
    </row>
    <row r="633" spans="1:7" x14ac:dyDescent="0.25">
      <c r="A633" s="1">
        <v>38411</v>
      </c>
      <c r="B633" s="9">
        <v>121.150001525878</v>
      </c>
      <c r="C633" s="9">
        <v>122.83000183105401</v>
      </c>
      <c r="D633" s="9">
        <v>120.040000915527</v>
      </c>
      <c r="E633" s="9">
        <v>86.609191894531193</v>
      </c>
      <c r="F633" s="9">
        <v>122.730003356933</v>
      </c>
      <c r="G633" s="10">
        <v>298301500</v>
      </c>
    </row>
    <row r="634" spans="1:7" x14ac:dyDescent="0.25">
      <c r="A634" s="1">
        <v>38418</v>
      </c>
      <c r="B634" s="9">
        <v>122.66000366210901</v>
      </c>
      <c r="C634" s="9">
        <v>123.25</v>
      </c>
      <c r="D634" s="9">
        <v>120.16000366210901</v>
      </c>
      <c r="E634" s="9">
        <v>84.957855224609304</v>
      </c>
      <c r="F634" s="9">
        <v>120.389999389648</v>
      </c>
      <c r="G634" s="10">
        <v>284193500</v>
      </c>
    </row>
    <row r="635" spans="1:7" x14ac:dyDescent="0.25">
      <c r="A635" s="1">
        <v>38425</v>
      </c>
      <c r="B635" s="9">
        <v>120.61000061035099</v>
      </c>
      <c r="C635" s="9">
        <v>121.459999084472</v>
      </c>
      <c r="D635" s="9">
        <v>118.150001525878</v>
      </c>
      <c r="E635" s="9">
        <v>83.65234375</v>
      </c>
      <c r="F635" s="9">
        <v>118.540000915527</v>
      </c>
      <c r="G635" s="10">
        <v>296465300</v>
      </c>
    </row>
    <row r="636" spans="1:7" x14ac:dyDescent="0.25">
      <c r="A636" s="1">
        <v>38432</v>
      </c>
      <c r="B636" s="9">
        <v>118.709999084472</v>
      </c>
      <c r="C636" s="9">
        <v>118.930000305175</v>
      </c>
      <c r="D636" s="9">
        <v>116.75</v>
      </c>
      <c r="E636" s="9">
        <v>82.989082336425696</v>
      </c>
      <c r="F636" s="9">
        <v>117.139999389648</v>
      </c>
      <c r="G636" s="10">
        <v>276466500</v>
      </c>
    </row>
    <row r="637" spans="1:7" x14ac:dyDescent="0.25">
      <c r="A637" s="1">
        <v>38439</v>
      </c>
      <c r="B637" s="9">
        <v>117.419998168945</v>
      </c>
      <c r="C637" s="9">
        <v>118.98999786376901</v>
      </c>
      <c r="D637" s="9">
        <v>116.25</v>
      </c>
      <c r="E637" s="9">
        <v>83.194496154785099</v>
      </c>
      <c r="F637" s="9">
        <v>117.430000305175</v>
      </c>
      <c r="G637" s="10">
        <v>339758600</v>
      </c>
    </row>
    <row r="638" spans="1:7" x14ac:dyDescent="0.25">
      <c r="A638" s="1">
        <v>38446</v>
      </c>
      <c r="B638" s="9">
        <v>117.36000061035099</v>
      </c>
      <c r="C638" s="9">
        <v>119.26000213623</v>
      </c>
      <c r="D638" s="9">
        <v>116.73999786376901</v>
      </c>
      <c r="E638" s="9">
        <v>83.598335266113196</v>
      </c>
      <c r="F638" s="9">
        <v>118</v>
      </c>
      <c r="G638" s="10">
        <v>282210800</v>
      </c>
    </row>
    <row r="639" spans="1:7" x14ac:dyDescent="0.25">
      <c r="A639" s="1">
        <v>38453</v>
      </c>
      <c r="B639" s="9">
        <v>118.290000915527</v>
      </c>
      <c r="C639" s="9">
        <v>119.059997558593</v>
      </c>
      <c r="D639" s="9">
        <v>114.09999847412099</v>
      </c>
      <c r="E639" s="9">
        <v>80.870742797851506</v>
      </c>
      <c r="F639" s="9">
        <v>114.150001525878</v>
      </c>
      <c r="G639" s="10">
        <v>421835900</v>
      </c>
    </row>
    <row r="640" spans="1:7" x14ac:dyDescent="0.25">
      <c r="A640" s="1">
        <v>38460</v>
      </c>
      <c r="B640" s="9">
        <v>114.120002746582</v>
      </c>
      <c r="C640" s="9">
        <v>116.5</v>
      </c>
      <c r="D640" s="9">
        <v>113.550003051757</v>
      </c>
      <c r="E640" s="9">
        <v>81.876762390136705</v>
      </c>
      <c r="F640" s="9">
        <v>115.56999969482401</v>
      </c>
      <c r="G640" s="10">
        <v>448499200</v>
      </c>
    </row>
    <row r="641" spans="1:7" x14ac:dyDescent="0.25">
      <c r="A641" s="1">
        <v>38467</v>
      </c>
      <c r="B641" s="9">
        <v>115.86000061035099</v>
      </c>
      <c r="C641" s="9">
        <v>116.76999664306599</v>
      </c>
      <c r="D641" s="9">
        <v>113.970001220703</v>
      </c>
      <c r="E641" s="9">
        <v>82.004280090332003</v>
      </c>
      <c r="F641" s="9">
        <v>115.75</v>
      </c>
      <c r="G641" s="10">
        <v>385517300</v>
      </c>
    </row>
    <row r="642" spans="1:7" x14ac:dyDescent="0.25">
      <c r="A642" s="1">
        <v>38474</v>
      </c>
      <c r="B642" s="9">
        <v>116.06999969482401</v>
      </c>
      <c r="C642" s="9">
        <v>118</v>
      </c>
      <c r="D642" s="9">
        <v>115.51999664306599</v>
      </c>
      <c r="E642" s="9">
        <v>82.953643798828097</v>
      </c>
      <c r="F642" s="9">
        <v>117.08999633789</v>
      </c>
      <c r="G642" s="10">
        <v>387404500</v>
      </c>
    </row>
    <row r="643" spans="1:7" x14ac:dyDescent="0.25">
      <c r="A643" s="1">
        <v>38481</v>
      </c>
      <c r="B643" s="9">
        <v>117.209999084472</v>
      </c>
      <c r="C643" s="9">
        <v>118.08000183105401</v>
      </c>
      <c r="D643" s="9">
        <v>114.800003051757</v>
      </c>
      <c r="E643" s="9">
        <v>81.983055114746094</v>
      </c>
      <c r="F643" s="9">
        <v>115.720001220703</v>
      </c>
      <c r="G643" s="10">
        <v>390365200</v>
      </c>
    </row>
    <row r="644" spans="1:7" x14ac:dyDescent="0.25">
      <c r="A644" s="1">
        <v>38488</v>
      </c>
      <c r="B644" s="9">
        <v>115.699996948242</v>
      </c>
      <c r="C644" s="9">
        <v>119.41000366210901</v>
      </c>
      <c r="D644" s="9">
        <v>115.66000366210901</v>
      </c>
      <c r="E644" s="9">
        <v>84.391807556152301</v>
      </c>
      <c r="F644" s="9">
        <v>119.120002746582</v>
      </c>
      <c r="G644" s="10">
        <v>296337300</v>
      </c>
    </row>
    <row r="645" spans="1:7" x14ac:dyDescent="0.25">
      <c r="A645" s="1">
        <v>38495</v>
      </c>
      <c r="B645" s="9">
        <v>119.209999084472</v>
      </c>
      <c r="C645" s="9">
        <v>120.25</v>
      </c>
      <c r="D645" s="9">
        <v>118.83000183105401</v>
      </c>
      <c r="E645" s="9">
        <v>85.1923828125</v>
      </c>
      <c r="F645" s="9">
        <v>120.25</v>
      </c>
      <c r="G645" s="10">
        <v>217163100</v>
      </c>
    </row>
    <row r="646" spans="1:7" x14ac:dyDescent="0.25">
      <c r="A646" s="1">
        <v>38502</v>
      </c>
      <c r="B646" s="9">
        <v>120.08000183105401</v>
      </c>
      <c r="C646" s="9">
        <v>120.919998168945</v>
      </c>
      <c r="D646" s="9">
        <v>119.400001525878</v>
      </c>
      <c r="E646" s="9">
        <v>85.121536254882798</v>
      </c>
      <c r="F646" s="9">
        <v>120.150001525878</v>
      </c>
      <c r="G646" s="10">
        <v>213692100</v>
      </c>
    </row>
    <row r="647" spans="1:7" x14ac:dyDescent="0.25">
      <c r="A647" s="1">
        <v>38509</v>
      </c>
      <c r="B647" s="9">
        <v>119.949996948242</v>
      </c>
      <c r="C647" s="9">
        <v>121.25</v>
      </c>
      <c r="D647" s="9">
        <v>119.44000244140599</v>
      </c>
      <c r="E647" s="9">
        <v>85.156959533691406</v>
      </c>
      <c r="F647" s="9">
        <v>120.199996948242</v>
      </c>
      <c r="G647" s="10">
        <v>242547500</v>
      </c>
    </row>
    <row r="648" spans="1:7" x14ac:dyDescent="0.25">
      <c r="A648" s="1">
        <v>38516</v>
      </c>
      <c r="B648" s="9">
        <v>119.94000244140599</v>
      </c>
      <c r="C648" s="9">
        <v>121.900001525878</v>
      </c>
      <c r="D648" s="9">
        <v>119.809997558593</v>
      </c>
      <c r="E648" s="9">
        <v>85.978775024414006</v>
      </c>
      <c r="F648" s="9">
        <v>121.36000061035099</v>
      </c>
      <c r="G648" s="10">
        <v>234529800</v>
      </c>
    </row>
    <row r="649" spans="1:7" x14ac:dyDescent="0.25">
      <c r="A649" s="1">
        <v>38523</v>
      </c>
      <c r="B649" s="9">
        <v>121.08000183105401</v>
      </c>
      <c r="C649" s="9">
        <v>121.94000244140599</v>
      </c>
      <c r="D649" s="9">
        <v>118.83999633789</v>
      </c>
      <c r="E649" s="9">
        <v>84.632850646972599</v>
      </c>
      <c r="F649" s="9">
        <v>118.980003356933</v>
      </c>
      <c r="G649" s="10">
        <v>247967400</v>
      </c>
    </row>
    <row r="650" spans="1:7" x14ac:dyDescent="0.25">
      <c r="A650" s="1">
        <v>38530</v>
      </c>
      <c r="B650" s="9">
        <v>118.970001220703</v>
      </c>
      <c r="C650" s="9">
        <v>120.400001525878</v>
      </c>
      <c r="D650" s="9">
        <v>118.75</v>
      </c>
      <c r="E650" s="9">
        <v>85.024085998535099</v>
      </c>
      <c r="F650" s="9">
        <v>119.52999877929599</v>
      </c>
      <c r="G650" s="10">
        <v>243700800</v>
      </c>
    </row>
    <row r="651" spans="1:7" x14ac:dyDescent="0.25">
      <c r="A651" s="1">
        <v>38537</v>
      </c>
      <c r="B651" s="9">
        <v>119.25</v>
      </c>
      <c r="C651" s="9">
        <v>121.31999969482401</v>
      </c>
      <c r="D651" s="9">
        <v>118.26000213623</v>
      </c>
      <c r="E651" s="9">
        <v>86.297317504882798</v>
      </c>
      <c r="F651" s="9">
        <v>121.31999969482401</v>
      </c>
      <c r="G651" s="10">
        <v>271672600</v>
      </c>
    </row>
    <row r="652" spans="1:7" x14ac:dyDescent="0.25">
      <c r="A652" s="1">
        <v>38544</v>
      </c>
      <c r="B652" s="9">
        <v>121.33000183105401</v>
      </c>
      <c r="C652" s="9">
        <v>123.44000244140599</v>
      </c>
      <c r="D652" s="9">
        <v>121.309997558593</v>
      </c>
      <c r="E652" s="9">
        <v>87.378509521484304</v>
      </c>
      <c r="F652" s="9">
        <v>122.83999633789</v>
      </c>
      <c r="G652" s="10">
        <v>262456400</v>
      </c>
    </row>
    <row r="653" spans="1:7" x14ac:dyDescent="0.25">
      <c r="A653" s="1">
        <v>38551</v>
      </c>
      <c r="B653" s="9">
        <v>122.5</v>
      </c>
      <c r="C653" s="9">
        <v>123.730003356933</v>
      </c>
      <c r="D653" s="9">
        <v>122.050003051757</v>
      </c>
      <c r="E653" s="9">
        <v>87.876449584960895</v>
      </c>
      <c r="F653" s="9">
        <v>123.540000915527</v>
      </c>
      <c r="G653" s="10">
        <v>338959100</v>
      </c>
    </row>
    <row r="654" spans="1:7" x14ac:dyDescent="0.25">
      <c r="A654" s="1">
        <v>38558</v>
      </c>
      <c r="B654" s="9">
        <v>123.41000366210901</v>
      </c>
      <c r="C654" s="9">
        <v>124.639999389648</v>
      </c>
      <c r="D654" s="9">
        <v>122.84999847412099</v>
      </c>
      <c r="E654" s="9">
        <v>88.018707275390597</v>
      </c>
      <c r="F654" s="9">
        <v>123.73999786376901</v>
      </c>
      <c r="G654" s="10">
        <v>253480800</v>
      </c>
    </row>
    <row r="655" spans="1:7" x14ac:dyDescent="0.25">
      <c r="A655" s="1">
        <v>38565</v>
      </c>
      <c r="B655" s="9">
        <v>123.83000183105401</v>
      </c>
      <c r="C655" s="9">
        <v>124.73999786376901</v>
      </c>
      <c r="D655" s="9">
        <v>122.669998168945</v>
      </c>
      <c r="E655" s="9">
        <v>87.406974792480398</v>
      </c>
      <c r="F655" s="9">
        <v>122.879997253417</v>
      </c>
      <c r="G655" s="10">
        <v>226853900</v>
      </c>
    </row>
    <row r="656" spans="1:7" x14ac:dyDescent="0.25">
      <c r="A656" s="1">
        <v>38572</v>
      </c>
      <c r="B656" s="9">
        <v>123.150001525878</v>
      </c>
      <c r="C656" s="9">
        <v>124.5</v>
      </c>
      <c r="D656" s="9">
        <v>122.379997253417</v>
      </c>
      <c r="E656" s="9">
        <v>87.535026550292898</v>
      </c>
      <c r="F656" s="9">
        <v>123.059997558593</v>
      </c>
      <c r="G656" s="10">
        <v>280996800</v>
      </c>
    </row>
    <row r="657" spans="1:7" x14ac:dyDescent="0.25">
      <c r="A657" s="1">
        <v>38579</v>
      </c>
      <c r="B657" s="9">
        <v>123.220001220703</v>
      </c>
      <c r="C657" s="9">
        <v>123.870002746582</v>
      </c>
      <c r="D657" s="9">
        <v>121.83999633789</v>
      </c>
      <c r="E657" s="9">
        <v>87.115295410156193</v>
      </c>
      <c r="F657" s="9">
        <v>122.470001220703</v>
      </c>
      <c r="G657" s="10">
        <v>263656400</v>
      </c>
    </row>
    <row r="658" spans="1:7" x14ac:dyDescent="0.25">
      <c r="A658" s="1">
        <v>38586</v>
      </c>
      <c r="B658" s="9">
        <v>122.58000183105401</v>
      </c>
      <c r="C658" s="9">
        <v>123.230003356933</v>
      </c>
      <c r="D658" s="9">
        <v>120.680000305175</v>
      </c>
      <c r="E658" s="9">
        <v>85.898963928222599</v>
      </c>
      <c r="F658" s="9">
        <v>120.76000213623</v>
      </c>
      <c r="G658" s="10">
        <v>301773100</v>
      </c>
    </row>
    <row r="659" spans="1:7" x14ac:dyDescent="0.25">
      <c r="A659" s="1">
        <v>38593</v>
      </c>
      <c r="B659" s="9">
        <v>120.41000366210901</v>
      </c>
      <c r="C659" s="9">
        <v>123.150001525878</v>
      </c>
      <c r="D659" s="9">
        <v>120.379997253417</v>
      </c>
      <c r="E659" s="9">
        <v>86.973052978515597</v>
      </c>
      <c r="F659" s="9">
        <v>122.26999664306599</v>
      </c>
      <c r="G659" s="10">
        <v>355516700</v>
      </c>
    </row>
    <row r="660" spans="1:7" x14ac:dyDescent="0.25">
      <c r="A660" s="1">
        <v>38600</v>
      </c>
      <c r="B660" s="9">
        <v>122.66000366210901</v>
      </c>
      <c r="C660" s="9">
        <v>124.73999786376901</v>
      </c>
      <c r="D660" s="9">
        <v>122.650001525878</v>
      </c>
      <c r="E660" s="9">
        <v>88.630477905273395</v>
      </c>
      <c r="F660" s="9">
        <v>124.59999847412099</v>
      </c>
      <c r="G660" s="10">
        <v>181163600</v>
      </c>
    </row>
    <row r="661" spans="1:7" x14ac:dyDescent="0.25">
      <c r="A661" s="1">
        <v>38607</v>
      </c>
      <c r="B661" s="9">
        <v>124.449996948242</v>
      </c>
      <c r="C661" s="9">
        <v>124.669998168945</v>
      </c>
      <c r="D661" s="9">
        <v>122.870002746582</v>
      </c>
      <c r="E661" s="9">
        <v>87.848007202148395</v>
      </c>
      <c r="F661" s="9">
        <v>123.5</v>
      </c>
      <c r="G661" s="10">
        <v>297720700</v>
      </c>
    </row>
    <row r="662" spans="1:7" x14ac:dyDescent="0.25">
      <c r="A662" s="1">
        <v>38614</v>
      </c>
      <c r="B662" s="9">
        <v>123.470001220703</v>
      </c>
      <c r="C662" s="9">
        <v>123.61000061035099</v>
      </c>
      <c r="D662" s="9">
        <v>120.44000244140599</v>
      </c>
      <c r="E662" s="9">
        <v>86.750381469726506</v>
      </c>
      <c r="F662" s="9">
        <v>121.44000244140599</v>
      </c>
      <c r="G662" s="10">
        <v>376270000</v>
      </c>
    </row>
    <row r="663" spans="1:7" x14ac:dyDescent="0.25">
      <c r="A663" s="1">
        <v>38621</v>
      </c>
      <c r="B663" s="9">
        <v>122.01999664306599</v>
      </c>
      <c r="C663" s="9">
        <v>123.040000915527</v>
      </c>
      <c r="D663" s="9">
        <v>121.01999664306599</v>
      </c>
      <c r="E663" s="9">
        <v>87.893348693847599</v>
      </c>
      <c r="F663" s="9">
        <v>123.040000915527</v>
      </c>
      <c r="G663" s="10">
        <v>309618600</v>
      </c>
    </row>
    <row r="664" spans="1:7" x14ac:dyDescent="0.25">
      <c r="A664" s="1">
        <v>38628</v>
      </c>
      <c r="B664" s="9">
        <v>122.959999084472</v>
      </c>
      <c r="C664" s="9">
        <v>123.33999633789</v>
      </c>
      <c r="D664" s="9">
        <v>118.169998168945</v>
      </c>
      <c r="E664" s="9">
        <v>85.443145751953097</v>
      </c>
      <c r="F664" s="9">
        <v>119.61000061035099</v>
      </c>
      <c r="G664" s="10">
        <v>434426400</v>
      </c>
    </row>
    <row r="665" spans="1:7" x14ac:dyDescent="0.25">
      <c r="A665" s="1">
        <v>38635</v>
      </c>
      <c r="B665" s="9">
        <v>119.680000305175</v>
      </c>
      <c r="C665" s="9">
        <v>119.709999084472</v>
      </c>
      <c r="D665" s="9">
        <v>116.879997253417</v>
      </c>
      <c r="E665" s="9">
        <v>84.771644592285099</v>
      </c>
      <c r="F665" s="9">
        <v>118.669998168945</v>
      </c>
      <c r="G665" s="10">
        <v>416521100</v>
      </c>
    </row>
    <row r="666" spans="1:7" x14ac:dyDescent="0.25">
      <c r="A666" s="1">
        <v>38642</v>
      </c>
      <c r="B666" s="9">
        <v>118.800003051757</v>
      </c>
      <c r="C666" s="9">
        <v>119.809997558593</v>
      </c>
      <c r="D666" s="9">
        <v>117.120002746582</v>
      </c>
      <c r="E666" s="9">
        <v>84.385856628417898</v>
      </c>
      <c r="F666" s="9">
        <v>118.129997253417</v>
      </c>
      <c r="G666" s="10">
        <v>488216200</v>
      </c>
    </row>
    <row r="667" spans="1:7" x14ac:dyDescent="0.25">
      <c r="A667" s="1">
        <v>38649</v>
      </c>
      <c r="B667" s="9">
        <v>118.44000244140599</v>
      </c>
      <c r="C667" s="9">
        <v>120.540000915527</v>
      </c>
      <c r="D667" s="9">
        <v>117.930000305175</v>
      </c>
      <c r="E667" s="9">
        <v>85.578857421875</v>
      </c>
      <c r="F667" s="9">
        <v>119.800003051757</v>
      </c>
      <c r="G667" s="10">
        <v>367703800</v>
      </c>
    </row>
    <row r="668" spans="1:7" x14ac:dyDescent="0.25">
      <c r="A668" s="1">
        <v>38656</v>
      </c>
      <c r="B668" s="9">
        <v>120.290000915527</v>
      </c>
      <c r="C668" s="9">
        <v>122.66000366210901</v>
      </c>
      <c r="D668" s="9">
        <v>120.129997253417</v>
      </c>
      <c r="E668" s="9">
        <v>87.229011535644503</v>
      </c>
      <c r="F668" s="9">
        <v>122.11000061035099</v>
      </c>
      <c r="G668" s="10">
        <v>362129900</v>
      </c>
    </row>
    <row r="669" spans="1:7" x14ac:dyDescent="0.25">
      <c r="A669" s="1">
        <v>38663</v>
      </c>
      <c r="B669" s="9">
        <v>122.370002746582</v>
      </c>
      <c r="C669" s="9">
        <v>123.83999633789</v>
      </c>
      <c r="D669" s="9">
        <v>121.75</v>
      </c>
      <c r="E669" s="9">
        <v>88.407699584960895</v>
      </c>
      <c r="F669" s="9">
        <v>123.76000213623</v>
      </c>
      <c r="G669" s="10">
        <v>260500100</v>
      </c>
    </row>
    <row r="670" spans="1:7" x14ac:dyDescent="0.25">
      <c r="A670" s="1">
        <v>38670</v>
      </c>
      <c r="B670" s="9">
        <v>123.790000915527</v>
      </c>
      <c r="C670" s="9">
        <v>125.27999877929599</v>
      </c>
      <c r="D670" s="9">
        <v>122.86000061035099</v>
      </c>
      <c r="E670" s="9">
        <v>89.386314392089801</v>
      </c>
      <c r="F670" s="9">
        <v>125.129997253417</v>
      </c>
      <c r="G670" s="10">
        <v>293972400</v>
      </c>
    </row>
    <row r="671" spans="1:7" x14ac:dyDescent="0.25">
      <c r="A671" s="1">
        <v>38677</v>
      </c>
      <c r="B671" s="9">
        <v>125.150001525878</v>
      </c>
      <c r="C671" s="9">
        <v>127.41000366210901</v>
      </c>
      <c r="D671" s="9">
        <v>124.980003356933</v>
      </c>
      <c r="E671" s="9">
        <v>90.815010070800696</v>
      </c>
      <c r="F671" s="9">
        <v>127.129997253417</v>
      </c>
      <c r="G671" s="10">
        <v>182584700</v>
      </c>
    </row>
    <row r="672" spans="1:7" x14ac:dyDescent="0.25">
      <c r="A672" s="1">
        <v>38684</v>
      </c>
      <c r="B672" s="9">
        <v>127.25</v>
      </c>
      <c r="C672" s="9">
        <v>127.26999664306599</v>
      </c>
      <c r="D672" s="9">
        <v>125.290000915527</v>
      </c>
      <c r="E672" s="9">
        <v>90.614990234375</v>
      </c>
      <c r="F672" s="9">
        <v>126.84999847412099</v>
      </c>
      <c r="G672" s="10">
        <v>274412200</v>
      </c>
    </row>
    <row r="673" spans="1:7" x14ac:dyDescent="0.25">
      <c r="A673" s="1">
        <v>38691</v>
      </c>
      <c r="B673" s="9">
        <v>126.699996948242</v>
      </c>
      <c r="C673" s="9">
        <v>127.73999786376901</v>
      </c>
      <c r="D673" s="9">
        <v>125.480003356933</v>
      </c>
      <c r="E673" s="9">
        <v>90.243560791015597</v>
      </c>
      <c r="F673" s="9">
        <v>126.33000183105401</v>
      </c>
      <c r="G673" s="10">
        <v>297378200</v>
      </c>
    </row>
    <row r="674" spans="1:7" x14ac:dyDescent="0.25">
      <c r="A674" s="1">
        <v>38698</v>
      </c>
      <c r="B674" s="9">
        <v>126.709999084472</v>
      </c>
      <c r="C674" s="9">
        <v>128.08999633789</v>
      </c>
      <c r="D674" s="9">
        <v>125.959999084472</v>
      </c>
      <c r="E674" s="9">
        <v>90.264976501464801</v>
      </c>
      <c r="F674" s="9">
        <v>126.36000061035099</v>
      </c>
      <c r="G674" s="10">
        <v>303534400</v>
      </c>
    </row>
    <row r="675" spans="1:7" x14ac:dyDescent="0.25">
      <c r="A675" s="1">
        <v>38705</v>
      </c>
      <c r="B675" s="9">
        <v>126.730003356933</v>
      </c>
      <c r="C675" s="9">
        <v>126.870002746582</v>
      </c>
      <c r="D675" s="9">
        <v>125.480003356933</v>
      </c>
      <c r="E675" s="9">
        <v>91.030708312988196</v>
      </c>
      <c r="F675" s="9">
        <v>126.76000213623</v>
      </c>
      <c r="G675" s="10">
        <v>207368300</v>
      </c>
    </row>
    <row r="676" spans="1:7" x14ac:dyDescent="0.25">
      <c r="A676" s="1">
        <v>38712</v>
      </c>
      <c r="B676" s="9">
        <v>126.959999084472</v>
      </c>
      <c r="C676" s="9">
        <v>127.050003051757</v>
      </c>
      <c r="D676" s="9">
        <v>124.36000061035099</v>
      </c>
      <c r="E676" s="9">
        <v>89.414909362792898</v>
      </c>
      <c r="F676" s="9">
        <v>124.51000213623</v>
      </c>
      <c r="G676" s="10">
        <v>152698300</v>
      </c>
    </row>
    <row r="677" spans="1:7" x14ac:dyDescent="0.25">
      <c r="A677" s="1">
        <v>38719</v>
      </c>
      <c r="B677" s="9">
        <v>125.19000244140599</v>
      </c>
      <c r="C677" s="9">
        <v>128.58000183105401</v>
      </c>
      <c r="D677" s="9">
        <v>124.389999389648</v>
      </c>
      <c r="E677" s="9">
        <v>92.237205505371094</v>
      </c>
      <c r="F677" s="9">
        <v>128.44000244140599</v>
      </c>
      <c r="G677" s="10">
        <v>235349700</v>
      </c>
    </row>
    <row r="678" spans="1:7" x14ac:dyDescent="0.25">
      <c r="A678" s="1">
        <v>38726</v>
      </c>
      <c r="B678" s="9">
        <v>128.419998168945</v>
      </c>
      <c r="C678" s="9">
        <v>129.44000244140599</v>
      </c>
      <c r="D678" s="9">
        <v>128.19999694824199</v>
      </c>
      <c r="E678" s="9">
        <v>92.409561157226506</v>
      </c>
      <c r="F678" s="9">
        <v>128.67999267578099</v>
      </c>
      <c r="G678" s="10">
        <v>223453000</v>
      </c>
    </row>
    <row r="679" spans="1:7" x14ac:dyDescent="0.25">
      <c r="A679" s="1">
        <v>38733</v>
      </c>
      <c r="B679" s="9">
        <v>128.19999694824199</v>
      </c>
      <c r="C679" s="9">
        <v>128.89999389648401</v>
      </c>
      <c r="D679" s="9">
        <v>125.970001220703</v>
      </c>
      <c r="E679" s="9">
        <v>90.463417053222599</v>
      </c>
      <c r="F679" s="9">
        <v>125.970001220703</v>
      </c>
      <c r="G679" s="10">
        <v>323622400</v>
      </c>
    </row>
    <row r="680" spans="1:7" x14ac:dyDescent="0.25">
      <c r="A680" s="1">
        <v>38740</v>
      </c>
      <c r="B680" s="9">
        <v>126.209999084472</v>
      </c>
      <c r="C680" s="9">
        <v>128.66000366210901</v>
      </c>
      <c r="D680" s="9">
        <v>125.83999633789</v>
      </c>
      <c r="E680" s="9">
        <v>92.308998107910099</v>
      </c>
      <c r="F680" s="9">
        <v>128.53999328613199</v>
      </c>
      <c r="G680" s="10">
        <v>344839100</v>
      </c>
    </row>
    <row r="681" spans="1:7" x14ac:dyDescent="0.25">
      <c r="A681" s="1">
        <v>38747</v>
      </c>
      <c r="B681" s="9">
        <v>128.44000244140599</v>
      </c>
      <c r="C681" s="9">
        <v>128.80999755859301</v>
      </c>
      <c r="D681" s="9">
        <v>126.139999389648</v>
      </c>
      <c r="E681" s="9">
        <v>90.678848266601506</v>
      </c>
      <c r="F681" s="9">
        <v>126.26999664306599</v>
      </c>
      <c r="G681" s="10">
        <v>339874900</v>
      </c>
    </row>
    <row r="682" spans="1:7" x14ac:dyDescent="0.25">
      <c r="A682" s="1">
        <v>38754</v>
      </c>
      <c r="B682" s="9">
        <v>126.44000244140599</v>
      </c>
      <c r="C682" s="9">
        <v>128.100006103515</v>
      </c>
      <c r="D682" s="9">
        <v>125.400001525878</v>
      </c>
      <c r="E682" s="9">
        <v>90.944557189941406</v>
      </c>
      <c r="F682" s="9">
        <v>126.639999389648</v>
      </c>
      <c r="G682" s="10">
        <v>302674200</v>
      </c>
    </row>
    <row r="683" spans="1:7" x14ac:dyDescent="0.25">
      <c r="A683" s="1">
        <v>38761</v>
      </c>
      <c r="B683" s="9">
        <v>126.59999847412099</v>
      </c>
      <c r="C683" s="9">
        <v>129.21000671386699</v>
      </c>
      <c r="D683" s="9">
        <v>125.949996948242</v>
      </c>
      <c r="E683" s="9">
        <v>92.502922058105398</v>
      </c>
      <c r="F683" s="9">
        <v>128.80999755859301</v>
      </c>
      <c r="G683" s="10">
        <v>330104900</v>
      </c>
    </row>
    <row r="684" spans="1:7" x14ac:dyDescent="0.25">
      <c r="A684" s="1">
        <v>38768</v>
      </c>
      <c r="B684" s="9">
        <v>129.11000061035099</v>
      </c>
      <c r="C684" s="9">
        <v>129.64999389648401</v>
      </c>
      <c r="D684" s="9">
        <v>128.27999877929599</v>
      </c>
      <c r="E684" s="9">
        <v>92.933799743652301</v>
      </c>
      <c r="F684" s="9">
        <v>129.41000366210901</v>
      </c>
      <c r="G684" s="10">
        <v>168983600</v>
      </c>
    </row>
    <row r="685" spans="1:7" x14ac:dyDescent="0.25">
      <c r="A685" s="1">
        <v>38775</v>
      </c>
      <c r="B685" s="9">
        <v>129.39999389648401</v>
      </c>
      <c r="C685" s="9">
        <v>130.07000732421801</v>
      </c>
      <c r="D685" s="9">
        <v>128.13000488281199</v>
      </c>
      <c r="E685" s="9">
        <v>92.467002868652301</v>
      </c>
      <c r="F685" s="9">
        <v>128.759994506835</v>
      </c>
      <c r="G685" s="10">
        <v>292939800</v>
      </c>
    </row>
    <row r="686" spans="1:7" x14ac:dyDescent="0.25">
      <c r="A686" s="1">
        <v>38782</v>
      </c>
      <c r="B686" s="9">
        <v>129.13999938964801</v>
      </c>
      <c r="C686" s="9">
        <v>129.17999267578099</v>
      </c>
      <c r="D686" s="9">
        <v>127.180000305175</v>
      </c>
      <c r="E686" s="9">
        <v>92.344932556152301</v>
      </c>
      <c r="F686" s="9">
        <v>128.58999633789</v>
      </c>
      <c r="G686" s="10">
        <v>302756000</v>
      </c>
    </row>
    <row r="687" spans="1:7" x14ac:dyDescent="0.25">
      <c r="A687" s="1">
        <v>38789</v>
      </c>
      <c r="B687" s="9">
        <v>128.83999633789</v>
      </c>
      <c r="C687" s="9">
        <v>131.47000122070301</v>
      </c>
      <c r="D687" s="9">
        <v>128.52999877929599</v>
      </c>
      <c r="E687" s="9">
        <v>93.802726745605398</v>
      </c>
      <c r="F687" s="9">
        <v>130.61999511718699</v>
      </c>
      <c r="G687" s="10">
        <v>281568500</v>
      </c>
    </row>
    <row r="688" spans="1:7" x14ac:dyDescent="0.25">
      <c r="A688" s="1">
        <v>38796</v>
      </c>
      <c r="B688" s="9">
        <v>130.63999938964801</v>
      </c>
      <c r="C688" s="9">
        <v>130.99000549316401</v>
      </c>
      <c r="D688" s="9">
        <v>129.44999694824199</v>
      </c>
      <c r="E688" s="9">
        <v>93.880126953125</v>
      </c>
      <c r="F688" s="9">
        <v>130.21000671386699</v>
      </c>
      <c r="G688" s="10">
        <v>274160300</v>
      </c>
    </row>
    <row r="689" spans="1:7" x14ac:dyDescent="0.25">
      <c r="A689" s="1">
        <v>38803</v>
      </c>
      <c r="B689" s="9">
        <v>130.02999877929599</v>
      </c>
      <c r="C689" s="9">
        <v>130.97999572753901</v>
      </c>
      <c r="D689" s="9">
        <v>129.05000305175699</v>
      </c>
      <c r="E689" s="9">
        <v>93.606178283691406</v>
      </c>
      <c r="F689" s="9">
        <v>129.83000183105401</v>
      </c>
      <c r="G689" s="10">
        <v>309605900</v>
      </c>
    </row>
    <row r="690" spans="1:7" x14ac:dyDescent="0.25">
      <c r="A690" s="1">
        <v>38810</v>
      </c>
      <c r="B690" s="9">
        <v>130.07000732421801</v>
      </c>
      <c r="C690" s="9">
        <v>131.39999389648401</v>
      </c>
      <c r="D690" s="9">
        <v>129.350006103515</v>
      </c>
      <c r="E690" s="9">
        <v>93.397064208984304</v>
      </c>
      <c r="F690" s="9">
        <v>129.53999328613199</v>
      </c>
      <c r="G690" s="10">
        <v>305128300</v>
      </c>
    </row>
    <row r="691" spans="1:7" x14ac:dyDescent="0.25">
      <c r="A691" s="1">
        <v>38817</v>
      </c>
      <c r="B691" s="9">
        <v>129.74000549316401</v>
      </c>
      <c r="C691" s="9">
        <v>130.08000183105401</v>
      </c>
      <c r="D691" s="9">
        <v>128.25</v>
      </c>
      <c r="E691" s="9">
        <v>92.798675537109304</v>
      </c>
      <c r="F691" s="9">
        <v>128.71000671386699</v>
      </c>
      <c r="G691" s="10">
        <v>208381400</v>
      </c>
    </row>
    <row r="692" spans="1:7" x14ac:dyDescent="0.25">
      <c r="A692" s="1">
        <v>38824</v>
      </c>
      <c r="B692" s="9">
        <v>128.83000183105401</v>
      </c>
      <c r="C692" s="9">
        <v>131.86000061035099</v>
      </c>
      <c r="D692" s="9">
        <v>128.02000427246</v>
      </c>
      <c r="E692" s="9">
        <v>94.557876586914006</v>
      </c>
      <c r="F692" s="9">
        <v>131.14999389648401</v>
      </c>
      <c r="G692" s="10">
        <v>402316600</v>
      </c>
    </row>
    <row r="693" spans="1:7" x14ac:dyDescent="0.25">
      <c r="A693" s="1">
        <v>38831</v>
      </c>
      <c r="B693" s="9">
        <v>130.88999938964801</v>
      </c>
      <c r="C693" s="9">
        <v>131.75</v>
      </c>
      <c r="D693" s="9">
        <v>129.58999633789</v>
      </c>
      <c r="E693" s="9">
        <v>94.788597106933594</v>
      </c>
      <c r="F693" s="9">
        <v>131.47000122070301</v>
      </c>
      <c r="G693" s="10">
        <v>384501600</v>
      </c>
    </row>
    <row r="694" spans="1:7" x14ac:dyDescent="0.25">
      <c r="A694" s="1">
        <v>38838</v>
      </c>
      <c r="B694" s="9">
        <v>131.47000122070301</v>
      </c>
      <c r="C694" s="9">
        <v>132.80000305175699</v>
      </c>
      <c r="D694" s="9">
        <v>130.32000732421801</v>
      </c>
      <c r="E694" s="9">
        <v>95.545631408691406</v>
      </c>
      <c r="F694" s="9">
        <v>132.52000427246</v>
      </c>
      <c r="G694" s="10">
        <v>280384700</v>
      </c>
    </row>
    <row r="695" spans="1:7" x14ac:dyDescent="0.25">
      <c r="A695" s="1">
        <v>38845</v>
      </c>
      <c r="B695" s="9">
        <v>132.509994506835</v>
      </c>
      <c r="C695" s="9">
        <v>132.77000427246</v>
      </c>
      <c r="D695" s="9">
        <v>129.19000244140599</v>
      </c>
      <c r="E695" s="9">
        <v>93.180793762207003</v>
      </c>
      <c r="F695" s="9">
        <v>129.24000549316401</v>
      </c>
      <c r="G695" s="10">
        <v>296612300</v>
      </c>
    </row>
    <row r="696" spans="1:7" x14ac:dyDescent="0.25">
      <c r="A696" s="1">
        <v>38852</v>
      </c>
      <c r="B696" s="9">
        <v>128.78999328613199</v>
      </c>
      <c r="C696" s="9">
        <v>130</v>
      </c>
      <c r="D696" s="9">
        <v>125.800003051757</v>
      </c>
      <c r="E696" s="9">
        <v>91.637901306152301</v>
      </c>
      <c r="F696" s="9">
        <v>127.09999847412099</v>
      </c>
      <c r="G696" s="10">
        <v>503172100</v>
      </c>
    </row>
    <row r="697" spans="1:7" x14ac:dyDescent="0.25">
      <c r="A697" s="1">
        <v>38859</v>
      </c>
      <c r="B697" s="9">
        <v>126.27999877929599</v>
      </c>
      <c r="C697" s="9">
        <v>128.38000488281199</v>
      </c>
      <c r="D697" s="9">
        <v>124.76000213623</v>
      </c>
      <c r="E697" s="9">
        <v>92.560722351074205</v>
      </c>
      <c r="F697" s="9">
        <v>128.38000488281199</v>
      </c>
      <c r="G697" s="10">
        <v>513231900</v>
      </c>
    </row>
    <row r="698" spans="1:7" x14ac:dyDescent="0.25">
      <c r="A698" s="1">
        <v>38866</v>
      </c>
      <c r="B698" s="9">
        <v>127.970001220703</v>
      </c>
      <c r="C698" s="9">
        <v>129.42999267578099</v>
      </c>
      <c r="D698" s="9">
        <v>126.050003051757</v>
      </c>
      <c r="E698" s="9">
        <v>93.007736206054602</v>
      </c>
      <c r="F698" s="9">
        <v>129</v>
      </c>
      <c r="G698" s="10">
        <v>324770400</v>
      </c>
    </row>
    <row r="699" spans="1:7" x14ac:dyDescent="0.25">
      <c r="A699" s="1">
        <v>38873</v>
      </c>
      <c r="B699" s="9">
        <v>128.850006103515</v>
      </c>
      <c r="C699" s="9">
        <v>128.86000061035099</v>
      </c>
      <c r="D699" s="9">
        <v>123.870002746582</v>
      </c>
      <c r="E699" s="9">
        <v>90.376152038574205</v>
      </c>
      <c r="F699" s="9">
        <v>125.34999847412099</v>
      </c>
      <c r="G699" s="10">
        <v>625132500</v>
      </c>
    </row>
    <row r="700" spans="1:7" x14ac:dyDescent="0.25">
      <c r="A700" s="1">
        <v>38880</v>
      </c>
      <c r="B700" s="9">
        <v>125.879997253417</v>
      </c>
      <c r="C700" s="9">
        <v>126.36000061035099</v>
      </c>
      <c r="D700" s="9">
        <v>122.33999633789</v>
      </c>
      <c r="E700" s="9">
        <v>89.871444702148395</v>
      </c>
      <c r="F700" s="9">
        <v>124.650001525878</v>
      </c>
      <c r="G700" s="10">
        <v>673381600</v>
      </c>
    </row>
    <row r="701" spans="1:7" x14ac:dyDescent="0.25">
      <c r="A701" s="1">
        <v>38887</v>
      </c>
      <c r="B701" s="9">
        <v>125.400001525878</v>
      </c>
      <c r="C701" s="9">
        <v>125.699996948242</v>
      </c>
      <c r="D701" s="9">
        <v>123.550003051757</v>
      </c>
      <c r="E701" s="9">
        <v>90.1165771484375</v>
      </c>
      <c r="F701" s="9">
        <v>124.44000244140599</v>
      </c>
      <c r="G701" s="10">
        <v>364980400</v>
      </c>
    </row>
    <row r="702" spans="1:7" x14ac:dyDescent="0.25">
      <c r="A702" s="1">
        <v>38894</v>
      </c>
      <c r="B702" s="9">
        <v>124.540000915527</v>
      </c>
      <c r="C702" s="9">
        <v>127.66000366210901</v>
      </c>
      <c r="D702" s="9">
        <v>123.650001525878</v>
      </c>
      <c r="E702" s="9">
        <v>92.173248291015597</v>
      </c>
      <c r="F702" s="9">
        <v>127.27999877929599</v>
      </c>
      <c r="G702" s="10">
        <v>334910500</v>
      </c>
    </row>
    <row r="703" spans="1:7" x14ac:dyDescent="0.25">
      <c r="A703" s="1">
        <v>38901</v>
      </c>
      <c r="B703" s="9">
        <v>127.430000305175</v>
      </c>
      <c r="C703" s="9">
        <v>128.009994506835</v>
      </c>
      <c r="D703" s="9">
        <v>126.290000915527</v>
      </c>
      <c r="E703" s="9">
        <v>91.688034057617102</v>
      </c>
      <c r="F703" s="9">
        <v>126.61000061035099</v>
      </c>
      <c r="G703" s="10">
        <v>225294200</v>
      </c>
    </row>
    <row r="704" spans="1:7" x14ac:dyDescent="0.25">
      <c r="A704" s="1">
        <v>38908</v>
      </c>
      <c r="B704" s="9">
        <v>126.94000244140599</v>
      </c>
      <c r="C704" s="9">
        <v>127.430000305175</v>
      </c>
      <c r="D704" s="9">
        <v>122.83000183105401</v>
      </c>
      <c r="E704" s="9">
        <v>89.450340270996094</v>
      </c>
      <c r="F704" s="9">
        <v>123.51999664306599</v>
      </c>
      <c r="G704" s="10">
        <v>422814400</v>
      </c>
    </row>
    <row r="705" spans="1:7" x14ac:dyDescent="0.25">
      <c r="A705" s="1">
        <v>38915</v>
      </c>
      <c r="B705" s="9">
        <v>123.51999664306599</v>
      </c>
      <c r="C705" s="9">
        <v>126.300003051757</v>
      </c>
      <c r="D705" s="9">
        <v>122.389999389648</v>
      </c>
      <c r="E705" s="9">
        <v>89.761734008789006</v>
      </c>
      <c r="F705" s="9">
        <v>123.949996948242</v>
      </c>
      <c r="G705" s="10">
        <v>551315100</v>
      </c>
    </row>
    <row r="706" spans="1:7" x14ac:dyDescent="0.25">
      <c r="A706" s="1">
        <v>38922</v>
      </c>
      <c r="B706" s="9">
        <v>124.44000244140599</v>
      </c>
      <c r="C706" s="9">
        <v>128.13999938964801</v>
      </c>
      <c r="D706" s="9">
        <v>124.44000244140599</v>
      </c>
      <c r="E706" s="9">
        <v>92.680206298828097</v>
      </c>
      <c r="F706" s="9">
        <v>127.980003356933</v>
      </c>
      <c r="G706" s="10">
        <v>442284600</v>
      </c>
    </row>
    <row r="707" spans="1:7" x14ac:dyDescent="0.25">
      <c r="A707" s="1">
        <v>38929</v>
      </c>
      <c r="B707" s="9">
        <v>127.66000366210901</v>
      </c>
      <c r="C707" s="9">
        <v>129.42999267578099</v>
      </c>
      <c r="D707" s="9">
        <v>126.59999847412099</v>
      </c>
      <c r="E707" s="9">
        <v>92.839500427246094</v>
      </c>
      <c r="F707" s="9">
        <v>128.19999694824199</v>
      </c>
      <c r="G707" s="10">
        <v>339577600</v>
      </c>
    </row>
    <row r="708" spans="1:7" x14ac:dyDescent="0.25">
      <c r="A708" s="1">
        <v>38936</v>
      </c>
      <c r="B708" s="9">
        <v>127.900001525878</v>
      </c>
      <c r="C708" s="9">
        <v>128.600006103515</v>
      </c>
      <c r="D708" s="9">
        <v>126.27999877929599</v>
      </c>
      <c r="E708" s="9">
        <v>91.977752685546804</v>
      </c>
      <c r="F708" s="9">
        <v>127.01000213623</v>
      </c>
      <c r="G708" s="10">
        <v>331993700</v>
      </c>
    </row>
    <row r="709" spans="1:7" x14ac:dyDescent="0.25">
      <c r="A709" s="1">
        <v>38943</v>
      </c>
      <c r="B709" s="9">
        <v>127.629997253417</v>
      </c>
      <c r="C709" s="9">
        <v>130.69000244140599</v>
      </c>
      <c r="D709" s="9">
        <v>126.919998168945</v>
      </c>
      <c r="E709" s="9">
        <v>94.642723083496094</v>
      </c>
      <c r="F709" s="9">
        <v>130.69000244140599</v>
      </c>
      <c r="G709" s="10">
        <v>327000800</v>
      </c>
    </row>
    <row r="710" spans="1:7" x14ac:dyDescent="0.25">
      <c r="A710" s="1">
        <v>38950</v>
      </c>
      <c r="B710" s="9">
        <v>130.17999267578099</v>
      </c>
      <c r="C710" s="9">
        <v>130.52000427246</v>
      </c>
      <c r="D710" s="9">
        <v>129.19000244140599</v>
      </c>
      <c r="E710" s="9">
        <v>94.005393981933594</v>
      </c>
      <c r="F710" s="9">
        <v>129.80999755859301</v>
      </c>
      <c r="G710" s="10">
        <v>269304600</v>
      </c>
    </row>
    <row r="711" spans="1:7" x14ac:dyDescent="0.25">
      <c r="A711" s="1">
        <v>38957</v>
      </c>
      <c r="B711" s="9">
        <v>129.64999389648401</v>
      </c>
      <c r="C711" s="9">
        <v>131.58000183105401</v>
      </c>
      <c r="D711" s="9">
        <v>129.63999938964801</v>
      </c>
      <c r="E711" s="9">
        <v>95.171356201171804</v>
      </c>
      <c r="F711" s="9">
        <v>131.419998168945</v>
      </c>
      <c r="G711" s="10">
        <v>250856300</v>
      </c>
    </row>
    <row r="712" spans="1:7" x14ac:dyDescent="0.25">
      <c r="A712" s="1">
        <v>38964</v>
      </c>
      <c r="B712" s="9">
        <v>131.509994506835</v>
      </c>
      <c r="C712" s="9">
        <v>131.850006103515</v>
      </c>
      <c r="D712" s="9">
        <v>129.350006103515</v>
      </c>
      <c r="E712" s="9">
        <v>94.345756530761705</v>
      </c>
      <c r="F712" s="9">
        <v>130.27999877929599</v>
      </c>
      <c r="G712" s="10">
        <v>237509600</v>
      </c>
    </row>
    <row r="713" spans="1:7" x14ac:dyDescent="0.25">
      <c r="A713" s="1">
        <v>38971</v>
      </c>
      <c r="B713" s="9">
        <v>129.86000061035099</v>
      </c>
      <c r="C713" s="9">
        <v>132.44999694824199</v>
      </c>
      <c r="D713" s="9">
        <v>129.47999572753901</v>
      </c>
      <c r="E713" s="9">
        <v>95.562416076660099</v>
      </c>
      <c r="F713" s="9">
        <v>131.96000671386699</v>
      </c>
      <c r="G713" s="10">
        <v>335779100</v>
      </c>
    </row>
    <row r="714" spans="1:7" x14ac:dyDescent="0.25">
      <c r="A714" s="1">
        <v>38978</v>
      </c>
      <c r="B714" s="9">
        <v>131.78999328613199</v>
      </c>
      <c r="C714" s="9">
        <v>132.77000427246</v>
      </c>
      <c r="D714" s="9">
        <v>131</v>
      </c>
      <c r="E714" s="9">
        <v>95.626289367675696</v>
      </c>
      <c r="F714" s="9">
        <v>131.47000122070301</v>
      </c>
      <c r="G714" s="10">
        <v>386346600</v>
      </c>
    </row>
    <row r="715" spans="1:7" x14ac:dyDescent="0.25">
      <c r="A715" s="1">
        <v>38985</v>
      </c>
      <c r="B715" s="9">
        <v>131.72999572753901</v>
      </c>
      <c r="C715" s="9">
        <v>133.99000549316401</v>
      </c>
      <c r="D715" s="9">
        <v>131.05000305175699</v>
      </c>
      <c r="E715" s="9">
        <v>97.161003112792898</v>
      </c>
      <c r="F715" s="9">
        <v>133.58000183105401</v>
      </c>
      <c r="G715" s="10">
        <v>355258100</v>
      </c>
    </row>
    <row r="716" spans="1:7" x14ac:dyDescent="0.25">
      <c r="A716" s="1">
        <v>38992</v>
      </c>
      <c r="B716" s="9">
        <v>133.53999328613199</v>
      </c>
      <c r="C716" s="9">
        <v>135.41000366210901</v>
      </c>
      <c r="D716" s="9">
        <v>132.64999389648401</v>
      </c>
      <c r="E716" s="9">
        <v>98.201133728027301</v>
      </c>
      <c r="F716" s="9">
        <v>135.009994506835</v>
      </c>
      <c r="G716" s="10">
        <v>331175500</v>
      </c>
    </row>
    <row r="717" spans="1:7" x14ac:dyDescent="0.25">
      <c r="A717" s="1">
        <v>38999</v>
      </c>
      <c r="B717" s="9">
        <v>134.850006103515</v>
      </c>
      <c r="C717" s="9">
        <v>136.71000671386699</v>
      </c>
      <c r="D717" s="9">
        <v>134.30000305175699</v>
      </c>
      <c r="E717" s="9">
        <v>99.379478454589801</v>
      </c>
      <c r="F717" s="9">
        <v>136.63000488281199</v>
      </c>
      <c r="G717" s="10">
        <v>314754900</v>
      </c>
    </row>
    <row r="718" spans="1:7" x14ac:dyDescent="0.25">
      <c r="A718" s="1">
        <v>39006</v>
      </c>
      <c r="B718" s="9">
        <v>136.52000427246</v>
      </c>
      <c r="C718" s="9">
        <v>137.36999511718699</v>
      </c>
      <c r="D718" s="9">
        <v>135.669998168945</v>
      </c>
      <c r="E718" s="9">
        <v>99.5322265625</v>
      </c>
      <c r="F718" s="9">
        <v>136.83999633789</v>
      </c>
      <c r="G718" s="10">
        <v>331779900</v>
      </c>
    </row>
    <row r="719" spans="1:7" x14ac:dyDescent="0.25">
      <c r="A719" s="1">
        <v>39013</v>
      </c>
      <c r="B719" s="9">
        <v>136.55999755859301</v>
      </c>
      <c r="C719" s="9">
        <v>139</v>
      </c>
      <c r="D719" s="9">
        <v>136.38999938964801</v>
      </c>
      <c r="E719" s="9">
        <v>100.310485839843</v>
      </c>
      <c r="F719" s="9">
        <v>137.91000366210901</v>
      </c>
      <c r="G719" s="10">
        <v>344641900</v>
      </c>
    </row>
    <row r="720" spans="1:7" x14ac:dyDescent="0.25">
      <c r="A720" s="1">
        <v>39020</v>
      </c>
      <c r="B720" s="9">
        <v>137.66000366210901</v>
      </c>
      <c r="C720" s="9">
        <v>138.30999755859301</v>
      </c>
      <c r="D720" s="9">
        <v>135.61999511718699</v>
      </c>
      <c r="E720" s="9">
        <v>99.313980102539006</v>
      </c>
      <c r="F720" s="9">
        <v>136.53999328613199</v>
      </c>
      <c r="G720" s="10">
        <v>336037000</v>
      </c>
    </row>
    <row r="721" spans="1:7" x14ac:dyDescent="0.25">
      <c r="A721" s="1">
        <v>39027</v>
      </c>
      <c r="B721" s="9">
        <v>136.96000671386699</v>
      </c>
      <c r="C721" s="9">
        <v>139.13999938964801</v>
      </c>
      <c r="D721" s="9">
        <v>136.86000061035099</v>
      </c>
      <c r="E721" s="9">
        <v>100.550483703613</v>
      </c>
      <c r="F721" s="9">
        <v>138.24000549316401</v>
      </c>
      <c r="G721" s="10">
        <v>359047800</v>
      </c>
    </row>
    <row r="722" spans="1:7" x14ac:dyDescent="0.25">
      <c r="A722" s="1">
        <v>39034</v>
      </c>
      <c r="B722" s="9">
        <v>138.17999267578099</v>
      </c>
      <c r="C722" s="9">
        <v>140.67999267578099</v>
      </c>
      <c r="D722" s="9">
        <v>138.07000732421801</v>
      </c>
      <c r="E722" s="9">
        <v>102.13615417480401</v>
      </c>
      <c r="F722" s="9">
        <v>140.419998168945</v>
      </c>
      <c r="G722" s="10">
        <v>365694400</v>
      </c>
    </row>
    <row r="723" spans="1:7" x14ac:dyDescent="0.25">
      <c r="A723" s="1">
        <v>39041</v>
      </c>
      <c r="B723" s="9">
        <v>140.30000305175699</v>
      </c>
      <c r="C723" s="9">
        <v>141.16000366210901</v>
      </c>
      <c r="D723" s="9">
        <v>139.94000244140599</v>
      </c>
      <c r="E723" s="9">
        <v>102.08526611328099</v>
      </c>
      <c r="F723" s="9">
        <v>140.350006103515</v>
      </c>
      <c r="G723" s="10">
        <v>197045400</v>
      </c>
    </row>
    <row r="724" spans="1:7" x14ac:dyDescent="0.25">
      <c r="A724" s="1">
        <v>39048</v>
      </c>
      <c r="B724" s="9">
        <v>140.27999877929599</v>
      </c>
      <c r="C724" s="9">
        <v>141.05000305175699</v>
      </c>
      <c r="D724" s="9">
        <v>138.11000061035099</v>
      </c>
      <c r="E724" s="9">
        <v>101.990715026855</v>
      </c>
      <c r="F724" s="9">
        <v>140.22000122070301</v>
      </c>
      <c r="G724" s="10">
        <v>491307200</v>
      </c>
    </row>
    <row r="725" spans="1:7" x14ac:dyDescent="0.25">
      <c r="A725" s="1">
        <v>39055</v>
      </c>
      <c r="B725" s="9">
        <v>140.25</v>
      </c>
      <c r="C725" s="9">
        <v>142.30000305175699</v>
      </c>
      <c r="D725" s="9">
        <v>140.22999572753901</v>
      </c>
      <c r="E725" s="9">
        <v>102.863510131835</v>
      </c>
      <c r="F725" s="9">
        <v>141.419998168945</v>
      </c>
      <c r="G725" s="10">
        <v>356923700</v>
      </c>
    </row>
    <row r="726" spans="1:7" x14ac:dyDescent="0.25">
      <c r="A726" s="1">
        <v>39062</v>
      </c>
      <c r="B726" s="9">
        <v>141.419998168945</v>
      </c>
      <c r="C726" s="9">
        <v>143.24000549316401</v>
      </c>
      <c r="D726" s="9">
        <v>140.88999938964801</v>
      </c>
      <c r="E726" s="9">
        <v>103.53269195556599</v>
      </c>
      <c r="F726" s="9">
        <v>142.33999633789</v>
      </c>
      <c r="G726" s="10">
        <v>308363800</v>
      </c>
    </row>
    <row r="727" spans="1:7" x14ac:dyDescent="0.25">
      <c r="A727" s="1">
        <v>39069</v>
      </c>
      <c r="B727" s="9">
        <v>142.53999328613199</v>
      </c>
      <c r="C727" s="9">
        <v>142.88000488281199</v>
      </c>
      <c r="D727" s="9">
        <v>140.669998168945</v>
      </c>
      <c r="E727" s="9">
        <v>102.94659423828099</v>
      </c>
      <c r="F727" s="9">
        <v>140.75</v>
      </c>
      <c r="G727" s="10">
        <v>266215300</v>
      </c>
    </row>
    <row r="728" spans="1:7" x14ac:dyDescent="0.25">
      <c r="A728" s="1">
        <v>39076</v>
      </c>
      <c r="B728" s="9">
        <v>140.80999755859301</v>
      </c>
      <c r="C728" s="9">
        <v>142.69999694824199</v>
      </c>
      <c r="D728" s="9">
        <v>140.77999877929599</v>
      </c>
      <c r="E728" s="9">
        <v>103.58290863037099</v>
      </c>
      <c r="F728" s="9">
        <v>141.61999511718699</v>
      </c>
      <c r="G728" s="10">
        <v>155174000</v>
      </c>
    </row>
    <row r="729" spans="1:7" x14ac:dyDescent="0.25">
      <c r="A729" s="1">
        <v>39083</v>
      </c>
      <c r="B729" s="9">
        <v>142.25</v>
      </c>
      <c r="C729" s="9">
        <v>142.86000061035099</v>
      </c>
      <c r="D729" s="9">
        <v>140.38000488281199</v>
      </c>
      <c r="E729" s="9">
        <v>102.792999267578</v>
      </c>
      <c r="F729" s="9">
        <v>140.53999328613199</v>
      </c>
      <c r="G729" s="10">
        <v>241073500</v>
      </c>
    </row>
    <row r="730" spans="1:7" x14ac:dyDescent="0.25">
      <c r="A730" s="1">
        <v>39090</v>
      </c>
      <c r="B730" s="9">
        <v>140.82000732421801</v>
      </c>
      <c r="C730" s="9">
        <v>143.24000549316401</v>
      </c>
      <c r="D730" s="9">
        <v>140.25</v>
      </c>
      <c r="E730" s="9">
        <v>104.767845153808</v>
      </c>
      <c r="F730" s="9">
        <v>143.24000549316401</v>
      </c>
      <c r="G730" s="10">
        <v>329610500</v>
      </c>
    </row>
    <row r="731" spans="1:7" x14ac:dyDescent="0.25">
      <c r="A731" s="1">
        <v>39097</v>
      </c>
      <c r="B731" s="9">
        <v>143.07000732421801</v>
      </c>
      <c r="C731" s="9">
        <v>143.46000671386699</v>
      </c>
      <c r="D731" s="9">
        <v>142.30999755859301</v>
      </c>
      <c r="E731" s="9">
        <v>104.460639953613</v>
      </c>
      <c r="F731" s="9">
        <v>142.82000732421801</v>
      </c>
      <c r="G731" s="10">
        <v>220263000</v>
      </c>
    </row>
    <row r="732" spans="1:7" x14ac:dyDescent="0.25">
      <c r="A732" s="1">
        <v>39104</v>
      </c>
      <c r="B732" s="9">
        <v>143.07000732421801</v>
      </c>
      <c r="C732" s="9">
        <v>143.97999572753901</v>
      </c>
      <c r="D732" s="9">
        <v>141.58000183105401</v>
      </c>
      <c r="E732" s="9">
        <v>103.955932617187</v>
      </c>
      <c r="F732" s="9">
        <v>142.13000488281199</v>
      </c>
      <c r="G732" s="10">
        <v>310992100</v>
      </c>
    </row>
    <row r="733" spans="1:7" x14ac:dyDescent="0.25">
      <c r="A733" s="1">
        <v>39111</v>
      </c>
      <c r="B733" s="9">
        <v>142.19000244140599</v>
      </c>
      <c r="C733" s="9">
        <v>144.94999694824199</v>
      </c>
      <c r="D733" s="9">
        <v>141.74000549316401</v>
      </c>
      <c r="E733" s="9">
        <v>105.916137695312</v>
      </c>
      <c r="F733" s="9">
        <v>144.80999755859301</v>
      </c>
      <c r="G733" s="10">
        <v>347310200</v>
      </c>
    </row>
    <row r="734" spans="1:7" x14ac:dyDescent="0.25">
      <c r="A734" s="1">
        <v>39118</v>
      </c>
      <c r="B734" s="9">
        <v>144.69999694824199</v>
      </c>
      <c r="C734" s="9">
        <v>145.36000061035099</v>
      </c>
      <c r="D734" s="9">
        <v>143.38999938964801</v>
      </c>
      <c r="E734" s="9">
        <v>105.279823303222</v>
      </c>
      <c r="F734" s="9">
        <v>143.94000244140599</v>
      </c>
      <c r="G734" s="10">
        <v>308181700</v>
      </c>
    </row>
    <row r="735" spans="1:7" x14ac:dyDescent="0.25">
      <c r="A735" s="1">
        <v>39125</v>
      </c>
      <c r="B735" s="9">
        <v>143.94000244140599</v>
      </c>
      <c r="C735" s="9">
        <v>145.94999694824199</v>
      </c>
      <c r="D735" s="9">
        <v>143.19000244140599</v>
      </c>
      <c r="E735" s="9">
        <v>106.58908081054599</v>
      </c>
      <c r="F735" s="9">
        <v>145.72999572753901</v>
      </c>
      <c r="G735" s="10">
        <v>274335200</v>
      </c>
    </row>
    <row r="736" spans="1:7" x14ac:dyDescent="0.25">
      <c r="A736" s="1">
        <v>39132</v>
      </c>
      <c r="B736" s="9">
        <v>145.55999755859301</v>
      </c>
      <c r="C736" s="9">
        <v>146.419998168945</v>
      </c>
      <c r="D736" s="9">
        <v>145</v>
      </c>
      <c r="E736" s="9">
        <v>106.27456665039</v>
      </c>
      <c r="F736" s="9">
        <v>145.30000305175699</v>
      </c>
      <c r="G736" s="10">
        <v>271917000</v>
      </c>
    </row>
    <row r="737" spans="1:7" x14ac:dyDescent="0.25">
      <c r="A737" s="1">
        <v>39139</v>
      </c>
      <c r="B737" s="9">
        <v>145.83000183105401</v>
      </c>
      <c r="C737" s="9">
        <v>145.94999694824199</v>
      </c>
      <c r="D737" s="9">
        <v>138.05000305175699</v>
      </c>
      <c r="E737" s="9">
        <v>101.425231933593</v>
      </c>
      <c r="F737" s="9">
        <v>138.669998168945</v>
      </c>
      <c r="G737" s="10">
        <v>896598200</v>
      </c>
    </row>
    <row r="738" spans="1:7" x14ac:dyDescent="0.25">
      <c r="A738" s="1">
        <v>39146</v>
      </c>
      <c r="B738" s="9">
        <v>137.92999267578099</v>
      </c>
      <c r="C738" s="9">
        <v>141.419998168945</v>
      </c>
      <c r="D738" s="9">
        <v>137.33000183105401</v>
      </c>
      <c r="E738" s="9">
        <v>102.968528747558</v>
      </c>
      <c r="F738" s="9">
        <v>140.77999877929599</v>
      </c>
      <c r="G738" s="10">
        <v>627885300</v>
      </c>
    </row>
    <row r="739" spans="1:7" x14ac:dyDescent="0.25">
      <c r="A739" s="1">
        <v>39153</v>
      </c>
      <c r="B739" s="9">
        <v>140.419998168945</v>
      </c>
      <c r="C739" s="9">
        <v>141.33999633789</v>
      </c>
      <c r="D739" s="9">
        <v>136.75</v>
      </c>
      <c r="E739" s="9">
        <v>101.322868347167</v>
      </c>
      <c r="F739" s="9">
        <v>138.52999877929599</v>
      </c>
      <c r="G739" s="10">
        <v>756793400</v>
      </c>
    </row>
    <row r="740" spans="1:7" x14ac:dyDescent="0.25">
      <c r="A740" s="1">
        <v>39160</v>
      </c>
      <c r="B740" s="9">
        <v>139.259994506835</v>
      </c>
      <c r="C740" s="9">
        <v>143.80999755859301</v>
      </c>
      <c r="D740" s="9">
        <v>139.14999389648401</v>
      </c>
      <c r="E740" s="9">
        <v>105.29354095458901</v>
      </c>
      <c r="F740" s="9">
        <v>143.38999938964801</v>
      </c>
      <c r="G740" s="10">
        <v>524036300</v>
      </c>
    </row>
    <row r="741" spans="1:7" x14ac:dyDescent="0.25">
      <c r="A741" s="1">
        <v>39167</v>
      </c>
      <c r="B741" s="9">
        <v>143.5</v>
      </c>
      <c r="C741" s="9">
        <v>143.64999389648401</v>
      </c>
      <c r="D741" s="9">
        <v>140.55999755859301</v>
      </c>
      <c r="E741" s="9">
        <v>104.272834777832</v>
      </c>
      <c r="F741" s="9">
        <v>142</v>
      </c>
      <c r="G741" s="10">
        <v>634186800</v>
      </c>
    </row>
    <row r="742" spans="1:7" x14ac:dyDescent="0.25">
      <c r="A742" s="1">
        <v>39174</v>
      </c>
      <c r="B742" s="9">
        <v>142.16000366210901</v>
      </c>
      <c r="C742" s="9">
        <v>144.44000244140599</v>
      </c>
      <c r="D742" s="9">
        <v>141.47999572753901</v>
      </c>
      <c r="E742" s="9">
        <v>105.917709350585</v>
      </c>
      <c r="F742" s="9">
        <v>144.24000549316401</v>
      </c>
      <c r="G742" s="10">
        <v>272652200</v>
      </c>
    </row>
    <row r="743" spans="1:7" x14ac:dyDescent="0.25">
      <c r="A743" s="1">
        <v>39181</v>
      </c>
      <c r="B743" s="9">
        <v>144.64999389648401</v>
      </c>
      <c r="C743" s="9">
        <v>145.32000732421801</v>
      </c>
      <c r="D743" s="9">
        <v>143.33999633789</v>
      </c>
      <c r="E743" s="9">
        <v>106.71076965332</v>
      </c>
      <c r="F743" s="9">
        <v>145.32000732421801</v>
      </c>
      <c r="G743" s="10">
        <v>413774500</v>
      </c>
    </row>
    <row r="744" spans="1:7" x14ac:dyDescent="0.25">
      <c r="A744" s="1">
        <v>39188</v>
      </c>
      <c r="B744" s="9">
        <v>145.83000183105401</v>
      </c>
      <c r="C744" s="9">
        <v>148.61999511718699</v>
      </c>
      <c r="D744" s="9">
        <v>145.82000732421801</v>
      </c>
      <c r="E744" s="9">
        <v>109.13401031494099</v>
      </c>
      <c r="F744" s="9">
        <v>148.61999511718699</v>
      </c>
      <c r="G744" s="10">
        <v>506895800</v>
      </c>
    </row>
    <row r="745" spans="1:7" x14ac:dyDescent="0.25">
      <c r="A745" s="1">
        <v>39195</v>
      </c>
      <c r="B745" s="9">
        <v>148.36999511718699</v>
      </c>
      <c r="C745" s="9">
        <v>149.80000305175699</v>
      </c>
      <c r="D745" s="9">
        <v>147.32000732421801</v>
      </c>
      <c r="E745" s="9">
        <v>109.802238464355</v>
      </c>
      <c r="F745" s="9">
        <v>149.52999877929599</v>
      </c>
      <c r="G745" s="10">
        <v>497093300</v>
      </c>
    </row>
    <row r="746" spans="1:7" x14ac:dyDescent="0.25">
      <c r="A746" s="1">
        <v>39202</v>
      </c>
      <c r="B746" s="9">
        <v>149.63999938964801</v>
      </c>
      <c r="C746" s="9">
        <v>151.11999511718699</v>
      </c>
      <c r="D746" s="9">
        <v>147.669998168945</v>
      </c>
      <c r="E746" s="9">
        <v>110.822914123535</v>
      </c>
      <c r="F746" s="9">
        <v>150.919998168945</v>
      </c>
      <c r="G746" s="10">
        <v>505325300</v>
      </c>
    </row>
    <row r="747" spans="1:7" x14ac:dyDescent="0.25">
      <c r="A747" s="1">
        <v>39209</v>
      </c>
      <c r="B747" s="9">
        <v>150.88000488281199</v>
      </c>
      <c r="C747" s="9">
        <v>152.82000732421801</v>
      </c>
      <c r="D747" s="9">
        <v>149.27000427246</v>
      </c>
      <c r="E747" s="9">
        <v>110.77886199951099</v>
      </c>
      <c r="F747" s="9">
        <v>150.86000061035099</v>
      </c>
      <c r="G747" s="10">
        <v>513142200</v>
      </c>
    </row>
    <row r="748" spans="1:7" x14ac:dyDescent="0.25">
      <c r="A748" s="1">
        <v>39216</v>
      </c>
      <c r="B748" s="9">
        <v>150.86000061035099</v>
      </c>
      <c r="C748" s="9">
        <v>152.61999511718699</v>
      </c>
      <c r="D748" s="9">
        <v>149.78999328613199</v>
      </c>
      <c r="E748" s="9">
        <v>112.07121276855401</v>
      </c>
      <c r="F748" s="9">
        <v>152.61999511718699</v>
      </c>
      <c r="G748" s="10">
        <v>603182100</v>
      </c>
    </row>
    <row r="749" spans="1:7" x14ac:dyDescent="0.25">
      <c r="A749" s="1">
        <v>39223</v>
      </c>
      <c r="B749" s="9">
        <v>152.58000183105401</v>
      </c>
      <c r="C749" s="9">
        <v>153.5</v>
      </c>
      <c r="D749" s="9">
        <v>150.74000549316401</v>
      </c>
      <c r="E749" s="9">
        <v>111.38835906982401</v>
      </c>
      <c r="F749" s="9">
        <v>151.69000244140599</v>
      </c>
      <c r="G749" s="10">
        <v>661502200</v>
      </c>
    </row>
    <row r="750" spans="1:7" x14ac:dyDescent="0.25">
      <c r="A750" s="1">
        <v>39230</v>
      </c>
      <c r="B750" s="9">
        <v>151.94000244140599</v>
      </c>
      <c r="C750" s="9">
        <v>154.39999389648401</v>
      </c>
      <c r="D750" s="9">
        <v>151.33999633789</v>
      </c>
      <c r="E750" s="9">
        <v>113.143379211425</v>
      </c>
      <c r="F750" s="9">
        <v>154.08000183105401</v>
      </c>
      <c r="G750" s="10">
        <v>433672000</v>
      </c>
    </row>
    <row r="751" spans="1:7" x14ac:dyDescent="0.25">
      <c r="A751" s="1">
        <v>39237</v>
      </c>
      <c r="B751" s="9">
        <v>153.53999328613199</v>
      </c>
      <c r="C751" s="9">
        <v>154.38999938964801</v>
      </c>
      <c r="D751" s="9">
        <v>149.05999755859301</v>
      </c>
      <c r="E751" s="9">
        <v>110.911041259765</v>
      </c>
      <c r="F751" s="9">
        <v>151.03999328613199</v>
      </c>
      <c r="G751" s="10">
        <v>777324100</v>
      </c>
    </row>
    <row r="752" spans="1:7" x14ac:dyDescent="0.25">
      <c r="A752" s="1">
        <v>39244</v>
      </c>
      <c r="B752" s="9">
        <v>150.92999267578099</v>
      </c>
      <c r="C752" s="9">
        <v>153.66000366210901</v>
      </c>
      <c r="D752" s="9">
        <v>149.55000305175699</v>
      </c>
      <c r="E752" s="9">
        <v>112.401679992675</v>
      </c>
      <c r="F752" s="9">
        <v>153.07000732421801</v>
      </c>
      <c r="G752" s="10">
        <v>829549100</v>
      </c>
    </row>
    <row r="753" spans="1:7" x14ac:dyDescent="0.25">
      <c r="A753" s="1">
        <v>39251</v>
      </c>
      <c r="B753" s="9">
        <v>153.38000488281199</v>
      </c>
      <c r="C753" s="9">
        <v>153.58000183105401</v>
      </c>
      <c r="D753" s="9">
        <v>149.850006103515</v>
      </c>
      <c r="E753" s="9">
        <v>111.02767944335901</v>
      </c>
      <c r="F753" s="9">
        <v>150.55000305175699</v>
      </c>
      <c r="G753" s="10">
        <v>786735600</v>
      </c>
    </row>
    <row r="754" spans="1:7" x14ac:dyDescent="0.25">
      <c r="A754" s="1">
        <v>39258</v>
      </c>
      <c r="B754" s="9">
        <v>150.24000549316401</v>
      </c>
      <c r="C754" s="9">
        <v>151.64999389648401</v>
      </c>
      <c r="D754" s="9">
        <v>148.05999755859301</v>
      </c>
      <c r="E754" s="9">
        <v>110.93922424316401</v>
      </c>
      <c r="F754" s="9">
        <v>150.42999267578099</v>
      </c>
      <c r="G754" s="10">
        <v>1001504900</v>
      </c>
    </row>
    <row r="755" spans="1:7" x14ac:dyDescent="0.25">
      <c r="A755" s="1">
        <v>39265</v>
      </c>
      <c r="B755" s="9">
        <v>150.86999511718699</v>
      </c>
      <c r="C755" s="9">
        <v>153.169998168945</v>
      </c>
      <c r="D755" s="9">
        <v>150.77000427246</v>
      </c>
      <c r="E755" s="9">
        <v>112.81980895996</v>
      </c>
      <c r="F755" s="9">
        <v>152.97999572753901</v>
      </c>
      <c r="G755" s="10">
        <v>327793400</v>
      </c>
    </row>
    <row r="756" spans="1:7" x14ac:dyDescent="0.25">
      <c r="A756" s="1">
        <v>39272</v>
      </c>
      <c r="B756" s="9">
        <v>153.16000366210901</v>
      </c>
      <c r="C756" s="9">
        <v>155.46000671386699</v>
      </c>
      <c r="D756" s="9">
        <v>150.52000427246</v>
      </c>
      <c r="E756" s="9">
        <v>114.198890686035</v>
      </c>
      <c r="F756" s="9">
        <v>154.850006103515</v>
      </c>
      <c r="G756" s="10">
        <v>673995100</v>
      </c>
    </row>
    <row r="757" spans="1:7" x14ac:dyDescent="0.25">
      <c r="A757" s="1">
        <v>39279</v>
      </c>
      <c r="B757" s="9">
        <v>154.99000549316401</v>
      </c>
      <c r="C757" s="9">
        <v>155.52999877929599</v>
      </c>
      <c r="D757" s="9">
        <v>152.83000183105401</v>
      </c>
      <c r="E757" s="9">
        <v>113.203231811523</v>
      </c>
      <c r="F757" s="9">
        <v>153.5</v>
      </c>
      <c r="G757" s="10">
        <v>853182600</v>
      </c>
    </row>
    <row r="758" spans="1:7" x14ac:dyDescent="0.25">
      <c r="A758" s="1">
        <v>39286</v>
      </c>
      <c r="B758" s="9">
        <v>154.17999267578099</v>
      </c>
      <c r="C758" s="9">
        <v>154.72000122070301</v>
      </c>
      <c r="D758" s="9">
        <v>145.05000305175699</v>
      </c>
      <c r="E758" s="9">
        <v>107.015808105468</v>
      </c>
      <c r="F758" s="9">
        <v>145.11000061035099</v>
      </c>
      <c r="G758" s="10">
        <v>1533710900</v>
      </c>
    </row>
    <row r="759" spans="1:7" x14ac:dyDescent="0.25">
      <c r="A759" s="1">
        <v>39293</v>
      </c>
      <c r="B759" s="9">
        <v>145.92999267578099</v>
      </c>
      <c r="C759" s="9">
        <v>149.46000671386699</v>
      </c>
      <c r="D759" s="9">
        <v>143.19999694824199</v>
      </c>
      <c r="E759" s="9">
        <v>106.04970550537099</v>
      </c>
      <c r="F759" s="9">
        <v>143.80000305175699</v>
      </c>
      <c r="G759" s="10">
        <v>1721820800</v>
      </c>
    </row>
    <row r="760" spans="1:7" x14ac:dyDescent="0.25">
      <c r="A760" s="1">
        <v>39300</v>
      </c>
      <c r="B760" s="9">
        <v>144.21000671386699</v>
      </c>
      <c r="C760" s="9">
        <v>150.58999633789</v>
      </c>
      <c r="D760" s="9">
        <v>142.52999877929599</v>
      </c>
      <c r="E760" s="9">
        <v>106.720832824707</v>
      </c>
      <c r="F760" s="9">
        <v>144.71000671386699</v>
      </c>
      <c r="G760" s="10">
        <v>1601119800</v>
      </c>
    </row>
    <row r="761" spans="1:7" x14ac:dyDescent="0.25">
      <c r="A761" s="1">
        <v>39307</v>
      </c>
      <c r="B761" s="9">
        <v>146.5</v>
      </c>
      <c r="C761" s="9">
        <v>146.88999938964801</v>
      </c>
      <c r="D761" s="9">
        <v>137</v>
      </c>
      <c r="E761" s="9">
        <v>106.720832824707</v>
      </c>
      <c r="F761" s="9">
        <v>144.71000671386699</v>
      </c>
      <c r="G761" s="10">
        <v>1704847500</v>
      </c>
    </row>
    <row r="762" spans="1:7" x14ac:dyDescent="0.25">
      <c r="A762" s="1">
        <v>39314</v>
      </c>
      <c r="B762" s="9">
        <v>145.169998168945</v>
      </c>
      <c r="C762" s="9">
        <v>148.33000183105401</v>
      </c>
      <c r="D762" s="9">
        <v>143.28999328613199</v>
      </c>
      <c r="E762" s="9">
        <v>109.390480041503</v>
      </c>
      <c r="F762" s="9">
        <v>148.33000183105401</v>
      </c>
      <c r="G762" s="10">
        <v>850360700</v>
      </c>
    </row>
    <row r="763" spans="1:7" x14ac:dyDescent="0.25">
      <c r="A763" s="1">
        <v>39321</v>
      </c>
      <c r="B763" s="9">
        <v>147.850006103515</v>
      </c>
      <c r="C763" s="9">
        <v>148.5</v>
      </c>
      <c r="D763" s="9">
        <v>143.46000671386699</v>
      </c>
      <c r="E763" s="9">
        <v>108.84474182128901</v>
      </c>
      <c r="F763" s="9">
        <v>147.58999633789</v>
      </c>
      <c r="G763" s="10">
        <v>917764000</v>
      </c>
    </row>
    <row r="764" spans="1:7" x14ac:dyDescent="0.25">
      <c r="A764" s="1">
        <v>39328</v>
      </c>
      <c r="B764" s="9">
        <v>147.44999694824199</v>
      </c>
      <c r="C764" s="9">
        <v>149.97999572753901</v>
      </c>
      <c r="D764" s="9">
        <v>145.259994506835</v>
      </c>
      <c r="E764" s="9">
        <v>107.72380828857401</v>
      </c>
      <c r="F764" s="9">
        <v>146.07000732421801</v>
      </c>
      <c r="G764" s="10">
        <v>649649800</v>
      </c>
    </row>
    <row r="765" spans="1:7" x14ac:dyDescent="0.25">
      <c r="A765" s="1">
        <v>39335</v>
      </c>
      <c r="B765" s="9">
        <v>146.52000427246</v>
      </c>
      <c r="C765" s="9">
        <v>149.44999694824199</v>
      </c>
      <c r="D765" s="9">
        <v>144.33000183105401</v>
      </c>
      <c r="E765" s="9">
        <v>109.810829162597</v>
      </c>
      <c r="F765" s="9">
        <v>148.89999389648401</v>
      </c>
      <c r="G765" s="10">
        <v>779932400</v>
      </c>
    </row>
    <row r="766" spans="1:7" x14ac:dyDescent="0.25">
      <c r="A766" s="1">
        <v>39342</v>
      </c>
      <c r="B766" s="9">
        <v>148.30999755859301</v>
      </c>
      <c r="C766" s="9">
        <v>154.38999938964801</v>
      </c>
      <c r="D766" s="9">
        <v>147.63000488281199</v>
      </c>
      <c r="E766" s="9">
        <v>112.074935913085</v>
      </c>
      <c r="F766" s="9">
        <v>151.97000122070301</v>
      </c>
      <c r="G766" s="10">
        <v>884054500</v>
      </c>
    </row>
    <row r="767" spans="1:7" x14ac:dyDescent="0.25">
      <c r="A767" s="1">
        <v>39349</v>
      </c>
      <c r="B767" s="9">
        <v>152.419998168945</v>
      </c>
      <c r="C767" s="9">
        <v>153.19000244140599</v>
      </c>
      <c r="D767" s="9">
        <v>150.47000122070301</v>
      </c>
      <c r="E767" s="9">
        <v>113.058586120605</v>
      </c>
      <c r="F767" s="9">
        <v>152.58000183105401</v>
      </c>
      <c r="G767" s="10">
        <v>653372500</v>
      </c>
    </row>
    <row r="768" spans="1:7" x14ac:dyDescent="0.25">
      <c r="A768" s="1">
        <v>39356</v>
      </c>
      <c r="B768" s="9">
        <v>152.600006103515</v>
      </c>
      <c r="C768" s="9">
        <v>156.100006103515</v>
      </c>
      <c r="D768" s="9">
        <v>152.5</v>
      </c>
      <c r="E768" s="9">
        <v>115.481567382812</v>
      </c>
      <c r="F768" s="9">
        <v>155.850006103515</v>
      </c>
      <c r="G768" s="10">
        <v>591641100</v>
      </c>
    </row>
    <row r="769" spans="1:7" x14ac:dyDescent="0.25">
      <c r="A769" s="1">
        <v>39363</v>
      </c>
      <c r="B769" s="9">
        <v>155.38999938964801</v>
      </c>
      <c r="C769" s="9">
        <v>157.52000427246</v>
      </c>
      <c r="D769" s="9">
        <v>154.53999328613199</v>
      </c>
      <c r="E769" s="9">
        <v>115.83724212646401</v>
      </c>
      <c r="F769" s="9">
        <v>156.33000183105401</v>
      </c>
      <c r="G769" s="10">
        <v>625121600</v>
      </c>
    </row>
    <row r="770" spans="1:7" x14ac:dyDescent="0.25">
      <c r="A770" s="1">
        <v>39370</v>
      </c>
      <c r="B770" s="9">
        <v>156.27000427246</v>
      </c>
      <c r="C770" s="9">
        <v>156.47999572753901</v>
      </c>
      <c r="D770" s="9">
        <v>149.66000366210901</v>
      </c>
      <c r="E770" s="9">
        <v>110.902366638183</v>
      </c>
      <c r="F770" s="9">
        <v>149.669998168945</v>
      </c>
      <c r="G770" s="10">
        <v>989902300</v>
      </c>
    </row>
    <row r="771" spans="1:7" x14ac:dyDescent="0.25">
      <c r="A771" s="1">
        <v>39377</v>
      </c>
      <c r="B771" s="9">
        <v>148.86000061035099</v>
      </c>
      <c r="C771" s="9">
        <v>153.61999511718699</v>
      </c>
      <c r="D771" s="9">
        <v>148.66000366210901</v>
      </c>
      <c r="E771" s="9">
        <v>113.829231262207</v>
      </c>
      <c r="F771" s="9">
        <v>153.61999511718699</v>
      </c>
      <c r="G771" s="10">
        <v>1182627600</v>
      </c>
    </row>
    <row r="772" spans="1:7" x14ac:dyDescent="0.25">
      <c r="A772" s="1">
        <v>39384</v>
      </c>
      <c r="B772" s="9">
        <v>153.92999267578099</v>
      </c>
      <c r="C772" s="9">
        <v>155.27000427246</v>
      </c>
      <c r="D772" s="9">
        <v>149.21000671386699</v>
      </c>
      <c r="E772" s="9">
        <v>112.035995483398</v>
      </c>
      <c r="F772" s="9">
        <v>151.19999694824199</v>
      </c>
      <c r="G772" s="10">
        <v>1125046000</v>
      </c>
    </row>
    <row r="773" spans="1:7" x14ac:dyDescent="0.25">
      <c r="A773" s="1">
        <v>39391</v>
      </c>
      <c r="B773" s="9">
        <v>149.63999938964801</v>
      </c>
      <c r="C773" s="9">
        <v>152.11000061035099</v>
      </c>
      <c r="D773" s="9">
        <v>144.88999938964801</v>
      </c>
      <c r="E773" s="9">
        <v>107.545722961425</v>
      </c>
      <c r="F773" s="9">
        <v>145.13999938964801</v>
      </c>
      <c r="G773" s="10">
        <v>1363536200</v>
      </c>
    </row>
    <row r="774" spans="1:7" x14ac:dyDescent="0.25">
      <c r="A774" s="1">
        <v>39398</v>
      </c>
      <c r="B774" s="9">
        <v>145.21000671386699</v>
      </c>
      <c r="C774" s="9">
        <v>149.39999389648401</v>
      </c>
      <c r="D774" s="9">
        <v>143.69999694824199</v>
      </c>
      <c r="E774" s="9">
        <v>108.02732849121</v>
      </c>
      <c r="F774" s="9">
        <v>145.78999328613199</v>
      </c>
      <c r="G774" s="10">
        <v>1236645700</v>
      </c>
    </row>
    <row r="775" spans="1:7" x14ac:dyDescent="0.25">
      <c r="A775" s="1">
        <v>39405</v>
      </c>
      <c r="B775" s="9">
        <v>145.27999877929599</v>
      </c>
      <c r="C775" s="9">
        <v>145.52999877929599</v>
      </c>
      <c r="D775" s="9">
        <v>141.669998168945</v>
      </c>
      <c r="E775" s="9">
        <v>106.79737091064401</v>
      </c>
      <c r="F775" s="9">
        <v>144.13000488281199</v>
      </c>
      <c r="G775" s="10">
        <v>1019214300</v>
      </c>
    </row>
    <row r="776" spans="1:7" x14ac:dyDescent="0.25">
      <c r="A776" s="1">
        <v>39412</v>
      </c>
      <c r="B776" s="9">
        <v>144.42999267578099</v>
      </c>
      <c r="C776" s="9">
        <v>149.86999511718699</v>
      </c>
      <c r="D776" s="9">
        <v>140.66000366210901</v>
      </c>
      <c r="E776" s="9">
        <v>110.15394592285099</v>
      </c>
      <c r="F776" s="9">
        <v>148.66000366210901</v>
      </c>
      <c r="G776" s="10">
        <v>1189044700</v>
      </c>
    </row>
    <row r="777" spans="1:7" x14ac:dyDescent="0.25">
      <c r="A777" s="1">
        <v>39419</v>
      </c>
      <c r="B777" s="9">
        <v>148.19000244140599</v>
      </c>
      <c r="C777" s="9">
        <v>151.5</v>
      </c>
      <c r="D777" s="9">
        <v>146.30999755859301</v>
      </c>
      <c r="E777" s="9">
        <v>111.82118225097599</v>
      </c>
      <c r="F777" s="9">
        <v>150.91000366210901</v>
      </c>
      <c r="G777" s="10">
        <v>757531800</v>
      </c>
    </row>
    <row r="778" spans="1:7" x14ac:dyDescent="0.25">
      <c r="A778" s="1">
        <v>39426</v>
      </c>
      <c r="B778" s="9">
        <v>151.27999877929599</v>
      </c>
      <c r="C778" s="9">
        <v>152.88999938964801</v>
      </c>
      <c r="D778" s="9">
        <v>147.100006103515</v>
      </c>
      <c r="E778" s="9">
        <v>109.049903869628</v>
      </c>
      <c r="F778" s="9">
        <v>147.169998168945</v>
      </c>
      <c r="G778" s="10">
        <v>1093400500</v>
      </c>
    </row>
    <row r="779" spans="1:7" x14ac:dyDescent="0.25">
      <c r="A779" s="1">
        <v>39433</v>
      </c>
      <c r="B779" s="9">
        <v>146.61000061035099</v>
      </c>
      <c r="C779" s="9">
        <v>148.419998168945</v>
      </c>
      <c r="D779" s="9">
        <v>143.96000671386699</v>
      </c>
      <c r="E779" s="9">
        <v>109.76123809814401</v>
      </c>
      <c r="F779" s="9">
        <v>148.13000488281199</v>
      </c>
      <c r="G779" s="10">
        <v>982654100</v>
      </c>
    </row>
    <row r="780" spans="1:7" x14ac:dyDescent="0.25">
      <c r="A780" s="1">
        <v>39440</v>
      </c>
      <c r="B780" s="9">
        <v>148.82000732421801</v>
      </c>
      <c r="C780" s="9">
        <v>149.67999267578099</v>
      </c>
      <c r="D780" s="9">
        <v>146.89999389648401</v>
      </c>
      <c r="E780" s="9">
        <v>109.72550201416</v>
      </c>
      <c r="F780" s="9">
        <v>147.30000305175699</v>
      </c>
      <c r="G780" s="10">
        <v>352074300</v>
      </c>
    </row>
    <row r="781" spans="1:7" x14ac:dyDescent="0.25">
      <c r="A781" s="1">
        <v>39447</v>
      </c>
      <c r="B781" s="9">
        <v>147.100006103515</v>
      </c>
      <c r="C781" s="9">
        <v>147.61000061035099</v>
      </c>
      <c r="D781" s="9">
        <v>140.91000366210901</v>
      </c>
      <c r="E781" s="9">
        <v>105.26350402832</v>
      </c>
      <c r="F781" s="9">
        <v>141.30999755859301</v>
      </c>
      <c r="G781" s="10">
        <v>670526600</v>
      </c>
    </row>
    <row r="782" spans="1:7" x14ac:dyDescent="0.25">
      <c r="A782" s="1">
        <v>39454</v>
      </c>
      <c r="B782" s="9">
        <v>141.80999755859301</v>
      </c>
      <c r="C782" s="9">
        <v>142.89999389648401</v>
      </c>
      <c r="D782" s="9">
        <v>137.69999694824199</v>
      </c>
      <c r="E782" s="9">
        <v>104.39938354492099</v>
      </c>
      <c r="F782" s="9">
        <v>140.14999389648401</v>
      </c>
      <c r="G782" s="10">
        <v>1465959400</v>
      </c>
    </row>
    <row r="783" spans="1:7" x14ac:dyDescent="0.25">
      <c r="A783" s="1">
        <v>39461</v>
      </c>
      <c r="B783" s="9">
        <v>141.16000366210901</v>
      </c>
      <c r="C783" s="9">
        <v>141.86000061035099</v>
      </c>
      <c r="D783" s="9">
        <v>131.100006103515</v>
      </c>
      <c r="E783" s="9">
        <v>98.373023986816406</v>
      </c>
      <c r="F783" s="9">
        <v>132.05999755859301</v>
      </c>
      <c r="G783" s="10">
        <v>1535562300</v>
      </c>
    </row>
    <row r="784" spans="1:7" x14ac:dyDescent="0.25">
      <c r="A784" s="1">
        <v>39468</v>
      </c>
      <c r="B784" s="9">
        <v>127.209999084472</v>
      </c>
      <c r="C784" s="9">
        <v>136.759994506835</v>
      </c>
      <c r="D784" s="9">
        <v>126</v>
      </c>
      <c r="E784" s="9">
        <v>99.103065490722599</v>
      </c>
      <c r="F784" s="9">
        <v>133.03999328613199</v>
      </c>
      <c r="G784" s="10">
        <v>1477389900</v>
      </c>
    </row>
    <row r="785" spans="1:7" x14ac:dyDescent="0.25">
      <c r="A785" s="1">
        <v>39475</v>
      </c>
      <c r="B785" s="9">
        <v>133.259994506835</v>
      </c>
      <c r="C785" s="9">
        <v>139.61000061035099</v>
      </c>
      <c r="D785" s="9">
        <v>132.05999755859301</v>
      </c>
      <c r="E785" s="9">
        <v>103.974769592285</v>
      </c>
      <c r="F785" s="9">
        <v>139.58000183105401</v>
      </c>
      <c r="G785" s="10">
        <v>1272366500</v>
      </c>
    </row>
    <row r="786" spans="1:7" x14ac:dyDescent="0.25">
      <c r="A786" s="1">
        <v>39482</v>
      </c>
      <c r="B786" s="9">
        <v>139.21000671386699</v>
      </c>
      <c r="C786" s="9">
        <v>139.30000305175699</v>
      </c>
      <c r="D786" s="9">
        <v>131.72999572753901</v>
      </c>
      <c r="E786" s="9">
        <v>99.125427246093693</v>
      </c>
      <c r="F786" s="9">
        <v>133.07000732421801</v>
      </c>
      <c r="G786" s="10">
        <v>1181381300</v>
      </c>
    </row>
    <row r="787" spans="1:7" x14ac:dyDescent="0.25">
      <c r="A787" s="1">
        <v>39489</v>
      </c>
      <c r="B787" s="9">
        <v>133.100006103515</v>
      </c>
      <c r="C787" s="9">
        <v>137.05999755859301</v>
      </c>
      <c r="D787" s="9">
        <v>132.03999328613199</v>
      </c>
      <c r="E787" s="9">
        <v>100.667358398437</v>
      </c>
      <c r="F787" s="9">
        <v>135.13999938964801</v>
      </c>
      <c r="G787" s="10">
        <v>996516000</v>
      </c>
    </row>
    <row r="788" spans="1:7" x14ac:dyDescent="0.25">
      <c r="A788" s="1">
        <v>39496</v>
      </c>
      <c r="B788" s="9">
        <v>136.72000122070301</v>
      </c>
      <c r="C788" s="9">
        <v>137.009994506835</v>
      </c>
      <c r="D788" s="9">
        <v>132.86000061035099</v>
      </c>
      <c r="E788" s="9">
        <v>101.02491760253901</v>
      </c>
      <c r="F788" s="9">
        <v>135.61999511718699</v>
      </c>
      <c r="G788" s="10">
        <v>771817900</v>
      </c>
    </row>
    <row r="789" spans="1:7" x14ac:dyDescent="0.25">
      <c r="A789" s="1">
        <v>39503</v>
      </c>
      <c r="B789" s="9">
        <v>135.53999328613199</v>
      </c>
      <c r="C789" s="9">
        <v>139.13999938964801</v>
      </c>
      <c r="D789" s="9">
        <v>132.77999877929599</v>
      </c>
      <c r="E789" s="9">
        <v>99.684089660644503</v>
      </c>
      <c r="F789" s="9">
        <v>133.82000732421801</v>
      </c>
      <c r="G789" s="10">
        <v>994469800</v>
      </c>
    </row>
    <row r="790" spans="1:7" x14ac:dyDescent="0.25">
      <c r="A790" s="1">
        <v>39510</v>
      </c>
      <c r="B790" s="9">
        <v>133.13999938964801</v>
      </c>
      <c r="C790" s="9">
        <v>134.77000427246</v>
      </c>
      <c r="D790" s="9">
        <v>128.58000183105401</v>
      </c>
      <c r="E790" s="9">
        <v>96.622505187988196</v>
      </c>
      <c r="F790" s="9">
        <v>129.71000671386699</v>
      </c>
      <c r="G790" s="10">
        <v>1317024300</v>
      </c>
    </row>
    <row r="791" spans="1:7" x14ac:dyDescent="0.25">
      <c r="A791" s="1">
        <v>39517</v>
      </c>
      <c r="B791" s="9">
        <v>129.83999633789</v>
      </c>
      <c r="C791" s="9">
        <v>133.77000427246</v>
      </c>
      <c r="D791" s="9">
        <v>127.58999633789</v>
      </c>
      <c r="E791" s="9">
        <v>96.548004150390597</v>
      </c>
      <c r="F791" s="9">
        <v>129.61000061035099</v>
      </c>
      <c r="G791" s="10">
        <v>1642477300</v>
      </c>
    </row>
    <row r="792" spans="1:7" x14ac:dyDescent="0.25">
      <c r="A792" s="1">
        <v>39524</v>
      </c>
      <c r="B792" s="9">
        <v>126.56999969482401</v>
      </c>
      <c r="C792" s="9">
        <v>134.64999389648401</v>
      </c>
      <c r="D792" s="9">
        <v>126.06999969482401</v>
      </c>
      <c r="E792" s="9">
        <v>98.387954711914006</v>
      </c>
      <c r="F792" s="9">
        <v>132.08000183105401</v>
      </c>
      <c r="G792" s="10">
        <v>1331020000</v>
      </c>
    </row>
    <row r="793" spans="1:7" x14ac:dyDescent="0.25">
      <c r="A793" s="1">
        <v>39531</v>
      </c>
      <c r="B793" s="9">
        <v>133.30999755859301</v>
      </c>
      <c r="C793" s="9">
        <v>135.80999755859301</v>
      </c>
      <c r="D793" s="9">
        <v>131.05999755859301</v>
      </c>
      <c r="E793" s="9">
        <v>98.448333740234304</v>
      </c>
      <c r="F793" s="9">
        <v>131.509994506835</v>
      </c>
      <c r="G793" s="10">
        <v>1004908100</v>
      </c>
    </row>
    <row r="794" spans="1:7" x14ac:dyDescent="0.25">
      <c r="A794" s="1">
        <v>39538</v>
      </c>
      <c r="B794" s="9">
        <v>131.28999328613199</v>
      </c>
      <c r="C794" s="9">
        <v>137.96000671386699</v>
      </c>
      <c r="D794" s="9">
        <v>131.08999633789</v>
      </c>
      <c r="E794" s="9">
        <v>102.475769042968</v>
      </c>
      <c r="F794" s="9">
        <v>136.88999938964801</v>
      </c>
      <c r="G794" s="10">
        <v>1012481800</v>
      </c>
    </row>
    <row r="795" spans="1:7" x14ac:dyDescent="0.25">
      <c r="A795" s="1">
        <v>39545</v>
      </c>
      <c r="B795" s="9">
        <v>137.86999511718699</v>
      </c>
      <c r="C795" s="9">
        <v>138.57000732421801</v>
      </c>
      <c r="D795" s="9">
        <v>133.009994506835</v>
      </c>
      <c r="E795" s="9">
        <v>99.848213195800696</v>
      </c>
      <c r="F795" s="9">
        <v>133.38000488281199</v>
      </c>
      <c r="G795" s="10">
        <v>914734500</v>
      </c>
    </row>
    <row r="796" spans="1:7" x14ac:dyDescent="0.25">
      <c r="A796" s="1">
        <v>39552</v>
      </c>
      <c r="B796" s="9">
        <v>133.19000244140599</v>
      </c>
      <c r="C796" s="9">
        <v>139.55999755859301</v>
      </c>
      <c r="D796" s="9">
        <v>132.33000183105401</v>
      </c>
      <c r="E796" s="9">
        <v>103.666053771972</v>
      </c>
      <c r="F796" s="9">
        <v>138.47999572753901</v>
      </c>
      <c r="G796" s="10">
        <v>920376400</v>
      </c>
    </row>
    <row r="797" spans="1:7" x14ac:dyDescent="0.25">
      <c r="A797" s="1">
        <v>39559</v>
      </c>
      <c r="B797" s="9">
        <v>138.22999572753901</v>
      </c>
      <c r="C797" s="9">
        <v>139.88999938964801</v>
      </c>
      <c r="D797" s="9">
        <v>136.89999389648401</v>
      </c>
      <c r="E797" s="9">
        <v>104.504493713378</v>
      </c>
      <c r="F797" s="9">
        <v>139.600006103515</v>
      </c>
      <c r="G797" s="10">
        <v>894231800</v>
      </c>
    </row>
    <row r="798" spans="1:7" x14ac:dyDescent="0.25">
      <c r="A798" s="1">
        <v>39566</v>
      </c>
      <c r="B798" s="9">
        <v>139.88000488281199</v>
      </c>
      <c r="C798" s="9">
        <v>142.36999511718699</v>
      </c>
      <c r="D798" s="9">
        <v>138.259994506835</v>
      </c>
      <c r="E798" s="9">
        <v>105.934310913085</v>
      </c>
      <c r="F798" s="9">
        <v>141.509994506835</v>
      </c>
      <c r="G798" s="10">
        <v>808385200</v>
      </c>
    </row>
    <row r="799" spans="1:7" x14ac:dyDescent="0.25">
      <c r="A799" s="1">
        <v>39573</v>
      </c>
      <c r="B799" s="9">
        <v>141.05000305175699</v>
      </c>
      <c r="C799" s="9">
        <v>142.19999694824199</v>
      </c>
      <c r="D799" s="9">
        <v>138.44999694824199</v>
      </c>
      <c r="E799" s="9">
        <v>103.980514526367</v>
      </c>
      <c r="F799" s="9">
        <v>138.89999389648401</v>
      </c>
      <c r="G799" s="10">
        <v>828021000</v>
      </c>
    </row>
    <row r="800" spans="1:7" x14ac:dyDescent="0.25">
      <c r="A800" s="1">
        <v>39580</v>
      </c>
      <c r="B800" s="9">
        <v>139.25</v>
      </c>
      <c r="C800" s="9">
        <v>142.86999511718699</v>
      </c>
      <c r="D800" s="9">
        <v>138.72999572753901</v>
      </c>
      <c r="E800" s="9">
        <v>106.79524230957</v>
      </c>
      <c r="F800" s="9">
        <v>142.66000366210901</v>
      </c>
      <c r="G800" s="10">
        <v>860072700</v>
      </c>
    </row>
    <row r="801" spans="1:7" x14ac:dyDescent="0.25">
      <c r="A801" s="1">
        <v>39587</v>
      </c>
      <c r="B801" s="9">
        <v>142.80999755859301</v>
      </c>
      <c r="C801" s="9">
        <v>144.30000305175699</v>
      </c>
      <c r="D801" s="9">
        <v>137.52000427246</v>
      </c>
      <c r="E801" s="9">
        <v>103.037239074707</v>
      </c>
      <c r="F801" s="9">
        <v>137.63999938964801</v>
      </c>
      <c r="G801" s="10">
        <v>949138100</v>
      </c>
    </row>
    <row r="802" spans="1:7" x14ac:dyDescent="0.25">
      <c r="A802" s="1">
        <v>39594</v>
      </c>
      <c r="B802" s="9">
        <v>137.80000305175699</v>
      </c>
      <c r="C802" s="9">
        <v>140.92999267578099</v>
      </c>
      <c r="D802" s="9">
        <v>137.52999877929599</v>
      </c>
      <c r="E802" s="9">
        <v>105.065963745117</v>
      </c>
      <c r="F802" s="9">
        <v>140.350006103515</v>
      </c>
      <c r="G802" s="10">
        <v>640900200</v>
      </c>
    </row>
    <row r="803" spans="1:7" x14ac:dyDescent="0.25">
      <c r="A803" s="1">
        <v>39601</v>
      </c>
      <c r="B803" s="9">
        <v>139.83000183105401</v>
      </c>
      <c r="C803" s="9">
        <v>140.88999938964801</v>
      </c>
      <c r="D803" s="9">
        <v>136.22000122070301</v>
      </c>
      <c r="E803" s="9">
        <v>102.026634216308</v>
      </c>
      <c r="F803" s="9">
        <v>136.28999328613199</v>
      </c>
      <c r="G803" s="10">
        <v>1321816700</v>
      </c>
    </row>
    <row r="804" spans="1:7" x14ac:dyDescent="0.25">
      <c r="A804" s="1">
        <v>39608</v>
      </c>
      <c r="B804" s="9">
        <v>136.86000061035099</v>
      </c>
      <c r="C804" s="9">
        <v>137.5</v>
      </c>
      <c r="D804" s="9">
        <v>133.52000427246</v>
      </c>
      <c r="E804" s="9">
        <v>101.921836853027</v>
      </c>
      <c r="F804" s="9">
        <v>136.14999389648401</v>
      </c>
      <c r="G804" s="10">
        <v>1269907600</v>
      </c>
    </row>
    <row r="805" spans="1:7" x14ac:dyDescent="0.25">
      <c r="A805" s="1">
        <v>39615</v>
      </c>
      <c r="B805" s="9">
        <v>135.55000305175699</v>
      </c>
      <c r="C805" s="9">
        <v>137.11999511718699</v>
      </c>
      <c r="D805" s="9">
        <v>131.22000122070301</v>
      </c>
      <c r="E805" s="9">
        <v>98.500762939453097</v>
      </c>
      <c r="F805" s="9">
        <v>131.58000183105401</v>
      </c>
      <c r="G805" s="10">
        <v>1236913800</v>
      </c>
    </row>
    <row r="806" spans="1:7" x14ac:dyDescent="0.25">
      <c r="A806" s="1">
        <v>39622</v>
      </c>
      <c r="B806" s="9">
        <v>132.08999633789</v>
      </c>
      <c r="C806" s="9">
        <v>133.39999389648401</v>
      </c>
      <c r="D806" s="9">
        <v>127.040000915527</v>
      </c>
      <c r="E806" s="9">
        <v>95.946395874023395</v>
      </c>
      <c r="F806" s="9">
        <v>127.52999877929599</v>
      </c>
      <c r="G806" s="10">
        <v>1321449300</v>
      </c>
    </row>
    <row r="807" spans="1:7" x14ac:dyDescent="0.25">
      <c r="A807" s="1">
        <v>39629</v>
      </c>
      <c r="B807" s="9">
        <v>127.889999389648</v>
      </c>
      <c r="C807" s="9">
        <v>129.16000366210901</v>
      </c>
      <c r="D807" s="9">
        <v>124.98999786376901</v>
      </c>
      <c r="E807" s="9">
        <v>95.028579711914006</v>
      </c>
      <c r="F807" s="9">
        <v>126.309997558593</v>
      </c>
      <c r="G807" s="10">
        <v>1174881700</v>
      </c>
    </row>
    <row r="808" spans="1:7" x14ac:dyDescent="0.25">
      <c r="A808" s="1">
        <v>39636</v>
      </c>
      <c r="B808" s="9">
        <v>126.790000915527</v>
      </c>
      <c r="C808" s="9">
        <v>127.73999786376901</v>
      </c>
      <c r="D808" s="9">
        <v>122.48999786376901</v>
      </c>
      <c r="E808" s="9">
        <v>93.170265197753906</v>
      </c>
      <c r="F808" s="9">
        <v>123.83999633789</v>
      </c>
      <c r="G808" s="10">
        <v>2002730700</v>
      </c>
    </row>
    <row r="809" spans="1:7" x14ac:dyDescent="0.25">
      <c r="A809" s="1">
        <v>39643</v>
      </c>
      <c r="B809" s="9">
        <v>125.26000213623</v>
      </c>
      <c r="C809" s="9">
        <v>126.419998168945</v>
      </c>
      <c r="D809" s="9">
        <v>120.01999664306599</v>
      </c>
      <c r="E809" s="9">
        <v>94.780281066894503</v>
      </c>
      <c r="F809" s="9">
        <v>125.980003356933</v>
      </c>
      <c r="G809" s="10">
        <v>1839386900</v>
      </c>
    </row>
    <row r="810" spans="1:7" x14ac:dyDescent="0.25">
      <c r="A810" s="1">
        <v>39650</v>
      </c>
      <c r="B810" s="9">
        <v>126.51000213623</v>
      </c>
      <c r="C810" s="9">
        <v>129.14999389648401</v>
      </c>
      <c r="D810" s="9">
        <v>124.84999847412099</v>
      </c>
      <c r="E810" s="9">
        <v>94.404151916503906</v>
      </c>
      <c r="F810" s="9">
        <v>125.480003356933</v>
      </c>
      <c r="G810" s="10">
        <v>1299231100</v>
      </c>
    </row>
    <row r="811" spans="1:7" x14ac:dyDescent="0.25">
      <c r="A811" s="1">
        <v>39657</v>
      </c>
      <c r="B811" s="9">
        <v>125.51000213623</v>
      </c>
      <c r="C811" s="9">
        <v>128.600006103515</v>
      </c>
      <c r="D811" s="9">
        <v>123.419998168945</v>
      </c>
      <c r="E811" s="9">
        <v>94.915718078613196</v>
      </c>
      <c r="F811" s="9">
        <v>126.16000366210901</v>
      </c>
      <c r="G811" s="10">
        <v>1347509900</v>
      </c>
    </row>
    <row r="812" spans="1:7" x14ac:dyDescent="0.25">
      <c r="A812" s="1">
        <v>39664</v>
      </c>
      <c r="B812" s="9">
        <v>126.040000915527</v>
      </c>
      <c r="C812" s="9">
        <v>129.92999267578099</v>
      </c>
      <c r="D812" s="9">
        <v>124.76000213623</v>
      </c>
      <c r="E812" s="9">
        <v>97.330741882324205</v>
      </c>
      <c r="F812" s="9">
        <v>129.36999511718699</v>
      </c>
      <c r="G812" s="10">
        <v>1156496800</v>
      </c>
    </row>
    <row r="813" spans="1:7" x14ac:dyDescent="0.25">
      <c r="A813" s="1">
        <v>39671</v>
      </c>
      <c r="B813" s="9">
        <v>129.47000122070301</v>
      </c>
      <c r="C813" s="9">
        <v>131.509994506835</v>
      </c>
      <c r="D813" s="9">
        <v>127.669998168945</v>
      </c>
      <c r="E813" s="9">
        <v>97.932594299316406</v>
      </c>
      <c r="F813" s="9">
        <v>130.169998168945</v>
      </c>
      <c r="G813" s="10">
        <v>1139575900</v>
      </c>
    </row>
    <row r="814" spans="1:7" x14ac:dyDescent="0.25">
      <c r="A814" s="1">
        <v>39678</v>
      </c>
      <c r="B814" s="9">
        <v>130.42999267578099</v>
      </c>
      <c r="C814" s="9">
        <v>130.47999572753901</v>
      </c>
      <c r="D814" s="9">
        <v>126.33999633789</v>
      </c>
      <c r="E814" s="9">
        <v>97.541397094726506</v>
      </c>
      <c r="F814" s="9">
        <v>129.64999389648401</v>
      </c>
      <c r="G814" s="10">
        <v>940772100</v>
      </c>
    </row>
    <row r="815" spans="1:7" x14ac:dyDescent="0.25">
      <c r="A815" s="1">
        <v>39685</v>
      </c>
      <c r="B815" s="9">
        <v>128.80000305175699</v>
      </c>
      <c r="C815" s="9">
        <v>130.33999633789</v>
      </c>
      <c r="D815" s="9">
        <v>126.58000183105401</v>
      </c>
      <c r="E815" s="9">
        <v>96.894363403320298</v>
      </c>
      <c r="F815" s="9">
        <v>128.78999328613199</v>
      </c>
      <c r="G815" s="10">
        <v>858819800</v>
      </c>
    </row>
    <row r="816" spans="1:7" x14ac:dyDescent="0.25">
      <c r="A816" s="1">
        <v>39692</v>
      </c>
      <c r="B816" s="9">
        <v>130.02999877929599</v>
      </c>
      <c r="C816" s="9">
        <v>130.71000671386699</v>
      </c>
      <c r="D816" s="9">
        <v>122</v>
      </c>
      <c r="E816" s="9">
        <v>93.606666564941406</v>
      </c>
      <c r="F816" s="9">
        <v>124.419998168945</v>
      </c>
      <c r="G816" s="10">
        <v>1133857800</v>
      </c>
    </row>
    <row r="817" spans="1:7" x14ac:dyDescent="0.25">
      <c r="A817" s="1">
        <v>39699</v>
      </c>
      <c r="B817" s="9">
        <v>128.03999328613199</v>
      </c>
      <c r="C817" s="9">
        <v>128.24000549316401</v>
      </c>
      <c r="D817" s="9">
        <v>121.59999847412099</v>
      </c>
      <c r="E817" s="9">
        <v>94.863067626953097</v>
      </c>
      <c r="F817" s="9">
        <v>126.08999633789</v>
      </c>
      <c r="G817" s="10">
        <v>1713539300</v>
      </c>
    </row>
    <row r="818" spans="1:7" x14ac:dyDescent="0.25">
      <c r="A818" s="1">
        <v>39706</v>
      </c>
      <c r="B818" s="9">
        <v>121.629997253417</v>
      </c>
      <c r="C818" s="9">
        <v>128</v>
      </c>
      <c r="D818" s="9">
        <v>113.800003051757</v>
      </c>
      <c r="E818" s="9">
        <v>93.380912780761705</v>
      </c>
      <c r="F818" s="9">
        <v>124.120002746582</v>
      </c>
      <c r="G818" s="10">
        <v>2966649400</v>
      </c>
    </row>
    <row r="819" spans="1:7" x14ac:dyDescent="0.25">
      <c r="A819" s="1">
        <v>39713</v>
      </c>
      <c r="B819" s="9">
        <v>124.449996948242</v>
      </c>
      <c r="C819" s="9">
        <v>124.75</v>
      </c>
      <c r="D819" s="9">
        <v>117.790000915527</v>
      </c>
      <c r="E819" s="9">
        <v>91.447052001953097</v>
      </c>
      <c r="F819" s="9">
        <v>120.84999847412099</v>
      </c>
      <c r="G819" s="10">
        <v>1503425700</v>
      </c>
    </row>
    <row r="820" spans="1:7" x14ac:dyDescent="0.25">
      <c r="A820" s="1">
        <v>39720</v>
      </c>
      <c r="B820" s="9">
        <v>119.139999389648</v>
      </c>
      <c r="C820" s="9">
        <v>119.33999633789</v>
      </c>
      <c r="D820" s="9">
        <v>109.680000305175</v>
      </c>
      <c r="E820" s="9">
        <v>83.494148254394503</v>
      </c>
      <c r="F820" s="9">
        <v>110.33999633789</v>
      </c>
      <c r="G820" s="10">
        <v>1947635500</v>
      </c>
    </row>
    <row r="821" spans="1:7" x14ac:dyDescent="0.25">
      <c r="A821" s="1">
        <v>39727</v>
      </c>
      <c r="B821" s="9">
        <v>107.150001525878</v>
      </c>
      <c r="C821" s="9">
        <v>107.620002746582</v>
      </c>
      <c r="D821" s="9">
        <v>83.580001831054602</v>
      </c>
      <c r="E821" s="9">
        <v>66.967834472656193</v>
      </c>
      <c r="F821" s="9">
        <v>88.5</v>
      </c>
      <c r="G821" s="10">
        <v>3281575900</v>
      </c>
    </row>
    <row r="822" spans="1:7" x14ac:dyDescent="0.25">
      <c r="A822" s="1">
        <v>39734</v>
      </c>
      <c r="B822" s="9">
        <v>93.870002746582003</v>
      </c>
      <c r="C822" s="9">
        <v>105.52999877929599</v>
      </c>
      <c r="D822" s="9">
        <v>86.540000915527301</v>
      </c>
      <c r="E822" s="9">
        <v>70.531883239746094</v>
      </c>
      <c r="F822" s="9">
        <v>93.209999084472599</v>
      </c>
      <c r="G822" s="10">
        <v>2671940000</v>
      </c>
    </row>
    <row r="823" spans="1:7" x14ac:dyDescent="0.25">
      <c r="A823" s="1">
        <v>39741</v>
      </c>
      <c r="B823" s="9">
        <v>95.349998474121094</v>
      </c>
      <c r="C823" s="9">
        <v>99.099998474121094</v>
      </c>
      <c r="D823" s="9">
        <v>84</v>
      </c>
      <c r="E823" s="9">
        <v>65.863044738769503</v>
      </c>
      <c r="F823" s="9">
        <v>87.040000915527301</v>
      </c>
      <c r="G823" s="10">
        <v>2374443200</v>
      </c>
    </row>
    <row r="824" spans="1:7" x14ac:dyDescent="0.25">
      <c r="A824" s="1">
        <v>39748</v>
      </c>
      <c r="B824" s="9">
        <v>85.970001220703097</v>
      </c>
      <c r="C824" s="9">
        <v>98.569999694824205</v>
      </c>
      <c r="D824" s="9">
        <v>83.699996948242102</v>
      </c>
      <c r="E824" s="9">
        <v>73.271156311035099</v>
      </c>
      <c r="F824" s="9">
        <v>96.830001831054602</v>
      </c>
      <c r="G824" s="10">
        <v>2394474300</v>
      </c>
    </row>
    <row r="825" spans="1:7" x14ac:dyDescent="0.25">
      <c r="A825" s="1">
        <v>39755</v>
      </c>
      <c r="B825" s="9">
        <v>96.779998779296804</v>
      </c>
      <c r="C825" s="9">
        <v>100.86000061035099</v>
      </c>
      <c r="D825" s="9">
        <v>90.059997558593693</v>
      </c>
      <c r="E825" s="9">
        <v>71.023742675781193</v>
      </c>
      <c r="F825" s="9">
        <v>93.860000610351506</v>
      </c>
      <c r="G825" s="10">
        <v>1798169800</v>
      </c>
    </row>
    <row r="826" spans="1:7" x14ac:dyDescent="0.25">
      <c r="A826" s="1">
        <v>39762</v>
      </c>
      <c r="B826" s="9">
        <v>95.209999084472599</v>
      </c>
      <c r="C826" s="9">
        <v>95.529998779296804</v>
      </c>
      <c r="D826" s="9">
        <v>82.089996337890597</v>
      </c>
      <c r="E826" s="9">
        <v>65.545272827148395</v>
      </c>
      <c r="F826" s="9">
        <v>86.620002746582003</v>
      </c>
      <c r="G826" s="10">
        <v>2468096000</v>
      </c>
    </row>
    <row r="827" spans="1:7" x14ac:dyDescent="0.25">
      <c r="A827" s="1">
        <v>39769</v>
      </c>
      <c r="B827" s="9">
        <v>86.379997253417898</v>
      </c>
      <c r="C827" s="9">
        <v>88.559997558593693</v>
      </c>
      <c r="D827" s="9">
        <v>74.339996337890597</v>
      </c>
      <c r="E827" s="9">
        <v>60.172683715820298</v>
      </c>
      <c r="F827" s="9">
        <v>79.519996643066406</v>
      </c>
      <c r="G827" s="10">
        <v>3030111200</v>
      </c>
    </row>
    <row r="828" spans="1:7" x14ac:dyDescent="0.25">
      <c r="A828" s="1">
        <v>39776</v>
      </c>
      <c r="B828" s="9">
        <v>81.919998168945298</v>
      </c>
      <c r="C828" s="9">
        <v>90.129997253417898</v>
      </c>
      <c r="D828" s="9">
        <v>80.360000610351506</v>
      </c>
      <c r="E828" s="9">
        <v>68.171005249023395</v>
      </c>
      <c r="F828" s="9">
        <v>90.089996337890597</v>
      </c>
      <c r="G828" s="10">
        <v>1465860000</v>
      </c>
    </row>
    <row r="829" spans="1:7" x14ac:dyDescent="0.25">
      <c r="A829" s="1">
        <v>39783</v>
      </c>
      <c r="B829" s="9">
        <v>87.510002136230398</v>
      </c>
      <c r="C829" s="9">
        <v>88.419998168945298</v>
      </c>
      <c r="D829" s="9">
        <v>81.860000610351506</v>
      </c>
      <c r="E829" s="9">
        <v>66.536514282226506</v>
      </c>
      <c r="F829" s="9">
        <v>87.930000305175696</v>
      </c>
      <c r="G829" s="10">
        <v>2275378100</v>
      </c>
    </row>
    <row r="830" spans="1:7" x14ac:dyDescent="0.25">
      <c r="A830" s="1">
        <v>39790</v>
      </c>
      <c r="B830" s="9">
        <v>90.339996337890597</v>
      </c>
      <c r="C830" s="9">
        <v>92.379997253417898</v>
      </c>
      <c r="D830" s="9">
        <v>85.199996948242102</v>
      </c>
      <c r="E830" s="9">
        <v>67.338607788085895</v>
      </c>
      <c r="F830" s="9">
        <v>88.989997863769503</v>
      </c>
      <c r="G830" s="10">
        <v>1959958100</v>
      </c>
    </row>
    <row r="831" spans="1:7" x14ac:dyDescent="0.25">
      <c r="A831" s="1">
        <v>39797</v>
      </c>
      <c r="B831" s="9">
        <v>89.019996643066406</v>
      </c>
      <c r="C831" s="9">
        <v>92.430000305175696</v>
      </c>
      <c r="D831" s="9">
        <v>86.290000915527301</v>
      </c>
      <c r="E831" s="9">
        <v>66.733261108398395</v>
      </c>
      <c r="F831" s="9">
        <v>88.190002441406193</v>
      </c>
      <c r="G831" s="10">
        <v>1592338100</v>
      </c>
    </row>
    <row r="832" spans="1:7" x14ac:dyDescent="0.25">
      <c r="A832" s="1">
        <v>39804</v>
      </c>
      <c r="B832" s="9">
        <v>88.580001831054602</v>
      </c>
      <c r="C832" s="9">
        <v>88.669998168945298</v>
      </c>
      <c r="D832" s="9">
        <v>85.489997863769503</v>
      </c>
      <c r="E832" s="9">
        <v>66.489273071289006</v>
      </c>
      <c r="F832" s="9">
        <v>87.160003662109304</v>
      </c>
      <c r="G832" s="10">
        <v>602214000</v>
      </c>
    </row>
    <row r="833" spans="1:7" x14ac:dyDescent="0.25">
      <c r="A833" s="1">
        <v>39811</v>
      </c>
      <c r="B833" s="9">
        <v>87.239997863769503</v>
      </c>
      <c r="C833" s="9">
        <v>93.440002441406193</v>
      </c>
      <c r="D833" s="9">
        <v>85.599998474121094</v>
      </c>
      <c r="E833" s="9">
        <v>70.913757324218693</v>
      </c>
      <c r="F833" s="9">
        <v>92.959999084472599</v>
      </c>
      <c r="G833" s="10">
        <v>717605700</v>
      </c>
    </row>
    <row r="834" spans="1:7" x14ac:dyDescent="0.25">
      <c r="A834" s="1">
        <v>39818</v>
      </c>
      <c r="B834" s="9">
        <v>92.629997253417898</v>
      </c>
      <c r="C834" s="9">
        <v>94.449996948242102</v>
      </c>
      <c r="D834" s="9">
        <v>85.360000610351506</v>
      </c>
      <c r="E834" s="9">
        <v>67.961524963378906</v>
      </c>
      <c r="F834" s="9">
        <v>89.089996337890597</v>
      </c>
      <c r="G834" s="10">
        <v>1444297800</v>
      </c>
    </row>
    <row r="835" spans="1:7" x14ac:dyDescent="0.25">
      <c r="A835" s="1">
        <v>39825</v>
      </c>
      <c r="B835" s="9">
        <v>88.839996337890597</v>
      </c>
      <c r="C835" s="9">
        <v>88.910003662109304</v>
      </c>
      <c r="D835" s="9">
        <v>81.720001220703097</v>
      </c>
      <c r="E835" s="9">
        <v>64.887290954589801</v>
      </c>
      <c r="F835" s="9">
        <v>85.059997558593693</v>
      </c>
      <c r="G835" s="10">
        <v>2001666900</v>
      </c>
    </row>
    <row r="836" spans="1:7" x14ac:dyDescent="0.25">
      <c r="A836" s="1">
        <v>39832</v>
      </c>
      <c r="B836" s="9">
        <v>84.230003356933594</v>
      </c>
      <c r="C836" s="9">
        <v>85.059997558593693</v>
      </c>
      <c r="D836" s="9">
        <v>80.050003051757798</v>
      </c>
      <c r="E836" s="9">
        <v>63.399742126464801</v>
      </c>
      <c r="F836" s="9">
        <v>83.110000610351506</v>
      </c>
      <c r="G836" s="10">
        <v>1598956800</v>
      </c>
    </row>
    <row r="837" spans="1:7" x14ac:dyDescent="0.25">
      <c r="A837" s="1">
        <v>39839</v>
      </c>
      <c r="B837" s="9">
        <v>83.589996337890597</v>
      </c>
      <c r="C837" s="9">
        <v>87.949996948242102</v>
      </c>
      <c r="D837" s="9">
        <v>82.209999084472599</v>
      </c>
      <c r="E837" s="9">
        <v>63.186164855957003</v>
      </c>
      <c r="F837" s="9">
        <v>82.830001831054602</v>
      </c>
      <c r="G837" s="10">
        <v>1599551600</v>
      </c>
    </row>
    <row r="838" spans="1:7" x14ac:dyDescent="0.25">
      <c r="A838" s="1">
        <v>39846</v>
      </c>
      <c r="B838" s="9">
        <v>81.569999694824205</v>
      </c>
      <c r="C838" s="9">
        <v>87.339996337890597</v>
      </c>
      <c r="D838" s="9">
        <v>77.730003356933594</v>
      </c>
      <c r="E838" s="9">
        <v>66.351966857910099</v>
      </c>
      <c r="F838" s="9">
        <v>86.980003356933594</v>
      </c>
      <c r="G838" s="10">
        <v>1673389500</v>
      </c>
    </row>
    <row r="839" spans="1:7" x14ac:dyDescent="0.25">
      <c r="A839" s="1">
        <v>39853</v>
      </c>
      <c r="B839" s="9">
        <v>86.959999084472599</v>
      </c>
      <c r="C839" s="9">
        <v>87.739997863769503</v>
      </c>
      <c r="D839" s="9">
        <v>81.050003051757798</v>
      </c>
      <c r="E839" s="9">
        <v>63.132759094238203</v>
      </c>
      <c r="F839" s="9">
        <v>82.760002136230398</v>
      </c>
      <c r="G839" s="10">
        <v>1864031100</v>
      </c>
    </row>
    <row r="840" spans="1:7" x14ac:dyDescent="0.25">
      <c r="A840" s="1">
        <v>39860</v>
      </c>
      <c r="B840" s="9">
        <v>80.160003662109304</v>
      </c>
      <c r="C840" s="9">
        <v>82.959999084472599</v>
      </c>
      <c r="D840" s="9">
        <v>75.769996643066406</v>
      </c>
      <c r="E840" s="9">
        <v>59.0592231750488</v>
      </c>
      <c r="F840" s="9">
        <v>77.419998168945298</v>
      </c>
      <c r="G840" s="10">
        <v>1635919000</v>
      </c>
    </row>
    <row r="841" spans="1:7" x14ac:dyDescent="0.25">
      <c r="A841" s="1">
        <v>39867</v>
      </c>
      <c r="B841" s="9">
        <v>78.269996643066406</v>
      </c>
      <c r="C841" s="9">
        <v>79.669998168945298</v>
      </c>
      <c r="D841" s="9">
        <v>73.809997558593693</v>
      </c>
      <c r="E841" s="9">
        <v>56.3968696594238</v>
      </c>
      <c r="F841" s="9">
        <v>73.930000305175696</v>
      </c>
      <c r="G841" s="10">
        <v>2101752900</v>
      </c>
    </row>
    <row r="842" spans="1:7" x14ac:dyDescent="0.25">
      <c r="A842" s="1">
        <v>39874</v>
      </c>
      <c r="B842" s="9">
        <v>72.519996643066406</v>
      </c>
      <c r="C842" s="9">
        <v>73.919998168945298</v>
      </c>
      <c r="D842" s="9">
        <v>67.099998474121094</v>
      </c>
      <c r="E842" s="9">
        <v>52.575023651122997</v>
      </c>
      <c r="F842" s="9">
        <v>68.919998168945298</v>
      </c>
      <c r="G842" s="10">
        <v>2308986100</v>
      </c>
    </row>
    <row r="843" spans="1:7" x14ac:dyDescent="0.25">
      <c r="A843" s="1">
        <v>39881</v>
      </c>
      <c r="B843" s="9">
        <v>67.949996948242102</v>
      </c>
      <c r="C843" s="9">
        <v>76.980003356933594</v>
      </c>
      <c r="D843" s="9">
        <v>67.730003356933594</v>
      </c>
      <c r="E843" s="9">
        <v>58.044586181640597</v>
      </c>
      <c r="F843" s="9">
        <v>76.089996337890597</v>
      </c>
      <c r="G843" s="10">
        <v>1889958900</v>
      </c>
    </row>
    <row r="844" spans="1:7" x14ac:dyDescent="0.25">
      <c r="A844" s="1">
        <v>39888</v>
      </c>
      <c r="B844" s="9">
        <v>76.959999084472599</v>
      </c>
      <c r="C844" s="9">
        <v>81</v>
      </c>
      <c r="D844" s="9">
        <v>75.449996948242102</v>
      </c>
      <c r="E844" s="9">
        <v>58.517559051513601</v>
      </c>
      <c r="F844" s="9">
        <v>76.709999084472599</v>
      </c>
      <c r="G844" s="10">
        <v>1990331000</v>
      </c>
    </row>
    <row r="845" spans="1:7" x14ac:dyDescent="0.25">
      <c r="A845" s="1">
        <v>39895</v>
      </c>
      <c r="B845" s="9">
        <v>78.739997863769503</v>
      </c>
      <c r="C845" s="9">
        <v>83.300003051757798</v>
      </c>
      <c r="D845" s="9">
        <v>78.309997558593693</v>
      </c>
      <c r="E845" s="9">
        <v>62.701084136962798</v>
      </c>
      <c r="F845" s="9">
        <v>81.610000610351506</v>
      </c>
      <c r="G845" s="10">
        <v>1936336900</v>
      </c>
    </row>
    <row r="846" spans="1:7" x14ac:dyDescent="0.25">
      <c r="A846" s="1">
        <v>39902</v>
      </c>
      <c r="B846" s="9">
        <v>79.800003051757798</v>
      </c>
      <c r="C846" s="9">
        <v>84.610000610351506</v>
      </c>
      <c r="D846" s="9">
        <v>77.959999084472599</v>
      </c>
      <c r="E846" s="9">
        <v>64.737098693847599</v>
      </c>
      <c r="F846" s="9">
        <v>84.260002136230398</v>
      </c>
      <c r="G846" s="10">
        <v>1826242100</v>
      </c>
    </row>
    <row r="847" spans="1:7" x14ac:dyDescent="0.25">
      <c r="A847" s="1">
        <v>39909</v>
      </c>
      <c r="B847" s="9">
        <v>83.339996337890597</v>
      </c>
      <c r="C847" s="9">
        <v>85.819999694824205</v>
      </c>
      <c r="D847" s="9">
        <v>81.510002136230398</v>
      </c>
      <c r="E847" s="9">
        <v>65.927955627441406</v>
      </c>
      <c r="F847" s="9">
        <v>85.809997558593693</v>
      </c>
      <c r="G847" s="10">
        <v>1023870700</v>
      </c>
    </row>
    <row r="848" spans="1:7" x14ac:dyDescent="0.25">
      <c r="A848" s="1">
        <v>39916</v>
      </c>
      <c r="B848" s="9">
        <v>84.919998168945298</v>
      </c>
      <c r="C848" s="9">
        <v>87.650001525878906</v>
      </c>
      <c r="D848" s="9">
        <v>83.610000610351506</v>
      </c>
      <c r="E848" s="9">
        <v>66.903694152832003</v>
      </c>
      <c r="F848" s="9">
        <v>87.080001831054602</v>
      </c>
      <c r="G848" s="10">
        <v>1350024300</v>
      </c>
    </row>
    <row r="849" spans="1:7" x14ac:dyDescent="0.25">
      <c r="A849" s="1">
        <v>39923</v>
      </c>
      <c r="B849" s="9">
        <v>85.540000915527301</v>
      </c>
      <c r="C849" s="9">
        <v>87.309997558593693</v>
      </c>
      <c r="D849" s="9">
        <v>82.75</v>
      </c>
      <c r="E849" s="9">
        <v>66.581008911132798</v>
      </c>
      <c r="F849" s="9">
        <v>86.660003662109304</v>
      </c>
      <c r="G849" s="10">
        <v>1360782900</v>
      </c>
    </row>
    <row r="850" spans="1:7" x14ac:dyDescent="0.25">
      <c r="A850" s="1">
        <v>39930</v>
      </c>
      <c r="B850" s="9">
        <v>85.680000305175696</v>
      </c>
      <c r="C850" s="9">
        <v>89.019996643066406</v>
      </c>
      <c r="D850" s="9">
        <v>84.760002136230398</v>
      </c>
      <c r="E850" s="9">
        <v>67.526008605957003</v>
      </c>
      <c r="F850" s="9">
        <v>87.889999389648395</v>
      </c>
      <c r="G850" s="10">
        <v>1386543700</v>
      </c>
    </row>
    <row r="851" spans="1:7" x14ac:dyDescent="0.25">
      <c r="A851" s="1">
        <v>39937</v>
      </c>
      <c r="B851" s="9">
        <v>88.550003051757798</v>
      </c>
      <c r="C851" s="9">
        <v>93.220001220703097</v>
      </c>
      <c r="D851" s="9">
        <v>88.379997253417898</v>
      </c>
      <c r="E851" s="9">
        <v>71.436698913574205</v>
      </c>
      <c r="F851" s="9">
        <v>92.980003356933594</v>
      </c>
      <c r="G851" s="10">
        <v>1438907000</v>
      </c>
    </row>
    <row r="852" spans="1:7" x14ac:dyDescent="0.25">
      <c r="A852" s="1">
        <v>39944</v>
      </c>
      <c r="B852" s="9">
        <v>91.699996948242102</v>
      </c>
      <c r="C852" s="9">
        <v>92.110000610351506</v>
      </c>
      <c r="D852" s="9">
        <v>88.150001525878906</v>
      </c>
      <c r="E852" s="9">
        <v>68.156036376953097</v>
      </c>
      <c r="F852" s="9">
        <v>88.709999084472599</v>
      </c>
      <c r="G852" s="10">
        <v>1331575400</v>
      </c>
    </row>
    <row r="853" spans="1:7" x14ac:dyDescent="0.25">
      <c r="A853" s="1">
        <v>39951</v>
      </c>
      <c r="B853" s="9">
        <v>89.550003051757798</v>
      </c>
      <c r="C853" s="9">
        <v>92.800003051757798</v>
      </c>
      <c r="D853" s="9">
        <v>88.260002136230398</v>
      </c>
      <c r="E853" s="9">
        <v>68.394172668457003</v>
      </c>
      <c r="F853" s="9">
        <v>89.019996643066406</v>
      </c>
      <c r="G853" s="10">
        <v>1159072100</v>
      </c>
    </row>
    <row r="854" spans="1:7" x14ac:dyDescent="0.25">
      <c r="A854" s="1">
        <v>39958</v>
      </c>
      <c r="B854" s="9">
        <v>88.360000610351506</v>
      </c>
      <c r="C854" s="9">
        <v>93.699996948242102</v>
      </c>
      <c r="D854" s="9">
        <v>88.319999694824205</v>
      </c>
      <c r="E854" s="9">
        <v>71.090919494628906</v>
      </c>
      <c r="F854" s="9">
        <v>92.529998779296804</v>
      </c>
      <c r="G854" s="10">
        <v>1030070800</v>
      </c>
    </row>
    <row r="855" spans="1:7" x14ac:dyDescent="0.25">
      <c r="A855" s="1">
        <v>39965</v>
      </c>
      <c r="B855" s="9">
        <v>93.669998168945298</v>
      </c>
      <c r="C855" s="9">
        <v>95.669998168945298</v>
      </c>
      <c r="D855" s="9">
        <v>92.760002136230398</v>
      </c>
      <c r="E855" s="9">
        <v>72.642890930175696</v>
      </c>
      <c r="F855" s="9">
        <v>94.550003051757798</v>
      </c>
      <c r="G855" s="10">
        <v>1236792000</v>
      </c>
    </row>
    <row r="856" spans="1:7" x14ac:dyDescent="0.25">
      <c r="A856" s="1">
        <v>39972</v>
      </c>
      <c r="B856" s="9">
        <v>93.839996337890597</v>
      </c>
      <c r="C856" s="9">
        <v>96.110000610351506</v>
      </c>
      <c r="D856" s="9">
        <v>93.040000915527301</v>
      </c>
      <c r="E856" s="9">
        <v>73.050094604492102</v>
      </c>
      <c r="F856" s="9">
        <v>95.080001831054602</v>
      </c>
      <c r="G856" s="10">
        <v>1219567000</v>
      </c>
    </row>
    <row r="857" spans="1:7" x14ac:dyDescent="0.25">
      <c r="A857" s="1">
        <v>39979</v>
      </c>
      <c r="B857" s="9">
        <v>93.959999084472599</v>
      </c>
      <c r="C857" s="9">
        <v>94.019996643066406</v>
      </c>
      <c r="D857" s="9">
        <v>90.830001831054602</v>
      </c>
      <c r="E857" s="9">
        <v>70.714462280273395</v>
      </c>
      <c r="F857" s="9">
        <v>92.040000915527301</v>
      </c>
      <c r="G857" s="10">
        <v>1102335400</v>
      </c>
    </row>
    <row r="858" spans="1:7" x14ac:dyDescent="0.25">
      <c r="A858" s="1">
        <v>39986</v>
      </c>
      <c r="B858" s="9">
        <v>91.139999389648395</v>
      </c>
      <c r="C858" s="9">
        <v>92.239997863769503</v>
      </c>
      <c r="D858" s="9">
        <v>88.849998474121094</v>
      </c>
      <c r="E858" s="9">
        <v>70.959388732910099</v>
      </c>
      <c r="F858" s="9">
        <v>91.839996337890597</v>
      </c>
      <c r="G858" s="10">
        <v>1098791100</v>
      </c>
    </row>
    <row r="859" spans="1:7" x14ac:dyDescent="0.25">
      <c r="A859" s="1">
        <v>39993</v>
      </c>
      <c r="B859" s="9">
        <v>92.110000610351506</v>
      </c>
      <c r="C859" s="9">
        <v>93.230003356933594</v>
      </c>
      <c r="D859" s="9">
        <v>89.760002136230398</v>
      </c>
      <c r="E859" s="9">
        <v>69.390937805175696</v>
      </c>
      <c r="F859" s="9">
        <v>89.809997558593693</v>
      </c>
      <c r="G859" s="10">
        <v>782720500</v>
      </c>
    </row>
    <row r="860" spans="1:7" x14ac:dyDescent="0.25">
      <c r="A860" s="1">
        <v>40000</v>
      </c>
      <c r="B860" s="9">
        <v>88.940002441406193</v>
      </c>
      <c r="C860" s="9">
        <v>89.930000305175696</v>
      </c>
      <c r="D860" s="9">
        <v>87</v>
      </c>
      <c r="E860" s="9">
        <v>67.961532592773395</v>
      </c>
      <c r="F860" s="9">
        <v>87.959999084472599</v>
      </c>
      <c r="G860" s="10">
        <v>956936900</v>
      </c>
    </row>
    <row r="861" spans="1:7" x14ac:dyDescent="0.25">
      <c r="A861" s="1">
        <v>40007</v>
      </c>
      <c r="B861" s="9">
        <v>88.309997558593693</v>
      </c>
      <c r="C861" s="9">
        <v>94.510002136230398</v>
      </c>
      <c r="D861" s="9">
        <v>87.589996337890597</v>
      </c>
      <c r="E861" s="9">
        <v>72.728759765625</v>
      </c>
      <c r="F861" s="9">
        <v>94.129997253417898</v>
      </c>
      <c r="G861" s="10">
        <v>989515000</v>
      </c>
    </row>
    <row r="862" spans="1:7" x14ac:dyDescent="0.25">
      <c r="A862" s="1">
        <v>40014</v>
      </c>
      <c r="B862" s="9">
        <v>94.680000305175696</v>
      </c>
      <c r="C862" s="9">
        <v>98.139999389648395</v>
      </c>
      <c r="D862" s="9">
        <v>94.190002441406193</v>
      </c>
      <c r="E862" s="9">
        <v>75.765205383300696</v>
      </c>
      <c r="F862" s="9">
        <v>98.059997558593693</v>
      </c>
      <c r="G862" s="10">
        <v>990764400</v>
      </c>
    </row>
    <row r="863" spans="1:7" x14ac:dyDescent="0.25">
      <c r="A863" s="1">
        <v>40021</v>
      </c>
      <c r="B863" s="9">
        <v>97.879997253417898</v>
      </c>
      <c r="C863" s="9">
        <v>99.830001831054602</v>
      </c>
      <c r="D863" s="9">
        <v>96.980003356933594</v>
      </c>
      <c r="E863" s="9">
        <v>76.344718933105398</v>
      </c>
      <c r="F863" s="9">
        <v>98.809997558593693</v>
      </c>
      <c r="G863" s="10">
        <v>973277300</v>
      </c>
    </row>
    <row r="864" spans="1:7" x14ac:dyDescent="0.25">
      <c r="A864" s="1">
        <v>40028</v>
      </c>
      <c r="B864" s="9">
        <v>99.849998474121094</v>
      </c>
      <c r="C864" s="9">
        <v>102.02999877929599</v>
      </c>
      <c r="D864" s="9">
        <v>99.309997558593693</v>
      </c>
      <c r="E864" s="9">
        <v>78.191322326660099</v>
      </c>
      <c r="F864" s="9">
        <v>101.199996948242</v>
      </c>
      <c r="G864" s="10">
        <v>951062600</v>
      </c>
    </row>
    <row r="865" spans="1:7" x14ac:dyDescent="0.25">
      <c r="A865" s="1">
        <v>40035</v>
      </c>
      <c r="B865" s="9">
        <v>100.73999786376901</v>
      </c>
      <c r="C865" s="9">
        <v>101.61000061035099</v>
      </c>
      <c r="D865" s="9">
        <v>99.459999084472599</v>
      </c>
      <c r="E865" s="9">
        <v>77.874534606933594</v>
      </c>
      <c r="F865" s="9">
        <v>100.790000915527</v>
      </c>
      <c r="G865" s="10">
        <v>883317700</v>
      </c>
    </row>
    <row r="866" spans="1:7" x14ac:dyDescent="0.25">
      <c r="A866" s="1">
        <v>40042</v>
      </c>
      <c r="B866" s="9">
        <v>98.849998474121094</v>
      </c>
      <c r="C866" s="9">
        <v>103.129997253417</v>
      </c>
      <c r="D866" s="9">
        <v>98.110000610351506</v>
      </c>
      <c r="E866" s="9">
        <v>79.558914184570298</v>
      </c>
      <c r="F866" s="9">
        <v>102.970001220703</v>
      </c>
      <c r="G866" s="10">
        <v>1002678100</v>
      </c>
    </row>
    <row r="867" spans="1:7" x14ac:dyDescent="0.25">
      <c r="A867" s="1">
        <v>40049</v>
      </c>
      <c r="B867" s="9">
        <v>103.389999389648</v>
      </c>
      <c r="C867" s="9">
        <v>104.34999847412099</v>
      </c>
      <c r="D867" s="9">
        <v>101.94000244140599</v>
      </c>
      <c r="E867" s="9">
        <v>79.875671386718693</v>
      </c>
      <c r="F867" s="9">
        <v>103.379997253417</v>
      </c>
      <c r="G867" s="10">
        <v>944464800</v>
      </c>
    </row>
    <row r="868" spans="1:7" x14ac:dyDescent="0.25">
      <c r="A868" s="1">
        <v>40056</v>
      </c>
      <c r="B868" s="9">
        <v>102.370002746582</v>
      </c>
      <c r="C868" s="9">
        <v>103.23999786376901</v>
      </c>
      <c r="D868" s="9">
        <v>99.569999694824205</v>
      </c>
      <c r="E868" s="9">
        <v>78.855773925781193</v>
      </c>
      <c r="F868" s="9">
        <v>102.059997558593</v>
      </c>
      <c r="G868" s="10">
        <v>955393600</v>
      </c>
    </row>
    <row r="869" spans="1:7" x14ac:dyDescent="0.25">
      <c r="A869" s="1">
        <v>40063</v>
      </c>
      <c r="B869" s="9">
        <v>103</v>
      </c>
      <c r="C869" s="9">
        <v>105.300003051757</v>
      </c>
      <c r="D869" s="9">
        <v>102.389999389648</v>
      </c>
      <c r="E869" s="9">
        <v>80.949630737304602</v>
      </c>
      <c r="F869" s="9">
        <v>104.76999664306599</v>
      </c>
      <c r="G869" s="10">
        <v>602784100</v>
      </c>
    </row>
    <row r="870" spans="1:7" x14ac:dyDescent="0.25">
      <c r="A870" s="1">
        <v>40070</v>
      </c>
      <c r="B870" s="9">
        <v>103.879997253417</v>
      </c>
      <c r="C870" s="9">
        <v>108.059997558593</v>
      </c>
      <c r="D870" s="9">
        <v>103.150001525878</v>
      </c>
      <c r="E870" s="9">
        <v>82.456298828125</v>
      </c>
      <c r="F870" s="9">
        <v>106.720001220703</v>
      </c>
      <c r="G870" s="10">
        <v>935766000</v>
      </c>
    </row>
    <row r="871" spans="1:7" x14ac:dyDescent="0.25">
      <c r="A871" s="1">
        <v>40077</v>
      </c>
      <c r="B871" s="9">
        <v>105.889999389648</v>
      </c>
      <c r="C871" s="9">
        <v>108.02999877929599</v>
      </c>
      <c r="D871" s="9">
        <v>104.08999633789</v>
      </c>
      <c r="E871" s="9">
        <v>81.086799621582003</v>
      </c>
      <c r="F871" s="9">
        <v>104.449996948242</v>
      </c>
      <c r="G871" s="10">
        <v>953661900</v>
      </c>
    </row>
    <row r="872" spans="1:7" x14ac:dyDescent="0.25">
      <c r="A872" s="1">
        <v>40084</v>
      </c>
      <c r="B872" s="9">
        <v>104.84999847412099</v>
      </c>
      <c r="C872" s="9">
        <v>107.01999664306599</v>
      </c>
      <c r="D872" s="9">
        <v>101.98999786376901</v>
      </c>
      <c r="E872" s="9">
        <v>79.565193176269503</v>
      </c>
      <c r="F872" s="9">
        <v>102.48999786376901</v>
      </c>
      <c r="G872" s="10">
        <v>1012992100</v>
      </c>
    </row>
    <row r="873" spans="1:7" x14ac:dyDescent="0.25">
      <c r="A873" s="1">
        <v>40091</v>
      </c>
      <c r="B873" s="9">
        <v>102.900001525878</v>
      </c>
      <c r="C873" s="9">
        <v>107.26000213623</v>
      </c>
      <c r="D873" s="9">
        <v>102.59999847412099</v>
      </c>
      <c r="E873" s="9">
        <v>83.268257141113196</v>
      </c>
      <c r="F873" s="9">
        <v>107.26000213623</v>
      </c>
      <c r="G873" s="10">
        <v>829880500</v>
      </c>
    </row>
    <row r="874" spans="1:7" x14ac:dyDescent="0.25">
      <c r="A874" s="1">
        <v>40098</v>
      </c>
      <c r="B874" s="9">
        <v>107.76000213623</v>
      </c>
      <c r="C874" s="9">
        <v>109.709999084472</v>
      </c>
      <c r="D874" s="9">
        <v>106.76000213623</v>
      </c>
      <c r="E874" s="9">
        <v>84.533676147460895</v>
      </c>
      <c r="F874" s="9">
        <v>108.889999389648</v>
      </c>
      <c r="G874" s="10">
        <v>833088300</v>
      </c>
    </row>
    <row r="875" spans="1:7" x14ac:dyDescent="0.25">
      <c r="A875" s="1">
        <v>40105</v>
      </c>
      <c r="B875" s="9">
        <v>109.06999969482401</v>
      </c>
      <c r="C875" s="9">
        <v>110.309997558593</v>
      </c>
      <c r="D875" s="9">
        <v>107.5</v>
      </c>
      <c r="E875" s="9">
        <v>83.904846191406193</v>
      </c>
      <c r="F875" s="9">
        <v>108.08000183105401</v>
      </c>
      <c r="G875" s="10">
        <v>1044308000</v>
      </c>
    </row>
    <row r="876" spans="1:7" x14ac:dyDescent="0.25">
      <c r="A876" s="1">
        <v>40112</v>
      </c>
      <c r="B876" s="9">
        <v>108.199996948242</v>
      </c>
      <c r="C876" s="9">
        <v>109.309997558593</v>
      </c>
      <c r="D876" s="9">
        <v>103.44000244140599</v>
      </c>
      <c r="E876" s="9">
        <v>80.395881652832003</v>
      </c>
      <c r="F876" s="9">
        <v>103.559997558593</v>
      </c>
      <c r="G876" s="10">
        <v>1267834600</v>
      </c>
    </row>
    <row r="877" spans="1:7" x14ac:dyDescent="0.25">
      <c r="A877" s="1">
        <v>40119</v>
      </c>
      <c r="B877" s="9">
        <v>104.129997253417</v>
      </c>
      <c r="C877" s="9">
        <v>107.400001525878</v>
      </c>
      <c r="D877" s="9">
        <v>103.08000183105401</v>
      </c>
      <c r="E877" s="9">
        <v>83.167343139648395</v>
      </c>
      <c r="F877" s="9">
        <v>107.129997253417</v>
      </c>
      <c r="G877" s="10">
        <v>1081551600</v>
      </c>
    </row>
    <row r="878" spans="1:7" x14ac:dyDescent="0.25">
      <c r="A878" s="1">
        <v>40126</v>
      </c>
      <c r="B878" s="9">
        <v>107.949996948242</v>
      </c>
      <c r="C878" s="9">
        <v>110.81999969482401</v>
      </c>
      <c r="D878" s="9">
        <v>107.870002746582</v>
      </c>
      <c r="E878" s="9">
        <v>85.100402832031193</v>
      </c>
      <c r="F878" s="9">
        <v>109.620002746582</v>
      </c>
      <c r="G878" s="10">
        <v>808969200</v>
      </c>
    </row>
    <row r="879" spans="1:7" x14ac:dyDescent="0.25">
      <c r="A879" s="1">
        <v>40133</v>
      </c>
      <c r="B879" s="9">
        <v>110.379997253417</v>
      </c>
      <c r="C879" s="9">
        <v>111.69000244140599</v>
      </c>
      <c r="D879" s="9">
        <v>109.01000213623</v>
      </c>
      <c r="E879" s="9">
        <v>84.952888488769503</v>
      </c>
      <c r="F879" s="9">
        <v>109.430000305175</v>
      </c>
      <c r="G879" s="10">
        <v>857473700</v>
      </c>
    </row>
    <row r="880" spans="1:7" x14ac:dyDescent="0.25">
      <c r="A880" s="1">
        <v>40140</v>
      </c>
      <c r="B880" s="9">
        <v>110.720001220703</v>
      </c>
      <c r="C880" s="9">
        <v>111.73999786376901</v>
      </c>
      <c r="D880" s="9">
        <v>108.290000915527</v>
      </c>
      <c r="E880" s="9">
        <v>85.061553955078097</v>
      </c>
      <c r="F880" s="9">
        <v>109.56999969482401</v>
      </c>
      <c r="G880" s="10">
        <v>521996900</v>
      </c>
    </row>
    <row r="881" spans="1:7" x14ac:dyDescent="0.25">
      <c r="A881" s="1">
        <v>40147</v>
      </c>
      <c r="B881" s="9">
        <v>109.480003356933</v>
      </c>
      <c r="C881" s="9">
        <v>112.379997253417</v>
      </c>
      <c r="D881" s="9">
        <v>108.120002746582</v>
      </c>
      <c r="E881" s="9">
        <v>86.179473876953097</v>
      </c>
      <c r="F881" s="9">
        <v>111.01000213623</v>
      </c>
      <c r="G881" s="10">
        <v>895036300</v>
      </c>
    </row>
    <row r="882" spans="1:7" x14ac:dyDescent="0.25">
      <c r="A882" s="1">
        <v>40154</v>
      </c>
      <c r="B882" s="9">
        <v>110.91000366210901</v>
      </c>
      <c r="C882" s="9">
        <v>111.52999877929599</v>
      </c>
      <c r="D882" s="9">
        <v>109.01999664306599</v>
      </c>
      <c r="E882" s="9">
        <v>86.257102966308594</v>
      </c>
      <c r="F882" s="9">
        <v>111.11000061035099</v>
      </c>
      <c r="G882" s="10">
        <v>715769500</v>
      </c>
    </row>
    <row r="883" spans="1:7" x14ac:dyDescent="0.25">
      <c r="A883" s="1">
        <v>40161</v>
      </c>
      <c r="B883" s="9">
        <v>111.870002746582</v>
      </c>
      <c r="C883" s="9">
        <v>112.129997253417</v>
      </c>
      <c r="D883" s="9">
        <v>109.27999877929599</v>
      </c>
      <c r="E883" s="9">
        <v>85.558395385742102</v>
      </c>
      <c r="F883" s="9">
        <v>110.209999084472</v>
      </c>
      <c r="G883" s="10">
        <v>740889800</v>
      </c>
    </row>
    <row r="884" spans="1:7" x14ac:dyDescent="0.25">
      <c r="A884" s="1">
        <v>40168</v>
      </c>
      <c r="B884" s="9">
        <v>110.76000213623</v>
      </c>
      <c r="C884" s="9">
        <v>112.59999847412099</v>
      </c>
      <c r="D884" s="9">
        <v>110.76000213623</v>
      </c>
      <c r="E884" s="9">
        <v>87.790786743164006</v>
      </c>
      <c r="F884" s="9">
        <v>112.480003356933</v>
      </c>
      <c r="G884" s="10">
        <v>361207700</v>
      </c>
    </row>
    <row r="885" spans="1:7" x14ac:dyDescent="0.25">
      <c r="A885" s="1">
        <v>40175</v>
      </c>
      <c r="B885" s="9">
        <v>112.900001525878</v>
      </c>
      <c r="C885" s="9">
        <v>113.02999877929599</v>
      </c>
      <c r="D885" s="9">
        <v>111.389999389648</v>
      </c>
      <c r="E885" s="9">
        <v>86.979049682617102</v>
      </c>
      <c r="F885" s="9">
        <v>111.44000244140599</v>
      </c>
      <c r="G885" s="10">
        <v>331857300</v>
      </c>
    </row>
    <row r="886" spans="1:7" x14ac:dyDescent="0.25">
      <c r="A886" s="1">
        <v>40182</v>
      </c>
      <c r="B886" s="9">
        <v>112.370002746582</v>
      </c>
      <c r="C886" s="9">
        <v>114.620002746582</v>
      </c>
      <c r="D886" s="9">
        <v>111.51000213623</v>
      </c>
      <c r="E886" s="9">
        <v>89.422019958496094</v>
      </c>
      <c r="F886" s="9">
        <v>114.56999969482401</v>
      </c>
      <c r="G886" s="10">
        <v>604092800</v>
      </c>
    </row>
    <row r="887" spans="1:7" x14ac:dyDescent="0.25">
      <c r="A887" s="1">
        <v>40189</v>
      </c>
      <c r="B887" s="9">
        <v>115.08000183105401</v>
      </c>
      <c r="C887" s="9">
        <v>115.139999389648</v>
      </c>
      <c r="D887" s="9">
        <v>113.199996948242</v>
      </c>
      <c r="E887" s="9">
        <v>88.6961669921875</v>
      </c>
      <c r="F887" s="9">
        <v>113.639999389648</v>
      </c>
      <c r="G887" s="10">
        <v>759533100</v>
      </c>
    </row>
    <row r="888" spans="1:7" x14ac:dyDescent="0.25">
      <c r="A888" s="1">
        <v>40196</v>
      </c>
      <c r="B888" s="9">
        <v>113.620002746582</v>
      </c>
      <c r="C888" s="9">
        <v>115.129997253417</v>
      </c>
      <c r="D888" s="9">
        <v>109.08999633789</v>
      </c>
      <c r="E888" s="9">
        <v>85.238533020019503</v>
      </c>
      <c r="F888" s="9">
        <v>109.209999084472</v>
      </c>
      <c r="G888" s="10">
        <v>1046464900</v>
      </c>
    </row>
    <row r="889" spans="1:7" x14ac:dyDescent="0.25">
      <c r="A889" s="1">
        <v>40203</v>
      </c>
      <c r="B889" s="9">
        <v>110.209999084472</v>
      </c>
      <c r="C889" s="9">
        <v>110.470001220703</v>
      </c>
      <c r="D889" s="9">
        <v>107.220001220703</v>
      </c>
      <c r="E889" s="9">
        <v>83.818023681640597</v>
      </c>
      <c r="F889" s="9">
        <v>107.389999389648</v>
      </c>
      <c r="G889" s="10">
        <v>1296751500</v>
      </c>
    </row>
    <row r="890" spans="1:7" x14ac:dyDescent="0.25">
      <c r="A890" s="1">
        <v>40210</v>
      </c>
      <c r="B890" s="9">
        <v>108.150001525878</v>
      </c>
      <c r="C890" s="9">
        <v>110.58999633789</v>
      </c>
      <c r="D890" s="9">
        <v>104.58000183105401</v>
      </c>
      <c r="E890" s="9">
        <v>83.248260498046804</v>
      </c>
      <c r="F890" s="9">
        <v>106.66000366210901</v>
      </c>
      <c r="G890" s="10">
        <v>1427225100</v>
      </c>
    </row>
    <row r="891" spans="1:7" x14ac:dyDescent="0.25">
      <c r="A891" s="1">
        <v>40217</v>
      </c>
      <c r="B891" s="9">
        <v>106.73999786376901</v>
      </c>
      <c r="C891" s="9">
        <v>108.25</v>
      </c>
      <c r="D891" s="9">
        <v>105.809997558593</v>
      </c>
      <c r="E891" s="9">
        <v>84.325355529785099</v>
      </c>
      <c r="F891" s="9">
        <v>108.040000915527</v>
      </c>
      <c r="G891" s="10">
        <v>1330712600</v>
      </c>
    </row>
    <row r="892" spans="1:7" x14ac:dyDescent="0.25">
      <c r="A892" s="1">
        <v>40224</v>
      </c>
      <c r="B892" s="9">
        <v>108.86000061035099</v>
      </c>
      <c r="C892" s="9">
        <v>111.56999969482401</v>
      </c>
      <c r="D892" s="9">
        <v>107.81999969482401</v>
      </c>
      <c r="E892" s="9">
        <v>86.744880676269503</v>
      </c>
      <c r="F892" s="9">
        <v>111.139999389648</v>
      </c>
      <c r="G892" s="10">
        <v>744556100</v>
      </c>
    </row>
    <row r="893" spans="1:7" x14ac:dyDescent="0.25">
      <c r="A893" s="1">
        <v>40231</v>
      </c>
      <c r="B893" s="9">
        <v>111.550003051757</v>
      </c>
      <c r="C893" s="9">
        <v>111.58000183105401</v>
      </c>
      <c r="D893" s="9">
        <v>108.94000244140599</v>
      </c>
      <c r="E893" s="9">
        <v>86.432685852050696</v>
      </c>
      <c r="F893" s="9">
        <v>110.73999786376901</v>
      </c>
      <c r="G893" s="10">
        <v>949418600</v>
      </c>
    </row>
    <row r="894" spans="1:7" x14ac:dyDescent="0.25">
      <c r="A894" s="1">
        <v>40238</v>
      </c>
      <c r="B894" s="9">
        <v>111.199996948242</v>
      </c>
      <c r="C894" s="9">
        <v>114.33999633789</v>
      </c>
      <c r="D894" s="9">
        <v>111.169998168945</v>
      </c>
      <c r="E894" s="9">
        <v>89.172271728515597</v>
      </c>
      <c r="F894" s="9">
        <v>114.25</v>
      </c>
      <c r="G894" s="10">
        <v>771376300</v>
      </c>
    </row>
    <row r="895" spans="1:7" x14ac:dyDescent="0.25">
      <c r="A895" s="1">
        <v>40245</v>
      </c>
      <c r="B895" s="9">
        <v>114.26000213623</v>
      </c>
      <c r="C895" s="9">
        <v>115.970001220703</v>
      </c>
      <c r="D895" s="9">
        <v>113.870002746582</v>
      </c>
      <c r="E895" s="9">
        <v>90.116683959960895</v>
      </c>
      <c r="F895" s="9">
        <v>115.459999084472</v>
      </c>
      <c r="G895" s="10">
        <v>778142600</v>
      </c>
    </row>
    <row r="896" spans="1:7" x14ac:dyDescent="0.25">
      <c r="A896" s="1">
        <v>40252</v>
      </c>
      <c r="B896" s="9">
        <v>115.26000213623</v>
      </c>
      <c r="C896" s="9">
        <v>117.480003356933</v>
      </c>
      <c r="D896" s="9">
        <v>114.59999847412099</v>
      </c>
      <c r="E896" s="9">
        <v>90.514717102050696</v>
      </c>
      <c r="F896" s="9">
        <v>115.970001220703</v>
      </c>
      <c r="G896" s="10">
        <v>916108100</v>
      </c>
    </row>
    <row r="897" spans="1:7" x14ac:dyDescent="0.25">
      <c r="A897" s="1">
        <v>40259</v>
      </c>
      <c r="B897" s="9">
        <v>115.309997558593</v>
      </c>
      <c r="C897" s="9">
        <v>118.169998168945</v>
      </c>
      <c r="D897" s="9">
        <v>115.23999786376901</v>
      </c>
      <c r="E897" s="9">
        <v>91.365539550781193</v>
      </c>
      <c r="F897" s="9">
        <v>116.58000183105401</v>
      </c>
      <c r="G897" s="10">
        <v>992696800</v>
      </c>
    </row>
    <row r="898" spans="1:7" x14ac:dyDescent="0.25">
      <c r="A898" s="1">
        <v>40266</v>
      </c>
      <c r="B898" s="9">
        <v>117.169998168945</v>
      </c>
      <c r="C898" s="9">
        <v>118.25</v>
      </c>
      <c r="D898" s="9">
        <v>116.61000061035099</v>
      </c>
      <c r="E898" s="9">
        <v>92.321670532226506</v>
      </c>
      <c r="F898" s="9">
        <v>117.800003051757</v>
      </c>
      <c r="G898" s="10">
        <v>602579900</v>
      </c>
    </row>
    <row r="899" spans="1:7" x14ac:dyDescent="0.25">
      <c r="A899" s="1">
        <v>40273</v>
      </c>
      <c r="B899" s="9">
        <v>118.25</v>
      </c>
      <c r="C899" s="9">
        <v>119.59999847412099</v>
      </c>
      <c r="D899" s="9">
        <v>117.59999847412099</v>
      </c>
      <c r="E899" s="9">
        <v>93.693138122558594</v>
      </c>
      <c r="F899" s="9">
        <v>119.550003051757</v>
      </c>
      <c r="G899" s="10">
        <v>692518600</v>
      </c>
    </row>
    <row r="900" spans="1:7" x14ac:dyDescent="0.25">
      <c r="A900" s="1">
        <v>40280</v>
      </c>
      <c r="B900" s="9">
        <v>119.699996948242</v>
      </c>
      <c r="C900" s="9">
        <v>121.56999969482401</v>
      </c>
      <c r="D900" s="9">
        <v>118.75</v>
      </c>
      <c r="E900" s="9">
        <v>93.544258117675696</v>
      </c>
      <c r="F900" s="9">
        <v>119.36000061035099</v>
      </c>
      <c r="G900" s="10">
        <v>908333600</v>
      </c>
    </row>
    <row r="901" spans="1:7" x14ac:dyDescent="0.25">
      <c r="A901" s="1">
        <v>40287</v>
      </c>
      <c r="B901" s="9">
        <v>119.01000213623</v>
      </c>
      <c r="C901" s="9">
        <v>121.86000061035099</v>
      </c>
      <c r="D901" s="9">
        <v>118.470001220703</v>
      </c>
      <c r="E901" s="9">
        <v>95.464347839355398</v>
      </c>
      <c r="F901" s="9">
        <v>121.809997558593</v>
      </c>
      <c r="G901" s="10">
        <v>861261700</v>
      </c>
    </row>
    <row r="902" spans="1:7" x14ac:dyDescent="0.25">
      <c r="A902" s="1">
        <v>40294</v>
      </c>
      <c r="B902" s="9">
        <v>121.84999847412099</v>
      </c>
      <c r="C902" s="9">
        <v>122.120002746582</v>
      </c>
      <c r="D902" s="9">
        <v>118.25</v>
      </c>
      <c r="E902" s="9">
        <v>93.113212585449205</v>
      </c>
      <c r="F902" s="9">
        <v>118.809997558593</v>
      </c>
      <c r="G902" s="10">
        <v>1263760600</v>
      </c>
    </row>
    <row r="903" spans="1:7" x14ac:dyDescent="0.25">
      <c r="A903" s="1">
        <v>40301</v>
      </c>
      <c r="B903" s="9">
        <v>119.379997253417</v>
      </c>
      <c r="C903" s="9">
        <v>120.680000305175</v>
      </c>
      <c r="D903" s="9">
        <v>105</v>
      </c>
      <c r="E903" s="9">
        <v>87.196189880371094</v>
      </c>
      <c r="F903" s="9">
        <v>111.26000213623</v>
      </c>
      <c r="G903" s="10">
        <v>2156989900</v>
      </c>
    </row>
    <row r="904" spans="1:7" x14ac:dyDescent="0.25">
      <c r="A904" s="1">
        <v>40308</v>
      </c>
      <c r="B904" s="9">
        <v>115.809997558593</v>
      </c>
      <c r="C904" s="9">
        <v>117.680000305175</v>
      </c>
      <c r="D904" s="9">
        <v>112.870002746582</v>
      </c>
      <c r="E904" s="9">
        <v>89.257354736328097</v>
      </c>
      <c r="F904" s="9">
        <v>113.889999389648</v>
      </c>
      <c r="G904" s="10">
        <v>1529670400</v>
      </c>
    </row>
    <row r="905" spans="1:7" x14ac:dyDescent="0.25">
      <c r="A905" s="1">
        <v>40315</v>
      </c>
      <c r="B905" s="9">
        <v>114.199996948242</v>
      </c>
      <c r="C905" s="9">
        <v>115.220001220703</v>
      </c>
      <c r="D905" s="9">
        <v>105.36000061035099</v>
      </c>
      <c r="E905" s="9">
        <v>85.511192321777301</v>
      </c>
      <c r="F905" s="9">
        <v>109.11000061035099</v>
      </c>
      <c r="G905" s="10">
        <v>2112367000</v>
      </c>
    </row>
    <row r="906" spans="1:7" x14ac:dyDescent="0.25">
      <c r="A906" s="1">
        <v>40322</v>
      </c>
      <c r="B906" s="9">
        <v>108.51999664306599</v>
      </c>
      <c r="C906" s="9">
        <v>110.800003051757</v>
      </c>
      <c r="D906" s="9">
        <v>104.379997253417</v>
      </c>
      <c r="E906" s="9">
        <v>85.714958190917898</v>
      </c>
      <c r="F906" s="9">
        <v>109.370002746582</v>
      </c>
      <c r="G906" s="10">
        <v>1614851500</v>
      </c>
    </row>
    <row r="907" spans="1:7" x14ac:dyDescent="0.25">
      <c r="A907" s="1">
        <v>40329</v>
      </c>
      <c r="B907" s="9">
        <v>108.34999847412099</v>
      </c>
      <c r="C907" s="9">
        <v>111.059997558593</v>
      </c>
      <c r="D907" s="9">
        <v>106.459999084472</v>
      </c>
      <c r="E907" s="9">
        <v>83.716468811035099</v>
      </c>
      <c r="F907" s="9">
        <v>106.81999969482401</v>
      </c>
      <c r="G907" s="10">
        <v>1143247000</v>
      </c>
    </row>
    <row r="908" spans="1:7" x14ac:dyDescent="0.25">
      <c r="A908" s="1">
        <v>40336</v>
      </c>
      <c r="B908" s="9">
        <v>107.199996948242</v>
      </c>
      <c r="C908" s="9">
        <v>109.75</v>
      </c>
      <c r="D908" s="9">
        <v>104.650001525878</v>
      </c>
      <c r="E908" s="9">
        <v>85.957908630371094</v>
      </c>
      <c r="F908" s="9">
        <v>109.680000305175</v>
      </c>
      <c r="G908" s="10">
        <v>1422425500</v>
      </c>
    </row>
    <row r="909" spans="1:7" x14ac:dyDescent="0.25">
      <c r="A909" s="1">
        <v>40343</v>
      </c>
      <c r="B909" s="9">
        <v>110.51999664306599</v>
      </c>
      <c r="C909" s="9">
        <v>112.419998168945</v>
      </c>
      <c r="D909" s="9">
        <v>109.400001525878</v>
      </c>
      <c r="E909" s="9">
        <v>87.564544677734304</v>
      </c>
      <c r="F909" s="9">
        <v>111.730003356933</v>
      </c>
      <c r="G909" s="10">
        <v>1099031200</v>
      </c>
    </row>
    <row r="910" spans="1:7" x14ac:dyDescent="0.25">
      <c r="A910" s="1">
        <v>40350</v>
      </c>
      <c r="B910" s="9">
        <v>113.120002746582</v>
      </c>
      <c r="C910" s="9">
        <v>113.199996948242</v>
      </c>
      <c r="D910" s="9">
        <v>106.76999664306599</v>
      </c>
      <c r="E910" s="9">
        <v>84.941612243652301</v>
      </c>
      <c r="F910" s="9">
        <v>107.870002746582</v>
      </c>
      <c r="G910" s="10">
        <v>1214386100</v>
      </c>
    </row>
    <row r="911" spans="1:7" x14ac:dyDescent="0.25">
      <c r="A911" s="1">
        <v>40357</v>
      </c>
      <c r="B911" s="9">
        <v>108.02999877929599</v>
      </c>
      <c r="C911" s="9">
        <v>108.31999969482401</v>
      </c>
      <c r="D911" s="9">
        <v>101.129997253417</v>
      </c>
      <c r="E911" s="9">
        <v>80.476783752441406</v>
      </c>
      <c r="F911" s="9">
        <v>102.199996948242</v>
      </c>
      <c r="G911" s="10">
        <v>1443279800</v>
      </c>
    </row>
    <row r="912" spans="1:7" x14ac:dyDescent="0.25">
      <c r="A912" s="1">
        <v>40364</v>
      </c>
      <c r="B912" s="9">
        <v>103.639999389648</v>
      </c>
      <c r="C912" s="9">
        <v>107.970001220703</v>
      </c>
      <c r="D912" s="9">
        <v>101.879997253417</v>
      </c>
      <c r="E912" s="9">
        <v>85.012458801269503</v>
      </c>
      <c r="F912" s="9">
        <v>107.959999084472</v>
      </c>
      <c r="G912" s="10">
        <v>866546700</v>
      </c>
    </row>
    <row r="913" spans="1:7" x14ac:dyDescent="0.25">
      <c r="A913" s="1">
        <v>40371</v>
      </c>
      <c r="B913" s="9">
        <v>107.59999847412099</v>
      </c>
      <c r="C913" s="9">
        <v>110.08999633789</v>
      </c>
      <c r="D913" s="9">
        <v>106.449996948242</v>
      </c>
      <c r="E913" s="9">
        <v>83.988777160644503</v>
      </c>
      <c r="F913" s="9">
        <v>106.66000366210901</v>
      </c>
      <c r="G913" s="10">
        <v>1043767600</v>
      </c>
    </row>
    <row r="914" spans="1:7" x14ac:dyDescent="0.25">
      <c r="A914" s="1">
        <v>40378</v>
      </c>
      <c r="B914" s="9">
        <v>107.050003051757</v>
      </c>
      <c r="C914" s="9">
        <v>110.56999969482401</v>
      </c>
      <c r="D914" s="9">
        <v>105.81999969482401</v>
      </c>
      <c r="E914" s="9">
        <v>86.941703796386705</v>
      </c>
      <c r="F914" s="9">
        <v>110.41000366210901</v>
      </c>
      <c r="G914" s="10">
        <v>1206200500</v>
      </c>
    </row>
    <row r="915" spans="1:7" x14ac:dyDescent="0.25">
      <c r="A915" s="1">
        <v>40385</v>
      </c>
      <c r="B915" s="9">
        <v>110.59999847412099</v>
      </c>
      <c r="C915" s="9">
        <v>112.290000915527</v>
      </c>
      <c r="D915" s="9">
        <v>108.980003356933</v>
      </c>
      <c r="E915" s="9">
        <v>86.831428527832003</v>
      </c>
      <c r="F915" s="9">
        <v>110.26999664306599</v>
      </c>
      <c r="G915" s="10">
        <v>992577200</v>
      </c>
    </row>
    <row r="916" spans="1:7" x14ac:dyDescent="0.25">
      <c r="A916" s="1">
        <v>40392</v>
      </c>
      <c r="B916" s="9">
        <v>111.98999786376901</v>
      </c>
      <c r="C916" s="9">
        <v>113.11000061035099</v>
      </c>
      <c r="D916" s="9">
        <v>110.919998168945</v>
      </c>
      <c r="E916" s="9">
        <v>88.500801086425696</v>
      </c>
      <c r="F916" s="9">
        <v>112.389999389648</v>
      </c>
      <c r="G916" s="10">
        <v>873294300</v>
      </c>
    </row>
    <row r="917" spans="1:7" x14ac:dyDescent="0.25">
      <c r="A917" s="1">
        <v>40399</v>
      </c>
      <c r="B917" s="9">
        <v>112.919998168945</v>
      </c>
      <c r="C917" s="9">
        <v>113.180000305175</v>
      </c>
      <c r="D917" s="9">
        <v>107.59999847412099</v>
      </c>
      <c r="E917" s="9">
        <v>85.288055419921804</v>
      </c>
      <c r="F917" s="9">
        <v>108.309997558593</v>
      </c>
      <c r="G917" s="10">
        <v>1035364700</v>
      </c>
    </row>
    <row r="918" spans="1:7" x14ac:dyDescent="0.25">
      <c r="A918" s="1">
        <v>40406</v>
      </c>
      <c r="B918" s="9">
        <v>107.56999969482401</v>
      </c>
      <c r="C918" s="9">
        <v>110.389999389648</v>
      </c>
      <c r="D918" s="9">
        <v>106.75</v>
      </c>
      <c r="E918" s="9">
        <v>84.673858642578097</v>
      </c>
      <c r="F918" s="9">
        <v>107.52999877929599</v>
      </c>
      <c r="G918" s="10">
        <v>978649500</v>
      </c>
    </row>
    <row r="919" spans="1:7" x14ac:dyDescent="0.25">
      <c r="A919" s="1">
        <v>40413</v>
      </c>
      <c r="B919" s="9">
        <v>108.040000915527</v>
      </c>
      <c r="C919" s="9">
        <v>108.56999969482401</v>
      </c>
      <c r="D919" s="9">
        <v>104.290000915527</v>
      </c>
      <c r="E919" s="9">
        <v>84.146301269531193</v>
      </c>
      <c r="F919" s="9">
        <v>106.86000061035099</v>
      </c>
      <c r="G919" s="10">
        <v>1213491400</v>
      </c>
    </row>
    <row r="920" spans="1:7" x14ac:dyDescent="0.25">
      <c r="A920" s="1">
        <v>40420</v>
      </c>
      <c r="B920" s="9">
        <v>106.58000183105401</v>
      </c>
      <c r="C920" s="9">
        <v>110.98999786376901</v>
      </c>
      <c r="D920" s="9">
        <v>104.48999786376901</v>
      </c>
      <c r="E920" s="9">
        <v>87.319648742675696</v>
      </c>
      <c r="F920" s="9">
        <v>110.889999389648</v>
      </c>
      <c r="G920" s="10">
        <v>1066309300</v>
      </c>
    </row>
    <row r="921" spans="1:7" x14ac:dyDescent="0.25">
      <c r="A921" s="1">
        <v>40427</v>
      </c>
      <c r="B921" s="9">
        <v>110.370002746582</v>
      </c>
      <c r="C921" s="9">
        <v>111.680000305175</v>
      </c>
      <c r="D921" s="9">
        <v>109.550003051757</v>
      </c>
      <c r="E921" s="9">
        <v>87.784271240234304</v>
      </c>
      <c r="F921" s="9">
        <v>111.480003356933</v>
      </c>
      <c r="G921" s="10">
        <v>566735000</v>
      </c>
    </row>
    <row r="922" spans="1:7" x14ac:dyDescent="0.25">
      <c r="A922" s="1">
        <v>40434</v>
      </c>
      <c r="B922" s="9">
        <v>112.58000183105401</v>
      </c>
      <c r="C922" s="9">
        <v>113.290000915527</v>
      </c>
      <c r="D922" s="9">
        <v>111.980003356933</v>
      </c>
      <c r="E922" s="9">
        <v>88.579559326171804</v>
      </c>
      <c r="F922" s="9">
        <v>112.48999786376901</v>
      </c>
      <c r="G922" s="10">
        <v>952735300</v>
      </c>
    </row>
    <row r="923" spans="1:7" x14ac:dyDescent="0.25">
      <c r="A923" s="1">
        <v>40441</v>
      </c>
      <c r="B923" s="9">
        <v>112.879997253417</v>
      </c>
      <c r="C923" s="9">
        <v>114.900001525878</v>
      </c>
      <c r="D923" s="9">
        <v>112.180000305175</v>
      </c>
      <c r="E923" s="9">
        <v>90.898345947265597</v>
      </c>
      <c r="F923" s="9">
        <v>114.81999969482401</v>
      </c>
      <c r="G923" s="10">
        <v>1086292800</v>
      </c>
    </row>
    <row r="924" spans="1:7" x14ac:dyDescent="0.25">
      <c r="A924" s="1">
        <v>40448</v>
      </c>
      <c r="B924" s="9">
        <v>114.86000061035099</v>
      </c>
      <c r="C924" s="9">
        <v>115.790000915527</v>
      </c>
      <c r="D924" s="9">
        <v>113.180000305175</v>
      </c>
      <c r="E924" s="9">
        <v>90.732101440429602</v>
      </c>
      <c r="F924" s="9">
        <v>114.61000061035099</v>
      </c>
      <c r="G924" s="10">
        <v>979380500</v>
      </c>
    </row>
    <row r="925" spans="1:7" x14ac:dyDescent="0.25">
      <c r="A925" s="1">
        <v>40455</v>
      </c>
      <c r="B925" s="9">
        <v>114.370002746582</v>
      </c>
      <c r="C925" s="9">
        <v>116.86000061035099</v>
      </c>
      <c r="D925" s="9">
        <v>113.180000305175</v>
      </c>
      <c r="E925" s="9">
        <v>92.260025024414006</v>
      </c>
      <c r="F925" s="9">
        <v>116.540000915527</v>
      </c>
      <c r="G925" s="10">
        <v>887034000</v>
      </c>
    </row>
    <row r="926" spans="1:7" x14ac:dyDescent="0.25">
      <c r="A926" s="1">
        <v>40462</v>
      </c>
      <c r="B926" s="9">
        <v>116.720001220703</v>
      </c>
      <c r="C926" s="9">
        <v>118.550003051757</v>
      </c>
      <c r="D926" s="9">
        <v>115.650001525878</v>
      </c>
      <c r="E926" s="9">
        <v>93.1783447265625</v>
      </c>
      <c r="F926" s="9">
        <v>117.699996948242</v>
      </c>
      <c r="G926" s="10">
        <v>941124800</v>
      </c>
    </row>
    <row r="927" spans="1:7" x14ac:dyDescent="0.25">
      <c r="A927" s="1">
        <v>40469</v>
      </c>
      <c r="B927" s="9">
        <v>117.73999786376901</v>
      </c>
      <c r="C927" s="9">
        <v>119.08999633789</v>
      </c>
      <c r="D927" s="9">
        <v>116.01999664306599</v>
      </c>
      <c r="E927" s="9">
        <v>93.692878723144503</v>
      </c>
      <c r="F927" s="9">
        <v>118.34999847412099</v>
      </c>
      <c r="G927" s="10">
        <v>951659200</v>
      </c>
    </row>
    <row r="928" spans="1:7" x14ac:dyDescent="0.25">
      <c r="A928" s="1">
        <v>40476</v>
      </c>
      <c r="B928" s="9">
        <v>119.139999389648</v>
      </c>
      <c r="C928" s="9">
        <v>119.76000213623</v>
      </c>
      <c r="D928" s="9">
        <v>117.26000213623</v>
      </c>
      <c r="E928" s="9">
        <v>93.803741455078097</v>
      </c>
      <c r="F928" s="9">
        <v>118.48999786376901</v>
      </c>
      <c r="G928" s="10">
        <v>813034100</v>
      </c>
    </row>
    <row r="929" spans="1:7" x14ac:dyDescent="0.25">
      <c r="A929" s="1">
        <v>40483</v>
      </c>
      <c r="B929" s="9">
        <v>119.06999969482401</v>
      </c>
      <c r="C929" s="9">
        <v>122.919998168945</v>
      </c>
      <c r="D929" s="9">
        <v>117.84999847412099</v>
      </c>
      <c r="E929" s="9">
        <v>97.152488708496094</v>
      </c>
      <c r="F929" s="9">
        <v>122.720001220703</v>
      </c>
      <c r="G929" s="10">
        <v>954817000</v>
      </c>
    </row>
    <row r="930" spans="1:7" x14ac:dyDescent="0.25">
      <c r="A930" s="1">
        <v>40490</v>
      </c>
      <c r="B930" s="9">
        <v>122.33999633789</v>
      </c>
      <c r="C930" s="9">
        <v>122.949996948242</v>
      </c>
      <c r="D930" s="9">
        <v>119.650001525878</v>
      </c>
      <c r="E930" s="9">
        <v>95.157501220703097</v>
      </c>
      <c r="F930" s="9">
        <v>120.199996948242</v>
      </c>
      <c r="G930" s="10">
        <v>961202500</v>
      </c>
    </row>
    <row r="931" spans="1:7" x14ac:dyDescent="0.25">
      <c r="A931" s="1">
        <v>40497</v>
      </c>
      <c r="B931" s="9">
        <v>120.58000183105401</v>
      </c>
      <c r="C931" s="9">
        <v>121.050003051757</v>
      </c>
      <c r="D931" s="9">
        <v>117.58999633789</v>
      </c>
      <c r="E931" s="9">
        <v>95.228744506835895</v>
      </c>
      <c r="F931" s="9">
        <v>120.290000915527</v>
      </c>
      <c r="G931" s="10">
        <v>990392500</v>
      </c>
    </row>
    <row r="932" spans="1:7" x14ac:dyDescent="0.25">
      <c r="A932" s="1">
        <v>40504</v>
      </c>
      <c r="B932" s="9">
        <v>119.69000244140599</v>
      </c>
      <c r="C932" s="9">
        <v>120.23999786376901</v>
      </c>
      <c r="D932" s="9">
        <v>117.98999786376901</v>
      </c>
      <c r="E932" s="9">
        <v>94.0491943359375</v>
      </c>
      <c r="F932" s="9">
        <v>118.800003051757</v>
      </c>
      <c r="G932" s="10">
        <v>619723900</v>
      </c>
    </row>
    <row r="933" spans="1:7" x14ac:dyDescent="0.25">
      <c r="A933" s="1">
        <v>40511</v>
      </c>
      <c r="B933" s="9">
        <v>118.5</v>
      </c>
      <c r="C933" s="9">
        <v>123.02999877929599</v>
      </c>
      <c r="D933" s="9">
        <v>117.73999786376901</v>
      </c>
      <c r="E933" s="9">
        <v>97.287048339843693</v>
      </c>
      <c r="F933" s="9">
        <v>122.889999389648</v>
      </c>
      <c r="G933" s="10">
        <v>1021112700</v>
      </c>
    </row>
    <row r="934" spans="1:7" x14ac:dyDescent="0.25">
      <c r="A934" s="1">
        <v>40518</v>
      </c>
      <c r="B934" s="9">
        <v>122.629997253417</v>
      </c>
      <c r="C934" s="9">
        <v>124.59999847412099</v>
      </c>
      <c r="D934" s="9">
        <v>122.41000366210901</v>
      </c>
      <c r="E934" s="9">
        <v>98.545799255371094</v>
      </c>
      <c r="F934" s="9">
        <v>124.480003356933</v>
      </c>
      <c r="G934" s="10">
        <v>688927500</v>
      </c>
    </row>
    <row r="935" spans="1:7" x14ac:dyDescent="0.25">
      <c r="A935" s="1">
        <v>40525</v>
      </c>
      <c r="B935" s="9">
        <v>125.050003051757</v>
      </c>
      <c r="C935" s="9">
        <v>125.230003356933</v>
      </c>
      <c r="D935" s="9">
        <v>123.75</v>
      </c>
      <c r="E935" s="9">
        <v>98.403289794921804</v>
      </c>
      <c r="F935" s="9">
        <v>124.300003051757</v>
      </c>
      <c r="G935" s="10">
        <v>767995900</v>
      </c>
    </row>
    <row r="936" spans="1:7" x14ac:dyDescent="0.25">
      <c r="A936" s="1">
        <v>40532</v>
      </c>
      <c r="B936" s="9">
        <v>124.639999389648</v>
      </c>
      <c r="C936" s="9">
        <v>125.81999969482401</v>
      </c>
      <c r="D936" s="9">
        <v>123.980003356933</v>
      </c>
      <c r="E936" s="9">
        <v>99.955360412597599</v>
      </c>
      <c r="F936" s="9">
        <v>125.59999847412099</v>
      </c>
      <c r="G936" s="10">
        <v>362982800</v>
      </c>
    </row>
    <row r="937" spans="1:7" x14ac:dyDescent="0.25">
      <c r="A937" s="1">
        <v>40539</v>
      </c>
      <c r="B937" s="9">
        <v>125.129997253417</v>
      </c>
      <c r="C937" s="9">
        <v>126.199996948242</v>
      </c>
      <c r="D937" s="9">
        <v>125.040000915527</v>
      </c>
      <c r="E937" s="9">
        <v>100.074752807617</v>
      </c>
      <c r="F937" s="9">
        <v>125.75</v>
      </c>
      <c r="G937" s="10">
        <v>339304000</v>
      </c>
    </row>
    <row r="938" spans="1:7" x14ac:dyDescent="0.25">
      <c r="A938" s="1">
        <v>40546</v>
      </c>
      <c r="B938" s="9">
        <v>126.709999084472</v>
      </c>
      <c r="C938" s="9">
        <v>127.83000183105401</v>
      </c>
      <c r="D938" s="9">
        <v>125.699996948242</v>
      </c>
      <c r="E938" s="9">
        <v>101.180931091308</v>
      </c>
      <c r="F938" s="9">
        <v>127.139999389648</v>
      </c>
      <c r="G938" s="10">
        <v>688663800</v>
      </c>
    </row>
    <row r="939" spans="1:7" x14ac:dyDescent="0.25">
      <c r="A939" s="1">
        <v>40553</v>
      </c>
      <c r="B939" s="9">
        <v>126.58000183105401</v>
      </c>
      <c r="C939" s="9">
        <v>129.33000183105401</v>
      </c>
      <c r="D939" s="9">
        <v>126.199996948242</v>
      </c>
      <c r="E939" s="9">
        <v>102.899940490722</v>
      </c>
      <c r="F939" s="9">
        <v>129.30000305175699</v>
      </c>
      <c r="G939" s="10">
        <v>587344200</v>
      </c>
    </row>
    <row r="940" spans="1:7" x14ac:dyDescent="0.25">
      <c r="A940" s="1">
        <v>40560</v>
      </c>
      <c r="B940" s="9">
        <v>129.17999267578099</v>
      </c>
      <c r="C940" s="9">
        <v>129.63999938964801</v>
      </c>
      <c r="D940" s="9">
        <v>127.129997253417</v>
      </c>
      <c r="E940" s="9">
        <v>102.15980529785099</v>
      </c>
      <c r="F940" s="9">
        <v>128.36999511718699</v>
      </c>
      <c r="G940" s="10">
        <v>593568300</v>
      </c>
    </row>
    <row r="941" spans="1:7" x14ac:dyDescent="0.25">
      <c r="A941" s="1">
        <v>40567</v>
      </c>
      <c r="B941" s="9">
        <v>128.28999328613199</v>
      </c>
      <c r="C941" s="9">
        <v>130.350006103515</v>
      </c>
      <c r="D941" s="9">
        <v>127.51000213623</v>
      </c>
      <c r="E941" s="9">
        <v>101.642524719238</v>
      </c>
      <c r="F941" s="9">
        <v>127.720001220703</v>
      </c>
      <c r="G941" s="10">
        <v>841489200</v>
      </c>
    </row>
    <row r="942" spans="1:7" x14ac:dyDescent="0.25">
      <c r="A942" s="1">
        <v>40574</v>
      </c>
      <c r="B942" s="9">
        <v>128.07000732421801</v>
      </c>
      <c r="C942" s="9">
        <v>131.19999694824199</v>
      </c>
      <c r="D942" s="9">
        <v>127.75</v>
      </c>
      <c r="E942" s="9">
        <v>104.372192382812</v>
      </c>
      <c r="F942" s="9">
        <v>131.14999389648401</v>
      </c>
      <c r="G942" s="10">
        <v>715288600</v>
      </c>
    </row>
    <row r="943" spans="1:7" x14ac:dyDescent="0.25">
      <c r="A943" s="1">
        <v>40581</v>
      </c>
      <c r="B943" s="9">
        <v>131.44000244140599</v>
      </c>
      <c r="C943" s="9">
        <v>133.27999877929599</v>
      </c>
      <c r="D943" s="9">
        <v>131.30000305175699</v>
      </c>
      <c r="E943" s="9">
        <v>105.931991577148</v>
      </c>
      <c r="F943" s="9">
        <v>133.11000061035099</v>
      </c>
      <c r="G943" s="10">
        <v>658367400</v>
      </c>
    </row>
    <row r="944" spans="1:7" x14ac:dyDescent="0.25">
      <c r="A944" s="1">
        <v>40588</v>
      </c>
      <c r="B944" s="9">
        <v>133.02999877929599</v>
      </c>
      <c r="C944" s="9">
        <v>134.69000244140599</v>
      </c>
      <c r="D944" s="9">
        <v>132.32000732421801</v>
      </c>
      <c r="E944" s="9">
        <v>107.06209564208901</v>
      </c>
      <c r="F944" s="9">
        <v>134.52999877929599</v>
      </c>
      <c r="G944" s="10">
        <v>591262500</v>
      </c>
    </row>
    <row r="945" spans="1:7" x14ac:dyDescent="0.25">
      <c r="A945" s="1">
        <v>40595</v>
      </c>
      <c r="B945" s="9">
        <v>133.11999511718699</v>
      </c>
      <c r="C945" s="9">
        <v>134.55999755859301</v>
      </c>
      <c r="D945" s="9">
        <v>129.69999694824199</v>
      </c>
      <c r="E945" s="9">
        <v>105.31125640869099</v>
      </c>
      <c r="F945" s="9">
        <v>132.33000183105401</v>
      </c>
      <c r="G945" s="10">
        <v>862818700</v>
      </c>
    </row>
    <row r="946" spans="1:7" x14ac:dyDescent="0.25">
      <c r="A946" s="1">
        <v>40602</v>
      </c>
      <c r="B946" s="9">
        <v>132.82000732421801</v>
      </c>
      <c r="C946" s="9">
        <v>133.69000244140599</v>
      </c>
      <c r="D946" s="9">
        <v>130.350006103515</v>
      </c>
      <c r="E946" s="9">
        <v>105.42266082763599</v>
      </c>
      <c r="F946" s="9">
        <v>132.47000122070301</v>
      </c>
      <c r="G946" s="10">
        <v>1054110800</v>
      </c>
    </row>
    <row r="947" spans="1:7" x14ac:dyDescent="0.25">
      <c r="A947" s="1">
        <v>40609</v>
      </c>
      <c r="B947" s="9">
        <v>132.86000061035099</v>
      </c>
      <c r="C947" s="9">
        <v>133.16000366210901</v>
      </c>
      <c r="D947" s="9">
        <v>129.49000549316401</v>
      </c>
      <c r="E947" s="9">
        <v>104.12547302246</v>
      </c>
      <c r="F947" s="9">
        <v>130.83999633789</v>
      </c>
      <c r="G947" s="10">
        <v>1072125000</v>
      </c>
    </row>
    <row r="948" spans="1:7" x14ac:dyDescent="0.25">
      <c r="A948" s="1">
        <v>40616</v>
      </c>
      <c r="B948" s="9">
        <v>129.99000549316401</v>
      </c>
      <c r="C948" s="9">
        <v>130.47999572753901</v>
      </c>
      <c r="D948" s="9">
        <v>125.27999877929599</v>
      </c>
      <c r="E948" s="9">
        <v>101.674339294433</v>
      </c>
      <c r="F948" s="9">
        <v>127.76000213623</v>
      </c>
      <c r="G948" s="10">
        <v>1547968900</v>
      </c>
    </row>
    <row r="949" spans="1:7" x14ac:dyDescent="0.25">
      <c r="A949" s="1">
        <v>40623</v>
      </c>
      <c r="B949" s="9">
        <v>129.350006103515</v>
      </c>
      <c r="C949" s="9">
        <v>131.86999511718699</v>
      </c>
      <c r="D949" s="9">
        <v>128.32000732421801</v>
      </c>
      <c r="E949" s="9">
        <v>104.945510864257</v>
      </c>
      <c r="F949" s="9">
        <v>131.30000305175699</v>
      </c>
      <c r="G949" s="10">
        <v>746906900</v>
      </c>
    </row>
    <row r="950" spans="1:7" x14ac:dyDescent="0.25">
      <c r="A950" s="1">
        <v>40630</v>
      </c>
      <c r="B950" s="9">
        <v>131.58000183105401</v>
      </c>
      <c r="C950" s="9">
        <v>133.77000427246</v>
      </c>
      <c r="D950" s="9">
        <v>130.44000244140599</v>
      </c>
      <c r="E950" s="9">
        <v>106.424194335937</v>
      </c>
      <c r="F950" s="9">
        <v>133.14999389648401</v>
      </c>
      <c r="G950" s="10">
        <v>661783400</v>
      </c>
    </row>
    <row r="951" spans="1:7" x14ac:dyDescent="0.25">
      <c r="A951" s="1">
        <v>40637</v>
      </c>
      <c r="B951" s="9">
        <v>133.42999267578099</v>
      </c>
      <c r="C951" s="9">
        <v>134</v>
      </c>
      <c r="D951" s="9">
        <v>132.30999755859301</v>
      </c>
      <c r="E951" s="9">
        <v>106.192375183105</v>
      </c>
      <c r="F951" s="9">
        <v>132.86000061035099</v>
      </c>
      <c r="G951" s="10">
        <v>660648900</v>
      </c>
    </row>
    <row r="952" spans="1:7" x14ac:dyDescent="0.25">
      <c r="A952" s="1">
        <v>40644</v>
      </c>
      <c r="B952" s="9">
        <v>133</v>
      </c>
      <c r="C952" s="9">
        <v>133.44999694824199</v>
      </c>
      <c r="D952" s="9">
        <v>130.27000427246</v>
      </c>
      <c r="E952" s="9">
        <v>105.53694915771401</v>
      </c>
      <c r="F952" s="9">
        <v>132.03999328613199</v>
      </c>
      <c r="G952" s="10">
        <v>775858900</v>
      </c>
    </row>
    <row r="953" spans="1:7" x14ac:dyDescent="0.25">
      <c r="A953" s="1">
        <v>40651</v>
      </c>
      <c r="B953" s="9">
        <v>130.58999633789</v>
      </c>
      <c r="C953" s="9">
        <v>133.83999633789</v>
      </c>
      <c r="D953" s="9">
        <v>129.509994506835</v>
      </c>
      <c r="E953" s="9">
        <v>106.927673339843</v>
      </c>
      <c r="F953" s="9">
        <v>133.77999877929599</v>
      </c>
      <c r="G953" s="10">
        <v>627087300</v>
      </c>
    </row>
    <row r="954" spans="1:7" x14ac:dyDescent="0.25">
      <c r="A954" s="1">
        <v>40658</v>
      </c>
      <c r="B954" s="9">
        <v>133.67999267578099</v>
      </c>
      <c r="C954" s="9">
        <v>136.57000732421801</v>
      </c>
      <c r="D954" s="9">
        <v>133.19999694824199</v>
      </c>
      <c r="E954" s="9">
        <v>109.04579162597599</v>
      </c>
      <c r="F954" s="9">
        <v>136.42999267578099</v>
      </c>
      <c r="G954" s="10">
        <v>595273300</v>
      </c>
    </row>
    <row r="955" spans="1:7" x14ac:dyDescent="0.25">
      <c r="A955" s="1">
        <v>40665</v>
      </c>
      <c r="B955" s="9">
        <v>137.07000732421801</v>
      </c>
      <c r="C955" s="9">
        <v>137.17999267578099</v>
      </c>
      <c r="D955" s="9">
        <v>133.02000427246</v>
      </c>
      <c r="E955" s="9">
        <v>107.26339721679599</v>
      </c>
      <c r="F955" s="9">
        <v>134.19999694824199</v>
      </c>
      <c r="G955" s="10">
        <v>897019400</v>
      </c>
    </row>
    <row r="956" spans="1:7" x14ac:dyDescent="0.25">
      <c r="A956" s="1">
        <v>40672</v>
      </c>
      <c r="B956" s="9">
        <v>134.19000244140599</v>
      </c>
      <c r="C956" s="9">
        <v>136.11000061035099</v>
      </c>
      <c r="D956" s="9">
        <v>133.38999938964801</v>
      </c>
      <c r="E956" s="9">
        <v>107.135528564453</v>
      </c>
      <c r="F956" s="9">
        <v>134.03999328613199</v>
      </c>
      <c r="G956" s="10">
        <v>751471200</v>
      </c>
    </row>
    <row r="957" spans="1:7" x14ac:dyDescent="0.25">
      <c r="A957" s="1">
        <v>40679</v>
      </c>
      <c r="B957" s="9">
        <v>133.55999755859301</v>
      </c>
      <c r="C957" s="9">
        <v>135.02999877929599</v>
      </c>
      <c r="D957" s="9">
        <v>132.11999511718699</v>
      </c>
      <c r="E957" s="9">
        <v>106.79183959960901</v>
      </c>
      <c r="F957" s="9">
        <v>133.61000061035099</v>
      </c>
      <c r="G957" s="10">
        <v>771663900</v>
      </c>
    </row>
    <row r="958" spans="1:7" x14ac:dyDescent="0.25">
      <c r="A958" s="1">
        <v>40686</v>
      </c>
      <c r="B958" s="9">
        <v>131.97999572753901</v>
      </c>
      <c r="C958" s="9">
        <v>133.86999511718699</v>
      </c>
      <c r="D958" s="9">
        <v>131.38000488281199</v>
      </c>
      <c r="E958" s="9">
        <v>106.7119140625</v>
      </c>
      <c r="F958" s="9">
        <v>133.509994506835</v>
      </c>
      <c r="G958" s="10">
        <v>752721600</v>
      </c>
    </row>
    <row r="959" spans="1:7" x14ac:dyDescent="0.25">
      <c r="A959" s="1">
        <v>40693</v>
      </c>
      <c r="B959" s="9">
        <v>134.77000427246</v>
      </c>
      <c r="C959" s="9">
        <v>134.919998168945</v>
      </c>
      <c r="D959" s="9">
        <v>130.08000183105401</v>
      </c>
      <c r="E959" s="9">
        <v>104.242149353027</v>
      </c>
      <c r="F959" s="9">
        <v>130.419998168945</v>
      </c>
      <c r="G959" s="10">
        <v>832982500</v>
      </c>
    </row>
    <row r="960" spans="1:7" x14ac:dyDescent="0.25">
      <c r="A960" s="1">
        <v>40700</v>
      </c>
      <c r="B960" s="9">
        <v>130.08999633789</v>
      </c>
      <c r="C960" s="9">
        <v>130.36000061035099</v>
      </c>
      <c r="D960" s="9">
        <v>127.26000213623</v>
      </c>
      <c r="E960" s="9">
        <v>101.988151550292</v>
      </c>
      <c r="F960" s="9">
        <v>127.59999847412099</v>
      </c>
      <c r="G960" s="10">
        <v>939901900</v>
      </c>
    </row>
    <row r="961" spans="1:7" x14ac:dyDescent="0.25">
      <c r="A961" s="1">
        <v>40707</v>
      </c>
      <c r="B961" s="9">
        <v>127.889999389648</v>
      </c>
      <c r="C961" s="9">
        <v>129.77000427246</v>
      </c>
      <c r="D961" s="9">
        <v>126.31999969482401</v>
      </c>
      <c r="E961" s="9">
        <v>101.54855346679599</v>
      </c>
      <c r="F961" s="9">
        <v>127.050003051757</v>
      </c>
      <c r="G961" s="10">
        <v>1210445900</v>
      </c>
    </row>
    <row r="962" spans="1:7" x14ac:dyDescent="0.25">
      <c r="A962" s="1">
        <v>40714</v>
      </c>
      <c r="B962" s="9">
        <v>126.620002746582</v>
      </c>
      <c r="C962" s="9">
        <v>129.80999755859301</v>
      </c>
      <c r="D962" s="9">
        <v>126.19000244140599</v>
      </c>
      <c r="E962" s="9">
        <v>101.859199523925</v>
      </c>
      <c r="F962" s="9">
        <v>126.809997558593</v>
      </c>
      <c r="G962" s="10">
        <v>1089755100</v>
      </c>
    </row>
    <row r="963" spans="1:7" x14ac:dyDescent="0.25">
      <c r="A963" s="1">
        <v>40721</v>
      </c>
      <c r="B963" s="9">
        <v>126.889999389648</v>
      </c>
      <c r="C963" s="9">
        <v>134.100006103515</v>
      </c>
      <c r="D963" s="9">
        <v>126.639999389648</v>
      </c>
      <c r="E963" s="9">
        <v>107.57029724121</v>
      </c>
      <c r="F963" s="9">
        <v>133.919998168945</v>
      </c>
      <c r="G963" s="10">
        <v>1004464900</v>
      </c>
    </row>
    <row r="964" spans="1:7" x14ac:dyDescent="0.25">
      <c r="A964" s="1">
        <v>40728</v>
      </c>
      <c r="B964" s="9">
        <v>133.77999877929599</v>
      </c>
      <c r="C964" s="9">
        <v>135.69999694824199</v>
      </c>
      <c r="D964" s="9">
        <v>133.11000061035099</v>
      </c>
      <c r="E964" s="9">
        <v>107.955833435058</v>
      </c>
      <c r="F964" s="9">
        <v>134.39999389648401</v>
      </c>
      <c r="G964" s="10">
        <v>673832300</v>
      </c>
    </row>
    <row r="965" spans="1:7" x14ac:dyDescent="0.25">
      <c r="A965" s="1">
        <v>40735</v>
      </c>
      <c r="B965" s="9">
        <v>132.75</v>
      </c>
      <c r="C965" s="9">
        <v>133.22000122070301</v>
      </c>
      <c r="D965" s="9">
        <v>130.67999267578099</v>
      </c>
      <c r="E965" s="9">
        <v>105.779052734375</v>
      </c>
      <c r="F965" s="9">
        <v>131.69000244140599</v>
      </c>
      <c r="G965" s="10">
        <v>1060781500</v>
      </c>
    </row>
    <row r="966" spans="1:7" x14ac:dyDescent="0.25">
      <c r="A966" s="1">
        <v>40742</v>
      </c>
      <c r="B966" s="9">
        <v>131.08000183105401</v>
      </c>
      <c r="C966" s="9">
        <v>134.82000732421801</v>
      </c>
      <c r="D966" s="9">
        <v>129.63000488281199</v>
      </c>
      <c r="E966" s="9">
        <v>108.100410461425</v>
      </c>
      <c r="F966" s="9">
        <v>134.58000183105401</v>
      </c>
      <c r="G966" s="10">
        <v>871838100</v>
      </c>
    </row>
    <row r="967" spans="1:7" x14ac:dyDescent="0.25">
      <c r="A967" s="1">
        <v>40749</v>
      </c>
      <c r="B967" s="9">
        <v>133.30000305175699</v>
      </c>
      <c r="C967" s="9">
        <v>134.49000549316401</v>
      </c>
      <c r="D967" s="9">
        <v>127.970001220703</v>
      </c>
      <c r="E967" s="9">
        <v>103.883407592773</v>
      </c>
      <c r="F967" s="9">
        <v>129.33000183105401</v>
      </c>
      <c r="G967" s="10">
        <v>1031930400</v>
      </c>
    </row>
    <row r="968" spans="1:7" x14ac:dyDescent="0.25">
      <c r="A968" s="1">
        <v>40756</v>
      </c>
      <c r="B968" s="9">
        <v>130.83999633789</v>
      </c>
      <c r="C968" s="9">
        <v>130.96000671386699</v>
      </c>
      <c r="D968" s="9">
        <v>116.86000061035099</v>
      </c>
      <c r="E968" s="9">
        <v>96.453399658203097</v>
      </c>
      <c r="F968" s="9">
        <v>120.08000183105401</v>
      </c>
      <c r="G968" s="10">
        <v>2219616500</v>
      </c>
    </row>
    <row r="969" spans="1:7" x14ac:dyDescent="0.25">
      <c r="A969" s="1">
        <v>40763</v>
      </c>
      <c r="B969" s="9">
        <v>116.91000366210901</v>
      </c>
      <c r="C969" s="9">
        <v>120.120002746582</v>
      </c>
      <c r="D969" s="9">
        <v>110.26999664306599</v>
      </c>
      <c r="E969" s="9">
        <v>94.879043579101506</v>
      </c>
      <c r="F969" s="9">
        <v>118.120002746582</v>
      </c>
      <c r="G969" s="10">
        <v>2884411300</v>
      </c>
    </row>
    <row r="970" spans="1:7" x14ac:dyDescent="0.25">
      <c r="A970" s="1">
        <v>40770</v>
      </c>
      <c r="B970" s="9">
        <v>119.19000244140599</v>
      </c>
      <c r="C970" s="9">
        <v>121.199996948242</v>
      </c>
      <c r="D970" s="9">
        <v>112.5</v>
      </c>
      <c r="E970" s="9">
        <v>90.477294921875</v>
      </c>
      <c r="F970" s="9">
        <v>112.639999389648</v>
      </c>
      <c r="G970" s="10">
        <v>1732344500</v>
      </c>
    </row>
    <row r="971" spans="1:7" x14ac:dyDescent="0.25">
      <c r="A971" s="1">
        <v>40777</v>
      </c>
      <c r="B971" s="9">
        <v>115.169998168945</v>
      </c>
      <c r="C971" s="9">
        <v>119.400001525878</v>
      </c>
      <c r="D971" s="9">
        <v>112.41000366210901</v>
      </c>
      <c r="E971" s="9">
        <v>94.758560180664006</v>
      </c>
      <c r="F971" s="9">
        <v>117.970001220703</v>
      </c>
      <c r="G971" s="10">
        <v>1479958200</v>
      </c>
    </row>
    <row r="972" spans="1:7" x14ac:dyDescent="0.25">
      <c r="A972" s="1">
        <v>40784</v>
      </c>
      <c r="B972" s="9">
        <v>119.559997558593</v>
      </c>
      <c r="C972" s="9">
        <v>123.51000213623</v>
      </c>
      <c r="D972" s="9">
        <v>117.430000305175</v>
      </c>
      <c r="E972" s="9">
        <v>94.662170410156193</v>
      </c>
      <c r="F972" s="9">
        <v>117.84999847412099</v>
      </c>
      <c r="G972" s="10">
        <v>1244224400</v>
      </c>
    </row>
    <row r="973" spans="1:7" x14ac:dyDescent="0.25">
      <c r="A973" s="1">
        <v>40791</v>
      </c>
      <c r="B973" s="9">
        <v>114.389999389648</v>
      </c>
      <c r="C973" s="9">
        <v>120.94000244140599</v>
      </c>
      <c r="D973" s="9">
        <v>114.379997253417</v>
      </c>
      <c r="E973" s="9">
        <v>93.111907958984304</v>
      </c>
      <c r="F973" s="9">
        <v>115.919998168945</v>
      </c>
      <c r="G973" s="10">
        <v>1125697000</v>
      </c>
    </row>
    <row r="974" spans="1:7" x14ac:dyDescent="0.25">
      <c r="A974" s="1">
        <v>40798</v>
      </c>
      <c r="B974" s="9">
        <v>114.470001220703</v>
      </c>
      <c r="C974" s="9">
        <v>121.970001220703</v>
      </c>
      <c r="D974" s="9">
        <v>114.050003051757</v>
      </c>
      <c r="E974" s="9">
        <v>97.610054016113196</v>
      </c>
      <c r="F974" s="9">
        <v>121.51999664306599</v>
      </c>
      <c r="G974" s="10">
        <v>1509003200</v>
      </c>
    </row>
    <row r="975" spans="1:7" x14ac:dyDescent="0.25">
      <c r="A975" s="1">
        <v>40805</v>
      </c>
      <c r="B975" s="9">
        <v>119.52999877929599</v>
      </c>
      <c r="C975" s="9">
        <v>121.98999786376901</v>
      </c>
      <c r="D975" s="9">
        <v>111.300003051757</v>
      </c>
      <c r="E975" s="9">
        <v>91.672042846679602</v>
      </c>
      <c r="F975" s="9">
        <v>113.540000915527</v>
      </c>
      <c r="G975" s="10">
        <v>1597854300</v>
      </c>
    </row>
    <row r="976" spans="1:7" x14ac:dyDescent="0.25">
      <c r="A976" s="1">
        <v>40812</v>
      </c>
      <c r="B976" s="9">
        <v>114.61000061035099</v>
      </c>
      <c r="C976" s="9">
        <v>119.559997558593</v>
      </c>
      <c r="D976" s="9">
        <v>112.980003356933</v>
      </c>
      <c r="E976" s="9">
        <v>91.357124328613196</v>
      </c>
      <c r="F976" s="9">
        <v>113.150001525878</v>
      </c>
      <c r="G976" s="10">
        <v>1445625600</v>
      </c>
    </row>
    <row r="977" spans="1:7" x14ac:dyDescent="0.25">
      <c r="A977" s="1">
        <v>40819</v>
      </c>
      <c r="B977" s="9">
        <v>112.48999786376901</v>
      </c>
      <c r="C977" s="9">
        <v>117.25</v>
      </c>
      <c r="D977" s="9">
        <v>107.430000305175</v>
      </c>
      <c r="E977" s="9">
        <v>93.424087524414006</v>
      </c>
      <c r="F977" s="9">
        <v>115.709999084472</v>
      </c>
      <c r="G977" s="10">
        <v>1678881000</v>
      </c>
    </row>
    <row r="978" spans="1:7" x14ac:dyDescent="0.25">
      <c r="A978" s="1">
        <v>40826</v>
      </c>
      <c r="B978" s="9">
        <v>117.680000305175</v>
      </c>
      <c r="C978" s="9">
        <v>122.59999847412099</v>
      </c>
      <c r="D978" s="9">
        <v>117.669998168945</v>
      </c>
      <c r="E978" s="9">
        <v>98.962844848632798</v>
      </c>
      <c r="F978" s="9">
        <v>122.56999969482401</v>
      </c>
      <c r="G978" s="10">
        <v>1145235600</v>
      </c>
    </row>
    <row r="979" spans="1:7" x14ac:dyDescent="0.25">
      <c r="A979" s="1">
        <v>40833</v>
      </c>
      <c r="B979" s="9">
        <v>121.98999786376901</v>
      </c>
      <c r="C979" s="9">
        <v>124.120002746582</v>
      </c>
      <c r="D979" s="9">
        <v>119.199996948242</v>
      </c>
      <c r="E979" s="9">
        <v>100.09319305419901</v>
      </c>
      <c r="F979" s="9">
        <v>123.970001220703</v>
      </c>
      <c r="G979" s="10">
        <v>1288845800</v>
      </c>
    </row>
    <row r="980" spans="1:7" x14ac:dyDescent="0.25">
      <c r="A980" s="1">
        <v>40840</v>
      </c>
      <c r="B980" s="9">
        <v>124.169998168945</v>
      </c>
      <c r="C980" s="9">
        <v>129.419998168945</v>
      </c>
      <c r="D980" s="9">
        <v>122.209999084472</v>
      </c>
      <c r="E980" s="9">
        <v>103.831451416015</v>
      </c>
      <c r="F980" s="9">
        <v>128.600006103515</v>
      </c>
      <c r="G980" s="10">
        <v>1379992900</v>
      </c>
    </row>
    <row r="981" spans="1:7" x14ac:dyDescent="0.25">
      <c r="A981" s="1">
        <v>40847</v>
      </c>
      <c r="B981" s="9">
        <v>127.16000366210901</v>
      </c>
      <c r="C981" s="9">
        <v>128.61999511718699</v>
      </c>
      <c r="D981" s="9">
        <v>121.51999664306599</v>
      </c>
      <c r="E981" s="9">
        <v>101.312370300292</v>
      </c>
      <c r="F981" s="9">
        <v>125.480003356933</v>
      </c>
      <c r="G981" s="10">
        <v>1430006500</v>
      </c>
    </row>
    <row r="982" spans="1:7" x14ac:dyDescent="0.25">
      <c r="A982" s="1">
        <v>40854</v>
      </c>
      <c r="B982" s="9">
        <v>125.389999389648</v>
      </c>
      <c r="C982" s="9">
        <v>128.02000427246</v>
      </c>
      <c r="D982" s="9">
        <v>122.86000061035099</v>
      </c>
      <c r="E982" s="9">
        <v>102.265090942382</v>
      </c>
      <c r="F982" s="9">
        <v>126.66000366210901</v>
      </c>
      <c r="G982" s="10">
        <v>1180816400</v>
      </c>
    </row>
    <row r="983" spans="1:7" x14ac:dyDescent="0.25">
      <c r="A983" s="1">
        <v>40861</v>
      </c>
      <c r="B983" s="9">
        <v>126.19000244140599</v>
      </c>
      <c r="C983" s="9">
        <v>127.449996948242</v>
      </c>
      <c r="D983" s="9">
        <v>121.230003356933</v>
      </c>
      <c r="E983" s="9">
        <v>98.486465454101506</v>
      </c>
      <c r="F983" s="9">
        <v>121.980003356933</v>
      </c>
      <c r="G983" s="10">
        <v>1126550200</v>
      </c>
    </row>
    <row r="984" spans="1:7" x14ac:dyDescent="0.25">
      <c r="A984" s="1">
        <v>40868</v>
      </c>
      <c r="B984" s="9">
        <v>120.199996948242</v>
      </c>
      <c r="C984" s="9">
        <v>120.34999847412099</v>
      </c>
      <c r="D984" s="9">
        <v>116.199996948242</v>
      </c>
      <c r="E984" s="9">
        <v>93.932723999023395</v>
      </c>
      <c r="F984" s="9">
        <v>116.33999633789</v>
      </c>
      <c r="G984" s="10">
        <v>769992600</v>
      </c>
    </row>
    <row r="985" spans="1:7" x14ac:dyDescent="0.25">
      <c r="A985" s="1">
        <v>40875</v>
      </c>
      <c r="B985" s="9">
        <v>119.540000915527</v>
      </c>
      <c r="C985" s="9">
        <v>126.5</v>
      </c>
      <c r="D985" s="9">
        <v>118.81999969482401</v>
      </c>
      <c r="E985" s="9">
        <v>100.811767578125</v>
      </c>
      <c r="F985" s="9">
        <v>124.86000061035099</v>
      </c>
      <c r="G985" s="10">
        <v>1132431500</v>
      </c>
    </row>
    <row r="986" spans="1:7" x14ac:dyDescent="0.25">
      <c r="A986" s="1">
        <v>40882</v>
      </c>
      <c r="B986" s="9">
        <v>126.83999633789</v>
      </c>
      <c r="C986" s="9">
        <v>127.26000213623</v>
      </c>
      <c r="D986" s="9">
        <v>123.650001525878</v>
      </c>
      <c r="E986" s="9">
        <v>101.77260589599599</v>
      </c>
      <c r="F986" s="9">
        <v>126.050003051757</v>
      </c>
      <c r="G986" s="10">
        <v>1091882700</v>
      </c>
    </row>
    <row r="987" spans="1:7" x14ac:dyDescent="0.25">
      <c r="A987" s="1">
        <v>40889</v>
      </c>
      <c r="B987" s="9">
        <v>124.949996948242</v>
      </c>
      <c r="C987" s="9">
        <v>125.56999969482401</v>
      </c>
      <c r="D987" s="9">
        <v>121.300003051757</v>
      </c>
      <c r="E987" s="9">
        <v>98.171592712402301</v>
      </c>
      <c r="F987" s="9">
        <v>121.58999633789</v>
      </c>
      <c r="G987" s="10">
        <v>1119195300</v>
      </c>
    </row>
    <row r="988" spans="1:7" x14ac:dyDescent="0.25">
      <c r="A988" s="1">
        <v>40896</v>
      </c>
      <c r="B988" s="9">
        <v>122.059997558593</v>
      </c>
      <c r="C988" s="9">
        <v>126.430000305175</v>
      </c>
      <c r="D988" s="9">
        <v>120.02999877929599</v>
      </c>
      <c r="E988" s="9">
        <v>102.694290161132</v>
      </c>
      <c r="F988" s="9">
        <v>126.389999389648</v>
      </c>
      <c r="G988" s="10">
        <v>815204600</v>
      </c>
    </row>
    <row r="989" spans="1:7" x14ac:dyDescent="0.25">
      <c r="A989" s="1">
        <v>40903</v>
      </c>
      <c r="B989" s="9">
        <v>126.169998168945</v>
      </c>
      <c r="C989" s="9">
        <v>126.81999969482401</v>
      </c>
      <c r="D989" s="9">
        <v>124.730003356933</v>
      </c>
      <c r="E989" s="9">
        <v>101.971145629882</v>
      </c>
      <c r="F989" s="9">
        <v>125.5</v>
      </c>
      <c r="G989" s="10">
        <v>424289000</v>
      </c>
    </row>
    <row r="990" spans="1:7" x14ac:dyDescent="0.25">
      <c r="A990" s="1">
        <v>40910</v>
      </c>
      <c r="B990" s="9">
        <v>127.76000213623</v>
      </c>
      <c r="C990" s="9">
        <v>128.38000488281199</v>
      </c>
      <c r="D990" s="9">
        <v>126.430000305175</v>
      </c>
      <c r="E990" s="9">
        <v>103.766807556152</v>
      </c>
      <c r="F990" s="9">
        <v>127.709999084472</v>
      </c>
      <c r="G990" s="10">
        <v>642829400</v>
      </c>
    </row>
    <row r="991" spans="1:7" x14ac:dyDescent="0.25">
      <c r="A991" s="1">
        <v>40917</v>
      </c>
      <c r="B991" s="9">
        <v>128</v>
      </c>
      <c r="C991" s="9">
        <v>129.69999694824199</v>
      </c>
      <c r="D991" s="9">
        <v>127.41000366210901</v>
      </c>
      <c r="E991" s="9">
        <v>104.68495178222599</v>
      </c>
      <c r="F991" s="9">
        <v>128.83999633789</v>
      </c>
      <c r="G991" s="10">
        <v>625172800</v>
      </c>
    </row>
    <row r="992" spans="1:7" x14ac:dyDescent="0.25">
      <c r="A992" s="1">
        <v>40924</v>
      </c>
      <c r="B992" s="9">
        <v>130.08000183105401</v>
      </c>
      <c r="C992" s="9">
        <v>131.94999694824199</v>
      </c>
      <c r="D992" s="9">
        <v>128.89999389648401</v>
      </c>
      <c r="E992" s="9">
        <v>107.21188354492099</v>
      </c>
      <c r="F992" s="9">
        <v>131.94999694824199</v>
      </c>
      <c r="G992" s="10">
        <v>560163500</v>
      </c>
    </row>
    <row r="993" spans="1:7" x14ac:dyDescent="0.25">
      <c r="A993" s="1">
        <v>40931</v>
      </c>
      <c r="B993" s="9">
        <v>131.509994506835</v>
      </c>
      <c r="C993" s="9">
        <v>133.39999389648401</v>
      </c>
      <c r="D993" s="9">
        <v>130.600006103515</v>
      </c>
      <c r="E993" s="9">
        <v>107.10628509521401</v>
      </c>
      <c r="F993" s="9">
        <v>131.82000732421801</v>
      </c>
      <c r="G993" s="10">
        <v>751131900</v>
      </c>
    </row>
    <row r="994" spans="1:7" x14ac:dyDescent="0.25">
      <c r="A994" s="1">
        <v>40938</v>
      </c>
      <c r="B994" s="9">
        <v>130.509994506835</v>
      </c>
      <c r="C994" s="9">
        <v>134.61999511718699</v>
      </c>
      <c r="D994" s="9">
        <v>130.05999755859301</v>
      </c>
      <c r="E994" s="9">
        <v>109.31629943847599</v>
      </c>
      <c r="F994" s="9">
        <v>134.53999328613199</v>
      </c>
      <c r="G994" s="10">
        <v>744447200</v>
      </c>
    </row>
    <row r="995" spans="1:7" x14ac:dyDescent="0.25">
      <c r="A995" s="1">
        <v>40945</v>
      </c>
      <c r="B995" s="9">
        <v>133.97999572753901</v>
      </c>
      <c r="C995" s="9">
        <v>135.58999633789</v>
      </c>
      <c r="D995" s="9">
        <v>133.63999938964801</v>
      </c>
      <c r="E995" s="9">
        <v>109.170104980468</v>
      </c>
      <c r="F995" s="9">
        <v>134.36000061035099</v>
      </c>
      <c r="G995" s="10">
        <v>699094400</v>
      </c>
    </row>
    <row r="996" spans="1:7" x14ac:dyDescent="0.25">
      <c r="A996" s="1">
        <v>40952</v>
      </c>
      <c r="B996" s="9">
        <v>135.32000732421801</v>
      </c>
      <c r="C996" s="9">
        <v>136.63000488281199</v>
      </c>
      <c r="D996" s="9">
        <v>134.25</v>
      </c>
      <c r="E996" s="9">
        <v>110.835731506347</v>
      </c>
      <c r="F996" s="9">
        <v>136.41000366210901</v>
      </c>
      <c r="G996" s="10">
        <v>792803700</v>
      </c>
    </row>
    <row r="997" spans="1:7" x14ac:dyDescent="0.25">
      <c r="A997" s="1">
        <v>40959</v>
      </c>
      <c r="B997" s="9">
        <v>136.72999572753901</v>
      </c>
      <c r="C997" s="9">
        <v>137.19999694824199</v>
      </c>
      <c r="D997" s="9">
        <v>135.5</v>
      </c>
      <c r="E997" s="9">
        <v>111.25827026367099</v>
      </c>
      <c r="F997" s="9">
        <v>136.92999267578099</v>
      </c>
      <c r="G997" s="10">
        <v>501741000</v>
      </c>
    </row>
    <row r="998" spans="1:7" x14ac:dyDescent="0.25">
      <c r="A998" s="1">
        <v>40966</v>
      </c>
      <c r="B998" s="9">
        <v>136.02000427246</v>
      </c>
      <c r="C998" s="9">
        <v>138.19000244140599</v>
      </c>
      <c r="D998" s="9">
        <v>135.80000305175699</v>
      </c>
      <c r="E998" s="9">
        <v>111.566993713378</v>
      </c>
      <c r="F998" s="9">
        <v>137.30999755859301</v>
      </c>
      <c r="G998" s="10">
        <v>726681300</v>
      </c>
    </row>
    <row r="999" spans="1:7" x14ac:dyDescent="0.25">
      <c r="A999" s="1">
        <v>40973</v>
      </c>
      <c r="B999" s="9">
        <v>137.100006103515</v>
      </c>
      <c r="C999" s="9">
        <v>137.92999267578099</v>
      </c>
      <c r="D999" s="9">
        <v>134.36000061035099</v>
      </c>
      <c r="E999" s="9">
        <v>111.778228759765</v>
      </c>
      <c r="F999" s="9">
        <v>137.57000732421801</v>
      </c>
      <c r="G999" s="10">
        <v>726392800</v>
      </c>
    </row>
    <row r="1000" spans="1:7" x14ac:dyDescent="0.25">
      <c r="A1000" s="1">
        <v>40980</v>
      </c>
      <c r="B1000" s="9">
        <v>137.55000305175699</v>
      </c>
      <c r="C1000" s="9">
        <v>140.77999877929599</v>
      </c>
      <c r="D1000" s="9">
        <v>137.08999633789</v>
      </c>
      <c r="E1000" s="9">
        <v>113.996437072753</v>
      </c>
      <c r="F1000" s="9">
        <v>140.30000305175699</v>
      </c>
      <c r="G1000" s="10">
        <v>751269600</v>
      </c>
    </row>
    <row r="1001" spans="1:7" x14ac:dyDescent="0.25">
      <c r="A1001" s="1">
        <v>40987</v>
      </c>
      <c r="B1001" s="9">
        <v>140.21000671386699</v>
      </c>
      <c r="C1001" s="9">
        <v>141.27999877929599</v>
      </c>
      <c r="D1001" s="9">
        <v>138.55000305175699</v>
      </c>
      <c r="E1001" s="9">
        <v>113.965560913085</v>
      </c>
      <c r="F1001" s="9">
        <v>139.64999389648401</v>
      </c>
      <c r="G1001" s="10">
        <v>625146900</v>
      </c>
    </row>
    <row r="1002" spans="1:7" x14ac:dyDescent="0.25">
      <c r="A1002" s="1">
        <v>40994</v>
      </c>
      <c r="B1002" s="9">
        <v>140.64999389648401</v>
      </c>
      <c r="C1002" s="9">
        <v>141.83000183105401</v>
      </c>
      <c r="D1002" s="9">
        <v>139.08999633789</v>
      </c>
      <c r="E1002" s="9">
        <v>114.912239074707</v>
      </c>
      <c r="F1002" s="9">
        <v>140.80999755859301</v>
      </c>
      <c r="G1002" s="10">
        <v>689045100</v>
      </c>
    </row>
    <row r="1003" spans="1:7" x14ac:dyDescent="0.25">
      <c r="A1003" s="1">
        <v>41001</v>
      </c>
      <c r="B1003" s="9">
        <v>140.63999938964801</v>
      </c>
      <c r="C1003" s="9">
        <v>142.21000671386699</v>
      </c>
      <c r="D1003" s="9">
        <v>139.259994506835</v>
      </c>
      <c r="E1003" s="9">
        <v>114.07981109619099</v>
      </c>
      <c r="F1003" s="9">
        <v>139.78999328613199</v>
      </c>
      <c r="G1003" s="10">
        <v>591883200</v>
      </c>
    </row>
    <row r="1004" spans="1:7" x14ac:dyDescent="0.25">
      <c r="A1004" s="1">
        <v>41008</v>
      </c>
      <c r="B1004" s="9">
        <v>138.02999877929599</v>
      </c>
      <c r="C1004" s="9">
        <v>139.83999633789</v>
      </c>
      <c r="D1004" s="9">
        <v>135.759994506835</v>
      </c>
      <c r="E1004" s="9">
        <v>111.91721343994099</v>
      </c>
      <c r="F1004" s="9">
        <v>137.13999938964801</v>
      </c>
      <c r="G1004" s="10">
        <v>840617400</v>
      </c>
    </row>
    <row r="1005" spans="1:7" x14ac:dyDescent="0.25">
      <c r="A1005" s="1">
        <v>41015</v>
      </c>
      <c r="B1005" s="9">
        <v>137.83999633789</v>
      </c>
      <c r="C1005" s="9">
        <v>139.36000061035099</v>
      </c>
      <c r="D1005" s="9">
        <v>136.58000183105401</v>
      </c>
      <c r="E1005" s="9">
        <v>112.578231811523</v>
      </c>
      <c r="F1005" s="9">
        <v>137.94999694824199</v>
      </c>
      <c r="G1005" s="10">
        <v>761453400</v>
      </c>
    </row>
    <row r="1006" spans="1:7" x14ac:dyDescent="0.25">
      <c r="A1006" s="1">
        <v>41022</v>
      </c>
      <c r="B1006" s="9">
        <v>136.53999328613199</v>
      </c>
      <c r="C1006" s="9">
        <v>140.78999328613199</v>
      </c>
      <c r="D1006" s="9">
        <v>135.94000244140599</v>
      </c>
      <c r="E1006" s="9">
        <v>114.56947326660099</v>
      </c>
      <c r="F1006" s="9">
        <v>140.38999938964801</v>
      </c>
      <c r="G1006" s="10">
        <v>726597900</v>
      </c>
    </row>
    <row r="1007" spans="1:7" x14ac:dyDescent="0.25">
      <c r="A1007" s="1">
        <v>41029</v>
      </c>
      <c r="B1007" s="9">
        <v>140.11000061035099</v>
      </c>
      <c r="C1007" s="9">
        <v>141.66000366210901</v>
      </c>
      <c r="D1007" s="9">
        <v>136.919998168945</v>
      </c>
      <c r="E1007" s="9">
        <v>111.80294799804599</v>
      </c>
      <c r="F1007" s="9">
        <v>137</v>
      </c>
      <c r="G1007" s="10">
        <v>712692400</v>
      </c>
    </row>
    <row r="1008" spans="1:7" x14ac:dyDescent="0.25">
      <c r="A1008" s="1">
        <v>41036</v>
      </c>
      <c r="B1008" s="9">
        <v>136.509994506835</v>
      </c>
      <c r="C1008" s="9">
        <v>137.55999755859301</v>
      </c>
      <c r="D1008" s="9">
        <v>134.49000549316401</v>
      </c>
      <c r="E1008" s="9">
        <v>110.668586730957</v>
      </c>
      <c r="F1008" s="9">
        <v>135.61000061035099</v>
      </c>
      <c r="G1008" s="10">
        <v>865528500</v>
      </c>
    </row>
    <row r="1009" spans="1:7" x14ac:dyDescent="0.25">
      <c r="A1009" s="1">
        <v>41043</v>
      </c>
      <c r="B1009" s="9">
        <v>134.30999755859301</v>
      </c>
      <c r="C1009" s="9">
        <v>135.61000061035099</v>
      </c>
      <c r="D1009" s="9">
        <v>129.55000305175699</v>
      </c>
      <c r="E1009" s="9">
        <v>105.878219604492</v>
      </c>
      <c r="F1009" s="9">
        <v>129.74000549316401</v>
      </c>
      <c r="G1009" s="10">
        <v>1146413600</v>
      </c>
    </row>
    <row r="1010" spans="1:7" x14ac:dyDescent="0.25">
      <c r="A1010" s="1">
        <v>41050</v>
      </c>
      <c r="B1010" s="9">
        <v>130.16000366210901</v>
      </c>
      <c r="C1010" s="9">
        <v>133.22999572753901</v>
      </c>
      <c r="D1010" s="9">
        <v>129.94999694824199</v>
      </c>
      <c r="E1010" s="9">
        <v>107.804161071777</v>
      </c>
      <c r="F1010" s="9">
        <v>132.100006103515</v>
      </c>
      <c r="G1010" s="10">
        <v>883173900</v>
      </c>
    </row>
    <row r="1011" spans="1:7" x14ac:dyDescent="0.25">
      <c r="A1011" s="1">
        <v>41057</v>
      </c>
      <c r="B1011" s="9">
        <v>133.16000366210901</v>
      </c>
      <c r="C1011" s="9">
        <v>133.92999267578099</v>
      </c>
      <c r="D1011" s="9">
        <v>128.16000366210901</v>
      </c>
      <c r="E1011" s="9">
        <v>104.58879852294901</v>
      </c>
      <c r="F1011" s="9">
        <v>128.16000366210901</v>
      </c>
      <c r="G1011" s="10">
        <v>764680800</v>
      </c>
    </row>
    <row r="1012" spans="1:7" x14ac:dyDescent="0.25">
      <c r="A1012" s="1">
        <v>41064</v>
      </c>
      <c r="B1012" s="9">
        <v>128.38999938964801</v>
      </c>
      <c r="C1012" s="9">
        <v>133.52999877929599</v>
      </c>
      <c r="D1012" s="9">
        <v>127.139999389648</v>
      </c>
      <c r="E1012" s="9">
        <v>108.62026214599599</v>
      </c>
      <c r="F1012" s="9">
        <v>133.100006103515</v>
      </c>
      <c r="G1012" s="10">
        <v>879586100</v>
      </c>
    </row>
    <row r="1013" spans="1:7" x14ac:dyDescent="0.25">
      <c r="A1013" s="1">
        <v>41071</v>
      </c>
      <c r="B1013" s="9">
        <v>134.169998168945</v>
      </c>
      <c r="C1013" s="9">
        <v>134.259994506835</v>
      </c>
      <c r="D1013" s="9">
        <v>131.16000366210901</v>
      </c>
      <c r="E1013" s="9">
        <v>109.46896362304599</v>
      </c>
      <c r="F1013" s="9">
        <v>134.13999938964801</v>
      </c>
      <c r="G1013" s="10">
        <v>923971800</v>
      </c>
    </row>
    <row r="1014" spans="1:7" x14ac:dyDescent="0.25">
      <c r="A1014" s="1">
        <v>41078</v>
      </c>
      <c r="B1014" s="9">
        <v>133.58000183105401</v>
      </c>
      <c r="C1014" s="9">
        <v>136.25</v>
      </c>
      <c r="D1014" s="9">
        <v>132.33000183105401</v>
      </c>
      <c r="E1014" s="9">
        <v>109.47836303710901</v>
      </c>
      <c r="F1014" s="9">
        <v>133.46000671386699</v>
      </c>
      <c r="G1014" s="10">
        <v>810496700</v>
      </c>
    </row>
    <row r="1015" spans="1:7" x14ac:dyDescent="0.25">
      <c r="A1015" s="1">
        <v>41085</v>
      </c>
      <c r="B1015" s="9">
        <v>132.05000305175699</v>
      </c>
      <c r="C1015" s="9">
        <v>136.27000427246</v>
      </c>
      <c r="D1015" s="9">
        <v>130.850006103515</v>
      </c>
      <c r="E1015" s="9">
        <v>111.643989562988</v>
      </c>
      <c r="F1015" s="9">
        <v>136.100006103515</v>
      </c>
      <c r="G1015" s="10">
        <v>777590700</v>
      </c>
    </row>
    <row r="1016" spans="1:7" x14ac:dyDescent="0.25">
      <c r="A1016" s="1">
        <v>41092</v>
      </c>
      <c r="B1016" s="9">
        <v>136.47999572753901</v>
      </c>
      <c r="C1016" s="9">
        <v>137.80000305175699</v>
      </c>
      <c r="D1016" s="9">
        <v>134.850006103515</v>
      </c>
      <c r="E1016" s="9">
        <v>111.14356994628901</v>
      </c>
      <c r="F1016" s="9">
        <v>135.49000549316401</v>
      </c>
      <c r="G1016" s="10">
        <v>487344100</v>
      </c>
    </row>
    <row r="1017" spans="1:7" x14ac:dyDescent="0.25">
      <c r="A1017" s="1">
        <v>41099</v>
      </c>
      <c r="B1017" s="9">
        <v>135.38000488281199</v>
      </c>
      <c r="C1017" s="9">
        <v>136.22999572753901</v>
      </c>
      <c r="D1017" s="9">
        <v>132.600006103515</v>
      </c>
      <c r="E1017" s="9">
        <v>111.35684967041</v>
      </c>
      <c r="F1017" s="9">
        <v>135.75</v>
      </c>
      <c r="G1017" s="10">
        <v>686624500</v>
      </c>
    </row>
    <row r="1018" spans="1:7" x14ac:dyDescent="0.25">
      <c r="A1018" s="1">
        <v>41106</v>
      </c>
      <c r="B1018" s="9">
        <v>135.44000244140599</v>
      </c>
      <c r="C1018" s="9">
        <v>138.17999267578099</v>
      </c>
      <c r="D1018" s="9">
        <v>134.55000305175699</v>
      </c>
      <c r="E1018" s="9">
        <v>111.947494506835</v>
      </c>
      <c r="F1018" s="9">
        <v>136.47000122070301</v>
      </c>
      <c r="G1018" s="10">
        <v>622487000</v>
      </c>
    </row>
    <row r="1019" spans="1:7" x14ac:dyDescent="0.25">
      <c r="A1019" s="1">
        <v>41113</v>
      </c>
      <c r="B1019" s="9">
        <v>134.47000122070301</v>
      </c>
      <c r="C1019" s="9">
        <v>139.07000732421801</v>
      </c>
      <c r="D1019" s="9">
        <v>133.02999877929599</v>
      </c>
      <c r="E1019" s="9">
        <v>113.760353088378</v>
      </c>
      <c r="F1019" s="9">
        <v>138.67999267578099</v>
      </c>
      <c r="G1019" s="10">
        <v>840929800</v>
      </c>
    </row>
    <row r="1020" spans="1:7" x14ac:dyDescent="0.25">
      <c r="A1020" s="1">
        <v>41120</v>
      </c>
      <c r="B1020" s="9">
        <v>138.52000427246</v>
      </c>
      <c r="C1020" s="9">
        <v>139.63999938964801</v>
      </c>
      <c r="D1020" s="9">
        <v>135.58000183105401</v>
      </c>
      <c r="E1020" s="9">
        <v>114.30997467041</v>
      </c>
      <c r="F1020" s="9">
        <v>139.350006103515</v>
      </c>
      <c r="G1020" s="10">
        <v>723033300</v>
      </c>
    </row>
    <row r="1021" spans="1:7" x14ac:dyDescent="0.25">
      <c r="A1021" s="1">
        <v>41127</v>
      </c>
      <c r="B1021" s="9">
        <v>139.72000122070301</v>
      </c>
      <c r="C1021" s="9">
        <v>140.919998168945</v>
      </c>
      <c r="D1021" s="9">
        <v>139.55999755859301</v>
      </c>
      <c r="E1021" s="9">
        <v>115.532249450683</v>
      </c>
      <c r="F1021" s="9">
        <v>140.83999633789</v>
      </c>
      <c r="G1021" s="10">
        <v>475710400</v>
      </c>
    </row>
    <row r="1022" spans="1:7" x14ac:dyDescent="0.25">
      <c r="A1022" s="1">
        <v>41134</v>
      </c>
      <c r="B1022" s="9">
        <v>140.600006103515</v>
      </c>
      <c r="C1022" s="9">
        <v>142.30000305175699</v>
      </c>
      <c r="D1022" s="9">
        <v>140.03999328613199</v>
      </c>
      <c r="E1022" s="9">
        <v>116.63140869140599</v>
      </c>
      <c r="F1022" s="9">
        <v>142.17999267578099</v>
      </c>
      <c r="G1022" s="10">
        <v>455720100</v>
      </c>
    </row>
    <row r="1023" spans="1:7" x14ac:dyDescent="0.25">
      <c r="A1023" s="1">
        <v>41141</v>
      </c>
      <c r="B1023" s="9">
        <v>141.97999572753901</v>
      </c>
      <c r="C1023" s="9">
        <v>143.08999633789</v>
      </c>
      <c r="D1023" s="9">
        <v>140.22000122070301</v>
      </c>
      <c r="E1023" s="9">
        <v>116.081825256347</v>
      </c>
      <c r="F1023" s="9">
        <v>141.509994506835</v>
      </c>
      <c r="G1023" s="10">
        <v>528027900</v>
      </c>
    </row>
    <row r="1024" spans="1:7" x14ac:dyDescent="0.25">
      <c r="A1024" s="1">
        <v>41148</v>
      </c>
      <c r="B1024" s="9">
        <v>141.88999938964801</v>
      </c>
      <c r="C1024" s="9">
        <v>142.08000183105401</v>
      </c>
      <c r="D1024" s="9">
        <v>140.19000244140599</v>
      </c>
      <c r="E1024" s="9">
        <v>115.794715881347</v>
      </c>
      <c r="F1024" s="9">
        <v>141.16000366210901</v>
      </c>
      <c r="G1024" s="10">
        <v>458457100</v>
      </c>
    </row>
    <row r="1025" spans="1:7" x14ac:dyDescent="0.25">
      <c r="A1025" s="1">
        <v>41155</v>
      </c>
      <c r="B1025" s="9">
        <v>141.03999328613199</v>
      </c>
      <c r="C1025" s="9">
        <v>144.38999938964801</v>
      </c>
      <c r="D1025" s="9">
        <v>140.13000488281199</v>
      </c>
      <c r="E1025" s="9">
        <v>118.395095825195</v>
      </c>
      <c r="F1025" s="9">
        <v>144.33000183105401</v>
      </c>
      <c r="G1025" s="10">
        <v>486431100</v>
      </c>
    </row>
    <row r="1026" spans="1:7" x14ac:dyDescent="0.25">
      <c r="A1026" s="1">
        <v>41162</v>
      </c>
      <c r="B1026" s="9">
        <v>144.19000244140599</v>
      </c>
      <c r="C1026" s="9">
        <v>148.11000061035099</v>
      </c>
      <c r="D1026" s="9">
        <v>143.46000671386699</v>
      </c>
      <c r="E1026" s="9">
        <v>120.78219604492099</v>
      </c>
      <c r="F1026" s="9">
        <v>147.24000549316401</v>
      </c>
      <c r="G1026" s="10">
        <v>658106600</v>
      </c>
    </row>
    <row r="1027" spans="1:7" x14ac:dyDescent="0.25">
      <c r="A1027" s="1">
        <v>41169</v>
      </c>
      <c r="B1027" s="9">
        <v>146.94000244140599</v>
      </c>
      <c r="C1027" s="9">
        <v>147.19000244140599</v>
      </c>
      <c r="D1027" s="9">
        <v>145.63000488281199</v>
      </c>
      <c r="E1027" s="9">
        <v>119.65837097167901</v>
      </c>
      <c r="F1027" s="9">
        <v>145.86999511718699</v>
      </c>
      <c r="G1027" s="10">
        <v>608820000</v>
      </c>
    </row>
    <row r="1028" spans="1:7" x14ac:dyDescent="0.25">
      <c r="A1028" s="1">
        <v>41176</v>
      </c>
      <c r="B1028" s="9">
        <v>145.14999389648401</v>
      </c>
      <c r="C1028" s="9">
        <v>146.24000549316401</v>
      </c>
      <c r="D1028" s="9">
        <v>142.94999694824199</v>
      </c>
      <c r="E1028" s="9">
        <v>118.73020172119099</v>
      </c>
      <c r="F1028" s="9">
        <v>143.97000122070301</v>
      </c>
      <c r="G1028" s="10">
        <v>637875800</v>
      </c>
    </row>
    <row r="1029" spans="1:7" x14ac:dyDescent="0.25">
      <c r="A1029" s="1">
        <v>41183</v>
      </c>
      <c r="B1029" s="9">
        <v>144.52000427246</v>
      </c>
      <c r="C1029" s="9">
        <v>147.16000366210901</v>
      </c>
      <c r="D1029" s="9">
        <v>143.83000183105401</v>
      </c>
      <c r="E1029" s="9">
        <v>120.519813537597</v>
      </c>
      <c r="F1029" s="9">
        <v>146.13999938964801</v>
      </c>
      <c r="G1029" s="10">
        <v>619770200</v>
      </c>
    </row>
    <row r="1030" spans="1:7" x14ac:dyDescent="0.25">
      <c r="A1030" s="1">
        <v>41190</v>
      </c>
      <c r="B1030" s="9">
        <v>145.600006103515</v>
      </c>
      <c r="C1030" s="9">
        <v>146.11999511718699</v>
      </c>
      <c r="D1030" s="9">
        <v>142.58000183105401</v>
      </c>
      <c r="E1030" s="9">
        <v>117.83959197998</v>
      </c>
      <c r="F1030" s="9">
        <v>142.88999938964801</v>
      </c>
      <c r="G1030" s="10">
        <v>599319200</v>
      </c>
    </row>
    <row r="1031" spans="1:7" x14ac:dyDescent="0.25">
      <c r="A1031" s="1">
        <v>41197</v>
      </c>
      <c r="B1031" s="9">
        <v>143.22999572753901</v>
      </c>
      <c r="C1031" s="9">
        <v>146.52000427246</v>
      </c>
      <c r="D1031" s="9">
        <v>142.77000427246</v>
      </c>
      <c r="E1031" s="9">
        <v>118.25192260742099</v>
      </c>
      <c r="F1031" s="9">
        <v>143.38999938964801</v>
      </c>
      <c r="G1031" s="10">
        <v>679092400</v>
      </c>
    </row>
    <row r="1032" spans="1:7" x14ac:dyDescent="0.25">
      <c r="A1032" s="1">
        <v>41204</v>
      </c>
      <c r="B1032" s="9">
        <v>143.14999389648401</v>
      </c>
      <c r="C1032" s="9">
        <v>143.669998168945</v>
      </c>
      <c r="D1032" s="9">
        <v>140.38999938964801</v>
      </c>
      <c r="E1032" s="9">
        <v>116.569580078125</v>
      </c>
      <c r="F1032" s="9">
        <v>141.350006103515</v>
      </c>
      <c r="G1032" s="10">
        <v>718295200</v>
      </c>
    </row>
    <row r="1033" spans="1:7" x14ac:dyDescent="0.25">
      <c r="A1033" s="1">
        <v>41211</v>
      </c>
      <c r="B1033" s="9">
        <v>141.850006103515</v>
      </c>
      <c r="C1033" s="9">
        <v>143.72000122070301</v>
      </c>
      <c r="D1033" s="9">
        <v>140.67999267578099</v>
      </c>
      <c r="E1033" s="9">
        <v>116.742713928222</v>
      </c>
      <c r="F1033" s="9">
        <v>141.55999755859301</v>
      </c>
      <c r="G1033" s="10">
        <v>342136300</v>
      </c>
    </row>
    <row r="1034" spans="1:7" x14ac:dyDescent="0.25">
      <c r="A1034" s="1">
        <v>41218</v>
      </c>
      <c r="B1034" s="9">
        <v>141.350006103515</v>
      </c>
      <c r="C1034" s="9">
        <v>143.52000427246</v>
      </c>
      <c r="D1034" s="9">
        <v>137.55000305175699</v>
      </c>
      <c r="E1034" s="9">
        <v>113.938850402832</v>
      </c>
      <c r="F1034" s="9">
        <v>138.16000366210901</v>
      </c>
      <c r="G1034" s="10">
        <v>852323700</v>
      </c>
    </row>
    <row r="1035" spans="1:7" x14ac:dyDescent="0.25">
      <c r="A1035" s="1">
        <v>41225</v>
      </c>
      <c r="B1035" s="9">
        <v>138.58999633789</v>
      </c>
      <c r="C1035" s="9">
        <v>139.25</v>
      </c>
      <c r="D1035" s="9">
        <v>134.69999694824199</v>
      </c>
      <c r="E1035" s="9">
        <v>112.462593078613</v>
      </c>
      <c r="F1035" s="9">
        <v>136.36999511718699</v>
      </c>
      <c r="G1035" s="10">
        <v>829813100</v>
      </c>
    </row>
    <row r="1036" spans="1:7" x14ac:dyDescent="0.25">
      <c r="A1036" s="1">
        <v>41232</v>
      </c>
      <c r="B1036" s="9">
        <v>137.89999389648401</v>
      </c>
      <c r="C1036" s="9">
        <v>141.39999389648401</v>
      </c>
      <c r="D1036" s="9">
        <v>136.41000366210901</v>
      </c>
      <c r="E1036" s="9">
        <v>116.569580078125</v>
      </c>
      <c r="F1036" s="9">
        <v>141.350006103515</v>
      </c>
      <c r="G1036" s="10">
        <v>418423200</v>
      </c>
    </row>
    <row r="1037" spans="1:7" x14ac:dyDescent="0.25">
      <c r="A1037" s="1">
        <v>41239</v>
      </c>
      <c r="B1037" s="9">
        <v>140.64999389648401</v>
      </c>
      <c r="C1037" s="9">
        <v>142.509994506835</v>
      </c>
      <c r="D1037" s="9">
        <v>139</v>
      </c>
      <c r="E1037" s="9">
        <v>117.22932434082</v>
      </c>
      <c r="F1037" s="9">
        <v>142.14999389648401</v>
      </c>
      <c r="G1037" s="10">
        <v>693511300</v>
      </c>
    </row>
    <row r="1038" spans="1:7" x14ac:dyDescent="0.25">
      <c r="A1038" s="1">
        <v>41246</v>
      </c>
      <c r="B1038" s="9">
        <v>142.80000305175699</v>
      </c>
      <c r="C1038" s="9">
        <v>142.919998168945</v>
      </c>
      <c r="D1038" s="9">
        <v>140.36999511718699</v>
      </c>
      <c r="E1038" s="9">
        <v>117.44374084472599</v>
      </c>
      <c r="F1038" s="9">
        <v>142.41000366210901</v>
      </c>
      <c r="G1038" s="10">
        <v>611416000</v>
      </c>
    </row>
    <row r="1039" spans="1:7" x14ac:dyDescent="0.25">
      <c r="A1039" s="1">
        <v>41253</v>
      </c>
      <c r="B1039" s="9">
        <v>142.21000671386699</v>
      </c>
      <c r="C1039" s="9">
        <v>144.55000305175699</v>
      </c>
      <c r="D1039" s="9">
        <v>141.88000488281199</v>
      </c>
      <c r="E1039" s="9">
        <v>117.18804931640599</v>
      </c>
      <c r="F1039" s="9">
        <v>142.100006103515</v>
      </c>
      <c r="G1039" s="10">
        <v>670707900</v>
      </c>
    </row>
    <row r="1040" spans="1:7" x14ac:dyDescent="0.25">
      <c r="A1040" s="1">
        <v>41260</v>
      </c>
      <c r="B1040" s="9">
        <v>142.47000122070301</v>
      </c>
      <c r="C1040" s="9">
        <v>145.58000183105401</v>
      </c>
      <c r="D1040" s="9">
        <v>141.94000244140599</v>
      </c>
      <c r="E1040" s="9">
        <v>117.757102966308</v>
      </c>
      <c r="F1040" s="9">
        <v>142.78999328613199</v>
      </c>
      <c r="G1040" s="10">
        <v>886267200</v>
      </c>
    </row>
    <row r="1041" spans="1:7" x14ac:dyDescent="0.25">
      <c r="A1041" s="1">
        <v>41267</v>
      </c>
      <c r="B1041" s="9">
        <v>142.47999572753901</v>
      </c>
      <c r="C1041" s="9">
        <v>142.71000671386699</v>
      </c>
      <c r="D1041" s="9">
        <v>139.86999511718699</v>
      </c>
      <c r="E1041" s="9">
        <v>116.30005645751901</v>
      </c>
      <c r="F1041" s="9">
        <v>140.02999877929599</v>
      </c>
      <c r="G1041" s="10">
        <v>477549600</v>
      </c>
    </row>
    <row r="1042" spans="1:7" x14ac:dyDescent="0.25">
      <c r="A1042" s="1">
        <v>41274</v>
      </c>
      <c r="B1042" s="9">
        <v>139.66000366210901</v>
      </c>
      <c r="C1042" s="9">
        <v>146.61000061035099</v>
      </c>
      <c r="D1042" s="9">
        <v>139.53999328613199</v>
      </c>
      <c r="E1042" s="9">
        <v>121.56559753417901</v>
      </c>
      <c r="F1042" s="9">
        <v>146.36999511718699</v>
      </c>
      <c r="G1042" s="10">
        <v>697573700</v>
      </c>
    </row>
    <row r="1043" spans="1:7" x14ac:dyDescent="0.25">
      <c r="A1043" s="1">
        <v>41281</v>
      </c>
      <c r="B1043" s="9">
        <v>145.850006103515</v>
      </c>
      <c r="C1043" s="9">
        <v>147.14999389648401</v>
      </c>
      <c r="D1043" s="9">
        <v>144.97999572753901</v>
      </c>
      <c r="E1043" s="9">
        <v>122.14695739746</v>
      </c>
      <c r="F1043" s="9">
        <v>147.07000732421801</v>
      </c>
      <c r="G1043" s="10">
        <v>566665900</v>
      </c>
    </row>
    <row r="1044" spans="1:7" x14ac:dyDescent="0.25">
      <c r="A1044" s="1">
        <v>41288</v>
      </c>
      <c r="B1044" s="9">
        <v>146.88999938964801</v>
      </c>
      <c r="C1044" s="9">
        <v>148.49000549316401</v>
      </c>
      <c r="D1044" s="9">
        <v>146.19999694824199</v>
      </c>
      <c r="E1044" s="9">
        <v>123.193466186523</v>
      </c>
      <c r="F1044" s="9">
        <v>148.33000183105401</v>
      </c>
      <c r="G1044" s="10">
        <v>591328800</v>
      </c>
    </row>
    <row r="1045" spans="1:7" x14ac:dyDescent="0.25">
      <c r="A1045" s="1">
        <v>41295</v>
      </c>
      <c r="B1045" s="9">
        <v>148.33000183105401</v>
      </c>
      <c r="C1045" s="9">
        <v>150.25</v>
      </c>
      <c r="D1045" s="9">
        <v>147.97999572753901</v>
      </c>
      <c r="E1045" s="9">
        <v>124.78805541992099</v>
      </c>
      <c r="F1045" s="9">
        <v>150.25</v>
      </c>
      <c r="G1045" s="10">
        <v>510031400</v>
      </c>
    </row>
    <row r="1046" spans="1:7" x14ac:dyDescent="0.25">
      <c r="A1046" s="1">
        <v>41302</v>
      </c>
      <c r="B1046" s="9">
        <v>150.28999328613199</v>
      </c>
      <c r="C1046" s="9">
        <v>151.419998168945</v>
      </c>
      <c r="D1046" s="9">
        <v>149.509994506835</v>
      </c>
      <c r="E1046" s="9">
        <v>125.6103515625</v>
      </c>
      <c r="F1046" s="9">
        <v>151.24000549316401</v>
      </c>
      <c r="G1046" s="10">
        <v>596648600</v>
      </c>
    </row>
    <row r="1047" spans="1:7" x14ac:dyDescent="0.25">
      <c r="A1047" s="1">
        <v>41309</v>
      </c>
      <c r="B1047" s="9">
        <v>150.32000732421801</v>
      </c>
      <c r="C1047" s="9">
        <v>151.88999938964801</v>
      </c>
      <c r="D1047" s="9">
        <v>149.42999267578099</v>
      </c>
      <c r="E1047" s="9">
        <v>126.075424194335</v>
      </c>
      <c r="F1047" s="9">
        <v>151.80000305175699</v>
      </c>
      <c r="G1047" s="10">
        <v>677372500</v>
      </c>
    </row>
    <row r="1048" spans="1:7" x14ac:dyDescent="0.25">
      <c r="A1048" s="1">
        <v>41316</v>
      </c>
      <c r="B1048" s="9">
        <v>151.74000549316401</v>
      </c>
      <c r="C1048" s="9">
        <v>152.61000061035099</v>
      </c>
      <c r="D1048" s="9">
        <v>151.38999938964801</v>
      </c>
      <c r="E1048" s="9">
        <v>126.33290100097599</v>
      </c>
      <c r="F1048" s="9">
        <v>152.11000061035099</v>
      </c>
      <c r="G1048" s="10">
        <v>517551100</v>
      </c>
    </row>
    <row r="1049" spans="1:7" x14ac:dyDescent="0.25">
      <c r="A1049" s="1">
        <v>41323</v>
      </c>
      <c r="B1049" s="9">
        <v>152.36999511718699</v>
      </c>
      <c r="C1049" s="9">
        <v>153.27999877929599</v>
      </c>
      <c r="D1049" s="9">
        <v>149.94000244140599</v>
      </c>
      <c r="E1049" s="9">
        <v>126.150192260742</v>
      </c>
      <c r="F1049" s="9">
        <v>151.88999938964801</v>
      </c>
      <c r="G1049" s="10">
        <v>545293800</v>
      </c>
    </row>
    <row r="1050" spans="1:7" x14ac:dyDescent="0.25">
      <c r="A1050" s="1">
        <v>41330</v>
      </c>
      <c r="B1050" s="9">
        <v>152.63000488281199</v>
      </c>
      <c r="C1050" s="9">
        <v>152.86999511718699</v>
      </c>
      <c r="D1050" s="9">
        <v>148.72999572753901</v>
      </c>
      <c r="E1050" s="9">
        <v>126.33290100097599</v>
      </c>
      <c r="F1050" s="9">
        <v>152.11000061035099</v>
      </c>
      <c r="G1050" s="10">
        <v>880703700</v>
      </c>
    </row>
    <row r="1051" spans="1:7" x14ac:dyDescent="0.25">
      <c r="A1051" s="1">
        <v>41337</v>
      </c>
      <c r="B1051" s="9">
        <v>151.759994506835</v>
      </c>
      <c r="C1051" s="9">
        <v>155.64999389648401</v>
      </c>
      <c r="D1051" s="9">
        <v>151.52000427246</v>
      </c>
      <c r="E1051" s="9">
        <v>129.09858703613199</v>
      </c>
      <c r="F1051" s="9">
        <v>155.44000244140599</v>
      </c>
      <c r="G1051" s="10">
        <v>524491200</v>
      </c>
    </row>
    <row r="1052" spans="1:7" x14ac:dyDescent="0.25">
      <c r="A1052" s="1">
        <v>41344</v>
      </c>
      <c r="B1052" s="9">
        <v>155.32000732421801</v>
      </c>
      <c r="C1052" s="9">
        <v>156.80000305175699</v>
      </c>
      <c r="D1052" s="9">
        <v>155.13000488281199</v>
      </c>
      <c r="E1052" s="9">
        <v>129.42253112792901</v>
      </c>
      <c r="F1052" s="9">
        <v>155.83000183105401</v>
      </c>
      <c r="G1052" s="10">
        <v>546984500</v>
      </c>
    </row>
    <row r="1053" spans="1:7" x14ac:dyDescent="0.25">
      <c r="A1053" s="1">
        <v>41351</v>
      </c>
      <c r="B1053" s="9">
        <v>154.33999633789</v>
      </c>
      <c r="C1053" s="9">
        <v>155.94999694824199</v>
      </c>
      <c r="D1053" s="9">
        <v>153.58999633789</v>
      </c>
      <c r="E1053" s="9">
        <v>129.80621337890599</v>
      </c>
      <c r="F1053" s="9">
        <v>155.600006103515</v>
      </c>
      <c r="G1053" s="10">
        <v>647799500</v>
      </c>
    </row>
    <row r="1054" spans="1:7" x14ac:dyDescent="0.25">
      <c r="A1054" s="1">
        <v>41358</v>
      </c>
      <c r="B1054" s="9">
        <v>156.009994506835</v>
      </c>
      <c r="C1054" s="9">
        <v>156.850006103515</v>
      </c>
      <c r="D1054" s="9">
        <v>154.350006103515</v>
      </c>
      <c r="E1054" s="9">
        <v>130.69889831542901</v>
      </c>
      <c r="F1054" s="9">
        <v>156.669998168945</v>
      </c>
      <c r="G1054" s="10">
        <v>441062300</v>
      </c>
    </row>
    <row r="1055" spans="1:7" x14ac:dyDescent="0.25">
      <c r="A1055" s="1">
        <v>41365</v>
      </c>
      <c r="B1055" s="9">
        <v>156.58999633789</v>
      </c>
      <c r="C1055" s="9">
        <v>157.21000671386699</v>
      </c>
      <c r="D1055" s="9">
        <v>153.77000427246</v>
      </c>
      <c r="E1055" s="9">
        <v>129.43914794921801</v>
      </c>
      <c r="F1055" s="9">
        <v>155.16000366210901</v>
      </c>
      <c r="G1055" s="10">
        <v>646416800</v>
      </c>
    </row>
    <row r="1056" spans="1:7" x14ac:dyDescent="0.25">
      <c r="A1056" s="1">
        <v>41372</v>
      </c>
      <c r="B1056" s="9">
        <v>155.27000427246</v>
      </c>
      <c r="C1056" s="9">
        <v>159.71000671386699</v>
      </c>
      <c r="D1056" s="9">
        <v>154.75</v>
      </c>
      <c r="E1056" s="9">
        <v>132.47575378417901</v>
      </c>
      <c r="F1056" s="9">
        <v>158.80000305175699</v>
      </c>
      <c r="G1056" s="10">
        <v>550706900</v>
      </c>
    </row>
    <row r="1057" spans="1:7" x14ac:dyDescent="0.25">
      <c r="A1057" s="1">
        <v>41379</v>
      </c>
      <c r="B1057" s="9">
        <v>158</v>
      </c>
      <c r="C1057" s="9">
        <v>158.13000488281199</v>
      </c>
      <c r="D1057" s="9">
        <v>153.55000305175699</v>
      </c>
      <c r="E1057" s="9">
        <v>129.70610046386699</v>
      </c>
      <c r="F1057" s="9">
        <v>155.47999572753901</v>
      </c>
      <c r="G1057" s="10">
        <v>908872400</v>
      </c>
    </row>
    <row r="1058" spans="1:7" x14ac:dyDescent="0.25">
      <c r="A1058" s="1">
        <v>41386</v>
      </c>
      <c r="B1058" s="9">
        <v>155.77999877929599</v>
      </c>
      <c r="C1058" s="9">
        <v>159.27000427246</v>
      </c>
      <c r="D1058" s="9">
        <v>154.75</v>
      </c>
      <c r="E1058" s="9">
        <v>132.00860595703099</v>
      </c>
      <c r="F1058" s="9">
        <v>158.24000549316401</v>
      </c>
      <c r="G1058" s="10">
        <v>596455400</v>
      </c>
    </row>
    <row r="1059" spans="1:7" x14ac:dyDescent="0.25">
      <c r="A1059" s="1">
        <v>41393</v>
      </c>
      <c r="B1059" s="9">
        <v>158.669998168945</v>
      </c>
      <c r="C1059" s="9">
        <v>161.88000488281199</v>
      </c>
      <c r="D1059" s="9">
        <v>158.100006103515</v>
      </c>
      <c r="E1059" s="9">
        <v>134.61979675292901</v>
      </c>
      <c r="F1059" s="9">
        <v>161.36999511718699</v>
      </c>
      <c r="G1059" s="10">
        <v>584067600</v>
      </c>
    </row>
    <row r="1060" spans="1:7" x14ac:dyDescent="0.25">
      <c r="A1060" s="1">
        <v>41400</v>
      </c>
      <c r="B1060" s="9">
        <v>161.49000549316401</v>
      </c>
      <c r="C1060" s="9">
        <v>163.69999694824199</v>
      </c>
      <c r="D1060" s="9">
        <v>161.419998168945</v>
      </c>
      <c r="E1060" s="9">
        <v>136.32157897949199</v>
      </c>
      <c r="F1060" s="9">
        <v>163.41000366210901</v>
      </c>
      <c r="G1060" s="10">
        <v>464602100</v>
      </c>
    </row>
    <row r="1061" spans="1:7" x14ac:dyDescent="0.25">
      <c r="A1061" s="1">
        <v>41407</v>
      </c>
      <c r="B1061" s="9">
        <v>163.19999694824199</v>
      </c>
      <c r="C1061" s="9">
        <v>167.03999328613199</v>
      </c>
      <c r="D1061" s="9">
        <v>162.82000732421801</v>
      </c>
      <c r="E1061" s="9">
        <v>139.26641845703099</v>
      </c>
      <c r="F1061" s="9">
        <v>166.94000244140599</v>
      </c>
      <c r="G1061" s="10">
        <v>561277200</v>
      </c>
    </row>
    <row r="1062" spans="1:7" x14ac:dyDescent="0.25">
      <c r="A1062" s="1">
        <v>41414</v>
      </c>
      <c r="B1062" s="9">
        <v>166.77999877929599</v>
      </c>
      <c r="C1062" s="9">
        <v>169.07000732421801</v>
      </c>
      <c r="D1062" s="9">
        <v>163.94000244140599</v>
      </c>
      <c r="E1062" s="9">
        <v>137.90663146972599</v>
      </c>
      <c r="F1062" s="9">
        <v>165.30999755859301</v>
      </c>
      <c r="G1062" s="10">
        <v>787545500</v>
      </c>
    </row>
    <row r="1063" spans="1:7" x14ac:dyDescent="0.25">
      <c r="A1063" s="1">
        <v>41421</v>
      </c>
      <c r="B1063" s="9">
        <v>167.03999328613199</v>
      </c>
      <c r="C1063" s="9">
        <v>167.77999877929599</v>
      </c>
      <c r="D1063" s="9">
        <v>163.13000488281199</v>
      </c>
      <c r="E1063" s="9">
        <v>136.35494995117099</v>
      </c>
      <c r="F1063" s="9">
        <v>163.44999694824199</v>
      </c>
      <c r="G1063" s="10">
        <v>588687100</v>
      </c>
    </row>
    <row r="1064" spans="1:7" x14ac:dyDescent="0.25">
      <c r="A1064" s="1">
        <v>41428</v>
      </c>
      <c r="B1064" s="9">
        <v>163.83000183105401</v>
      </c>
      <c r="C1064" s="9">
        <v>165.100006103515</v>
      </c>
      <c r="D1064" s="9">
        <v>160.25</v>
      </c>
      <c r="E1064" s="9">
        <v>137.481201171875</v>
      </c>
      <c r="F1064" s="9">
        <v>164.80000305175699</v>
      </c>
      <c r="G1064" s="10">
        <v>926323300</v>
      </c>
    </row>
    <row r="1065" spans="1:7" x14ac:dyDescent="0.25">
      <c r="A1065" s="1">
        <v>41435</v>
      </c>
      <c r="B1065" s="9">
        <v>165.30999755859301</v>
      </c>
      <c r="C1065" s="9">
        <v>165.39999389648401</v>
      </c>
      <c r="D1065" s="9">
        <v>161.30000305175699</v>
      </c>
      <c r="E1065" s="9">
        <v>136.12968444824199</v>
      </c>
      <c r="F1065" s="9">
        <v>163.17999267578099</v>
      </c>
      <c r="G1065" s="10">
        <v>747319300</v>
      </c>
    </row>
    <row r="1066" spans="1:7" x14ac:dyDescent="0.25">
      <c r="A1066" s="1">
        <v>41442</v>
      </c>
      <c r="B1066" s="9">
        <v>164.28999328613199</v>
      </c>
      <c r="C1066" s="9">
        <v>165.99000549316401</v>
      </c>
      <c r="D1066" s="9">
        <v>157.47000122070301</v>
      </c>
      <c r="E1066" s="9">
        <v>132.70097351074199</v>
      </c>
      <c r="F1066" s="9">
        <v>159.07000732421801</v>
      </c>
      <c r="G1066" s="10">
        <v>1050353400</v>
      </c>
    </row>
    <row r="1067" spans="1:7" x14ac:dyDescent="0.25">
      <c r="A1067" s="1">
        <v>41449</v>
      </c>
      <c r="B1067" s="9">
        <v>157.41000366210901</v>
      </c>
      <c r="C1067" s="9">
        <v>161.82000732421801</v>
      </c>
      <c r="D1067" s="9">
        <v>155.72999572753901</v>
      </c>
      <c r="E1067" s="9">
        <v>134.53536987304599</v>
      </c>
      <c r="F1067" s="9">
        <v>160.419998168945</v>
      </c>
      <c r="G1067" s="10">
        <v>809325800</v>
      </c>
    </row>
    <row r="1068" spans="1:7" x14ac:dyDescent="0.25">
      <c r="A1068" s="1">
        <v>41456</v>
      </c>
      <c r="B1068" s="9">
        <v>161.259994506835</v>
      </c>
      <c r="C1068" s="9">
        <v>163.08000183105401</v>
      </c>
      <c r="D1068" s="9">
        <v>160.22000122070301</v>
      </c>
      <c r="E1068" s="9">
        <v>136.71585083007801</v>
      </c>
      <c r="F1068" s="9">
        <v>163.02000427246</v>
      </c>
      <c r="G1068" s="10">
        <v>484451800</v>
      </c>
    </row>
    <row r="1069" spans="1:7" x14ac:dyDescent="0.25">
      <c r="A1069" s="1">
        <v>41463</v>
      </c>
      <c r="B1069" s="9">
        <v>163.86000061035099</v>
      </c>
      <c r="C1069" s="9">
        <v>167.92999267578099</v>
      </c>
      <c r="D1069" s="9">
        <v>163.08000183105401</v>
      </c>
      <c r="E1069" s="9">
        <v>140.481353759765</v>
      </c>
      <c r="F1069" s="9">
        <v>167.509994506835</v>
      </c>
      <c r="G1069" s="10">
        <v>588605500</v>
      </c>
    </row>
    <row r="1070" spans="1:7" x14ac:dyDescent="0.25">
      <c r="A1070" s="1">
        <v>41470</v>
      </c>
      <c r="B1070" s="9">
        <v>167.97000122070301</v>
      </c>
      <c r="C1070" s="9">
        <v>169.27000427246</v>
      </c>
      <c r="D1070" s="9">
        <v>167.07000732421801</v>
      </c>
      <c r="E1070" s="9">
        <v>141.87353515625</v>
      </c>
      <c r="F1070" s="9">
        <v>169.169998168945</v>
      </c>
      <c r="G1070" s="10">
        <v>458478400</v>
      </c>
    </row>
    <row r="1071" spans="1:7" x14ac:dyDescent="0.25">
      <c r="A1071" s="1">
        <v>41477</v>
      </c>
      <c r="B1071" s="9">
        <v>169.41000366210901</v>
      </c>
      <c r="C1071" s="9">
        <v>169.86000061035099</v>
      </c>
      <c r="D1071" s="9">
        <v>167.52000427246</v>
      </c>
      <c r="E1071" s="9">
        <v>141.82318115234301</v>
      </c>
      <c r="F1071" s="9">
        <v>169.11000061035099</v>
      </c>
      <c r="G1071" s="10">
        <v>492075500</v>
      </c>
    </row>
    <row r="1072" spans="1:7" x14ac:dyDescent="0.25">
      <c r="A1072" s="1">
        <v>41484</v>
      </c>
      <c r="B1072" s="9">
        <v>168.67999267578099</v>
      </c>
      <c r="C1072" s="9">
        <v>170.97000122070301</v>
      </c>
      <c r="D1072" s="9">
        <v>168.11000061035099</v>
      </c>
      <c r="E1072" s="9">
        <v>143.36624145507801</v>
      </c>
      <c r="F1072" s="9">
        <v>170.94999694824199</v>
      </c>
      <c r="G1072" s="10">
        <v>508848400</v>
      </c>
    </row>
    <row r="1073" spans="1:7" x14ac:dyDescent="0.25">
      <c r="A1073" s="1">
        <v>41491</v>
      </c>
      <c r="B1073" s="9">
        <v>170.57000732421801</v>
      </c>
      <c r="C1073" s="9">
        <v>170.96000671386699</v>
      </c>
      <c r="D1073" s="9">
        <v>168.55000305175699</v>
      </c>
      <c r="E1073" s="9">
        <v>141.99089050292901</v>
      </c>
      <c r="F1073" s="9">
        <v>169.30999755859301</v>
      </c>
      <c r="G1073" s="10">
        <v>420361400</v>
      </c>
    </row>
    <row r="1074" spans="1:7" x14ac:dyDescent="0.25">
      <c r="A1074" s="1">
        <v>41498</v>
      </c>
      <c r="B1074" s="9">
        <v>168.46000671386699</v>
      </c>
      <c r="C1074" s="9">
        <v>169.89999389648401</v>
      </c>
      <c r="D1074" s="9">
        <v>165.5</v>
      </c>
      <c r="E1074" s="9">
        <v>139.07238769531199</v>
      </c>
      <c r="F1074" s="9">
        <v>165.83000183105401</v>
      </c>
      <c r="G1074" s="10">
        <v>513028500</v>
      </c>
    </row>
    <row r="1075" spans="1:7" x14ac:dyDescent="0.25">
      <c r="A1075" s="1">
        <v>41505</v>
      </c>
      <c r="B1075" s="9">
        <v>165.63999938964801</v>
      </c>
      <c r="C1075" s="9">
        <v>166.83000183105401</v>
      </c>
      <c r="D1075" s="9">
        <v>164.19000244140599</v>
      </c>
      <c r="E1075" s="9">
        <v>139.73500061035099</v>
      </c>
      <c r="F1075" s="9">
        <v>166.61999511718699</v>
      </c>
      <c r="G1075" s="10">
        <v>537622800</v>
      </c>
    </row>
    <row r="1076" spans="1:7" x14ac:dyDescent="0.25">
      <c r="A1076" s="1">
        <v>41512</v>
      </c>
      <c r="B1076" s="9">
        <v>166.78999328613199</v>
      </c>
      <c r="C1076" s="9">
        <v>167.30000305175699</v>
      </c>
      <c r="D1076" s="9">
        <v>163.05000305175699</v>
      </c>
      <c r="E1076" s="9">
        <v>137.24411010742099</v>
      </c>
      <c r="F1076" s="9">
        <v>163.64999389648401</v>
      </c>
      <c r="G1076" s="10">
        <v>610563900</v>
      </c>
    </row>
    <row r="1077" spans="1:7" x14ac:dyDescent="0.25">
      <c r="A1077" s="1">
        <v>41519</v>
      </c>
      <c r="B1077" s="9">
        <v>165.22999572753901</v>
      </c>
      <c r="C1077" s="9">
        <v>166.97999572753901</v>
      </c>
      <c r="D1077" s="9">
        <v>163.69999694824199</v>
      </c>
      <c r="E1077" s="9">
        <v>139.24853515625</v>
      </c>
      <c r="F1077" s="9">
        <v>166.03999328613199</v>
      </c>
      <c r="G1077" s="10">
        <v>462611500</v>
      </c>
    </row>
    <row r="1078" spans="1:7" x14ac:dyDescent="0.25">
      <c r="A1078" s="1">
        <v>41526</v>
      </c>
      <c r="B1078" s="9">
        <v>166.44999694824199</v>
      </c>
      <c r="C1078" s="9">
        <v>169.55999755859301</v>
      </c>
      <c r="D1078" s="9">
        <v>166.44999694824199</v>
      </c>
      <c r="E1078" s="9">
        <v>142.00767517089801</v>
      </c>
      <c r="F1078" s="9">
        <v>169.33000183105401</v>
      </c>
      <c r="G1078" s="10">
        <v>443889200</v>
      </c>
    </row>
    <row r="1079" spans="1:7" x14ac:dyDescent="0.25">
      <c r="A1079" s="1">
        <v>41533</v>
      </c>
      <c r="B1079" s="9">
        <v>171.16000366210901</v>
      </c>
      <c r="C1079" s="9">
        <v>173.600006103515</v>
      </c>
      <c r="D1079" s="9">
        <v>170.03999328613199</v>
      </c>
      <c r="E1079" s="9">
        <v>143.17338562011699</v>
      </c>
      <c r="F1079" s="9">
        <v>170.72000122070301</v>
      </c>
      <c r="G1079" s="10">
        <v>671767100</v>
      </c>
    </row>
    <row r="1080" spans="1:7" x14ac:dyDescent="0.25">
      <c r="A1080" s="1">
        <v>41540</v>
      </c>
      <c r="B1080" s="9">
        <v>170.49000549316401</v>
      </c>
      <c r="C1080" s="9">
        <v>170.64999389648401</v>
      </c>
      <c r="D1080" s="9">
        <v>168.47000122070301</v>
      </c>
      <c r="E1080" s="9">
        <v>142.34591674804599</v>
      </c>
      <c r="F1080" s="9">
        <v>168.91000366210901</v>
      </c>
      <c r="G1080" s="10">
        <v>504544800</v>
      </c>
    </row>
    <row r="1081" spans="1:7" x14ac:dyDescent="0.25">
      <c r="A1081" s="1">
        <v>41547</v>
      </c>
      <c r="B1081" s="9">
        <v>167.47999572753901</v>
      </c>
      <c r="C1081" s="9">
        <v>169.5</v>
      </c>
      <c r="D1081" s="9">
        <v>166.83999633789</v>
      </c>
      <c r="E1081" s="9">
        <v>142.32905578613199</v>
      </c>
      <c r="F1081" s="9">
        <v>168.88999938964801</v>
      </c>
      <c r="G1081" s="10">
        <v>658023000</v>
      </c>
    </row>
    <row r="1082" spans="1:7" x14ac:dyDescent="0.25">
      <c r="A1082" s="1">
        <v>41554</v>
      </c>
      <c r="B1082" s="9">
        <v>167.419998168945</v>
      </c>
      <c r="C1082" s="9">
        <v>170.32000732421801</v>
      </c>
      <c r="D1082" s="9">
        <v>164.52999877929599</v>
      </c>
      <c r="E1082" s="9">
        <v>143.48359680175699</v>
      </c>
      <c r="F1082" s="9">
        <v>170.259994506835</v>
      </c>
      <c r="G1082" s="10">
        <v>744278000</v>
      </c>
    </row>
    <row r="1083" spans="1:7" x14ac:dyDescent="0.25">
      <c r="A1083" s="1">
        <v>41561</v>
      </c>
      <c r="B1083" s="9">
        <v>169.21000671386699</v>
      </c>
      <c r="C1083" s="9">
        <v>174.509994506835</v>
      </c>
      <c r="D1083" s="9">
        <v>169.08000183105401</v>
      </c>
      <c r="E1083" s="9">
        <v>146.964096069335</v>
      </c>
      <c r="F1083" s="9">
        <v>174.38999938964801</v>
      </c>
      <c r="G1083" s="10">
        <v>696972000</v>
      </c>
    </row>
    <row r="1084" spans="1:7" x14ac:dyDescent="0.25">
      <c r="A1084" s="1">
        <v>41568</v>
      </c>
      <c r="B1084" s="9">
        <v>174.44999694824199</v>
      </c>
      <c r="C1084" s="9">
        <v>176</v>
      </c>
      <c r="D1084" s="9">
        <v>173.96000671386699</v>
      </c>
      <c r="E1084" s="9">
        <v>148.27876281738199</v>
      </c>
      <c r="F1084" s="9">
        <v>175.94999694824199</v>
      </c>
      <c r="G1084" s="10">
        <v>500226000</v>
      </c>
    </row>
    <row r="1085" spans="1:7" x14ac:dyDescent="0.25">
      <c r="A1085" s="1">
        <v>41575</v>
      </c>
      <c r="B1085" s="9">
        <v>175.88999938964801</v>
      </c>
      <c r="C1085" s="9">
        <v>177.509994506835</v>
      </c>
      <c r="D1085" s="9">
        <v>175.22000122070301</v>
      </c>
      <c r="E1085" s="9">
        <v>148.49781799316401</v>
      </c>
      <c r="F1085" s="9">
        <v>176.21000671386699</v>
      </c>
      <c r="G1085" s="10">
        <v>588982000</v>
      </c>
    </row>
    <row r="1086" spans="1:7" x14ac:dyDescent="0.25">
      <c r="A1086" s="1">
        <v>41582</v>
      </c>
      <c r="B1086" s="9">
        <v>176.69000244140599</v>
      </c>
      <c r="C1086" s="9">
        <v>177.63999938964801</v>
      </c>
      <c r="D1086" s="9">
        <v>174.759994506835</v>
      </c>
      <c r="E1086" s="9">
        <v>149.40800476074199</v>
      </c>
      <c r="F1086" s="9">
        <v>177.28999328613199</v>
      </c>
      <c r="G1086" s="10">
        <v>552563000</v>
      </c>
    </row>
    <row r="1087" spans="1:7" x14ac:dyDescent="0.25">
      <c r="A1087" s="1">
        <v>41589</v>
      </c>
      <c r="B1087" s="9">
        <v>177.11999511718699</v>
      </c>
      <c r="C1087" s="9">
        <v>180.11999511718699</v>
      </c>
      <c r="D1087" s="9">
        <v>176.08999633789</v>
      </c>
      <c r="E1087" s="9">
        <v>151.73397827148401</v>
      </c>
      <c r="F1087" s="9">
        <v>180.05000305175699</v>
      </c>
      <c r="G1087" s="10">
        <v>456701000</v>
      </c>
    </row>
    <row r="1088" spans="1:7" x14ac:dyDescent="0.25">
      <c r="A1088" s="1">
        <v>41596</v>
      </c>
      <c r="B1088" s="9">
        <v>180.350006103515</v>
      </c>
      <c r="C1088" s="9">
        <v>180.83000183105401</v>
      </c>
      <c r="D1088" s="9">
        <v>177.97999572753901</v>
      </c>
      <c r="E1088" s="9">
        <v>152.37440490722599</v>
      </c>
      <c r="F1088" s="9">
        <v>180.80999755859301</v>
      </c>
      <c r="G1088" s="10">
        <v>497733000</v>
      </c>
    </row>
    <row r="1089" spans="1:7" x14ac:dyDescent="0.25">
      <c r="A1089" s="1">
        <v>41603</v>
      </c>
      <c r="B1089" s="9">
        <v>181.13000488281199</v>
      </c>
      <c r="C1089" s="9">
        <v>181.75</v>
      </c>
      <c r="D1089" s="9">
        <v>180.36999511718699</v>
      </c>
      <c r="E1089" s="9">
        <v>152.53454589843699</v>
      </c>
      <c r="F1089" s="9">
        <v>181</v>
      </c>
      <c r="G1089" s="10">
        <v>281150900</v>
      </c>
    </row>
    <row r="1090" spans="1:7" x14ac:dyDescent="0.25">
      <c r="A1090" s="1">
        <v>41610</v>
      </c>
      <c r="B1090" s="9">
        <v>181.08999633789</v>
      </c>
      <c r="C1090" s="9">
        <v>181.42999267578099</v>
      </c>
      <c r="D1090" s="9">
        <v>178.350006103515</v>
      </c>
      <c r="E1090" s="9">
        <v>152.48397827148401</v>
      </c>
      <c r="F1090" s="9">
        <v>180.94000244140599</v>
      </c>
      <c r="G1090" s="10">
        <v>573984000</v>
      </c>
    </row>
    <row r="1091" spans="1:7" x14ac:dyDescent="0.25">
      <c r="A1091" s="1">
        <v>41617</v>
      </c>
      <c r="B1091" s="9">
        <v>181.47000122070301</v>
      </c>
      <c r="C1091" s="9">
        <v>181.669998168945</v>
      </c>
      <c r="D1091" s="9">
        <v>177.759994506835</v>
      </c>
      <c r="E1091" s="9">
        <v>150.09910583496</v>
      </c>
      <c r="F1091" s="9">
        <v>178.11000061035099</v>
      </c>
      <c r="G1091" s="10">
        <v>505064000</v>
      </c>
    </row>
    <row r="1092" spans="1:7" x14ac:dyDescent="0.25">
      <c r="A1092" s="1">
        <v>41624</v>
      </c>
      <c r="B1092" s="9">
        <v>178.94999694824199</v>
      </c>
      <c r="C1092" s="9">
        <v>181.99000549316401</v>
      </c>
      <c r="D1092" s="9">
        <v>177.32000732421801</v>
      </c>
      <c r="E1092" s="9">
        <v>153.00651550292901</v>
      </c>
      <c r="F1092" s="9">
        <v>181.55999755859301</v>
      </c>
      <c r="G1092" s="10">
        <v>754605200</v>
      </c>
    </row>
    <row r="1093" spans="1:7" x14ac:dyDescent="0.25">
      <c r="A1093" s="1">
        <v>41631</v>
      </c>
      <c r="B1093" s="9">
        <v>182.44999694824199</v>
      </c>
      <c r="C1093" s="9">
        <v>184.17999267578099</v>
      </c>
      <c r="D1093" s="9">
        <v>182.07000732421801</v>
      </c>
      <c r="E1093" s="9">
        <v>155.77754211425699</v>
      </c>
      <c r="F1093" s="9">
        <v>183.850006103515</v>
      </c>
      <c r="G1093" s="10">
        <v>256145800</v>
      </c>
    </row>
    <row r="1094" spans="1:7" x14ac:dyDescent="0.25">
      <c r="A1094" s="1">
        <v>41638</v>
      </c>
      <c r="B1094" s="9">
        <v>183.86999511718699</v>
      </c>
      <c r="C1094" s="9">
        <v>184.69000244140599</v>
      </c>
      <c r="D1094" s="9">
        <v>182.47999572753901</v>
      </c>
      <c r="E1094" s="9">
        <v>154.964111328125</v>
      </c>
      <c r="F1094" s="9">
        <v>182.88999938964801</v>
      </c>
      <c r="G1094" s="10">
        <v>344004400</v>
      </c>
    </row>
    <row r="1095" spans="1:7" x14ac:dyDescent="0.25">
      <c r="A1095" s="1">
        <v>41645</v>
      </c>
      <c r="B1095" s="9">
        <v>183.49000549316401</v>
      </c>
      <c r="C1095" s="9">
        <v>184.22000122070301</v>
      </c>
      <c r="D1095" s="9">
        <v>182.08000183105401</v>
      </c>
      <c r="E1095" s="9">
        <v>156.02322387695301</v>
      </c>
      <c r="F1095" s="9">
        <v>184.13999938964801</v>
      </c>
      <c r="G1095" s="10">
        <v>483464500</v>
      </c>
    </row>
    <row r="1096" spans="1:7" x14ac:dyDescent="0.25">
      <c r="A1096" s="1">
        <v>41652</v>
      </c>
      <c r="B1096" s="9">
        <v>183.669998168945</v>
      </c>
      <c r="C1096" s="9">
        <v>184.94000244140599</v>
      </c>
      <c r="D1096" s="9">
        <v>181.33999633789</v>
      </c>
      <c r="E1096" s="9">
        <v>155.59957885742099</v>
      </c>
      <c r="F1096" s="9">
        <v>183.63999938964801</v>
      </c>
      <c r="G1096" s="10">
        <v>533573200</v>
      </c>
    </row>
    <row r="1097" spans="1:7" x14ac:dyDescent="0.25">
      <c r="A1097" s="1">
        <v>41659</v>
      </c>
      <c r="B1097" s="9">
        <v>184.69999694824199</v>
      </c>
      <c r="C1097" s="9">
        <v>184.77000427246</v>
      </c>
      <c r="D1097" s="9">
        <v>178.83000183105401</v>
      </c>
      <c r="E1097" s="9">
        <v>151.57482910156199</v>
      </c>
      <c r="F1097" s="9">
        <v>178.88999938964801</v>
      </c>
      <c r="G1097" s="10">
        <v>491066100</v>
      </c>
    </row>
    <row r="1098" spans="1:7" x14ac:dyDescent="0.25">
      <c r="A1098" s="1">
        <v>41666</v>
      </c>
      <c r="B1098" s="9">
        <v>179.05999755859301</v>
      </c>
      <c r="C1098" s="9">
        <v>179.80999755859301</v>
      </c>
      <c r="D1098" s="9">
        <v>176.88000488281199</v>
      </c>
      <c r="E1098" s="9">
        <v>150.97326660156199</v>
      </c>
      <c r="F1098" s="9">
        <v>178.17999267578099</v>
      </c>
      <c r="G1098" s="10">
        <v>821519600</v>
      </c>
    </row>
    <row r="1099" spans="1:7" x14ac:dyDescent="0.25">
      <c r="A1099" s="1">
        <v>41673</v>
      </c>
      <c r="B1099" s="9">
        <v>177.97000122070301</v>
      </c>
      <c r="C1099" s="9">
        <v>179.86999511718699</v>
      </c>
      <c r="D1099" s="9">
        <v>173.71000671386699</v>
      </c>
      <c r="E1099" s="9">
        <v>152.24424743652301</v>
      </c>
      <c r="F1099" s="9">
        <v>179.67999267578099</v>
      </c>
      <c r="G1099" s="10">
        <v>887744800</v>
      </c>
    </row>
    <row r="1100" spans="1:7" x14ac:dyDescent="0.25">
      <c r="A1100" s="1">
        <v>41680</v>
      </c>
      <c r="B1100" s="9">
        <v>179.69999694824199</v>
      </c>
      <c r="C1100" s="9">
        <v>184.36000061035099</v>
      </c>
      <c r="D1100" s="9">
        <v>179.21000671386699</v>
      </c>
      <c r="E1100" s="9">
        <v>155.92153930664</v>
      </c>
      <c r="F1100" s="9">
        <v>184.02000427246</v>
      </c>
      <c r="G1100" s="10">
        <v>501791200</v>
      </c>
    </row>
    <row r="1101" spans="1:7" x14ac:dyDescent="0.25">
      <c r="A1101" s="1">
        <v>41687</v>
      </c>
      <c r="B1101" s="9">
        <v>184.17999267578099</v>
      </c>
      <c r="C1101" s="9">
        <v>184.94999694824199</v>
      </c>
      <c r="D1101" s="9">
        <v>182.600006103515</v>
      </c>
      <c r="E1101" s="9">
        <v>155.81138610839801</v>
      </c>
      <c r="F1101" s="9">
        <v>183.88999938964801</v>
      </c>
      <c r="G1101" s="10">
        <v>430099700</v>
      </c>
    </row>
    <row r="1102" spans="1:7" x14ac:dyDescent="0.25">
      <c r="A1102" s="1">
        <v>41694</v>
      </c>
      <c r="B1102" s="9">
        <v>184.27999877929599</v>
      </c>
      <c r="C1102" s="9">
        <v>187.14999389648401</v>
      </c>
      <c r="D1102" s="9">
        <v>184.19999694824199</v>
      </c>
      <c r="E1102" s="9">
        <v>157.84494018554599</v>
      </c>
      <c r="F1102" s="9">
        <v>186.28999328613199</v>
      </c>
      <c r="G1102" s="10">
        <v>574548900</v>
      </c>
    </row>
    <row r="1103" spans="1:7" x14ac:dyDescent="0.25">
      <c r="A1103" s="1">
        <v>41701</v>
      </c>
      <c r="B1103" s="9">
        <v>184.64999389648401</v>
      </c>
      <c r="C1103" s="9">
        <v>188.96000671386699</v>
      </c>
      <c r="D1103" s="9">
        <v>183.75</v>
      </c>
      <c r="E1103" s="9">
        <v>159.51414489746</v>
      </c>
      <c r="F1103" s="9">
        <v>188.259994506835</v>
      </c>
      <c r="G1103" s="10">
        <v>620701300</v>
      </c>
    </row>
    <row r="1104" spans="1:7" x14ac:dyDescent="0.25">
      <c r="A1104" s="1">
        <v>41708</v>
      </c>
      <c r="B1104" s="9">
        <v>187.97000122070301</v>
      </c>
      <c r="C1104" s="9">
        <v>188.71000671386699</v>
      </c>
      <c r="D1104" s="9">
        <v>184.44000244140599</v>
      </c>
      <c r="E1104" s="9">
        <v>156.46382141113199</v>
      </c>
      <c r="F1104" s="9">
        <v>184.66000366210901</v>
      </c>
      <c r="G1104" s="10">
        <v>587706600</v>
      </c>
    </row>
    <row r="1105" spans="1:7" x14ac:dyDescent="0.25">
      <c r="A1105" s="1">
        <v>41715</v>
      </c>
      <c r="B1105" s="9">
        <v>185.58999633789</v>
      </c>
      <c r="C1105" s="9">
        <v>189.02000427246</v>
      </c>
      <c r="D1105" s="9">
        <v>185.47000122070301</v>
      </c>
      <c r="E1105" s="9">
        <v>157.76866149902301</v>
      </c>
      <c r="F1105" s="9">
        <v>186.19999694824199</v>
      </c>
      <c r="G1105" s="10">
        <v>656800400</v>
      </c>
    </row>
    <row r="1106" spans="1:7" x14ac:dyDescent="0.25">
      <c r="A1106" s="1">
        <v>41722</v>
      </c>
      <c r="B1106" s="9">
        <v>186.83999633789</v>
      </c>
      <c r="C1106" s="9">
        <v>187.33999633789</v>
      </c>
      <c r="D1106" s="9">
        <v>183.89999389648401</v>
      </c>
      <c r="E1106" s="9">
        <v>157.86073303222599</v>
      </c>
      <c r="F1106" s="9">
        <v>185.49000549316401</v>
      </c>
      <c r="G1106" s="10">
        <v>589131000</v>
      </c>
    </row>
    <row r="1107" spans="1:7" x14ac:dyDescent="0.25">
      <c r="A1107" s="1">
        <v>41729</v>
      </c>
      <c r="B1107" s="9">
        <v>186.669998168945</v>
      </c>
      <c r="C1107" s="9">
        <v>189.69999694824199</v>
      </c>
      <c r="D1107" s="9">
        <v>185.52000427246</v>
      </c>
      <c r="E1107" s="9">
        <v>158.63523864746</v>
      </c>
      <c r="F1107" s="9">
        <v>186.39999389648401</v>
      </c>
      <c r="G1107" s="10">
        <v>514528000</v>
      </c>
    </row>
    <row r="1108" spans="1:7" x14ac:dyDescent="0.25">
      <c r="A1108" s="1">
        <v>41736</v>
      </c>
      <c r="B1108" s="9">
        <v>185.94999694824199</v>
      </c>
      <c r="C1108" s="9">
        <v>187.169998168945</v>
      </c>
      <c r="D1108" s="9">
        <v>181.30999755859301</v>
      </c>
      <c r="E1108" s="9">
        <v>154.47358703613199</v>
      </c>
      <c r="F1108" s="9">
        <v>181.509994506835</v>
      </c>
      <c r="G1108" s="10">
        <v>693927000</v>
      </c>
    </row>
    <row r="1109" spans="1:7" x14ac:dyDescent="0.25">
      <c r="A1109" s="1">
        <v>41743</v>
      </c>
      <c r="B1109" s="9">
        <v>182.92999267578099</v>
      </c>
      <c r="C1109" s="9">
        <v>186.91000366210901</v>
      </c>
      <c r="D1109" s="9">
        <v>181.44000244140599</v>
      </c>
      <c r="E1109" s="9">
        <v>158.62667846679599</v>
      </c>
      <c r="F1109" s="9">
        <v>186.38999938964801</v>
      </c>
      <c r="G1109" s="10">
        <v>499927000</v>
      </c>
    </row>
    <row r="1110" spans="1:7" x14ac:dyDescent="0.25">
      <c r="A1110" s="1">
        <v>41750</v>
      </c>
      <c r="B1110" s="9">
        <v>186.44000244140599</v>
      </c>
      <c r="C1110" s="9">
        <v>188.39999389648401</v>
      </c>
      <c r="D1110" s="9">
        <v>185.86999511718699</v>
      </c>
      <c r="E1110" s="9">
        <v>158.54159545898401</v>
      </c>
      <c r="F1110" s="9">
        <v>186.28999328613199</v>
      </c>
      <c r="G1110" s="10">
        <v>416538000</v>
      </c>
    </row>
    <row r="1111" spans="1:7" x14ac:dyDescent="0.25">
      <c r="A1111" s="1">
        <v>41757</v>
      </c>
      <c r="B1111" s="9">
        <v>187.05000305175699</v>
      </c>
      <c r="C1111" s="9">
        <v>189.13999938964801</v>
      </c>
      <c r="D1111" s="9">
        <v>184.96000671386699</v>
      </c>
      <c r="E1111" s="9">
        <v>160.04795837402301</v>
      </c>
      <c r="F1111" s="9">
        <v>188.05999755859301</v>
      </c>
      <c r="G1111" s="10">
        <v>511868000</v>
      </c>
    </row>
    <row r="1112" spans="1:7" x14ac:dyDescent="0.25">
      <c r="A1112" s="1">
        <v>41764</v>
      </c>
      <c r="B1112" s="9">
        <v>187.13999938964801</v>
      </c>
      <c r="C1112" s="9">
        <v>189.05000305175699</v>
      </c>
      <c r="D1112" s="9">
        <v>186.009994506835</v>
      </c>
      <c r="E1112" s="9">
        <v>159.962890625</v>
      </c>
      <c r="F1112" s="9">
        <v>187.96000671386699</v>
      </c>
      <c r="G1112" s="10">
        <v>445134000</v>
      </c>
    </row>
    <row r="1113" spans="1:7" x14ac:dyDescent="0.25">
      <c r="A1113" s="1">
        <v>41771</v>
      </c>
      <c r="B1113" s="9">
        <v>188.80000305175699</v>
      </c>
      <c r="C1113" s="9">
        <v>190.419998168945</v>
      </c>
      <c r="D1113" s="9">
        <v>186.47999572753901</v>
      </c>
      <c r="E1113" s="9">
        <v>160.03941345214801</v>
      </c>
      <c r="F1113" s="9">
        <v>188.05000305175699</v>
      </c>
      <c r="G1113" s="10">
        <v>478175000</v>
      </c>
    </row>
    <row r="1114" spans="1:7" x14ac:dyDescent="0.25">
      <c r="A1114" s="1">
        <v>41778</v>
      </c>
      <c r="B1114" s="9">
        <v>187.69000244140599</v>
      </c>
      <c r="C1114" s="9">
        <v>190.47999572753901</v>
      </c>
      <c r="D1114" s="9">
        <v>187.07000732421801</v>
      </c>
      <c r="E1114" s="9">
        <v>161.99684143066401</v>
      </c>
      <c r="F1114" s="9">
        <v>190.350006103515</v>
      </c>
      <c r="G1114" s="10">
        <v>387217800</v>
      </c>
    </row>
    <row r="1115" spans="1:7" x14ac:dyDescent="0.25">
      <c r="A1115" s="1">
        <v>41785</v>
      </c>
      <c r="B1115" s="9">
        <v>191.05999755859301</v>
      </c>
      <c r="C1115" s="9">
        <v>192.80000305175699</v>
      </c>
      <c r="D1115" s="9">
        <v>190.94999694824199</v>
      </c>
      <c r="E1115" s="9">
        <v>163.97975158691401</v>
      </c>
      <c r="F1115" s="9">
        <v>192.67999267578099</v>
      </c>
      <c r="G1115" s="10">
        <v>279426000</v>
      </c>
    </row>
    <row r="1116" spans="1:7" x14ac:dyDescent="0.25">
      <c r="A1116" s="1">
        <v>41792</v>
      </c>
      <c r="B1116" s="9">
        <v>192.94999694824199</v>
      </c>
      <c r="C1116" s="9">
        <v>195.42999267578099</v>
      </c>
      <c r="D1116" s="9">
        <v>191.97000122070301</v>
      </c>
      <c r="E1116" s="9">
        <v>166.27763366699199</v>
      </c>
      <c r="F1116" s="9">
        <v>195.38000488281199</v>
      </c>
      <c r="G1116" s="10">
        <v>356031000</v>
      </c>
    </row>
    <row r="1117" spans="1:7" x14ac:dyDescent="0.25">
      <c r="A1117" s="1">
        <v>41799</v>
      </c>
      <c r="B1117" s="9">
        <v>195.350006103515</v>
      </c>
      <c r="C1117" s="9">
        <v>196.05000305175699</v>
      </c>
      <c r="D1117" s="9">
        <v>193.11000061035099</v>
      </c>
      <c r="E1117" s="9">
        <v>165.21383666992099</v>
      </c>
      <c r="F1117" s="9">
        <v>194.13000488281199</v>
      </c>
      <c r="G1117" s="10">
        <v>379387000</v>
      </c>
    </row>
    <row r="1118" spans="1:7" x14ac:dyDescent="0.25">
      <c r="A1118" s="1">
        <v>41806</v>
      </c>
      <c r="B1118" s="9">
        <v>193.88999938964801</v>
      </c>
      <c r="C1118" s="9">
        <v>196.600006103515</v>
      </c>
      <c r="D1118" s="9">
        <v>193.66000366210901</v>
      </c>
      <c r="E1118" s="9">
        <v>166.75418090820301</v>
      </c>
      <c r="F1118" s="9">
        <v>195.94000244140599</v>
      </c>
      <c r="G1118" s="10">
        <v>464041000</v>
      </c>
    </row>
    <row r="1119" spans="1:7" x14ac:dyDescent="0.25">
      <c r="A1119" s="1">
        <v>41813</v>
      </c>
      <c r="B1119" s="9">
        <v>195.99000549316401</v>
      </c>
      <c r="C1119" s="9">
        <v>196.5</v>
      </c>
      <c r="D1119" s="9">
        <v>194.13000488281199</v>
      </c>
      <c r="E1119" s="9">
        <v>167.45063781738199</v>
      </c>
      <c r="F1119" s="9">
        <v>195.82000732421801</v>
      </c>
      <c r="G1119" s="10">
        <v>405387100</v>
      </c>
    </row>
    <row r="1120" spans="1:7" x14ac:dyDescent="0.25">
      <c r="A1120" s="1">
        <v>41820</v>
      </c>
      <c r="B1120" s="9">
        <v>195.69999694824199</v>
      </c>
      <c r="C1120" s="9">
        <v>198.28999328613199</v>
      </c>
      <c r="D1120" s="9">
        <v>195.52999877929599</v>
      </c>
      <c r="E1120" s="9">
        <v>169.48583984375</v>
      </c>
      <c r="F1120" s="9">
        <v>198.19999694824199</v>
      </c>
      <c r="G1120" s="10">
        <v>266085000</v>
      </c>
    </row>
    <row r="1121" spans="1:7" x14ac:dyDescent="0.25">
      <c r="A1121" s="1">
        <v>41827</v>
      </c>
      <c r="B1121" s="9">
        <v>197.82000732421801</v>
      </c>
      <c r="C1121" s="9">
        <v>197.97999572753901</v>
      </c>
      <c r="D1121" s="9">
        <v>195.05999755859301</v>
      </c>
      <c r="E1121" s="9">
        <v>168.126205444335</v>
      </c>
      <c r="F1121" s="9">
        <v>196.61000061035099</v>
      </c>
      <c r="G1121" s="10">
        <v>406114000</v>
      </c>
    </row>
    <row r="1122" spans="1:7" x14ac:dyDescent="0.25">
      <c r="A1122" s="1">
        <v>41834</v>
      </c>
      <c r="B1122" s="9">
        <v>197.61000061035099</v>
      </c>
      <c r="C1122" s="9">
        <v>198.259994506835</v>
      </c>
      <c r="D1122" s="9">
        <v>195.42999267578099</v>
      </c>
      <c r="E1122" s="9">
        <v>169.06675720214801</v>
      </c>
      <c r="F1122" s="9">
        <v>197.71000671386699</v>
      </c>
      <c r="G1122" s="10">
        <v>519679400</v>
      </c>
    </row>
    <row r="1123" spans="1:7" x14ac:dyDescent="0.25">
      <c r="A1123" s="1">
        <v>41841</v>
      </c>
      <c r="B1123" s="9">
        <v>197.08999633789</v>
      </c>
      <c r="C1123" s="9">
        <v>199.05999755859301</v>
      </c>
      <c r="D1123" s="9">
        <v>196.42999267578099</v>
      </c>
      <c r="E1123" s="9">
        <v>169.07531738281199</v>
      </c>
      <c r="F1123" s="9">
        <v>197.72000122070301</v>
      </c>
      <c r="G1123" s="10">
        <v>334607000</v>
      </c>
    </row>
    <row r="1124" spans="1:7" x14ac:dyDescent="0.25">
      <c r="A1124" s="1">
        <v>41848</v>
      </c>
      <c r="B1124" s="9">
        <v>197.759994506835</v>
      </c>
      <c r="C1124" s="9">
        <v>198.44999694824199</v>
      </c>
      <c r="D1124" s="9">
        <v>191.57000732421801</v>
      </c>
      <c r="E1124" s="9">
        <v>164.61163330078099</v>
      </c>
      <c r="F1124" s="9">
        <v>192.5</v>
      </c>
      <c r="G1124" s="10">
        <v>626687000</v>
      </c>
    </row>
    <row r="1125" spans="1:7" x14ac:dyDescent="0.25">
      <c r="A1125" s="1">
        <v>41855</v>
      </c>
      <c r="B1125" s="9">
        <v>192.86999511718699</v>
      </c>
      <c r="C1125" s="9">
        <v>194.30000305175699</v>
      </c>
      <c r="D1125" s="9">
        <v>190.55000305175699</v>
      </c>
      <c r="E1125" s="9">
        <v>165.24440002441401</v>
      </c>
      <c r="F1125" s="9">
        <v>193.24000549316401</v>
      </c>
      <c r="G1125" s="10">
        <v>591595000</v>
      </c>
    </row>
    <row r="1126" spans="1:7" x14ac:dyDescent="0.25">
      <c r="A1126" s="1">
        <v>41862</v>
      </c>
      <c r="B1126" s="9">
        <v>193.97000122070301</v>
      </c>
      <c r="C1126" s="9">
        <v>196.64999389648401</v>
      </c>
      <c r="D1126" s="9">
        <v>192.94000244140599</v>
      </c>
      <c r="E1126" s="9">
        <v>167.36511230468699</v>
      </c>
      <c r="F1126" s="9">
        <v>195.72000122070301</v>
      </c>
      <c r="G1126" s="10">
        <v>414545000</v>
      </c>
    </row>
    <row r="1127" spans="1:7" x14ac:dyDescent="0.25">
      <c r="A1127" s="1">
        <v>41869</v>
      </c>
      <c r="B1127" s="9">
        <v>196.80000305175699</v>
      </c>
      <c r="C1127" s="9">
        <v>199.759994506835</v>
      </c>
      <c r="D1127" s="9">
        <v>196.69000244140599</v>
      </c>
      <c r="E1127" s="9">
        <v>170.33244323730401</v>
      </c>
      <c r="F1127" s="9">
        <v>199.19000244140599</v>
      </c>
      <c r="G1127" s="10">
        <v>351220000</v>
      </c>
    </row>
    <row r="1128" spans="1:7" x14ac:dyDescent="0.25">
      <c r="A1128" s="1">
        <v>41876</v>
      </c>
      <c r="B1128" s="9">
        <v>200.13999938964801</v>
      </c>
      <c r="C1128" s="9">
        <v>200.82000732421801</v>
      </c>
      <c r="D1128" s="9">
        <v>199.14999389648401</v>
      </c>
      <c r="E1128" s="9">
        <v>171.632232666015</v>
      </c>
      <c r="F1128" s="9">
        <v>200.71000671386699</v>
      </c>
      <c r="G1128" s="10">
        <v>283264000</v>
      </c>
    </row>
    <row r="1129" spans="1:7" x14ac:dyDescent="0.25">
      <c r="A1129" s="1">
        <v>41883</v>
      </c>
      <c r="B1129" s="9">
        <v>200.97000122070301</v>
      </c>
      <c r="C1129" s="9">
        <v>201.58000183105401</v>
      </c>
      <c r="D1129" s="9">
        <v>199.41000366210901</v>
      </c>
      <c r="E1129" s="9">
        <v>171.974197387695</v>
      </c>
      <c r="F1129" s="9">
        <v>201.11000061035099</v>
      </c>
      <c r="G1129" s="10">
        <v>317301000</v>
      </c>
    </row>
    <row r="1130" spans="1:7" x14ac:dyDescent="0.25">
      <c r="A1130" s="1">
        <v>41890</v>
      </c>
      <c r="B1130" s="9">
        <v>200.919998168945</v>
      </c>
      <c r="C1130" s="9">
        <v>201.21000671386699</v>
      </c>
      <c r="D1130" s="9">
        <v>198.55999755859301</v>
      </c>
      <c r="E1130" s="9">
        <v>170.28111267089801</v>
      </c>
      <c r="F1130" s="9">
        <v>199.13000488281199</v>
      </c>
      <c r="G1130" s="10">
        <v>404171700</v>
      </c>
    </row>
    <row r="1131" spans="1:7" x14ac:dyDescent="0.25">
      <c r="A1131" s="1">
        <v>41897</v>
      </c>
      <c r="B1131" s="9">
        <v>199.16000366210901</v>
      </c>
      <c r="C1131" s="9">
        <v>201.89999389648401</v>
      </c>
      <c r="D1131" s="9">
        <v>198.38000488281199</v>
      </c>
      <c r="E1131" s="9">
        <v>171.62367248535099</v>
      </c>
      <c r="F1131" s="9">
        <v>200.69999694824199</v>
      </c>
      <c r="G1131" s="10">
        <v>560507000</v>
      </c>
    </row>
    <row r="1132" spans="1:7" x14ac:dyDescent="0.25">
      <c r="A1132" s="1">
        <v>41904</v>
      </c>
      <c r="B1132" s="9">
        <v>200.350006103515</v>
      </c>
      <c r="C1132" s="9">
        <v>200.38000488281199</v>
      </c>
      <c r="D1132" s="9">
        <v>196.27000427246</v>
      </c>
      <c r="E1132" s="9">
        <v>170.02030944824199</v>
      </c>
      <c r="F1132" s="9">
        <v>197.89999389648401</v>
      </c>
      <c r="G1132" s="10">
        <v>598069000</v>
      </c>
    </row>
    <row r="1133" spans="1:7" x14ac:dyDescent="0.25">
      <c r="A1133" s="1">
        <v>41911</v>
      </c>
      <c r="B1133" s="9">
        <v>196.19999694824199</v>
      </c>
      <c r="C1133" s="9">
        <v>198.30000305175699</v>
      </c>
      <c r="D1133" s="9">
        <v>192.350006103515</v>
      </c>
      <c r="E1133" s="9">
        <v>168.83476257324199</v>
      </c>
      <c r="F1133" s="9">
        <v>196.52000427246</v>
      </c>
      <c r="G1133" s="10">
        <v>683066000</v>
      </c>
    </row>
    <row r="1134" spans="1:7" x14ac:dyDescent="0.25">
      <c r="A1134" s="1">
        <v>41918</v>
      </c>
      <c r="B1134" s="9">
        <v>197.33999633789</v>
      </c>
      <c r="C1134" s="9">
        <v>197.600006103515</v>
      </c>
      <c r="D1134" s="9">
        <v>190.49000549316401</v>
      </c>
      <c r="E1134" s="9">
        <v>163.697174072265</v>
      </c>
      <c r="F1134" s="9">
        <v>190.53999328613199</v>
      </c>
      <c r="G1134" s="10">
        <v>871766000</v>
      </c>
    </row>
    <row r="1135" spans="1:7" x14ac:dyDescent="0.25">
      <c r="A1135" s="1">
        <v>41925</v>
      </c>
      <c r="B1135" s="9">
        <v>190.46000671386699</v>
      </c>
      <c r="C1135" s="9">
        <v>191.14999389648401</v>
      </c>
      <c r="D1135" s="9">
        <v>181.919998168945</v>
      </c>
      <c r="E1135" s="9">
        <v>161.91876220703099</v>
      </c>
      <c r="F1135" s="9">
        <v>188.47000122070301</v>
      </c>
      <c r="G1135" s="10">
        <v>1312517000</v>
      </c>
    </row>
    <row r="1136" spans="1:7" x14ac:dyDescent="0.25">
      <c r="A1136" s="1">
        <v>41932</v>
      </c>
      <c r="B1136" s="9">
        <v>188.13000488281199</v>
      </c>
      <c r="C1136" s="9">
        <v>196.49000549316401</v>
      </c>
      <c r="D1136" s="9">
        <v>188.07000732421801</v>
      </c>
      <c r="E1136" s="9">
        <v>168.757400512695</v>
      </c>
      <c r="F1136" s="9">
        <v>196.42999267578099</v>
      </c>
      <c r="G1136" s="10">
        <v>709653000</v>
      </c>
    </row>
    <row r="1137" spans="1:7" x14ac:dyDescent="0.25">
      <c r="A1137" s="1">
        <v>41939</v>
      </c>
      <c r="B1137" s="9">
        <v>195.72999572753901</v>
      </c>
      <c r="C1137" s="9">
        <v>201.82000732421801</v>
      </c>
      <c r="D1137" s="9">
        <v>195.02999877929599</v>
      </c>
      <c r="E1137" s="9">
        <v>173.25065612792901</v>
      </c>
      <c r="F1137" s="9">
        <v>201.66000366210901</v>
      </c>
      <c r="G1137" s="10">
        <v>592480000</v>
      </c>
    </row>
    <row r="1138" spans="1:7" x14ac:dyDescent="0.25">
      <c r="A1138" s="1">
        <v>41946</v>
      </c>
      <c r="B1138" s="9">
        <v>201.919998168945</v>
      </c>
      <c r="C1138" s="9">
        <v>203.600006103515</v>
      </c>
      <c r="D1138" s="9">
        <v>200.05999755859301</v>
      </c>
      <c r="E1138" s="9">
        <v>174.69393920898401</v>
      </c>
      <c r="F1138" s="9">
        <v>203.33999633789</v>
      </c>
      <c r="G1138" s="10">
        <v>475281000</v>
      </c>
    </row>
    <row r="1139" spans="1:7" x14ac:dyDescent="0.25">
      <c r="A1139" s="1">
        <v>41953</v>
      </c>
      <c r="B1139" s="9">
        <v>203.38000488281199</v>
      </c>
      <c r="C1139" s="9">
        <v>204.83000183105401</v>
      </c>
      <c r="D1139" s="9">
        <v>203.13000488281199</v>
      </c>
      <c r="E1139" s="9">
        <v>175.46714782714801</v>
      </c>
      <c r="F1139" s="9">
        <v>204.24000549316401</v>
      </c>
      <c r="G1139" s="10">
        <v>376714100</v>
      </c>
    </row>
    <row r="1140" spans="1:7" x14ac:dyDescent="0.25">
      <c r="A1140" s="1">
        <v>41960</v>
      </c>
      <c r="B1140" s="9">
        <v>203.850006103515</v>
      </c>
      <c r="C1140" s="9">
        <v>207.83999633789</v>
      </c>
      <c r="D1140" s="9">
        <v>203.64999389648401</v>
      </c>
      <c r="E1140" s="9">
        <v>177.56336975097599</v>
      </c>
      <c r="F1140" s="9">
        <v>206.67999267578099</v>
      </c>
      <c r="G1140" s="10">
        <v>454049700</v>
      </c>
    </row>
    <row r="1141" spans="1:7" x14ac:dyDescent="0.25">
      <c r="A1141" s="1">
        <v>41967</v>
      </c>
      <c r="B1141" s="9">
        <v>207.169998168945</v>
      </c>
      <c r="C1141" s="9">
        <v>207.86999511718699</v>
      </c>
      <c r="D1141" s="9">
        <v>206.80000305175699</v>
      </c>
      <c r="E1141" s="9">
        <v>178.01017761230401</v>
      </c>
      <c r="F1141" s="9">
        <v>207.19999694824199</v>
      </c>
      <c r="G1141" s="10">
        <v>265047000</v>
      </c>
    </row>
    <row r="1142" spans="1:7" x14ac:dyDescent="0.25">
      <c r="A1142" s="1">
        <v>41974</v>
      </c>
      <c r="B1142" s="9">
        <v>206.39999389648401</v>
      </c>
      <c r="C1142" s="9">
        <v>208.47000122070301</v>
      </c>
      <c r="D1142" s="9">
        <v>205.38000488281199</v>
      </c>
      <c r="E1142" s="9">
        <v>178.69747924804599</v>
      </c>
      <c r="F1142" s="9">
        <v>208</v>
      </c>
      <c r="G1142" s="10">
        <v>429769700</v>
      </c>
    </row>
    <row r="1143" spans="1:7" x14ac:dyDescent="0.25">
      <c r="A1143" s="1">
        <v>41981</v>
      </c>
      <c r="B1143" s="9">
        <v>207.52000427246</v>
      </c>
      <c r="C1143" s="9">
        <v>208.11999511718699</v>
      </c>
      <c r="D1143" s="9">
        <v>200.850006103515</v>
      </c>
      <c r="E1143" s="9">
        <v>172.589096069335</v>
      </c>
      <c r="F1143" s="9">
        <v>200.88999938964801</v>
      </c>
      <c r="G1143" s="10">
        <v>754967700</v>
      </c>
    </row>
    <row r="1144" spans="1:7" x14ac:dyDescent="0.25">
      <c r="A1144" s="1">
        <v>41988</v>
      </c>
      <c r="B1144" s="9">
        <v>201.97999572753901</v>
      </c>
      <c r="C1144" s="9">
        <v>212.97000122070301</v>
      </c>
      <c r="D1144" s="9">
        <v>197.86000061035099</v>
      </c>
      <c r="E1144" s="9">
        <v>177.42590332031199</v>
      </c>
      <c r="F1144" s="9">
        <v>206.52000427246</v>
      </c>
      <c r="G1144" s="10">
        <v>1206138200</v>
      </c>
    </row>
    <row r="1145" spans="1:7" x14ac:dyDescent="0.25">
      <c r="A1145" s="1">
        <v>41995</v>
      </c>
      <c r="B1145" s="9">
        <v>206.75</v>
      </c>
      <c r="C1145" s="9">
        <v>208.850006103515</v>
      </c>
      <c r="D1145" s="9">
        <v>206.46000671386699</v>
      </c>
      <c r="E1145" s="9">
        <v>180.06381225585901</v>
      </c>
      <c r="F1145" s="9">
        <v>208.44000244140599</v>
      </c>
      <c r="G1145" s="10">
        <v>370776900</v>
      </c>
    </row>
    <row r="1146" spans="1:7" x14ac:dyDescent="0.25">
      <c r="A1146" s="1">
        <v>42002</v>
      </c>
      <c r="B1146" s="9">
        <v>208.22000122070301</v>
      </c>
      <c r="C1146" s="9">
        <v>208.97000122070301</v>
      </c>
      <c r="D1146" s="9">
        <v>204.17999267578099</v>
      </c>
      <c r="E1146" s="9">
        <v>177.463623046875</v>
      </c>
      <c r="F1146" s="9">
        <v>205.42999267578099</v>
      </c>
      <c r="G1146" s="10">
        <v>404984400</v>
      </c>
    </row>
    <row r="1147" spans="1:7" x14ac:dyDescent="0.25">
      <c r="A1147" s="1">
        <v>42009</v>
      </c>
      <c r="B1147" s="9">
        <v>204.169998168945</v>
      </c>
      <c r="C1147" s="9">
        <v>206.419998168945</v>
      </c>
      <c r="D1147" s="9">
        <v>198.86000061035099</v>
      </c>
      <c r="E1147" s="9">
        <v>176.44430541992099</v>
      </c>
      <c r="F1147" s="9">
        <v>204.25</v>
      </c>
      <c r="G1147" s="10">
        <v>809915800</v>
      </c>
    </row>
    <row r="1148" spans="1:7" x14ac:dyDescent="0.25">
      <c r="A1148" s="1">
        <v>42016</v>
      </c>
      <c r="B1148" s="9">
        <v>204.41000366210901</v>
      </c>
      <c r="C1148" s="9">
        <v>205.47999572753901</v>
      </c>
      <c r="D1148" s="9">
        <v>198.55000305175699</v>
      </c>
      <c r="E1148" s="9">
        <v>174.18092346191401</v>
      </c>
      <c r="F1148" s="9">
        <v>201.63000488281199</v>
      </c>
      <c r="G1148" s="10">
        <v>940434000</v>
      </c>
    </row>
    <row r="1149" spans="1:7" x14ac:dyDescent="0.25">
      <c r="A1149" s="1">
        <v>42023</v>
      </c>
      <c r="B1149" s="9">
        <v>202.39999389648401</v>
      </c>
      <c r="C1149" s="9">
        <v>206.259994506835</v>
      </c>
      <c r="D1149" s="9">
        <v>200.169998168945</v>
      </c>
      <c r="E1149" s="9">
        <v>177.06619262695301</v>
      </c>
      <c r="F1149" s="9">
        <v>204.97000122070301</v>
      </c>
      <c r="G1149" s="10">
        <v>545806600</v>
      </c>
    </row>
    <row r="1150" spans="1:7" x14ac:dyDescent="0.25">
      <c r="A1150" s="1">
        <v>42030</v>
      </c>
      <c r="B1150" s="9">
        <v>204.71000671386699</v>
      </c>
      <c r="C1150" s="9">
        <v>205.55999755859301</v>
      </c>
      <c r="D1150" s="9">
        <v>198.67999267578099</v>
      </c>
      <c r="E1150" s="9">
        <v>172.29771423339801</v>
      </c>
      <c r="F1150" s="9">
        <v>199.44999694824199</v>
      </c>
      <c r="G1150" s="10">
        <v>765883700</v>
      </c>
    </row>
    <row r="1151" spans="1:7" x14ac:dyDescent="0.25">
      <c r="A1151" s="1">
        <v>42037</v>
      </c>
      <c r="B1151" s="9">
        <v>200.05000305175699</v>
      </c>
      <c r="C1151" s="9">
        <v>207.24000549316401</v>
      </c>
      <c r="D1151" s="9">
        <v>197.86000061035099</v>
      </c>
      <c r="E1151" s="9">
        <v>177.56730651855401</v>
      </c>
      <c r="F1151" s="9">
        <v>205.55000305175699</v>
      </c>
      <c r="G1151" s="10">
        <v>645251800</v>
      </c>
    </row>
    <row r="1152" spans="1:7" x14ac:dyDescent="0.25">
      <c r="A1152" s="1">
        <v>42044</v>
      </c>
      <c r="B1152" s="9">
        <v>204.77000427246</v>
      </c>
      <c r="C1152" s="9">
        <v>209.83999633789</v>
      </c>
      <c r="D1152" s="9">
        <v>204.13999938964801</v>
      </c>
      <c r="E1152" s="9">
        <v>181.22140502929599</v>
      </c>
      <c r="F1152" s="9">
        <v>209.77999877929599</v>
      </c>
      <c r="G1152" s="10">
        <v>465687300</v>
      </c>
    </row>
    <row r="1153" spans="1:7" x14ac:dyDescent="0.25">
      <c r="A1153" s="1">
        <v>42051</v>
      </c>
      <c r="B1153" s="9">
        <v>209.39999389648401</v>
      </c>
      <c r="C1153" s="9">
        <v>211.33000183105401</v>
      </c>
      <c r="D1153" s="9">
        <v>208.72999572753901</v>
      </c>
      <c r="E1153" s="9">
        <v>182.48268127441401</v>
      </c>
      <c r="F1153" s="9">
        <v>211.24000549316401</v>
      </c>
      <c r="G1153" s="10">
        <v>389980000</v>
      </c>
    </row>
    <row r="1154" spans="1:7" x14ac:dyDescent="0.25">
      <c r="A1154" s="1">
        <v>42058</v>
      </c>
      <c r="B1154" s="9">
        <v>210.94000244140599</v>
      </c>
      <c r="C1154" s="9">
        <v>212.24000549316401</v>
      </c>
      <c r="D1154" s="9">
        <v>210.47999572753901</v>
      </c>
      <c r="E1154" s="9">
        <v>181.98161315917901</v>
      </c>
      <c r="F1154" s="9">
        <v>210.66000366210901</v>
      </c>
      <c r="G1154" s="10">
        <v>400719000</v>
      </c>
    </row>
    <row r="1155" spans="1:7" x14ac:dyDescent="0.25">
      <c r="A1155" s="1">
        <v>42065</v>
      </c>
      <c r="B1155" s="9">
        <v>210.77999877929599</v>
      </c>
      <c r="C1155" s="9">
        <v>212.05999755859301</v>
      </c>
      <c r="D1155" s="9">
        <v>207.100006103515</v>
      </c>
      <c r="E1155" s="9">
        <v>179.25184631347599</v>
      </c>
      <c r="F1155" s="9">
        <v>207.5</v>
      </c>
      <c r="G1155" s="10">
        <v>577315400</v>
      </c>
    </row>
    <row r="1156" spans="1:7" x14ac:dyDescent="0.25">
      <c r="A1156" s="1">
        <v>42072</v>
      </c>
      <c r="B1156" s="9">
        <v>207.74000549316401</v>
      </c>
      <c r="C1156" s="9">
        <v>208.78999328613199</v>
      </c>
      <c r="D1156" s="9">
        <v>204.39999389648401</v>
      </c>
      <c r="E1156" s="9">
        <v>177.80917358398401</v>
      </c>
      <c r="F1156" s="9">
        <v>205.83000183105401</v>
      </c>
      <c r="G1156" s="10">
        <v>613490300</v>
      </c>
    </row>
    <row r="1157" spans="1:7" x14ac:dyDescent="0.25">
      <c r="A1157" s="1">
        <v>42079</v>
      </c>
      <c r="B1157" s="9">
        <v>206.71000671386699</v>
      </c>
      <c r="C1157" s="9">
        <v>211.27000427246</v>
      </c>
      <c r="D1157" s="9">
        <v>205.86000061035099</v>
      </c>
      <c r="E1157" s="9">
        <v>181.765701293945</v>
      </c>
      <c r="F1157" s="9">
        <v>210.41000366210901</v>
      </c>
      <c r="G1157" s="10">
        <v>755050500</v>
      </c>
    </row>
    <row r="1158" spans="1:7" x14ac:dyDescent="0.25">
      <c r="A1158" s="1">
        <v>42086</v>
      </c>
      <c r="B1158" s="9">
        <v>210.419998168945</v>
      </c>
      <c r="C1158" s="9">
        <v>211.11000061035099</v>
      </c>
      <c r="D1158" s="9">
        <v>204.11999511718699</v>
      </c>
      <c r="E1158" s="9">
        <v>178.52476501464801</v>
      </c>
      <c r="F1158" s="9">
        <v>205.74000549316401</v>
      </c>
      <c r="G1158" s="10">
        <v>581117700</v>
      </c>
    </row>
    <row r="1159" spans="1:7" x14ac:dyDescent="0.25">
      <c r="A1159" s="1">
        <v>42093</v>
      </c>
      <c r="B1159" s="9">
        <v>206.97999572753901</v>
      </c>
      <c r="C1159" s="9">
        <v>208.61000061035099</v>
      </c>
      <c r="D1159" s="9">
        <v>204.509994506835</v>
      </c>
      <c r="E1159" s="9">
        <v>179.13221740722599</v>
      </c>
      <c r="F1159" s="9">
        <v>206.44000244140599</v>
      </c>
      <c r="G1159" s="10">
        <v>447153600</v>
      </c>
    </row>
    <row r="1160" spans="1:7" x14ac:dyDescent="0.25">
      <c r="A1160" s="1">
        <v>42100</v>
      </c>
      <c r="B1160" s="9">
        <v>205.36999511718699</v>
      </c>
      <c r="C1160" s="9">
        <v>210.08999633789</v>
      </c>
      <c r="D1160" s="9">
        <v>205.21000671386699</v>
      </c>
      <c r="E1160" s="9">
        <v>182.25595092773401</v>
      </c>
      <c r="F1160" s="9">
        <v>210.03999328613199</v>
      </c>
      <c r="G1160" s="10">
        <v>443228200</v>
      </c>
    </row>
    <row r="1161" spans="1:7" x14ac:dyDescent="0.25">
      <c r="A1161" s="1">
        <v>42107</v>
      </c>
      <c r="B1161" s="9">
        <v>209.86999511718699</v>
      </c>
      <c r="C1161" s="9">
        <v>211.03999328613199</v>
      </c>
      <c r="D1161" s="9">
        <v>207.009994506835</v>
      </c>
      <c r="E1161" s="9">
        <v>180.44244384765599</v>
      </c>
      <c r="F1161" s="9">
        <v>207.94999694824199</v>
      </c>
      <c r="G1161" s="10">
        <v>509113900</v>
      </c>
    </row>
    <row r="1162" spans="1:7" x14ac:dyDescent="0.25">
      <c r="A1162" s="1">
        <v>42114</v>
      </c>
      <c r="B1162" s="9">
        <v>209.05999755859301</v>
      </c>
      <c r="C1162" s="9">
        <v>211.97000122070301</v>
      </c>
      <c r="D1162" s="9">
        <v>208.89999389648401</v>
      </c>
      <c r="E1162" s="9">
        <v>183.65298461914</v>
      </c>
      <c r="F1162" s="9">
        <v>211.64999389648401</v>
      </c>
      <c r="G1162" s="10">
        <v>406927200</v>
      </c>
    </row>
    <row r="1163" spans="1:7" x14ac:dyDescent="0.25">
      <c r="A1163" s="1">
        <v>42121</v>
      </c>
      <c r="B1163" s="9">
        <v>212.33000183105401</v>
      </c>
      <c r="C1163" s="9">
        <v>212.47999572753901</v>
      </c>
      <c r="D1163" s="9">
        <v>207.61999511718699</v>
      </c>
      <c r="E1163" s="9">
        <v>182.84600830078099</v>
      </c>
      <c r="F1163" s="9">
        <v>210.72000122070301</v>
      </c>
      <c r="G1163" s="10">
        <v>556611100</v>
      </c>
    </row>
    <row r="1164" spans="1:7" x14ac:dyDescent="0.25">
      <c r="A1164" s="1">
        <v>42128</v>
      </c>
      <c r="B1164" s="9">
        <v>211.22999572753901</v>
      </c>
      <c r="C1164" s="9">
        <v>212.02000427246</v>
      </c>
      <c r="D1164" s="9">
        <v>206.759994506835</v>
      </c>
      <c r="E1164" s="9">
        <v>183.62696838378901</v>
      </c>
      <c r="F1164" s="9">
        <v>211.61999511718699</v>
      </c>
      <c r="G1164" s="10">
        <v>563435800</v>
      </c>
    </row>
    <row r="1165" spans="1:7" x14ac:dyDescent="0.25">
      <c r="A1165" s="1">
        <v>42135</v>
      </c>
      <c r="B1165" s="9">
        <v>211.57000732421801</v>
      </c>
      <c r="C1165" s="9">
        <v>212.61000061035099</v>
      </c>
      <c r="D1165" s="9">
        <v>208.61999511718699</v>
      </c>
      <c r="E1165" s="9">
        <v>184.33848571777301</v>
      </c>
      <c r="F1165" s="9">
        <v>212.44000244140599</v>
      </c>
      <c r="G1165" s="10">
        <v>462547700</v>
      </c>
    </row>
    <row r="1166" spans="1:7" x14ac:dyDescent="0.25">
      <c r="A1166" s="1">
        <v>42142</v>
      </c>
      <c r="B1166" s="9">
        <v>212.24000549316401</v>
      </c>
      <c r="C1166" s="9">
        <v>213.77999877929599</v>
      </c>
      <c r="D1166" s="9">
        <v>212.16000366210901</v>
      </c>
      <c r="E1166" s="9">
        <v>184.81573486328099</v>
      </c>
      <c r="F1166" s="9">
        <v>212.99000549316401</v>
      </c>
      <c r="G1166" s="10">
        <v>345719900</v>
      </c>
    </row>
    <row r="1167" spans="1:7" x14ac:dyDescent="0.25">
      <c r="A1167" s="1">
        <v>42149</v>
      </c>
      <c r="B1167" s="9">
        <v>212.39999389648401</v>
      </c>
      <c r="C1167" s="9">
        <v>212.97999572753901</v>
      </c>
      <c r="D1167" s="9">
        <v>210.19999694824199</v>
      </c>
      <c r="E1167" s="9">
        <v>183.21044921875</v>
      </c>
      <c r="F1167" s="9">
        <v>211.13999938964801</v>
      </c>
      <c r="G1167" s="10">
        <v>417416800</v>
      </c>
    </row>
    <row r="1168" spans="1:7" x14ac:dyDescent="0.25">
      <c r="A1168" s="1">
        <v>42156</v>
      </c>
      <c r="B1168" s="9">
        <v>211.94000244140599</v>
      </c>
      <c r="C1168" s="9">
        <v>212.669998168945</v>
      </c>
      <c r="D1168" s="9">
        <v>208.97999572753901</v>
      </c>
      <c r="E1168" s="9">
        <v>182.02165222167901</v>
      </c>
      <c r="F1168" s="9">
        <v>209.77000427246</v>
      </c>
      <c r="G1168" s="10">
        <v>546278200</v>
      </c>
    </row>
    <row r="1169" spans="1:7" x14ac:dyDescent="0.25">
      <c r="A1169" s="1">
        <v>42163</v>
      </c>
      <c r="B1169" s="9">
        <v>209.63999938964801</v>
      </c>
      <c r="C1169" s="9">
        <v>212.08999633789</v>
      </c>
      <c r="D1169" s="9">
        <v>207.69000244140599</v>
      </c>
      <c r="E1169" s="9">
        <v>182.22993469238199</v>
      </c>
      <c r="F1169" s="9">
        <v>210.009994506835</v>
      </c>
      <c r="G1169" s="10">
        <v>537908100</v>
      </c>
    </row>
    <row r="1170" spans="1:7" x14ac:dyDescent="0.25">
      <c r="A1170" s="1">
        <v>42170</v>
      </c>
      <c r="B1170" s="9">
        <v>208.63999938964801</v>
      </c>
      <c r="C1170" s="9">
        <v>213.33999633789</v>
      </c>
      <c r="D1170" s="9">
        <v>207.78999328613199</v>
      </c>
      <c r="E1170" s="9">
        <v>182.92411804199199</v>
      </c>
      <c r="F1170" s="9">
        <v>210.80999755859301</v>
      </c>
      <c r="G1170" s="10">
        <v>632747600</v>
      </c>
    </row>
    <row r="1171" spans="1:7" x14ac:dyDescent="0.25">
      <c r="A1171" s="1">
        <v>42177</v>
      </c>
      <c r="B1171" s="9">
        <v>211.91000366210901</v>
      </c>
      <c r="C1171" s="9">
        <v>212.58999633789</v>
      </c>
      <c r="D1171" s="9">
        <v>209.16000366210901</v>
      </c>
      <c r="E1171" s="9">
        <v>182.95066833496</v>
      </c>
      <c r="F1171" s="9">
        <v>209.82000732421801</v>
      </c>
      <c r="G1171" s="10">
        <v>432762300</v>
      </c>
    </row>
    <row r="1172" spans="1:7" x14ac:dyDescent="0.25">
      <c r="A1172" s="1">
        <v>42184</v>
      </c>
      <c r="B1172" s="9">
        <v>208.05000305175699</v>
      </c>
      <c r="C1172" s="9">
        <v>209.83000183105401</v>
      </c>
      <c r="D1172" s="9">
        <v>205.27999877929599</v>
      </c>
      <c r="E1172" s="9">
        <v>180.76205444335901</v>
      </c>
      <c r="F1172" s="9">
        <v>207.30999755859301</v>
      </c>
      <c r="G1172" s="10">
        <v>625900000</v>
      </c>
    </row>
    <row r="1173" spans="1:7" x14ac:dyDescent="0.25">
      <c r="A1173" s="1">
        <v>42191</v>
      </c>
      <c r="B1173" s="9">
        <v>205.77000427246</v>
      </c>
      <c r="C1173" s="9">
        <v>208.169998168945</v>
      </c>
      <c r="D1173" s="9">
        <v>204.11000061035099</v>
      </c>
      <c r="E1173" s="9">
        <v>180.91033935546801</v>
      </c>
      <c r="F1173" s="9">
        <v>207.47999572753901</v>
      </c>
      <c r="G1173" s="10">
        <v>729385700</v>
      </c>
    </row>
    <row r="1174" spans="1:7" x14ac:dyDescent="0.25">
      <c r="A1174" s="1">
        <v>42198</v>
      </c>
      <c r="B1174" s="9">
        <v>208.99000549316401</v>
      </c>
      <c r="C1174" s="9">
        <v>212.55000305175699</v>
      </c>
      <c r="D1174" s="9">
        <v>208.94000244140599</v>
      </c>
      <c r="E1174" s="9">
        <v>185.27001953125</v>
      </c>
      <c r="F1174" s="9">
        <v>212.47999572753901</v>
      </c>
      <c r="G1174" s="10">
        <v>481406400</v>
      </c>
    </row>
    <row r="1175" spans="1:7" x14ac:dyDescent="0.25">
      <c r="A1175" s="1">
        <v>42205</v>
      </c>
      <c r="B1175" s="9">
        <v>212.75</v>
      </c>
      <c r="C1175" s="9">
        <v>213.17999267578099</v>
      </c>
      <c r="D1175" s="9">
        <v>207.600006103515</v>
      </c>
      <c r="E1175" s="9">
        <v>181.36370849609301</v>
      </c>
      <c r="F1175" s="9">
        <v>208</v>
      </c>
      <c r="G1175" s="10">
        <v>445343800</v>
      </c>
    </row>
    <row r="1176" spans="1:7" x14ac:dyDescent="0.25">
      <c r="A1176" s="1">
        <v>42212</v>
      </c>
      <c r="B1176" s="9">
        <v>206.94000244140599</v>
      </c>
      <c r="C1176" s="9">
        <v>211.44999694824199</v>
      </c>
      <c r="D1176" s="9">
        <v>206.259994506835</v>
      </c>
      <c r="E1176" s="9">
        <v>183.54359436035099</v>
      </c>
      <c r="F1176" s="9">
        <v>210.5</v>
      </c>
      <c r="G1176" s="10">
        <v>556268500</v>
      </c>
    </row>
    <row r="1177" spans="1:7" x14ac:dyDescent="0.25">
      <c r="A1177" s="1">
        <v>42219</v>
      </c>
      <c r="B1177" s="9">
        <v>210.46000671386699</v>
      </c>
      <c r="C1177" s="9">
        <v>211.30999755859301</v>
      </c>
      <c r="D1177" s="9">
        <v>206.86999511718699</v>
      </c>
      <c r="E1177" s="9">
        <v>181.32014465332</v>
      </c>
      <c r="F1177" s="9">
        <v>207.94999694824199</v>
      </c>
      <c r="G1177" s="10">
        <v>515462100</v>
      </c>
    </row>
    <row r="1178" spans="1:7" x14ac:dyDescent="0.25">
      <c r="A1178" s="1">
        <v>42226</v>
      </c>
      <c r="B1178" s="9">
        <v>209.27999877929599</v>
      </c>
      <c r="C1178" s="9">
        <v>210.669998168945</v>
      </c>
      <c r="D1178" s="9">
        <v>205.36000061035099</v>
      </c>
      <c r="E1178" s="9">
        <v>182.60189819335901</v>
      </c>
      <c r="F1178" s="9">
        <v>209.419998168945</v>
      </c>
      <c r="G1178" s="10">
        <v>540645600</v>
      </c>
    </row>
    <row r="1179" spans="1:7" x14ac:dyDescent="0.25">
      <c r="A1179" s="1">
        <v>42233</v>
      </c>
      <c r="B1179" s="9">
        <v>208.71000671386699</v>
      </c>
      <c r="C1179" s="9">
        <v>210.67999267578099</v>
      </c>
      <c r="D1179" s="9">
        <v>197.52000427246</v>
      </c>
      <c r="E1179" s="9">
        <v>172.49607849121</v>
      </c>
      <c r="F1179" s="9">
        <v>197.83000183105401</v>
      </c>
      <c r="G1179" s="10">
        <v>864627700</v>
      </c>
    </row>
    <row r="1180" spans="1:7" x14ac:dyDescent="0.25">
      <c r="A1180" s="1">
        <v>42240</v>
      </c>
      <c r="B1180" s="9">
        <v>187.49000549316401</v>
      </c>
      <c r="C1180" s="9">
        <v>199.83999633789</v>
      </c>
      <c r="D1180" s="9">
        <v>182.39999389648401</v>
      </c>
      <c r="E1180" s="9">
        <v>173.76039123535099</v>
      </c>
      <c r="F1180" s="9">
        <v>199.27999877929599</v>
      </c>
      <c r="G1180" s="10">
        <v>1650892700</v>
      </c>
    </row>
    <row r="1181" spans="1:7" x14ac:dyDescent="0.25">
      <c r="A1181" s="1">
        <v>42247</v>
      </c>
      <c r="B1181" s="9">
        <v>198.11000061035099</v>
      </c>
      <c r="C1181" s="9">
        <v>199.13000488281199</v>
      </c>
      <c r="D1181" s="9">
        <v>190.72999572753901</v>
      </c>
      <c r="E1181" s="9">
        <v>167.92712402343699</v>
      </c>
      <c r="F1181" s="9">
        <v>192.58999633789</v>
      </c>
      <c r="G1181" s="10">
        <v>938737300</v>
      </c>
    </row>
    <row r="1182" spans="1:7" x14ac:dyDescent="0.25">
      <c r="A1182" s="1">
        <v>42254</v>
      </c>
      <c r="B1182" s="9">
        <v>195.94000244140599</v>
      </c>
      <c r="C1182" s="9">
        <v>199.47000122070301</v>
      </c>
      <c r="D1182" s="9">
        <v>194.25</v>
      </c>
      <c r="E1182" s="9">
        <v>171.54568481445301</v>
      </c>
      <c r="F1182" s="9">
        <v>196.74000549316401</v>
      </c>
      <c r="G1182" s="10">
        <v>543675700</v>
      </c>
    </row>
    <row r="1183" spans="1:7" x14ac:dyDescent="0.25">
      <c r="A1183" s="1">
        <v>42261</v>
      </c>
      <c r="B1183" s="9">
        <v>196.94999694824199</v>
      </c>
      <c r="C1183" s="9">
        <v>202.88999938964801</v>
      </c>
      <c r="D1183" s="9">
        <v>194.96000671386699</v>
      </c>
      <c r="E1183" s="9">
        <v>170.42086791992099</v>
      </c>
      <c r="F1183" s="9">
        <v>195.44999694824199</v>
      </c>
      <c r="G1183" s="10">
        <v>792543900</v>
      </c>
    </row>
    <row r="1184" spans="1:7" x14ac:dyDescent="0.25">
      <c r="A1184" s="1">
        <v>42268</v>
      </c>
      <c r="B1184" s="9">
        <v>196.44000244140599</v>
      </c>
      <c r="C1184" s="9">
        <v>197.67999267578099</v>
      </c>
      <c r="D1184" s="9">
        <v>190.55999755859301</v>
      </c>
      <c r="E1184" s="9">
        <v>169.02799987792901</v>
      </c>
      <c r="F1184" s="9">
        <v>192.850006103515</v>
      </c>
      <c r="G1184" s="10">
        <v>666841300</v>
      </c>
    </row>
    <row r="1185" spans="1:7" x14ac:dyDescent="0.25">
      <c r="A1185" s="1">
        <v>42275</v>
      </c>
      <c r="B1185" s="9">
        <v>191.77999877929599</v>
      </c>
      <c r="C1185" s="9">
        <v>195.02999877929599</v>
      </c>
      <c r="D1185" s="9">
        <v>186.92999267578099</v>
      </c>
      <c r="E1185" s="9">
        <v>170.91242980957</v>
      </c>
      <c r="F1185" s="9">
        <v>195</v>
      </c>
      <c r="G1185" s="10">
        <v>843095800</v>
      </c>
    </row>
    <row r="1186" spans="1:7" x14ac:dyDescent="0.25">
      <c r="A1186" s="1">
        <v>42282</v>
      </c>
      <c r="B1186" s="9">
        <v>196.46000671386699</v>
      </c>
      <c r="C1186" s="9">
        <v>201.89999389648401</v>
      </c>
      <c r="D1186" s="9">
        <v>196.33000183105401</v>
      </c>
      <c r="E1186" s="9">
        <v>176.46049499511699</v>
      </c>
      <c r="F1186" s="9">
        <v>201.33000183105401</v>
      </c>
      <c r="G1186" s="10">
        <v>621027000</v>
      </c>
    </row>
    <row r="1187" spans="1:7" x14ac:dyDescent="0.25">
      <c r="A1187" s="1">
        <v>42289</v>
      </c>
      <c r="B1187" s="9">
        <v>201.419998168945</v>
      </c>
      <c r="C1187" s="9">
        <v>203.28999328613199</v>
      </c>
      <c r="D1187" s="9">
        <v>198.94000244140599</v>
      </c>
      <c r="E1187" s="9">
        <v>178.160888671875</v>
      </c>
      <c r="F1187" s="9">
        <v>203.27000427246</v>
      </c>
      <c r="G1187" s="10">
        <v>492262800</v>
      </c>
    </row>
    <row r="1188" spans="1:7" x14ac:dyDescent="0.25">
      <c r="A1188" s="1">
        <v>42296</v>
      </c>
      <c r="B1188" s="9">
        <v>202.5</v>
      </c>
      <c r="C1188" s="9">
        <v>207.94999694824199</v>
      </c>
      <c r="D1188" s="9">
        <v>201.64999389648401</v>
      </c>
      <c r="E1188" s="9">
        <v>181.87713623046801</v>
      </c>
      <c r="F1188" s="9">
        <v>207.509994506835</v>
      </c>
      <c r="G1188" s="10">
        <v>576364400</v>
      </c>
    </row>
    <row r="1189" spans="1:7" x14ac:dyDescent="0.25">
      <c r="A1189" s="1">
        <v>42303</v>
      </c>
      <c r="B1189" s="9">
        <v>207.30000305175699</v>
      </c>
      <c r="C1189" s="9">
        <v>209.44000244140599</v>
      </c>
      <c r="D1189" s="9">
        <v>205.78999328613199</v>
      </c>
      <c r="E1189" s="9">
        <v>182.24525451660099</v>
      </c>
      <c r="F1189" s="9">
        <v>207.92999267578099</v>
      </c>
      <c r="G1189" s="10">
        <v>504447900</v>
      </c>
    </row>
    <row r="1190" spans="1:7" x14ac:dyDescent="0.25">
      <c r="A1190" s="1">
        <v>42310</v>
      </c>
      <c r="B1190" s="9">
        <v>208.32000732421801</v>
      </c>
      <c r="C1190" s="9">
        <v>211.66000366210901</v>
      </c>
      <c r="D1190" s="9">
        <v>208.169998168945</v>
      </c>
      <c r="E1190" s="9">
        <v>184.09460449218699</v>
      </c>
      <c r="F1190" s="9">
        <v>210.03999328613199</v>
      </c>
      <c r="G1190" s="10">
        <v>466621600</v>
      </c>
    </row>
    <row r="1191" spans="1:7" x14ac:dyDescent="0.25">
      <c r="A1191" s="1">
        <v>42317</v>
      </c>
      <c r="B1191" s="9">
        <v>209.30999755859301</v>
      </c>
      <c r="C1191" s="9">
        <v>209.49000549316401</v>
      </c>
      <c r="D1191" s="9">
        <v>202.44000244140599</v>
      </c>
      <c r="E1191" s="9">
        <v>177.521072387695</v>
      </c>
      <c r="F1191" s="9">
        <v>202.53999328613199</v>
      </c>
      <c r="G1191" s="10">
        <v>549621600</v>
      </c>
    </row>
    <row r="1192" spans="1:7" x14ac:dyDescent="0.25">
      <c r="A1192" s="1">
        <v>42324</v>
      </c>
      <c r="B1192" s="9">
        <v>202.32000732421801</v>
      </c>
      <c r="C1192" s="9">
        <v>210.11999511718699</v>
      </c>
      <c r="D1192" s="9">
        <v>202.17999267578099</v>
      </c>
      <c r="E1192" s="9">
        <v>183.45478820800699</v>
      </c>
      <c r="F1192" s="9">
        <v>209.30999755859301</v>
      </c>
      <c r="G1192" s="10">
        <v>542343400</v>
      </c>
    </row>
    <row r="1193" spans="1:7" x14ac:dyDescent="0.25">
      <c r="A1193" s="1">
        <v>42331</v>
      </c>
      <c r="B1193" s="9">
        <v>209.38000488281199</v>
      </c>
      <c r="C1193" s="9">
        <v>209.97999572753901</v>
      </c>
      <c r="D1193" s="9">
        <v>207.41000366210901</v>
      </c>
      <c r="E1193" s="9">
        <v>183.673904418945</v>
      </c>
      <c r="F1193" s="9">
        <v>209.55999755859301</v>
      </c>
      <c r="G1193" s="10">
        <v>253103500</v>
      </c>
    </row>
    <row r="1194" spans="1:7" x14ac:dyDescent="0.25">
      <c r="A1194" s="1">
        <v>42338</v>
      </c>
      <c r="B1194" s="9">
        <v>209.75</v>
      </c>
      <c r="C1194" s="9">
        <v>211</v>
      </c>
      <c r="D1194" s="9">
        <v>204.75</v>
      </c>
      <c r="E1194" s="9">
        <v>183.72651672363199</v>
      </c>
      <c r="F1194" s="9">
        <v>209.61999511718699</v>
      </c>
      <c r="G1194" s="10">
        <v>678260500</v>
      </c>
    </row>
    <row r="1195" spans="1:7" x14ac:dyDescent="0.25">
      <c r="A1195" s="1">
        <v>42345</v>
      </c>
      <c r="B1195" s="9">
        <v>209.22999572753901</v>
      </c>
      <c r="C1195" s="9">
        <v>209.72999572753901</v>
      </c>
      <c r="D1195" s="9">
        <v>201.509994506835</v>
      </c>
      <c r="E1195" s="9">
        <v>176.94258117675699</v>
      </c>
      <c r="F1195" s="9">
        <v>201.88000488281199</v>
      </c>
      <c r="G1195" s="10">
        <v>695103200</v>
      </c>
    </row>
    <row r="1196" spans="1:7" x14ac:dyDescent="0.25">
      <c r="A1196" s="1">
        <v>42352</v>
      </c>
      <c r="B1196" s="9">
        <v>202.07000732421801</v>
      </c>
      <c r="C1196" s="9">
        <v>208.47999572753901</v>
      </c>
      <c r="D1196" s="9">
        <v>199.83000183105401</v>
      </c>
      <c r="E1196" s="9">
        <v>175.31237792968699</v>
      </c>
      <c r="F1196" s="9">
        <v>200.02000427246</v>
      </c>
      <c r="G1196" s="10">
        <v>957957800</v>
      </c>
    </row>
    <row r="1197" spans="1:7" x14ac:dyDescent="0.25">
      <c r="A1197" s="1">
        <v>42359</v>
      </c>
      <c r="B1197" s="9">
        <v>201.41000366210901</v>
      </c>
      <c r="C1197" s="9">
        <v>206.33000183105401</v>
      </c>
      <c r="D1197" s="9">
        <v>200.08999633789</v>
      </c>
      <c r="E1197" s="9">
        <v>181.34608459472599</v>
      </c>
      <c r="F1197" s="9">
        <v>205.67999267578099</v>
      </c>
      <c r="G1197" s="10">
        <v>369647300</v>
      </c>
    </row>
    <row r="1198" spans="1:7" x14ac:dyDescent="0.25">
      <c r="A1198" s="1">
        <v>42366</v>
      </c>
      <c r="B1198" s="9">
        <v>204.86000061035099</v>
      </c>
      <c r="C1198" s="9">
        <v>207.78999328613199</v>
      </c>
      <c r="D1198" s="9">
        <v>203.86999511718699</v>
      </c>
      <c r="E1198" s="9">
        <v>179.750244140625</v>
      </c>
      <c r="F1198" s="9">
        <v>203.86999511718699</v>
      </c>
      <c r="G1198" s="10">
        <v>336736200</v>
      </c>
    </row>
    <row r="1199" spans="1:7" x14ac:dyDescent="0.25">
      <c r="A1199" s="1">
        <v>42373</v>
      </c>
      <c r="B1199" s="9">
        <v>200.49000549316401</v>
      </c>
      <c r="C1199" s="9">
        <v>201.89999389648401</v>
      </c>
      <c r="D1199" s="9">
        <v>191.58000183105401</v>
      </c>
      <c r="E1199" s="9">
        <v>169.21403503417901</v>
      </c>
      <c r="F1199" s="9">
        <v>191.919998168945</v>
      </c>
      <c r="G1199" s="10">
        <v>908565200</v>
      </c>
    </row>
    <row r="1200" spans="1:7" x14ac:dyDescent="0.25">
      <c r="A1200" s="1">
        <v>42380</v>
      </c>
      <c r="B1200" s="9">
        <v>193.009994506835</v>
      </c>
      <c r="C1200" s="9">
        <v>194.86000061035099</v>
      </c>
      <c r="D1200" s="9">
        <v>185.52000427246</v>
      </c>
      <c r="E1200" s="9">
        <v>165.59027099609301</v>
      </c>
      <c r="F1200" s="9">
        <v>187.80999755859301</v>
      </c>
      <c r="G1200" s="10">
        <v>1147082700</v>
      </c>
    </row>
    <row r="1201" spans="1:7" x14ac:dyDescent="0.25">
      <c r="A1201" s="1">
        <v>42387</v>
      </c>
      <c r="B1201" s="9">
        <v>189.96000671386699</v>
      </c>
      <c r="C1201" s="9">
        <v>190.759994506835</v>
      </c>
      <c r="D1201" s="9">
        <v>181.02000427246</v>
      </c>
      <c r="E1201" s="9">
        <v>167.97962951660099</v>
      </c>
      <c r="F1201" s="9">
        <v>190.52000427246</v>
      </c>
      <c r="G1201" s="10">
        <v>845884700</v>
      </c>
    </row>
    <row r="1202" spans="1:7" x14ac:dyDescent="0.25">
      <c r="A1202" s="1">
        <v>42394</v>
      </c>
      <c r="B1202" s="9">
        <v>189.919998168945</v>
      </c>
      <c r="C1202" s="9">
        <v>193.88000488281199</v>
      </c>
      <c r="D1202" s="9">
        <v>187.05999755859301</v>
      </c>
      <c r="E1202" s="9">
        <v>170.80105590820301</v>
      </c>
      <c r="F1202" s="9">
        <v>193.72000122070301</v>
      </c>
      <c r="G1202" s="10">
        <v>811418300</v>
      </c>
    </row>
    <row r="1203" spans="1:7" x14ac:dyDescent="0.25">
      <c r="A1203" s="1">
        <v>42401</v>
      </c>
      <c r="B1203" s="9">
        <v>192.52999877929599</v>
      </c>
      <c r="C1203" s="9">
        <v>194.58000183105401</v>
      </c>
      <c r="D1203" s="9">
        <v>187.100006103515</v>
      </c>
      <c r="E1203" s="9">
        <v>165.71369934082</v>
      </c>
      <c r="F1203" s="9">
        <v>187.94999694824199</v>
      </c>
      <c r="G1203" s="10">
        <v>844001500</v>
      </c>
    </row>
    <row r="1204" spans="1:7" x14ac:dyDescent="0.25">
      <c r="A1204" s="1">
        <v>42408</v>
      </c>
      <c r="B1204" s="9">
        <v>185.77000427246</v>
      </c>
      <c r="C1204" s="9">
        <v>188.33999633789</v>
      </c>
      <c r="D1204" s="9">
        <v>181.08999633789</v>
      </c>
      <c r="E1204" s="9">
        <v>164.54986572265599</v>
      </c>
      <c r="F1204" s="9">
        <v>186.63000488281199</v>
      </c>
      <c r="G1204" s="10">
        <v>870945200</v>
      </c>
    </row>
    <row r="1205" spans="1:7" x14ac:dyDescent="0.25">
      <c r="A1205" s="1">
        <v>42415</v>
      </c>
      <c r="B1205" s="9">
        <v>188.77000427246</v>
      </c>
      <c r="C1205" s="9">
        <v>193.32000732421801</v>
      </c>
      <c r="D1205" s="9">
        <v>187.63000488281199</v>
      </c>
      <c r="E1205" s="9">
        <v>169.28456115722599</v>
      </c>
      <c r="F1205" s="9">
        <v>192</v>
      </c>
      <c r="G1205" s="10">
        <v>473396200</v>
      </c>
    </row>
    <row r="1206" spans="1:7" x14ac:dyDescent="0.25">
      <c r="A1206" s="1">
        <v>42422</v>
      </c>
      <c r="B1206" s="9">
        <v>193.86999511718699</v>
      </c>
      <c r="C1206" s="9">
        <v>196.67999267578099</v>
      </c>
      <c r="D1206" s="9">
        <v>189.32000732421801</v>
      </c>
      <c r="E1206" s="9">
        <v>172.00898742675699</v>
      </c>
      <c r="F1206" s="9">
        <v>195.08999633789</v>
      </c>
      <c r="G1206" s="10">
        <v>606469800</v>
      </c>
    </row>
    <row r="1207" spans="1:7" x14ac:dyDescent="0.25">
      <c r="A1207" s="1">
        <v>42429</v>
      </c>
      <c r="B1207" s="9">
        <v>195.11000061035099</v>
      </c>
      <c r="C1207" s="9">
        <v>201.350006103515</v>
      </c>
      <c r="D1207" s="9">
        <v>193.33000183105401</v>
      </c>
      <c r="E1207" s="9">
        <v>176.717193603515</v>
      </c>
      <c r="F1207" s="9">
        <v>200.42999267578099</v>
      </c>
      <c r="G1207" s="10">
        <v>594598600</v>
      </c>
    </row>
    <row r="1208" spans="1:7" x14ac:dyDescent="0.25">
      <c r="A1208" s="1">
        <v>42436</v>
      </c>
      <c r="B1208" s="9">
        <v>199.33999633789</v>
      </c>
      <c r="C1208" s="9">
        <v>202.80999755859301</v>
      </c>
      <c r="D1208" s="9">
        <v>197.38000488281199</v>
      </c>
      <c r="E1208" s="9">
        <v>178.77154541015599</v>
      </c>
      <c r="F1208" s="9">
        <v>202.759994506835</v>
      </c>
      <c r="G1208" s="10">
        <v>613798300</v>
      </c>
    </row>
    <row r="1209" spans="1:7" x14ac:dyDescent="0.25">
      <c r="A1209" s="1">
        <v>42443</v>
      </c>
      <c r="B1209" s="9">
        <v>202.16000366210901</v>
      </c>
      <c r="C1209" s="9">
        <v>205.22999572753901</v>
      </c>
      <c r="D1209" s="9">
        <v>201.05000305175699</v>
      </c>
      <c r="E1209" s="9">
        <v>180.19984436035099</v>
      </c>
      <c r="F1209" s="9">
        <v>204.38000488281199</v>
      </c>
      <c r="G1209" s="10">
        <v>568735200</v>
      </c>
    </row>
    <row r="1210" spans="1:7" x14ac:dyDescent="0.25">
      <c r="A1210" s="1">
        <v>42450</v>
      </c>
      <c r="B1210" s="9">
        <v>204.07000732421801</v>
      </c>
      <c r="C1210" s="9">
        <v>205.22999572753901</v>
      </c>
      <c r="D1210" s="9">
        <v>201.74000549316401</v>
      </c>
      <c r="E1210" s="9">
        <v>180.01268005371</v>
      </c>
      <c r="F1210" s="9">
        <v>203.11999511718699</v>
      </c>
      <c r="G1210" s="10">
        <v>335812000</v>
      </c>
    </row>
    <row r="1211" spans="1:7" x14ac:dyDescent="0.25">
      <c r="A1211" s="1">
        <v>42457</v>
      </c>
      <c r="B1211" s="9">
        <v>203.61000061035099</v>
      </c>
      <c r="C1211" s="9">
        <v>207.13999938964801</v>
      </c>
      <c r="D1211" s="9">
        <v>202.39999389648401</v>
      </c>
      <c r="E1211" s="9">
        <v>183.38032531738199</v>
      </c>
      <c r="F1211" s="9">
        <v>206.919998168945</v>
      </c>
      <c r="G1211" s="10">
        <v>450704000</v>
      </c>
    </row>
    <row r="1212" spans="1:7" x14ac:dyDescent="0.25">
      <c r="A1212" s="1">
        <v>42464</v>
      </c>
      <c r="B1212" s="9">
        <v>206.83000183105401</v>
      </c>
      <c r="C1212" s="9">
        <v>207.07000732421801</v>
      </c>
      <c r="D1212" s="9">
        <v>203.08999633789</v>
      </c>
      <c r="E1212" s="9">
        <v>181.23561096191401</v>
      </c>
      <c r="F1212" s="9">
        <v>204.5</v>
      </c>
      <c r="G1212" s="10">
        <v>463898600</v>
      </c>
    </row>
    <row r="1213" spans="1:7" x14ac:dyDescent="0.25">
      <c r="A1213" s="1">
        <v>42471</v>
      </c>
      <c r="B1213" s="9">
        <v>205.25</v>
      </c>
      <c r="C1213" s="9">
        <v>208.600006103515</v>
      </c>
      <c r="D1213" s="9">
        <v>203.69999694824199</v>
      </c>
      <c r="E1213" s="9">
        <v>184.14253234863199</v>
      </c>
      <c r="F1213" s="9">
        <v>207.77999877929599</v>
      </c>
      <c r="G1213" s="10">
        <v>436419000</v>
      </c>
    </row>
    <row r="1214" spans="1:7" x14ac:dyDescent="0.25">
      <c r="A1214" s="1">
        <v>42478</v>
      </c>
      <c r="B1214" s="9">
        <v>207.77999877929599</v>
      </c>
      <c r="C1214" s="9">
        <v>210.919998168945</v>
      </c>
      <c r="D1214" s="9">
        <v>207</v>
      </c>
      <c r="E1214" s="9">
        <v>185.19711303710901</v>
      </c>
      <c r="F1214" s="9">
        <v>208.97000122070301</v>
      </c>
      <c r="G1214" s="10">
        <v>436894100</v>
      </c>
    </row>
    <row r="1215" spans="1:7" x14ac:dyDescent="0.25">
      <c r="A1215" s="1">
        <v>42485</v>
      </c>
      <c r="B1215" s="9">
        <v>208.259994506835</v>
      </c>
      <c r="C1215" s="9">
        <v>209.80999755859301</v>
      </c>
      <c r="D1215" s="9">
        <v>205.02999877929599</v>
      </c>
      <c r="E1215" s="9">
        <v>182.85746765136699</v>
      </c>
      <c r="F1215" s="9">
        <v>206.33000183105401</v>
      </c>
      <c r="G1215" s="10">
        <v>459000400</v>
      </c>
    </row>
    <row r="1216" spans="1:7" x14ac:dyDescent="0.25">
      <c r="A1216" s="1">
        <v>42492</v>
      </c>
      <c r="B1216" s="9">
        <v>206.919998168945</v>
      </c>
      <c r="C1216" s="9">
        <v>208.17999267578099</v>
      </c>
      <c r="D1216" s="9">
        <v>203.88000488281199</v>
      </c>
      <c r="E1216" s="9">
        <v>182.31687927246</v>
      </c>
      <c r="F1216" s="9">
        <v>205.72000122070301</v>
      </c>
      <c r="G1216" s="10">
        <v>417788100</v>
      </c>
    </row>
    <row r="1217" spans="1:7" x14ac:dyDescent="0.25">
      <c r="A1217" s="1">
        <v>42499</v>
      </c>
      <c r="B1217" s="9">
        <v>205.57000732421801</v>
      </c>
      <c r="C1217" s="9">
        <v>208.53999328613199</v>
      </c>
      <c r="D1217" s="9">
        <v>204.38000488281199</v>
      </c>
      <c r="E1217" s="9">
        <v>181.46601867675699</v>
      </c>
      <c r="F1217" s="9">
        <v>204.759994506835</v>
      </c>
      <c r="G1217" s="10">
        <v>419635000</v>
      </c>
    </row>
    <row r="1218" spans="1:7" x14ac:dyDescent="0.25">
      <c r="A1218" s="1">
        <v>42506</v>
      </c>
      <c r="B1218" s="9">
        <v>204.96000671386699</v>
      </c>
      <c r="C1218" s="9">
        <v>207.33999633789</v>
      </c>
      <c r="D1218" s="9">
        <v>202.77999877929599</v>
      </c>
      <c r="E1218" s="9">
        <v>182.11299133300699</v>
      </c>
      <c r="F1218" s="9">
        <v>205.49000549316401</v>
      </c>
      <c r="G1218" s="10">
        <v>532894700</v>
      </c>
    </row>
    <row r="1219" spans="1:7" x14ac:dyDescent="0.25">
      <c r="A1219" s="1">
        <v>42513</v>
      </c>
      <c r="B1219" s="9">
        <v>205.509994506835</v>
      </c>
      <c r="C1219" s="9">
        <v>210.25</v>
      </c>
      <c r="D1219" s="9">
        <v>204.99000549316401</v>
      </c>
      <c r="E1219" s="9">
        <v>186.32263183593699</v>
      </c>
      <c r="F1219" s="9">
        <v>210.24000549316401</v>
      </c>
      <c r="G1219" s="10">
        <v>348333700</v>
      </c>
    </row>
    <row r="1220" spans="1:7" x14ac:dyDescent="0.25">
      <c r="A1220" s="1">
        <v>42520</v>
      </c>
      <c r="B1220" s="9">
        <v>210.55999755859301</v>
      </c>
      <c r="C1220" s="9">
        <v>210.92999267578099</v>
      </c>
      <c r="D1220" s="9">
        <v>208.86000061035099</v>
      </c>
      <c r="E1220" s="9">
        <v>186.35809326171801</v>
      </c>
      <c r="F1220" s="9">
        <v>210.27999877929599</v>
      </c>
      <c r="G1220" s="10">
        <v>344617400</v>
      </c>
    </row>
    <row r="1221" spans="1:7" x14ac:dyDescent="0.25">
      <c r="A1221" s="1">
        <v>42527</v>
      </c>
      <c r="B1221" s="9">
        <v>210.69999694824199</v>
      </c>
      <c r="C1221" s="9">
        <v>212.52000427246</v>
      </c>
      <c r="D1221" s="9">
        <v>209.42999267578099</v>
      </c>
      <c r="E1221" s="9">
        <v>186.17201232910099</v>
      </c>
      <c r="F1221" s="9">
        <v>210.07000732421801</v>
      </c>
      <c r="G1221" s="10">
        <v>379648800</v>
      </c>
    </row>
    <row r="1222" spans="1:7" x14ac:dyDescent="0.25">
      <c r="A1222" s="1">
        <v>42534</v>
      </c>
      <c r="B1222" s="9">
        <v>209.36000061035099</v>
      </c>
      <c r="C1222" s="9">
        <v>210.36999511718699</v>
      </c>
      <c r="D1222" s="9">
        <v>205.58999633789</v>
      </c>
      <c r="E1222" s="9">
        <v>183.02580261230401</v>
      </c>
      <c r="F1222" s="9">
        <v>206.52000427246</v>
      </c>
      <c r="G1222" s="10">
        <v>618523800</v>
      </c>
    </row>
    <row r="1223" spans="1:7" x14ac:dyDescent="0.25">
      <c r="A1223" s="1">
        <v>42541</v>
      </c>
      <c r="B1223" s="9">
        <v>208.82000732421801</v>
      </c>
      <c r="C1223" s="9">
        <v>210.86999511718699</v>
      </c>
      <c r="D1223" s="9">
        <v>202.72000122070301</v>
      </c>
      <c r="E1223" s="9">
        <v>181.05569458007801</v>
      </c>
      <c r="F1223" s="9">
        <v>203.24000549316401</v>
      </c>
      <c r="G1223" s="10">
        <v>686987600</v>
      </c>
    </row>
    <row r="1224" spans="1:7" x14ac:dyDescent="0.25">
      <c r="A1224" s="1">
        <v>42548</v>
      </c>
      <c r="B1224" s="9">
        <v>201.58999633789</v>
      </c>
      <c r="C1224" s="9">
        <v>210.49000549316401</v>
      </c>
      <c r="D1224" s="9">
        <v>198.64999389648401</v>
      </c>
      <c r="E1224" s="9">
        <v>187.00651550292901</v>
      </c>
      <c r="F1224" s="9">
        <v>209.919998168945</v>
      </c>
      <c r="G1224" s="10">
        <v>798564000</v>
      </c>
    </row>
    <row r="1225" spans="1:7" x14ac:dyDescent="0.25">
      <c r="A1225" s="1">
        <v>42555</v>
      </c>
      <c r="B1225" s="9">
        <v>208.94999694824199</v>
      </c>
      <c r="C1225" s="9">
        <v>212.94000244140599</v>
      </c>
      <c r="D1225" s="9">
        <v>207.05999755859301</v>
      </c>
      <c r="E1225" s="9">
        <v>189.43853759765599</v>
      </c>
      <c r="F1225" s="9">
        <v>212.64999389648401</v>
      </c>
      <c r="G1225" s="10">
        <v>425390000</v>
      </c>
    </row>
    <row r="1226" spans="1:7" x14ac:dyDescent="0.25">
      <c r="A1226" s="1">
        <v>42562</v>
      </c>
      <c r="B1226" s="9">
        <v>213.19000244140599</v>
      </c>
      <c r="C1226" s="9">
        <v>217.009994506835</v>
      </c>
      <c r="D1226" s="9">
        <v>212.94999694824199</v>
      </c>
      <c r="E1226" s="9">
        <v>192.27142333984301</v>
      </c>
      <c r="F1226" s="9">
        <v>215.83000183105401</v>
      </c>
      <c r="G1226" s="10">
        <v>460619900</v>
      </c>
    </row>
    <row r="1227" spans="1:7" x14ac:dyDescent="0.25">
      <c r="A1227" s="1">
        <v>42569</v>
      </c>
      <c r="B1227" s="9">
        <v>215.97000122070301</v>
      </c>
      <c r="C1227" s="9">
        <v>217.36999511718699</v>
      </c>
      <c r="D1227" s="9">
        <v>215.63000488281199</v>
      </c>
      <c r="E1227" s="9">
        <v>193.52751159667901</v>
      </c>
      <c r="F1227" s="9">
        <v>217.24000549316401</v>
      </c>
      <c r="G1227" s="10">
        <v>301795900</v>
      </c>
    </row>
    <row r="1228" spans="1:7" x14ac:dyDescent="0.25">
      <c r="A1228" s="1">
        <v>42576</v>
      </c>
      <c r="B1228" s="9">
        <v>217</v>
      </c>
      <c r="C1228" s="9">
        <v>217.53999328613199</v>
      </c>
      <c r="D1228" s="9">
        <v>215.61999511718699</v>
      </c>
      <c r="E1228" s="9">
        <v>193.42059326171801</v>
      </c>
      <c r="F1228" s="9">
        <v>217.11999511718699</v>
      </c>
      <c r="G1228" s="10">
        <v>354592600</v>
      </c>
    </row>
    <row r="1229" spans="1:7" x14ac:dyDescent="0.25">
      <c r="A1229" s="1">
        <v>42583</v>
      </c>
      <c r="B1229" s="9">
        <v>217.19000244140599</v>
      </c>
      <c r="C1229" s="9">
        <v>218.22999572753901</v>
      </c>
      <c r="D1229" s="9">
        <v>214.25</v>
      </c>
      <c r="E1229" s="9">
        <v>194.36492919921801</v>
      </c>
      <c r="F1229" s="9">
        <v>218.17999267578099</v>
      </c>
      <c r="G1229" s="10">
        <v>338078200</v>
      </c>
    </row>
    <row r="1230" spans="1:7" x14ac:dyDescent="0.25">
      <c r="A1230" s="1">
        <v>42590</v>
      </c>
      <c r="B1230" s="9">
        <v>218.39999389648401</v>
      </c>
      <c r="C1230" s="9">
        <v>218.94000244140599</v>
      </c>
      <c r="D1230" s="9">
        <v>217.22999572753901</v>
      </c>
      <c r="E1230" s="9">
        <v>194.61434936523401</v>
      </c>
      <c r="F1230" s="9">
        <v>218.46000671386699</v>
      </c>
      <c r="G1230" s="10">
        <v>282917100</v>
      </c>
    </row>
    <row r="1231" spans="1:7" x14ac:dyDescent="0.25">
      <c r="A1231" s="1">
        <v>42597</v>
      </c>
      <c r="B1231" s="9">
        <v>218.88999938964801</v>
      </c>
      <c r="C1231" s="9">
        <v>219.5</v>
      </c>
      <c r="D1231" s="9">
        <v>217.02000427246</v>
      </c>
      <c r="E1231" s="9">
        <v>194.68563842773401</v>
      </c>
      <c r="F1231" s="9">
        <v>218.53999328613199</v>
      </c>
      <c r="G1231" s="10">
        <v>306593700</v>
      </c>
    </row>
    <row r="1232" spans="1:7" x14ac:dyDescent="0.25">
      <c r="A1232" s="1">
        <v>42604</v>
      </c>
      <c r="B1232" s="9">
        <v>218.259994506835</v>
      </c>
      <c r="C1232" s="9">
        <v>219.600006103515</v>
      </c>
      <c r="D1232" s="9">
        <v>216.25</v>
      </c>
      <c r="E1232" s="9">
        <v>193.57206726074199</v>
      </c>
      <c r="F1232" s="9">
        <v>217.28999328613199</v>
      </c>
      <c r="G1232" s="10">
        <v>378228000</v>
      </c>
    </row>
    <row r="1233" spans="1:7" x14ac:dyDescent="0.25">
      <c r="A1233" s="1">
        <v>42611</v>
      </c>
      <c r="B1233" s="9">
        <v>217.44000244140599</v>
      </c>
      <c r="C1233" s="9">
        <v>218.86999511718699</v>
      </c>
      <c r="D1233" s="9">
        <v>216.02999877929599</v>
      </c>
      <c r="E1233" s="9">
        <v>194.5341796875</v>
      </c>
      <c r="F1233" s="9">
        <v>218.36999511718699</v>
      </c>
      <c r="G1233" s="10">
        <v>391024300</v>
      </c>
    </row>
    <row r="1234" spans="1:7" x14ac:dyDescent="0.25">
      <c r="A1234" s="1">
        <v>42618</v>
      </c>
      <c r="B1234" s="9">
        <v>218.69999694824199</v>
      </c>
      <c r="C1234" s="9">
        <v>219.22000122070301</v>
      </c>
      <c r="D1234" s="9">
        <v>213.25</v>
      </c>
      <c r="E1234" s="9">
        <v>189.99978637695301</v>
      </c>
      <c r="F1234" s="9">
        <v>213.27999877929599</v>
      </c>
      <c r="G1234" s="10">
        <v>428949000</v>
      </c>
    </row>
    <row r="1235" spans="1:7" x14ac:dyDescent="0.25">
      <c r="A1235" s="1">
        <v>42625</v>
      </c>
      <c r="B1235" s="9">
        <v>212.38999938964801</v>
      </c>
      <c r="C1235" s="9">
        <v>216.80999755859301</v>
      </c>
      <c r="D1235" s="9">
        <v>212.30999755859301</v>
      </c>
      <c r="E1235" s="9">
        <v>190.07997131347599</v>
      </c>
      <c r="F1235" s="9">
        <v>213.36999511718699</v>
      </c>
      <c r="G1235" s="10">
        <v>774789500</v>
      </c>
    </row>
    <row r="1236" spans="1:7" x14ac:dyDescent="0.25">
      <c r="A1236" s="1">
        <v>42632</v>
      </c>
      <c r="B1236" s="9">
        <v>214.13000488281199</v>
      </c>
      <c r="C1236" s="9">
        <v>217.52999877929599</v>
      </c>
      <c r="D1236" s="9">
        <v>213.02999877929599</v>
      </c>
      <c r="E1236" s="9">
        <v>193.38595581054599</v>
      </c>
      <c r="F1236" s="9">
        <v>215.99000549316401</v>
      </c>
      <c r="G1236" s="10">
        <v>410509800</v>
      </c>
    </row>
    <row r="1237" spans="1:7" x14ac:dyDescent="0.25">
      <c r="A1237" s="1">
        <v>42639</v>
      </c>
      <c r="B1237" s="9">
        <v>215.02000427246</v>
      </c>
      <c r="C1237" s="9">
        <v>217.11999511718699</v>
      </c>
      <c r="D1237" s="9">
        <v>213.61999511718699</v>
      </c>
      <c r="E1237" s="9">
        <v>193.66346740722599</v>
      </c>
      <c r="F1237" s="9">
        <v>216.30000305175699</v>
      </c>
      <c r="G1237" s="10">
        <v>501006600</v>
      </c>
    </row>
    <row r="1238" spans="1:7" x14ac:dyDescent="0.25">
      <c r="A1238" s="1">
        <v>42646</v>
      </c>
      <c r="B1238" s="9">
        <v>215.82000732421801</v>
      </c>
      <c r="C1238" s="9">
        <v>216.30000305175699</v>
      </c>
      <c r="D1238" s="9">
        <v>213.99000549316401</v>
      </c>
      <c r="E1238" s="9">
        <v>192.53532409667901</v>
      </c>
      <c r="F1238" s="9">
        <v>215.03999328613199</v>
      </c>
      <c r="G1238" s="10">
        <v>428991900</v>
      </c>
    </row>
    <row r="1239" spans="1:7" x14ac:dyDescent="0.25">
      <c r="A1239" s="1">
        <v>42653</v>
      </c>
      <c r="B1239" s="9">
        <v>216.16000366210901</v>
      </c>
      <c r="C1239" s="9">
        <v>216.69999694824199</v>
      </c>
      <c r="D1239" s="9">
        <v>211.21000671386699</v>
      </c>
      <c r="E1239" s="9">
        <v>190.81623840332</v>
      </c>
      <c r="F1239" s="9">
        <v>213.11999511718699</v>
      </c>
      <c r="G1239" s="10">
        <v>450791700</v>
      </c>
    </row>
    <row r="1240" spans="1:7" x14ac:dyDescent="0.25">
      <c r="A1240" s="1">
        <v>42660</v>
      </c>
      <c r="B1240" s="9">
        <v>213.08999633789</v>
      </c>
      <c r="C1240" s="9">
        <v>214.63999938964801</v>
      </c>
      <c r="D1240" s="9">
        <v>212.169998168945</v>
      </c>
      <c r="E1240" s="9">
        <v>191.58627319335901</v>
      </c>
      <c r="F1240" s="9">
        <v>213.97999572753901</v>
      </c>
      <c r="G1240" s="10">
        <v>364393500</v>
      </c>
    </row>
    <row r="1241" spans="1:7" x14ac:dyDescent="0.25">
      <c r="A1241" s="1">
        <v>42667</v>
      </c>
      <c r="B1241" s="9">
        <v>215</v>
      </c>
      <c r="C1241" s="9">
        <v>215.32000732421801</v>
      </c>
      <c r="D1241" s="9">
        <v>211.71000671386699</v>
      </c>
      <c r="E1241" s="9">
        <v>190.29693603515599</v>
      </c>
      <c r="F1241" s="9">
        <v>212.53999328613199</v>
      </c>
      <c r="G1241" s="10">
        <v>420237800</v>
      </c>
    </row>
    <row r="1242" spans="1:7" x14ac:dyDescent="0.25">
      <c r="A1242" s="1">
        <v>42674</v>
      </c>
      <c r="B1242" s="9">
        <v>212.92999267578099</v>
      </c>
      <c r="C1242" s="9">
        <v>213.19000244140599</v>
      </c>
      <c r="D1242" s="9">
        <v>208.38000488281199</v>
      </c>
      <c r="E1242" s="9">
        <v>186.72454833984301</v>
      </c>
      <c r="F1242" s="9">
        <v>208.55000305175699</v>
      </c>
      <c r="G1242" s="10">
        <v>485446500</v>
      </c>
    </row>
    <row r="1243" spans="1:7" x14ac:dyDescent="0.25">
      <c r="A1243" s="1">
        <v>42681</v>
      </c>
      <c r="B1243" s="9">
        <v>208.55000305175699</v>
      </c>
      <c r="C1243" s="9">
        <v>218.30999755859301</v>
      </c>
      <c r="D1243" s="9">
        <v>208.55000305175699</v>
      </c>
      <c r="E1243" s="9">
        <v>193.770904541015</v>
      </c>
      <c r="F1243" s="9">
        <v>216.419998168945</v>
      </c>
      <c r="G1243" s="10">
        <v>747662000</v>
      </c>
    </row>
    <row r="1244" spans="1:7" x14ac:dyDescent="0.25">
      <c r="A1244" s="1">
        <v>42688</v>
      </c>
      <c r="B1244" s="9">
        <v>217.02999877929599</v>
      </c>
      <c r="C1244" s="9">
        <v>219.27000427246</v>
      </c>
      <c r="D1244" s="9">
        <v>215.72000122070301</v>
      </c>
      <c r="E1244" s="9">
        <v>195.63325500488199</v>
      </c>
      <c r="F1244" s="9">
        <v>218.5</v>
      </c>
      <c r="G1244" s="10">
        <v>407913300</v>
      </c>
    </row>
    <row r="1245" spans="1:7" x14ac:dyDescent="0.25">
      <c r="A1245" s="1">
        <v>42695</v>
      </c>
      <c r="B1245" s="9">
        <v>219.169998168945</v>
      </c>
      <c r="C1245" s="9">
        <v>221.55999755859301</v>
      </c>
      <c r="D1245" s="9">
        <v>219</v>
      </c>
      <c r="E1245" s="9">
        <v>198.33720397949199</v>
      </c>
      <c r="F1245" s="9">
        <v>221.52000427246</v>
      </c>
      <c r="G1245" s="10">
        <v>234324100</v>
      </c>
    </row>
    <row r="1246" spans="1:7" x14ac:dyDescent="0.25">
      <c r="A1246" s="1">
        <v>42702</v>
      </c>
      <c r="B1246" s="9">
        <v>221.16000366210901</v>
      </c>
      <c r="C1246" s="9">
        <v>221.82000732421801</v>
      </c>
      <c r="D1246" s="9">
        <v>219.14999389648401</v>
      </c>
      <c r="E1246" s="9">
        <v>196.68972778320301</v>
      </c>
      <c r="F1246" s="9">
        <v>219.67999267578099</v>
      </c>
      <c r="G1246" s="10">
        <v>413631800</v>
      </c>
    </row>
    <row r="1247" spans="1:7" x14ac:dyDescent="0.25">
      <c r="A1247" s="1">
        <v>42709</v>
      </c>
      <c r="B1247" s="9">
        <v>220.64999389648401</v>
      </c>
      <c r="C1247" s="9">
        <v>226.52999877929599</v>
      </c>
      <c r="D1247" s="9">
        <v>220.419998168945</v>
      </c>
      <c r="E1247" s="9">
        <v>202.80497741699199</v>
      </c>
      <c r="F1247" s="9">
        <v>226.509994506835</v>
      </c>
      <c r="G1247" s="10">
        <v>426173500</v>
      </c>
    </row>
    <row r="1248" spans="1:7" x14ac:dyDescent="0.25">
      <c r="A1248" s="1">
        <v>42716</v>
      </c>
      <c r="B1248" s="9">
        <v>226.39999389648401</v>
      </c>
      <c r="C1248" s="9">
        <v>228.33999633789</v>
      </c>
      <c r="D1248" s="9">
        <v>224.669998168945</v>
      </c>
      <c r="E1248" s="9">
        <v>201.48881530761699</v>
      </c>
      <c r="F1248" s="9">
        <v>225.03999328613199</v>
      </c>
      <c r="G1248" s="10">
        <v>636388200</v>
      </c>
    </row>
    <row r="1249" spans="1:7" x14ac:dyDescent="0.25">
      <c r="A1249" s="1">
        <v>42723</v>
      </c>
      <c r="B1249" s="9">
        <v>225.25</v>
      </c>
      <c r="C1249" s="9">
        <v>226.57000732421801</v>
      </c>
      <c r="D1249" s="9">
        <v>224.919998168945</v>
      </c>
      <c r="E1249" s="9">
        <v>203.27978515625</v>
      </c>
      <c r="F1249" s="9">
        <v>225.71000671386699</v>
      </c>
      <c r="G1249" s="10">
        <v>341005800</v>
      </c>
    </row>
    <row r="1250" spans="1:7" x14ac:dyDescent="0.25">
      <c r="A1250" s="1">
        <v>42730</v>
      </c>
      <c r="B1250" s="9">
        <v>226.02000427246</v>
      </c>
      <c r="C1250" s="9">
        <v>226.72999572753901</v>
      </c>
      <c r="D1250" s="9">
        <v>222.72999572753901</v>
      </c>
      <c r="E1250" s="9">
        <v>201.31646728515599</v>
      </c>
      <c r="F1250" s="9">
        <v>223.52999877929599</v>
      </c>
      <c r="G1250" s="10">
        <v>264461900</v>
      </c>
    </row>
    <row r="1251" spans="1:7" x14ac:dyDescent="0.25">
      <c r="A1251" s="1">
        <v>42737</v>
      </c>
      <c r="B1251" s="9">
        <v>225.03999328613199</v>
      </c>
      <c r="C1251" s="9">
        <v>227.75</v>
      </c>
      <c r="D1251" s="9">
        <v>223.88000488281199</v>
      </c>
      <c r="E1251" s="9">
        <v>204.63073730468699</v>
      </c>
      <c r="F1251" s="9">
        <v>227.21000671386699</v>
      </c>
      <c r="G1251" s="10">
        <v>320049800</v>
      </c>
    </row>
    <row r="1252" spans="1:7" x14ac:dyDescent="0.25">
      <c r="A1252" s="1">
        <v>42744</v>
      </c>
      <c r="B1252" s="9">
        <v>226.91000366210901</v>
      </c>
      <c r="C1252" s="9">
        <v>227.44999694824199</v>
      </c>
      <c r="D1252" s="9">
        <v>224.96000671386699</v>
      </c>
      <c r="E1252" s="9">
        <v>204.48664855957</v>
      </c>
      <c r="F1252" s="9">
        <v>227.05000305175699</v>
      </c>
      <c r="G1252" s="10">
        <v>320192700</v>
      </c>
    </row>
    <row r="1253" spans="1:7" x14ac:dyDescent="0.25">
      <c r="A1253" s="1">
        <v>42751</v>
      </c>
      <c r="B1253" s="9">
        <v>226.30999755859301</v>
      </c>
      <c r="C1253" s="9">
        <v>227.30999755859301</v>
      </c>
      <c r="D1253" s="9">
        <v>225.41000366210901</v>
      </c>
      <c r="E1253" s="9">
        <v>204.20745849609301</v>
      </c>
      <c r="F1253" s="9">
        <v>226.74000549316401</v>
      </c>
      <c r="G1253" s="10">
        <v>311811500</v>
      </c>
    </row>
    <row r="1254" spans="1:7" x14ac:dyDescent="0.25">
      <c r="A1254" s="1">
        <v>42758</v>
      </c>
      <c r="B1254" s="9">
        <v>226.74000549316401</v>
      </c>
      <c r="C1254" s="9">
        <v>229.71000671386699</v>
      </c>
      <c r="D1254" s="9">
        <v>225.27000427246</v>
      </c>
      <c r="E1254" s="9">
        <v>206.21586608886699</v>
      </c>
      <c r="F1254" s="9">
        <v>228.97000122070301</v>
      </c>
      <c r="G1254" s="10">
        <v>374736400</v>
      </c>
    </row>
    <row r="1255" spans="1:7" x14ac:dyDescent="0.25">
      <c r="A1255" s="1">
        <v>42765</v>
      </c>
      <c r="B1255" s="9">
        <v>228.169998168945</v>
      </c>
      <c r="C1255" s="9">
        <v>229.55000305175699</v>
      </c>
      <c r="D1255" s="9">
        <v>226.32000732421801</v>
      </c>
      <c r="E1255" s="9">
        <v>206.54908752441401</v>
      </c>
      <c r="F1255" s="9">
        <v>229.33999633789</v>
      </c>
      <c r="G1255" s="10">
        <v>384956600</v>
      </c>
    </row>
    <row r="1256" spans="1:7" x14ac:dyDescent="0.25">
      <c r="A1256" s="1">
        <v>42772</v>
      </c>
      <c r="B1256" s="9">
        <v>228.86999511718699</v>
      </c>
      <c r="C1256" s="9">
        <v>231.77000427246</v>
      </c>
      <c r="D1256" s="9">
        <v>228.30999755859301</v>
      </c>
      <c r="E1256" s="9">
        <v>208.50344848632801</v>
      </c>
      <c r="F1256" s="9">
        <v>231.509994506835</v>
      </c>
      <c r="G1256" s="10">
        <v>299258600</v>
      </c>
    </row>
    <row r="1257" spans="1:7" x14ac:dyDescent="0.25">
      <c r="A1257" s="1">
        <v>42779</v>
      </c>
      <c r="B1257" s="9">
        <v>232.08000183105401</v>
      </c>
      <c r="C1257" s="9">
        <v>235.16000366210901</v>
      </c>
      <c r="D1257" s="9">
        <v>232.05000305175699</v>
      </c>
      <c r="E1257" s="9">
        <v>211.72767639160099</v>
      </c>
      <c r="F1257" s="9">
        <v>235.08999633789</v>
      </c>
      <c r="G1257" s="10">
        <v>375003400</v>
      </c>
    </row>
    <row r="1258" spans="1:7" x14ac:dyDescent="0.25">
      <c r="A1258" s="1">
        <v>42786</v>
      </c>
      <c r="B1258" s="9">
        <v>235.52000427246</v>
      </c>
      <c r="C1258" s="9">
        <v>236.89999389648401</v>
      </c>
      <c r="D1258" s="9">
        <v>235.41000366210901</v>
      </c>
      <c r="E1258" s="9">
        <v>213.21372985839801</v>
      </c>
      <c r="F1258" s="9">
        <v>236.74000549316401</v>
      </c>
      <c r="G1258" s="10">
        <v>308058800</v>
      </c>
    </row>
    <row r="1259" spans="1:7" x14ac:dyDescent="0.25">
      <c r="A1259" s="1">
        <v>42793</v>
      </c>
      <c r="B1259" s="9">
        <v>236.63999938964801</v>
      </c>
      <c r="C1259" s="9">
        <v>240.32000732421801</v>
      </c>
      <c r="D1259" s="9">
        <v>236.02000427246</v>
      </c>
      <c r="E1259" s="9">
        <v>214.72677612304599</v>
      </c>
      <c r="F1259" s="9">
        <v>238.419998168945</v>
      </c>
      <c r="G1259" s="10">
        <v>454855800</v>
      </c>
    </row>
    <row r="1260" spans="1:7" x14ac:dyDescent="0.25">
      <c r="A1260" s="1">
        <v>42800</v>
      </c>
      <c r="B1260" s="9">
        <v>237.5</v>
      </c>
      <c r="C1260" s="9">
        <v>238.11999511718699</v>
      </c>
      <c r="D1260" s="9">
        <v>235.74000549316401</v>
      </c>
      <c r="E1260" s="9">
        <v>214.06927490234301</v>
      </c>
      <c r="F1260" s="9">
        <v>237.69000244140599</v>
      </c>
      <c r="G1260" s="10">
        <v>371339600</v>
      </c>
    </row>
    <row r="1261" spans="1:7" x14ac:dyDescent="0.25">
      <c r="A1261" s="1">
        <v>42807</v>
      </c>
      <c r="B1261" s="9">
        <v>237.61999511718699</v>
      </c>
      <c r="C1261" s="9">
        <v>239.44000244140599</v>
      </c>
      <c r="D1261" s="9">
        <v>236.19000244140599</v>
      </c>
      <c r="E1261" s="9">
        <v>213.474853515625</v>
      </c>
      <c r="F1261" s="9">
        <v>237.02999877929599</v>
      </c>
      <c r="G1261" s="10">
        <v>380565500</v>
      </c>
    </row>
    <row r="1262" spans="1:7" x14ac:dyDescent="0.25">
      <c r="A1262" s="1">
        <v>42814</v>
      </c>
      <c r="B1262" s="9">
        <v>237.02999877929599</v>
      </c>
      <c r="C1262" s="9">
        <v>237.61000061035099</v>
      </c>
      <c r="D1262" s="9">
        <v>232.96000671386699</v>
      </c>
      <c r="E1262" s="9">
        <v>211.53619384765599</v>
      </c>
      <c r="F1262" s="9">
        <v>233.86000061035099</v>
      </c>
      <c r="G1262" s="10">
        <v>494830700</v>
      </c>
    </row>
    <row r="1263" spans="1:7" x14ac:dyDescent="0.25">
      <c r="A1263" s="1">
        <v>42821</v>
      </c>
      <c r="B1263" s="9">
        <v>231.92999267578099</v>
      </c>
      <c r="C1263" s="9">
        <v>236.52000427246</v>
      </c>
      <c r="D1263" s="9">
        <v>231.61000061035099</v>
      </c>
      <c r="E1263" s="9">
        <v>213.23674011230401</v>
      </c>
      <c r="F1263" s="9">
        <v>235.74000549316401</v>
      </c>
      <c r="G1263" s="10">
        <v>373359800</v>
      </c>
    </row>
    <row r="1264" spans="1:7" x14ac:dyDescent="0.25">
      <c r="A1264" s="1">
        <v>42828</v>
      </c>
      <c r="B1264" s="9">
        <v>235.80000305175699</v>
      </c>
      <c r="C1264" s="9">
        <v>237.38999938964801</v>
      </c>
      <c r="D1264" s="9">
        <v>233.91000366210901</v>
      </c>
      <c r="E1264" s="9">
        <v>212.748291015625</v>
      </c>
      <c r="F1264" s="9">
        <v>235.19999694824199</v>
      </c>
      <c r="G1264" s="10">
        <v>394361400</v>
      </c>
    </row>
    <row r="1265" spans="1:7" x14ac:dyDescent="0.25">
      <c r="A1265" s="1">
        <v>42835</v>
      </c>
      <c r="B1265" s="9">
        <v>235.36000061035099</v>
      </c>
      <c r="C1265" s="9">
        <v>236.259994506835</v>
      </c>
      <c r="D1265" s="9">
        <v>232.509994506835</v>
      </c>
      <c r="E1265" s="9">
        <v>210.31503295898401</v>
      </c>
      <c r="F1265" s="9">
        <v>232.509994506835</v>
      </c>
      <c r="G1265" s="10">
        <v>330405400</v>
      </c>
    </row>
    <row r="1266" spans="1:7" x14ac:dyDescent="0.25">
      <c r="A1266" s="1">
        <v>42842</v>
      </c>
      <c r="B1266" s="9">
        <v>233.11000061035099</v>
      </c>
      <c r="C1266" s="9">
        <v>235.850006103515</v>
      </c>
      <c r="D1266" s="9">
        <v>232.88000488281199</v>
      </c>
      <c r="E1266" s="9">
        <v>212.19650268554599</v>
      </c>
      <c r="F1266" s="9">
        <v>234.58999633789</v>
      </c>
      <c r="G1266" s="10">
        <v>423293100</v>
      </c>
    </row>
    <row r="1267" spans="1:7" x14ac:dyDescent="0.25">
      <c r="A1267" s="1">
        <v>42849</v>
      </c>
      <c r="B1267" s="9">
        <v>237.17999267578099</v>
      </c>
      <c r="C1267" s="9">
        <v>239.52999877929599</v>
      </c>
      <c r="D1267" s="9">
        <v>234.55999755859301</v>
      </c>
      <c r="E1267" s="9">
        <v>215.35336303710901</v>
      </c>
      <c r="F1267" s="9">
        <v>238.08000183105401</v>
      </c>
      <c r="G1267" s="10">
        <v>401553800</v>
      </c>
    </row>
    <row r="1268" spans="1:7" x14ac:dyDescent="0.25">
      <c r="A1268" s="1">
        <v>42856</v>
      </c>
      <c r="B1268" s="9">
        <v>238.67999267578099</v>
      </c>
      <c r="C1268" s="9">
        <v>239.72000122070301</v>
      </c>
      <c r="D1268" s="9">
        <v>237.69999694824199</v>
      </c>
      <c r="E1268" s="9">
        <v>216.81867980957</v>
      </c>
      <c r="F1268" s="9">
        <v>239.69999694824199</v>
      </c>
      <c r="G1268" s="10">
        <v>320859900</v>
      </c>
    </row>
    <row r="1269" spans="1:7" x14ac:dyDescent="0.25">
      <c r="A1269" s="1">
        <v>42863</v>
      </c>
      <c r="B1269" s="9">
        <v>239.75</v>
      </c>
      <c r="C1269" s="9">
        <v>240.19000244140599</v>
      </c>
      <c r="D1269" s="9">
        <v>238.13000488281199</v>
      </c>
      <c r="E1269" s="9">
        <v>216.16743469238199</v>
      </c>
      <c r="F1269" s="9">
        <v>238.97999572753901</v>
      </c>
      <c r="G1269" s="10">
        <v>270313700</v>
      </c>
    </row>
    <row r="1270" spans="1:7" x14ac:dyDescent="0.25">
      <c r="A1270" s="1">
        <v>42870</v>
      </c>
      <c r="B1270" s="9">
        <v>239.47000122070301</v>
      </c>
      <c r="C1270" s="9">
        <v>240.669998168945</v>
      </c>
      <c r="D1270" s="9">
        <v>235.42999267578099</v>
      </c>
      <c r="E1270" s="9">
        <v>215.56140136718699</v>
      </c>
      <c r="F1270" s="9">
        <v>238.30999755859301</v>
      </c>
      <c r="G1270" s="10">
        <v>507393900</v>
      </c>
    </row>
    <row r="1271" spans="1:7" x14ac:dyDescent="0.25">
      <c r="A1271" s="1">
        <v>42877</v>
      </c>
      <c r="B1271" s="9">
        <v>238.89999389648401</v>
      </c>
      <c r="C1271" s="9">
        <v>242.08000183105401</v>
      </c>
      <c r="D1271" s="9">
        <v>238.82000732421801</v>
      </c>
      <c r="E1271" s="9">
        <v>218.63685607910099</v>
      </c>
      <c r="F1271" s="9">
        <v>241.71000671386699</v>
      </c>
      <c r="G1271" s="10">
        <v>266981600</v>
      </c>
    </row>
    <row r="1272" spans="1:7" x14ac:dyDescent="0.25">
      <c r="A1272" s="1">
        <v>42884</v>
      </c>
      <c r="B1272" s="9">
        <v>241.33999633789</v>
      </c>
      <c r="C1272" s="9">
        <v>244.350006103515</v>
      </c>
      <c r="D1272" s="9">
        <v>240.63999938964801</v>
      </c>
      <c r="E1272" s="9">
        <v>220.862045288085</v>
      </c>
      <c r="F1272" s="9">
        <v>244.169998168945</v>
      </c>
      <c r="G1272" s="10">
        <v>284626000</v>
      </c>
    </row>
    <row r="1273" spans="1:7" x14ac:dyDescent="0.25">
      <c r="A1273" s="1">
        <v>42891</v>
      </c>
      <c r="B1273" s="9">
        <v>243.97000122070301</v>
      </c>
      <c r="C1273" s="9">
        <v>245.009994506835</v>
      </c>
      <c r="D1273" s="9">
        <v>241.94999694824199</v>
      </c>
      <c r="E1273" s="9">
        <v>220.17457580566401</v>
      </c>
      <c r="F1273" s="9">
        <v>243.41000366210901</v>
      </c>
      <c r="G1273" s="10">
        <v>347425600</v>
      </c>
    </row>
    <row r="1274" spans="1:7" x14ac:dyDescent="0.25">
      <c r="A1274" s="1">
        <v>42898</v>
      </c>
      <c r="B1274" s="9">
        <v>243.13000488281199</v>
      </c>
      <c r="C1274" s="9">
        <v>244.86999511718699</v>
      </c>
      <c r="D1274" s="9">
        <v>241.63000488281199</v>
      </c>
      <c r="E1274" s="9">
        <v>219.47808837890599</v>
      </c>
      <c r="F1274" s="9">
        <v>242.63999938964801</v>
      </c>
      <c r="G1274" s="10">
        <v>375795400</v>
      </c>
    </row>
    <row r="1275" spans="1:7" x14ac:dyDescent="0.25">
      <c r="A1275" s="1">
        <v>42905</v>
      </c>
      <c r="B1275" s="9">
        <v>243.58999633789</v>
      </c>
      <c r="C1275" s="9">
        <v>244.72999572753901</v>
      </c>
      <c r="D1275" s="9">
        <v>242.41000366210901</v>
      </c>
      <c r="E1275" s="9">
        <v>220.99374389648401</v>
      </c>
      <c r="F1275" s="9">
        <v>243.13000488281199</v>
      </c>
      <c r="G1275" s="10">
        <v>289142700</v>
      </c>
    </row>
    <row r="1276" spans="1:7" x14ac:dyDescent="0.25">
      <c r="A1276" s="1">
        <v>42912</v>
      </c>
      <c r="B1276" s="9">
        <v>243.89999389648401</v>
      </c>
      <c r="C1276" s="9">
        <v>244.38000488281199</v>
      </c>
      <c r="D1276" s="9">
        <v>239.96000671386699</v>
      </c>
      <c r="E1276" s="9">
        <v>219.78486633300699</v>
      </c>
      <c r="F1276" s="9">
        <v>241.80000305175699</v>
      </c>
      <c r="G1276" s="10">
        <v>402761200</v>
      </c>
    </row>
    <row r="1277" spans="1:7" x14ac:dyDescent="0.25">
      <c r="A1277" s="1">
        <v>42919</v>
      </c>
      <c r="B1277" s="9">
        <v>242.88000488281199</v>
      </c>
      <c r="C1277" s="9">
        <v>243.38000488281199</v>
      </c>
      <c r="D1277" s="9">
        <v>240.33999633789</v>
      </c>
      <c r="E1277" s="9">
        <v>220.066635131835</v>
      </c>
      <c r="F1277" s="9">
        <v>242.11000061035099</v>
      </c>
      <c r="G1277" s="10">
        <v>216954500</v>
      </c>
    </row>
    <row r="1278" spans="1:7" x14ac:dyDescent="0.25">
      <c r="A1278" s="1">
        <v>42926</v>
      </c>
      <c r="B1278" s="9">
        <v>242.11000061035099</v>
      </c>
      <c r="C1278" s="9">
        <v>245.97000122070301</v>
      </c>
      <c r="D1278" s="9">
        <v>240.850006103515</v>
      </c>
      <c r="E1278" s="9">
        <v>223.20252990722599</v>
      </c>
      <c r="F1278" s="9">
        <v>245.55999755859301</v>
      </c>
      <c r="G1278" s="10">
        <v>246362600</v>
      </c>
    </row>
    <row r="1279" spans="1:7" x14ac:dyDescent="0.25">
      <c r="A1279" s="1">
        <v>42933</v>
      </c>
      <c r="B1279" s="9">
        <v>245.47000122070301</v>
      </c>
      <c r="C1279" s="9">
        <v>247.419998168945</v>
      </c>
      <c r="D1279" s="9">
        <v>244.669998168945</v>
      </c>
      <c r="E1279" s="9">
        <v>224.40234375</v>
      </c>
      <c r="F1279" s="9">
        <v>246.88000488281199</v>
      </c>
      <c r="G1279" s="10">
        <v>256784700</v>
      </c>
    </row>
    <row r="1280" spans="1:7" x14ac:dyDescent="0.25">
      <c r="A1280" s="1">
        <v>42940</v>
      </c>
      <c r="B1280" s="9">
        <v>246.78999328613199</v>
      </c>
      <c r="C1280" s="9">
        <v>248</v>
      </c>
      <c r="D1280" s="9">
        <v>245.67999267578099</v>
      </c>
      <c r="E1280" s="9">
        <v>224.42964172363199</v>
      </c>
      <c r="F1280" s="9">
        <v>246.91000366210901</v>
      </c>
      <c r="G1280" s="10">
        <v>269968300</v>
      </c>
    </row>
    <row r="1281" spans="1:7" x14ac:dyDescent="0.25">
      <c r="A1281" s="1">
        <v>42947</v>
      </c>
      <c r="B1281" s="9">
        <v>247.36999511718699</v>
      </c>
      <c r="C1281" s="9">
        <v>247.78999328613199</v>
      </c>
      <c r="D1281" s="9">
        <v>246.36999511718699</v>
      </c>
      <c r="E1281" s="9">
        <v>224.88412475585901</v>
      </c>
      <c r="F1281" s="9">
        <v>247.41000366210901</v>
      </c>
      <c r="G1281" s="10">
        <v>269148100</v>
      </c>
    </row>
    <row r="1282" spans="1:7" x14ac:dyDescent="0.25">
      <c r="A1282" s="1">
        <v>42954</v>
      </c>
      <c r="B1282" s="9">
        <v>247.49000549316401</v>
      </c>
      <c r="C1282" s="9">
        <v>248.91000366210901</v>
      </c>
      <c r="D1282" s="9">
        <v>243.69999694824199</v>
      </c>
      <c r="E1282" s="9">
        <v>221.89364624023401</v>
      </c>
      <c r="F1282" s="9">
        <v>244.11999511718699</v>
      </c>
      <c r="G1282" s="10">
        <v>351696400</v>
      </c>
    </row>
    <row r="1283" spans="1:7" x14ac:dyDescent="0.25">
      <c r="A1283" s="1">
        <v>42961</v>
      </c>
      <c r="B1283" s="9">
        <v>245.58999633789</v>
      </c>
      <c r="C1283" s="9">
        <v>247.57000732421801</v>
      </c>
      <c r="D1283" s="9">
        <v>242.19999694824199</v>
      </c>
      <c r="E1283" s="9">
        <v>220.61201477050699</v>
      </c>
      <c r="F1283" s="9">
        <v>242.71000671386699</v>
      </c>
      <c r="G1283" s="10">
        <v>450488500</v>
      </c>
    </row>
    <row r="1284" spans="1:7" x14ac:dyDescent="0.25">
      <c r="A1284" s="1">
        <v>42968</v>
      </c>
      <c r="B1284" s="9">
        <v>242.63999938964801</v>
      </c>
      <c r="C1284" s="9">
        <v>245.61999511718699</v>
      </c>
      <c r="D1284" s="9">
        <v>241.83000183105401</v>
      </c>
      <c r="E1284" s="9">
        <v>222.29357910156199</v>
      </c>
      <c r="F1284" s="9">
        <v>244.55999755859301</v>
      </c>
      <c r="G1284" s="10">
        <v>294001200</v>
      </c>
    </row>
    <row r="1285" spans="1:7" x14ac:dyDescent="0.25">
      <c r="A1285" s="1">
        <v>42975</v>
      </c>
      <c r="B1285" s="9">
        <v>245.169998168945</v>
      </c>
      <c r="C1285" s="9">
        <v>248.33000183105401</v>
      </c>
      <c r="D1285" s="9">
        <v>242.92999267578099</v>
      </c>
      <c r="E1285" s="9">
        <v>225.27493286132801</v>
      </c>
      <c r="F1285" s="9">
        <v>247.83999633789</v>
      </c>
      <c r="G1285" s="10">
        <v>319543000</v>
      </c>
    </row>
    <row r="1286" spans="1:7" x14ac:dyDescent="0.25">
      <c r="A1286" s="1">
        <v>42982</v>
      </c>
      <c r="B1286" s="9">
        <v>247.259994506835</v>
      </c>
      <c r="C1286" s="9">
        <v>247.52000427246</v>
      </c>
      <c r="D1286" s="9">
        <v>244.94999694824199</v>
      </c>
      <c r="E1286" s="9">
        <v>224.12968444824199</v>
      </c>
      <c r="F1286" s="9">
        <v>246.58000183105401</v>
      </c>
      <c r="G1286" s="10">
        <v>271183200</v>
      </c>
    </row>
    <row r="1287" spans="1:7" x14ac:dyDescent="0.25">
      <c r="A1287" s="1">
        <v>42989</v>
      </c>
      <c r="B1287" s="9">
        <v>248.03999328613199</v>
      </c>
      <c r="C1287" s="9">
        <v>250.32000732421801</v>
      </c>
      <c r="D1287" s="9">
        <v>248.02000427246</v>
      </c>
      <c r="E1287" s="9">
        <v>226.502029418945</v>
      </c>
      <c r="F1287" s="9">
        <v>249.19000244140599</v>
      </c>
      <c r="G1287" s="10">
        <v>378367500</v>
      </c>
    </row>
    <row r="1288" spans="1:7" x14ac:dyDescent="0.25">
      <c r="A1288" s="1">
        <v>42996</v>
      </c>
      <c r="B1288" s="9">
        <v>249.61000061035099</v>
      </c>
      <c r="C1288" s="9">
        <v>250.19000244140599</v>
      </c>
      <c r="D1288" s="9">
        <v>248.919998168945</v>
      </c>
      <c r="E1288" s="9">
        <v>227.85446166992099</v>
      </c>
      <c r="F1288" s="9">
        <v>249.44000244140599</v>
      </c>
      <c r="G1288" s="10">
        <v>252342800</v>
      </c>
    </row>
    <row r="1289" spans="1:7" x14ac:dyDescent="0.25">
      <c r="A1289" s="1">
        <v>43003</v>
      </c>
      <c r="B1289" s="9">
        <v>249.14999389648401</v>
      </c>
      <c r="C1289" s="9">
        <v>251.32000732421801</v>
      </c>
      <c r="D1289" s="9">
        <v>248.08000183105401</v>
      </c>
      <c r="E1289" s="9">
        <v>229.48957824707</v>
      </c>
      <c r="F1289" s="9">
        <v>251.22999572753901</v>
      </c>
      <c r="G1289" s="10">
        <v>322504600</v>
      </c>
    </row>
    <row r="1290" spans="1:7" x14ac:dyDescent="0.25">
      <c r="A1290" s="1">
        <v>43010</v>
      </c>
      <c r="B1290" s="9">
        <v>251.49000549316401</v>
      </c>
      <c r="C1290" s="9">
        <v>254.69999694824199</v>
      </c>
      <c r="D1290" s="9">
        <v>251.28999328613199</v>
      </c>
      <c r="E1290" s="9">
        <v>232.357818603515</v>
      </c>
      <c r="F1290" s="9">
        <v>254.36999511718699</v>
      </c>
      <c r="G1290" s="10">
        <v>325955600</v>
      </c>
    </row>
    <row r="1291" spans="1:7" x14ac:dyDescent="0.25">
      <c r="A1291" s="1">
        <v>43017</v>
      </c>
      <c r="B1291" s="9">
        <v>254.63000488281199</v>
      </c>
      <c r="C1291" s="9">
        <v>255.27000427246</v>
      </c>
      <c r="D1291" s="9">
        <v>253.64999389648401</v>
      </c>
      <c r="E1291" s="9">
        <v>232.88763427734301</v>
      </c>
      <c r="F1291" s="9">
        <v>254.94999694824199</v>
      </c>
      <c r="G1291" s="10">
        <v>228400300</v>
      </c>
    </row>
    <row r="1292" spans="1:7" x14ac:dyDescent="0.25">
      <c r="A1292" s="1">
        <v>43024</v>
      </c>
      <c r="B1292" s="9">
        <v>255.21000671386699</v>
      </c>
      <c r="C1292" s="9">
        <v>257.14001464843699</v>
      </c>
      <c r="D1292" s="9">
        <v>254.350006103515</v>
      </c>
      <c r="E1292" s="9">
        <v>234.86073303222599</v>
      </c>
      <c r="F1292" s="9">
        <v>257.10998535156199</v>
      </c>
      <c r="G1292" s="10">
        <v>261751200</v>
      </c>
    </row>
    <row r="1293" spans="1:7" x14ac:dyDescent="0.25">
      <c r="A1293" s="1">
        <v>43031</v>
      </c>
      <c r="B1293" s="9">
        <v>257.48001098632801</v>
      </c>
      <c r="C1293" s="9">
        <v>257.89001464843699</v>
      </c>
      <c r="D1293" s="9">
        <v>254</v>
      </c>
      <c r="E1293" s="9">
        <v>235.408767700195</v>
      </c>
      <c r="F1293" s="9">
        <v>257.70999145507801</v>
      </c>
      <c r="G1293" s="10">
        <v>389927000</v>
      </c>
    </row>
    <row r="1294" spans="1:7" x14ac:dyDescent="0.25">
      <c r="A1294" s="1">
        <v>43038</v>
      </c>
      <c r="B1294" s="9">
        <v>256.47000122070301</v>
      </c>
      <c r="C1294" s="9">
        <v>258.5</v>
      </c>
      <c r="D1294" s="9">
        <v>256.19000244140602</v>
      </c>
      <c r="E1294" s="9">
        <v>236.08480834960901</v>
      </c>
      <c r="F1294" s="9">
        <v>258.45001220703102</v>
      </c>
      <c r="G1294" s="10">
        <v>284832400</v>
      </c>
    </row>
    <row r="1295" spans="1:7" x14ac:dyDescent="0.25">
      <c r="A1295" s="1">
        <v>43045</v>
      </c>
      <c r="B1295" s="9">
        <v>258.29998779296801</v>
      </c>
      <c r="C1295" s="9">
        <v>259.350006103515</v>
      </c>
      <c r="D1295" s="9">
        <v>256.35998535156199</v>
      </c>
      <c r="E1295" s="9">
        <v>235.755935668945</v>
      </c>
      <c r="F1295" s="9">
        <v>258.08999633789</v>
      </c>
      <c r="G1295" s="10">
        <v>312694600</v>
      </c>
    </row>
    <row r="1296" spans="1:7" x14ac:dyDescent="0.25">
      <c r="A1296" s="1">
        <v>43052</v>
      </c>
      <c r="B1296" s="9">
        <v>257.30999755859301</v>
      </c>
      <c r="C1296" s="9">
        <v>259.04000854492102</v>
      </c>
      <c r="D1296" s="9">
        <v>255.63000488281199</v>
      </c>
      <c r="E1296" s="9">
        <v>235.54579162597599</v>
      </c>
      <c r="F1296" s="9">
        <v>257.85998535156199</v>
      </c>
      <c r="G1296" s="10">
        <v>335889100</v>
      </c>
    </row>
    <row r="1297" spans="1:7" x14ac:dyDescent="0.25">
      <c r="A1297" s="1">
        <v>43059</v>
      </c>
      <c r="B1297" s="9">
        <v>258.14001464843699</v>
      </c>
      <c r="C1297" s="9">
        <v>260.48001098632801</v>
      </c>
      <c r="D1297" s="9">
        <v>257.85998535156199</v>
      </c>
      <c r="E1297" s="9">
        <v>237.82946777343699</v>
      </c>
      <c r="F1297" s="9">
        <v>260.35998535156199</v>
      </c>
      <c r="G1297" s="10">
        <v>190142200</v>
      </c>
    </row>
    <row r="1298" spans="1:7" x14ac:dyDescent="0.25">
      <c r="A1298" s="1">
        <v>43066</v>
      </c>
      <c r="B1298" s="9">
        <v>260.41000366210898</v>
      </c>
      <c r="C1298" s="9">
        <v>266.04998779296801</v>
      </c>
      <c r="D1298" s="9">
        <v>260</v>
      </c>
      <c r="E1298" s="9">
        <v>241.57464599609301</v>
      </c>
      <c r="F1298" s="9">
        <v>264.45999145507801</v>
      </c>
      <c r="G1298" s="10">
        <v>521044000</v>
      </c>
    </row>
    <row r="1299" spans="1:7" x14ac:dyDescent="0.25">
      <c r="A1299" s="1">
        <v>43073</v>
      </c>
      <c r="B1299" s="9">
        <v>266.30999755859301</v>
      </c>
      <c r="C1299" s="9">
        <v>266.79998779296801</v>
      </c>
      <c r="D1299" s="9">
        <v>262.70999145507801</v>
      </c>
      <c r="E1299" s="9">
        <v>242.53388977050699</v>
      </c>
      <c r="F1299" s="9">
        <v>265.510009765625</v>
      </c>
      <c r="G1299" s="10">
        <v>401716200</v>
      </c>
    </row>
    <row r="1300" spans="1:7" x14ac:dyDescent="0.25">
      <c r="A1300" s="1">
        <v>43080</v>
      </c>
      <c r="B1300" s="9">
        <v>266.30999755859301</v>
      </c>
      <c r="C1300" s="9">
        <v>267.55999755859301</v>
      </c>
      <c r="D1300" s="9">
        <v>265.39001464843699</v>
      </c>
      <c r="E1300" s="9">
        <v>243.447341918945</v>
      </c>
      <c r="F1300" s="9">
        <v>266.510009765625</v>
      </c>
      <c r="G1300" s="10">
        <v>516455700</v>
      </c>
    </row>
    <row r="1301" spans="1:7" x14ac:dyDescent="0.25">
      <c r="A1301" s="1">
        <v>43087</v>
      </c>
      <c r="B1301" s="9">
        <v>268.100006103515</v>
      </c>
      <c r="C1301" s="9">
        <v>268.600006103515</v>
      </c>
      <c r="D1301" s="9">
        <v>266.69000244140602</v>
      </c>
      <c r="E1301" s="9">
        <v>245.60980224609301</v>
      </c>
      <c r="F1301" s="9">
        <v>267.510009765625</v>
      </c>
      <c r="G1301" s="10">
        <v>388541200</v>
      </c>
    </row>
    <row r="1302" spans="1:7" x14ac:dyDescent="0.25">
      <c r="A1302" s="1">
        <v>43094</v>
      </c>
      <c r="B1302" s="9">
        <v>267.04998779296801</v>
      </c>
      <c r="C1302" s="9">
        <v>268.54998779296801</v>
      </c>
      <c r="D1302" s="9">
        <v>266.64001464843699</v>
      </c>
      <c r="E1302" s="9">
        <v>245.01300048828099</v>
      </c>
      <c r="F1302" s="9">
        <v>266.85998535156199</v>
      </c>
      <c r="G1302" s="10">
        <v>244118900</v>
      </c>
    </row>
    <row r="1303" spans="1:7" x14ac:dyDescent="0.25">
      <c r="A1303" s="1">
        <v>43101</v>
      </c>
      <c r="B1303" s="9">
        <v>267.83999633789</v>
      </c>
      <c r="C1303" s="9">
        <v>273.55999755859301</v>
      </c>
      <c r="D1303" s="9">
        <v>267.39999389648398</v>
      </c>
      <c r="E1303" s="9">
        <v>251.03598022460901</v>
      </c>
      <c r="F1303" s="9">
        <v>273.42001342773398</v>
      </c>
      <c r="G1303" s="10">
        <v>340886500</v>
      </c>
    </row>
    <row r="1304" spans="1:7" x14ac:dyDescent="0.25">
      <c r="A1304" s="1">
        <v>43108</v>
      </c>
      <c r="B1304" s="9">
        <v>273.30999755859301</v>
      </c>
      <c r="C1304" s="9">
        <v>278.10998535156199</v>
      </c>
      <c r="D1304" s="9">
        <v>272.92001342773398</v>
      </c>
      <c r="E1304" s="9">
        <v>255.16760253906199</v>
      </c>
      <c r="F1304" s="9">
        <v>277.92001342773398</v>
      </c>
      <c r="G1304" s="10">
        <v>337325100</v>
      </c>
    </row>
    <row r="1305" spans="1:7" x14ac:dyDescent="0.25">
      <c r="A1305" s="1">
        <v>43115</v>
      </c>
      <c r="B1305" s="9">
        <v>279.350006103515</v>
      </c>
      <c r="C1305" s="9">
        <v>280.41000366210898</v>
      </c>
      <c r="D1305" s="9">
        <v>276.17999267578102</v>
      </c>
      <c r="E1305" s="9">
        <v>257.45370483398398</v>
      </c>
      <c r="F1305" s="9">
        <v>280.41000366210898</v>
      </c>
      <c r="G1305" s="10">
        <v>461462000</v>
      </c>
    </row>
    <row r="1306" spans="1:7" x14ac:dyDescent="0.25">
      <c r="A1306" s="1">
        <v>43122</v>
      </c>
      <c r="B1306" s="9">
        <v>280.17001342773398</v>
      </c>
      <c r="C1306" s="9">
        <v>286.63000488281199</v>
      </c>
      <c r="D1306" s="9">
        <v>280.10998535156199</v>
      </c>
      <c r="E1306" s="9">
        <v>263.118560791015</v>
      </c>
      <c r="F1306" s="9">
        <v>286.579986572265</v>
      </c>
      <c r="G1306" s="10">
        <v>515553600</v>
      </c>
    </row>
    <row r="1307" spans="1:7" x14ac:dyDescent="0.25">
      <c r="A1307" s="1">
        <v>43129</v>
      </c>
      <c r="B1307" s="9">
        <v>285.92999267578102</v>
      </c>
      <c r="C1307" s="9">
        <v>286.42999267578102</v>
      </c>
      <c r="D1307" s="9">
        <v>275.41000366210898</v>
      </c>
      <c r="E1307" s="9">
        <v>252.899810791015</v>
      </c>
      <c r="F1307" s="9">
        <v>275.45001220703102</v>
      </c>
      <c r="G1307" s="10">
        <v>593556800</v>
      </c>
    </row>
    <row r="1308" spans="1:7" x14ac:dyDescent="0.25">
      <c r="A1308" s="1">
        <v>43136</v>
      </c>
      <c r="B1308" s="9">
        <v>273.45001220703102</v>
      </c>
      <c r="C1308" s="9">
        <v>275.850006103515</v>
      </c>
      <c r="D1308" s="9">
        <v>252.919998168945</v>
      </c>
      <c r="E1308" s="9">
        <v>240.09182739257801</v>
      </c>
      <c r="F1308" s="9">
        <v>261.5</v>
      </c>
      <c r="G1308" s="10">
        <v>1347099500</v>
      </c>
    </row>
    <row r="1309" spans="1:7" x14ac:dyDescent="0.25">
      <c r="A1309" s="1">
        <v>43143</v>
      </c>
      <c r="B1309" s="9">
        <v>263.829986572265</v>
      </c>
      <c r="C1309" s="9">
        <v>275.32000732421801</v>
      </c>
      <c r="D1309" s="9">
        <v>261.66000366210898</v>
      </c>
      <c r="E1309" s="9">
        <v>250.75134277343699</v>
      </c>
      <c r="F1309" s="9">
        <v>273.10998535156199</v>
      </c>
      <c r="G1309" s="10">
        <v>617315700</v>
      </c>
    </row>
    <row r="1310" spans="1:7" x14ac:dyDescent="0.25">
      <c r="A1310" s="1">
        <v>43150</v>
      </c>
      <c r="B1310" s="9">
        <v>272.02999877929602</v>
      </c>
      <c r="C1310" s="9">
        <v>274.72000122070301</v>
      </c>
      <c r="D1310" s="9">
        <v>269.64001464843699</v>
      </c>
      <c r="E1310" s="9">
        <v>252.22036743164</v>
      </c>
      <c r="F1310" s="9">
        <v>274.70999145507801</v>
      </c>
      <c r="G1310" s="10">
        <v>388531100</v>
      </c>
    </row>
    <row r="1311" spans="1:7" x14ac:dyDescent="0.25">
      <c r="A1311" s="1">
        <v>43157</v>
      </c>
      <c r="B1311" s="9">
        <v>275.92999267578102</v>
      </c>
      <c r="C1311" s="9">
        <v>278.92001342773398</v>
      </c>
      <c r="D1311" s="9">
        <v>264.82000732421801</v>
      </c>
      <c r="E1311" s="9">
        <v>247.05126953125</v>
      </c>
      <c r="F1311" s="9">
        <v>269.079986572265</v>
      </c>
      <c r="G1311" s="10">
        <v>623436700</v>
      </c>
    </row>
    <row r="1312" spans="1:7" x14ac:dyDescent="0.25">
      <c r="A1312" s="1">
        <v>43164</v>
      </c>
      <c r="B1312" s="9">
        <v>267.73001098632801</v>
      </c>
      <c r="C1312" s="9">
        <v>278.86999511718699</v>
      </c>
      <c r="D1312" s="9">
        <v>267.60998535156199</v>
      </c>
      <c r="E1312" s="9">
        <v>256.03973388671801</v>
      </c>
      <c r="F1312" s="9">
        <v>278.86999511718699</v>
      </c>
      <c r="G1312" s="10">
        <v>444110600</v>
      </c>
    </row>
    <row r="1313" spans="1:7" x14ac:dyDescent="0.25">
      <c r="A1313" s="1">
        <v>43171</v>
      </c>
      <c r="B1313" s="9">
        <v>279.20001220703102</v>
      </c>
      <c r="C1313" s="9">
        <v>280.41000366210898</v>
      </c>
      <c r="D1313" s="9">
        <v>274.14001464843699</v>
      </c>
      <c r="E1313" s="9">
        <v>251.75215148925699</v>
      </c>
      <c r="F1313" s="9">
        <v>274.20001220703102</v>
      </c>
      <c r="G1313" s="10">
        <v>453565500</v>
      </c>
    </row>
    <row r="1314" spans="1:7" x14ac:dyDescent="0.25">
      <c r="A1314" s="1">
        <v>43178</v>
      </c>
      <c r="B1314" s="9">
        <v>273.350006103515</v>
      </c>
      <c r="C1314" s="9">
        <v>274.39999389648398</v>
      </c>
      <c r="D1314" s="9">
        <v>257.829986572265</v>
      </c>
      <c r="E1314" s="9">
        <v>237.87315368652301</v>
      </c>
      <c r="F1314" s="9">
        <v>258.04998779296801</v>
      </c>
      <c r="G1314" s="10">
        <v>579996000</v>
      </c>
    </row>
    <row r="1315" spans="1:7" x14ac:dyDescent="0.25">
      <c r="A1315" s="1">
        <v>43185</v>
      </c>
      <c r="B1315" s="9">
        <v>262.13000488281199</v>
      </c>
      <c r="C1315" s="9">
        <v>266.76998901367102</v>
      </c>
      <c r="D1315" s="9">
        <v>258.579986572265</v>
      </c>
      <c r="E1315" s="9">
        <v>242.57437133789</v>
      </c>
      <c r="F1315" s="9">
        <v>263.14999389648398</v>
      </c>
      <c r="G1315" s="10">
        <v>529951400</v>
      </c>
    </row>
    <row r="1316" spans="1:7" x14ac:dyDescent="0.25">
      <c r="A1316" s="1">
        <v>43192</v>
      </c>
      <c r="B1316" s="9">
        <v>262.54998779296801</v>
      </c>
      <c r="C1316" s="9">
        <v>266.64001464843699</v>
      </c>
      <c r="D1316" s="9">
        <v>254.669998168945</v>
      </c>
      <c r="E1316" s="9">
        <v>239.41256713867099</v>
      </c>
      <c r="F1316" s="9">
        <v>259.72000122070301</v>
      </c>
      <c r="G1316" s="10">
        <v>692132300</v>
      </c>
    </row>
    <row r="1317" spans="1:7" x14ac:dyDescent="0.25">
      <c r="A1317" s="1">
        <v>43199</v>
      </c>
      <c r="B1317" s="9">
        <v>261.36999511718699</v>
      </c>
      <c r="C1317" s="9">
        <v>267.54000854492102</v>
      </c>
      <c r="D1317" s="9">
        <v>259.94000244140602</v>
      </c>
      <c r="E1317" s="9">
        <v>244.41799926757801</v>
      </c>
      <c r="F1317" s="9">
        <v>265.14999389648398</v>
      </c>
      <c r="G1317" s="10">
        <v>454081800</v>
      </c>
    </row>
    <row r="1318" spans="1:7" x14ac:dyDescent="0.25">
      <c r="A1318" s="1">
        <v>43206</v>
      </c>
      <c r="B1318" s="9">
        <v>267</v>
      </c>
      <c r="C1318" s="9">
        <v>271.29998779296801</v>
      </c>
      <c r="D1318" s="9">
        <v>265.60998535156199</v>
      </c>
      <c r="E1318" s="9">
        <v>245.763916015625</v>
      </c>
      <c r="F1318" s="9">
        <v>266.60998535156199</v>
      </c>
      <c r="G1318" s="10">
        <v>363000200</v>
      </c>
    </row>
    <row r="1319" spans="1:7" x14ac:dyDescent="0.25">
      <c r="A1319" s="1">
        <v>43213</v>
      </c>
      <c r="B1319" s="9">
        <v>267.260009765625</v>
      </c>
      <c r="C1319" s="9">
        <v>267.98001098632801</v>
      </c>
      <c r="D1319" s="9">
        <v>260.850006103515</v>
      </c>
      <c r="E1319" s="9">
        <v>245.71775817871</v>
      </c>
      <c r="F1319" s="9">
        <v>266.55999755859301</v>
      </c>
      <c r="G1319" s="10">
        <v>407069900</v>
      </c>
    </row>
    <row r="1320" spans="1:7" x14ac:dyDescent="0.25">
      <c r="A1320" s="1">
        <v>43220</v>
      </c>
      <c r="B1320" s="9">
        <v>267.260009765625</v>
      </c>
      <c r="C1320" s="9">
        <v>267.89001464843699</v>
      </c>
      <c r="D1320" s="9">
        <v>259.04998779296801</v>
      </c>
      <c r="E1320" s="9">
        <v>245.219955444335</v>
      </c>
      <c r="F1320" s="9">
        <v>266.01998901367102</v>
      </c>
      <c r="G1320" s="10">
        <v>470288200</v>
      </c>
    </row>
    <row r="1321" spans="1:7" x14ac:dyDescent="0.25">
      <c r="A1321" s="1">
        <v>43227</v>
      </c>
      <c r="B1321" s="9">
        <v>266.89001464843699</v>
      </c>
      <c r="C1321" s="9">
        <v>273.14999389648398</v>
      </c>
      <c r="D1321" s="9">
        <v>265.14999389648398</v>
      </c>
      <c r="E1321" s="9">
        <v>251.51589965820301</v>
      </c>
      <c r="F1321" s="9">
        <v>272.850006103515</v>
      </c>
      <c r="G1321" s="10">
        <v>314405600</v>
      </c>
    </row>
    <row r="1322" spans="1:7" x14ac:dyDescent="0.25">
      <c r="A1322" s="1">
        <v>43234</v>
      </c>
      <c r="B1322" s="9">
        <v>273.33999633789</v>
      </c>
      <c r="C1322" s="9">
        <v>274.079986572265</v>
      </c>
      <c r="D1322" s="9">
        <v>270.02999877929602</v>
      </c>
      <c r="E1322" s="9">
        <v>250.114822387695</v>
      </c>
      <c r="F1322" s="9">
        <v>271.329986572265</v>
      </c>
      <c r="G1322" s="10">
        <v>316673700</v>
      </c>
    </row>
    <row r="1323" spans="1:7" x14ac:dyDescent="0.25">
      <c r="A1323" s="1">
        <v>43241</v>
      </c>
      <c r="B1323" s="9">
        <v>273.010009765625</v>
      </c>
      <c r="C1323" s="9">
        <v>274.25</v>
      </c>
      <c r="D1323" s="9">
        <v>270.77999877929602</v>
      </c>
      <c r="E1323" s="9">
        <v>250.87069702148401</v>
      </c>
      <c r="F1323" s="9">
        <v>272.14999389648398</v>
      </c>
      <c r="G1323" s="10">
        <v>308105100</v>
      </c>
    </row>
    <row r="1324" spans="1:7" x14ac:dyDescent="0.25">
      <c r="A1324" s="1">
        <v>43248</v>
      </c>
      <c r="B1324" s="9">
        <v>270.30999755859301</v>
      </c>
      <c r="C1324" s="9">
        <v>273.94000244140602</v>
      </c>
      <c r="D1324" s="9">
        <v>267.760009765625</v>
      </c>
      <c r="E1324" s="9">
        <v>252.20733642578099</v>
      </c>
      <c r="F1324" s="9">
        <v>273.600006103515</v>
      </c>
      <c r="G1324" s="10">
        <v>350365300</v>
      </c>
    </row>
    <row r="1325" spans="1:7" x14ac:dyDescent="0.25">
      <c r="A1325" s="1">
        <v>43255</v>
      </c>
      <c r="B1325" s="9">
        <v>274.52999877929602</v>
      </c>
      <c r="C1325" s="9">
        <v>278.27999877929602</v>
      </c>
      <c r="D1325" s="9">
        <v>274.17999267578102</v>
      </c>
      <c r="E1325" s="9">
        <v>256.43841552734301</v>
      </c>
      <c r="F1325" s="9">
        <v>278.19000244140602</v>
      </c>
      <c r="G1325" s="10">
        <v>304361500</v>
      </c>
    </row>
    <row r="1326" spans="1:7" x14ac:dyDescent="0.25">
      <c r="A1326" s="1">
        <v>43262</v>
      </c>
      <c r="B1326" s="9">
        <v>278.44000244140602</v>
      </c>
      <c r="C1326" s="9">
        <v>279.48001098632801</v>
      </c>
      <c r="D1326" s="9">
        <v>275.350006103515</v>
      </c>
      <c r="E1326" s="9">
        <v>255.46131896972599</v>
      </c>
      <c r="F1326" s="9">
        <v>277.13000488281199</v>
      </c>
      <c r="G1326" s="10">
        <v>407431300</v>
      </c>
    </row>
    <row r="1327" spans="1:7" x14ac:dyDescent="0.25">
      <c r="A1327" s="1">
        <v>43269</v>
      </c>
      <c r="B1327" s="9">
        <v>275.489990234375</v>
      </c>
      <c r="C1327" s="9">
        <v>276.72000122070301</v>
      </c>
      <c r="D1327" s="9">
        <v>273.52999877929602</v>
      </c>
      <c r="E1327" s="9">
        <v>254.395416259765</v>
      </c>
      <c r="F1327" s="9">
        <v>274.739990234375</v>
      </c>
      <c r="G1327" s="10">
        <v>330194500</v>
      </c>
    </row>
    <row r="1328" spans="1:7" x14ac:dyDescent="0.25">
      <c r="A1328" s="1">
        <v>43276</v>
      </c>
      <c r="B1328" s="9">
        <v>273.44000244140602</v>
      </c>
      <c r="C1328" s="9">
        <v>273.86999511718699</v>
      </c>
      <c r="D1328" s="9">
        <v>268.489990234375</v>
      </c>
      <c r="E1328" s="9">
        <v>251.19161987304599</v>
      </c>
      <c r="F1328" s="9">
        <v>271.27999877929602</v>
      </c>
      <c r="G1328" s="10">
        <v>485755300</v>
      </c>
    </row>
    <row r="1329" spans="1:7" x14ac:dyDescent="0.25">
      <c r="A1329" s="1">
        <v>43283</v>
      </c>
      <c r="B1329" s="9">
        <v>269.510009765625</v>
      </c>
      <c r="C1329" s="9">
        <v>275.83999633789</v>
      </c>
      <c r="D1329" s="9">
        <v>269.239990234375</v>
      </c>
      <c r="E1329" s="9">
        <v>255.02510070800699</v>
      </c>
      <c r="F1329" s="9">
        <v>275.42001342773398</v>
      </c>
      <c r="G1329" s="10">
        <v>229161500</v>
      </c>
    </row>
    <row r="1330" spans="1:7" x14ac:dyDescent="0.25">
      <c r="A1330" s="1">
        <v>43290</v>
      </c>
      <c r="B1330" s="9">
        <v>276.54998779296801</v>
      </c>
      <c r="C1330" s="9">
        <v>279.92999267578102</v>
      </c>
      <c r="D1330" s="9">
        <v>276.5</v>
      </c>
      <c r="E1330" s="9">
        <v>258.88623046875</v>
      </c>
      <c r="F1330" s="9">
        <v>279.58999633789</v>
      </c>
      <c r="G1330" s="10">
        <v>287912600</v>
      </c>
    </row>
    <row r="1331" spans="1:7" x14ac:dyDescent="0.25">
      <c r="A1331" s="1">
        <v>43297</v>
      </c>
      <c r="B1331" s="9">
        <v>279.64001464843699</v>
      </c>
      <c r="C1331" s="9">
        <v>281.17999267578102</v>
      </c>
      <c r="D1331" s="9">
        <v>278.41000366210898</v>
      </c>
      <c r="E1331" s="9">
        <v>258.96957397460898</v>
      </c>
      <c r="F1331" s="9">
        <v>279.67999267578102</v>
      </c>
      <c r="G1331" s="10">
        <v>288859800</v>
      </c>
    </row>
    <row r="1332" spans="1:7" x14ac:dyDescent="0.25">
      <c r="A1332" s="1">
        <v>43304</v>
      </c>
      <c r="B1332" s="9">
        <v>279.45001220703102</v>
      </c>
      <c r="C1332" s="9">
        <v>284.36999511718699</v>
      </c>
      <c r="D1332" s="9">
        <v>279.05999755859301</v>
      </c>
      <c r="E1332" s="9">
        <v>260.58078002929602</v>
      </c>
      <c r="F1332" s="9">
        <v>281.42001342773398</v>
      </c>
      <c r="G1332" s="10">
        <v>328645600</v>
      </c>
    </row>
    <row r="1333" spans="1:7" x14ac:dyDescent="0.25">
      <c r="A1333" s="1">
        <v>43311</v>
      </c>
      <c r="B1333" s="9">
        <v>281.510009765625</v>
      </c>
      <c r="C1333" s="9">
        <v>283.66000366210898</v>
      </c>
      <c r="D1333" s="9">
        <v>279.16000366210898</v>
      </c>
      <c r="E1333" s="9">
        <v>262.59930419921801</v>
      </c>
      <c r="F1333" s="9">
        <v>283.600006103515</v>
      </c>
      <c r="G1333" s="10">
        <v>303528100</v>
      </c>
    </row>
    <row r="1334" spans="1:7" x14ac:dyDescent="0.25">
      <c r="A1334" s="1">
        <v>43318</v>
      </c>
      <c r="B1334" s="9">
        <v>283.64001464843699</v>
      </c>
      <c r="C1334" s="9">
        <v>286.010009765625</v>
      </c>
      <c r="D1334" s="9">
        <v>282.35998535156199</v>
      </c>
      <c r="E1334" s="9">
        <v>262.19192504882801</v>
      </c>
      <c r="F1334" s="9">
        <v>283.16000366210898</v>
      </c>
      <c r="G1334" s="10">
        <v>237505100</v>
      </c>
    </row>
    <row r="1335" spans="1:7" x14ac:dyDescent="0.25">
      <c r="A1335" s="1">
        <v>43325</v>
      </c>
      <c r="B1335" s="9">
        <v>283.47000122070301</v>
      </c>
      <c r="C1335" s="9">
        <v>285.55999755859301</v>
      </c>
      <c r="D1335" s="9">
        <v>280.16000366210898</v>
      </c>
      <c r="E1335" s="9">
        <v>263.95120239257801</v>
      </c>
      <c r="F1335" s="9">
        <v>285.05999755859301</v>
      </c>
      <c r="G1335" s="10">
        <v>348086700</v>
      </c>
    </row>
    <row r="1336" spans="1:7" x14ac:dyDescent="0.25">
      <c r="A1336" s="1">
        <v>43332</v>
      </c>
      <c r="B1336" s="9">
        <v>285.57000732421801</v>
      </c>
      <c r="C1336" s="9">
        <v>287.67001342773398</v>
      </c>
      <c r="D1336" s="9">
        <v>285.05999755859301</v>
      </c>
      <c r="E1336" s="9">
        <v>266.21969604492102</v>
      </c>
      <c r="F1336" s="9">
        <v>287.510009765625</v>
      </c>
      <c r="G1336" s="10">
        <v>258765100</v>
      </c>
    </row>
    <row r="1337" spans="1:7" x14ac:dyDescent="0.25">
      <c r="A1337" s="1">
        <v>43339</v>
      </c>
      <c r="B1337" s="9">
        <v>288.85998535156199</v>
      </c>
      <c r="C1337" s="9">
        <v>291.739990234375</v>
      </c>
      <c r="D1337" s="9">
        <v>288.67999267578102</v>
      </c>
      <c r="E1337" s="9">
        <v>268.812408447265</v>
      </c>
      <c r="F1337" s="9">
        <v>290.30999755859301</v>
      </c>
      <c r="G1337" s="10">
        <v>292871700</v>
      </c>
    </row>
    <row r="1338" spans="1:7" x14ac:dyDescent="0.25">
      <c r="A1338" s="1">
        <v>43346</v>
      </c>
      <c r="B1338" s="9">
        <v>289.83999633789</v>
      </c>
      <c r="C1338" s="9">
        <v>290.20999145507801</v>
      </c>
      <c r="D1338" s="9">
        <v>286.70999145507801</v>
      </c>
      <c r="E1338" s="9">
        <v>266.30310058593699</v>
      </c>
      <c r="F1338" s="9">
        <v>287.600006103515</v>
      </c>
      <c r="G1338" s="10">
        <v>269481500</v>
      </c>
    </row>
    <row r="1339" spans="1:7" x14ac:dyDescent="0.25">
      <c r="A1339" s="1">
        <v>43353</v>
      </c>
      <c r="B1339" s="9">
        <v>288.739990234375</v>
      </c>
      <c r="C1339" s="9">
        <v>291.26998901367102</v>
      </c>
      <c r="D1339" s="9">
        <v>286.98001098632801</v>
      </c>
      <c r="E1339" s="9">
        <v>269.34020996093699</v>
      </c>
      <c r="F1339" s="9">
        <v>290.88000488281199</v>
      </c>
      <c r="G1339" s="10">
        <v>266666300</v>
      </c>
    </row>
    <row r="1340" spans="1:7" x14ac:dyDescent="0.25">
      <c r="A1340" s="1">
        <v>43360</v>
      </c>
      <c r="B1340" s="9">
        <v>290.82000732421801</v>
      </c>
      <c r="C1340" s="9">
        <v>293.94000244140602</v>
      </c>
      <c r="D1340" s="9">
        <v>289.02999877929602</v>
      </c>
      <c r="E1340" s="9">
        <v>270.36801147460898</v>
      </c>
      <c r="F1340" s="9">
        <v>291.989990234375</v>
      </c>
      <c r="G1340" s="10">
        <v>385095300</v>
      </c>
    </row>
    <row r="1341" spans="1:7" x14ac:dyDescent="0.25">
      <c r="A1341" s="1">
        <v>43367</v>
      </c>
      <c r="B1341" s="9">
        <v>291.33999633789</v>
      </c>
      <c r="C1341" s="9">
        <v>292.239990234375</v>
      </c>
      <c r="D1341" s="9">
        <v>289.41000366210898</v>
      </c>
      <c r="E1341" s="9">
        <v>270.41067504882801</v>
      </c>
      <c r="F1341" s="9">
        <v>290.72000122070301</v>
      </c>
      <c r="G1341" s="10">
        <v>306860200</v>
      </c>
    </row>
    <row r="1342" spans="1:7" x14ac:dyDescent="0.25">
      <c r="A1342" s="1">
        <v>43374</v>
      </c>
      <c r="B1342" s="9">
        <v>292.10998535156199</v>
      </c>
      <c r="C1342" s="9">
        <v>293.20999145507801</v>
      </c>
      <c r="D1342" s="9">
        <v>286.22000122070301</v>
      </c>
      <c r="E1342" s="9">
        <v>267.71325683593699</v>
      </c>
      <c r="F1342" s="9">
        <v>287.82000732421801</v>
      </c>
      <c r="G1342" s="10">
        <v>391529300</v>
      </c>
    </row>
    <row r="1343" spans="1:7" x14ac:dyDescent="0.25">
      <c r="A1343" s="1">
        <v>43381</v>
      </c>
      <c r="B1343" s="9">
        <v>287.04998779296801</v>
      </c>
      <c r="C1343" s="9">
        <v>288.85998535156199</v>
      </c>
      <c r="D1343" s="9">
        <v>270.35998535156199</v>
      </c>
      <c r="E1343" s="9">
        <v>256.67251586914</v>
      </c>
      <c r="F1343" s="9">
        <v>275.95001220703102</v>
      </c>
      <c r="G1343" s="10">
        <v>834839200</v>
      </c>
    </row>
    <row r="1344" spans="1:7" x14ac:dyDescent="0.25">
      <c r="A1344" s="1">
        <v>43388</v>
      </c>
      <c r="B1344" s="9">
        <v>275.54998779296801</v>
      </c>
      <c r="C1344" s="9">
        <v>281.14999389648398</v>
      </c>
      <c r="D1344" s="9">
        <v>274.29998779296801</v>
      </c>
      <c r="E1344" s="9">
        <v>256.95150756835898</v>
      </c>
      <c r="F1344" s="9">
        <v>276.25</v>
      </c>
      <c r="G1344" s="10">
        <v>605604600</v>
      </c>
    </row>
    <row r="1345" spans="1:7" x14ac:dyDescent="0.25">
      <c r="A1345" s="1">
        <v>43395</v>
      </c>
      <c r="B1345" s="9">
        <v>277</v>
      </c>
      <c r="C1345" s="9">
        <v>277.35998535156199</v>
      </c>
      <c r="D1345" s="9">
        <v>262.29000854492102</v>
      </c>
      <c r="E1345" s="9">
        <v>246.79432678222599</v>
      </c>
      <c r="F1345" s="9">
        <v>265.329986572265</v>
      </c>
      <c r="G1345" s="10">
        <v>746211300</v>
      </c>
    </row>
    <row r="1346" spans="1:7" x14ac:dyDescent="0.25">
      <c r="A1346" s="1">
        <v>43402</v>
      </c>
      <c r="B1346" s="9">
        <v>268.79998779296801</v>
      </c>
      <c r="C1346" s="9">
        <v>275.23001098632801</v>
      </c>
      <c r="D1346" s="9">
        <v>259.850006103515</v>
      </c>
      <c r="E1346" s="9">
        <v>252.89611816406199</v>
      </c>
      <c r="F1346" s="9">
        <v>271.89001464843699</v>
      </c>
      <c r="G1346" s="10">
        <v>668290500</v>
      </c>
    </row>
    <row r="1347" spans="1:7" x14ac:dyDescent="0.25">
      <c r="A1347" s="1">
        <v>43409</v>
      </c>
      <c r="B1347" s="9">
        <v>272.44000244140602</v>
      </c>
      <c r="C1347" s="9">
        <v>281.22000122070301</v>
      </c>
      <c r="D1347" s="9">
        <v>271.350006103515</v>
      </c>
      <c r="E1347" s="9">
        <v>258.35604858398398</v>
      </c>
      <c r="F1347" s="9">
        <v>277.760009765625</v>
      </c>
      <c r="G1347" s="10">
        <v>392858000</v>
      </c>
    </row>
    <row r="1348" spans="1:7" x14ac:dyDescent="0.25">
      <c r="A1348" s="1">
        <v>43416</v>
      </c>
      <c r="B1348" s="9">
        <v>277.19000244140602</v>
      </c>
      <c r="C1348" s="9">
        <v>277.45999145507801</v>
      </c>
      <c r="D1348" s="9">
        <v>267.010009765625</v>
      </c>
      <c r="E1348" s="9">
        <v>254.60760498046801</v>
      </c>
      <c r="F1348" s="9">
        <v>273.73001098632801</v>
      </c>
      <c r="G1348" s="10">
        <v>584955500</v>
      </c>
    </row>
    <row r="1349" spans="1:7" x14ac:dyDescent="0.25">
      <c r="A1349" s="1">
        <v>43423</v>
      </c>
      <c r="B1349" s="9">
        <v>273.04998779296801</v>
      </c>
      <c r="C1349" s="9">
        <v>273.38000488281199</v>
      </c>
      <c r="D1349" s="9">
        <v>263.07000732421801</v>
      </c>
      <c r="E1349" s="9">
        <v>244.85969543457</v>
      </c>
      <c r="F1349" s="9">
        <v>263.25</v>
      </c>
      <c r="G1349" s="10">
        <v>357454600</v>
      </c>
    </row>
    <row r="1350" spans="1:7" x14ac:dyDescent="0.25">
      <c r="A1350" s="1">
        <v>43430</v>
      </c>
      <c r="B1350" s="9">
        <v>265.77999877929602</v>
      </c>
      <c r="C1350" s="9">
        <v>276.27999877929602</v>
      </c>
      <c r="D1350" s="9">
        <v>265.33999633789</v>
      </c>
      <c r="E1350" s="9">
        <v>256.39337158203102</v>
      </c>
      <c r="F1350" s="9">
        <v>275.64999389648398</v>
      </c>
      <c r="G1350" s="10">
        <v>463664000</v>
      </c>
    </row>
    <row r="1351" spans="1:7" x14ac:dyDescent="0.25">
      <c r="A1351" s="1">
        <v>43437</v>
      </c>
      <c r="B1351" s="9">
        <v>280.27999877929602</v>
      </c>
      <c r="C1351" s="9">
        <v>280.39999389648398</v>
      </c>
      <c r="D1351" s="9">
        <v>262.44000244140602</v>
      </c>
      <c r="E1351" s="9">
        <v>245.15733337402301</v>
      </c>
      <c r="F1351" s="9">
        <v>263.57000732421801</v>
      </c>
      <c r="G1351" s="10">
        <v>646366600</v>
      </c>
    </row>
    <row r="1352" spans="1:7" x14ac:dyDescent="0.25">
      <c r="A1352" s="1">
        <v>43444</v>
      </c>
      <c r="B1352" s="9">
        <v>263.36999511718699</v>
      </c>
      <c r="C1352" s="9">
        <v>269</v>
      </c>
      <c r="D1352" s="9">
        <v>258.61999511718699</v>
      </c>
      <c r="E1352" s="9">
        <v>242.27386474609301</v>
      </c>
      <c r="F1352" s="9">
        <v>260.47000122070301</v>
      </c>
      <c r="G1352" s="10">
        <v>584550800</v>
      </c>
    </row>
    <row r="1353" spans="1:7" x14ac:dyDescent="0.25">
      <c r="A1353" s="1">
        <v>43451</v>
      </c>
      <c r="B1353" s="9">
        <v>259.39999389648398</v>
      </c>
      <c r="C1353" s="9">
        <v>260.64999389648398</v>
      </c>
      <c r="D1353" s="9">
        <v>239.97999572753901</v>
      </c>
      <c r="E1353" s="9">
        <v>223.88497924804599</v>
      </c>
      <c r="F1353" s="9">
        <v>240.69999694824199</v>
      </c>
      <c r="G1353" s="10">
        <v>1022399200</v>
      </c>
    </row>
    <row r="1354" spans="1:7" x14ac:dyDescent="0.25">
      <c r="A1354" s="1">
        <v>43458</v>
      </c>
      <c r="B1354" s="9">
        <v>239.03999328613199</v>
      </c>
      <c r="C1354" s="9">
        <v>251.39999389648401</v>
      </c>
      <c r="D1354" s="9">
        <v>233.759994506835</v>
      </c>
      <c r="E1354" s="9">
        <v>231.78819274902301</v>
      </c>
      <c r="F1354" s="9">
        <v>247.75</v>
      </c>
      <c r="G1354" s="10">
        <v>705164500</v>
      </c>
    </row>
    <row r="1355" spans="1:7" x14ac:dyDescent="0.25">
      <c r="A1355" s="1">
        <v>43465</v>
      </c>
      <c r="B1355" s="9">
        <v>249.55999755859301</v>
      </c>
      <c r="C1355" s="9">
        <v>253.11000061035099</v>
      </c>
      <c r="D1355" s="9">
        <v>243.669998168945</v>
      </c>
      <c r="E1355" s="9">
        <v>236.12925720214801</v>
      </c>
      <c r="F1355" s="9">
        <v>252.38999938964801</v>
      </c>
      <c r="G1355" s="10">
        <v>557994100</v>
      </c>
    </row>
    <row r="1356" spans="1:7" x14ac:dyDescent="0.25">
      <c r="A1356" s="1">
        <v>43472</v>
      </c>
      <c r="B1356" s="9">
        <v>252.69000244140599</v>
      </c>
      <c r="C1356" s="9">
        <v>259.16000366210898</v>
      </c>
      <c r="D1356" s="9">
        <v>251.69000244140599</v>
      </c>
      <c r="E1356" s="9">
        <v>242.294662475585</v>
      </c>
      <c r="F1356" s="9">
        <v>258.98001098632801</v>
      </c>
      <c r="G1356" s="10">
        <v>471340300</v>
      </c>
    </row>
    <row r="1357" spans="1:7" x14ac:dyDescent="0.25">
      <c r="A1357" s="1">
        <v>43479</v>
      </c>
      <c r="B1357" s="9">
        <v>256.85998535156199</v>
      </c>
      <c r="C1357" s="9">
        <v>266.98001098632801</v>
      </c>
      <c r="D1357" s="9">
        <v>256.41000366210898</v>
      </c>
      <c r="E1357" s="9">
        <v>249.292724609375</v>
      </c>
      <c r="F1357" s="9">
        <v>266.45999145507801</v>
      </c>
      <c r="G1357" s="10">
        <v>457771900</v>
      </c>
    </row>
    <row r="1358" spans="1:7" x14ac:dyDescent="0.25">
      <c r="A1358" s="1">
        <v>43486</v>
      </c>
      <c r="B1358" s="9">
        <v>264.82000732421801</v>
      </c>
      <c r="C1358" s="9">
        <v>266.70001220703102</v>
      </c>
      <c r="D1358" s="9">
        <v>260.66000366210898</v>
      </c>
      <c r="E1358" s="9">
        <v>248.65650939941401</v>
      </c>
      <c r="F1358" s="9">
        <v>265.77999877929602</v>
      </c>
      <c r="G1358" s="10">
        <v>357649000</v>
      </c>
    </row>
    <row r="1359" spans="1:7" x14ac:dyDescent="0.25">
      <c r="A1359" s="1">
        <v>43493</v>
      </c>
      <c r="B1359" s="9">
        <v>263.39001464843699</v>
      </c>
      <c r="C1359" s="9">
        <v>271.20001220703102</v>
      </c>
      <c r="D1359" s="9">
        <v>261.79000854492102</v>
      </c>
      <c r="E1359" s="9">
        <v>252.66076660156199</v>
      </c>
      <c r="F1359" s="9">
        <v>270.05999755859301</v>
      </c>
      <c r="G1359" s="10">
        <v>434018300</v>
      </c>
    </row>
    <row r="1360" spans="1:7" x14ac:dyDescent="0.25">
      <c r="A1360" s="1">
        <v>43500</v>
      </c>
      <c r="B1360" s="9">
        <v>270.10998535156199</v>
      </c>
      <c r="C1360" s="9">
        <v>273.44000244140602</v>
      </c>
      <c r="D1360" s="9">
        <v>267.829986572265</v>
      </c>
      <c r="E1360" s="9">
        <v>253.04441833496</v>
      </c>
      <c r="F1360" s="9">
        <v>270.47000122070301</v>
      </c>
      <c r="G1360" s="10">
        <v>369916300</v>
      </c>
    </row>
    <row r="1361" spans="1:7" x14ac:dyDescent="0.25">
      <c r="A1361" s="1">
        <v>43507</v>
      </c>
      <c r="B1361" s="9">
        <v>271.20001220703102</v>
      </c>
      <c r="C1361" s="9">
        <v>277.41000366210898</v>
      </c>
      <c r="D1361" s="9">
        <v>270.02999877929602</v>
      </c>
      <c r="E1361" s="9">
        <v>259.49984741210898</v>
      </c>
      <c r="F1361" s="9">
        <v>277.36999511718699</v>
      </c>
      <c r="G1361" s="10">
        <v>385891900</v>
      </c>
    </row>
    <row r="1362" spans="1:7" x14ac:dyDescent="0.25">
      <c r="A1362" s="1">
        <v>43514</v>
      </c>
      <c r="B1362" s="9">
        <v>276.48001098632801</v>
      </c>
      <c r="C1362" s="9">
        <v>279.35998535156199</v>
      </c>
      <c r="D1362" s="9">
        <v>276.350006103515</v>
      </c>
      <c r="E1362" s="9">
        <v>261.15582275390602</v>
      </c>
      <c r="F1362" s="9">
        <v>279.14001464843699</v>
      </c>
      <c r="G1362" s="10">
        <v>278060900</v>
      </c>
    </row>
    <row r="1363" spans="1:7" x14ac:dyDescent="0.25">
      <c r="A1363" s="1">
        <v>43521</v>
      </c>
      <c r="B1363" s="9">
        <v>280.73001098632801</v>
      </c>
      <c r="C1363" s="9">
        <v>281.30999755859301</v>
      </c>
      <c r="D1363" s="9">
        <v>277.48001098632801</v>
      </c>
      <c r="E1363" s="9">
        <v>262.35336303710898</v>
      </c>
      <c r="F1363" s="9">
        <v>280.42001342773398</v>
      </c>
      <c r="G1363" s="10">
        <v>330945200</v>
      </c>
    </row>
    <row r="1364" spans="1:7" x14ac:dyDescent="0.25">
      <c r="A1364" s="1">
        <v>43528</v>
      </c>
      <c r="B1364" s="9">
        <v>281.600006103515</v>
      </c>
      <c r="C1364" s="9">
        <v>281.86999511718699</v>
      </c>
      <c r="D1364" s="9">
        <v>272.42001342773398</v>
      </c>
      <c r="E1364" s="9">
        <v>256.77734375</v>
      </c>
      <c r="F1364" s="9">
        <v>274.45999145507801</v>
      </c>
      <c r="G1364" s="10">
        <v>421329900</v>
      </c>
    </row>
    <row r="1365" spans="1:7" x14ac:dyDescent="0.25">
      <c r="A1365" s="1">
        <v>43535</v>
      </c>
      <c r="B1365" s="9">
        <v>275.260009765625</v>
      </c>
      <c r="C1365" s="9">
        <v>282.38000488281199</v>
      </c>
      <c r="D1365" s="9">
        <v>275.23001098632801</v>
      </c>
      <c r="E1365" s="9">
        <v>263.18600463867102</v>
      </c>
      <c r="F1365" s="9">
        <v>281.30999755859301</v>
      </c>
      <c r="G1365" s="10">
        <v>374233000</v>
      </c>
    </row>
    <row r="1366" spans="1:7" x14ac:dyDescent="0.25">
      <c r="A1366" s="1">
        <v>43542</v>
      </c>
      <c r="B1366" s="9">
        <v>281.54998779296801</v>
      </c>
      <c r="C1366" s="9">
        <v>285.17999267578102</v>
      </c>
      <c r="D1366" s="9">
        <v>279.17999267578102</v>
      </c>
      <c r="E1366" s="9">
        <v>262.40951538085898</v>
      </c>
      <c r="F1366" s="9">
        <v>279.25</v>
      </c>
      <c r="G1366" s="10">
        <v>439286800</v>
      </c>
    </row>
    <row r="1367" spans="1:7" x14ac:dyDescent="0.25">
      <c r="A1367" s="1">
        <v>43549</v>
      </c>
      <c r="B1367" s="9">
        <v>278.86999511718699</v>
      </c>
      <c r="C1367" s="9">
        <v>282.83999633789</v>
      </c>
      <c r="D1367" s="9">
        <v>277.64001464843699</v>
      </c>
      <c r="E1367" s="9">
        <v>265.444732666015</v>
      </c>
      <c r="F1367" s="9">
        <v>282.48001098632801</v>
      </c>
      <c r="G1367" s="10">
        <v>364351100</v>
      </c>
    </row>
    <row r="1368" spans="1:7" x14ac:dyDescent="0.25">
      <c r="A1368" s="1">
        <v>43556</v>
      </c>
      <c r="B1368" s="9">
        <v>284.70001220703102</v>
      </c>
      <c r="C1368" s="9">
        <v>288.63000488281199</v>
      </c>
      <c r="D1368" s="9">
        <v>284.39999389648398</v>
      </c>
      <c r="E1368" s="9">
        <v>271.16741943359301</v>
      </c>
      <c r="F1368" s="9">
        <v>288.57000732421801</v>
      </c>
      <c r="G1368" s="10">
        <v>293550700</v>
      </c>
    </row>
    <row r="1369" spans="1:7" x14ac:dyDescent="0.25">
      <c r="A1369" s="1">
        <v>43563</v>
      </c>
      <c r="B1369" s="9">
        <v>288.100006103515</v>
      </c>
      <c r="C1369" s="9">
        <v>290.47000122070301</v>
      </c>
      <c r="D1369" s="9">
        <v>286.70001220703102</v>
      </c>
      <c r="E1369" s="9">
        <v>272.66159057617102</v>
      </c>
      <c r="F1369" s="9">
        <v>290.16000366210898</v>
      </c>
      <c r="G1369" s="10">
        <v>297131000</v>
      </c>
    </row>
    <row r="1370" spans="1:7" x14ac:dyDescent="0.25">
      <c r="A1370" s="1">
        <v>43570</v>
      </c>
      <c r="B1370" s="9">
        <v>290.239990234375</v>
      </c>
      <c r="C1370" s="9">
        <v>291.42999267578102</v>
      </c>
      <c r="D1370" s="9">
        <v>288.66000366210898</v>
      </c>
      <c r="E1370" s="9">
        <v>272.53005981445301</v>
      </c>
      <c r="F1370" s="9">
        <v>290.01998901367102</v>
      </c>
      <c r="G1370" s="10">
        <v>228726700</v>
      </c>
    </row>
    <row r="1371" spans="1:7" x14ac:dyDescent="0.25">
      <c r="A1371" s="1">
        <v>43577</v>
      </c>
      <c r="B1371" s="9">
        <v>289.17001342773398</v>
      </c>
      <c r="C1371" s="9">
        <v>293.489990234375</v>
      </c>
      <c r="D1371" s="9">
        <v>289.07000732421801</v>
      </c>
      <c r="E1371" s="9">
        <v>275.71554565429602</v>
      </c>
      <c r="F1371" s="9">
        <v>293.41000366210898</v>
      </c>
      <c r="G1371" s="10">
        <v>251486900</v>
      </c>
    </row>
    <row r="1372" spans="1:7" x14ac:dyDescent="0.25">
      <c r="A1372" s="1">
        <v>43584</v>
      </c>
      <c r="B1372" s="9">
        <v>293.510009765625</v>
      </c>
      <c r="C1372" s="9">
        <v>294.95001220703102</v>
      </c>
      <c r="D1372" s="9">
        <v>289.51998901367102</v>
      </c>
      <c r="E1372" s="9">
        <v>276.29818725585898</v>
      </c>
      <c r="F1372" s="9">
        <v>294.02999877929602</v>
      </c>
      <c r="G1372" s="10">
        <v>331555200</v>
      </c>
    </row>
    <row r="1373" spans="1:7" x14ac:dyDescent="0.25">
      <c r="A1373" s="1">
        <v>43591</v>
      </c>
      <c r="B1373" s="9">
        <v>289.25</v>
      </c>
      <c r="C1373" s="9">
        <v>293.30999755859301</v>
      </c>
      <c r="D1373" s="9">
        <v>282.29998779296801</v>
      </c>
      <c r="E1373" s="9">
        <v>270.72576904296801</v>
      </c>
      <c r="F1373" s="9">
        <v>288.100006103515</v>
      </c>
      <c r="G1373" s="10">
        <v>559396700</v>
      </c>
    </row>
    <row r="1374" spans="1:7" x14ac:dyDescent="0.25">
      <c r="A1374" s="1">
        <v>43598</v>
      </c>
      <c r="B1374" s="9">
        <v>282.42001342773398</v>
      </c>
      <c r="C1374" s="9">
        <v>289.20999145507801</v>
      </c>
      <c r="D1374" s="9">
        <v>279.92999267578102</v>
      </c>
      <c r="E1374" s="9">
        <v>268.60208129882801</v>
      </c>
      <c r="F1374" s="9">
        <v>285.83999633789</v>
      </c>
      <c r="G1374" s="10">
        <v>455352700</v>
      </c>
    </row>
    <row r="1375" spans="1:7" x14ac:dyDescent="0.25">
      <c r="A1375" s="1">
        <v>43605</v>
      </c>
      <c r="B1375" s="9">
        <v>284.05999755859301</v>
      </c>
      <c r="C1375" s="9">
        <v>286.92999267578102</v>
      </c>
      <c r="D1375" s="9">
        <v>280.57000732421801</v>
      </c>
      <c r="E1375" s="9">
        <v>265.72662353515602</v>
      </c>
      <c r="F1375" s="9">
        <v>282.77999877929602</v>
      </c>
      <c r="G1375" s="10">
        <v>313209100</v>
      </c>
    </row>
    <row r="1376" spans="1:7" x14ac:dyDescent="0.25">
      <c r="A1376" s="1">
        <v>43612</v>
      </c>
      <c r="B1376" s="9">
        <v>283.08999633789</v>
      </c>
      <c r="C1376" s="9">
        <v>284.14999389648398</v>
      </c>
      <c r="D1376" s="9">
        <v>275.239990234375</v>
      </c>
      <c r="E1376" s="9">
        <v>258.66949462890602</v>
      </c>
      <c r="F1376" s="9">
        <v>275.26998901367102</v>
      </c>
      <c r="G1376" s="10">
        <v>324388900</v>
      </c>
    </row>
    <row r="1377" spans="1:7" x14ac:dyDescent="0.25">
      <c r="A1377" s="1">
        <v>43619</v>
      </c>
      <c r="B1377" s="9">
        <v>275.30999755859301</v>
      </c>
      <c r="C1377" s="9">
        <v>288.850006103515</v>
      </c>
      <c r="D1377" s="9">
        <v>273.08999633789</v>
      </c>
      <c r="E1377" s="9">
        <v>270.30294799804602</v>
      </c>
      <c r="F1377" s="9">
        <v>287.64999389648398</v>
      </c>
      <c r="G1377" s="10">
        <v>388532200</v>
      </c>
    </row>
    <row r="1378" spans="1:7" x14ac:dyDescent="0.25">
      <c r="A1378" s="1">
        <v>43626</v>
      </c>
      <c r="B1378" s="9">
        <v>289.36999511718699</v>
      </c>
      <c r="C1378" s="9">
        <v>291.39999389648398</v>
      </c>
      <c r="D1378" s="9">
        <v>287.82000732421801</v>
      </c>
      <c r="E1378" s="9">
        <v>271.81579589843699</v>
      </c>
      <c r="F1378" s="9">
        <v>289.260009765625</v>
      </c>
      <c r="G1378" s="10">
        <v>267806600</v>
      </c>
    </row>
    <row r="1379" spans="1:7" x14ac:dyDescent="0.25">
      <c r="A1379" s="1">
        <v>43633</v>
      </c>
      <c r="B1379" s="9">
        <v>289.51998901367102</v>
      </c>
      <c r="C1379" s="9">
        <v>296.30999755859301</v>
      </c>
      <c r="D1379" s="9">
        <v>289.17999267578102</v>
      </c>
      <c r="E1379" s="9">
        <v>276.26998901367102</v>
      </c>
      <c r="F1379" s="9">
        <v>294</v>
      </c>
      <c r="G1379" s="10">
        <v>403194400</v>
      </c>
    </row>
    <row r="1380" spans="1:7" x14ac:dyDescent="0.25">
      <c r="A1380" s="1">
        <v>43640</v>
      </c>
      <c r="B1380" s="9">
        <v>294.23001098632801</v>
      </c>
      <c r="C1380" s="9">
        <v>294.579986572265</v>
      </c>
      <c r="D1380" s="9">
        <v>290.350006103515</v>
      </c>
      <c r="E1380" s="9">
        <v>276.66940307617102</v>
      </c>
      <c r="F1380" s="9">
        <v>293</v>
      </c>
      <c r="G1380" s="10">
        <v>280902400</v>
      </c>
    </row>
    <row r="1381" spans="1:7" x14ac:dyDescent="0.25">
      <c r="A1381" s="1">
        <v>43647</v>
      </c>
      <c r="B1381" s="9">
        <v>296.67999267578102</v>
      </c>
      <c r="C1381" s="9">
        <v>298.82000732421801</v>
      </c>
      <c r="D1381" s="9">
        <v>294.329986572265</v>
      </c>
      <c r="E1381" s="9">
        <v>281.82507324218699</v>
      </c>
      <c r="F1381" s="9">
        <v>298.45999145507801</v>
      </c>
      <c r="G1381" s="10">
        <v>232786300</v>
      </c>
    </row>
    <row r="1382" spans="1:7" x14ac:dyDescent="0.25">
      <c r="A1382" s="1">
        <v>43654</v>
      </c>
      <c r="B1382" s="9">
        <v>297.010009765625</v>
      </c>
      <c r="C1382" s="9">
        <v>300.73001098632801</v>
      </c>
      <c r="D1382" s="9">
        <v>295.48001098632801</v>
      </c>
      <c r="E1382" s="9">
        <v>283.89303588867102</v>
      </c>
      <c r="F1382" s="9">
        <v>300.64999389648398</v>
      </c>
      <c r="G1382" s="10">
        <v>236543700</v>
      </c>
    </row>
    <row r="1383" spans="1:7" x14ac:dyDescent="0.25">
      <c r="A1383" s="1">
        <v>43661</v>
      </c>
      <c r="B1383" s="9">
        <v>301.13000488281199</v>
      </c>
      <c r="C1383" s="9">
        <v>301.13000488281199</v>
      </c>
      <c r="D1383" s="9">
        <v>296.70001220703102</v>
      </c>
      <c r="E1383" s="9">
        <v>280.60699462890602</v>
      </c>
      <c r="F1383" s="9">
        <v>297.17001342773398</v>
      </c>
      <c r="G1383" s="10">
        <v>216657600</v>
      </c>
    </row>
    <row r="1384" spans="1:7" x14ac:dyDescent="0.25">
      <c r="A1384" s="1">
        <v>43668</v>
      </c>
      <c r="B1384" s="9">
        <v>297.60998535156199</v>
      </c>
      <c r="C1384" s="9">
        <v>302.23001098632801</v>
      </c>
      <c r="D1384" s="9">
        <v>297.04000854492102</v>
      </c>
      <c r="E1384" s="9">
        <v>285.17727661132801</v>
      </c>
      <c r="F1384" s="9">
        <v>302.010009765625</v>
      </c>
      <c r="G1384" s="10">
        <v>235894000</v>
      </c>
    </row>
    <row r="1385" spans="1:7" x14ac:dyDescent="0.25">
      <c r="A1385" s="1">
        <v>43675</v>
      </c>
      <c r="B1385" s="9">
        <v>301.88000488281199</v>
      </c>
      <c r="C1385" s="9">
        <v>302.010009765625</v>
      </c>
      <c r="D1385" s="9">
        <v>290.89999389648398</v>
      </c>
      <c r="E1385" s="9">
        <v>276.31060791015602</v>
      </c>
      <c r="F1385" s="9">
        <v>292.61999511718699</v>
      </c>
      <c r="G1385" s="10">
        <v>447617000</v>
      </c>
    </row>
    <row r="1386" spans="1:7" x14ac:dyDescent="0.25">
      <c r="A1386" s="1">
        <v>43682</v>
      </c>
      <c r="B1386" s="9">
        <v>288.08999633789</v>
      </c>
      <c r="C1386" s="9">
        <v>293.61999511718699</v>
      </c>
      <c r="D1386" s="9">
        <v>281.72000122070301</v>
      </c>
      <c r="E1386" s="9">
        <v>275.36633300781199</v>
      </c>
      <c r="F1386" s="9">
        <v>291.61999511718699</v>
      </c>
      <c r="G1386" s="10">
        <v>621473300</v>
      </c>
    </row>
    <row r="1387" spans="1:7" x14ac:dyDescent="0.25">
      <c r="A1387" s="1">
        <v>43689</v>
      </c>
      <c r="B1387" s="9">
        <v>289.95999145507801</v>
      </c>
      <c r="C1387" s="9">
        <v>294.14999389648398</v>
      </c>
      <c r="D1387" s="9">
        <v>282.39001464843699</v>
      </c>
      <c r="E1387" s="9">
        <v>272.75070190429602</v>
      </c>
      <c r="F1387" s="9">
        <v>288.850006103515</v>
      </c>
      <c r="G1387" s="10">
        <v>478024400</v>
      </c>
    </row>
    <row r="1388" spans="1:7" x14ac:dyDescent="0.25">
      <c r="A1388" s="1">
        <v>43696</v>
      </c>
      <c r="B1388" s="9">
        <v>292.19000244140602</v>
      </c>
      <c r="C1388" s="9">
        <v>293.92999267578102</v>
      </c>
      <c r="D1388" s="9">
        <v>283.47000122070301</v>
      </c>
      <c r="E1388" s="9">
        <v>268.97369384765602</v>
      </c>
      <c r="F1388" s="9">
        <v>284.850006103515</v>
      </c>
      <c r="G1388" s="10">
        <v>355520800</v>
      </c>
    </row>
    <row r="1389" spans="1:7" x14ac:dyDescent="0.25">
      <c r="A1389" s="1">
        <v>43703</v>
      </c>
      <c r="B1389" s="9">
        <v>287.26998901367102</v>
      </c>
      <c r="C1389" s="9">
        <v>294.239990234375</v>
      </c>
      <c r="D1389" s="9">
        <v>285.25</v>
      </c>
      <c r="E1389" s="9">
        <v>276.15005493164</v>
      </c>
      <c r="F1389" s="9">
        <v>292.45001220703102</v>
      </c>
      <c r="G1389" s="10">
        <v>319590000</v>
      </c>
    </row>
    <row r="1390" spans="1:7" x14ac:dyDescent="0.25">
      <c r="A1390" s="1">
        <v>43710</v>
      </c>
      <c r="B1390" s="9">
        <v>290.57000732421801</v>
      </c>
      <c r="C1390" s="9">
        <v>298.829986572265</v>
      </c>
      <c r="D1390" s="9">
        <v>289.26998901367102</v>
      </c>
      <c r="E1390" s="9">
        <v>281.43792724609301</v>
      </c>
      <c r="F1390" s="9">
        <v>298.04998779296801</v>
      </c>
      <c r="G1390" s="10">
        <v>248831100</v>
      </c>
    </row>
    <row r="1391" spans="1:7" x14ac:dyDescent="0.25">
      <c r="A1391" s="1">
        <v>43717</v>
      </c>
      <c r="B1391" s="9">
        <v>299.14001464843699</v>
      </c>
      <c r="C1391" s="9">
        <v>302.45999145507801</v>
      </c>
      <c r="D1391" s="9">
        <v>295.97000122070301</v>
      </c>
      <c r="E1391" s="9">
        <v>284.308502197265</v>
      </c>
      <c r="F1391" s="9">
        <v>301.08999633789</v>
      </c>
      <c r="G1391" s="10">
        <v>313042000</v>
      </c>
    </row>
    <row r="1392" spans="1:7" x14ac:dyDescent="0.25">
      <c r="A1392" s="1">
        <v>43724</v>
      </c>
      <c r="B1392" s="9">
        <v>299.83999633789</v>
      </c>
      <c r="C1392" s="9">
        <v>302.63000488281199</v>
      </c>
      <c r="D1392" s="9">
        <v>297.41000366210898</v>
      </c>
      <c r="E1392" s="9">
        <v>281.65512084960898</v>
      </c>
      <c r="F1392" s="9">
        <v>298.27999877929602</v>
      </c>
      <c r="G1392" s="10">
        <v>339168000</v>
      </c>
    </row>
    <row r="1393" spans="1:7" x14ac:dyDescent="0.25">
      <c r="A1393" s="1">
        <v>43731</v>
      </c>
      <c r="B1393" s="9">
        <v>297.54998779296801</v>
      </c>
      <c r="C1393" s="9">
        <v>299.83999633789</v>
      </c>
      <c r="D1393" s="9">
        <v>293.69000244140602</v>
      </c>
      <c r="E1393" s="9">
        <v>280.22375488281199</v>
      </c>
      <c r="F1393" s="9">
        <v>295.39999389648398</v>
      </c>
      <c r="G1393" s="10">
        <v>351126500</v>
      </c>
    </row>
    <row r="1394" spans="1:7" x14ac:dyDescent="0.25">
      <c r="A1394" s="1">
        <v>43738</v>
      </c>
      <c r="B1394" s="9">
        <v>295.97000122070301</v>
      </c>
      <c r="C1394" s="9">
        <v>298.45999145507801</v>
      </c>
      <c r="D1394" s="9">
        <v>284.82000732421801</v>
      </c>
      <c r="E1394" s="9">
        <v>279.22769165039</v>
      </c>
      <c r="F1394" s="9">
        <v>294.350006103515</v>
      </c>
      <c r="G1394" s="10">
        <v>412814300</v>
      </c>
    </row>
    <row r="1395" spans="1:7" x14ac:dyDescent="0.25">
      <c r="A1395" s="1">
        <v>43745</v>
      </c>
      <c r="B1395" s="9">
        <v>293.47000122070301</v>
      </c>
      <c r="C1395" s="9">
        <v>298.739990234375</v>
      </c>
      <c r="D1395" s="9">
        <v>288.489990234375</v>
      </c>
      <c r="E1395" s="9">
        <v>281.05856323242102</v>
      </c>
      <c r="F1395" s="9">
        <v>296.27999877929602</v>
      </c>
      <c r="G1395" s="10">
        <v>371694700</v>
      </c>
    </row>
    <row r="1396" spans="1:7" x14ac:dyDescent="0.25">
      <c r="A1396" s="1">
        <v>43752</v>
      </c>
      <c r="B1396" s="9">
        <v>295.92999267578102</v>
      </c>
      <c r="C1396" s="9">
        <v>300.239990234375</v>
      </c>
      <c r="D1396" s="9">
        <v>295.57000732421801</v>
      </c>
      <c r="E1396" s="9">
        <v>282.66171264648398</v>
      </c>
      <c r="F1396" s="9">
        <v>297.97000122070301</v>
      </c>
      <c r="G1396" s="10">
        <v>246118100</v>
      </c>
    </row>
    <row r="1397" spans="1:7" x14ac:dyDescent="0.25">
      <c r="A1397" s="1">
        <v>43759</v>
      </c>
      <c r="B1397" s="9">
        <v>299.42001342773398</v>
      </c>
      <c r="C1397" s="9">
        <v>302.20001220703102</v>
      </c>
      <c r="D1397" s="9">
        <v>298.5</v>
      </c>
      <c r="E1397" s="9">
        <v>286.105224609375</v>
      </c>
      <c r="F1397" s="9">
        <v>301.600006103515</v>
      </c>
      <c r="G1397" s="10">
        <v>202654000</v>
      </c>
    </row>
    <row r="1398" spans="1:7" x14ac:dyDescent="0.25">
      <c r="A1398" s="1">
        <v>43766</v>
      </c>
      <c r="B1398" s="9">
        <v>302.94000244140602</v>
      </c>
      <c r="C1398" s="9">
        <v>306.19000244140602</v>
      </c>
      <c r="D1398" s="9">
        <v>301.73001098632801</v>
      </c>
      <c r="E1398" s="9">
        <v>290.41204833984301</v>
      </c>
      <c r="F1398" s="9">
        <v>306.14001464843699</v>
      </c>
      <c r="G1398" s="10">
        <v>276271100</v>
      </c>
    </row>
    <row r="1399" spans="1:7" x14ac:dyDescent="0.25">
      <c r="A1399" s="1">
        <v>43773</v>
      </c>
      <c r="B1399" s="9">
        <v>307.850006103515</v>
      </c>
      <c r="C1399" s="9">
        <v>309.64999389648398</v>
      </c>
      <c r="D1399" s="9">
        <v>306.05999755859301</v>
      </c>
      <c r="E1399" s="9">
        <v>293.06814575195301</v>
      </c>
      <c r="F1399" s="9">
        <v>308.94000244140602</v>
      </c>
      <c r="G1399" s="10">
        <v>253331600</v>
      </c>
    </row>
    <row r="1400" spans="1:7" x14ac:dyDescent="0.25">
      <c r="A1400" s="1">
        <v>43780</v>
      </c>
      <c r="B1400" s="9">
        <v>307.42001342773398</v>
      </c>
      <c r="C1400" s="9">
        <v>311.83999633789</v>
      </c>
      <c r="D1400" s="9">
        <v>307.26998901367102</v>
      </c>
      <c r="E1400" s="9">
        <v>295.77169799804602</v>
      </c>
      <c r="F1400" s="9">
        <v>311.79000854492102</v>
      </c>
      <c r="G1400" s="10">
        <v>249443100</v>
      </c>
    </row>
    <row r="1401" spans="1:7" x14ac:dyDescent="0.25">
      <c r="A1401" s="1">
        <v>43787</v>
      </c>
      <c r="B1401" s="9">
        <v>311.52999877929602</v>
      </c>
      <c r="C1401" s="9">
        <v>312.69000244140602</v>
      </c>
      <c r="D1401" s="9">
        <v>309.05999755859301</v>
      </c>
      <c r="E1401" s="9">
        <v>294.984375</v>
      </c>
      <c r="F1401" s="9">
        <v>310.95999145507801</v>
      </c>
      <c r="G1401" s="10">
        <v>295953800</v>
      </c>
    </row>
    <row r="1402" spans="1:7" x14ac:dyDescent="0.25">
      <c r="A1402" s="1">
        <v>43794</v>
      </c>
      <c r="B1402" s="9">
        <v>311.98001098632801</v>
      </c>
      <c r="C1402" s="9">
        <v>315.48001098632801</v>
      </c>
      <c r="D1402" s="9">
        <v>311.98001098632801</v>
      </c>
      <c r="E1402" s="9">
        <v>298.16229248046801</v>
      </c>
      <c r="F1402" s="9">
        <v>314.30999755859301</v>
      </c>
      <c r="G1402" s="10">
        <v>167253500</v>
      </c>
    </row>
    <row r="1403" spans="1:7" x14ac:dyDescent="0.25">
      <c r="A1403" s="1">
        <v>43801</v>
      </c>
      <c r="B1403" s="9">
        <v>314.58999633789</v>
      </c>
      <c r="C1403" s="9">
        <v>315.30999755859301</v>
      </c>
      <c r="D1403" s="9">
        <v>307.13000488281199</v>
      </c>
      <c r="E1403" s="9">
        <v>298.69351196289</v>
      </c>
      <c r="F1403" s="9">
        <v>314.86999511718699</v>
      </c>
      <c r="G1403" s="10">
        <v>288425500</v>
      </c>
    </row>
    <row r="1404" spans="1:7" x14ac:dyDescent="0.25">
      <c r="A1404" s="1">
        <v>43808</v>
      </c>
      <c r="B1404" s="9">
        <v>314.44000244140602</v>
      </c>
      <c r="C1404" s="9">
        <v>318.67001342773398</v>
      </c>
      <c r="D1404" s="9">
        <v>312.80999755859301</v>
      </c>
      <c r="E1404" s="9">
        <v>301.01763916015602</v>
      </c>
      <c r="F1404" s="9">
        <v>317.32000732421801</v>
      </c>
      <c r="G1404" s="10">
        <v>318810900</v>
      </c>
    </row>
    <row r="1405" spans="1:7" x14ac:dyDescent="0.25">
      <c r="A1405" s="1">
        <v>43815</v>
      </c>
      <c r="B1405" s="9">
        <v>319.22000122070301</v>
      </c>
      <c r="C1405" s="9">
        <v>321.97000122070301</v>
      </c>
      <c r="D1405" s="9">
        <v>317.25</v>
      </c>
      <c r="E1405" s="9">
        <v>304.25247192382801</v>
      </c>
      <c r="F1405" s="9">
        <v>320.73001098632801</v>
      </c>
      <c r="G1405" s="10">
        <v>424433000</v>
      </c>
    </row>
    <row r="1406" spans="1:7" x14ac:dyDescent="0.25">
      <c r="A1406" s="1">
        <v>43822</v>
      </c>
      <c r="B1406" s="9">
        <v>321.58999633789</v>
      </c>
      <c r="C1406" s="9">
        <v>323.79998779296801</v>
      </c>
      <c r="D1406" s="9">
        <v>320.89999389648398</v>
      </c>
      <c r="E1406" s="9">
        <v>307.77880859375</v>
      </c>
      <c r="F1406" s="9">
        <v>322.85998535156199</v>
      </c>
      <c r="G1406" s="10">
        <v>146700000</v>
      </c>
    </row>
    <row r="1407" spans="1:7" x14ac:dyDescent="0.25">
      <c r="A1407" s="1">
        <v>43829</v>
      </c>
      <c r="B1407" s="9">
        <v>322.95001220703102</v>
      </c>
      <c r="C1407" s="9">
        <v>324.89001464843699</v>
      </c>
      <c r="D1407" s="9">
        <v>320.14999389648398</v>
      </c>
      <c r="E1407" s="9">
        <v>307.349853515625</v>
      </c>
      <c r="F1407" s="9">
        <v>322.41000366210898</v>
      </c>
      <c r="G1407" s="10">
        <v>243667300</v>
      </c>
    </row>
    <row r="1408" spans="1:7" x14ac:dyDescent="0.25">
      <c r="A1408" s="1">
        <v>43836</v>
      </c>
      <c r="B1408" s="9">
        <v>320.489990234375</v>
      </c>
      <c r="C1408" s="9">
        <v>327.45999145507801</v>
      </c>
      <c r="D1408" s="9">
        <v>320.35998535156199</v>
      </c>
      <c r="E1408" s="9">
        <v>310.49560546875</v>
      </c>
      <c r="F1408" s="9">
        <v>325.70999145507801</v>
      </c>
      <c r="G1408" s="10">
        <v>265948900</v>
      </c>
    </row>
    <row r="1409" spans="1:7" x14ac:dyDescent="0.25">
      <c r="A1409" s="1">
        <v>43843</v>
      </c>
      <c r="B1409" s="9">
        <v>326.39001464843699</v>
      </c>
      <c r="C1409" s="9">
        <v>332.17999267578102</v>
      </c>
      <c r="D1409" s="9">
        <v>325.92001342773398</v>
      </c>
      <c r="E1409" s="9">
        <v>316.44418334960898</v>
      </c>
      <c r="F1409" s="9">
        <v>331.95001220703102</v>
      </c>
      <c r="G1409" s="10">
        <v>331872500</v>
      </c>
    </row>
    <row r="1410" spans="1:7" x14ac:dyDescent="0.25">
      <c r="A1410" s="1">
        <v>43850</v>
      </c>
      <c r="B1410" s="9">
        <v>330.89999389648398</v>
      </c>
      <c r="C1410" s="9">
        <v>332.95001220703102</v>
      </c>
      <c r="D1410" s="9">
        <v>327.35998535156199</v>
      </c>
      <c r="E1410" s="9">
        <v>313.41271972656199</v>
      </c>
      <c r="F1410" s="9">
        <v>328.76998901367102</v>
      </c>
      <c r="G1410" s="10">
        <v>266198700</v>
      </c>
    </row>
    <row r="1411" spans="1:7" x14ac:dyDescent="0.25">
      <c r="A1411" s="1">
        <v>43857</v>
      </c>
      <c r="B1411" s="9">
        <v>323.02999877929602</v>
      </c>
      <c r="C1411" s="9">
        <v>328.63000488281199</v>
      </c>
      <c r="D1411" s="9">
        <v>320.73001098632801</v>
      </c>
      <c r="E1411" s="9">
        <v>306.701568603515</v>
      </c>
      <c r="F1411" s="9">
        <v>321.73001098632801</v>
      </c>
      <c r="G1411" s="10">
        <v>391122800</v>
      </c>
    </row>
    <row r="1412" spans="1:7" x14ac:dyDescent="0.25">
      <c r="A1412" s="1">
        <v>43864</v>
      </c>
      <c r="B1412" s="9">
        <v>323.350006103515</v>
      </c>
      <c r="C1412" s="9">
        <v>334.19000244140602</v>
      </c>
      <c r="D1412" s="9">
        <v>323.22000122070301</v>
      </c>
      <c r="E1412" s="9">
        <v>316.682525634765</v>
      </c>
      <c r="F1412" s="9">
        <v>332.20001220703102</v>
      </c>
      <c r="G1412" s="10">
        <v>312106400</v>
      </c>
    </row>
    <row r="1413" spans="1:7" x14ac:dyDescent="0.25">
      <c r="A1413" s="1">
        <v>43871</v>
      </c>
      <c r="B1413" s="9">
        <v>331.23001098632801</v>
      </c>
      <c r="C1413" s="9">
        <v>338.11999511718699</v>
      </c>
      <c r="D1413" s="9">
        <v>331.19000244140602</v>
      </c>
      <c r="E1413" s="9">
        <v>321.83026123046801</v>
      </c>
      <c r="F1413" s="9">
        <v>337.600006103515</v>
      </c>
      <c r="G1413" s="10">
        <v>260011300</v>
      </c>
    </row>
    <row r="1414" spans="1:7" x14ac:dyDescent="0.25">
      <c r="A1414" s="1">
        <v>43878</v>
      </c>
      <c r="B1414" s="9">
        <v>336.510009765625</v>
      </c>
      <c r="C1414" s="9">
        <v>339.079986572265</v>
      </c>
      <c r="D1414" s="9">
        <v>332.579986572265</v>
      </c>
      <c r="E1414" s="9">
        <v>317.902740478515</v>
      </c>
      <c r="F1414" s="9">
        <v>333.48001098632801</v>
      </c>
      <c r="G1414" s="10">
        <v>293992500</v>
      </c>
    </row>
    <row r="1415" spans="1:7" x14ac:dyDescent="0.25">
      <c r="A1415" s="1">
        <v>43885</v>
      </c>
      <c r="B1415" s="9">
        <v>323.14001464843699</v>
      </c>
      <c r="C1415" s="9">
        <v>333.55999755859301</v>
      </c>
      <c r="D1415" s="9">
        <v>285.54000854492102</v>
      </c>
      <c r="E1415" s="9">
        <v>282.42138671875</v>
      </c>
      <c r="F1415" s="9">
        <v>296.260009765625</v>
      </c>
      <c r="G1415" s="10">
        <v>1244104700</v>
      </c>
    </row>
    <row r="1416" spans="1:7" x14ac:dyDescent="0.25">
      <c r="A1416" s="1">
        <v>43892</v>
      </c>
      <c r="B1416" s="9">
        <v>298.20999145507801</v>
      </c>
      <c r="C1416" s="9">
        <v>313.83999633789</v>
      </c>
      <c r="D1416" s="9">
        <v>290.23001098632801</v>
      </c>
      <c r="E1416" s="9">
        <v>283.56527709960898</v>
      </c>
      <c r="F1416" s="9">
        <v>297.45999145507801</v>
      </c>
      <c r="G1416" s="10">
        <v>1130490100</v>
      </c>
    </row>
    <row r="1417" spans="1:7" x14ac:dyDescent="0.25">
      <c r="A1417" s="1">
        <v>43899</v>
      </c>
      <c r="B1417" s="9">
        <v>275.29998779296801</v>
      </c>
      <c r="C1417" s="9">
        <v>288.51998901367102</v>
      </c>
      <c r="D1417" s="9">
        <v>247.67999267578099</v>
      </c>
      <c r="E1417" s="9">
        <v>256.73971557617102</v>
      </c>
      <c r="F1417" s="9">
        <v>269.32000732421801</v>
      </c>
      <c r="G1417" s="10">
        <v>1562964500</v>
      </c>
    </row>
    <row r="1418" spans="1:7" x14ac:dyDescent="0.25">
      <c r="A1418" s="1">
        <v>43906</v>
      </c>
      <c r="B1418" s="9">
        <v>241.17999267578099</v>
      </c>
      <c r="C1418" s="9">
        <v>256.89999389648398</v>
      </c>
      <c r="D1418" s="9">
        <v>228.02000427246</v>
      </c>
      <c r="E1418" s="9">
        <v>218.11247253417901</v>
      </c>
      <c r="F1418" s="9">
        <v>228.80000305175699</v>
      </c>
      <c r="G1418" s="10">
        <v>1523388400</v>
      </c>
    </row>
    <row r="1419" spans="1:7" x14ac:dyDescent="0.25">
      <c r="A1419" s="1">
        <v>43913</v>
      </c>
      <c r="B1419" s="9">
        <v>228.19000244140599</v>
      </c>
      <c r="C1419" s="9">
        <v>262.79998779296801</v>
      </c>
      <c r="D1419" s="9">
        <v>218.259994506835</v>
      </c>
      <c r="E1419" s="9">
        <v>243.003005981445</v>
      </c>
      <c r="F1419" s="9">
        <v>253.419998168945</v>
      </c>
      <c r="G1419" s="10">
        <v>1342924000</v>
      </c>
    </row>
    <row r="1420" spans="1:7" x14ac:dyDescent="0.25">
      <c r="A1420" s="1">
        <v>43920</v>
      </c>
      <c r="B1420" s="9">
        <v>255.69999694824199</v>
      </c>
      <c r="C1420" s="9">
        <v>263.329986572265</v>
      </c>
      <c r="D1420" s="9">
        <v>243.89999389648401</v>
      </c>
      <c r="E1420" s="9">
        <v>237.98800659179599</v>
      </c>
      <c r="F1420" s="9">
        <v>248.19000244140599</v>
      </c>
      <c r="G1420" s="10">
        <v>869026800</v>
      </c>
    </row>
    <row r="1421" spans="1:7" x14ac:dyDescent="0.25">
      <c r="A1421" s="1">
        <v>43927</v>
      </c>
      <c r="B1421" s="9">
        <v>257.83999633789</v>
      </c>
      <c r="C1421" s="9">
        <v>281.20001220703102</v>
      </c>
      <c r="D1421" s="9">
        <v>248.169998168945</v>
      </c>
      <c r="E1421" s="9">
        <v>266.76437377929602</v>
      </c>
      <c r="F1421" s="9">
        <v>278.20001220703102</v>
      </c>
      <c r="G1421" s="10">
        <v>733262100</v>
      </c>
    </row>
    <row r="1422" spans="1:7" x14ac:dyDescent="0.25">
      <c r="A1422" s="1">
        <v>43934</v>
      </c>
      <c r="B1422" s="9">
        <v>277.14001464843699</v>
      </c>
      <c r="C1422" s="9">
        <v>287.29998779296801</v>
      </c>
      <c r="D1422" s="9">
        <v>271.41000366210898</v>
      </c>
      <c r="E1422" s="9">
        <v>274.857421875</v>
      </c>
      <c r="F1422" s="9">
        <v>286.64001464843699</v>
      </c>
      <c r="G1422" s="10">
        <v>649240600</v>
      </c>
    </row>
    <row r="1423" spans="1:7" x14ac:dyDescent="0.25">
      <c r="A1423" s="1">
        <v>43941</v>
      </c>
      <c r="B1423" s="9">
        <v>282.60998535156199</v>
      </c>
      <c r="C1423" s="9">
        <v>286.79000854492102</v>
      </c>
      <c r="D1423" s="9">
        <v>272.01998901367102</v>
      </c>
      <c r="E1423" s="9">
        <v>271.33825683593699</v>
      </c>
      <c r="F1423" s="9">
        <v>282.97000122070301</v>
      </c>
      <c r="G1423" s="10">
        <v>509219500</v>
      </c>
    </row>
    <row r="1424" spans="1:7" x14ac:dyDescent="0.25">
      <c r="A1424" s="1">
        <v>43948</v>
      </c>
      <c r="B1424" s="9">
        <v>285.11999511718699</v>
      </c>
      <c r="C1424" s="9">
        <v>294.88000488281199</v>
      </c>
      <c r="D1424" s="9">
        <v>281.51998901367102</v>
      </c>
      <c r="E1424" s="9">
        <v>271.16571044921801</v>
      </c>
      <c r="F1424" s="9">
        <v>282.79000854492102</v>
      </c>
      <c r="G1424" s="10">
        <v>549993900</v>
      </c>
    </row>
    <row r="1425" spans="1:7" x14ac:dyDescent="0.25">
      <c r="A1425" s="1">
        <v>43955</v>
      </c>
      <c r="B1425" s="9">
        <v>280.739990234375</v>
      </c>
      <c r="C1425" s="9">
        <v>292.95001220703102</v>
      </c>
      <c r="D1425" s="9">
        <v>279.13000488281199</v>
      </c>
      <c r="E1425" s="9">
        <v>280.41903686523398</v>
      </c>
      <c r="F1425" s="9">
        <v>292.44000244140602</v>
      </c>
      <c r="G1425" s="10">
        <v>385778500</v>
      </c>
    </row>
    <row r="1426" spans="1:7" x14ac:dyDescent="0.25">
      <c r="A1426" s="1">
        <v>43962</v>
      </c>
      <c r="B1426" s="9">
        <v>290.33999633789</v>
      </c>
      <c r="C1426" s="9">
        <v>294.239990234375</v>
      </c>
      <c r="D1426" s="9">
        <v>272.989990234375</v>
      </c>
      <c r="E1426" s="9">
        <v>274.51226806640602</v>
      </c>
      <c r="F1426" s="9">
        <v>286.27999877929602</v>
      </c>
      <c r="G1426" s="10">
        <v>553230300</v>
      </c>
    </row>
    <row r="1427" spans="1:7" x14ac:dyDescent="0.25">
      <c r="A1427" s="1">
        <v>43969</v>
      </c>
      <c r="B1427" s="9">
        <v>293.04998779296801</v>
      </c>
      <c r="C1427" s="9">
        <v>297.86999511718699</v>
      </c>
      <c r="D1427" s="9">
        <v>291.95001220703102</v>
      </c>
      <c r="E1427" s="9">
        <v>283.29571533203102</v>
      </c>
      <c r="F1427" s="9">
        <v>295.44000244140602</v>
      </c>
      <c r="G1427" s="10">
        <v>443006900</v>
      </c>
    </row>
    <row r="1428" spans="1:7" x14ac:dyDescent="0.25">
      <c r="A1428" s="1">
        <v>43976</v>
      </c>
      <c r="B1428" s="9">
        <v>301.92999267578102</v>
      </c>
      <c r="C1428" s="9">
        <v>306.83999633789</v>
      </c>
      <c r="D1428" s="9">
        <v>295.45999145507801</v>
      </c>
      <c r="E1428" s="9">
        <v>291.81076049804602</v>
      </c>
      <c r="F1428" s="9">
        <v>304.32000732421801</v>
      </c>
      <c r="G1428" s="10">
        <v>403264800</v>
      </c>
    </row>
    <row r="1429" spans="1:7" x14ac:dyDescent="0.25">
      <c r="A1429" s="1">
        <v>43983</v>
      </c>
      <c r="B1429" s="9">
        <v>303.61999511718699</v>
      </c>
      <c r="C1429" s="9">
        <v>321.26998901367102</v>
      </c>
      <c r="D1429" s="9">
        <v>303.05999755859301</v>
      </c>
      <c r="E1429" s="9">
        <v>306.21334838867102</v>
      </c>
      <c r="F1429" s="9">
        <v>319.33999633789</v>
      </c>
      <c r="G1429" s="10">
        <v>448912200</v>
      </c>
    </row>
    <row r="1430" spans="1:7" x14ac:dyDescent="0.25">
      <c r="A1430" s="1">
        <v>43990</v>
      </c>
      <c r="B1430" s="9">
        <v>320.22000122070301</v>
      </c>
      <c r="C1430" s="9">
        <v>323.41000366210898</v>
      </c>
      <c r="D1430" s="9">
        <v>298.600006103515</v>
      </c>
      <c r="E1430" s="9">
        <v>291.70526123046801</v>
      </c>
      <c r="F1430" s="9">
        <v>304.20999145507801</v>
      </c>
      <c r="G1430" s="10">
        <v>650043700</v>
      </c>
    </row>
    <row r="1431" spans="1:7" x14ac:dyDescent="0.25">
      <c r="A1431" s="1">
        <v>43997</v>
      </c>
      <c r="B1431" s="9">
        <v>298.01998901367102</v>
      </c>
      <c r="C1431" s="9">
        <v>315.64001464843699</v>
      </c>
      <c r="D1431" s="9">
        <v>296.739990234375</v>
      </c>
      <c r="E1431" s="9">
        <v>295.95321655273398</v>
      </c>
      <c r="F1431" s="9">
        <v>308.64001464843699</v>
      </c>
      <c r="G1431" s="10">
        <v>573187400</v>
      </c>
    </row>
    <row r="1432" spans="1:7" x14ac:dyDescent="0.25">
      <c r="A1432" s="1">
        <v>44004</v>
      </c>
      <c r="B1432" s="9">
        <v>307.989990234375</v>
      </c>
      <c r="C1432" s="9">
        <v>314.5</v>
      </c>
      <c r="D1432" s="9">
        <v>299.42001342773398</v>
      </c>
      <c r="E1432" s="9">
        <v>288.982330322265</v>
      </c>
      <c r="F1432" s="9">
        <v>300.04998779296801</v>
      </c>
      <c r="G1432" s="10">
        <v>493363100</v>
      </c>
    </row>
    <row r="1433" spans="1:7" x14ac:dyDescent="0.25">
      <c r="A1433" s="1">
        <v>44011</v>
      </c>
      <c r="B1433" s="9">
        <v>301.41000366210898</v>
      </c>
      <c r="C1433" s="9">
        <v>315.70001220703102</v>
      </c>
      <c r="D1433" s="9">
        <v>298.92999267578102</v>
      </c>
      <c r="E1433" s="9">
        <v>300.71307373046801</v>
      </c>
      <c r="F1433" s="9">
        <v>312.23001098632801</v>
      </c>
      <c r="G1433" s="10">
        <v>334908800</v>
      </c>
    </row>
    <row r="1434" spans="1:7" x14ac:dyDescent="0.25">
      <c r="A1434" s="1">
        <v>44018</v>
      </c>
      <c r="B1434" s="9">
        <v>316.36999511718699</v>
      </c>
      <c r="C1434" s="9">
        <v>317.88000488281199</v>
      </c>
      <c r="D1434" s="9">
        <v>310.67999267578102</v>
      </c>
      <c r="E1434" s="9">
        <v>305.875396728515</v>
      </c>
      <c r="F1434" s="9">
        <v>317.58999633789</v>
      </c>
      <c r="G1434" s="10">
        <v>340167000</v>
      </c>
    </row>
    <row r="1435" spans="1:7" x14ac:dyDescent="0.25">
      <c r="A1435" s="1">
        <v>44025</v>
      </c>
      <c r="B1435" s="9">
        <v>320.13000488281199</v>
      </c>
      <c r="C1435" s="9">
        <v>323.04000854492102</v>
      </c>
      <c r="D1435" s="9">
        <v>312</v>
      </c>
      <c r="E1435" s="9">
        <v>309.85302734375</v>
      </c>
      <c r="F1435" s="9">
        <v>321.72000122070301</v>
      </c>
      <c r="G1435" s="10">
        <v>401248400</v>
      </c>
    </row>
    <row r="1436" spans="1:7" x14ac:dyDescent="0.25">
      <c r="A1436" s="1">
        <v>44032</v>
      </c>
      <c r="B1436" s="9">
        <v>321.42999267578102</v>
      </c>
      <c r="C1436" s="9">
        <v>327.23001098632801</v>
      </c>
      <c r="D1436" s="9">
        <v>319.25</v>
      </c>
      <c r="E1436" s="9">
        <v>309.04406738281199</v>
      </c>
      <c r="F1436" s="9">
        <v>320.88000488281199</v>
      </c>
      <c r="G1436" s="10">
        <v>320898500</v>
      </c>
    </row>
    <row r="1437" spans="1:7" x14ac:dyDescent="0.25">
      <c r="A1437" s="1">
        <v>44039</v>
      </c>
      <c r="B1437" s="9">
        <v>321.63000488281199</v>
      </c>
      <c r="C1437" s="9">
        <v>326.63000488281199</v>
      </c>
      <c r="D1437" s="9">
        <v>319.64001464843699</v>
      </c>
      <c r="E1437" s="9">
        <v>314.475982666015</v>
      </c>
      <c r="F1437" s="9">
        <v>326.51998901367102</v>
      </c>
      <c r="G1437" s="10">
        <v>301090700</v>
      </c>
    </row>
    <row r="1438" spans="1:7" x14ac:dyDescent="0.25">
      <c r="A1438" s="1">
        <v>44046</v>
      </c>
      <c r="B1438" s="9">
        <v>328.32000732421801</v>
      </c>
      <c r="C1438" s="9">
        <v>334.88000488281199</v>
      </c>
      <c r="D1438" s="9">
        <v>327.73001098632801</v>
      </c>
      <c r="E1438" s="9">
        <v>322.22906494140602</v>
      </c>
      <c r="F1438" s="9">
        <v>334.57000732421801</v>
      </c>
      <c r="G1438" s="10">
        <v>238681200</v>
      </c>
    </row>
    <row r="1439" spans="1:7" x14ac:dyDescent="0.25">
      <c r="A1439" s="1">
        <v>44053</v>
      </c>
      <c r="B1439" s="9">
        <v>335.05999755859301</v>
      </c>
      <c r="C1439" s="9">
        <v>338.27999877929602</v>
      </c>
      <c r="D1439" s="9">
        <v>332.010009765625</v>
      </c>
      <c r="E1439" s="9">
        <v>324.41531372070301</v>
      </c>
      <c r="F1439" s="9">
        <v>336.83999633789</v>
      </c>
      <c r="G1439" s="10">
        <v>256734100</v>
      </c>
    </row>
    <row r="1440" spans="1:7" x14ac:dyDescent="0.25">
      <c r="A1440" s="1">
        <v>44060</v>
      </c>
      <c r="B1440" s="9">
        <v>337.94000244140602</v>
      </c>
      <c r="C1440" s="9">
        <v>339.72000122070301</v>
      </c>
      <c r="D1440" s="9">
        <v>335.22000122070301</v>
      </c>
      <c r="E1440" s="9">
        <v>326.95797729492102</v>
      </c>
      <c r="F1440" s="9">
        <v>339.48001098632801</v>
      </c>
      <c r="G1440" s="10">
        <v>239583500</v>
      </c>
    </row>
    <row r="1441" spans="1:7" x14ac:dyDescent="0.25">
      <c r="A1441" s="1">
        <v>44067</v>
      </c>
      <c r="B1441" s="9">
        <v>342.11999511718699</v>
      </c>
      <c r="C1441" s="9">
        <v>350.72000122070301</v>
      </c>
      <c r="D1441" s="9">
        <v>339.45001220703102</v>
      </c>
      <c r="E1441" s="9">
        <v>337.64849853515602</v>
      </c>
      <c r="F1441" s="9">
        <v>350.579986572265</v>
      </c>
      <c r="G1441" s="10">
        <v>244465300</v>
      </c>
    </row>
    <row r="1442" spans="1:7" x14ac:dyDescent="0.25">
      <c r="A1442" s="1">
        <v>44074</v>
      </c>
      <c r="B1442" s="9">
        <v>350.350006103515</v>
      </c>
      <c r="C1442" s="9">
        <v>358.75</v>
      </c>
      <c r="D1442" s="9">
        <v>334.86999511718699</v>
      </c>
      <c r="E1442" s="9">
        <v>329.93395996093699</v>
      </c>
      <c r="F1442" s="9">
        <v>342.57000732421801</v>
      </c>
      <c r="G1442" s="10">
        <v>477715300</v>
      </c>
    </row>
    <row r="1443" spans="1:7" x14ac:dyDescent="0.25">
      <c r="A1443" s="1">
        <v>44081</v>
      </c>
      <c r="B1443" s="9">
        <v>336.70999145507801</v>
      </c>
      <c r="C1443" s="9">
        <v>342.64001464843699</v>
      </c>
      <c r="D1443" s="9">
        <v>331</v>
      </c>
      <c r="E1443" s="9">
        <v>321.73785400390602</v>
      </c>
      <c r="F1443" s="9">
        <v>334.05999755859301</v>
      </c>
      <c r="G1443" s="10">
        <v>381177300</v>
      </c>
    </row>
    <row r="1444" spans="1:7" x14ac:dyDescent="0.25">
      <c r="A1444" s="1">
        <v>44088</v>
      </c>
      <c r="B1444" s="9">
        <v>337.489990234375</v>
      </c>
      <c r="C1444" s="9">
        <v>343.05999755859301</v>
      </c>
      <c r="D1444" s="9">
        <v>327.97000122070301</v>
      </c>
      <c r="E1444" s="9">
        <v>318.45358276367102</v>
      </c>
      <c r="F1444" s="9">
        <v>330.64999389648398</v>
      </c>
      <c r="G1444" s="10">
        <v>398023800</v>
      </c>
    </row>
    <row r="1445" spans="1:7" x14ac:dyDescent="0.25">
      <c r="A1445" s="1">
        <v>44095</v>
      </c>
      <c r="B1445" s="9">
        <v>325.70001220703102</v>
      </c>
      <c r="C1445" s="9">
        <v>331.20001220703102</v>
      </c>
      <c r="D1445" s="9">
        <v>319.79998779296801</v>
      </c>
      <c r="E1445" s="9">
        <v>317.871826171875</v>
      </c>
      <c r="F1445" s="9">
        <v>328.73001098632801</v>
      </c>
      <c r="G1445" s="10">
        <v>403925800</v>
      </c>
    </row>
    <row r="1446" spans="1:7" x14ac:dyDescent="0.25">
      <c r="A1446" s="1">
        <v>44102</v>
      </c>
      <c r="B1446" s="9">
        <v>333.22000122070301</v>
      </c>
      <c r="C1446" s="9">
        <v>338.739990234375</v>
      </c>
      <c r="D1446" s="9">
        <v>331.19000244140602</v>
      </c>
      <c r="E1446" s="9">
        <v>322.81304931640602</v>
      </c>
      <c r="F1446" s="9">
        <v>333.83999633789</v>
      </c>
      <c r="G1446" s="10">
        <v>398099500</v>
      </c>
    </row>
    <row r="1447" spans="1:7" x14ac:dyDescent="0.25">
      <c r="A1447" s="1">
        <v>44109</v>
      </c>
      <c r="B1447" s="9">
        <v>336.05999755859301</v>
      </c>
      <c r="C1447" s="9">
        <v>347.350006103515</v>
      </c>
      <c r="D1447" s="9">
        <v>334.38000488281199</v>
      </c>
      <c r="E1447" s="9">
        <v>335.39328002929602</v>
      </c>
      <c r="F1447" s="9">
        <v>346.850006103515</v>
      </c>
      <c r="G1447" s="10">
        <v>297612700</v>
      </c>
    </row>
    <row r="1448" spans="1:7" x14ac:dyDescent="0.25">
      <c r="A1448" s="1">
        <v>44116</v>
      </c>
      <c r="B1448" s="9">
        <v>349.58999633789</v>
      </c>
      <c r="C1448" s="9">
        <v>354.01998901367102</v>
      </c>
      <c r="D1448" s="9">
        <v>343.13000488281199</v>
      </c>
      <c r="E1448" s="9">
        <v>335.818756103515</v>
      </c>
      <c r="F1448" s="9">
        <v>347.29000854492102</v>
      </c>
      <c r="G1448" s="10">
        <v>361231500</v>
      </c>
    </row>
    <row r="1449" spans="1:7" x14ac:dyDescent="0.25">
      <c r="A1449" s="1">
        <v>44123</v>
      </c>
      <c r="B1449" s="9">
        <v>348.64999389648398</v>
      </c>
      <c r="C1449" s="9">
        <v>349.329986572265</v>
      </c>
      <c r="D1449" s="9">
        <v>340.64999389648398</v>
      </c>
      <c r="E1449" s="9">
        <v>334.358642578125</v>
      </c>
      <c r="F1449" s="9">
        <v>345.77999877929602</v>
      </c>
      <c r="G1449" s="10">
        <v>296595700</v>
      </c>
    </row>
    <row r="1450" spans="1:7" x14ac:dyDescent="0.25">
      <c r="A1450" s="1">
        <v>44130</v>
      </c>
      <c r="B1450" s="9">
        <v>342.13000488281199</v>
      </c>
      <c r="C1450" s="9">
        <v>342.98001098632801</v>
      </c>
      <c r="D1450" s="9">
        <v>322.600006103515</v>
      </c>
      <c r="E1450" s="9">
        <v>315.75421142578102</v>
      </c>
      <c r="F1450" s="9">
        <v>326.54000854492102</v>
      </c>
      <c r="G1450" s="10">
        <v>495446400</v>
      </c>
    </row>
    <row r="1451" spans="1:7" x14ac:dyDescent="0.25">
      <c r="A1451" s="1">
        <v>44137</v>
      </c>
      <c r="B1451" s="9">
        <v>330.20001220703102</v>
      </c>
      <c r="C1451" s="9">
        <v>352.19000244140602</v>
      </c>
      <c r="D1451" s="9">
        <v>327.239990234375</v>
      </c>
      <c r="E1451" s="9">
        <v>338.593994140625</v>
      </c>
      <c r="F1451" s="9">
        <v>350.16000366210898</v>
      </c>
      <c r="G1451" s="10">
        <v>463334900</v>
      </c>
    </row>
    <row r="1452" spans="1:7" x14ac:dyDescent="0.25">
      <c r="A1452" s="1">
        <v>44144</v>
      </c>
      <c r="B1452" s="9">
        <v>363.97000122070301</v>
      </c>
      <c r="C1452" s="9">
        <v>364.38000488281199</v>
      </c>
      <c r="D1452" s="9">
        <v>350.510009765625</v>
      </c>
      <c r="E1452" s="9">
        <v>346.27169799804602</v>
      </c>
      <c r="F1452" s="9">
        <v>358.100006103515</v>
      </c>
      <c r="G1452" s="10">
        <v>446943600</v>
      </c>
    </row>
    <row r="1453" spans="1:7" x14ac:dyDescent="0.25">
      <c r="A1453" s="1">
        <v>44151</v>
      </c>
      <c r="B1453" s="9">
        <v>360.98001098632801</v>
      </c>
      <c r="C1453" s="9">
        <v>362.77999877929602</v>
      </c>
      <c r="D1453" s="9">
        <v>354.14999389648398</v>
      </c>
      <c r="E1453" s="9">
        <v>343.593170166015</v>
      </c>
      <c r="F1453" s="9">
        <v>355.329986572265</v>
      </c>
      <c r="G1453" s="10">
        <v>341601600</v>
      </c>
    </row>
    <row r="1454" spans="1:7" x14ac:dyDescent="0.25">
      <c r="A1454" s="1">
        <v>44158</v>
      </c>
      <c r="B1454" s="9">
        <v>357.27999877929602</v>
      </c>
      <c r="C1454" s="9">
        <v>364.17999267578102</v>
      </c>
      <c r="D1454" s="9">
        <v>354.86999511718699</v>
      </c>
      <c r="E1454" s="9">
        <v>351.65777587890602</v>
      </c>
      <c r="F1454" s="9">
        <v>363.67001342773398</v>
      </c>
      <c r="G1454" s="10">
        <v>199491500</v>
      </c>
    </row>
    <row r="1455" spans="1:7" x14ac:dyDescent="0.25">
      <c r="A1455" s="1">
        <v>44165</v>
      </c>
      <c r="B1455" s="9">
        <v>362.829986572265</v>
      </c>
      <c r="C1455" s="9">
        <v>369.850006103515</v>
      </c>
      <c r="D1455" s="9">
        <v>359.17001342773398</v>
      </c>
      <c r="E1455" s="9">
        <v>357.63363647460898</v>
      </c>
      <c r="F1455" s="9">
        <v>369.850006103515</v>
      </c>
      <c r="G1455" s="10">
        <v>317663000</v>
      </c>
    </row>
    <row r="1456" spans="1:7" x14ac:dyDescent="0.25">
      <c r="A1456" s="1">
        <v>44172</v>
      </c>
      <c r="B1456" s="9">
        <v>369.01998901367102</v>
      </c>
      <c r="C1456" s="9">
        <v>371.04998779296801</v>
      </c>
      <c r="D1456" s="9">
        <v>363.260009765625</v>
      </c>
      <c r="E1456" s="9">
        <v>354.20086669921801</v>
      </c>
      <c r="F1456" s="9">
        <v>366.29998779296801</v>
      </c>
      <c r="G1456" s="10">
        <v>280935500</v>
      </c>
    </row>
    <row r="1457" spans="1:7" x14ac:dyDescent="0.25">
      <c r="A1457" s="1">
        <v>44179</v>
      </c>
      <c r="B1457" s="9">
        <v>368.64001464843699</v>
      </c>
      <c r="C1457" s="9">
        <v>372.45999145507801</v>
      </c>
      <c r="D1457" s="9">
        <v>364.47000122070301</v>
      </c>
      <c r="E1457" s="9">
        <v>356.985748291015</v>
      </c>
      <c r="F1457" s="9">
        <v>369.17999267578102</v>
      </c>
      <c r="G1457" s="10">
        <v>392163800</v>
      </c>
    </row>
    <row r="1458" spans="1:7" x14ac:dyDescent="0.25">
      <c r="A1458" s="1">
        <v>44186</v>
      </c>
      <c r="B1458" s="9">
        <v>364.97000122070301</v>
      </c>
      <c r="C1458" s="9">
        <v>378.45999145507801</v>
      </c>
      <c r="D1458" s="9">
        <v>362.02999877929602</v>
      </c>
      <c r="E1458" s="9">
        <v>358.33267211914</v>
      </c>
      <c r="F1458" s="9">
        <v>369</v>
      </c>
      <c r="G1458" s="10">
        <v>216995000</v>
      </c>
    </row>
    <row r="1459" spans="1:7" x14ac:dyDescent="0.25">
      <c r="A1459" s="1">
        <v>44193</v>
      </c>
      <c r="B1459" s="9">
        <v>371.739990234375</v>
      </c>
      <c r="C1459" s="9">
        <v>374.66000366210898</v>
      </c>
      <c r="D1459" s="9">
        <v>370.829986572265</v>
      </c>
      <c r="E1459" s="9">
        <v>363.07162475585898</v>
      </c>
      <c r="F1459" s="9">
        <v>373.88000488281199</v>
      </c>
      <c r="G1459" s="10">
        <v>220656900</v>
      </c>
    </row>
    <row r="1460" spans="1:7" x14ac:dyDescent="0.25">
      <c r="A1460" s="1">
        <v>44200</v>
      </c>
      <c r="B1460" s="9">
        <v>375.30999755859301</v>
      </c>
      <c r="C1460" s="9">
        <v>381.489990234375</v>
      </c>
      <c r="D1460" s="9">
        <v>364.82000732421801</v>
      </c>
      <c r="E1460" s="9">
        <v>370.23822021484301</v>
      </c>
      <c r="F1460" s="9">
        <v>381.260009765625</v>
      </c>
      <c r="G1460" s="10">
        <v>425078700</v>
      </c>
    </row>
    <row r="1461" spans="1:7" x14ac:dyDescent="0.25">
      <c r="A1461" s="1">
        <v>44207</v>
      </c>
      <c r="B1461" s="9">
        <v>377.850006103515</v>
      </c>
      <c r="C1461" s="9">
        <v>381.13000488281199</v>
      </c>
      <c r="D1461" s="9">
        <v>373.70001220703102</v>
      </c>
      <c r="E1461" s="9">
        <v>364.83898925781199</v>
      </c>
      <c r="F1461" s="9">
        <v>375.70001220703102</v>
      </c>
      <c r="G1461" s="10">
        <v>306035100</v>
      </c>
    </row>
    <row r="1462" spans="1:7" x14ac:dyDescent="0.25">
      <c r="A1462" s="1">
        <v>44214</v>
      </c>
      <c r="B1462" s="9">
        <v>378.33999633789</v>
      </c>
      <c r="C1462" s="9">
        <v>384.95001220703102</v>
      </c>
      <c r="D1462" s="9">
        <v>376.75</v>
      </c>
      <c r="E1462" s="9">
        <v>371.81140136718699</v>
      </c>
      <c r="F1462" s="9">
        <v>382.88000488281199</v>
      </c>
      <c r="G1462" s="10">
        <v>213770000</v>
      </c>
    </row>
    <row r="1463" spans="1:7" x14ac:dyDescent="0.25">
      <c r="A1463" s="1">
        <v>44221</v>
      </c>
      <c r="B1463" s="9">
        <v>383.67001342773398</v>
      </c>
      <c r="C1463" s="9">
        <v>385.850006103515</v>
      </c>
      <c r="D1463" s="9">
        <v>368.26998901367102</v>
      </c>
      <c r="E1463" s="9">
        <v>359.37176513671801</v>
      </c>
      <c r="F1463" s="9">
        <v>370.07000732421801</v>
      </c>
      <c r="G1463" s="10">
        <v>457381600</v>
      </c>
    </row>
    <row r="1464" spans="1:7" x14ac:dyDescent="0.25">
      <c r="A1464" s="1">
        <v>44228</v>
      </c>
      <c r="B1464" s="9">
        <v>373.72000122070301</v>
      </c>
      <c r="C1464" s="9">
        <v>388.47000122070301</v>
      </c>
      <c r="D1464" s="9">
        <v>370.38000488281199</v>
      </c>
      <c r="E1464" s="9">
        <v>376.50173950195301</v>
      </c>
      <c r="F1464" s="9">
        <v>387.70999145507801</v>
      </c>
      <c r="G1464" s="10">
        <v>288507800</v>
      </c>
    </row>
    <row r="1465" spans="1:7" x14ac:dyDescent="0.25">
      <c r="A1465" s="1">
        <v>44235</v>
      </c>
      <c r="B1465" s="9">
        <v>389.26998901367102</v>
      </c>
      <c r="C1465" s="9">
        <v>392.89999389648398</v>
      </c>
      <c r="D1465" s="9">
        <v>387.5</v>
      </c>
      <c r="E1465" s="9">
        <v>381.289306640625</v>
      </c>
      <c r="F1465" s="9">
        <v>392.64001464843699</v>
      </c>
      <c r="G1465" s="10">
        <v>226577300</v>
      </c>
    </row>
    <row r="1466" spans="1:7" x14ac:dyDescent="0.25">
      <c r="A1466" s="1">
        <v>44242</v>
      </c>
      <c r="B1466" s="9">
        <v>393.95999145507801</v>
      </c>
      <c r="C1466" s="9">
        <v>394.17001342773398</v>
      </c>
      <c r="D1466" s="9">
        <v>387.739990234375</v>
      </c>
      <c r="E1466" s="9">
        <v>378.75473022460898</v>
      </c>
      <c r="F1466" s="9">
        <v>390.02999877929602</v>
      </c>
      <c r="G1466" s="10">
        <v>246216800</v>
      </c>
    </row>
    <row r="1467" spans="1:7" x14ac:dyDescent="0.25">
      <c r="A1467" s="1">
        <v>44249</v>
      </c>
      <c r="B1467" s="9">
        <v>387.05999755859301</v>
      </c>
      <c r="C1467" s="9">
        <v>392.23001098632801</v>
      </c>
      <c r="D1467" s="9">
        <v>378.23001098632801</v>
      </c>
      <c r="E1467" s="9">
        <v>369.36419677734301</v>
      </c>
      <c r="F1467" s="9">
        <v>380.35998535156199</v>
      </c>
      <c r="G1467" s="10">
        <v>546504300</v>
      </c>
    </row>
    <row r="1468" spans="1:7" x14ac:dyDescent="0.25">
      <c r="A1468" s="1">
        <v>44256</v>
      </c>
      <c r="B1468" s="9">
        <v>385.58999633789</v>
      </c>
      <c r="C1468" s="9">
        <v>390.92001342773398</v>
      </c>
      <c r="D1468" s="9">
        <v>371.88000488281199</v>
      </c>
      <c r="E1468" s="9">
        <v>372.53973388671801</v>
      </c>
      <c r="F1468" s="9">
        <v>383.63000488281199</v>
      </c>
      <c r="G1468" s="10">
        <v>640356900</v>
      </c>
    </row>
    <row r="1469" spans="1:7" x14ac:dyDescent="0.25">
      <c r="A1469" s="1">
        <v>44263</v>
      </c>
      <c r="B1469" s="9">
        <v>384.66000366210898</v>
      </c>
      <c r="C1469" s="9">
        <v>395.64999389648398</v>
      </c>
      <c r="D1469" s="9">
        <v>381.42001342773398</v>
      </c>
      <c r="E1469" s="9">
        <v>382.66818237304602</v>
      </c>
      <c r="F1469" s="9">
        <v>394.05999755859301</v>
      </c>
      <c r="G1469" s="10">
        <v>497580800</v>
      </c>
    </row>
    <row r="1470" spans="1:7" x14ac:dyDescent="0.25">
      <c r="A1470" s="1">
        <v>44270</v>
      </c>
      <c r="B1470" s="9">
        <v>394.329986572265</v>
      </c>
      <c r="C1470" s="9">
        <v>398.11999511718699</v>
      </c>
      <c r="D1470" s="9">
        <v>387.14999389648398</v>
      </c>
      <c r="E1470" s="9">
        <v>378.220611572265</v>
      </c>
      <c r="F1470" s="9">
        <v>389.48001098632801</v>
      </c>
      <c r="G1470" s="10">
        <v>474082600</v>
      </c>
    </row>
    <row r="1471" spans="1:7" x14ac:dyDescent="0.25">
      <c r="A1471" s="1">
        <v>44277</v>
      </c>
      <c r="B1471" s="9">
        <v>390.02999877929602</v>
      </c>
      <c r="C1471" s="9">
        <v>396.41000366210898</v>
      </c>
      <c r="D1471" s="9">
        <v>383.89999389648398</v>
      </c>
      <c r="E1471" s="9">
        <v>385.79211425781199</v>
      </c>
      <c r="F1471" s="9">
        <v>395.98001098632801</v>
      </c>
      <c r="G1471" s="10">
        <v>492591500</v>
      </c>
    </row>
    <row r="1472" spans="1:7" x14ac:dyDescent="0.25">
      <c r="A1472" s="1">
        <v>44284</v>
      </c>
      <c r="B1472" s="9">
        <v>394.39999389648398</v>
      </c>
      <c r="C1472" s="9">
        <v>400.67001342773398</v>
      </c>
      <c r="D1472" s="9">
        <v>392.80999755859301</v>
      </c>
      <c r="E1472" s="9">
        <v>390.302978515625</v>
      </c>
      <c r="F1472" s="9">
        <v>400.60998535156199</v>
      </c>
      <c r="G1472" s="10">
        <v>396786900</v>
      </c>
    </row>
    <row r="1473" spans="1:7" x14ac:dyDescent="0.25">
      <c r="A1473" s="1">
        <v>44291</v>
      </c>
      <c r="B1473" s="9">
        <v>403.45999145507801</v>
      </c>
      <c r="C1473" s="9">
        <v>411.67001342773398</v>
      </c>
      <c r="D1473" s="9">
        <v>403.38000488281199</v>
      </c>
      <c r="E1473" s="9">
        <v>400.90304565429602</v>
      </c>
      <c r="F1473" s="9">
        <v>411.489990234375</v>
      </c>
      <c r="G1473" s="10">
        <v>328509800</v>
      </c>
    </row>
    <row r="1474" spans="1:7" x14ac:dyDescent="0.25">
      <c r="A1474" s="1">
        <v>44298</v>
      </c>
      <c r="B1474" s="9">
        <v>410.850006103515</v>
      </c>
      <c r="C1474" s="9">
        <v>417.91000366210898</v>
      </c>
      <c r="D1474" s="9">
        <v>410.20001220703102</v>
      </c>
      <c r="E1474" s="9">
        <v>406.524658203125</v>
      </c>
      <c r="F1474" s="9">
        <v>417.260009765625</v>
      </c>
      <c r="G1474" s="10">
        <v>317182900</v>
      </c>
    </row>
    <row r="1475" spans="1:7" x14ac:dyDescent="0.25">
      <c r="A1475" s="1">
        <v>44305</v>
      </c>
      <c r="B1475" s="9">
        <v>416.260009765625</v>
      </c>
      <c r="C1475" s="9">
        <v>418.25</v>
      </c>
      <c r="D1475" s="9">
        <v>410.58999633789</v>
      </c>
      <c r="E1475" s="9">
        <v>406.017974853515</v>
      </c>
      <c r="F1475" s="9">
        <v>416.739990234375</v>
      </c>
      <c r="G1475" s="10">
        <v>397935300</v>
      </c>
    </row>
    <row r="1476" spans="1:7" x14ac:dyDescent="0.25">
      <c r="A1476" s="1">
        <v>44312</v>
      </c>
      <c r="B1476" s="9">
        <v>417.44000244140602</v>
      </c>
      <c r="C1476" s="9">
        <v>420.72000122070301</v>
      </c>
      <c r="D1476" s="9">
        <v>416.29998779296801</v>
      </c>
      <c r="E1476" s="9">
        <v>406.56362915039</v>
      </c>
      <c r="F1476" s="9">
        <v>417.29998779296801</v>
      </c>
      <c r="G1476" s="10">
        <v>318795700</v>
      </c>
    </row>
    <row r="1477" spans="1:7" x14ac:dyDescent="0.25">
      <c r="A1477" s="1">
        <v>44319</v>
      </c>
      <c r="B1477" s="9">
        <v>419.42999267578102</v>
      </c>
      <c r="C1477" s="9">
        <v>422.82000732421801</v>
      </c>
      <c r="D1477" s="9">
        <v>411.67001342773398</v>
      </c>
      <c r="E1477" s="9">
        <v>411.25961303710898</v>
      </c>
      <c r="F1477" s="9">
        <v>422.11999511718699</v>
      </c>
      <c r="G1477" s="10">
        <v>371936900</v>
      </c>
    </row>
    <row r="1478" spans="1:7" x14ac:dyDescent="0.25">
      <c r="A1478" s="1">
        <v>44326</v>
      </c>
      <c r="B1478" s="9">
        <v>422.5</v>
      </c>
      <c r="C1478" s="9">
        <v>422.739990234375</v>
      </c>
      <c r="D1478" s="9">
        <v>404</v>
      </c>
      <c r="E1478" s="9">
        <v>405.86209106445301</v>
      </c>
      <c r="F1478" s="9">
        <v>416.579986572265</v>
      </c>
      <c r="G1478" s="10">
        <v>522147000</v>
      </c>
    </row>
    <row r="1479" spans="1:7" x14ac:dyDescent="0.25">
      <c r="A1479" s="1">
        <v>44333</v>
      </c>
      <c r="B1479" s="9">
        <v>415.39001464843699</v>
      </c>
      <c r="C1479" s="9">
        <v>418.20001220703102</v>
      </c>
      <c r="D1479" s="9">
        <v>405.329986572265</v>
      </c>
      <c r="E1479" s="9">
        <v>404.26434326171801</v>
      </c>
      <c r="F1479" s="9">
        <v>414.94000244140602</v>
      </c>
      <c r="G1479" s="10">
        <v>386007400</v>
      </c>
    </row>
    <row r="1480" spans="1:7" x14ac:dyDescent="0.25">
      <c r="A1480" s="1">
        <v>44340</v>
      </c>
      <c r="B1480" s="9">
        <v>417.33999633789</v>
      </c>
      <c r="C1480" s="9">
        <v>421.25</v>
      </c>
      <c r="D1480" s="9">
        <v>417.079986572265</v>
      </c>
      <c r="E1480" s="9">
        <v>409.23312377929602</v>
      </c>
      <c r="F1480" s="9">
        <v>420.04000854492102</v>
      </c>
      <c r="G1480" s="10">
        <v>267144600</v>
      </c>
    </row>
    <row r="1481" spans="1:7" x14ac:dyDescent="0.25">
      <c r="A1481" s="27">
        <v>44347</v>
      </c>
      <c r="B1481" s="9">
        <v>422.57000732421801</v>
      </c>
      <c r="C1481" s="9">
        <v>422.92001342773398</v>
      </c>
      <c r="D1481" s="9">
        <v>416.27999877929602</v>
      </c>
      <c r="E1481" s="9">
        <v>411.72720336914</v>
      </c>
      <c r="F1481" s="9">
        <v>422.600006103515</v>
      </c>
      <c r="G1481" s="10">
        <v>217391300</v>
      </c>
    </row>
    <row r="1482" spans="1:7" x14ac:dyDescent="0.25">
      <c r="A1482" s="1">
        <v>44354</v>
      </c>
      <c r="B1482" s="9">
        <v>422.58999633789</v>
      </c>
      <c r="C1482" s="9">
        <v>424.63000488281199</v>
      </c>
      <c r="D1482" s="9">
        <v>420.32000732421801</v>
      </c>
      <c r="E1482" s="9">
        <v>413.39324951171801</v>
      </c>
      <c r="F1482" s="9">
        <v>424.30999755859301</v>
      </c>
      <c r="G1482" s="10">
        <v>243716500</v>
      </c>
    </row>
    <row r="1483" spans="1:7" x14ac:dyDescent="0.25">
      <c r="A1483" s="1">
        <v>44361</v>
      </c>
      <c r="B1483" s="9">
        <v>424.42999267578102</v>
      </c>
      <c r="C1483" s="9">
        <v>425.45999145507801</v>
      </c>
      <c r="D1483" s="9">
        <v>414.70001220703102</v>
      </c>
      <c r="E1483" s="9">
        <v>404.24481201171801</v>
      </c>
      <c r="F1483" s="9">
        <v>414.92001342773398</v>
      </c>
      <c r="G1483" s="10">
        <v>383879100</v>
      </c>
    </row>
    <row r="1484" spans="1:7" x14ac:dyDescent="0.25">
      <c r="A1484" s="1">
        <v>44368</v>
      </c>
      <c r="B1484" s="9">
        <v>416.79998779296801</v>
      </c>
      <c r="C1484" s="9">
        <v>427.08999633789</v>
      </c>
      <c r="D1484" s="9">
        <v>415.92999267578102</v>
      </c>
      <c r="E1484" s="9">
        <v>416.99383544921801</v>
      </c>
      <c r="F1484" s="9">
        <v>426.60998535156199</v>
      </c>
      <c r="G1484" s="10">
        <v>283207500</v>
      </c>
    </row>
    <row r="1485" spans="1:7" x14ac:dyDescent="0.25">
      <c r="A1485" s="1">
        <v>44375</v>
      </c>
      <c r="B1485" s="9">
        <v>427.17001342773398</v>
      </c>
      <c r="C1485" s="9">
        <v>434.100006103515</v>
      </c>
      <c r="D1485" s="9">
        <v>425.89001464843699</v>
      </c>
      <c r="E1485" s="9">
        <v>423.94363403320301</v>
      </c>
      <c r="F1485" s="9">
        <v>433.72000122070301</v>
      </c>
      <c r="G1485" s="10">
        <v>265096700</v>
      </c>
    </row>
    <row r="1486" spans="1:7" x14ac:dyDescent="0.25">
      <c r="A1486" s="1">
        <v>44382</v>
      </c>
      <c r="B1486" s="9">
        <v>433.77999877929602</v>
      </c>
      <c r="C1486" s="9">
        <v>435.83999633789</v>
      </c>
      <c r="D1486" s="9">
        <v>427.51998901367102</v>
      </c>
      <c r="E1486" s="9">
        <v>425.70300292968699</v>
      </c>
      <c r="F1486" s="9">
        <v>435.51998901367102</v>
      </c>
      <c r="G1486" s="10">
        <v>306093700</v>
      </c>
    </row>
    <row r="1487" spans="1:7" x14ac:dyDescent="0.25">
      <c r="A1487" s="1">
        <v>44389</v>
      </c>
      <c r="B1487" s="9">
        <v>435.42999267578102</v>
      </c>
      <c r="C1487" s="9">
        <v>437.92001342773398</v>
      </c>
      <c r="D1487" s="9">
        <v>430.92001342773398</v>
      </c>
      <c r="E1487" s="9">
        <v>421.61721801757801</v>
      </c>
      <c r="F1487" s="9">
        <v>431.33999633789</v>
      </c>
      <c r="G1487" s="10">
        <v>300932400</v>
      </c>
    </row>
    <row r="1488" spans="1:7" x14ac:dyDescent="0.25">
      <c r="A1488" s="1">
        <v>44396</v>
      </c>
      <c r="B1488" s="9">
        <v>426.19000244140602</v>
      </c>
      <c r="C1488" s="9">
        <v>440.29998779296801</v>
      </c>
      <c r="D1488" s="9">
        <v>421.97000122070301</v>
      </c>
      <c r="E1488" s="9">
        <v>430.02340698242102</v>
      </c>
      <c r="F1488" s="9">
        <v>439.94000244140602</v>
      </c>
      <c r="G1488" s="10">
        <v>423964700</v>
      </c>
    </row>
    <row r="1489" spans="1:7" x14ac:dyDescent="0.25">
      <c r="A1489" s="1">
        <v>44403</v>
      </c>
      <c r="B1489" s="9">
        <v>439.30999755859301</v>
      </c>
      <c r="C1489" s="9">
        <v>441.79998779296801</v>
      </c>
      <c r="D1489" s="9">
        <v>435.989990234375</v>
      </c>
      <c r="E1489" s="9">
        <v>428.62567138671801</v>
      </c>
      <c r="F1489" s="9">
        <v>438.510009765625</v>
      </c>
      <c r="G1489" s="10">
        <v>279975200</v>
      </c>
    </row>
    <row r="1490" spans="1:7" x14ac:dyDescent="0.25">
      <c r="A1490" s="1">
        <v>44410</v>
      </c>
      <c r="B1490" s="9">
        <v>440.33999633789</v>
      </c>
      <c r="C1490" s="9">
        <v>442.94000244140602</v>
      </c>
      <c r="D1490" s="9">
        <v>436.100006103515</v>
      </c>
      <c r="E1490" s="9">
        <v>432.515869140625</v>
      </c>
      <c r="F1490" s="9">
        <v>442.489990234375</v>
      </c>
      <c r="G1490" s="10">
        <v>249469100</v>
      </c>
    </row>
    <row r="1491" spans="1:7" x14ac:dyDescent="0.25">
      <c r="A1491" s="1">
        <v>44417</v>
      </c>
      <c r="B1491" s="9">
        <v>442.45999145507801</v>
      </c>
      <c r="C1491" s="9">
        <v>445.94000244140602</v>
      </c>
      <c r="D1491" s="9">
        <v>441.30999755859301</v>
      </c>
      <c r="E1491" s="9">
        <v>435.86862182617102</v>
      </c>
      <c r="F1491" s="9">
        <v>445.92001342773398</v>
      </c>
      <c r="G1491" s="10">
        <v>206975900</v>
      </c>
    </row>
    <row r="1492" spans="1:7" x14ac:dyDescent="0.25">
      <c r="A1492" s="1">
        <v>44424</v>
      </c>
      <c r="B1492" s="9">
        <v>444.52999877929602</v>
      </c>
      <c r="C1492" s="9">
        <v>447.10998535156199</v>
      </c>
      <c r="D1492" s="9">
        <v>436.11999511718699</v>
      </c>
      <c r="E1492" s="9">
        <v>433.36627197265602</v>
      </c>
      <c r="F1492" s="9">
        <v>443.35998535156199</v>
      </c>
      <c r="G1492" s="10">
        <v>420586700</v>
      </c>
    </row>
    <row r="1493" spans="1:7" x14ac:dyDescent="0.25">
      <c r="A1493" s="1">
        <v>44431</v>
      </c>
      <c r="B1493" s="9">
        <v>445.16000366210898</v>
      </c>
      <c r="C1493" s="9">
        <v>450.64999389648398</v>
      </c>
      <c r="D1493" s="9">
        <v>443.44000244140602</v>
      </c>
      <c r="E1493" s="9">
        <v>440.10095214843699</v>
      </c>
      <c r="F1493" s="9">
        <v>450.25</v>
      </c>
      <c r="G1493" s="10">
        <v>269312100</v>
      </c>
    </row>
    <row r="1494" spans="1:7" x14ac:dyDescent="0.25">
      <c r="A1494" s="1">
        <v>44438</v>
      </c>
      <c r="B1494" s="9">
        <v>450.97000122070301</v>
      </c>
      <c r="C1494" s="9">
        <v>454.04998779296801</v>
      </c>
      <c r="D1494" s="9">
        <v>450.70999145507801</v>
      </c>
      <c r="E1494" s="9">
        <v>442.8671875</v>
      </c>
      <c r="F1494" s="9">
        <v>453.079986572265</v>
      </c>
      <c r="G1494" s="10">
        <v>246050500</v>
      </c>
    </row>
    <row r="1495" spans="1:7" x14ac:dyDescent="0.25">
      <c r="A1495" s="1">
        <v>44445</v>
      </c>
      <c r="B1495" s="9">
        <v>452.70999145507801</v>
      </c>
      <c r="C1495" s="9">
        <v>452.80999755859301</v>
      </c>
      <c r="D1495" s="9">
        <v>445.30999755859301</v>
      </c>
      <c r="E1495" s="9">
        <v>435.3994140625</v>
      </c>
      <c r="F1495" s="9">
        <v>445.44000244140602</v>
      </c>
      <c r="G1495" s="10">
        <v>255772000</v>
      </c>
    </row>
    <row r="1496" spans="1:7" x14ac:dyDescent="0.25">
      <c r="A1496" s="1">
        <v>44452</v>
      </c>
      <c r="B1496" s="9">
        <v>448.64001464843699</v>
      </c>
      <c r="C1496" s="9">
        <v>448.92001342773398</v>
      </c>
      <c r="D1496" s="9">
        <v>441.01998901367102</v>
      </c>
      <c r="E1496" s="9">
        <v>431.45046997070301</v>
      </c>
      <c r="F1496" s="9">
        <v>441.39999389648398</v>
      </c>
      <c r="G1496" s="10">
        <v>436939600</v>
      </c>
    </row>
    <row r="1497" spans="1:7" x14ac:dyDescent="0.25">
      <c r="A1497" s="1">
        <v>44459</v>
      </c>
      <c r="B1497" s="9">
        <v>434.88000488281199</v>
      </c>
      <c r="C1497" s="9">
        <v>444.89001464843699</v>
      </c>
      <c r="D1497" s="9">
        <v>428.85998535156199</v>
      </c>
      <c r="E1497" s="9">
        <v>435.29400634765602</v>
      </c>
      <c r="F1497" s="9">
        <v>443.91000366210898</v>
      </c>
      <c r="G1497" s="10">
        <v>499812500</v>
      </c>
    </row>
    <row r="1498" spans="1:7" x14ac:dyDescent="0.25">
      <c r="A1498" s="1">
        <v>44466</v>
      </c>
      <c r="B1498" s="9">
        <v>442.80999755859301</v>
      </c>
      <c r="C1498" s="9">
        <v>444.04998779296801</v>
      </c>
      <c r="D1498" s="9">
        <v>427.23001098632801</v>
      </c>
      <c r="E1498" s="9">
        <v>425.81164550781199</v>
      </c>
      <c r="F1498" s="9">
        <v>434.239990234375</v>
      </c>
      <c r="G1498" s="10">
        <v>543882700</v>
      </c>
    </row>
    <row r="1499" spans="1:7" x14ac:dyDescent="0.25">
      <c r="A1499" s="1">
        <v>44473</v>
      </c>
      <c r="B1499" s="9">
        <v>433</v>
      </c>
      <c r="C1499" s="9">
        <v>441.67999267578102</v>
      </c>
      <c r="D1499" s="9">
        <v>426.35998535156199</v>
      </c>
      <c r="E1499" s="9">
        <v>429.36138916015602</v>
      </c>
      <c r="F1499" s="9">
        <v>437.85998535156199</v>
      </c>
      <c r="G1499" s="10">
        <v>479279600</v>
      </c>
    </row>
    <row r="1500" spans="1:7" x14ac:dyDescent="0.25">
      <c r="A1500" s="1">
        <v>44480</v>
      </c>
      <c r="B1500" s="9">
        <v>437.16000366210898</v>
      </c>
      <c r="C1500" s="9">
        <v>446.260009765625</v>
      </c>
      <c r="D1500" s="9">
        <v>431.54000854492102</v>
      </c>
      <c r="E1500" s="9">
        <v>437.21591186523398</v>
      </c>
      <c r="F1500" s="9">
        <v>445.86999511718699</v>
      </c>
      <c r="G1500" s="10">
        <v>345885500</v>
      </c>
    </row>
    <row r="1501" spans="1:7" x14ac:dyDescent="0.25">
      <c r="A1501" s="1">
        <v>44487</v>
      </c>
      <c r="B1501" s="9">
        <v>443.97000122070301</v>
      </c>
      <c r="C1501" s="9">
        <v>454.67001342773398</v>
      </c>
      <c r="D1501" s="9">
        <v>443.26998901367102</v>
      </c>
      <c r="E1501" s="9">
        <v>444.32525634765602</v>
      </c>
      <c r="F1501" s="9">
        <v>453.11999511718699</v>
      </c>
      <c r="G1501" s="10">
        <v>258932100</v>
      </c>
    </row>
    <row r="1502" spans="1:7" x14ac:dyDescent="0.25">
      <c r="A1502" s="1">
        <v>44494</v>
      </c>
      <c r="B1502" s="9">
        <v>454.27999877929602</v>
      </c>
      <c r="C1502" s="9">
        <v>459.55999755859301</v>
      </c>
      <c r="D1502" s="9">
        <v>452.39001464843699</v>
      </c>
      <c r="E1502" s="9">
        <v>450.33624267578102</v>
      </c>
      <c r="F1502" s="9">
        <v>459.25</v>
      </c>
      <c r="G1502" s="10">
        <v>295327900</v>
      </c>
    </row>
    <row r="1503" spans="1:7" x14ac:dyDescent="0.25">
      <c r="A1503" s="1">
        <v>44501</v>
      </c>
      <c r="B1503" s="9">
        <v>460.29998779296801</v>
      </c>
      <c r="C1503" s="9">
        <v>470.64999389648398</v>
      </c>
      <c r="D1503" s="9">
        <v>458.20001220703102</v>
      </c>
      <c r="E1503" s="9">
        <v>459.43615722656199</v>
      </c>
      <c r="F1503" s="9">
        <v>468.52999877929602</v>
      </c>
      <c r="G1503" s="10">
        <v>269089500</v>
      </c>
    </row>
    <row r="1504" spans="1:7" x14ac:dyDescent="0.25">
      <c r="A1504" s="1">
        <v>44508</v>
      </c>
      <c r="B1504" s="9">
        <v>469.70001220703102</v>
      </c>
      <c r="C1504" s="9">
        <v>470.23001098632801</v>
      </c>
      <c r="D1504" s="9">
        <v>462.04000854492102</v>
      </c>
      <c r="E1504" s="9">
        <v>458.20056152343699</v>
      </c>
      <c r="F1504" s="9">
        <v>467.26998901367102</v>
      </c>
      <c r="G1504" s="10">
        <v>259299200</v>
      </c>
    </row>
    <row r="1505" spans="1:7" x14ac:dyDescent="0.25">
      <c r="A1505" s="1">
        <v>44515</v>
      </c>
      <c r="B1505" s="9">
        <v>468.64001464843699</v>
      </c>
      <c r="C1505" s="9">
        <v>470.94000244140602</v>
      </c>
      <c r="D1505" s="9">
        <v>466.23001098632801</v>
      </c>
      <c r="E1505" s="9">
        <v>459.78915405273398</v>
      </c>
      <c r="F1505" s="9">
        <v>468.89001464843699</v>
      </c>
      <c r="G1505" s="10">
        <v>251637500</v>
      </c>
    </row>
    <row r="1506" spans="1:7" x14ac:dyDescent="0.25">
      <c r="A1506" s="1">
        <v>44522</v>
      </c>
      <c r="B1506" s="9">
        <v>470.89001464843699</v>
      </c>
      <c r="C1506" s="9">
        <v>473.54000854492102</v>
      </c>
      <c r="D1506" s="9">
        <v>457.76998901367102</v>
      </c>
      <c r="E1506" s="9">
        <v>450.06170654296801</v>
      </c>
      <c r="F1506" s="9">
        <v>458.97000122070301</v>
      </c>
      <c r="G1506" s="10">
        <v>320496900</v>
      </c>
    </row>
    <row r="1507" spans="1:7" x14ac:dyDescent="0.25">
      <c r="A1507" s="1">
        <v>44529</v>
      </c>
      <c r="B1507" s="9">
        <v>464.07000732421801</v>
      </c>
      <c r="C1507" s="9">
        <v>466.55999755859301</v>
      </c>
      <c r="D1507" s="9">
        <v>448.92001342773398</v>
      </c>
      <c r="E1507" s="9">
        <v>444.61941528320301</v>
      </c>
      <c r="F1507" s="9">
        <v>453.42001342773398</v>
      </c>
      <c r="G1507" s="10">
        <v>631737000</v>
      </c>
    </row>
    <row r="1508" spans="1:7" x14ac:dyDescent="0.25">
      <c r="A1508" s="1">
        <v>44536</v>
      </c>
      <c r="B1508" s="9">
        <v>456.13000488281199</v>
      </c>
      <c r="C1508" s="9">
        <v>470.89999389648398</v>
      </c>
      <c r="D1508" s="9">
        <v>453.55999755859301</v>
      </c>
      <c r="E1508" s="9">
        <v>461.60324096679602</v>
      </c>
      <c r="F1508" s="9">
        <v>470.739990234375</v>
      </c>
      <c r="G1508" s="10">
        <v>405133400</v>
      </c>
    </row>
    <row r="1509" spans="1:7" x14ac:dyDescent="0.25">
      <c r="A1509" s="1">
        <v>44543</v>
      </c>
      <c r="B1509" s="9">
        <v>470.19000244140602</v>
      </c>
      <c r="C1509" s="9">
        <v>472.86999511718699</v>
      </c>
      <c r="D1509" s="9">
        <v>458.05999755859301</v>
      </c>
      <c r="E1509" s="9">
        <v>450.94418334960898</v>
      </c>
      <c r="F1509" s="9">
        <v>459.86999511718699</v>
      </c>
      <c r="G1509" s="10">
        <v>553968300</v>
      </c>
    </row>
    <row r="1510" spans="1:7" x14ac:dyDescent="0.25">
      <c r="A1510" s="1">
        <v>44550</v>
      </c>
      <c r="B1510" s="9">
        <v>454.48001098632801</v>
      </c>
      <c r="C1510" s="9">
        <v>472.19000244140602</v>
      </c>
      <c r="D1510" s="9">
        <v>451.14001464843699</v>
      </c>
      <c r="E1510" s="9">
        <v>463.08718872070301</v>
      </c>
      <c r="F1510" s="9">
        <v>470.600006103515</v>
      </c>
      <c r="G1510" s="10">
        <v>292271000</v>
      </c>
    </row>
    <row r="1511" spans="1:7" x14ac:dyDescent="0.25">
      <c r="A1511" s="1">
        <v>44557</v>
      </c>
      <c r="B1511" s="9">
        <v>472.05999755859301</v>
      </c>
      <c r="C1511" s="9">
        <v>479</v>
      </c>
      <c r="D1511" s="9">
        <v>472.010009765625</v>
      </c>
      <c r="E1511" s="9">
        <v>467.37756347656199</v>
      </c>
      <c r="F1511" s="9">
        <v>474.95999145507801</v>
      </c>
      <c r="G1511" s="10">
        <v>279152600</v>
      </c>
    </row>
    <row r="1512" spans="1:7" x14ac:dyDescent="0.25">
      <c r="A1512" s="1">
        <v>44564</v>
      </c>
      <c r="B1512" s="9">
        <v>476.29998779296801</v>
      </c>
      <c r="C1512" s="9">
        <v>479.98001098632801</v>
      </c>
      <c r="D1512" s="9">
        <v>464.64999389648398</v>
      </c>
      <c r="E1512" s="9">
        <v>458.64920043945301</v>
      </c>
      <c r="F1512" s="9">
        <v>466.08999633789</v>
      </c>
      <c r="G1512" s="10">
        <v>420356300</v>
      </c>
    </row>
    <row r="1513" spans="1:7" x14ac:dyDescent="0.25">
      <c r="A1513" s="1">
        <v>44571</v>
      </c>
      <c r="B1513" s="9">
        <v>462.70001220703102</v>
      </c>
      <c r="C1513" s="9">
        <v>473.20001220703102</v>
      </c>
      <c r="D1513" s="9">
        <v>456.600006103515</v>
      </c>
      <c r="E1513" s="9">
        <v>457.30108642578102</v>
      </c>
      <c r="F1513" s="9">
        <v>464.72000122070301</v>
      </c>
      <c r="G1513" s="10">
        <v>448334500</v>
      </c>
    </row>
    <row r="1514" spans="1:7" x14ac:dyDescent="0.25">
      <c r="A1514" s="1">
        <v>44578</v>
      </c>
      <c r="B1514" s="9">
        <v>459.739990234375</v>
      </c>
      <c r="C1514" s="9">
        <v>459.95999145507801</v>
      </c>
      <c r="D1514" s="9">
        <v>437.95001220703102</v>
      </c>
      <c r="E1514" s="9">
        <v>430.98791503906199</v>
      </c>
      <c r="F1514" s="9">
        <v>437.98001098632801</v>
      </c>
      <c r="G1514" s="10">
        <v>543717600</v>
      </c>
    </row>
    <row r="1515" spans="1:7" x14ac:dyDescent="0.25">
      <c r="A1515" s="1">
        <v>44585</v>
      </c>
      <c r="B1515" s="9">
        <v>432.02999877929602</v>
      </c>
      <c r="C1515" s="9">
        <v>444.04000854492102</v>
      </c>
      <c r="D1515" s="9">
        <v>420.760009765625</v>
      </c>
      <c r="E1515" s="9">
        <v>434.89459228515602</v>
      </c>
      <c r="F1515" s="9">
        <v>441.95001220703102</v>
      </c>
      <c r="G1515" s="10">
        <v>920508000</v>
      </c>
    </row>
    <row r="1516" spans="1:7" x14ac:dyDescent="0.25">
      <c r="A1516" s="1">
        <v>44592</v>
      </c>
      <c r="B1516" s="9">
        <v>441.239990234375</v>
      </c>
      <c r="C1516" s="9">
        <v>458.11999511718699</v>
      </c>
      <c r="D1516" s="9">
        <v>439.80999755859301</v>
      </c>
      <c r="E1516" s="9">
        <v>441.53680419921801</v>
      </c>
      <c r="F1516" s="9">
        <v>448.70001220703102</v>
      </c>
      <c r="G1516" s="10">
        <v>629246600</v>
      </c>
    </row>
    <row r="1517" spans="1:7" x14ac:dyDescent="0.25">
      <c r="A1517" s="1">
        <v>44599</v>
      </c>
      <c r="B1517" s="9">
        <v>449.510009765625</v>
      </c>
      <c r="C1517" s="9">
        <v>457.88000488281199</v>
      </c>
      <c r="D1517" s="9">
        <v>438.94000244140602</v>
      </c>
      <c r="E1517" s="9">
        <v>433.42834472656199</v>
      </c>
      <c r="F1517" s="9">
        <v>440.45999145507801</v>
      </c>
      <c r="G1517" s="10">
        <v>551393100</v>
      </c>
    </row>
    <row r="1518" spans="1:7" x14ac:dyDescent="0.25">
      <c r="A1518" s="1">
        <v>44606</v>
      </c>
      <c r="B1518" s="9">
        <v>439.92001342773398</v>
      </c>
      <c r="C1518" s="9">
        <v>448.05999755859301</v>
      </c>
      <c r="D1518" s="9">
        <v>431.82000732421801</v>
      </c>
      <c r="E1518" s="9">
        <v>427.29782104492102</v>
      </c>
      <c r="F1518" s="9">
        <v>434.23001098632801</v>
      </c>
      <c r="G1518" s="10">
        <v>531254600</v>
      </c>
    </row>
    <row r="1519" spans="1:7" x14ac:dyDescent="0.25">
      <c r="A1519" s="1">
        <v>44613</v>
      </c>
      <c r="B1519" s="9">
        <v>431.89001464843699</v>
      </c>
      <c r="C1519" s="9">
        <v>437.83999633789</v>
      </c>
      <c r="D1519" s="9">
        <v>410.64001464843699</v>
      </c>
      <c r="E1519" s="9">
        <v>430.761627197265</v>
      </c>
      <c r="F1519" s="9">
        <v>437.75</v>
      </c>
      <c r="G1519" s="10">
        <v>592717200</v>
      </c>
    </row>
    <row r="1520" spans="1:7" x14ac:dyDescent="0.25">
      <c r="A1520" s="1">
        <v>44620</v>
      </c>
      <c r="B1520" s="9">
        <v>432.02999877929602</v>
      </c>
      <c r="C1520" s="9">
        <v>441.10998535156199</v>
      </c>
      <c r="D1520" s="9">
        <v>427.10998535156199</v>
      </c>
      <c r="E1520" s="9">
        <v>425.27069091796801</v>
      </c>
      <c r="F1520" s="9">
        <v>432.17001342773398</v>
      </c>
      <c r="G1520" s="10">
        <v>620607300</v>
      </c>
    </row>
    <row r="1521" spans="1:7" x14ac:dyDescent="0.25">
      <c r="A1521" s="1">
        <v>44627</v>
      </c>
      <c r="B1521" s="9">
        <v>431.54998779296801</v>
      </c>
      <c r="C1521" s="9">
        <v>432.29998779296801</v>
      </c>
      <c r="D1521" s="9">
        <v>415.11999511718699</v>
      </c>
      <c r="E1521" s="9">
        <v>413.36389160156199</v>
      </c>
      <c r="F1521" s="9">
        <v>420.07000732421801</v>
      </c>
      <c r="G1521" s="10">
        <v>609269100</v>
      </c>
    </row>
    <row r="1522" spans="1:7" x14ac:dyDescent="0.25">
      <c r="A1522" s="1">
        <v>44634</v>
      </c>
      <c r="B1522" s="9">
        <v>420.89001464843699</v>
      </c>
      <c r="C1522" s="9">
        <v>444.85998535156199</v>
      </c>
      <c r="D1522" s="9">
        <v>415.79000854492102</v>
      </c>
      <c r="E1522" s="9">
        <v>437.42352294921801</v>
      </c>
      <c r="F1522" s="9">
        <v>444.51998901367102</v>
      </c>
      <c r="G1522" s="10">
        <v>555925500</v>
      </c>
    </row>
    <row r="1523" spans="1:7" x14ac:dyDescent="0.25">
      <c r="A1523" s="1">
        <v>44641</v>
      </c>
      <c r="B1523" s="9">
        <v>444.33999633789</v>
      </c>
      <c r="C1523" s="9">
        <v>452.98001098632801</v>
      </c>
      <c r="D1523" s="9">
        <v>440.67999267578102</v>
      </c>
      <c r="E1523" s="9">
        <v>446.84698486328102</v>
      </c>
      <c r="F1523" s="9">
        <v>452.69000244140602</v>
      </c>
      <c r="G1523" s="10">
        <v>384264500</v>
      </c>
    </row>
    <row r="1524" spans="1:7" x14ac:dyDescent="0.25">
      <c r="A1524" s="1">
        <v>44648</v>
      </c>
      <c r="B1524" s="9">
        <v>452.05999755859301</v>
      </c>
      <c r="C1524" s="9">
        <v>462.07000732421801</v>
      </c>
      <c r="D1524" s="9">
        <v>449.14001464843699</v>
      </c>
      <c r="E1524" s="9">
        <v>447.07403564453102</v>
      </c>
      <c r="F1524" s="9">
        <v>452.92001342773398</v>
      </c>
      <c r="G1524" s="10">
        <v>445526900</v>
      </c>
    </row>
    <row r="1525" spans="1:7" x14ac:dyDescent="0.25">
      <c r="A1525" s="19">
        <v>44655</v>
      </c>
      <c r="B1525" s="20">
        <v>453.13000488281199</v>
      </c>
      <c r="C1525" s="20">
        <v>457.829986572265</v>
      </c>
      <c r="D1525" s="20">
        <v>443.47000122070301</v>
      </c>
      <c r="E1525" s="20">
        <v>441.79309082031199</v>
      </c>
      <c r="F1525" s="20">
        <v>447.57000732421801</v>
      </c>
      <c r="G1525" s="21">
        <v>398083400</v>
      </c>
    </row>
    <row r="1526" spans="1:7" x14ac:dyDescent="0.25">
      <c r="A1526" s="1">
        <v>44662</v>
      </c>
      <c r="B1526" s="9">
        <v>444.10998535156199</v>
      </c>
      <c r="C1526" s="9">
        <v>445.75</v>
      </c>
      <c r="D1526" s="9">
        <v>436.64999389648398</v>
      </c>
      <c r="E1526" s="9">
        <v>432.13934326171801</v>
      </c>
      <c r="F1526" s="9">
        <v>437.79000854492102</v>
      </c>
      <c r="G1526" s="10">
        <v>346074000</v>
      </c>
    </row>
    <row r="1527" spans="1:7" x14ac:dyDescent="0.25">
      <c r="A1527" s="1">
        <v>44669</v>
      </c>
      <c r="B1527" s="9">
        <v>436.80999755859301</v>
      </c>
      <c r="C1527" s="9">
        <v>450.010009765625</v>
      </c>
      <c r="D1527" s="9">
        <v>425.44000244140602</v>
      </c>
      <c r="E1527" s="9">
        <v>420.54098510742102</v>
      </c>
      <c r="F1527" s="9">
        <v>426.04000854492102</v>
      </c>
      <c r="G1527" s="10">
        <v>426937000</v>
      </c>
    </row>
    <row r="1528" spans="1:7" x14ac:dyDescent="0.25">
      <c r="A1528" s="1">
        <v>44676</v>
      </c>
      <c r="B1528" s="9">
        <v>423.67001342773398</v>
      </c>
      <c r="C1528" s="9">
        <v>429.64001464843699</v>
      </c>
      <c r="D1528" s="9">
        <v>411.20999145507801</v>
      </c>
      <c r="E1528" s="9">
        <v>406.68218994140602</v>
      </c>
      <c r="F1528" s="9">
        <v>412</v>
      </c>
      <c r="G1528" s="10">
        <v>596614200</v>
      </c>
    </row>
    <row r="1529" spans="1:7" x14ac:dyDescent="0.25">
      <c r="A1529" s="1">
        <v>44683</v>
      </c>
      <c r="B1529" s="9">
        <v>412.07000732421801</v>
      </c>
      <c r="C1529" s="9">
        <v>429.66000366210898</v>
      </c>
      <c r="D1529" s="9">
        <v>405.01998901367102</v>
      </c>
      <c r="E1529" s="9">
        <v>406.03070068359301</v>
      </c>
      <c r="F1529" s="9">
        <v>411.33999633789</v>
      </c>
      <c r="G1529" s="10">
        <v>727288500</v>
      </c>
    </row>
    <row r="1530" spans="1:7" x14ac:dyDescent="0.25">
      <c r="A1530" s="1">
        <v>44690</v>
      </c>
      <c r="B1530" s="9">
        <v>405.100006103515</v>
      </c>
      <c r="C1530" s="9">
        <v>406.41000366210898</v>
      </c>
      <c r="D1530" s="9">
        <v>385.14999389648398</v>
      </c>
      <c r="E1530" s="9">
        <v>396.53488159179602</v>
      </c>
      <c r="F1530" s="9">
        <v>401.72000122070301</v>
      </c>
      <c r="G1530" s="10">
        <v>659709500</v>
      </c>
    </row>
    <row r="1531" spans="1:7" x14ac:dyDescent="0.25">
      <c r="A1531" s="1">
        <v>44697</v>
      </c>
      <c r="B1531" s="9">
        <v>399.98001098632801</v>
      </c>
      <c r="C1531" s="9">
        <v>408.57000732421801</v>
      </c>
      <c r="D1531" s="9">
        <v>380.54000854492102</v>
      </c>
      <c r="E1531" s="9">
        <v>384.60095214843699</v>
      </c>
      <c r="F1531" s="9">
        <v>389.63000488281199</v>
      </c>
      <c r="G1531" s="10">
        <v>509269500</v>
      </c>
    </row>
    <row r="1532" spans="1:7" x14ac:dyDescent="0.25">
      <c r="A1532" s="1">
        <v>44704</v>
      </c>
      <c r="B1532" s="9">
        <v>392.829986572265</v>
      </c>
      <c r="C1532" s="9">
        <v>415.38000488281199</v>
      </c>
      <c r="D1532" s="9">
        <v>386.95999145507801</v>
      </c>
      <c r="E1532" s="9">
        <v>409.90011596679602</v>
      </c>
      <c r="F1532" s="9">
        <v>415.260009765625</v>
      </c>
      <c r="G1532" s="10">
        <v>426273600</v>
      </c>
    </row>
    <row r="1533" spans="1:7" x14ac:dyDescent="0.25">
      <c r="A1533" s="1">
        <v>44711</v>
      </c>
      <c r="B1533" s="9">
        <v>413.54998779296801</v>
      </c>
      <c r="C1533" s="9">
        <v>417.44000244140602</v>
      </c>
      <c r="D1533" s="9">
        <v>406.92999267578102</v>
      </c>
      <c r="E1533" s="9">
        <v>405.24105834960898</v>
      </c>
      <c r="F1533" s="9">
        <v>410.54000854492102</v>
      </c>
      <c r="G1533" s="10">
        <v>334006700</v>
      </c>
    </row>
    <row r="1534" spans="1:7" x14ac:dyDescent="0.25">
      <c r="A1534" s="1">
        <v>44718</v>
      </c>
      <c r="B1534" s="9">
        <v>414.77999877929602</v>
      </c>
      <c r="C1534" s="9">
        <v>416.60998535156199</v>
      </c>
      <c r="D1534" s="9">
        <v>389.75</v>
      </c>
      <c r="E1534" s="9">
        <v>384.76870727539</v>
      </c>
      <c r="F1534" s="9">
        <v>389.79998779296801</v>
      </c>
      <c r="G1534" s="10">
        <v>400315000</v>
      </c>
    </row>
    <row r="1535" spans="1:7" x14ac:dyDescent="0.25">
      <c r="A1535" s="1">
        <v>44725</v>
      </c>
      <c r="B1535" s="9">
        <v>379.850006103515</v>
      </c>
      <c r="C1535" s="9">
        <v>383.89999389648398</v>
      </c>
      <c r="D1535" s="9">
        <v>362.17001342773398</v>
      </c>
      <c r="E1535" s="9">
        <v>361.13772583007801</v>
      </c>
      <c r="F1535" s="9">
        <v>365.85998535156199</v>
      </c>
      <c r="G1535" s="10">
        <v>645270700</v>
      </c>
    </row>
    <row r="1536" spans="1:7" x14ac:dyDescent="0.25">
      <c r="A1536" s="1">
        <v>44732</v>
      </c>
      <c r="B1536" s="9">
        <v>371.89001464843699</v>
      </c>
      <c r="C1536" s="9">
        <v>390.08999633789</v>
      </c>
      <c r="D1536" s="9">
        <v>370.17999267578102</v>
      </c>
      <c r="E1536" s="9">
        <v>386.708404541015</v>
      </c>
      <c r="F1536" s="9">
        <v>390.079986572265</v>
      </c>
      <c r="G1536" s="10">
        <v>344213700</v>
      </c>
    </row>
    <row r="1537" spans="1:7" x14ac:dyDescent="0.25">
      <c r="A1537" s="1">
        <v>44739</v>
      </c>
      <c r="B1537" s="9">
        <v>391.04998779296801</v>
      </c>
      <c r="C1537" s="9">
        <v>393.16000366210898</v>
      </c>
      <c r="D1537" s="9">
        <v>372.55999755859301</v>
      </c>
      <c r="E1537" s="9">
        <v>377.94479370117102</v>
      </c>
      <c r="F1537" s="9">
        <v>381.239990234375</v>
      </c>
      <c r="G1537" s="10">
        <v>405582500</v>
      </c>
    </row>
    <row r="1538" spans="1:7" x14ac:dyDescent="0.25">
      <c r="A1538" s="1">
        <v>44746</v>
      </c>
      <c r="B1538" s="9">
        <v>375.88000488281199</v>
      </c>
      <c r="C1538" s="9">
        <v>390.64001464843699</v>
      </c>
      <c r="D1538" s="9">
        <v>372.89999389648398</v>
      </c>
      <c r="E1538" s="9">
        <v>385.31060791015602</v>
      </c>
      <c r="F1538" s="9">
        <v>388.67001342773398</v>
      </c>
      <c r="G1538" s="10">
        <v>288787900</v>
      </c>
    </row>
    <row r="1539" spans="1:7" x14ac:dyDescent="0.25">
      <c r="A1539" s="1">
        <v>44753</v>
      </c>
      <c r="B1539" s="9">
        <v>385.850006103515</v>
      </c>
      <c r="C1539" s="9">
        <v>386.86999511718699</v>
      </c>
      <c r="D1539" s="9">
        <v>371.04000854492102</v>
      </c>
      <c r="E1539" s="9">
        <v>381.80120849609301</v>
      </c>
      <c r="F1539" s="9">
        <v>385.13000488281199</v>
      </c>
      <c r="G1539" s="10">
        <v>373575900</v>
      </c>
    </row>
    <row r="1540" spans="1:7" x14ac:dyDescent="0.25">
      <c r="A1540" s="1">
        <v>44760</v>
      </c>
      <c r="B1540" s="9">
        <v>388.38000488281199</v>
      </c>
      <c r="C1540" s="9">
        <v>400.17999267578102</v>
      </c>
      <c r="D1540" s="9">
        <v>380.66000366210898</v>
      </c>
      <c r="E1540" s="9">
        <v>391.67507934570301</v>
      </c>
      <c r="F1540" s="9">
        <v>395.08999633789</v>
      </c>
      <c r="G1540" s="10">
        <v>350654600</v>
      </c>
    </row>
    <row r="1541" spans="1:7" x14ac:dyDescent="0.25">
      <c r="A1541" s="1">
        <v>44767</v>
      </c>
      <c r="B1541" s="9">
        <v>395.75</v>
      </c>
      <c r="C1541" s="9">
        <v>413.02999877929602</v>
      </c>
      <c r="D1541" s="9">
        <v>389.95001220703102</v>
      </c>
      <c r="E1541" s="9">
        <v>408.42901611328102</v>
      </c>
      <c r="F1541" s="9">
        <v>411.989990234375</v>
      </c>
      <c r="G1541" s="10">
        <v>349890300</v>
      </c>
    </row>
    <row r="1542" spans="1:7" x14ac:dyDescent="0.25">
      <c r="A1542" s="1">
        <v>44774</v>
      </c>
      <c r="B1542" s="9">
        <v>409.14999389648398</v>
      </c>
      <c r="C1542" s="9">
        <v>415.67999267578102</v>
      </c>
      <c r="D1542" s="9">
        <v>406.82000732421801</v>
      </c>
      <c r="E1542" s="9">
        <v>409.896240234375</v>
      </c>
      <c r="F1542" s="9">
        <v>413.47000122070301</v>
      </c>
      <c r="G1542" s="10">
        <v>303725000</v>
      </c>
    </row>
    <row r="1543" spans="1:7" x14ac:dyDescent="0.25">
      <c r="A1543" s="1">
        <v>44781</v>
      </c>
      <c r="B1543" s="9">
        <v>415.25</v>
      </c>
      <c r="C1543" s="9">
        <v>427.20999145507801</v>
      </c>
      <c r="D1543" s="9">
        <v>410.22000122070301</v>
      </c>
      <c r="E1543" s="9">
        <v>423.40841674804602</v>
      </c>
      <c r="F1543" s="9">
        <v>427.100006103515</v>
      </c>
      <c r="G1543" s="10">
        <v>288667800</v>
      </c>
    </row>
    <row r="1544" spans="1:7" x14ac:dyDescent="0.25">
      <c r="A1544" s="1">
        <v>44788</v>
      </c>
      <c r="B1544" s="9">
        <v>424.76998901367102</v>
      </c>
      <c r="C1544" s="9">
        <v>431.73001098632801</v>
      </c>
      <c r="D1544" s="9">
        <v>421.22000122070301</v>
      </c>
      <c r="E1544" s="9">
        <v>418.49130249023398</v>
      </c>
      <c r="F1544" s="9">
        <v>422.14001464843699</v>
      </c>
      <c r="G1544" s="10">
        <v>293940800</v>
      </c>
    </row>
    <row r="1545" spans="1:7" x14ac:dyDescent="0.25">
      <c r="A1545" s="1">
        <v>44795</v>
      </c>
      <c r="B1545" s="9">
        <v>417.04998779296801</v>
      </c>
      <c r="C1545" s="9">
        <v>419.95999145507801</v>
      </c>
      <c r="D1545" s="9">
        <v>405.25</v>
      </c>
      <c r="E1545" s="9">
        <v>401.80676269531199</v>
      </c>
      <c r="F1545" s="9">
        <v>405.30999755859301</v>
      </c>
      <c r="G1545" s="10">
        <v>330007900</v>
      </c>
    </row>
    <row r="1546" spans="1:7" x14ac:dyDescent="0.25">
      <c r="A1546" s="1">
        <v>44802</v>
      </c>
      <c r="B1546" s="9">
        <v>402.20001220703102</v>
      </c>
      <c r="C1546" s="9">
        <v>405.83999633789</v>
      </c>
      <c r="D1546" s="9">
        <v>390.04000854492102</v>
      </c>
      <c r="E1546" s="9">
        <v>388.84970092773398</v>
      </c>
      <c r="F1546" s="9">
        <v>392.239990234375</v>
      </c>
      <c r="G1546" s="10">
        <v>405425100</v>
      </c>
    </row>
    <row r="1547" spans="1:7" x14ac:dyDescent="0.25">
      <c r="A1547" s="1">
        <v>44809</v>
      </c>
      <c r="B1547" s="9">
        <v>393.13000488281199</v>
      </c>
      <c r="C1547" s="9">
        <v>407.510009765625</v>
      </c>
      <c r="D1547" s="9">
        <v>388.42001342773398</v>
      </c>
      <c r="E1547" s="9">
        <v>403.08560180664</v>
      </c>
      <c r="F1547" s="9">
        <v>406.600006103515</v>
      </c>
      <c r="G1547" s="10">
        <v>305130200</v>
      </c>
    </row>
    <row r="1548" spans="1:7" x14ac:dyDescent="0.25">
      <c r="A1548" s="1">
        <v>44816</v>
      </c>
      <c r="B1548" s="9">
        <v>408.77999877929602</v>
      </c>
      <c r="C1548" s="9">
        <v>411.73001098632801</v>
      </c>
      <c r="D1548" s="9">
        <v>382.10998535156199</v>
      </c>
      <c r="E1548" s="9">
        <v>382.22747802734301</v>
      </c>
      <c r="F1548" s="9">
        <v>385.55999755859301</v>
      </c>
      <c r="G1548" s="10">
        <v>467945700</v>
      </c>
    </row>
    <row r="1549" spans="1:7" x14ac:dyDescent="0.25">
      <c r="A1549" s="1">
        <v>44823</v>
      </c>
      <c r="B1549" s="9">
        <v>382.260009765625</v>
      </c>
      <c r="C1549" s="9">
        <v>389.30999755859301</v>
      </c>
      <c r="D1549" s="9">
        <v>363.29000854492102</v>
      </c>
      <c r="E1549" s="9">
        <v>366.26809692382801</v>
      </c>
      <c r="F1549" s="9">
        <v>367.95001220703102</v>
      </c>
      <c r="G1549" s="10">
        <v>469119500</v>
      </c>
    </row>
    <row r="1550" spans="1:7" x14ac:dyDescent="0.25">
      <c r="A1550" s="1">
        <v>44830</v>
      </c>
      <c r="B1550" s="9">
        <v>366.41000366210898</v>
      </c>
      <c r="C1550" s="9">
        <v>372.29998779296801</v>
      </c>
      <c r="D1550" s="9">
        <v>357.04000854492102</v>
      </c>
      <c r="E1550" s="9">
        <v>355.54730224609301</v>
      </c>
      <c r="F1550" s="9">
        <v>357.17999267578102</v>
      </c>
      <c r="G1550" s="10">
        <v>578341000</v>
      </c>
    </row>
    <row r="1551" spans="1:7" x14ac:dyDescent="0.25">
      <c r="A1551" s="1">
        <v>44837</v>
      </c>
      <c r="B1551" s="9">
        <v>361.079986572265</v>
      </c>
      <c r="C1551" s="9">
        <v>379.45999145507801</v>
      </c>
      <c r="D1551" s="9">
        <v>359.20999145507801</v>
      </c>
      <c r="E1551" s="9">
        <v>361.13168334960898</v>
      </c>
      <c r="F1551" s="9">
        <v>362.79000854492102</v>
      </c>
      <c r="G1551" s="10">
        <v>471548000</v>
      </c>
    </row>
    <row r="1552" spans="1:7" x14ac:dyDescent="0.25">
      <c r="A1552" s="1">
        <v>44844</v>
      </c>
      <c r="B1552" s="9">
        <v>363.95999145507801</v>
      </c>
      <c r="C1552" s="9">
        <v>370.260009765625</v>
      </c>
      <c r="D1552" s="9">
        <v>348.10998535156199</v>
      </c>
      <c r="E1552" s="9">
        <v>355.99526977539</v>
      </c>
      <c r="F1552" s="9">
        <v>357.63000488281199</v>
      </c>
      <c r="G1552" s="10">
        <v>516508900</v>
      </c>
    </row>
    <row r="1553" spans="1:7" x14ac:dyDescent="0.25">
      <c r="A1553" s="1">
        <v>44851</v>
      </c>
      <c r="B1553" s="9">
        <v>364.010009765625</v>
      </c>
      <c r="C1553" s="9">
        <v>375.45001220703102</v>
      </c>
      <c r="D1553" s="9">
        <v>357.27999877929602</v>
      </c>
      <c r="E1553" s="9">
        <v>372.57913208007801</v>
      </c>
      <c r="F1553" s="9">
        <v>374.29000854492102</v>
      </c>
      <c r="G1553" s="10">
        <v>489399500</v>
      </c>
    </row>
    <row r="1554" spans="1:7" x14ac:dyDescent="0.25">
      <c r="A1554" s="1">
        <v>44858</v>
      </c>
      <c r="B1554" s="9">
        <v>375.89001464843699</v>
      </c>
      <c r="C1554" s="9">
        <v>389.51998901367102</v>
      </c>
      <c r="D1554" s="9">
        <v>373.10998535156199</v>
      </c>
      <c r="E1554" s="9">
        <v>387.24176025390602</v>
      </c>
      <c r="F1554" s="9">
        <v>389.01998901367102</v>
      </c>
      <c r="G1554" s="10">
        <v>450644300</v>
      </c>
    </row>
    <row r="1555" spans="1:7" x14ac:dyDescent="0.25">
      <c r="A1555" s="1">
        <v>44865</v>
      </c>
      <c r="B1555" s="9">
        <v>386.44000244140602</v>
      </c>
      <c r="C1555" s="9">
        <v>390.39001464843699</v>
      </c>
      <c r="D1555" s="9">
        <v>368.79000854492102</v>
      </c>
      <c r="E1555" s="9">
        <v>374.62969970703102</v>
      </c>
      <c r="F1555" s="9">
        <v>376.350006103515</v>
      </c>
      <c r="G1555" s="10">
        <v>499634600</v>
      </c>
    </row>
    <row r="1556" spans="1:7" x14ac:dyDescent="0.25">
      <c r="A1556" s="1">
        <v>44872</v>
      </c>
      <c r="B1556" s="9">
        <v>377.70999145507801</v>
      </c>
      <c r="C1556" s="9">
        <v>399.350006103515</v>
      </c>
      <c r="D1556" s="9">
        <v>373.60998535156199</v>
      </c>
      <c r="E1556" s="9">
        <v>396.68841552734301</v>
      </c>
      <c r="F1556" s="9">
        <v>398.510009765625</v>
      </c>
      <c r="G1556" s="10">
        <v>466719200</v>
      </c>
    </row>
    <row r="1557" spans="1:7" x14ac:dyDescent="0.25">
      <c r="A1557" s="1">
        <v>44879</v>
      </c>
      <c r="B1557" s="9">
        <v>396.66000366210898</v>
      </c>
      <c r="C1557" s="9">
        <v>402.30999755859301</v>
      </c>
      <c r="D1557" s="9">
        <v>390.14001464843699</v>
      </c>
      <c r="E1557" s="9">
        <v>394.2197265625</v>
      </c>
      <c r="F1557" s="9">
        <v>396.02999877929602</v>
      </c>
      <c r="G1557" s="10">
        <v>401025300</v>
      </c>
    </row>
    <row r="1558" spans="1:7" x14ac:dyDescent="0.25">
      <c r="A1558" s="1">
        <v>44886</v>
      </c>
      <c r="B1558" s="9">
        <v>394.64001464843699</v>
      </c>
      <c r="C1558" s="9">
        <v>402.92999267578102</v>
      </c>
      <c r="D1558" s="9">
        <v>392.66000366210898</v>
      </c>
      <c r="E1558" s="9">
        <v>400.49093627929602</v>
      </c>
      <c r="F1558" s="9">
        <v>402.329986572265</v>
      </c>
      <c r="G1558" s="10">
        <v>210479200</v>
      </c>
    </row>
    <row r="1559" spans="1:7" x14ac:dyDescent="0.25">
      <c r="A1559" s="1">
        <v>44893</v>
      </c>
      <c r="B1559" s="9">
        <v>399.08999633789</v>
      </c>
      <c r="C1559" s="9">
        <v>410</v>
      </c>
      <c r="D1559" s="9">
        <v>393.29998779296801</v>
      </c>
      <c r="E1559" s="9">
        <v>405.05001831054602</v>
      </c>
      <c r="F1559" s="9">
        <v>406.91000366210898</v>
      </c>
      <c r="G1559" s="10">
        <v>426499200</v>
      </c>
    </row>
    <row r="1560" spans="1:7" x14ac:dyDescent="0.25">
      <c r="A1560" s="1">
        <v>44900</v>
      </c>
      <c r="B1560" s="9">
        <v>403.95001220703102</v>
      </c>
      <c r="C1560" s="9">
        <v>404.92999267578102</v>
      </c>
      <c r="D1560" s="9">
        <v>391.64001464843699</v>
      </c>
      <c r="E1560" s="9">
        <v>391.48229980468699</v>
      </c>
      <c r="F1560" s="9">
        <v>393.27999877929602</v>
      </c>
      <c r="G1560" s="10">
        <v>363375500</v>
      </c>
    </row>
    <row r="1561" spans="1:7" x14ac:dyDescent="0.25">
      <c r="A1561" s="1">
        <v>44907</v>
      </c>
      <c r="B1561" s="9">
        <v>394.10998535156199</v>
      </c>
      <c r="C1561" s="9">
        <v>410.489990234375</v>
      </c>
      <c r="D1561" s="9">
        <v>381.04000854492102</v>
      </c>
      <c r="E1561" s="9">
        <v>381.51806640625</v>
      </c>
      <c r="F1561" s="9">
        <v>383.26998901367102</v>
      </c>
      <c r="G1561" s="10">
        <v>544863500</v>
      </c>
    </row>
    <row r="1562" spans="1:7" x14ac:dyDescent="0.25">
      <c r="A1562" s="1">
        <v>44914</v>
      </c>
      <c r="B1562" s="9">
        <v>383.47000122070301</v>
      </c>
      <c r="C1562" s="9">
        <v>387.41000366210898</v>
      </c>
      <c r="D1562" s="9">
        <v>374.76998901367102</v>
      </c>
      <c r="E1562" s="9">
        <v>382.91000366210898</v>
      </c>
      <c r="F1562" s="9">
        <v>382.91000366210898</v>
      </c>
      <c r="G1562" s="10">
        <v>392450900</v>
      </c>
    </row>
    <row r="1563" spans="1:7" x14ac:dyDescent="0.25">
      <c r="A1563" s="1">
        <v>44921</v>
      </c>
      <c r="B1563" s="9">
        <v>382.79000854492102</v>
      </c>
      <c r="C1563" s="9">
        <v>384.350006103515</v>
      </c>
      <c r="D1563" s="9">
        <v>376.42001342773398</v>
      </c>
      <c r="E1563" s="9">
        <v>382.42999267578102</v>
      </c>
      <c r="F1563" s="9">
        <v>382.42999267578102</v>
      </c>
      <c r="G1563" s="10">
        <v>273495700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71"/>
  <sheetViews>
    <sheetView workbookViewId="0">
      <selection activeCell="M24" sqref="M24"/>
    </sheetView>
  </sheetViews>
  <sheetFormatPr defaultRowHeight="15" x14ac:dyDescent="0.25"/>
  <cols>
    <col min="4" max="4" width="9.7109375" bestFit="1" customWidth="1"/>
    <col min="6" max="6" width="10.7109375" bestFit="1" customWidth="1"/>
    <col min="7" max="7" width="14.85546875" bestFit="1" customWidth="1"/>
  </cols>
  <sheetData>
    <row r="1" spans="1:13" x14ac:dyDescent="0.25">
      <c r="A1" s="7" t="s">
        <v>415</v>
      </c>
      <c r="B1" s="7" t="s">
        <v>416</v>
      </c>
      <c r="C1" s="7" t="s">
        <v>417</v>
      </c>
      <c r="D1" s="7" t="s">
        <v>0</v>
      </c>
      <c r="E1" s="7" t="s">
        <v>418</v>
      </c>
      <c r="F1" s="8" t="s">
        <v>420</v>
      </c>
      <c r="G1" s="8" t="s">
        <v>419</v>
      </c>
      <c r="K1" t="s">
        <v>423</v>
      </c>
      <c r="L1" t="str">
        <f>"'"&amp;K1&amp;"',"</f>
        <v>'Date_Text',</v>
      </c>
      <c r="M1" t="str">
        <f>L1</f>
        <v>'Date_Text',</v>
      </c>
    </row>
    <row r="2" spans="1:13" x14ac:dyDescent="0.25">
      <c r="A2" s="2">
        <v>1993</v>
      </c>
      <c r="B2" s="2">
        <v>1</v>
      </c>
      <c r="C2">
        <v>25</v>
      </c>
      <c r="D2" s="1">
        <f>DATE(A2,B2,C2)</f>
        <v>33994</v>
      </c>
      <c r="E2" s="1" t="s">
        <v>9</v>
      </c>
      <c r="F2" t="str">
        <f>TEXT(D2,"YYYY")</f>
        <v>1993</v>
      </c>
      <c r="G2" t="str">
        <f>F2&amp;MID(E2,1,1)&amp;MID(E2,4,1)</f>
        <v>1993Q1</v>
      </c>
      <c r="K2" t="s">
        <v>1</v>
      </c>
      <c r="L2" t="str">
        <f t="shared" ref="L2:L13" si="0">"'"&amp;K2&amp;"',"</f>
        <v>'Open',</v>
      </c>
      <c r="M2" t="str">
        <f>M1&amp;L2</f>
        <v>'Date_Text','Open',</v>
      </c>
    </row>
    <row r="3" spans="1:13" x14ac:dyDescent="0.25">
      <c r="A3" s="2">
        <v>1993</v>
      </c>
      <c r="B3" s="2">
        <v>2</v>
      </c>
      <c r="C3">
        <v>1</v>
      </c>
      <c r="D3" s="1">
        <f t="shared" ref="D3:D66" si="1">DATE(A3,B3,C3)</f>
        <v>34001</v>
      </c>
      <c r="E3" s="1" t="s">
        <v>9</v>
      </c>
      <c r="F3" t="str">
        <f t="shared" ref="F3:F66" si="2">TEXT(D3,"YYYY")</f>
        <v>1993</v>
      </c>
      <c r="G3" t="str">
        <f>F3&amp;MID(E3,1,1)&amp;MID(E3,4,1)</f>
        <v>1993Q1</v>
      </c>
      <c r="K3" t="s">
        <v>2</v>
      </c>
      <c r="L3" t="str">
        <f t="shared" si="0"/>
        <v>'High',</v>
      </c>
      <c r="M3" t="str">
        <f t="shared" ref="M3:M13" si="3">M2&amp;L3</f>
        <v>'Date_Text','Open','High',</v>
      </c>
    </row>
    <row r="4" spans="1:13" x14ac:dyDescent="0.25">
      <c r="A4" s="2">
        <v>1993</v>
      </c>
      <c r="B4" s="2">
        <v>2</v>
      </c>
      <c r="C4">
        <v>8</v>
      </c>
      <c r="D4" s="1">
        <f t="shared" si="1"/>
        <v>34008</v>
      </c>
      <c r="E4" s="1" t="s">
        <v>9</v>
      </c>
      <c r="F4" t="str">
        <f t="shared" si="2"/>
        <v>1993</v>
      </c>
      <c r="G4" t="str">
        <f t="shared" ref="G4:G67" si="4">F4&amp;MID(E4,1,1)&amp;MID(E4,4,1)</f>
        <v>1993Q1</v>
      </c>
      <c r="K4" t="s">
        <v>3</v>
      </c>
      <c r="L4" t="str">
        <f t="shared" si="0"/>
        <v>'Low',</v>
      </c>
      <c r="M4" t="str">
        <f t="shared" si="3"/>
        <v>'Date_Text','Open','High','Low',</v>
      </c>
    </row>
    <row r="5" spans="1:13" x14ac:dyDescent="0.25">
      <c r="A5" s="2">
        <v>1993</v>
      </c>
      <c r="B5" s="2">
        <v>2</v>
      </c>
      <c r="C5">
        <v>15</v>
      </c>
      <c r="D5" s="1">
        <f t="shared" si="1"/>
        <v>34015</v>
      </c>
      <c r="E5" s="1" t="s">
        <v>9</v>
      </c>
      <c r="F5" t="str">
        <f t="shared" si="2"/>
        <v>1993</v>
      </c>
      <c r="G5" t="str">
        <f t="shared" si="4"/>
        <v>1993Q1</v>
      </c>
      <c r="K5" t="s">
        <v>5</v>
      </c>
      <c r="L5" t="str">
        <f t="shared" si="0"/>
        <v>'Adj Close',</v>
      </c>
      <c r="M5" t="str">
        <f t="shared" si="3"/>
        <v>'Date_Text','Open','High','Low','Adj Close',</v>
      </c>
    </row>
    <row r="6" spans="1:13" x14ac:dyDescent="0.25">
      <c r="A6" s="2">
        <v>1993</v>
      </c>
      <c r="B6" s="2">
        <v>2</v>
      </c>
      <c r="C6">
        <v>22</v>
      </c>
      <c r="D6" s="1">
        <f t="shared" si="1"/>
        <v>34022</v>
      </c>
      <c r="E6" s="1" t="s">
        <v>9</v>
      </c>
      <c r="F6" t="str">
        <f t="shared" si="2"/>
        <v>1993</v>
      </c>
      <c r="G6" t="str">
        <f t="shared" si="4"/>
        <v>1993Q1</v>
      </c>
      <c r="K6" t="s">
        <v>6</v>
      </c>
      <c r="L6" t="str">
        <f t="shared" si="0"/>
        <v>'Volume',</v>
      </c>
      <c r="M6" t="str">
        <f t="shared" si="3"/>
        <v>'Date_Text','Open','High','Low','Adj Close','Volume',</v>
      </c>
    </row>
    <row r="7" spans="1:13" x14ac:dyDescent="0.25">
      <c r="A7" s="2">
        <v>1993</v>
      </c>
      <c r="B7" s="2">
        <v>3</v>
      </c>
      <c r="C7">
        <v>1</v>
      </c>
      <c r="D7" s="1">
        <f t="shared" si="1"/>
        <v>34029</v>
      </c>
      <c r="E7" s="1" t="s">
        <v>9</v>
      </c>
      <c r="F7" t="str">
        <f t="shared" si="2"/>
        <v>1993</v>
      </c>
      <c r="G7" t="str">
        <f t="shared" si="4"/>
        <v>1993Q1</v>
      </c>
      <c r="K7" t="s">
        <v>416</v>
      </c>
      <c r="L7" t="str">
        <f t="shared" si="0"/>
        <v>'Month',</v>
      </c>
      <c r="M7" t="str">
        <f t="shared" si="3"/>
        <v>'Date_Text','Open','High','Low','Adj Close','Volume','Month',</v>
      </c>
    </row>
    <row r="8" spans="1:13" x14ac:dyDescent="0.25">
      <c r="A8" s="2">
        <v>1993</v>
      </c>
      <c r="B8" s="2">
        <v>3</v>
      </c>
      <c r="C8">
        <v>8</v>
      </c>
      <c r="D8" s="1">
        <f t="shared" si="1"/>
        <v>34036</v>
      </c>
      <c r="E8" s="1" t="s">
        <v>9</v>
      </c>
      <c r="F8" t="str">
        <f t="shared" si="2"/>
        <v>1993</v>
      </c>
      <c r="G8" t="str">
        <f t="shared" si="4"/>
        <v>1993Q1</v>
      </c>
      <c r="K8" t="s">
        <v>417</v>
      </c>
      <c r="L8" t="str">
        <f t="shared" si="0"/>
        <v>'Day',</v>
      </c>
      <c r="M8" t="str">
        <f t="shared" si="3"/>
        <v>'Date_Text','Open','High','Low','Adj Close','Volume','Month','Day',</v>
      </c>
    </row>
    <row r="9" spans="1:13" x14ac:dyDescent="0.25">
      <c r="A9" s="2">
        <v>1993</v>
      </c>
      <c r="B9" s="2">
        <v>3</v>
      </c>
      <c r="C9">
        <v>15</v>
      </c>
      <c r="D9" s="1">
        <f t="shared" si="1"/>
        <v>34043</v>
      </c>
      <c r="E9" s="1" t="s">
        <v>9</v>
      </c>
      <c r="F9" t="str">
        <f t="shared" si="2"/>
        <v>1993</v>
      </c>
      <c r="G9" t="str">
        <f t="shared" si="4"/>
        <v>1993Q1</v>
      </c>
      <c r="K9" t="s">
        <v>415</v>
      </c>
      <c r="L9" t="str">
        <f t="shared" si="0"/>
        <v>'Year',</v>
      </c>
      <c r="M9" t="str">
        <f t="shared" si="3"/>
        <v>'Date_Text','Open','High','Low','Adj Close','Volume','Month','Day','Year',</v>
      </c>
    </row>
    <row r="10" spans="1:13" x14ac:dyDescent="0.25">
      <c r="A10" s="2">
        <v>1993</v>
      </c>
      <c r="B10" s="2">
        <v>3</v>
      </c>
      <c r="C10">
        <v>22</v>
      </c>
      <c r="D10" s="1">
        <f t="shared" si="1"/>
        <v>34050</v>
      </c>
      <c r="E10" s="1" t="s">
        <v>9</v>
      </c>
      <c r="F10" t="str">
        <f t="shared" si="2"/>
        <v>1993</v>
      </c>
      <c r="G10" t="str">
        <f t="shared" si="4"/>
        <v>1993Q1</v>
      </c>
      <c r="K10" t="s">
        <v>7</v>
      </c>
      <c r="L10" t="str">
        <f t="shared" si="0"/>
        <v>'Quarter',</v>
      </c>
      <c r="M10" t="str">
        <f t="shared" si="3"/>
        <v>'Date_Text','Open','High','Low','Adj Close','Volume','Month','Day','Year','Quarter',</v>
      </c>
    </row>
    <row r="11" spans="1:13" x14ac:dyDescent="0.25">
      <c r="A11" s="2">
        <v>1993</v>
      </c>
      <c r="B11" s="2">
        <v>3</v>
      </c>
      <c r="C11">
        <v>29</v>
      </c>
      <c r="D11" s="1">
        <f t="shared" si="1"/>
        <v>34057</v>
      </c>
      <c r="E11" s="1" t="s">
        <v>9</v>
      </c>
      <c r="F11" t="str">
        <f t="shared" si="2"/>
        <v>1993</v>
      </c>
      <c r="G11" t="str">
        <f t="shared" si="4"/>
        <v>1993Q1</v>
      </c>
      <c r="K11" t="s">
        <v>434</v>
      </c>
      <c r="L11" t="str">
        <f t="shared" si="0"/>
        <v>'YM',</v>
      </c>
      <c r="M11" t="str">
        <f t="shared" si="3"/>
        <v>'Date_Text','Open','High','Low','Adj Close','Volume','Month','Day','Year','Quarter','YM',</v>
      </c>
    </row>
    <row r="12" spans="1:13" x14ac:dyDescent="0.25">
      <c r="A12" s="2">
        <v>1993</v>
      </c>
      <c r="B12" s="2">
        <v>4</v>
      </c>
      <c r="C12">
        <v>5</v>
      </c>
      <c r="D12" s="1">
        <f t="shared" si="1"/>
        <v>34064</v>
      </c>
      <c r="E12" s="1" t="s">
        <v>10</v>
      </c>
      <c r="F12" t="str">
        <f t="shared" si="2"/>
        <v>1993</v>
      </c>
      <c r="G12" t="str">
        <f t="shared" si="4"/>
        <v>1993Q2</v>
      </c>
      <c r="K12" t="s">
        <v>421</v>
      </c>
      <c r="L12" t="str">
        <f t="shared" si="0"/>
        <v>'GDP_Change',</v>
      </c>
      <c r="M12" t="str">
        <f t="shared" si="3"/>
        <v>'Date_Text','Open','High','Low','Adj Close','Volume','Month','Day','Year','Quarter','YM','GDP_Change',</v>
      </c>
    </row>
    <row r="13" spans="1:13" x14ac:dyDescent="0.25">
      <c r="A13" s="2">
        <v>1993</v>
      </c>
      <c r="B13" s="2">
        <v>4</v>
      </c>
      <c r="C13">
        <v>12</v>
      </c>
      <c r="D13" s="1">
        <f t="shared" si="1"/>
        <v>34071</v>
      </c>
      <c r="E13" s="1" t="s">
        <v>10</v>
      </c>
      <c r="F13" t="str">
        <f t="shared" si="2"/>
        <v>1993</v>
      </c>
      <c r="G13" t="str">
        <f t="shared" si="4"/>
        <v>1993Q2</v>
      </c>
      <c r="K13" t="s">
        <v>0</v>
      </c>
      <c r="L13" t="str">
        <f t="shared" si="0"/>
        <v>'Date',</v>
      </c>
      <c r="M13" t="str">
        <f t="shared" si="3"/>
        <v>'Date_Text','Open','High','Low','Adj Close','Volume','Month','Day','Year','Quarter','YM','GDP_Change','Date',</v>
      </c>
    </row>
    <row r="14" spans="1:13" x14ac:dyDescent="0.25">
      <c r="A14" s="2">
        <v>1993</v>
      </c>
      <c r="B14" s="2">
        <v>4</v>
      </c>
      <c r="C14">
        <v>19</v>
      </c>
      <c r="D14" s="1">
        <f t="shared" si="1"/>
        <v>34078</v>
      </c>
      <c r="E14" s="1" t="s">
        <v>10</v>
      </c>
      <c r="F14" t="str">
        <f t="shared" si="2"/>
        <v>1993</v>
      </c>
      <c r="G14" t="str">
        <f t="shared" si="4"/>
        <v>1993Q2</v>
      </c>
    </row>
    <row r="15" spans="1:13" x14ac:dyDescent="0.25">
      <c r="A15" s="2">
        <v>1993</v>
      </c>
      <c r="B15" s="2">
        <v>4</v>
      </c>
      <c r="C15">
        <v>26</v>
      </c>
      <c r="D15" s="1">
        <f t="shared" si="1"/>
        <v>34085</v>
      </c>
      <c r="E15" s="1" t="s">
        <v>10</v>
      </c>
      <c r="F15" t="str">
        <f t="shared" si="2"/>
        <v>1993</v>
      </c>
      <c r="G15" t="str">
        <f t="shared" si="4"/>
        <v>1993Q2</v>
      </c>
    </row>
    <row r="16" spans="1:13" x14ac:dyDescent="0.25">
      <c r="A16" s="2">
        <v>1993</v>
      </c>
      <c r="B16" s="2">
        <v>5</v>
      </c>
      <c r="C16">
        <v>3</v>
      </c>
      <c r="D16" s="1">
        <f t="shared" si="1"/>
        <v>34092</v>
      </c>
      <c r="E16" s="1" t="s">
        <v>10</v>
      </c>
      <c r="F16" t="str">
        <f t="shared" si="2"/>
        <v>1993</v>
      </c>
      <c r="G16" t="str">
        <f t="shared" si="4"/>
        <v>1993Q2</v>
      </c>
    </row>
    <row r="17" spans="1:13" x14ac:dyDescent="0.25">
      <c r="A17" s="2">
        <v>1993</v>
      </c>
      <c r="B17" s="2">
        <v>5</v>
      </c>
      <c r="C17">
        <v>10</v>
      </c>
      <c r="D17" s="1">
        <f t="shared" si="1"/>
        <v>34099</v>
      </c>
      <c r="E17" s="1" t="s">
        <v>10</v>
      </c>
      <c r="F17" t="str">
        <f t="shared" si="2"/>
        <v>1993</v>
      </c>
      <c r="G17" t="str">
        <f t="shared" si="4"/>
        <v>1993Q2</v>
      </c>
      <c r="K17" t="s">
        <v>437</v>
      </c>
      <c r="L17" t="str">
        <f>"'"&amp;K17&amp;"',"</f>
        <v>'Date_Num',</v>
      </c>
      <c r="M17" t="str">
        <f>L17</f>
        <v>'Date_Num',</v>
      </c>
    </row>
    <row r="18" spans="1:13" x14ac:dyDescent="0.25">
      <c r="A18" s="2">
        <v>1993</v>
      </c>
      <c r="B18" s="2">
        <v>5</v>
      </c>
      <c r="C18">
        <v>17</v>
      </c>
      <c r="D18" s="1">
        <f t="shared" si="1"/>
        <v>34106</v>
      </c>
      <c r="E18" s="1" t="s">
        <v>10</v>
      </c>
      <c r="F18" t="str">
        <f t="shared" si="2"/>
        <v>1993</v>
      </c>
      <c r="G18" t="str">
        <f t="shared" si="4"/>
        <v>1993Q2</v>
      </c>
      <c r="K18" t="s">
        <v>424</v>
      </c>
      <c r="L18" t="str">
        <f t="shared" ref="L18:L24" si="5">"'"&amp;K18&amp;"',"</f>
        <v>'GDP_Change_PC',</v>
      </c>
      <c r="M18" t="str">
        <f>M17&amp;L18</f>
        <v>'Date_Num','GDP_Change_PC',</v>
      </c>
    </row>
    <row r="19" spans="1:13" x14ac:dyDescent="0.25">
      <c r="A19" s="2">
        <v>1993</v>
      </c>
      <c r="B19" s="2">
        <v>5</v>
      </c>
      <c r="C19">
        <v>24</v>
      </c>
      <c r="D19" s="1">
        <f t="shared" si="1"/>
        <v>34113</v>
      </c>
      <c r="E19" s="1" t="s">
        <v>10</v>
      </c>
      <c r="F19" t="str">
        <f t="shared" si="2"/>
        <v>1993</v>
      </c>
      <c r="G19" t="str">
        <f t="shared" si="4"/>
        <v>1993Q2</v>
      </c>
      <c r="K19" t="s">
        <v>432</v>
      </c>
      <c r="L19" t="str">
        <f t="shared" si="5"/>
        <v>'GDP',</v>
      </c>
      <c r="M19" t="str">
        <f t="shared" ref="M19:M24" si="6">M18&amp;L19</f>
        <v>'Date_Num','GDP_Change_PC','GDP',</v>
      </c>
    </row>
    <row r="20" spans="1:13" x14ac:dyDescent="0.25">
      <c r="A20" s="2">
        <v>1993</v>
      </c>
      <c r="B20" s="2">
        <v>5</v>
      </c>
      <c r="C20">
        <v>31</v>
      </c>
      <c r="D20" s="1">
        <f t="shared" si="1"/>
        <v>34120</v>
      </c>
      <c r="E20" s="1" t="s">
        <v>10</v>
      </c>
      <c r="F20" t="str">
        <f t="shared" si="2"/>
        <v>1993</v>
      </c>
      <c r="G20" t="str">
        <f t="shared" si="4"/>
        <v>1993Q2</v>
      </c>
      <c r="K20" t="s">
        <v>425</v>
      </c>
      <c r="L20" t="str">
        <f t="shared" si="5"/>
        <v>'DXY',</v>
      </c>
      <c r="M20" t="str">
        <f t="shared" si="6"/>
        <v>'Date_Num','GDP_Change_PC','GDP','DXY',</v>
      </c>
    </row>
    <row r="21" spans="1:13" x14ac:dyDescent="0.25">
      <c r="A21" s="2">
        <v>1993</v>
      </c>
      <c r="B21" s="2">
        <v>6</v>
      </c>
      <c r="C21">
        <v>7</v>
      </c>
      <c r="D21" s="1">
        <f t="shared" si="1"/>
        <v>34127</v>
      </c>
      <c r="E21" s="1" t="s">
        <v>10</v>
      </c>
      <c r="F21" t="str">
        <f t="shared" si="2"/>
        <v>1993</v>
      </c>
      <c r="G21" t="str">
        <f t="shared" si="4"/>
        <v>1993Q2</v>
      </c>
      <c r="K21" t="s">
        <v>431</v>
      </c>
      <c r="L21" t="str">
        <f t="shared" si="5"/>
        <v>'UNRATE',</v>
      </c>
      <c r="M21" t="str">
        <f t="shared" si="6"/>
        <v>'Date_Num','GDP_Change_PC','GDP','DXY','UNRATE',</v>
      </c>
    </row>
    <row r="22" spans="1:13" x14ac:dyDescent="0.25">
      <c r="A22" s="2">
        <v>1993</v>
      </c>
      <c r="B22" s="2">
        <v>6</v>
      </c>
      <c r="C22">
        <v>14</v>
      </c>
      <c r="D22" s="1">
        <f t="shared" si="1"/>
        <v>34134</v>
      </c>
      <c r="E22" s="1" t="s">
        <v>10</v>
      </c>
      <c r="F22" t="str">
        <f t="shared" si="2"/>
        <v>1993</v>
      </c>
      <c r="G22" t="str">
        <f t="shared" si="4"/>
        <v>1993Q2</v>
      </c>
      <c r="K22" t="s">
        <v>426</v>
      </c>
      <c r="L22" t="str">
        <f t="shared" si="5"/>
        <v>'PAYEMS',</v>
      </c>
      <c r="M22" t="str">
        <f t="shared" si="6"/>
        <v>'Date_Num','GDP_Change_PC','GDP','DXY','UNRATE','PAYEMS',</v>
      </c>
    </row>
    <row r="23" spans="1:13" x14ac:dyDescent="0.25">
      <c r="A23" s="2">
        <v>1993</v>
      </c>
      <c r="B23" s="2">
        <v>6</v>
      </c>
      <c r="C23">
        <v>21</v>
      </c>
      <c r="D23" s="1">
        <f t="shared" si="1"/>
        <v>34141</v>
      </c>
      <c r="E23" s="1" t="s">
        <v>10</v>
      </c>
      <c r="F23" t="str">
        <f t="shared" si="2"/>
        <v>1993</v>
      </c>
      <c r="G23" t="str">
        <f t="shared" si="4"/>
        <v>1993Q2</v>
      </c>
      <c r="K23" t="s">
        <v>433</v>
      </c>
      <c r="L23" t="str">
        <f t="shared" si="5"/>
        <v>'CPIAUCSL',</v>
      </c>
      <c r="M23" t="str">
        <f t="shared" si="6"/>
        <v>'Date_Num','GDP_Change_PC','GDP','DXY','UNRATE','PAYEMS','CPIAUCSL',</v>
      </c>
    </row>
    <row r="24" spans="1:13" x14ac:dyDescent="0.25">
      <c r="A24" s="2">
        <v>1993</v>
      </c>
      <c r="B24" s="2">
        <v>6</v>
      </c>
      <c r="C24">
        <v>28</v>
      </c>
      <c r="D24" s="1">
        <f t="shared" si="1"/>
        <v>34148</v>
      </c>
      <c r="E24" s="1" t="s">
        <v>10</v>
      </c>
      <c r="F24" t="str">
        <f t="shared" si="2"/>
        <v>1993</v>
      </c>
      <c r="G24" t="str">
        <f t="shared" si="4"/>
        <v>1993Q2</v>
      </c>
      <c r="K24" t="s">
        <v>430</v>
      </c>
      <c r="L24" t="str">
        <f t="shared" si="5"/>
        <v>'FEDFUNDS',</v>
      </c>
      <c r="M24" t="str">
        <f t="shared" si="6"/>
        <v>'Date_Num','GDP_Change_PC','GDP','DXY','UNRATE','PAYEMS','CPIAUCSL','FEDFUNDS',</v>
      </c>
    </row>
    <row r="25" spans="1:13" x14ac:dyDescent="0.25">
      <c r="A25" s="2">
        <v>1993</v>
      </c>
      <c r="B25" s="2">
        <v>7</v>
      </c>
      <c r="C25">
        <v>5</v>
      </c>
      <c r="D25" s="1">
        <f t="shared" si="1"/>
        <v>34155</v>
      </c>
      <c r="E25" s="1" t="s">
        <v>11</v>
      </c>
      <c r="F25" t="str">
        <f t="shared" si="2"/>
        <v>1993</v>
      </c>
      <c r="G25" t="str">
        <f t="shared" si="4"/>
        <v>1993Q3</v>
      </c>
    </row>
    <row r="26" spans="1:13" x14ac:dyDescent="0.25">
      <c r="A26" s="2">
        <v>1993</v>
      </c>
      <c r="B26" s="2">
        <v>7</v>
      </c>
      <c r="C26">
        <v>12</v>
      </c>
      <c r="D26" s="1">
        <f t="shared" si="1"/>
        <v>34162</v>
      </c>
      <c r="E26" s="1" t="s">
        <v>11</v>
      </c>
      <c r="F26" t="str">
        <f t="shared" si="2"/>
        <v>1993</v>
      </c>
      <c r="G26" t="str">
        <f t="shared" si="4"/>
        <v>1993Q3</v>
      </c>
    </row>
    <row r="27" spans="1:13" x14ac:dyDescent="0.25">
      <c r="A27" s="2">
        <v>1993</v>
      </c>
      <c r="B27" s="2">
        <v>7</v>
      </c>
      <c r="C27">
        <v>19</v>
      </c>
      <c r="D27" s="1">
        <f t="shared" si="1"/>
        <v>34169</v>
      </c>
      <c r="E27" s="1" t="s">
        <v>11</v>
      </c>
      <c r="F27" t="str">
        <f t="shared" si="2"/>
        <v>1993</v>
      </c>
      <c r="G27" t="str">
        <f t="shared" si="4"/>
        <v>1993Q3</v>
      </c>
    </row>
    <row r="28" spans="1:13" x14ac:dyDescent="0.25">
      <c r="A28" s="2">
        <v>1993</v>
      </c>
      <c r="B28" s="2">
        <v>7</v>
      </c>
      <c r="C28">
        <v>26</v>
      </c>
      <c r="D28" s="1">
        <f t="shared" si="1"/>
        <v>34176</v>
      </c>
      <c r="E28" s="1" t="s">
        <v>11</v>
      </c>
      <c r="F28" t="str">
        <f t="shared" si="2"/>
        <v>1993</v>
      </c>
      <c r="G28" t="str">
        <f t="shared" si="4"/>
        <v>1993Q3</v>
      </c>
    </row>
    <row r="29" spans="1:13" x14ac:dyDescent="0.25">
      <c r="A29" s="2">
        <v>1993</v>
      </c>
      <c r="B29" s="2">
        <v>8</v>
      </c>
      <c r="C29">
        <v>2</v>
      </c>
      <c r="D29" s="1">
        <f t="shared" si="1"/>
        <v>34183</v>
      </c>
      <c r="E29" s="1" t="s">
        <v>11</v>
      </c>
      <c r="F29" t="str">
        <f t="shared" si="2"/>
        <v>1993</v>
      </c>
      <c r="G29" t="str">
        <f t="shared" si="4"/>
        <v>1993Q3</v>
      </c>
    </row>
    <row r="30" spans="1:13" x14ac:dyDescent="0.25">
      <c r="A30" s="2">
        <v>1993</v>
      </c>
      <c r="B30" s="2">
        <v>8</v>
      </c>
      <c r="C30">
        <v>9</v>
      </c>
      <c r="D30" s="1">
        <f t="shared" si="1"/>
        <v>34190</v>
      </c>
      <c r="E30" s="1" t="s">
        <v>11</v>
      </c>
      <c r="F30" t="str">
        <f t="shared" si="2"/>
        <v>1993</v>
      </c>
      <c r="G30" t="str">
        <f t="shared" si="4"/>
        <v>1993Q3</v>
      </c>
    </row>
    <row r="31" spans="1:13" x14ac:dyDescent="0.25">
      <c r="A31" s="2">
        <v>1993</v>
      </c>
      <c r="B31" s="2">
        <v>8</v>
      </c>
      <c r="C31">
        <v>16</v>
      </c>
      <c r="D31" s="1">
        <f t="shared" si="1"/>
        <v>34197</v>
      </c>
      <c r="E31" s="1" t="s">
        <v>11</v>
      </c>
      <c r="F31" t="str">
        <f t="shared" si="2"/>
        <v>1993</v>
      </c>
      <c r="G31" t="str">
        <f t="shared" si="4"/>
        <v>1993Q3</v>
      </c>
    </row>
    <row r="32" spans="1:13" x14ac:dyDescent="0.25">
      <c r="A32" s="2">
        <v>1993</v>
      </c>
      <c r="B32" s="2">
        <v>8</v>
      </c>
      <c r="C32">
        <v>23</v>
      </c>
      <c r="D32" s="1">
        <f t="shared" si="1"/>
        <v>34204</v>
      </c>
      <c r="E32" s="1" t="s">
        <v>11</v>
      </c>
      <c r="F32" t="str">
        <f t="shared" si="2"/>
        <v>1993</v>
      </c>
      <c r="G32" t="str">
        <f t="shared" si="4"/>
        <v>1993Q3</v>
      </c>
    </row>
    <row r="33" spans="1:7" x14ac:dyDescent="0.25">
      <c r="A33" s="2">
        <v>1993</v>
      </c>
      <c r="B33" s="2">
        <v>8</v>
      </c>
      <c r="C33">
        <v>30</v>
      </c>
      <c r="D33" s="1">
        <f t="shared" si="1"/>
        <v>34211</v>
      </c>
      <c r="E33" s="1" t="s">
        <v>11</v>
      </c>
      <c r="F33" t="str">
        <f t="shared" si="2"/>
        <v>1993</v>
      </c>
      <c r="G33" t="str">
        <f t="shared" si="4"/>
        <v>1993Q3</v>
      </c>
    </row>
    <row r="34" spans="1:7" x14ac:dyDescent="0.25">
      <c r="A34" s="2">
        <v>1993</v>
      </c>
      <c r="B34" s="2">
        <v>9</v>
      </c>
      <c r="C34">
        <v>6</v>
      </c>
      <c r="D34" s="1">
        <f t="shared" si="1"/>
        <v>34218</v>
      </c>
      <c r="E34" s="1" t="s">
        <v>11</v>
      </c>
      <c r="F34" t="str">
        <f t="shared" si="2"/>
        <v>1993</v>
      </c>
      <c r="G34" t="str">
        <f t="shared" si="4"/>
        <v>1993Q3</v>
      </c>
    </row>
    <row r="35" spans="1:7" x14ac:dyDescent="0.25">
      <c r="A35" s="2">
        <v>1993</v>
      </c>
      <c r="B35" s="2">
        <v>9</v>
      </c>
      <c r="C35">
        <v>13</v>
      </c>
      <c r="D35" s="1">
        <f t="shared" si="1"/>
        <v>34225</v>
      </c>
      <c r="E35" s="1" t="s">
        <v>11</v>
      </c>
      <c r="F35" t="str">
        <f t="shared" si="2"/>
        <v>1993</v>
      </c>
      <c r="G35" t="str">
        <f t="shared" si="4"/>
        <v>1993Q3</v>
      </c>
    </row>
    <row r="36" spans="1:7" x14ac:dyDescent="0.25">
      <c r="A36" s="2">
        <v>1993</v>
      </c>
      <c r="B36" s="2">
        <v>9</v>
      </c>
      <c r="C36">
        <v>20</v>
      </c>
      <c r="D36" s="1">
        <f t="shared" si="1"/>
        <v>34232</v>
      </c>
      <c r="E36" s="1" t="s">
        <v>11</v>
      </c>
      <c r="F36" t="str">
        <f t="shared" si="2"/>
        <v>1993</v>
      </c>
      <c r="G36" t="str">
        <f t="shared" si="4"/>
        <v>1993Q3</v>
      </c>
    </row>
    <row r="37" spans="1:7" x14ac:dyDescent="0.25">
      <c r="A37" s="2">
        <v>1993</v>
      </c>
      <c r="B37" s="2">
        <v>9</v>
      </c>
      <c r="C37">
        <v>27</v>
      </c>
      <c r="D37" s="1">
        <f t="shared" si="1"/>
        <v>34239</v>
      </c>
      <c r="E37" s="1" t="s">
        <v>11</v>
      </c>
      <c r="F37" t="str">
        <f t="shared" si="2"/>
        <v>1993</v>
      </c>
      <c r="G37" t="str">
        <f t="shared" si="4"/>
        <v>1993Q3</v>
      </c>
    </row>
    <row r="38" spans="1:7" x14ac:dyDescent="0.25">
      <c r="A38" s="2">
        <v>1993</v>
      </c>
      <c r="B38" s="2">
        <v>10</v>
      </c>
      <c r="C38">
        <v>4</v>
      </c>
      <c r="D38" s="1">
        <f t="shared" si="1"/>
        <v>34246</v>
      </c>
      <c r="E38" s="1" t="s">
        <v>12</v>
      </c>
      <c r="F38" t="str">
        <f t="shared" si="2"/>
        <v>1993</v>
      </c>
      <c r="G38" t="str">
        <f t="shared" si="4"/>
        <v>1993Q4</v>
      </c>
    </row>
    <row r="39" spans="1:7" x14ac:dyDescent="0.25">
      <c r="A39" s="2">
        <v>1993</v>
      </c>
      <c r="B39" s="2">
        <v>10</v>
      </c>
      <c r="C39">
        <v>11</v>
      </c>
      <c r="D39" s="1">
        <f t="shared" si="1"/>
        <v>34253</v>
      </c>
      <c r="E39" s="1" t="s">
        <v>12</v>
      </c>
      <c r="F39" t="str">
        <f t="shared" si="2"/>
        <v>1993</v>
      </c>
      <c r="G39" t="str">
        <f t="shared" si="4"/>
        <v>1993Q4</v>
      </c>
    </row>
    <row r="40" spans="1:7" x14ac:dyDescent="0.25">
      <c r="A40" s="2">
        <v>1993</v>
      </c>
      <c r="B40" s="2">
        <v>10</v>
      </c>
      <c r="C40">
        <v>18</v>
      </c>
      <c r="D40" s="1">
        <f t="shared" si="1"/>
        <v>34260</v>
      </c>
      <c r="E40" s="1" t="s">
        <v>12</v>
      </c>
      <c r="F40" t="str">
        <f t="shared" si="2"/>
        <v>1993</v>
      </c>
      <c r="G40" t="str">
        <f t="shared" si="4"/>
        <v>1993Q4</v>
      </c>
    </row>
    <row r="41" spans="1:7" x14ac:dyDescent="0.25">
      <c r="A41" s="2">
        <v>1993</v>
      </c>
      <c r="B41" s="2">
        <v>10</v>
      </c>
      <c r="C41">
        <v>25</v>
      </c>
      <c r="D41" s="1">
        <f t="shared" si="1"/>
        <v>34267</v>
      </c>
      <c r="E41" s="1" t="s">
        <v>12</v>
      </c>
      <c r="F41" t="str">
        <f t="shared" si="2"/>
        <v>1993</v>
      </c>
      <c r="G41" t="str">
        <f t="shared" si="4"/>
        <v>1993Q4</v>
      </c>
    </row>
    <row r="42" spans="1:7" x14ac:dyDescent="0.25">
      <c r="A42" s="2">
        <v>1993</v>
      </c>
      <c r="B42" s="2">
        <v>11</v>
      </c>
      <c r="C42">
        <v>1</v>
      </c>
      <c r="D42" s="1">
        <f t="shared" si="1"/>
        <v>34274</v>
      </c>
      <c r="E42" s="1" t="s">
        <v>12</v>
      </c>
      <c r="F42" t="str">
        <f t="shared" si="2"/>
        <v>1993</v>
      </c>
      <c r="G42" t="str">
        <f t="shared" si="4"/>
        <v>1993Q4</v>
      </c>
    </row>
    <row r="43" spans="1:7" x14ac:dyDescent="0.25">
      <c r="A43" s="2">
        <v>1993</v>
      </c>
      <c r="B43" s="2">
        <v>11</v>
      </c>
      <c r="C43">
        <v>8</v>
      </c>
      <c r="D43" s="1">
        <f t="shared" si="1"/>
        <v>34281</v>
      </c>
      <c r="E43" s="1" t="s">
        <v>12</v>
      </c>
      <c r="F43" t="str">
        <f t="shared" si="2"/>
        <v>1993</v>
      </c>
      <c r="G43" t="str">
        <f t="shared" si="4"/>
        <v>1993Q4</v>
      </c>
    </row>
    <row r="44" spans="1:7" x14ac:dyDescent="0.25">
      <c r="A44" s="2">
        <v>1993</v>
      </c>
      <c r="B44" s="2">
        <v>11</v>
      </c>
      <c r="C44">
        <v>15</v>
      </c>
      <c r="D44" s="1">
        <f t="shared" si="1"/>
        <v>34288</v>
      </c>
      <c r="E44" s="1" t="s">
        <v>12</v>
      </c>
      <c r="F44" t="str">
        <f t="shared" si="2"/>
        <v>1993</v>
      </c>
      <c r="G44" t="str">
        <f t="shared" si="4"/>
        <v>1993Q4</v>
      </c>
    </row>
    <row r="45" spans="1:7" x14ac:dyDescent="0.25">
      <c r="A45" s="2">
        <v>1993</v>
      </c>
      <c r="B45" s="2">
        <v>11</v>
      </c>
      <c r="C45">
        <v>22</v>
      </c>
      <c r="D45" s="1">
        <f t="shared" si="1"/>
        <v>34295</v>
      </c>
      <c r="E45" s="1" t="s">
        <v>12</v>
      </c>
      <c r="F45" t="str">
        <f t="shared" si="2"/>
        <v>1993</v>
      </c>
      <c r="G45" t="str">
        <f t="shared" si="4"/>
        <v>1993Q4</v>
      </c>
    </row>
    <row r="46" spans="1:7" x14ac:dyDescent="0.25">
      <c r="A46" s="2">
        <v>1993</v>
      </c>
      <c r="B46" s="2">
        <v>11</v>
      </c>
      <c r="C46">
        <v>29</v>
      </c>
      <c r="D46" s="1">
        <f t="shared" si="1"/>
        <v>34302</v>
      </c>
      <c r="E46" s="1" t="s">
        <v>12</v>
      </c>
      <c r="F46" t="str">
        <f t="shared" si="2"/>
        <v>1993</v>
      </c>
      <c r="G46" t="str">
        <f t="shared" si="4"/>
        <v>1993Q4</v>
      </c>
    </row>
    <row r="47" spans="1:7" x14ac:dyDescent="0.25">
      <c r="A47" s="2">
        <v>1993</v>
      </c>
      <c r="B47" s="2">
        <v>12</v>
      </c>
      <c r="C47">
        <v>6</v>
      </c>
      <c r="D47" s="1">
        <f t="shared" si="1"/>
        <v>34309</v>
      </c>
      <c r="E47" s="1" t="s">
        <v>12</v>
      </c>
      <c r="F47" t="str">
        <f t="shared" si="2"/>
        <v>1993</v>
      </c>
      <c r="G47" t="str">
        <f t="shared" si="4"/>
        <v>1993Q4</v>
      </c>
    </row>
    <row r="48" spans="1:7" x14ac:dyDescent="0.25">
      <c r="A48" s="2">
        <v>1993</v>
      </c>
      <c r="B48" s="2">
        <v>12</v>
      </c>
      <c r="C48">
        <v>13</v>
      </c>
      <c r="D48" s="1">
        <f t="shared" si="1"/>
        <v>34316</v>
      </c>
      <c r="E48" s="1" t="s">
        <v>12</v>
      </c>
      <c r="F48" t="str">
        <f t="shared" si="2"/>
        <v>1993</v>
      </c>
      <c r="G48" t="str">
        <f t="shared" si="4"/>
        <v>1993Q4</v>
      </c>
    </row>
    <row r="49" spans="1:7" x14ac:dyDescent="0.25">
      <c r="A49" s="2">
        <v>1993</v>
      </c>
      <c r="B49" s="2">
        <v>12</v>
      </c>
      <c r="C49">
        <v>20</v>
      </c>
      <c r="D49" s="1">
        <f t="shared" si="1"/>
        <v>34323</v>
      </c>
      <c r="E49" s="1" t="s">
        <v>12</v>
      </c>
      <c r="F49" t="str">
        <f t="shared" si="2"/>
        <v>1993</v>
      </c>
      <c r="G49" t="str">
        <f t="shared" si="4"/>
        <v>1993Q4</v>
      </c>
    </row>
    <row r="50" spans="1:7" x14ac:dyDescent="0.25">
      <c r="A50" s="3">
        <v>1993</v>
      </c>
      <c r="B50" s="2">
        <v>12</v>
      </c>
      <c r="C50">
        <v>27</v>
      </c>
      <c r="D50" s="1">
        <f t="shared" si="1"/>
        <v>34330</v>
      </c>
      <c r="E50" s="1" t="s">
        <v>12</v>
      </c>
      <c r="F50" t="str">
        <f t="shared" si="2"/>
        <v>1993</v>
      </c>
      <c r="G50" t="str">
        <f t="shared" si="4"/>
        <v>1993Q4</v>
      </c>
    </row>
    <row r="51" spans="1:7" x14ac:dyDescent="0.25">
      <c r="A51" s="2">
        <v>1994</v>
      </c>
      <c r="B51" s="2">
        <v>1</v>
      </c>
      <c r="C51">
        <v>3</v>
      </c>
      <c r="D51" s="1">
        <f t="shared" si="1"/>
        <v>34337</v>
      </c>
      <c r="E51" s="1" t="s">
        <v>9</v>
      </c>
      <c r="F51" t="str">
        <f t="shared" si="2"/>
        <v>1994</v>
      </c>
      <c r="G51" t="str">
        <f t="shared" si="4"/>
        <v>1994Q1</v>
      </c>
    </row>
    <row r="52" spans="1:7" x14ac:dyDescent="0.25">
      <c r="A52" s="2">
        <v>1994</v>
      </c>
      <c r="B52" s="2">
        <v>1</v>
      </c>
      <c r="C52">
        <v>10</v>
      </c>
      <c r="D52" s="1">
        <f t="shared" si="1"/>
        <v>34344</v>
      </c>
      <c r="E52" s="1" t="s">
        <v>9</v>
      </c>
      <c r="F52" t="str">
        <f t="shared" si="2"/>
        <v>1994</v>
      </c>
      <c r="G52" t="str">
        <f t="shared" si="4"/>
        <v>1994Q1</v>
      </c>
    </row>
    <row r="53" spans="1:7" x14ac:dyDescent="0.25">
      <c r="A53" s="2">
        <v>1994</v>
      </c>
      <c r="B53" s="2">
        <v>1</v>
      </c>
      <c r="C53">
        <v>17</v>
      </c>
      <c r="D53" s="1">
        <f t="shared" si="1"/>
        <v>34351</v>
      </c>
      <c r="E53" s="1" t="s">
        <v>9</v>
      </c>
      <c r="F53" t="str">
        <f t="shared" si="2"/>
        <v>1994</v>
      </c>
      <c r="G53" t="str">
        <f t="shared" si="4"/>
        <v>1994Q1</v>
      </c>
    </row>
    <row r="54" spans="1:7" x14ac:dyDescent="0.25">
      <c r="A54" s="2">
        <v>1994</v>
      </c>
      <c r="B54" s="2">
        <v>1</v>
      </c>
      <c r="C54">
        <v>24</v>
      </c>
      <c r="D54" s="1">
        <f t="shared" si="1"/>
        <v>34358</v>
      </c>
      <c r="E54" s="1" t="s">
        <v>9</v>
      </c>
      <c r="F54" t="str">
        <f t="shared" si="2"/>
        <v>1994</v>
      </c>
      <c r="G54" t="str">
        <f t="shared" si="4"/>
        <v>1994Q1</v>
      </c>
    </row>
    <row r="55" spans="1:7" x14ac:dyDescent="0.25">
      <c r="A55" s="2">
        <v>1994</v>
      </c>
      <c r="B55" s="2">
        <v>1</v>
      </c>
      <c r="C55">
        <v>31</v>
      </c>
      <c r="D55" s="1">
        <f t="shared" si="1"/>
        <v>34365</v>
      </c>
      <c r="E55" s="1" t="s">
        <v>9</v>
      </c>
      <c r="F55" t="str">
        <f t="shared" si="2"/>
        <v>1994</v>
      </c>
      <c r="G55" t="str">
        <f t="shared" si="4"/>
        <v>1994Q1</v>
      </c>
    </row>
    <row r="56" spans="1:7" x14ac:dyDescent="0.25">
      <c r="A56" s="2">
        <v>1994</v>
      </c>
      <c r="B56" s="2">
        <v>2</v>
      </c>
      <c r="C56">
        <v>7</v>
      </c>
      <c r="D56" s="1">
        <f t="shared" si="1"/>
        <v>34372</v>
      </c>
      <c r="E56" s="1" t="s">
        <v>9</v>
      </c>
      <c r="F56" t="str">
        <f t="shared" si="2"/>
        <v>1994</v>
      </c>
      <c r="G56" t="str">
        <f t="shared" si="4"/>
        <v>1994Q1</v>
      </c>
    </row>
    <row r="57" spans="1:7" x14ac:dyDescent="0.25">
      <c r="A57" s="2">
        <v>1994</v>
      </c>
      <c r="B57" s="2">
        <v>2</v>
      </c>
      <c r="C57">
        <v>14</v>
      </c>
      <c r="D57" s="1">
        <f t="shared" si="1"/>
        <v>34379</v>
      </c>
      <c r="E57" s="1" t="s">
        <v>9</v>
      </c>
      <c r="F57" t="str">
        <f t="shared" si="2"/>
        <v>1994</v>
      </c>
      <c r="G57" t="str">
        <f t="shared" si="4"/>
        <v>1994Q1</v>
      </c>
    </row>
    <row r="58" spans="1:7" x14ac:dyDescent="0.25">
      <c r="A58" s="2">
        <v>1994</v>
      </c>
      <c r="B58" s="2">
        <v>2</v>
      </c>
      <c r="C58">
        <v>21</v>
      </c>
      <c r="D58" s="1">
        <f t="shared" si="1"/>
        <v>34386</v>
      </c>
      <c r="E58" s="1" t="s">
        <v>9</v>
      </c>
      <c r="F58" t="str">
        <f t="shared" si="2"/>
        <v>1994</v>
      </c>
      <c r="G58" t="str">
        <f t="shared" si="4"/>
        <v>1994Q1</v>
      </c>
    </row>
    <row r="59" spans="1:7" x14ac:dyDescent="0.25">
      <c r="A59" s="2">
        <v>1994</v>
      </c>
      <c r="B59" s="2">
        <v>2</v>
      </c>
      <c r="C59">
        <v>28</v>
      </c>
      <c r="D59" s="1">
        <f t="shared" si="1"/>
        <v>34393</v>
      </c>
      <c r="E59" s="1" t="s">
        <v>9</v>
      </c>
      <c r="F59" t="str">
        <f t="shared" si="2"/>
        <v>1994</v>
      </c>
      <c r="G59" t="str">
        <f t="shared" si="4"/>
        <v>1994Q1</v>
      </c>
    </row>
    <row r="60" spans="1:7" x14ac:dyDescent="0.25">
      <c r="A60" s="2">
        <v>1994</v>
      </c>
      <c r="B60" s="2">
        <v>3</v>
      </c>
      <c r="C60">
        <v>7</v>
      </c>
      <c r="D60" s="1">
        <f t="shared" si="1"/>
        <v>34400</v>
      </c>
      <c r="E60" s="1" t="s">
        <v>9</v>
      </c>
      <c r="F60" t="str">
        <f t="shared" si="2"/>
        <v>1994</v>
      </c>
      <c r="G60" t="str">
        <f t="shared" si="4"/>
        <v>1994Q1</v>
      </c>
    </row>
    <row r="61" spans="1:7" x14ac:dyDescent="0.25">
      <c r="A61" s="2">
        <v>1994</v>
      </c>
      <c r="B61" s="2">
        <v>3</v>
      </c>
      <c r="C61">
        <v>14</v>
      </c>
      <c r="D61" s="1">
        <f t="shared" si="1"/>
        <v>34407</v>
      </c>
      <c r="E61" s="1" t="s">
        <v>9</v>
      </c>
      <c r="F61" t="str">
        <f t="shared" si="2"/>
        <v>1994</v>
      </c>
      <c r="G61" t="str">
        <f t="shared" si="4"/>
        <v>1994Q1</v>
      </c>
    </row>
    <row r="62" spans="1:7" x14ac:dyDescent="0.25">
      <c r="A62" s="2">
        <v>1994</v>
      </c>
      <c r="B62" s="2">
        <v>3</v>
      </c>
      <c r="C62">
        <v>21</v>
      </c>
      <c r="D62" s="1">
        <f t="shared" si="1"/>
        <v>34414</v>
      </c>
      <c r="E62" s="1" t="s">
        <v>9</v>
      </c>
      <c r="F62" t="str">
        <f t="shared" si="2"/>
        <v>1994</v>
      </c>
      <c r="G62" t="str">
        <f t="shared" si="4"/>
        <v>1994Q1</v>
      </c>
    </row>
    <row r="63" spans="1:7" x14ac:dyDescent="0.25">
      <c r="A63" s="2">
        <v>1994</v>
      </c>
      <c r="B63" s="2">
        <v>3</v>
      </c>
      <c r="C63">
        <v>28</v>
      </c>
      <c r="D63" s="1">
        <f t="shared" si="1"/>
        <v>34421</v>
      </c>
      <c r="E63" s="1" t="s">
        <v>9</v>
      </c>
      <c r="F63" t="str">
        <f t="shared" si="2"/>
        <v>1994</v>
      </c>
      <c r="G63" t="str">
        <f t="shared" si="4"/>
        <v>1994Q1</v>
      </c>
    </row>
    <row r="64" spans="1:7" x14ac:dyDescent="0.25">
      <c r="A64" s="2">
        <v>1994</v>
      </c>
      <c r="B64" s="2">
        <v>4</v>
      </c>
      <c r="C64">
        <v>4</v>
      </c>
      <c r="D64" s="1">
        <f t="shared" si="1"/>
        <v>34428</v>
      </c>
      <c r="E64" s="1" t="s">
        <v>10</v>
      </c>
      <c r="F64" t="str">
        <f t="shared" si="2"/>
        <v>1994</v>
      </c>
      <c r="G64" t="str">
        <f t="shared" si="4"/>
        <v>1994Q2</v>
      </c>
    </row>
    <row r="65" spans="1:7" x14ac:dyDescent="0.25">
      <c r="A65" s="2">
        <v>1994</v>
      </c>
      <c r="B65" s="2">
        <v>4</v>
      </c>
      <c r="C65">
        <v>11</v>
      </c>
      <c r="D65" s="1">
        <f t="shared" si="1"/>
        <v>34435</v>
      </c>
      <c r="E65" s="1" t="s">
        <v>10</v>
      </c>
      <c r="F65" t="str">
        <f t="shared" si="2"/>
        <v>1994</v>
      </c>
      <c r="G65" t="str">
        <f t="shared" si="4"/>
        <v>1994Q2</v>
      </c>
    </row>
    <row r="66" spans="1:7" x14ac:dyDescent="0.25">
      <c r="A66" s="2">
        <v>1994</v>
      </c>
      <c r="B66" s="2">
        <v>4</v>
      </c>
      <c r="C66">
        <v>18</v>
      </c>
      <c r="D66" s="1">
        <f t="shared" si="1"/>
        <v>34442</v>
      </c>
      <c r="E66" s="1" t="s">
        <v>10</v>
      </c>
      <c r="F66" t="str">
        <f t="shared" si="2"/>
        <v>1994</v>
      </c>
      <c r="G66" t="str">
        <f t="shared" si="4"/>
        <v>1994Q2</v>
      </c>
    </row>
    <row r="67" spans="1:7" x14ac:dyDescent="0.25">
      <c r="A67" s="2">
        <v>1994</v>
      </c>
      <c r="B67" s="2">
        <v>4</v>
      </c>
      <c r="C67">
        <v>25</v>
      </c>
      <c r="D67" s="1">
        <f t="shared" ref="D67:D130" si="7">DATE(A67,B67,C67)</f>
        <v>34449</v>
      </c>
      <c r="E67" s="1" t="s">
        <v>10</v>
      </c>
      <c r="F67" t="str">
        <f t="shared" ref="F67:F130" si="8">TEXT(D67,"YYYY")</f>
        <v>1994</v>
      </c>
      <c r="G67" t="str">
        <f t="shared" si="4"/>
        <v>1994Q2</v>
      </c>
    </row>
    <row r="68" spans="1:7" x14ac:dyDescent="0.25">
      <c r="A68" s="2">
        <v>1994</v>
      </c>
      <c r="B68" s="2">
        <v>5</v>
      </c>
      <c r="C68">
        <v>2</v>
      </c>
      <c r="D68" s="1">
        <f t="shared" si="7"/>
        <v>34456</v>
      </c>
      <c r="E68" s="1" t="s">
        <v>10</v>
      </c>
      <c r="F68" t="str">
        <f t="shared" si="8"/>
        <v>1994</v>
      </c>
      <c r="G68" t="str">
        <f t="shared" ref="G68:G131" si="9">F68&amp;MID(E68,1,1)&amp;MID(E68,4,1)</f>
        <v>1994Q2</v>
      </c>
    </row>
    <row r="69" spans="1:7" x14ac:dyDescent="0.25">
      <c r="A69" s="2">
        <v>1994</v>
      </c>
      <c r="B69" s="2">
        <v>5</v>
      </c>
      <c r="C69">
        <v>9</v>
      </c>
      <c r="D69" s="1">
        <f t="shared" si="7"/>
        <v>34463</v>
      </c>
      <c r="E69" s="1" t="s">
        <v>10</v>
      </c>
      <c r="F69" t="str">
        <f t="shared" si="8"/>
        <v>1994</v>
      </c>
      <c r="G69" t="str">
        <f t="shared" si="9"/>
        <v>1994Q2</v>
      </c>
    </row>
    <row r="70" spans="1:7" x14ac:dyDescent="0.25">
      <c r="A70" s="2">
        <v>1994</v>
      </c>
      <c r="B70" s="2">
        <v>5</v>
      </c>
      <c r="C70">
        <v>16</v>
      </c>
      <c r="D70" s="1">
        <f t="shared" si="7"/>
        <v>34470</v>
      </c>
      <c r="E70" s="1" t="s">
        <v>10</v>
      </c>
      <c r="F70" t="str">
        <f t="shared" si="8"/>
        <v>1994</v>
      </c>
      <c r="G70" t="str">
        <f t="shared" si="9"/>
        <v>1994Q2</v>
      </c>
    </row>
    <row r="71" spans="1:7" x14ac:dyDescent="0.25">
      <c r="A71" s="2">
        <v>1994</v>
      </c>
      <c r="B71" s="2">
        <v>5</v>
      </c>
      <c r="C71">
        <v>23</v>
      </c>
      <c r="D71" s="1">
        <f t="shared" si="7"/>
        <v>34477</v>
      </c>
      <c r="E71" s="1" t="s">
        <v>10</v>
      </c>
      <c r="F71" t="str">
        <f t="shared" si="8"/>
        <v>1994</v>
      </c>
      <c r="G71" t="str">
        <f t="shared" si="9"/>
        <v>1994Q2</v>
      </c>
    </row>
    <row r="72" spans="1:7" x14ac:dyDescent="0.25">
      <c r="A72" s="2">
        <v>1994</v>
      </c>
      <c r="B72" s="2">
        <v>5</v>
      </c>
      <c r="C72">
        <v>30</v>
      </c>
      <c r="D72" s="1">
        <f t="shared" si="7"/>
        <v>34484</v>
      </c>
      <c r="E72" s="1" t="s">
        <v>10</v>
      </c>
      <c r="F72" t="str">
        <f t="shared" si="8"/>
        <v>1994</v>
      </c>
      <c r="G72" t="str">
        <f t="shared" si="9"/>
        <v>1994Q2</v>
      </c>
    </row>
    <row r="73" spans="1:7" x14ac:dyDescent="0.25">
      <c r="A73" s="2">
        <v>1994</v>
      </c>
      <c r="B73" s="2">
        <v>6</v>
      </c>
      <c r="C73">
        <v>6</v>
      </c>
      <c r="D73" s="1">
        <f t="shared" si="7"/>
        <v>34491</v>
      </c>
      <c r="E73" s="1" t="s">
        <v>10</v>
      </c>
      <c r="F73" t="str">
        <f t="shared" si="8"/>
        <v>1994</v>
      </c>
      <c r="G73" t="str">
        <f t="shared" si="9"/>
        <v>1994Q2</v>
      </c>
    </row>
    <row r="74" spans="1:7" x14ac:dyDescent="0.25">
      <c r="A74" s="2">
        <v>1994</v>
      </c>
      <c r="B74" s="2">
        <v>6</v>
      </c>
      <c r="C74">
        <v>13</v>
      </c>
      <c r="D74" s="1">
        <f t="shared" si="7"/>
        <v>34498</v>
      </c>
      <c r="E74" s="1" t="s">
        <v>10</v>
      </c>
      <c r="F74" t="str">
        <f t="shared" si="8"/>
        <v>1994</v>
      </c>
      <c r="G74" t="str">
        <f t="shared" si="9"/>
        <v>1994Q2</v>
      </c>
    </row>
    <row r="75" spans="1:7" x14ac:dyDescent="0.25">
      <c r="A75" s="2">
        <v>1994</v>
      </c>
      <c r="B75" s="2">
        <v>6</v>
      </c>
      <c r="C75">
        <v>20</v>
      </c>
      <c r="D75" s="1">
        <f t="shared" si="7"/>
        <v>34505</v>
      </c>
      <c r="E75" s="1" t="s">
        <v>10</v>
      </c>
      <c r="F75" t="str">
        <f t="shared" si="8"/>
        <v>1994</v>
      </c>
      <c r="G75" t="str">
        <f t="shared" si="9"/>
        <v>1994Q2</v>
      </c>
    </row>
    <row r="76" spans="1:7" x14ac:dyDescent="0.25">
      <c r="A76" s="2">
        <v>1994</v>
      </c>
      <c r="B76" s="2">
        <v>6</v>
      </c>
      <c r="C76">
        <v>27</v>
      </c>
      <c r="D76" s="1">
        <f t="shared" si="7"/>
        <v>34512</v>
      </c>
      <c r="E76" s="1" t="s">
        <v>10</v>
      </c>
      <c r="F76" t="str">
        <f t="shared" si="8"/>
        <v>1994</v>
      </c>
      <c r="G76" t="str">
        <f t="shared" si="9"/>
        <v>1994Q2</v>
      </c>
    </row>
    <row r="77" spans="1:7" x14ac:dyDescent="0.25">
      <c r="A77" s="2">
        <v>1994</v>
      </c>
      <c r="B77" s="2">
        <v>7</v>
      </c>
      <c r="C77">
        <v>4</v>
      </c>
      <c r="D77" s="1">
        <f t="shared" si="7"/>
        <v>34519</v>
      </c>
      <c r="E77" s="1" t="s">
        <v>11</v>
      </c>
      <c r="F77" t="str">
        <f t="shared" si="8"/>
        <v>1994</v>
      </c>
      <c r="G77" t="str">
        <f t="shared" si="9"/>
        <v>1994Q3</v>
      </c>
    </row>
    <row r="78" spans="1:7" x14ac:dyDescent="0.25">
      <c r="A78" s="2">
        <v>1994</v>
      </c>
      <c r="B78" s="2">
        <v>7</v>
      </c>
      <c r="C78">
        <v>11</v>
      </c>
      <c r="D78" s="1">
        <f t="shared" si="7"/>
        <v>34526</v>
      </c>
      <c r="E78" s="1" t="s">
        <v>11</v>
      </c>
      <c r="F78" t="str">
        <f t="shared" si="8"/>
        <v>1994</v>
      </c>
      <c r="G78" t="str">
        <f t="shared" si="9"/>
        <v>1994Q3</v>
      </c>
    </row>
    <row r="79" spans="1:7" x14ac:dyDescent="0.25">
      <c r="A79" s="2">
        <v>1994</v>
      </c>
      <c r="B79" s="2">
        <v>7</v>
      </c>
      <c r="C79">
        <v>18</v>
      </c>
      <c r="D79" s="1">
        <f t="shared" si="7"/>
        <v>34533</v>
      </c>
      <c r="E79" s="1" t="s">
        <v>11</v>
      </c>
      <c r="F79" t="str">
        <f t="shared" si="8"/>
        <v>1994</v>
      </c>
      <c r="G79" t="str">
        <f t="shared" si="9"/>
        <v>1994Q3</v>
      </c>
    </row>
    <row r="80" spans="1:7" x14ac:dyDescent="0.25">
      <c r="A80" s="2">
        <v>1994</v>
      </c>
      <c r="B80" s="2">
        <v>7</v>
      </c>
      <c r="C80">
        <v>25</v>
      </c>
      <c r="D80" s="1">
        <f t="shared" si="7"/>
        <v>34540</v>
      </c>
      <c r="E80" s="1" t="s">
        <v>11</v>
      </c>
      <c r="F80" t="str">
        <f t="shared" si="8"/>
        <v>1994</v>
      </c>
      <c r="G80" t="str">
        <f t="shared" si="9"/>
        <v>1994Q3</v>
      </c>
    </row>
    <row r="81" spans="1:7" x14ac:dyDescent="0.25">
      <c r="A81" s="2">
        <v>1994</v>
      </c>
      <c r="B81" s="2">
        <v>8</v>
      </c>
      <c r="C81">
        <v>1</v>
      </c>
      <c r="D81" s="1">
        <f t="shared" si="7"/>
        <v>34547</v>
      </c>
      <c r="E81" s="1" t="s">
        <v>11</v>
      </c>
      <c r="F81" t="str">
        <f t="shared" si="8"/>
        <v>1994</v>
      </c>
      <c r="G81" t="str">
        <f t="shared" si="9"/>
        <v>1994Q3</v>
      </c>
    </row>
    <row r="82" spans="1:7" x14ac:dyDescent="0.25">
      <c r="A82" s="2">
        <v>1994</v>
      </c>
      <c r="B82" s="2">
        <v>8</v>
      </c>
      <c r="C82">
        <v>8</v>
      </c>
      <c r="D82" s="1">
        <f t="shared" si="7"/>
        <v>34554</v>
      </c>
      <c r="E82" s="1" t="s">
        <v>11</v>
      </c>
      <c r="F82" t="str">
        <f t="shared" si="8"/>
        <v>1994</v>
      </c>
      <c r="G82" t="str">
        <f t="shared" si="9"/>
        <v>1994Q3</v>
      </c>
    </row>
    <row r="83" spans="1:7" x14ac:dyDescent="0.25">
      <c r="A83" s="2">
        <v>1994</v>
      </c>
      <c r="B83" s="2">
        <v>8</v>
      </c>
      <c r="C83">
        <v>15</v>
      </c>
      <c r="D83" s="1">
        <f t="shared" si="7"/>
        <v>34561</v>
      </c>
      <c r="E83" s="1" t="s">
        <v>11</v>
      </c>
      <c r="F83" t="str">
        <f t="shared" si="8"/>
        <v>1994</v>
      </c>
      <c r="G83" t="str">
        <f t="shared" si="9"/>
        <v>1994Q3</v>
      </c>
    </row>
    <row r="84" spans="1:7" x14ac:dyDescent="0.25">
      <c r="A84" s="2">
        <v>1994</v>
      </c>
      <c r="B84" s="2">
        <v>8</v>
      </c>
      <c r="C84">
        <v>22</v>
      </c>
      <c r="D84" s="1">
        <f t="shared" si="7"/>
        <v>34568</v>
      </c>
      <c r="E84" s="1" t="s">
        <v>11</v>
      </c>
      <c r="F84" t="str">
        <f t="shared" si="8"/>
        <v>1994</v>
      </c>
      <c r="G84" t="str">
        <f t="shared" si="9"/>
        <v>1994Q3</v>
      </c>
    </row>
    <row r="85" spans="1:7" x14ac:dyDescent="0.25">
      <c r="A85" s="2">
        <v>1994</v>
      </c>
      <c r="B85" s="2">
        <v>8</v>
      </c>
      <c r="C85">
        <v>29</v>
      </c>
      <c r="D85" s="1">
        <f t="shared" si="7"/>
        <v>34575</v>
      </c>
      <c r="E85" s="1" t="s">
        <v>11</v>
      </c>
      <c r="F85" t="str">
        <f t="shared" si="8"/>
        <v>1994</v>
      </c>
      <c r="G85" t="str">
        <f t="shared" si="9"/>
        <v>1994Q3</v>
      </c>
    </row>
    <row r="86" spans="1:7" x14ac:dyDescent="0.25">
      <c r="A86" s="2">
        <v>1994</v>
      </c>
      <c r="B86" s="2">
        <v>9</v>
      </c>
      <c r="C86">
        <v>5</v>
      </c>
      <c r="D86" s="1">
        <f t="shared" si="7"/>
        <v>34582</v>
      </c>
      <c r="E86" s="1" t="s">
        <v>11</v>
      </c>
      <c r="F86" t="str">
        <f t="shared" si="8"/>
        <v>1994</v>
      </c>
      <c r="G86" t="str">
        <f t="shared" si="9"/>
        <v>1994Q3</v>
      </c>
    </row>
    <row r="87" spans="1:7" x14ac:dyDescent="0.25">
      <c r="A87" s="2">
        <v>1994</v>
      </c>
      <c r="B87" s="2">
        <v>9</v>
      </c>
      <c r="C87">
        <v>12</v>
      </c>
      <c r="D87" s="1">
        <f t="shared" si="7"/>
        <v>34589</v>
      </c>
      <c r="E87" s="1" t="s">
        <v>11</v>
      </c>
      <c r="F87" t="str">
        <f t="shared" si="8"/>
        <v>1994</v>
      </c>
      <c r="G87" t="str">
        <f t="shared" si="9"/>
        <v>1994Q3</v>
      </c>
    </row>
    <row r="88" spans="1:7" x14ac:dyDescent="0.25">
      <c r="A88" s="2">
        <v>1994</v>
      </c>
      <c r="B88" s="2">
        <v>9</v>
      </c>
      <c r="C88">
        <v>19</v>
      </c>
      <c r="D88" s="1">
        <f t="shared" si="7"/>
        <v>34596</v>
      </c>
      <c r="E88" s="1" t="s">
        <v>11</v>
      </c>
      <c r="F88" t="str">
        <f t="shared" si="8"/>
        <v>1994</v>
      </c>
      <c r="G88" t="str">
        <f t="shared" si="9"/>
        <v>1994Q3</v>
      </c>
    </row>
    <row r="89" spans="1:7" x14ac:dyDescent="0.25">
      <c r="A89" s="2">
        <v>1994</v>
      </c>
      <c r="B89" s="2">
        <v>9</v>
      </c>
      <c r="C89">
        <v>26</v>
      </c>
      <c r="D89" s="1">
        <f t="shared" si="7"/>
        <v>34603</v>
      </c>
      <c r="E89" s="1" t="s">
        <v>11</v>
      </c>
      <c r="F89" t="str">
        <f t="shared" si="8"/>
        <v>1994</v>
      </c>
      <c r="G89" t="str">
        <f t="shared" si="9"/>
        <v>1994Q3</v>
      </c>
    </row>
    <row r="90" spans="1:7" x14ac:dyDescent="0.25">
      <c r="A90" s="2">
        <v>1994</v>
      </c>
      <c r="B90" s="2">
        <v>10</v>
      </c>
      <c r="C90">
        <v>3</v>
      </c>
      <c r="D90" s="1">
        <f t="shared" si="7"/>
        <v>34610</v>
      </c>
      <c r="E90" s="1" t="s">
        <v>12</v>
      </c>
      <c r="F90" t="str">
        <f t="shared" si="8"/>
        <v>1994</v>
      </c>
      <c r="G90" t="str">
        <f t="shared" si="9"/>
        <v>1994Q4</v>
      </c>
    </row>
    <row r="91" spans="1:7" x14ac:dyDescent="0.25">
      <c r="A91" s="2">
        <v>1994</v>
      </c>
      <c r="B91" s="2">
        <v>10</v>
      </c>
      <c r="C91">
        <v>10</v>
      </c>
      <c r="D91" s="1">
        <f t="shared" si="7"/>
        <v>34617</v>
      </c>
      <c r="E91" s="1" t="s">
        <v>12</v>
      </c>
      <c r="F91" t="str">
        <f t="shared" si="8"/>
        <v>1994</v>
      </c>
      <c r="G91" t="str">
        <f t="shared" si="9"/>
        <v>1994Q4</v>
      </c>
    </row>
    <row r="92" spans="1:7" x14ac:dyDescent="0.25">
      <c r="A92" s="2">
        <v>1994</v>
      </c>
      <c r="B92" s="2">
        <v>10</v>
      </c>
      <c r="C92">
        <v>17</v>
      </c>
      <c r="D92" s="1">
        <f t="shared" si="7"/>
        <v>34624</v>
      </c>
      <c r="E92" s="1" t="s">
        <v>12</v>
      </c>
      <c r="F92" t="str">
        <f t="shared" si="8"/>
        <v>1994</v>
      </c>
      <c r="G92" t="str">
        <f t="shared" si="9"/>
        <v>1994Q4</v>
      </c>
    </row>
    <row r="93" spans="1:7" x14ac:dyDescent="0.25">
      <c r="A93" s="2">
        <v>1994</v>
      </c>
      <c r="B93" s="2">
        <v>10</v>
      </c>
      <c r="C93">
        <v>24</v>
      </c>
      <c r="D93" s="1">
        <f t="shared" si="7"/>
        <v>34631</v>
      </c>
      <c r="E93" s="1" t="s">
        <v>12</v>
      </c>
      <c r="F93" t="str">
        <f t="shared" si="8"/>
        <v>1994</v>
      </c>
      <c r="G93" t="str">
        <f t="shared" si="9"/>
        <v>1994Q4</v>
      </c>
    </row>
    <row r="94" spans="1:7" x14ac:dyDescent="0.25">
      <c r="A94" s="2">
        <v>1994</v>
      </c>
      <c r="B94" s="2">
        <v>10</v>
      </c>
      <c r="C94">
        <v>31</v>
      </c>
      <c r="D94" s="1">
        <f t="shared" si="7"/>
        <v>34638</v>
      </c>
      <c r="E94" s="1" t="s">
        <v>12</v>
      </c>
      <c r="F94" t="str">
        <f t="shared" si="8"/>
        <v>1994</v>
      </c>
      <c r="G94" t="str">
        <f t="shared" si="9"/>
        <v>1994Q4</v>
      </c>
    </row>
    <row r="95" spans="1:7" x14ac:dyDescent="0.25">
      <c r="A95" s="2">
        <v>1994</v>
      </c>
      <c r="B95" s="2">
        <v>11</v>
      </c>
      <c r="C95">
        <v>7</v>
      </c>
      <c r="D95" s="1">
        <f t="shared" si="7"/>
        <v>34645</v>
      </c>
      <c r="E95" s="1" t="s">
        <v>12</v>
      </c>
      <c r="F95" t="str">
        <f t="shared" si="8"/>
        <v>1994</v>
      </c>
      <c r="G95" t="str">
        <f t="shared" si="9"/>
        <v>1994Q4</v>
      </c>
    </row>
    <row r="96" spans="1:7" x14ac:dyDescent="0.25">
      <c r="A96" s="2">
        <v>1994</v>
      </c>
      <c r="B96" s="2">
        <v>11</v>
      </c>
      <c r="C96">
        <v>14</v>
      </c>
      <c r="D96" s="1">
        <f t="shared" si="7"/>
        <v>34652</v>
      </c>
      <c r="E96" s="1" t="s">
        <v>12</v>
      </c>
      <c r="F96" t="str">
        <f t="shared" si="8"/>
        <v>1994</v>
      </c>
      <c r="G96" t="str">
        <f t="shared" si="9"/>
        <v>1994Q4</v>
      </c>
    </row>
    <row r="97" spans="1:7" x14ac:dyDescent="0.25">
      <c r="A97" s="2">
        <v>1994</v>
      </c>
      <c r="B97" s="2">
        <v>11</v>
      </c>
      <c r="C97">
        <v>21</v>
      </c>
      <c r="D97" s="1">
        <f t="shared" si="7"/>
        <v>34659</v>
      </c>
      <c r="E97" s="1" t="s">
        <v>12</v>
      </c>
      <c r="F97" t="str">
        <f t="shared" si="8"/>
        <v>1994</v>
      </c>
      <c r="G97" t="str">
        <f t="shared" si="9"/>
        <v>1994Q4</v>
      </c>
    </row>
    <row r="98" spans="1:7" x14ac:dyDescent="0.25">
      <c r="A98" s="2">
        <v>1994</v>
      </c>
      <c r="B98" s="2">
        <v>11</v>
      </c>
      <c r="C98">
        <v>28</v>
      </c>
      <c r="D98" s="1">
        <f t="shared" si="7"/>
        <v>34666</v>
      </c>
      <c r="E98" s="1" t="s">
        <v>12</v>
      </c>
      <c r="F98" t="str">
        <f t="shared" si="8"/>
        <v>1994</v>
      </c>
      <c r="G98" t="str">
        <f t="shared" si="9"/>
        <v>1994Q4</v>
      </c>
    </row>
    <row r="99" spans="1:7" x14ac:dyDescent="0.25">
      <c r="A99" s="2">
        <v>1994</v>
      </c>
      <c r="B99" s="2">
        <v>12</v>
      </c>
      <c r="C99">
        <v>5</v>
      </c>
      <c r="D99" s="1">
        <f t="shared" si="7"/>
        <v>34673</v>
      </c>
      <c r="E99" s="1" t="s">
        <v>12</v>
      </c>
      <c r="F99" t="str">
        <f t="shared" si="8"/>
        <v>1994</v>
      </c>
      <c r="G99" t="str">
        <f t="shared" si="9"/>
        <v>1994Q4</v>
      </c>
    </row>
    <row r="100" spans="1:7" x14ac:dyDescent="0.25">
      <c r="A100" s="2">
        <v>1994</v>
      </c>
      <c r="B100" s="2">
        <v>12</v>
      </c>
      <c r="C100">
        <v>12</v>
      </c>
      <c r="D100" s="1">
        <f t="shared" si="7"/>
        <v>34680</v>
      </c>
      <c r="E100" s="1" t="s">
        <v>12</v>
      </c>
      <c r="F100" t="str">
        <f t="shared" si="8"/>
        <v>1994</v>
      </c>
      <c r="G100" t="str">
        <f t="shared" si="9"/>
        <v>1994Q4</v>
      </c>
    </row>
    <row r="101" spans="1:7" x14ac:dyDescent="0.25">
      <c r="A101" s="2">
        <v>1994</v>
      </c>
      <c r="B101" s="2">
        <v>12</v>
      </c>
      <c r="C101">
        <v>19</v>
      </c>
      <c r="D101" s="1">
        <f t="shared" si="7"/>
        <v>34687</v>
      </c>
      <c r="E101" s="1" t="s">
        <v>12</v>
      </c>
      <c r="F101" t="str">
        <f t="shared" si="8"/>
        <v>1994</v>
      </c>
      <c r="G101" t="str">
        <f t="shared" si="9"/>
        <v>1994Q4</v>
      </c>
    </row>
    <row r="102" spans="1:7" x14ac:dyDescent="0.25">
      <c r="A102" s="3">
        <v>1994</v>
      </c>
      <c r="B102" s="2">
        <v>12</v>
      </c>
      <c r="C102">
        <v>26</v>
      </c>
      <c r="D102" s="1">
        <f t="shared" si="7"/>
        <v>34694</v>
      </c>
      <c r="E102" s="1" t="s">
        <v>12</v>
      </c>
      <c r="F102" t="str">
        <f t="shared" si="8"/>
        <v>1994</v>
      </c>
      <c r="G102" t="str">
        <f t="shared" si="9"/>
        <v>1994Q4</v>
      </c>
    </row>
    <row r="103" spans="1:7" x14ac:dyDescent="0.25">
      <c r="A103" s="2">
        <v>1995</v>
      </c>
      <c r="B103" s="2">
        <v>1</v>
      </c>
      <c r="C103">
        <v>2</v>
      </c>
      <c r="D103" s="1">
        <f t="shared" si="7"/>
        <v>34701</v>
      </c>
      <c r="E103" s="1" t="s">
        <v>9</v>
      </c>
      <c r="F103" t="str">
        <f t="shared" si="8"/>
        <v>1995</v>
      </c>
      <c r="G103" t="str">
        <f t="shared" si="9"/>
        <v>1995Q1</v>
      </c>
    </row>
    <row r="104" spans="1:7" x14ac:dyDescent="0.25">
      <c r="A104" s="2">
        <v>1995</v>
      </c>
      <c r="B104" s="2">
        <v>1</v>
      </c>
      <c r="C104">
        <v>9</v>
      </c>
      <c r="D104" s="1">
        <f t="shared" si="7"/>
        <v>34708</v>
      </c>
      <c r="E104" s="1" t="s">
        <v>9</v>
      </c>
      <c r="F104" t="str">
        <f t="shared" si="8"/>
        <v>1995</v>
      </c>
      <c r="G104" t="str">
        <f t="shared" si="9"/>
        <v>1995Q1</v>
      </c>
    </row>
    <row r="105" spans="1:7" x14ac:dyDescent="0.25">
      <c r="A105" s="2">
        <v>1995</v>
      </c>
      <c r="B105" s="2">
        <v>1</v>
      </c>
      <c r="C105">
        <v>16</v>
      </c>
      <c r="D105" s="1">
        <f t="shared" si="7"/>
        <v>34715</v>
      </c>
      <c r="E105" s="1" t="s">
        <v>9</v>
      </c>
      <c r="F105" t="str">
        <f t="shared" si="8"/>
        <v>1995</v>
      </c>
      <c r="G105" t="str">
        <f t="shared" si="9"/>
        <v>1995Q1</v>
      </c>
    </row>
    <row r="106" spans="1:7" x14ac:dyDescent="0.25">
      <c r="A106" s="2">
        <v>1995</v>
      </c>
      <c r="B106" s="2">
        <v>1</v>
      </c>
      <c r="C106">
        <v>23</v>
      </c>
      <c r="D106" s="1">
        <f t="shared" si="7"/>
        <v>34722</v>
      </c>
      <c r="E106" s="1" t="s">
        <v>9</v>
      </c>
      <c r="F106" t="str">
        <f t="shared" si="8"/>
        <v>1995</v>
      </c>
      <c r="G106" t="str">
        <f t="shared" si="9"/>
        <v>1995Q1</v>
      </c>
    </row>
    <row r="107" spans="1:7" x14ac:dyDescent="0.25">
      <c r="A107" s="2">
        <v>1995</v>
      </c>
      <c r="B107" s="2">
        <v>1</v>
      </c>
      <c r="C107">
        <v>30</v>
      </c>
      <c r="D107" s="1">
        <f t="shared" si="7"/>
        <v>34729</v>
      </c>
      <c r="E107" s="1" t="s">
        <v>9</v>
      </c>
      <c r="F107" t="str">
        <f t="shared" si="8"/>
        <v>1995</v>
      </c>
      <c r="G107" t="str">
        <f t="shared" si="9"/>
        <v>1995Q1</v>
      </c>
    </row>
    <row r="108" spans="1:7" x14ac:dyDescent="0.25">
      <c r="A108" s="2">
        <v>1995</v>
      </c>
      <c r="B108" s="2">
        <v>2</v>
      </c>
      <c r="C108">
        <v>6</v>
      </c>
      <c r="D108" s="1">
        <f t="shared" si="7"/>
        <v>34736</v>
      </c>
      <c r="E108" s="1" t="s">
        <v>9</v>
      </c>
      <c r="F108" t="str">
        <f t="shared" si="8"/>
        <v>1995</v>
      </c>
      <c r="G108" t="str">
        <f t="shared" si="9"/>
        <v>1995Q1</v>
      </c>
    </row>
    <row r="109" spans="1:7" x14ac:dyDescent="0.25">
      <c r="A109" s="2">
        <v>1995</v>
      </c>
      <c r="B109" s="2">
        <v>2</v>
      </c>
      <c r="C109">
        <v>13</v>
      </c>
      <c r="D109" s="1">
        <f t="shared" si="7"/>
        <v>34743</v>
      </c>
      <c r="E109" s="1" t="s">
        <v>9</v>
      </c>
      <c r="F109" t="str">
        <f t="shared" si="8"/>
        <v>1995</v>
      </c>
      <c r="G109" t="str">
        <f t="shared" si="9"/>
        <v>1995Q1</v>
      </c>
    </row>
    <row r="110" spans="1:7" x14ac:dyDescent="0.25">
      <c r="A110" s="2">
        <v>1995</v>
      </c>
      <c r="B110" s="2">
        <v>2</v>
      </c>
      <c r="C110">
        <v>20</v>
      </c>
      <c r="D110" s="1">
        <f t="shared" si="7"/>
        <v>34750</v>
      </c>
      <c r="E110" s="1" t="s">
        <v>9</v>
      </c>
      <c r="F110" t="str">
        <f t="shared" si="8"/>
        <v>1995</v>
      </c>
      <c r="G110" t="str">
        <f t="shared" si="9"/>
        <v>1995Q1</v>
      </c>
    </row>
    <row r="111" spans="1:7" x14ac:dyDescent="0.25">
      <c r="A111" s="2">
        <v>1995</v>
      </c>
      <c r="B111" s="2">
        <v>2</v>
      </c>
      <c r="C111">
        <v>27</v>
      </c>
      <c r="D111" s="1">
        <f t="shared" si="7"/>
        <v>34757</v>
      </c>
      <c r="E111" s="1" t="s">
        <v>9</v>
      </c>
      <c r="F111" t="str">
        <f t="shared" si="8"/>
        <v>1995</v>
      </c>
      <c r="G111" t="str">
        <f t="shared" si="9"/>
        <v>1995Q1</v>
      </c>
    </row>
    <row r="112" spans="1:7" x14ac:dyDescent="0.25">
      <c r="A112" s="2">
        <v>1995</v>
      </c>
      <c r="B112" s="2">
        <v>3</v>
      </c>
      <c r="C112">
        <v>6</v>
      </c>
      <c r="D112" s="1">
        <f t="shared" si="7"/>
        <v>34764</v>
      </c>
      <c r="E112" s="1" t="s">
        <v>9</v>
      </c>
      <c r="F112" t="str">
        <f t="shared" si="8"/>
        <v>1995</v>
      </c>
      <c r="G112" t="str">
        <f t="shared" si="9"/>
        <v>1995Q1</v>
      </c>
    </row>
    <row r="113" spans="1:7" x14ac:dyDescent="0.25">
      <c r="A113" s="2">
        <v>1995</v>
      </c>
      <c r="B113" s="2">
        <v>3</v>
      </c>
      <c r="C113">
        <v>13</v>
      </c>
      <c r="D113" s="1">
        <f t="shared" si="7"/>
        <v>34771</v>
      </c>
      <c r="E113" s="1" t="s">
        <v>9</v>
      </c>
      <c r="F113" t="str">
        <f t="shared" si="8"/>
        <v>1995</v>
      </c>
      <c r="G113" t="str">
        <f t="shared" si="9"/>
        <v>1995Q1</v>
      </c>
    </row>
    <row r="114" spans="1:7" x14ac:dyDescent="0.25">
      <c r="A114" s="2">
        <v>1995</v>
      </c>
      <c r="B114" s="2">
        <v>3</v>
      </c>
      <c r="C114">
        <v>20</v>
      </c>
      <c r="D114" s="1">
        <f t="shared" si="7"/>
        <v>34778</v>
      </c>
      <c r="E114" s="1" t="s">
        <v>9</v>
      </c>
      <c r="F114" t="str">
        <f t="shared" si="8"/>
        <v>1995</v>
      </c>
      <c r="G114" t="str">
        <f t="shared" si="9"/>
        <v>1995Q1</v>
      </c>
    </row>
    <row r="115" spans="1:7" x14ac:dyDescent="0.25">
      <c r="A115" s="2">
        <v>1995</v>
      </c>
      <c r="B115" s="2">
        <v>3</v>
      </c>
      <c r="C115">
        <v>27</v>
      </c>
      <c r="D115" s="1">
        <f t="shared" si="7"/>
        <v>34785</v>
      </c>
      <c r="E115" s="1" t="s">
        <v>9</v>
      </c>
      <c r="F115" t="str">
        <f t="shared" si="8"/>
        <v>1995</v>
      </c>
      <c r="G115" t="str">
        <f t="shared" si="9"/>
        <v>1995Q1</v>
      </c>
    </row>
    <row r="116" spans="1:7" x14ac:dyDescent="0.25">
      <c r="A116" s="2">
        <v>1995</v>
      </c>
      <c r="B116" s="2">
        <v>4</v>
      </c>
      <c r="C116">
        <v>3</v>
      </c>
      <c r="D116" s="1">
        <f t="shared" si="7"/>
        <v>34792</v>
      </c>
      <c r="E116" s="1" t="s">
        <v>10</v>
      </c>
      <c r="F116" t="str">
        <f t="shared" si="8"/>
        <v>1995</v>
      </c>
      <c r="G116" t="str">
        <f t="shared" si="9"/>
        <v>1995Q2</v>
      </c>
    </row>
    <row r="117" spans="1:7" x14ac:dyDescent="0.25">
      <c r="A117" s="2">
        <v>1995</v>
      </c>
      <c r="B117" s="2">
        <v>4</v>
      </c>
      <c r="C117">
        <v>10</v>
      </c>
      <c r="D117" s="1">
        <f t="shared" si="7"/>
        <v>34799</v>
      </c>
      <c r="E117" s="1" t="s">
        <v>10</v>
      </c>
      <c r="F117" t="str">
        <f t="shared" si="8"/>
        <v>1995</v>
      </c>
      <c r="G117" t="str">
        <f t="shared" si="9"/>
        <v>1995Q2</v>
      </c>
    </row>
    <row r="118" spans="1:7" x14ac:dyDescent="0.25">
      <c r="A118" s="2">
        <v>1995</v>
      </c>
      <c r="B118" s="2">
        <v>4</v>
      </c>
      <c r="C118">
        <v>17</v>
      </c>
      <c r="D118" s="1">
        <f t="shared" si="7"/>
        <v>34806</v>
      </c>
      <c r="E118" s="1" t="s">
        <v>10</v>
      </c>
      <c r="F118" t="str">
        <f t="shared" si="8"/>
        <v>1995</v>
      </c>
      <c r="G118" t="str">
        <f t="shared" si="9"/>
        <v>1995Q2</v>
      </c>
    </row>
    <row r="119" spans="1:7" x14ac:dyDescent="0.25">
      <c r="A119" s="2">
        <v>1995</v>
      </c>
      <c r="B119" s="2">
        <v>4</v>
      </c>
      <c r="C119">
        <v>24</v>
      </c>
      <c r="D119" s="1">
        <f t="shared" si="7"/>
        <v>34813</v>
      </c>
      <c r="E119" s="1" t="s">
        <v>10</v>
      </c>
      <c r="F119" t="str">
        <f t="shared" si="8"/>
        <v>1995</v>
      </c>
      <c r="G119" t="str">
        <f t="shared" si="9"/>
        <v>1995Q2</v>
      </c>
    </row>
    <row r="120" spans="1:7" x14ac:dyDescent="0.25">
      <c r="A120" s="2">
        <v>1995</v>
      </c>
      <c r="B120" s="2">
        <v>5</v>
      </c>
      <c r="C120">
        <v>1</v>
      </c>
      <c r="D120" s="1">
        <f t="shared" si="7"/>
        <v>34820</v>
      </c>
      <c r="E120" s="1" t="s">
        <v>10</v>
      </c>
      <c r="F120" t="str">
        <f t="shared" si="8"/>
        <v>1995</v>
      </c>
      <c r="G120" t="str">
        <f t="shared" si="9"/>
        <v>1995Q2</v>
      </c>
    </row>
    <row r="121" spans="1:7" x14ac:dyDescent="0.25">
      <c r="A121" s="2">
        <v>1995</v>
      </c>
      <c r="B121" s="2">
        <v>5</v>
      </c>
      <c r="C121">
        <v>8</v>
      </c>
      <c r="D121" s="1">
        <f t="shared" si="7"/>
        <v>34827</v>
      </c>
      <c r="E121" s="1" t="s">
        <v>10</v>
      </c>
      <c r="F121" t="str">
        <f t="shared" si="8"/>
        <v>1995</v>
      </c>
      <c r="G121" t="str">
        <f t="shared" si="9"/>
        <v>1995Q2</v>
      </c>
    </row>
    <row r="122" spans="1:7" x14ac:dyDescent="0.25">
      <c r="A122" s="2">
        <v>1995</v>
      </c>
      <c r="B122" s="2">
        <v>5</v>
      </c>
      <c r="C122">
        <v>15</v>
      </c>
      <c r="D122" s="1">
        <f t="shared" si="7"/>
        <v>34834</v>
      </c>
      <c r="E122" s="1" t="s">
        <v>10</v>
      </c>
      <c r="F122" t="str">
        <f t="shared" si="8"/>
        <v>1995</v>
      </c>
      <c r="G122" t="str">
        <f t="shared" si="9"/>
        <v>1995Q2</v>
      </c>
    </row>
    <row r="123" spans="1:7" x14ac:dyDescent="0.25">
      <c r="A123" s="2">
        <v>1995</v>
      </c>
      <c r="B123" s="2">
        <v>5</v>
      </c>
      <c r="C123">
        <v>22</v>
      </c>
      <c r="D123" s="1">
        <f t="shared" si="7"/>
        <v>34841</v>
      </c>
      <c r="E123" s="1" t="s">
        <v>10</v>
      </c>
      <c r="F123" t="str">
        <f t="shared" si="8"/>
        <v>1995</v>
      </c>
      <c r="G123" t="str">
        <f t="shared" si="9"/>
        <v>1995Q2</v>
      </c>
    </row>
    <row r="124" spans="1:7" x14ac:dyDescent="0.25">
      <c r="A124" s="2">
        <v>1995</v>
      </c>
      <c r="B124" s="2">
        <v>5</v>
      </c>
      <c r="C124">
        <v>29</v>
      </c>
      <c r="D124" s="1">
        <f t="shared" si="7"/>
        <v>34848</v>
      </c>
      <c r="E124" s="1" t="s">
        <v>10</v>
      </c>
      <c r="F124" t="str">
        <f t="shared" si="8"/>
        <v>1995</v>
      </c>
      <c r="G124" t="str">
        <f t="shared" si="9"/>
        <v>1995Q2</v>
      </c>
    </row>
    <row r="125" spans="1:7" x14ac:dyDescent="0.25">
      <c r="A125" s="2">
        <v>1995</v>
      </c>
      <c r="B125" s="2">
        <v>6</v>
      </c>
      <c r="C125">
        <v>5</v>
      </c>
      <c r="D125" s="1">
        <f t="shared" si="7"/>
        <v>34855</v>
      </c>
      <c r="E125" s="1" t="s">
        <v>10</v>
      </c>
      <c r="F125" t="str">
        <f t="shared" si="8"/>
        <v>1995</v>
      </c>
      <c r="G125" t="str">
        <f t="shared" si="9"/>
        <v>1995Q2</v>
      </c>
    </row>
    <row r="126" spans="1:7" x14ac:dyDescent="0.25">
      <c r="A126" s="2">
        <v>1995</v>
      </c>
      <c r="B126" s="2">
        <v>6</v>
      </c>
      <c r="C126">
        <v>12</v>
      </c>
      <c r="D126" s="1">
        <f t="shared" si="7"/>
        <v>34862</v>
      </c>
      <c r="E126" s="1" t="s">
        <v>10</v>
      </c>
      <c r="F126" t="str">
        <f t="shared" si="8"/>
        <v>1995</v>
      </c>
      <c r="G126" t="str">
        <f t="shared" si="9"/>
        <v>1995Q2</v>
      </c>
    </row>
    <row r="127" spans="1:7" x14ac:dyDescent="0.25">
      <c r="A127" s="2">
        <v>1995</v>
      </c>
      <c r="B127" s="2">
        <v>6</v>
      </c>
      <c r="C127">
        <v>19</v>
      </c>
      <c r="D127" s="1">
        <f t="shared" si="7"/>
        <v>34869</v>
      </c>
      <c r="E127" s="1" t="s">
        <v>10</v>
      </c>
      <c r="F127" t="str">
        <f t="shared" si="8"/>
        <v>1995</v>
      </c>
      <c r="G127" t="str">
        <f t="shared" si="9"/>
        <v>1995Q2</v>
      </c>
    </row>
    <row r="128" spans="1:7" x14ac:dyDescent="0.25">
      <c r="A128" s="2">
        <v>1995</v>
      </c>
      <c r="B128" s="2">
        <v>6</v>
      </c>
      <c r="C128">
        <v>26</v>
      </c>
      <c r="D128" s="1">
        <f t="shared" si="7"/>
        <v>34876</v>
      </c>
      <c r="E128" s="1" t="s">
        <v>10</v>
      </c>
      <c r="F128" t="str">
        <f t="shared" si="8"/>
        <v>1995</v>
      </c>
      <c r="G128" t="str">
        <f t="shared" si="9"/>
        <v>1995Q2</v>
      </c>
    </row>
    <row r="129" spans="1:7" x14ac:dyDescent="0.25">
      <c r="A129" s="2">
        <v>1995</v>
      </c>
      <c r="B129" s="2">
        <v>7</v>
      </c>
      <c r="C129">
        <v>3</v>
      </c>
      <c r="D129" s="1">
        <f t="shared" si="7"/>
        <v>34883</v>
      </c>
      <c r="E129" s="1" t="s">
        <v>11</v>
      </c>
      <c r="F129" t="str">
        <f t="shared" si="8"/>
        <v>1995</v>
      </c>
      <c r="G129" t="str">
        <f t="shared" si="9"/>
        <v>1995Q3</v>
      </c>
    </row>
    <row r="130" spans="1:7" x14ac:dyDescent="0.25">
      <c r="A130" s="2">
        <v>1995</v>
      </c>
      <c r="B130" s="2">
        <v>7</v>
      </c>
      <c r="C130">
        <v>10</v>
      </c>
      <c r="D130" s="1">
        <f t="shared" si="7"/>
        <v>34890</v>
      </c>
      <c r="E130" s="1" t="s">
        <v>11</v>
      </c>
      <c r="F130" t="str">
        <f t="shared" si="8"/>
        <v>1995</v>
      </c>
      <c r="G130" t="str">
        <f t="shared" si="9"/>
        <v>1995Q3</v>
      </c>
    </row>
    <row r="131" spans="1:7" x14ac:dyDescent="0.25">
      <c r="A131" s="2">
        <v>1995</v>
      </c>
      <c r="B131" s="2">
        <v>7</v>
      </c>
      <c r="C131">
        <v>17</v>
      </c>
      <c r="D131" s="1">
        <f t="shared" ref="D131:D194" si="10">DATE(A131,B131,C131)</f>
        <v>34897</v>
      </c>
      <c r="E131" s="1" t="s">
        <v>11</v>
      </c>
      <c r="F131" t="str">
        <f t="shared" ref="F131:F194" si="11">TEXT(D131,"YYYY")</f>
        <v>1995</v>
      </c>
      <c r="G131" t="str">
        <f t="shared" si="9"/>
        <v>1995Q3</v>
      </c>
    </row>
    <row r="132" spans="1:7" x14ac:dyDescent="0.25">
      <c r="A132" s="2">
        <v>1995</v>
      </c>
      <c r="B132" s="2">
        <v>7</v>
      </c>
      <c r="C132">
        <v>24</v>
      </c>
      <c r="D132" s="1">
        <f t="shared" si="10"/>
        <v>34904</v>
      </c>
      <c r="E132" s="1" t="s">
        <v>11</v>
      </c>
      <c r="F132" t="str">
        <f t="shared" si="11"/>
        <v>1995</v>
      </c>
      <c r="G132" t="str">
        <f t="shared" ref="G132:G195" si="12">F132&amp;MID(E132,1,1)&amp;MID(E132,4,1)</f>
        <v>1995Q3</v>
      </c>
    </row>
    <row r="133" spans="1:7" x14ac:dyDescent="0.25">
      <c r="A133" s="2">
        <v>1995</v>
      </c>
      <c r="B133" s="2">
        <v>7</v>
      </c>
      <c r="C133">
        <v>31</v>
      </c>
      <c r="D133" s="1">
        <f t="shared" si="10"/>
        <v>34911</v>
      </c>
      <c r="E133" s="1" t="s">
        <v>11</v>
      </c>
      <c r="F133" t="str">
        <f t="shared" si="11"/>
        <v>1995</v>
      </c>
      <c r="G133" t="str">
        <f t="shared" si="12"/>
        <v>1995Q3</v>
      </c>
    </row>
    <row r="134" spans="1:7" x14ac:dyDescent="0.25">
      <c r="A134" s="2">
        <v>1995</v>
      </c>
      <c r="B134" s="2">
        <v>8</v>
      </c>
      <c r="C134">
        <v>7</v>
      </c>
      <c r="D134" s="1">
        <f t="shared" si="10"/>
        <v>34918</v>
      </c>
      <c r="E134" s="1" t="s">
        <v>11</v>
      </c>
      <c r="F134" t="str">
        <f t="shared" si="11"/>
        <v>1995</v>
      </c>
      <c r="G134" t="str">
        <f t="shared" si="12"/>
        <v>1995Q3</v>
      </c>
    </row>
    <row r="135" spans="1:7" x14ac:dyDescent="0.25">
      <c r="A135" s="2">
        <v>1995</v>
      </c>
      <c r="B135" s="2">
        <v>8</v>
      </c>
      <c r="C135">
        <v>14</v>
      </c>
      <c r="D135" s="1">
        <f t="shared" si="10"/>
        <v>34925</v>
      </c>
      <c r="E135" s="1" t="s">
        <v>11</v>
      </c>
      <c r="F135" t="str">
        <f t="shared" si="11"/>
        <v>1995</v>
      </c>
      <c r="G135" t="str">
        <f t="shared" si="12"/>
        <v>1995Q3</v>
      </c>
    </row>
    <row r="136" spans="1:7" x14ac:dyDescent="0.25">
      <c r="A136" s="2">
        <v>1995</v>
      </c>
      <c r="B136" s="2">
        <v>8</v>
      </c>
      <c r="C136">
        <v>21</v>
      </c>
      <c r="D136" s="1">
        <f t="shared" si="10"/>
        <v>34932</v>
      </c>
      <c r="E136" s="1" t="s">
        <v>11</v>
      </c>
      <c r="F136" t="str">
        <f t="shared" si="11"/>
        <v>1995</v>
      </c>
      <c r="G136" t="str">
        <f t="shared" si="12"/>
        <v>1995Q3</v>
      </c>
    </row>
    <row r="137" spans="1:7" x14ac:dyDescent="0.25">
      <c r="A137" s="2">
        <v>1995</v>
      </c>
      <c r="B137" s="2">
        <v>8</v>
      </c>
      <c r="C137">
        <v>28</v>
      </c>
      <c r="D137" s="1">
        <f t="shared" si="10"/>
        <v>34939</v>
      </c>
      <c r="E137" s="1" t="s">
        <v>11</v>
      </c>
      <c r="F137" t="str">
        <f t="shared" si="11"/>
        <v>1995</v>
      </c>
      <c r="G137" t="str">
        <f t="shared" si="12"/>
        <v>1995Q3</v>
      </c>
    </row>
    <row r="138" spans="1:7" x14ac:dyDescent="0.25">
      <c r="A138" s="2">
        <v>1995</v>
      </c>
      <c r="B138" s="2">
        <v>9</v>
      </c>
      <c r="C138">
        <v>4</v>
      </c>
      <c r="D138" s="1">
        <f t="shared" si="10"/>
        <v>34946</v>
      </c>
      <c r="E138" s="1" t="s">
        <v>11</v>
      </c>
      <c r="F138" t="str">
        <f t="shared" si="11"/>
        <v>1995</v>
      </c>
      <c r="G138" t="str">
        <f t="shared" si="12"/>
        <v>1995Q3</v>
      </c>
    </row>
    <row r="139" spans="1:7" x14ac:dyDescent="0.25">
      <c r="A139" s="2">
        <v>1995</v>
      </c>
      <c r="B139" s="2">
        <v>9</v>
      </c>
      <c r="C139">
        <v>11</v>
      </c>
      <c r="D139" s="1">
        <f t="shared" si="10"/>
        <v>34953</v>
      </c>
      <c r="E139" s="1" t="s">
        <v>11</v>
      </c>
      <c r="F139" t="str">
        <f t="shared" si="11"/>
        <v>1995</v>
      </c>
      <c r="G139" t="str">
        <f t="shared" si="12"/>
        <v>1995Q3</v>
      </c>
    </row>
    <row r="140" spans="1:7" x14ac:dyDescent="0.25">
      <c r="A140" s="2">
        <v>1995</v>
      </c>
      <c r="B140" s="2">
        <v>9</v>
      </c>
      <c r="C140">
        <v>18</v>
      </c>
      <c r="D140" s="1">
        <f t="shared" si="10"/>
        <v>34960</v>
      </c>
      <c r="E140" s="1" t="s">
        <v>11</v>
      </c>
      <c r="F140" t="str">
        <f t="shared" si="11"/>
        <v>1995</v>
      </c>
      <c r="G140" t="str">
        <f t="shared" si="12"/>
        <v>1995Q3</v>
      </c>
    </row>
    <row r="141" spans="1:7" x14ac:dyDescent="0.25">
      <c r="A141" s="2">
        <v>1995</v>
      </c>
      <c r="B141" s="2">
        <v>9</v>
      </c>
      <c r="C141">
        <v>25</v>
      </c>
      <c r="D141" s="1">
        <f t="shared" si="10"/>
        <v>34967</v>
      </c>
      <c r="E141" s="1" t="s">
        <v>11</v>
      </c>
      <c r="F141" t="str">
        <f t="shared" si="11"/>
        <v>1995</v>
      </c>
      <c r="G141" t="str">
        <f t="shared" si="12"/>
        <v>1995Q3</v>
      </c>
    </row>
    <row r="142" spans="1:7" x14ac:dyDescent="0.25">
      <c r="A142" s="2">
        <v>1995</v>
      </c>
      <c r="B142" s="2">
        <v>10</v>
      </c>
      <c r="C142">
        <v>2</v>
      </c>
      <c r="D142" s="1">
        <f t="shared" si="10"/>
        <v>34974</v>
      </c>
      <c r="E142" s="1" t="s">
        <v>12</v>
      </c>
      <c r="F142" t="str">
        <f t="shared" si="11"/>
        <v>1995</v>
      </c>
      <c r="G142" t="str">
        <f t="shared" si="12"/>
        <v>1995Q4</v>
      </c>
    </row>
    <row r="143" spans="1:7" x14ac:dyDescent="0.25">
      <c r="A143" s="2">
        <v>1995</v>
      </c>
      <c r="B143" s="2">
        <v>10</v>
      </c>
      <c r="C143">
        <v>9</v>
      </c>
      <c r="D143" s="1">
        <f t="shared" si="10"/>
        <v>34981</v>
      </c>
      <c r="E143" s="1" t="s">
        <v>12</v>
      </c>
      <c r="F143" t="str">
        <f t="shared" si="11"/>
        <v>1995</v>
      </c>
      <c r="G143" t="str">
        <f t="shared" si="12"/>
        <v>1995Q4</v>
      </c>
    </row>
    <row r="144" spans="1:7" x14ac:dyDescent="0.25">
      <c r="A144" s="2">
        <v>1995</v>
      </c>
      <c r="B144" s="2">
        <v>10</v>
      </c>
      <c r="C144">
        <v>16</v>
      </c>
      <c r="D144" s="1">
        <f t="shared" si="10"/>
        <v>34988</v>
      </c>
      <c r="E144" s="1" t="s">
        <v>12</v>
      </c>
      <c r="F144" t="str">
        <f t="shared" si="11"/>
        <v>1995</v>
      </c>
      <c r="G144" t="str">
        <f t="shared" si="12"/>
        <v>1995Q4</v>
      </c>
    </row>
    <row r="145" spans="1:7" x14ac:dyDescent="0.25">
      <c r="A145" s="2">
        <v>1995</v>
      </c>
      <c r="B145" s="2">
        <v>10</v>
      </c>
      <c r="C145">
        <v>23</v>
      </c>
      <c r="D145" s="1">
        <f t="shared" si="10"/>
        <v>34995</v>
      </c>
      <c r="E145" s="1" t="s">
        <v>12</v>
      </c>
      <c r="F145" t="str">
        <f t="shared" si="11"/>
        <v>1995</v>
      </c>
      <c r="G145" t="str">
        <f t="shared" si="12"/>
        <v>1995Q4</v>
      </c>
    </row>
    <row r="146" spans="1:7" x14ac:dyDescent="0.25">
      <c r="A146" s="2">
        <v>1995</v>
      </c>
      <c r="B146" s="2">
        <v>10</v>
      </c>
      <c r="C146">
        <v>30</v>
      </c>
      <c r="D146" s="1">
        <f t="shared" si="10"/>
        <v>35002</v>
      </c>
      <c r="E146" s="1" t="s">
        <v>12</v>
      </c>
      <c r="F146" t="str">
        <f t="shared" si="11"/>
        <v>1995</v>
      </c>
      <c r="G146" t="str">
        <f t="shared" si="12"/>
        <v>1995Q4</v>
      </c>
    </row>
    <row r="147" spans="1:7" x14ac:dyDescent="0.25">
      <c r="A147" s="2">
        <v>1995</v>
      </c>
      <c r="B147" s="2">
        <v>11</v>
      </c>
      <c r="C147">
        <v>6</v>
      </c>
      <c r="D147" s="1">
        <f t="shared" si="10"/>
        <v>35009</v>
      </c>
      <c r="E147" s="1" t="s">
        <v>12</v>
      </c>
      <c r="F147" t="str">
        <f t="shared" si="11"/>
        <v>1995</v>
      </c>
      <c r="G147" t="str">
        <f t="shared" si="12"/>
        <v>1995Q4</v>
      </c>
    </row>
    <row r="148" spans="1:7" x14ac:dyDescent="0.25">
      <c r="A148" s="2">
        <v>1995</v>
      </c>
      <c r="B148" s="2">
        <v>11</v>
      </c>
      <c r="C148">
        <v>13</v>
      </c>
      <c r="D148" s="1">
        <f t="shared" si="10"/>
        <v>35016</v>
      </c>
      <c r="E148" s="1" t="s">
        <v>12</v>
      </c>
      <c r="F148" t="str">
        <f t="shared" si="11"/>
        <v>1995</v>
      </c>
      <c r="G148" t="str">
        <f t="shared" si="12"/>
        <v>1995Q4</v>
      </c>
    </row>
    <row r="149" spans="1:7" x14ac:dyDescent="0.25">
      <c r="A149" s="2">
        <v>1995</v>
      </c>
      <c r="B149" s="2">
        <v>11</v>
      </c>
      <c r="C149">
        <v>20</v>
      </c>
      <c r="D149" s="1">
        <f t="shared" si="10"/>
        <v>35023</v>
      </c>
      <c r="E149" s="1" t="s">
        <v>12</v>
      </c>
      <c r="F149" t="str">
        <f t="shared" si="11"/>
        <v>1995</v>
      </c>
      <c r="G149" t="str">
        <f t="shared" si="12"/>
        <v>1995Q4</v>
      </c>
    </row>
    <row r="150" spans="1:7" x14ac:dyDescent="0.25">
      <c r="A150" s="2">
        <v>1995</v>
      </c>
      <c r="B150" s="2">
        <v>11</v>
      </c>
      <c r="C150">
        <v>27</v>
      </c>
      <c r="D150" s="1">
        <f t="shared" si="10"/>
        <v>35030</v>
      </c>
      <c r="E150" s="1" t="s">
        <v>12</v>
      </c>
      <c r="F150" t="str">
        <f t="shared" si="11"/>
        <v>1995</v>
      </c>
      <c r="G150" t="str">
        <f t="shared" si="12"/>
        <v>1995Q4</v>
      </c>
    </row>
    <row r="151" spans="1:7" x14ac:dyDescent="0.25">
      <c r="A151" s="2">
        <v>1995</v>
      </c>
      <c r="B151" s="2">
        <v>12</v>
      </c>
      <c r="C151">
        <v>4</v>
      </c>
      <c r="D151" s="1">
        <f t="shared" si="10"/>
        <v>35037</v>
      </c>
      <c r="E151" s="1" t="s">
        <v>12</v>
      </c>
      <c r="F151" t="str">
        <f t="shared" si="11"/>
        <v>1995</v>
      </c>
      <c r="G151" t="str">
        <f t="shared" si="12"/>
        <v>1995Q4</v>
      </c>
    </row>
    <row r="152" spans="1:7" x14ac:dyDescent="0.25">
      <c r="A152" s="2">
        <v>1995</v>
      </c>
      <c r="B152" s="2">
        <v>12</v>
      </c>
      <c r="C152">
        <v>11</v>
      </c>
      <c r="D152" s="1">
        <f t="shared" si="10"/>
        <v>35044</v>
      </c>
      <c r="E152" s="1" t="s">
        <v>12</v>
      </c>
      <c r="F152" t="str">
        <f t="shared" si="11"/>
        <v>1995</v>
      </c>
      <c r="G152" t="str">
        <f t="shared" si="12"/>
        <v>1995Q4</v>
      </c>
    </row>
    <row r="153" spans="1:7" x14ac:dyDescent="0.25">
      <c r="A153" s="2">
        <v>1995</v>
      </c>
      <c r="B153" s="2">
        <v>12</v>
      </c>
      <c r="C153">
        <v>18</v>
      </c>
      <c r="D153" s="1">
        <f t="shared" si="10"/>
        <v>35051</v>
      </c>
      <c r="E153" s="1" t="s">
        <v>12</v>
      </c>
      <c r="F153" t="str">
        <f t="shared" si="11"/>
        <v>1995</v>
      </c>
      <c r="G153" t="str">
        <f t="shared" si="12"/>
        <v>1995Q4</v>
      </c>
    </row>
    <row r="154" spans="1:7" x14ac:dyDescent="0.25">
      <c r="A154" s="3">
        <v>1995</v>
      </c>
      <c r="B154" s="2">
        <v>12</v>
      </c>
      <c r="C154">
        <v>25</v>
      </c>
      <c r="D154" s="1">
        <f t="shared" si="10"/>
        <v>35058</v>
      </c>
      <c r="E154" s="1" t="s">
        <v>12</v>
      </c>
      <c r="F154" t="str">
        <f t="shared" si="11"/>
        <v>1995</v>
      </c>
      <c r="G154" t="str">
        <f t="shared" si="12"/>
        <v>1995Q4</v>
      </c>
    </row>
    <row r="155" spans="1:7" x14ac:dyDescent="0.25">
      <c r="A155" s="2">
        <v>1996</v>
      </c>
      <c r="B155" s="2">
        <v>1</v>
      </c>
      <c r="C155">
        <v>1</v>
      </c>
      <c r="D155" s="1">
        <f t="shared" si="10"/>
        <v>35065</v>
      </c>
      <c r="E155" s="1" t="s">
        <v>9</v>
      </c>
      <c r="F155" t="str">
        <f t="shared" si="11"/>
        <v>1996</v>
      </c>
      <c r="G155" t="str">
        <f t="shared" si="12"/>
        <v>1996Q1</v>
      </c>
    </row>
    <row r="156" spans="1:7" x14ac:dyDescent="0.25">
      <c r="A156" s="2">
        <v>1996</v>
      </c>
      <c r="B156" s="2">
        <v>1</v>
      </c>
      <c r="C156">
        <v>8</v>
      </c>
      <c r="D156" s="1">
        <f t="shared" si="10"/>
        <v>35072</v>
      </c>
      <c r="E156" s="1" t="s">
        <v>9</v>
      </c>
      <c r="F156" t="str">
        <f t="shared" si="11"/>
        <v>1996</v>
      </c>
      <c r="G156" t="str">
        <f t="shared" si="12"/>
        <v>1996Q1</v>
      </c>
    </row>
    <row r="157" spans="1:7" x14ac:dyDescent="0.25">
      <c r="A157" s="2">
        <v>1996</v>
      </c>
      <c r="B157" s="2">
        <v>1</v>
      </c>
      <c r="C157">
        <v>15</v>
      </c>
      <c r="D157" s="1">
        <f t="shared" si="10"/>
        <v>35079</v>
      </c>
      <c r="E157" s="1" t="s">
        <v>9</v>
      </c>
      <c r="F157" t="str">
        <f t="shared" si="11"/>
        <v>1996</v>
      </c>
      <c r="G157" t="str">
        <f t="shared" si="12"/>
        <v>1996Q1</v>
      </c>
    </row>
    <row r="158" spans="1:7" x14ac:dyDescent="0.25">
      <c r="A158" s="2">
        <v>1996</v>
      </c>
      <c r="B158" s="2">
        <v>1</v>
      </c>
      <c r="C158">
        <v>22</v>
      </c>
      <c r="D158" s="1">
        <f t="shared" si="10"/>
        <v>35086</v>
      </c>
      <c r="E158" s="1" t="s">
        <v>9</v>
      </c>
      <c r="F158" t="str">
        <f t="shared" si="11"/>
        <v>1996</v>
      </c>
      <c r="G158" t="str">
        <f t="shared" si="12"/>
        <v>1996Q1</v>
      </c>
    </row>
    <row r="159" spans="1:7" x14ac:dyDescent="0.25">
      <c r="A159" s="2">
        <v>1996</v>
      </c>
      <c r="B159" s="2">
        <v>1</v>
      </c>
      <c r="C159">
        <v>29</v>
      </c>
      <c r="D159" s="1">
        <f t="shared" si="10"/>
        <v>35093</v>
      </c>
      <c r="E159" s="1" t="s">
        <v>9</v>
      </c>
      <c r="F159" t="str">
        <f t="shared" si="11"/>
        <v>1996</v>
      </c>
      <c r="G159" t="str">
        <f t="shared" si="12"/>
        <v>1996Q1</v>
      </c>
    </row>
    <row r="160" spans="1:7" x14ac:dyDescent="0.25">
      <c r="A160" s="2">
        <v>1996</v>
      </c>
      <c r="B160" s="2">
        <v>2</v>
      </c>
      <c r="C160">
        <v>5</v>
      </c>
      <c r="D160" s="1">
        <f t="shared" si="10"/>
        <v>35100</v>
      </c>
      <c r="E160" s="1" t="s">
        <v>9</v>
      </c>
      <c r="F160" t="str">
        <f t="shared" si="11"/>
        <v>1996</v>
      </c>
      <c r="G160" t="str">
        <f t="shared" si="12"/>
        <v>1996Q1</v>
      </c>
    </row>
    <row r="161" spans="1:7" x14ac:dyDescent="0.25">
      <c r="A161" s="2">
        <v>1996</v>
      </c>
      <c r="B161" s="2">
        <v>2</v>
      </c>
      <c r="C161">
        <v>12</v>
      </c>
      <c r="D161" s="1">
        <f t="shared" si="10"/>
        <v>35107</v>
      </c>
      <c r="E161" s="1" t="s">
        <v>9</v>
      </c>
      <c r="F161" t="str">
        <f t="shared" si="11"/>
        <v>1996</v>
      </c>
      <c r="G161" t="str">
        <f t="shared" si="12"/>
        <v>1996Q1</v>
      </c>
    </row>
    <row r="162" spans="1:7" x14ac:dyDescent="0.25">
      <c r="A162" s="2">
        <v>1996</v>
      </c>
      <c r="B162" s="2">
        <v>2</v>
      </c>
      <c r="C162">
        <v>19</v>
      </c>
      <c r="D162" s="1">
        <f t="shared" si="10"/>
        <v>35114</v>
      </c>
      <c r="E162" s="1" t="s">
        <v>9</v>
      </c>
      <c r="F162" t="str">
        <f t="shared" si="11"/>
        <v>1996</v>
      </c>
      <c r="G162" t="str">
        <f t="shared" si="12"/>
        <v>1996Q1</v>
      </c>
    </row>
    <row r="163" spans="1:7" x14ac:dyDescent="0.25">
      <c r="A163" s="2">
        <v>1996</v>
      </c>
      <c r="B163" s="2">
        <v>2</v>
      </c>
      <c r="C163">
        <v>26</v>
      </c>
      <c r="D163" s="1">
        <f t="shared" si="10"/>
        <v>35121</v>
      </c>
      <c r="E163" s="1" t="s">
        <v>9</v>
      </c>
      <c r="F163" t="str">
        <f t="shared" si="11"/>
        <v>1996</v>
      </c>
      <c r="G163" t="str">
        <f t="shared" si="12"/>
        <v>1996Q1</v>
      </c>
    </row>
    <row r="164" spans="1:7" x14ac:dyDescent="0.25">
      <c r="A164" s="2">
        <v>1996</v>
      </c>
      <c r="B164" s="2">
        <v>3</v>
      </c>
      <c r="C164">
        <v>4</v>
      </c>
      <c r="D164" s="1">
        <f t="shared" si="10"/>
        <v>35128</v>
      </c>
      <c r="E164" s="1" t="s">
        <v>9</v>
      </c>
      <c r="F164" t="str">
        <f t="shared" si="11"/>
        <v>1996</v>
      </c>
      <c r="G164" t="str">
        <f t="shared" si="12"/>
        <v>1996Q1</v>
      </c>
    </row>
    <row r="165" spans="1:7" x14ac:dyDescent="0.25">
      <c r="A165" s="2">
        <v>1996</v>
      </c>
      <c r="B165" s="2">
        <v>3</v>
      </c>
      <c r="C165">
        <v>11</v>
      </c>
      <c r="D165" s="1">
        <f t="shared" si="10"/>
        <v>35135</v>
      </c>
      <c r="E165" s="1" t="s">
        <v>9</v>
      </c>
      <c r="F165" t="str">
        <f t="shared" si="11"/>
        <v>1996</v>
      </c>
      <c r="G165" t="str">
        <f t="shared" si="12"/>
        <v>1996Q1</v>
      </c>
    </row>
    <row r="166" spans="1:7" x14ac:dyDescent="0.25">
      <c r="A166" s="2">
        <v>1996</v>
      </c>
      <c r="B166" s="2">
        <v>3</v>
      </c>
      <c r="C166">
        <v>18</v>
      </c>
      <c r="D166" s="1">
        <f t="shared" si="10"/>
        <v>35142</v>
      </c>
      <c r="E166" s="1" t="s">
        <v>9</v>
      </c>
      <c r="F166" t="str">
        <f t="shared" si="11"/>
        <v>1996</v>
      </c>
      <c r="G166" t="str">
        <f t="shared" si="12"/>
        <v>1996Q1</v>
      </c>
    </row>
    <row r="167" spans="1:7" x14ac:dyDescent="0.25">
      <c r="A167" s="2">
        <v>1996</v>
      </c>
      <c r="B167" s="2">
        <v>3</v>
      </c>
      <c r="C167">
        <v>25</v>
      </c>
      <c r="D167" s="1">
        <f t="shared" si="10"/>
        <v>35149</v>
      </c>
      <c r="E167" s="1" t="s">
        <v>9</v>
      </c>
      <c r="F167" t="str">
        <f t="shared" si="11"/>
        <v>1996</v>
      </c>
      <c r="G167" t="str">
        <f t="shared" si="12"/>
        <v>1996Q1</v>
      </c>
    </row>
    <row r="168" spans="1:7" x14ac:dyDescent="0.25">
      <c r="A168" s="2">
        <v>1996</v>
      </c>
      <c r="B168" s="2">
        <v>4</v>
      </c>
      <c r="C168">
        <v>1</v>
      </c>
      <c r="D168" s="1">
        <f t="shared" si="10"/>
        <v>35156</v>
      </c>
      <c r="E168" s="1" t="s">
        <v>10</v>
      </c>
      <c r="F168" t="str">
        <f t="shared" si="11"/>
        <v>1996</v>
      </c>
      <c r="G168" t="str">
        <f t="shared" si="12"/>
        <v>1996Q2</v>
      </c>
    </row>
    <row r="169" spans="1:7" x14ac:dyDescent="0.25">
      <c r="A169" s="2">
        <v>1996</v>
      </c>
      <c r="B169" s="2">
        <v>4</v>
      </c>
      <c r="C169">
        <v>8</v>
      </c>
      <c r="D169" s="1">
        <f t="shared" si="10"/>
        <v>35163</v>
      </c>
      <c r="E169" s="1" t="s">
        <v>10</v>
      </c>
      <c r="F169" t="str">
        <f t="shared" si="11"/>
        <v>1996</v>
      </c>
      <c r="G169" t="str">
        <f t="shared" si="12"/>
        <v>1996Q2</v>
      </c>
    </row>
    <row r="170" spans="1:7" x14ac:dyDescent="0.25">
      <c r="A170" s="2">
        <v>1996</v>
      </c>
      <c r="B170" s="2">
        <v>4</v>
      </c>
      <c r="C170">
        <v>15</v>
      </c>
      <c r="D170" s="1">
        <f t="shared" si="10"/>
        <v>35170</v>
      </c>
      <c r="E170" s="1" t="s">
        <v>10</v>
      </c>
      <c r="F170" t="str">
        <f t="shared" si="11"/>
        <v>1996</v>
      </c>
      <c r="G170" t="str">
        <f t="shared" si="12"/>
        <v>1996Q2</v>
      </c>
    </row>
    <row r="171" spans="1:7" x14ac:dyDescent="0.25">
      <c r="A171" s="2">
        <v>1996</v>
      </c>
      <c r="B171" s="2">
        <v>4</v>
      </c>
      <c r="C171">
        <v>22</v>
      </c>
      <c r="D171" s="1">
        <f t="shared" si="10"/>
        <v>35177</v>
      </c>
      <c r="E171" s="1" t="s">
        <v>10</v>
      </c>
      <c r="F171" t="str">
        <f t="shared" si="11"/>
        <v>1996</v>
      </c>
      <c r="G171" t="str">
        <f t="shared" si="12"/>
        <v>1996Q2</v>
      </c>
    </row>
    <row r="172" spans="1:7" x14ac:dyDescent="0.25">
      <c r="A172" s="2">
        <v>1996</v>
      </c>
      <c r="B172" s="2">
        <v>4</v>
      </c>
      <c r="C172">
        <v>29</v>
      </c>
      <c r="D172" s="1">
        <f t="shared" si="10"/>
        <v>35184</v>
      </c>
      <c r="E172" s="1" t="s">
        <v>10</v>
      </c>
      <c r="F172" t="str">
        <f t="shared" si="11"/>
        <v>1996</v>
      </c>
      <c r="G172" t="str">
        <f t="shared" si="12"/>
        <v>1996Q2</v>
      </c>
    </row>
    <row r="173" spans="1:7" x14ac:dyDescent="0.25">
      <c r="A173" s="2">
        <v>1996</v>
      </c>
      <c r="B173" s="2">
        <v>5</v>
      </c>
      <c r="C173">
        <v>6</v>
      </c>
      <c r="D173" s="1">
        <f t="shared" si="10"/>
        <v>35191</v>
      </c>
      <c r="E173" s="1" t="s">
        <v>10</v>
      </c>
      <c r="F173" t="str">
        <f t="shared" si="11"/>
        <v>1996</v>
      </c>
      <c r="G173" t="str">
        <f t="shared" si="12"/>
        <v>1996Q2</v>
      </c>
    </row>
    <row r="174" spans="1:7" x14ac:dyDescent="0.25">
      <c r="A174" s="2">
        <v>1996</v>
      </c>
      <c r="B174" s="2">
        <v>5</v>
      </c>
      <c r="C174">
        <v>13</v>
      </c>
      <c r="D174" s="1">
        <f t="shared" si="10"/>
        <v>35198</v>
      </c>
      <c r="E174" s="1" t="s">
        <v>10</v>
      </c>
      <c r="F174" t="str">
        <f t="shared" si="11"/>
        <v>1996</v>
      </c>
      <c r="G174" t="str">
        <f t="shared" si="12"/>
        <v>1996Q2</v>
      </c>
    </row>
    <row r="175" spans="1:7" x14ac:dyDescent="0.25">
      <c r="A175" s="2">
        <v>1996</v>
      </c>
      <c r="B175" s="2">
        <v>5</v>
      </c>
      <c r="C175">
        <v>20</v>
      </c>
      <c r="D175" s="1">
        <f t="shared" si="10"/>
        <v>35205</v>
      </c>
      <c r="E175" s="1" t="s">
        <v>10</v>
      </c>
      <c r="F175" t="str">
        <f t="shared" si="11"/>
        <v>1996</v>
      </c>
      <c r="G175" t="str">
        <f t="shared" si="12"/>
        <v>1996Q2</v>
      </c>
    </row>
    <row r="176" spans="1:7" x14ac:dyDescent="0.25">
      <c r="A176" s="2">
        <v>1996</v>
      </c>
      <c r="B176" s="2">
        <v>5</v>
      </c>
      <c r="C176">
        <v>27</v>
      </c>
      <c r="D176" s="1">
        <f t="shared" si="10"/>
        <v>35212</v>
      </c>
      <c r="E176" s="1" t="s">
        <v>10</v>
      </c>
      <c r="F176" t="str">
        <f t="shared" si="11"/>
        <v>1996</v>
      </c>
      <c r="G176" t="str">
        <f t="shared" si="12"/>
        <v>1996Q2</v>
      </c>
    </row>
    <row r="177" spans="1:7" x14ac:dyDescent="0.25">
      <c r="A177" s="2">
        <v>1996</v>
      </c>
      <c r="B177" s="2">
        <v>6</v>
      </c>
      <c r="C177">
        <v>3</v>
      </c>
      <c r="D177" s="1">
        <f t="shared" si="10"/>
        <v>35219</v>
      </c>
      <c r="E177" s="1" t="s">
        <v>10</v>
      </c>
      <c r="F177" t="str">
        <f t="shared" si="11"/>
        <v>1996</v>
      </c>
      <c r="G177" t="str">
        <f t="shared" si="12"/>
        <v>1996Q2</v>
      </c>
    </row>
    <row r="178" spans="1:7" x14ac:dyDescent="0.25">
      <c r="A178" s="2">
        <v>1996</v>
      </c>
      <c r="B178" s="2">
        <v>6</v>
      </c>
      <c r="C178">
        <v>10</v>
      </c>
      <c r="D178" s="1">
        <f t="shared" si="10"/>
        <v>35226</v>
      </c>
      <c r="E178" s="1" t="s">
        <v>10</v>
      </c>
      <c r="F178" t="str">
        <f t="shared" si="11"/>
        <v>1996</v>
      </c>
      <c r="G178" t="str">
        <f t="shared" si="12"/>
        <v>1996Q2</v>
      </c>
    </row>
    <row r="179" spans="1:7" x14ac:dyDescent="0.25">
      <c r="A179" s="2">
        <v>1996</v>
      </c>
      <c r="B179" s="2">
        <v>6</v>
      </c>
      <c r="C179">
        <v>17</v>
      </c>
      <c r="D179" s="1">
        <f t="shared" si="10"/>
        <v>35233</v>
      </c>
      <c r="E179" s="1" t="s">
        <v>10</v>
      </c>
      <c r="F179" t="str">
        <f t="shared" si="11"/>
        <v>1996</v>
      </c>
      <c r="G179" t="str">
        <f t="shared" si="12"/>
        <v>1996Q2</v>
      </c>
    </row>
    <row r="180" spans="1:7" x14ac:dyDescent="0.25">
      <c r="A180" s="2">
        <v>1996</v>
      </c>
      <c r="B180" s="2">
        <v>6</v>
      </c>
      <c r="C180">
        <v>24</v>
      </c>
      <c r="D180" s="1">
        <f t="shared" si="10"/>
        <v>35240</v>
      </c>
      <c r="E180" s="1" t="s">
        <v>10</v>
      </c>
      <c r="F180" t="str">
        <f t="shared" si="11"/>
        <v>1996</v>
      </c>
      <c r="G180" t="str">
        <f t="shared" si="12"/>
        <v>1996Q2</v>
      </c>
    </row>
    <row r="181" spans="1:7" x14ac:dyDescent="0.25">
      <c r="A181" s="2">
        <v>1996</v>
      </c>
      <c r="B181" s="2">
        <v>7</v>
      </c>
      <c r="C181">
        <v>1</v>
      </c>
      <c r="D181" s="1">
        <f t="shared" si="10"/>
        <v>35247</v>
      </c>
      <c r="E181" s="1" t="s">
        <v>11</v>
      </c>
      <c r="F181" t="str">
        <f t="shared" si="11"/>
        <v>1996</v>
      </c>
      <c r="G181" t="str">
        <f t="shared" si="12"/>
        <v>1996Q3</v>
      </c>
    </row>
    <row r="182" spans="1:7" x14ac:dyDescent="0.25">
      <c r="A182" s="2">
        <v>1996</v>
      </c>
      <c r="B182" s="2">
        <v>7</v>
      </c>
      <c r="C182">
        <v>8</v>
      </c>
      <c r="D182" s="1">
        <f t="shared" si="10"/>
        <v>35254</v>
      </c>
      <c r="E182" s="1" t="s">
        <v>11</v>
      </c>
      <c r="F182" t="str">
        <f t="shared" si="11"/>
        <v>1996</v>
      </c>
      <c r="G182" t="str">
        <f t="shared" si="12"/>
        <v>1996Q3</v>
      </c>
    </row>
    <row r="183" spans="1:7" x14ac:dyDescent="0.25">
      <c r="A183" s="2">
        <v>1996</v>
      </c>
      <c r="B183" s="2">
        <v>7</v>
      </c>
      <c r="C183">
        <v>15</v>
      </c>
      <c r="D183" s="1">
        <f t="shared" si="10"/>
        <v>35261</v>
      </c>
      <c r="E183" s="1" t="s">
        <v>11</v>
      </c>
      <c r="F183" t="str">
        <f t="shared" si="11"/>
        <v>1996</v>
      </c>
      <c r="G183" t="str">
        <f t="shared" si="12"/>
        <v>1996Q3</v>
      </c>
    </row>
    <row r="184" spans="1:7" x14ac:dyDescent="0.25">
      <c r="A184" s="2">
        <v>1996</v>
      </c>
      <c r="B184" s="2">
        <v>7</v>
      </c>
      <c r="C184">
        <v>22</v>
      </c>
      <c r="D184" s="1">
        <f t="shared" si="10"/>
        <v>35268</v>
      </c>
      <c r="E184" s="1" t="s">
        <v>11</v>
      </c>
      <c r="F184" t="str">
        <f t="shared" si="11"/>
        <v>1996</v>
      </c>
      <c r="G184" t="str">
        <f t="shared" si="12"/>
        <v>1996Q3</v>
      </c>
    </row>
    <row r="185" spans="1:7" x14ac:dyDescent="0.25">
      <c r="A185" s="2">
        <v>1996</v>
      </c>
      <c r="B185" s="2">
        <v>7</v>
      </c>
      <c r="C185">
        <v>29</v>
      </c>
      <c r="D185" s="1">
        <f t="shared" si="10"/>
        <v>35275</v>
      </c>
      <c r="E185" s="1" t="s">
        <v>11</v>
      </c>
      <c r="F185" t="str">
        <f t="shared" si="11"/>
        <v>1996</v>
      </c>
      <c r="G185" t="str">
        <f t="shared" si="12"/>
        <v>1996Q3</v>
      </c>
    </row>
    <row r="186" spans="1:7" x14ac:dyDescent="0.25">
      <c r="A186" s="2">
        <v>1996</v>
      </c>
      <c r="B186" s="2">
        <v>8</v>
      </c>
      <c r="C186">
        <v>5</v>
      </c>
      <c r="D186" s="1">
        <f t="shared" si="10"/>
        <v>35282</v>
      </c>
      <c r="E186" s="1" t="s">
        <v>11</v>
      </c>
      <c r="F186" t="str">
        <f t="shared" si="11"/>
        <v>1996</v>
      </c>
      <c r="G186" t="str">
        <f t="shared" si="12"/>
        <v>1996Q3</v>
      </c>
    </row>
    <row r="187" spans="1:7" x14ac:dyDescent="0.25">
      <c r="A187" s="2">
        <v>1996</v>
      </c>
      <c r="B187" s="2">
        <v>8</v>
      </c>
      <c r="C187">
        <v>12</v>
      </c>
      <c r="D187" s="1">
        <f t="shared" si="10"/>
        <v>35289</v>
      </c>
      <c r="E187" s="1" t="s">
        <v>11</v>
      </c>
      <c r="F187" t="str">
        <f t="shared" si="11"/>
        <v>1996</v>
      </c>
      <c r="G187" t="str">
        <f t="shared" si="12"/>
        <v>1996Q3</v>
      </c>
    </row>
    <row r="188" spans="1:7" x14ac:dyDescent="0.25">
      <c r="A188" s="2">
        <v>1996</v>
      </c>
      <c r="B188" s="2">
        <v>8</v>
      </c>
      <c r="C188">
        <v>19</v>
      </c>
      <c r="D188" s="1">
        <f t="shared" si="10"/>
        <v>35296</v>
      </c>
      <c r="E188" s="1" t="s">
        <v>11</v>
      </c>
      <c r="F188" t="str">
        <f t="shared" si="11"/>
        <v>1996</v>
      </c>
      <c r="G188" t="str">
        <f t="shared" si="12"/>
        <v>1996Q3</v>
      </c>
    </row>
    <row r="189" spans="1:7" x14ac:dyDescent="0.25">
      <c r="A189" s="2">
        <v>1996</v>
      </c>
      <c r="B189" s="2">
        <v>8</v>
      </c>
      <c r="C189">
        <v>26</v>
      </c>
      <c r="D189" s="1">
        <f t="shared" si="10"/>
        <v>35303</v>
      </c>
      <c r="E189" s="1" t="s">
        <v>11</v>
      </c>
      <c r="F189" t="str">
        <f t="shared" si="11"/>
        <v>1996</v>
      </c>
      <c r="G189" t="str">
        <f t="shared" si="12"/>
        <v>1996Q3</v>
      </c>
    </row>
    <row r="190" spans="1:7" x14ac:dyDescent="0.25">
      <c r="A190" s="2">
        <v>1996</v>
      </c>
      <c r="B190" s="2">
        <v>9</v>
      </c>
      <c r="C190">
        <v>2</v>
      </c>
      <c r="D190" s="1">
        <f t="shared" si="10"/>
        <v>35310</v>
      </c>
      <c r="E190" s="1" t="s">
        <v>11</v>
      </c>
      <c r="F190" t="str">
        <f t="shared" si="11"/>
        <v>1996</v>
      </c>
      <c r="G190" t="str">
        <f t="shared" si="12"/>
        <v>1996Q3</v>
      </c>
    </row>
    <row r="191" spans="1:7" x14ac:dyDescent="0.25">
      <c r="A191" s="2">
        <v>1996</v>
      </c>
      <c r="B191" s="2">
        <v>9</v>
      </c>
      <c r="C191">
        <v>9</v>
      </c>
      <c r="D191" s="1">
        <f t="shared" si="10"/>
        <v>35317</v>
      </c>
      <c r="E191" s="1" t="s">
        <v>11</v>
      </c>
      <c r="F191" t="str">
        <f t="shared" si="11"/>
        <v>1996</v>
      </c>
      <c r="G191" t="str">
        <f t="shared" si="12"/>
        <v>1996Q3</v>
      </c>
    </row>
    <row r="192" spans="1:7" x14ac:dyDescent="0.25">
      <c r="A192" s="2">
        <v>1996</v>
      </c>
      <c r="B192" s="2">
        <v>9</v>
      </c>
      <c r="C192">
        <v>16</v>
      </c>
      <c r="D192" s="1">
        <f t="shared" si="10"/>
        <v>35324</v>
      </c>
      <c r="E192" s="1" t="s">
        <v>11</v>
      </c>
      <c r="F192" t="str">
        <f t="shared" si="11"/>
        <v>1996</v>
      </c>
      <c r="G192" t="str">
        <f t="shared" si="12"/>
        <v>1996Q3</v>
      </c>
    </row>
    <row r="193" spans="1:7" x14ac:dyDescent="0.25">
      <c r="A193" s="2">
        <v>1996</v>
      </c>
      <c r="B193" s="2">
        <v>9</v>
      </c>
      <c r="C193">
        <v>23</v>
      </c>
      <c r="D193" s="1">
        <f t="shared" si="10"/>
        <v>35331</v>
      </c>
      <c r="E193" s="1" t="s">
        <v>11</v>
      </c>
      <c r="F193" t="str">
        <f t="shared" si="11"/>
        <v>1996</v>
      </c>
      <c r="G193" t="str">
        <f t="shared" si="12"/>
        <v>1996Q3</v>
      </c>
    </row>
    <row r="194" spans="1:7" x14ac:dyDescent="0.25">
      <c r="A194" s="2">
        <v>1996</v>
      </c>
      <c r="B194" s="2">
        <v>9</v>
      </c>
      <c r="C194">
        <v>30</v>
      </c>
      <c r="D194" s="1">
        <f t="shared" si="10"/>
        <v>35338</v>
      </c>
      <c r="E194" s="1" t="s">
        <v>11</v>
      </c>
      <c r="F194" t="str">
        <f t="shared" si="11"/>
        <v>1996</v>
      </c>
      <c r="G194" t="str">
        <f t="shared" si="12"/>
        <v>1996Q3</v>
      </c>
    </row>
    <row r="195" spans="1:7" x14ac:dyDescent="0.25">
      <c r="A195" s="2">
        <v>1996</v>
      </c>
      <c r="B195" s="2">
        <v>10</v>
      </c>
      <c r="C195">
        <v>7</v>
      </c>
      <c r="D195" s="1">
        <f t="shared" ref="D195:D258" si="13">DATE(A195,B195,C195)</f>
        <v>35345</v>
      </c>
      <c r="E195" s="1" t="s">
        <v>12</v>
      </c>
      <c r="F195" t="str">
        <f t="shared" ref="F195:F258" si="14">TEXT(D195,"YYYY")</f>
        <v>1996</v>
      </c>
      <c r="G195" t="str">
        <f t="shared" si="12"/>
        <v>1996Q4</v>
      </c>
    </row>
    <row r="196" spans="1:7" x14ac:dyDescent="0.25">
      <c r="A196" s="2">
        <v>1996</v>
      </c>
      <c r="B196" s="2">
        <v>10</v>
      </c>
      <c r="C196">
        <v>14</v>
      </c>
      <c r="D196" s="1">
        <f t="shared" si="13"/>
        <v>35352</v>
      </c>
      <c r="E196" s="1" t="s">
        <v>12</v>
      </c>
      <c r="F196" t="str">
        <f t="shared" si="14"/>
        <v>1996</v>
      </c>
      <c r="G196" t="str">
        <f t="shared" ref="G196:G259" si="15">F196&amp;MID(E196,1,1)&amp;MID(E196,4,1)</f>
        <v>1996Q4</v>
      </c>
    </row>
    <row r="197" spans="1:7" x14ac:dyDescent="0.25">
      <c r="A197" s="2">
        <v>1996</v>
      </c>
      <c r="B197" s="2">
        <v>10</v>
      </c>
      <c r="C197">
        <v>21</v>
      </c>
      <c r="D197" s="1">
        <f t="shared" si="13"/>
        <v>35359</v>
      </c>
      <c r="E197" s="1" t="s">
        <v>12</v>
      </c>
      <c r="F197" t="str">
        <f t="shared" si="14"/>
        <v>1996</v>
      </c>
      <c r="G197" t="str">
        <f t="shared" si="15"/>
        <v>1996Q4</v>
      </c>
    </row>
    <row r="198" spans="1:7" x14ac:dyDescent="0.25">
      <c r="A198" s="2">
        <v>1996</v>
      </c>
      <c r="B198" s="2">
        <v>10</v>
      </c>
      <c r="C198">
        <v>28</v>
      </c>
      <c r="D198" s="1">
        <f t="shared" si="13"/>
        <v>35366</v>
      </c>
      <c r="E198" s="1" t="s">
        <v>12</v>
      </c>
      <c r="F198" t="str">
        <f t="shared" si="14"/>
        <v>1996</v>
      </c>
      <c r="G198" t="str">
        <f t="shared" si="15"/>
        <v>1996Q4</v>
      </c>
    </row>
    <row r="199" spans="1:7" x14ac:dyDescent="0.25">
      <c r="A199" s="2">
        <v>1996</v>
      </c>
      <c r="B199" s="2">
        <v>11</v>
      </c>
      <c r="C199">
        <v>4</v>
      </c>
      <c r="D199" s="1">
        <f t="shared" si="13"/>
        <v>35373</v>
      </c>
      <c r="E199" s="1" t="s">
        <v>12</v>
      </c>
      <c r="F199" t="str">
        <f t="shared" si="14"/>
        <v>1996</v>
      </c>
      <c r="G199" t="str">
        <f t="shared" si="15"/>
        <v>1996Q4</v>
      </c>
    </row>
    <row r="200" spans="1:7" x14ac:dyDescent="0.25">
      <c r="A200" s="2">
        <v>1996</v>
      </c>
      <c r="B200" s="2">
        <v>11</v>
      </c>
      <c r="C200">
        <v>11</v>
      </c>
      <c r="D200" s="1">
        <f t="shared" si="13"/>
        <v>35380</v>
      </c>
      <c r="E200" s="1" t="s">
        <v>12</v>
      </c>
      <c r="F200" t="str">
        <f t="shared" si="14"/>
        <v>1996</v>
      </c>
      <c r="G200" t="str">
        <f t="shared" si="15"/>
        <v>1996Q4</v>
      </c>
    </row>
    <row r="201" spans="1:7" x14ac:dyDescent="0.25">
      <c r="A201" s="2">
        <v>1996</v>
      </c>
      <c r="B201" s="2">
        <v>11</v>
      </c>
      <c r="C201">
        <v>18</v>
      </c>
      <c r="D201" s="1">
        <f t="shared" si="13"/>
        <v>35387</v>
      </c>
      <c r="E201" s="1" t="s">
        <v>12</v>
      </c>
      <c r="F201" t="str">
        <f t="shared" si="14"/>
        <v>1996</v>
      </c>
      <c r="G201" t="str">
        <f t="shared" si="15"/>
        <v>1996Q4</v>
      </c>
    </row>
    <row r="202" spans="1:7" x14ac:dyDescent="0.25">
      <c r="A202" s="2">
        <v>1996</v>
      </c>
      <c r="B202" s="2">
        <v>11</v>
      </c>
      <c r="C202">
        <v>25</v>
      </c>
      <c r="D202" s="1">
        <f t="shared" si="13"/>
        <v>35394</v>
      </c>
      <c r="E202" s="1" t="s">
        <v>12</v>
      </c>
      <c r="F202" t="str">
        <f t="shared" si="14"/>
        <v>1996</v>
      </c>
      <c r="G202" t="str">
        <f t="shared" si="15"/>
        <v>1996Q4</v>
      </c>
    </row>
    <row r="203" spans="1:7" x14ac:dyDescent="0.25">
      <c r="A203" s="2">
        <v>1996</v>
      </c>
      <c r="B203" s="2">
        <v>12</v>
      </c>
      <c r="C203">
        <v>2</v>
      </c>
      <c r="D203" s="1">
        <f t="shared" si="13"/>
        <v>35401</v>
      </c>
      <c r="E203" s="1" t="s">
        <v>12</v>
      </c>
      <c r="F203" t="str">
        <f t="shared" si="14"/>
        <v>1996</v>
      </c>
      <c r="G203" t="str">
        <f t="shared" si="15"/>
        <v>1996Q4</v>
      </c>
    </row>
    <row r="204" spans="1:7" x14ac:dyDescent="0.25">
      <c r="A204" s="2">
        <v>1996</v>
      </c>
      <c r="B204" s="2">
        <v>12</v>
      </c>
      <c r="C204">
        <v>9</v>
      </c>
      <c r="D204" s="1">
        <f t="shared" si="13"/>
        <v>35408</v>
      </c>
      <c r="E204" s="1" t="s">
        <v>12</v>
      </c>
      <c r="F204" t="str">
        <f t="shared" si="14"/>
        <v>1996</v>
      </c>
      <c r="G204" t="str">
        <f t="shared" si="15"/>
        <v>1996Q4</v>
      </c>
    </row>
    <row r="205" spans="1:7" x14ac:dyDescent="0.25">
      <c r="A205" s="2">
        <v>1996</v>
      </c>
      <c r="B205" s="2">
        <v>12</v>
      </c>
      <c r="C205">
        <v>16</v>
      </c>
      <c r="D205" s="1">
        <f t="shared" si="13"/>
        <v>35415</v>
      </c>
      <c r="E205" s="1" t="s">
        <v>12</v>
      </c>
      <c r="F205" t="str">
        <f t="shared" si="14"/>
        <v>1996</v>
      </c>
      <c r="G205" t="str">
        <f t="shared" si="15"/>
        <v>1996Q4</v>
      </c>
    </row>
    <row r="206" spans="1:7" x14ac:dyDescent="0.25">
      <c r="A206" s="2">
        <v>1996</v>
      </c>
      <c r="B206" s="2">
        <v>12</v>
      </c>
      <c r="C206">
        <v>23</v>
      </c>
      <c r="D206" s="1">
        <f t="shared" si="13"/>
        <v>35422</v>
      </c>
      <c r="E206" s="1" t="s">
        <v>12</v>
      </c>
      <c r="F206" t="str">
        <f t="shared" si="14"/>
        <v>1996</v>
      </c>
      <c r="G206" t="str">
        <f t="shared" si="15"/>
        <v>1996Q4</v>
      </c>
    </row>
    <row r="207" spans="1:7" x14ac:dyDescent="0.25">
      <c r="A207" s="3">
        <v>1996</v>
      </c>
      <c r="B207" s="2">
        <v>12</v>
      </c>
      <c r="C207">
        <v>30</v>
      </c>
      <c r="D207" s="1">
        <f t="shared" si="13"/>
        <v>35429</v>
      </c>
      <c r="E207" s="1" t="s">
        <v>12</v>
      </c>
      <c r="F207" t="str">
        <f t="shared" si="14"/>
        <v>1996</v>
      </c>
      <c r="G207" t="str">
        <f t="shared" si="15"/>
        <v>1996Q4</v>
      </c>
    </row>
    <row r="208" spans="1:7" x14ac:dyDescent="0.25">
      <c r="A208" s="2">
        <v>1997</v>
      </c>
      <c r="B208" s="2">
        <v>1</v>
      </c>
      <c r="C208">
        <v>6</v>
      </c>
      <c r="D208" s="1">
        <f t="shared" si="13"/>
        <v>35436</v>
      </c>
      <c r="E208" s="1" t="s">
        <v>9</v>
      </c>
      <c r="F208" t="str">
        <f t="shared" si="14"/>
        <v>1997</v>
      </c>
      <c r="G208" t="str">
        <f t="shared" si="15"/>
        <v>1997Q1</v>
      </c>
    </row>
    <row r="209" spans="1:7" x14ac:dyDescent="0.25">
      <c r="A209" s="2">
        <v>1997</v>
      </c>
      <c r="B209" s="2">
        <v>1</v>
      </c>
      <c r="C209">
        <v>13</v>
      </c>
      <c r="D209" s="1">
        <f t="shared" si="13"/>
        <v>35443</v>
      </c>
      <c r="E209" s="1" t="s">
        <v>9</v>
      </c>
      <c r="F209" t="str">
        <f t="shared" si="14"/>
        <v>1997</v>
      </c>
      <c r="G209" t="str">
        <f t="shared" si="15"/>
        <v>1997Q1</v>
      </c>
    </row>
    <row r="210" spans="1:7" x14ac:dyDescent="0.25">
      <c r="A210" s="2">
        <v>1997</v>
      </c>
      <c r="B210" s="2">
        <v>1</v>
      </c>
      <c r="C210">
        <v>20</v>
      </c>
      <c r="D210" s="1">
        <f t="shared" si="13"/>
        <v>35450</v>
      </c>
      <c r="E210" s="1" t="s">
        <v>9</v>
      </c>
      <c r="F210" t="str">
        <f t="shared" si="14"/>
        <v>1997</v>
      </c>
      <c r="G210" t="str">
        <f t="shared" si="15"/>
        <v>1997Q1</v>
      </c>
    </row>
    <row r="211" spans="1:7" x14ac:dyDescent="0.25">
      <c r="A211" s="2">
        <v>1997</v>
      </c>
      <c r="B211" s="2">
        <v>1</v>
      </c>
      <c r="C211">
        <v>27</v>
      </c>
      <c r="D211" s="1">
        <f t="shared" si="13"/>
        <v>35457</v>
      </c>
      <c r="E211" s="1" t="s">
        <v>9</v>
      </c>
      <c r="F211" t="str">
        <f t="shared" si="14"/>
        <v>1997</v>
      </c>
      <c r="G211" t="str">
        <f t="shared" si="15"/>
        <v>1997Q1</v>
      </c>
    </row>
    <row r="212" spans="1:7" x14ac:dyDescent="0.25">
      <c r="A212" s="2">
        <v>1997</v>
      </c>
      <c r="B212" s="2">
        <v>2</v>
      </c>
      <c r="C212">
        <v>3</v>
      </c>
      <c r="D212" s="1">
        <f t="shared" si="13"/>
        <v>35464</v>
      </c>
      <c r="E212" s="1" t="s">
        <v>9</v>
      </c>
      <c r="F212" t="str">
        <f t="shared" si="14"/>
        <v>1997</v>
      </c>
      <c r="G212" t="str">
        <f t="shared" si="15"/>
        <v>1997Q1</v>
      </c>
    </row>
    <row r="213" spans="1:7" x14ac:dyDescent="0.25">
      <c r="A213" s="2">
        <v>1997</v>
      </c>
      <c r="B213" s="2">
        <v>2</v>
      </c>
      <c r="C213">
        <v>10</v>
      </c>
      <c r="D213" s="1">
        <f t="shared" si="13"/>
        <v>35471</v>
      </c>
      <c r="E213" s="1" t="s">
        <v>9</v>
      </c>
      <c r="F213" t="str">
        <f t="shared" si="14"/>
        <v>1997</v>
      </c>
      <c r="G213" t="str">
        <f t="shared" si="15"/>
        <v>1997Q1</v>
      </c>
    </row>
    <row r="214" spans="1:7" x14ac:dyDescent="0.25">
      <c r="A214" s="2">
        <v>1997</v>
      </c>
      <c r="B214" s="2">
        <v>2</v>
      </c>
      <c r="C214">
        <v>17</v>
      </c>
      <c r="D214" s="1">
        <f t="shared" si="13"/>
        <v>35478</v>
      </c>
      <c r="E214" s="1" t="s">
        <v>9</v>
      </c>
      <c r="F214" t="str">
        <f t="shared" si="14"/>
        <v>1997</v>
      </c>
      <c r="G214" t="str">
        <f t="shared" si="15"/>
        <v>1997Q1</v>
      </c>
    </row>
    <row r="215" spans="1:7" x14ac:dyDescent="0.25">
      <c r="A215" s="2">
        <v>1997</v>
      </c>
      <c r="B215" s="2">
        <v>2</v>
      </c>
      <c r="C215">
        <v>24</v>
      </c>
      <c r="D215" s="1">
        <f t="shared" si="13"/>
        <v>35485</v>
      </c>
      <c r="E215" s="1" t="s">
        <v>9</v>
      </c>
      <c r="F215" t="str">
        <f t="shared" si="14"/>
        <v>1997</v>
      </c>
      <c r="G215" t="str">
        <f t="shared" si="15"/>
        <v>1997Q1</v>
      </c>
    </row>
    <row r="216" spans="1:7" x14ac:dyDescent="0.25">
      <c r="A216" s="2">
        <v>1997</v>
      </c>
      <c r="B216" s="2">
        <v>3</v>
      </c>
      <c r="C216">
        <v>3</v>
      </c>
      <c r="D216" s="1">
        <f t="shared" si="13"/>
        <v>35492</v>
      </c>
      <c r="E216" s="1" t="s">
        <v>9</v>
      </c>
      <c r="F216" t="str">
        <f t="shared" si="14"/>
        <v>1997</v>
      </c>
      <c r="G216" t="str">
        <f t="shared" si="15"/>
        <v>1997Q1</v>
      </c>
    </row>
    <row r="217" spans="1:7" x14ac:dyDescent="0.25">
      <c r="A217" s="2">
        <v>1997</v>
      </c>
      <c r="B217" s="2">
        <v>3</v>
      </c>
      <c r="C217">
        <v>10</v>
      </c>
      <c r="D217" s="1">
        <f t="shared" si="13"/>
        <v>35499</v>
      </c>
      <c r="E217" s="1" t="s">
        <v>9</v>
      </c>
      <c r="F217" t="str">
        <f t="shared" si="14"/>
        <v>1997</v>
      </c>
      <c r="G217" t="str">
        <f t="shared" si="15"/>
        <v>1997Q1</v>
      </c>
    </row>
    <row r="218" spans="1:7" x14ac:dyDescent="0.25">
      <c r="A218" s="2">
        <v>1997</v>
      </c>
      <c r="B218" s="2">
        <v>3</v>
      </c>
      <c r="C218">
        <v>17</v>
      </c>
      <c r="D218" s="1">
        <f t="shared" si="13"/>
        <v>35506</v>
      </c>
      <c r="E218" s="1" t="s">
        <v>9</v>
      </c>
      <c r="F218" t="str">
        <f t="shared" si="14"/>
        <v>1997</v>
      </c>
      <c r="G218" t="str">
        <f t="shared" si="15"/>
        <v>1997Q1</v>
      </c>
    </row>
    <row r="219" spans="1:7" x14ac:dyDescent="0.25">
      <c r="A219" s="2">
        <v>1997</v>
      </c>
      <c r="B219" s="2">
        <v>3</v>
      </c>
      <c r="C219">
        <v>24</v>
      </c>
      <c r="D219" s="1">
        <f t="shared" si="13"/>
        <v>35513</v>
      </c>
      <c r="E219" s="1" t="s">
        <v>9</v>
      </c>
      <c r="F219" t="str">
        <f t="shared" si="14"/>
        <v>1997</v>
      </c>
      <c r="G219" t="str">
        <f t="shared" si="15"/>
        <v>1997Q1</v>
      </c>
    </row>
    <row r="220" spans="1:7" x14ac:dyDescent="0.25">
      <c r="A220" s="2">
        <v>1997</v>
      </c>
      <c r="B220" s="2">
        <v>3</v>
      </c>
      <c r="C220">
        <v>31</v>
      </c>
      <c r="D220" s="1">
        <f t="shared" si="13"/>
        <v>35520</v>
      </c>
      <c r="E220" s="1" t="s">
        <v>9</v>
      </c>
      <c r="F220" t="str">
        <f t="shared" si="14"/>
        <v>1997</v>
      </c>
      <c r="G220" t="str">
        <f t="shared" si="15"/>
        <v>1997Q1</v>
      </c>
    </row>
    <row r="221" spans="1:7" x14ac:dyDescent="0.25">
      <c r="A221" s="2">
        <v>1997</v>
      </c>
      <c r="B221" s="2">
        <v>4</v>
      </c>
      <c r="C221">
        <v>7</v>
      </c>
      <c r="D221" s="1">
        <f t="shared" si="13"/>
        <v>35527</v>
      </c>
      <c r="E221" s="1" t="s">
        <v>10</v>
      </c>
      <c r="F221" t="str">
        <f t="shared" si="14"/>
        <v>1997</v>
      </c>
      <c r="G221" t="str">
        <f t="shared" si="15"/>
        <v>1997Q2</v>
      </c>
    </row>
    <row r="222" spans="1:7" x14ac:dyDescent="0.25">
      <c r="A222" s="2">
        <v>1997</v>
      </c>
      <c r="B222" s="2">
        <v>4</v>
      </c>
      <c r="C222">
        <v>14</v>
      </c>
      <c r="D222" s="1">
        <f t="shared" si="13"/>
        <v>35534</v>
      </c>
      <c r="E222" s="1" t="s">
        <v>10</v>
      </c>
      <c r="F222" t="str">
        <f t="shared" si="14"/>
        <v>1997</v>
      </c>
      <c r="G222" t="str">
        <f t="shared" si="15"/>
        <v>1997Q2</v>
      </c>
    </row>
    <row r="223" spans="1:7" x14ac:dyDescent="0.25">
      <c r="A223" s="2">
        <v>1997</v>
      </c>
      <c r="B223" s="2">
        <v>4</v>
      </c>
      <c r="C223">
        <v>21</v>
      </c>
      <c r="D223" s="1">
        <f t="shared" si="13"/>
        <v>35541</v>
      </c>
      <c r="E223" s="1" t="s">
        <v>10</v>
      </c>
      <c r="F223" t="str">
        <f t="shared" si="14"/>
        <v>1997</v>
      </c>
      <c r="G223" t="str">
        <f t="shared" si="15"/>
        <v>1997Q2</v>
      </c>
    </row>
    <row r="224" spans="1:7" x14ac:dyDescent="0.25">
      <c r="A224" s="2">
        <v>1997</v>
      </c>
      <c r="B224" s="2">
        <v>4</v>
      </c>
      <c r="C224">
        <v>28</v>
      </c>
      <c r="D224" s="1">
        <f t="shared" si="13"/>
        <v>35548</v>
      </c>
      <c r="E224" s="1" t="s">
        <v>10</v>
      </c>
      <c r="F224" t="str">
        <f t="shared" si="14"/>
        <v>1997</v>
      </c>
      <c r="G224" t="str">
        <f t="shared" si="15"/>
        <v>1997Q2</v>
      </c>
    </row>
    <row r="225" spans="1:7" x14ac:dyDescent="0.25">
      <c r="A225" s="2">
        <v>1997</v>
      </c>
      <c r="B225" s="2">
        <v>5</v>
      </c>
      <c r="C225">
        <v>5</v>
      </c>
      <c r="D225" s="1">
        <f t="shared" si="13"/>
        <v>35555</v>
      </c>
      <c r="E225" s="1" t="s">
        <v>10</v>
      </c>
      <c r="F225" t="str">
        <f t="shared" si="14"/>
        <v>1997</v>
      </c>
      <c r="G225" t="str">
        <f t="shared" si="15"/>
        <v>1997Q2</v>
      </c>
    </row>
    <row r="226" spans="1:7" x14ac:dyDescent="0.25">
      <c r="A226" s="2">
        <v>1997</v>
      </c>
      <c r="B226" s="2">
        <v>5</v>
      </c>
      <c r="C226">
        <v>12</v>
      </c>
      <c r="D226" s="1">
        <f t="shared" si="13"/>
        <v>35562</v>
      </c>
      <c r="E226" s="1" t="s">
        <v>10</v>
      </c>
      <c r="F226" t="str">
        <f t="shared" si="14"/>
        <v>1997</v>
      </c>
      <c r="G226" t="str">
        <f t="shared" si="15"/>
        <v>1997Q2</v>
      </c>
    </row>
    <row r="227" spans="1:7" x14ac:dyDescent="0.25">
      <c r="A227" s="2">
        <v>1997</v>
      </c>
      <c r="B227" s="2">
        <v>5</v>
      </c>
      <c r="C227">
        <v>19</v>
      </c>
      <c r="D227" s="1">
        <f t="shared" si="13"/>
        <v>35569</v>
      </c>
      <c r="E227" s="1" t="s">
        <v>10</v>
      </c>
      <c r="F227" t="str">
        <f t="shared" si="14"/>
        <v>1997</v>
      </c>
      <c r="G227" t="str">
        <f t="shared" si="15"/>
        <v>1997Q2</v>
      </c>
    </row>
    <row r="228" spans="1:7" x14ac:dyDescent="0.25">
      <c r="A228" s="2">
        <v>1997</v>
      </c>
      <c r="B228" s="2">
        <v>5</v>
      </c>
      <c r="C228">
        <v>26</v>
      </c>
      <c r="D228" s="1">
        <f t="shared" si="13"/>
        <v>35576</v>
      </c>
      <c r="E228" s="1" t="s">
        <v>10</v>
      </c>
      <c r="F228" t="str">
        <f t="shared" si="14"/>
        <v>1997</v>
      </c>
      <c r="G228" t="str">
        <f t="shared" si="15"/>
        <v>1997Q2</v>
      </c>
    </row>
    <row r="229" spans="1:7" x14ac:dyDescent="0.25">
      <c r="A229" s="2">
        <v>1997</v>
      </c>
      <c r="B229" s="2">
        <v>6</v>
      </c>
      <c r="C229">
        <v>2</v>
      </c>
      <c r="D229" s="1">
        <f t="shared" si="13"/>
        <v>35583</v>
      </c>
      <c r="E229" s="1" t="s">
        <v>10</v>
      </c>
      <c r="F229" t="str">
        <f t="shared" si="14"/>
        <v>1997</v>
      </c>
      <c r="G229" t="str">
        <f t="shared" si="15"/>
        <v>1997Q2</v>
      </c>
    </row>
    <row r="230" spans="1:7" x14ac:dyDescent="0.25">
      <c r="A230" s="2">
        <v>1997</v>
      </c>
      <c r="B230" s="2">
        <v>6</v>
      </c>
      <c r="C230">
        <v>9</v>
      </c>
      <c r="D230" s="1">
        <f t="shared" si="13"/>
        <v>35590</v>
      </c>
      <c r="E230" s="1" t="s">
        <v>10</v>
      </c>
      <c r="F230" t="str">
        <f t="shared" si="14"/>
        <v>1997</v>
      </c>
      <c r="G230" t="str">
        <f t="shared" si="15"/>
        <v>1997Q2</v>
      </c>
    </row>
    <row r="231" spans="1:7" x14ac:dyDescent="0.25">
      <c r="A231" s="2">
        <v>1997</v>
      </c>
      <c r="B231" s="2">
        <v>6</v>
      </c>
      <c r="C231">
        <v>16</v>
      </c>
      <c r="D231" s="1">
        <f t="shared" si="13"/>
        <v>35597</v>
      </c>
      <c r="E231" s="1" t="s">
        <v>10</v>
      </c>
      <c r="F231" t="str">
        <f t="shared" si="14"/>
        <v>1997</v>
      </c>
      <c r="G231" t="str">
        <f t="shared" si="15"/>
        <v>1997Q2</v>
      </c>
    </row>
    <row r="232" spans="1:7" x14ac:dyDescent="0.25">
      <c r="A232" s="2">
        <v>1997</v>
      </c>
      <c r="B232" s="2">
        <v>6</v>
      </c>
      <c r="C232">
        <v>23</v>
      </c>
      <c r="D232" s="1">
        <f t="shared" si="13"/>
        <v>35604</v>
      </c>
      <c r="E232" s="1" t="s">
        <v>10</v>
      </c>
      <c r="F232" t="str">
        <f t="shared" si="14"/>
        <v>1997</v>
      </c>
      <c r="G232" t="str">
        <f t="shared" si="15"/>
        <v>1997Q2</v>
      </c>
    </row>
    <row r="233" spans="1:7" x14ac:dyDescent="0.25">
      <c r="A233" s="2">
        <v>1997</v>
      </c>
      <c r="B233" s="2">
        <v>6</v>
      </c>
      <c r="C233">
        <v>30</v>
      </c>
      <c r="D233" s="1">
        <f t="shared" si="13"/>
        <v>35611</v>
      </c>
      <c r="E233" s="1" t="s">
        <v>10</v>
      </c>
      <c r="F233" t="str">
        <f t="shared" si="14"/>
        <v>1997</v>
      </c>
      <c r="G233" t="str">
        <f t="shared" si="15"/>
        <v>1997Q2</v>
      </c>
    </row>
    <row r="234" spans="1:7" x14ac:dyDescent="0.25">
      <c r="A234" s="2">
        <v>1997</v>
      </c>
      <c r="B234" s="2">
        <v>7</v>
      </c>
      <c r="C234">
        <v>7</v>
      </c>
      <c r="D234" s="1">
        <f t="shared" si="13"/>
        <v>35618</v>
      </c>
      <c r="E234" s="1" t="s">
        <v>11</v>
      </c>
      <c r="F234" t="str">
        <f t="shared" si="14"/>
        <v>1997</v>
      </c>
      <c r="G234" t="str">
        <f t="shared" si="15"/>
        <v>1997Q3</v>
      </c>
    </row>
    <row r="235" spans="1:7" x14ac:dyDescent="0.25">
      <c r="A235" s="2">
        <v>1997</v>
      </c>
      <c r="B235" s="2">
        <v>7</v>
      </c>
      <c r="C235">
        <v>14</v>
      </c>
      <c r="D235" s="1">
        <f t="shared" si="13"/>
        <v>35625</v>
      </c>
      <c r="E235" s="1" t="s">
        <v>11</v>
      </c>
      <c r="F235" t="str">
        <f t="shared" si="14"/>
        <v>1997</v>
      </c>
      <c r="G235" t="str">
        <f t="shared" si="15"/>
        <v>1997Q3</v>
      </c>
    </row>
    <row r="236" spans="1:7" x14ac:dyDescent="0.25">
      <c r="A236" s="2">
        <v>1997</v>
      </c>
      <c r="B236" s="2">
        <v>7</v>
      </c>
      <c r="C236">
        <v>21</v>
      </c>
      <c r="D236" s="1">
        <f t="shared" si="13"/>
        <v>35632</v>
      </c>
      <c r="E236" s="1" t="s">
        <v>11</v>
      </c>
      <c r="F236" t="str">
        <f t="shared" si="14"/>
        <v>1997</v>
      </c>
      <c r="G236" t="str">
        <f t="shared" si="15"/>
        <v>1997Q3</v>
      </c>
    </row>
    <row r="237" spans="1:7" x14ac:dyDescent="0.25">
      <c r="A237" s="2">
        <v>1997</v>
      </c>
      <c r="B237" s="2">
        <v>7</v>
      </c>
      <c r="C237">
        <v>28</v>
      </c>
      <c r="D237" s="1">
        <f t="shared" si="13"/>
        <v>35639</v>
      </c>
      <c r="E237" s="1" t="s">
        <v>11</v>
      </c>
      <c r="F237" t="str">
        <f t="shared" si="14"/>
        <v>1997</v>
      </c>
      <c r="G237" t="str">
        <f t="shared" si="15"/>
        <v>1997Q3</v>
      </c>
    </row>
    <row r="238" spans="1:7" x14ac:dyDescent="0.25">
      <c r="A238" s="2">
        <v>1997</v>
      </c>
      <c r="B238" s="2">
        <v>8</v>
      </c>
      <c r="C238">
        <v>4</v>
      </c>
      <c r="D238" s="1">
        <f t="shared" si="13"/>
        <v>35646</v>
      </c>
      <c r="E238" s="1" t="s">
        <v>11</v>
      </c>
      <c r="F238" t="str">
        <f t="shared" si="14"/>
        <v>1997</v>
      </c>
      <c r="G238" t="str">
        <f t="shared" si="15"/>
        <v>1997Q3</v>
      </c>
    </row>
    <row r="239" spans="1:7" x14ac:dyDescent="0.25">
      <c r="A239" s="2">
        <v>1997</v>
      </c>
      <c r="B239" s="2">
        <v>8</v>
      </c>
      <c r="C239">
        <v>11</v>
      </c>
      <c r="D239" s="1">
        <f t="shared" si="13"/>
        <v>35653</v>
      </c>
      <c r="E239" s="1" t="s">
        <v>11</v>
      </c>
      <c r="F239" t="str">
        <f t="shared" si="14"/>
        <v>1997</v>
      </c>
      <c r="G239" t="str">
        <f t="shared" si="15"/>
        <v>1997Q3</v>
      </c>
    </row>
    <row r="240" spans="1:7" x14ac:dyDescent="0.25">
      <c r="A240" s="2">
        <v>1997</v>
      </c>
      <c r="B240" s="2">
        <v>8</v>
      </c>
      <c r="C240">
        <v>18</v>
      </c>
      <c r="D240" s="1">
        <f t="shared" si="13"/>
        <v>35660</v>
      </c>
      <c r="E240" s="1" t="s">
        <v>11</v>
      </c>
      <c r="F240" t="str">
        <f t="shared" si="14"/>
        <v>1997</v>
      </c>
      <c r="G240" t="str">
        <f t="shared" si="15"/>
        <v>1997Q3</v>
      </c>
    </row>
    <row r="241" spans="1:7" x14ac:dyDescent="0.25">
      <c r="A241" s="2">
        <v>1997</v>
      </c>
      <c r="B241" s="2">
        <v>8</v>
      </c>
      <c r="C241">
        <v>25</v>
      </c>
      <c r="D241" s="1">
        <f t="shared" si="13"/>
        <v>35667</v>
      </c>
      <c r="E241" s="1" t="s">
        <v>11</v>
      </c>
      <c r="F241" t="str">
        <f t="shared" si="14"/>
        <v>1997</v>
      </c>
      <c r="G241" t="str">
        <f t="shared" si="15"/>
        <v>1997Q3</v>
      </c>
    </row>
    <row r="242" spans="1:7" x14ac:dyDescent="0.25">
      <c r="A242" s="2">
        <v>1997</v>
      </c>
      <c r="B242" s="2">
        <v>9</v>
      </c>
      <c r="C242">
        <v>1</v>
      </c>
      <c r="D242" s="1">
        <f t="shared" si="13"/>
        <v>35674</v>
      </c>
      <c r="E242" s="1" t="s">
        <v>11</v>
      </c>
      <c r="F242" t="str">
        <f t="shared" si="14"/>
        <v>1997</v>
      </c>
      <c r="G242" t="str">
        <f t="shared" si="15"/>
        <v>1997Q3</v>
      </c>
    </row>
    <row r="243" spans="1:7" x14ac:dyDescent="0.25">
      <c r="A243" s="2">
        <v>1997</v>
      </c>
      <c r="B243" s="2">
        <v>9</v>
      </c>
      <c r="C243">
        <v>8</v>
      </c>
      <c r="D243" s="1">
        <f t="shared" si="13"/>
        <v>35681</v>
      </c>
      <c r="E243" s="1" t="s">
        <v>11</v>
      </c>
      <c r="F243" t="str">
        <f t="shared" si="14"/>
        <v>1997</v>
      </c>
      <c r="G243" t="str">
        <f t="shared" si="15"/>
        <v>1997Q3</v>
      </c>
    </row>
    <row r="244" spans="1:7" x14ac:dyDescent="0.25">
      <c r="A244" s="2">
        <v>1997</v>
      </c>
      <c r="B244" s="2">
        <v>9</v>
      </c>
      <c r="C244">
        <v>15</v>
      </c>
      <c r="D244" s="1">
        <f t="shared" si="13"/>
        <v>35688</v>
      </c>
      <c r="E244" s="1" t="s">
        <v>11</v>
      </c>
      <c r="F244" t="str">
        <f t="shared" si="14"/>
        <v>1997</v>
      </c>
      <c r="G244" t="str">
        <f t="shared" si="15"/>
        <v>1997Q3</v>
      </c>
    </row>
    <row r="245" spans="1:7" x14ac:dyDescent="0.25">
      <c r="A245" s="2">
        <v>1997</v>
      </c>
      <c r="B245" s="2">
        <v>9</v>
      </c>
      <c r="C245">
        <v>22</v>
      </c>
      <c r="D245" s="1">
        <f t="shared" si="13"/>
        <v>35695</v>
      </c>
      <c r="E245" s="1" t="s">
        <v>11</v>
      </c>
      <c r="F245" t="str">
        <f t="shared" si="14"/>
        <v>1997</v>
      </c>
      <c r="G245" t="str">
        <f t="shared" si="15"/>
        <v>1997Q3</v>
      </c>
    </row>
    <row r="246" spans="1:7" x14ac:dyDescent="0.25">
      <c r="A246" s="2">
        <v>1997</v>
      </c>
      <c r="B246" s="2">
        <v>9</v>
      </c>
      <c r="C246">
        <v>29</v>
      </c>
      <c r="D246" s="1">
        <f t="shared" si="13"/>
        <v>35702</v>
      </c>
      <c r="E246" s="1" t="s">
        <v>11</v>
      </c>
      <c r="F246" t="str">
        <f t="shared" si="14"/>
        <v>1997</v>
      </c>
      <c r="G246" t="str">
        <f t="shared" si="15"/>
        <v>1997Q3</v>
      </c>
    </row>
    <row r="247" spans="1:7" x14ac:dyDescent="0.25">
      <c r="A247" s="2">
        <v>1997</v>
      </c>
      <c r="B247" s="2">
        <v>10</v>
      </c>
      <c r="C247">
        <v>6</v>
      </c>
      <c r="D247" s="1">
        <f t="shared" si="13"/>
        <v>35709</v>
      </c>
      <c r="E247" s="1" t="s">
        <v>12</v>
      </c>
      <c r="F247" t="str">
        <f t="shared" si="14"/>
        <v>1997</v>
      </c>
      <c r="G247" t="str">
        <f t="shared" si="15"/>
        <v>1997Q4</v>
      </c>
    </row>
    <row r="248" spans="1:7" x14ac:dyDescent="0.25">
      <c r="A248" s="2">
        <v>1997</v>
      </c>
      <c r="B248" s="2">
        <v>10</v>
      </c>
      <c r="C248">
        <v>13</v>
      </c>
      <c r="D248" s="1">
        <f t="shared" si="13"/>
        <v>35716</v>
      </c>
      <c r="E248" s="1" t="s">
        <v>12</v>
      </c>
      <c r="F248" t="str">
        <f t="shared" si="14"/>
        <v>1997</v>
      </c>
      <c r="G248" t="str">
        <f t="shared" si="15"/>
        <v>1997Q4</v>
      </c>
    </row>
    <row r="249" spans="1:7" x14ac:dyDescent="0.25">
      <c r="A249" s="2">
        <v>1997</v>
      </c>
      <c r="B249" s="2">
        <v>10</v>
      </c>
      <c r="C249">
        <v>20</v>
      </c>
      <c r="D249" s="1">
        <f t="shared" si="13"/>
        <v>35723</v>
      </c>
      <c r="E249" s="1" t="s">
        <v>12</v>
      </c>
      <c r="F249" t="str">
        <f t="shared" si="14"/>
        <v>1997</v>
      </c>
      <c r="G249" t="str">
        <f t="shared" si="15"/>
        <v>1997Q4</v>
      </c>
    </row>
    <row r="250" spans="1:7" x14ac:dyDescent="0.25">
      <c r="A250" s="2">
        <v>1997</v>
      </c>
      <c r="B250" s="2">
        <v>10</v>
      </c>
      <c r="C250">
        <v>27</v>
      </c>
      <c r="D250" s="1">
        <f t="shared" si="13"/>
        <v>35730</v>
      </c>
      <c r="E250" s="1" t="s">
        <v>12</v>
      </c>
      <c r="F250" t="str">
        <f t="shared" si="14"/>
        <v>1997</v>
      </c>
      <c r="G250" t="str">
        <f t="shared" si="15"/>
        <v>1997Q4</v>
      </c>
    </row>
    <row r="251" spans="1:7" x14ac:dyDescent="0.25">
      <c r="A251" s="2">
        <v>1997</v>
      </c>
      <c r="B251" s="2">
        <v>11</v>
      </c>
      <c r="C251">
        <v>3</v>
      </c>
      <c r="D251" s="1">
        <f t="shared" si="13"/>
        <v>35737</v>
      </c>
      <c r="E251" s="1" t="s">
        <v>12</v>
      </c>
      <c r="F251" t="str">
        <f t="shared" si="14"/>
        <v>1997</v>
      </c>
      <c r="G251" t="str">
        <f t="shared" si="15"/>
        <v>1997Q4</v>
      </c>
    </row>
    <row r="252" spans="1:7" x14ac:dyDescent="0.25">
      <c r="A252" s="2">
        <v>1997</v>
      </c>
      <c r="B252" s="2">
        <v>11</v>
      </c>
      <c r="C252">
        <v>10</v>
      </c>
      <c r="D252" s="1">
        <f t="shared" si="13"/>
        <v>35744</v>
      </c>
      <c r="E252" s="1" t="s">
        <v>12</v>
      </c>
      <c r="F252" t="str">
        <f t="shared" si="14"/>
        <v>1997</v>
      </c>
      <c r="G252" t="str">
        <f t="shared" si="15"/>
        <v>1997Q4</v>
      </c>
    </row>
    <row r="253" spans="1:7" x14ac:dyDescent="0.25">
      <c r="A253" s="2">
        <v>1997</v>
      </c>
      <c r="B253" s="2">
        <v>11</v>
      </c>
      <c r="C253">
        <v>17</v>
      </c>
      <c r="D253" s="1">
        <f t="shared" si="13"/>
        <v>35751</v>
      </c>
      <c r="E253" s="1" t="s">
        <v>12</v>
      </c>
      <c r="F253" t="str">
        <f t="shared" si="14"/>
        <v>1997</v>
      </c>
      <c r="G253" t="str">
        <f t="shared" si="15"/>
        <v>1997Q4</v>
      </c>
    </row>
    <row r="254" spans="1:7" x14ac:dyDescent="0.25">
      <c r="A254" s="2">
        <v>1997</v>
      </c>
      <c r="B254" s="2">
        <v>11</v>
      </c>
      <c r="C254">
        <v>24</v>
      </c>
      <c r="D254" s="1">
        <f t="shared" si="13"/>
        <v>35758</v>
      </c>
      <c r="E254" s="1" t="s">
        <v>12</v>
      </c>
      <c r="F254" t="str">
        <f t="shared" si="14"/>
        <v>1997</v>
      </c>
      <c r="G254" t="str">
        <f t="shared" si="15"/>
        <v>1997Q4</v>
      </c>
    </row>
    <row r="255" spans="1:7" x14ac:dyDescent="0.25">
      <c r="A255" s="2">
        <v>1997</v>
      </c>
      <c r="B255" s="2">
        <v>12</v>
      </c>
      <c r="C255">
        <v>1</v>
      </c>
      <c r="D255" s="1">
        <f t="shared" si="13"/>
        <v>35765</v>
      </c>
      <c r="E255" s="1" t="s">
        <v>12</v>
      </c>
      <c r="F255" t="str">
        <f t="shared" si="14"/>
        <v>1997</v>
      </c>
      <c r="G255" t="str">
        <f t="shared" si="15"/>
        <v>1997Q4</v>
      </c>
    </row>
    <row r="256" spans="1:7" x14ac:dyDescent="0.25">
      <c r="A256" s="2">
        <v>1997</v>
      </c>
      <c r="B256" s="2">
        <v>12</v>
      </c>
      <c r="C256">
        <v>8</v>
      </c>
      <c r="D256" s="1">
        <f t="shared" si="13"/>
        <v>35772</v>
      </c>
      <c r="E256" s="1" t="s">
        <v>12</v>
      </c>
      <c r="F256" t="str">
        <f t="shared" si="14"/>
        <v>1997</v>
      </c>
      <c r="G256" t="str">
        <f t="shared" si="15"/>
        <v>1997Q4</v>
      </c>
    </row>
    <row r="257" spans="1:7" x14ac:dyDescent="0.25">
      <c r="A257" s="2">
        <v>1997</v>
      </c>
      <c r="B257" s="2">
        <v>12</v>
      </c>
      <c r="C257">
        <v>15</v>
      </c>
      <c r="D257" s="1">
        <f t="shared" si="13"/>
        <v>35779</v>
      </c>
      <c r="E257" s="1" t="s">
        <v>12</v>
      </c>
      <c r="F257" t="str">
        <f t="shared" si="14"/>
        <v>1997</v>
      </c>
      <c r="G257" t="str">
        <f t="shared" si="15"/>
        <v>1997Q4</v>
      </c>
    </row>
    <row r="258" spans="1:7" x14ac:dyDescent="0.25">
      <c r="A258" s="2">
        <v>1997</v>
      </c>
      <c r="B258" s="2">
        <v>12</v>
      </c>
      <c r="C258">
        <v>22</v>
      </c>
      <c r="D258" s="1">
        <f t="shared" si="13"/>
        <v>35786</v>
      </c>
      <c r="E258" s="1" t="s">
        <v>12</v>
      </c>
      <c r="F258" t="str">
        <f t="shared" si="14"/>
        <v>1997</v>
      </c>
      <c r="G258" t="str">
        <f t="shared" si="15"/>
        <v>1997Q4</v>
      </c>
    </row>
    <row r="259" spans="1:7" x14ac:dyDescent="0.25">
      <c r="A259" s="3">
        <v>1997</v>
      </c>
      <c r="B259" s="2">
        <v>12</v>
      </c>
      <c r="C259">
        <v>29</v>
      </c>
      <c r="D259" s="1">
        <f t="shared" ref="D259:D322" si="16">DATE(A259,B259,C259)</f>
        <v>35793</v>
      </c>
      <c r="E259" s="1" t="s">
        <v>12</v>
      </c>
      <c r="F259" t="str">
        <f t="shared" ref="F259:F322" si="17">TEXT(D259,"YYYY")</f>
        <v>1997</v>
      </c>
      <c r="G259" t="str">
        <f t="shared" si="15"/>
        <v>1997Q4</v>
      </c>
    </row>
    <row r="260" spans="1:7" x14ac:dyDescent="0.25">
      <c r="A260" s="2">
        <v>1998</v>
      </c>
      <c r="B260" s="2">
        <v>1</v>
      </c>
      <c r="C260">
        <v>5</v>
      </c>
      <c r="D260" s="1">
        <f t="shared" si="16"/>
        <v>35800</v>
      </c>
      <c r="E260" s="1" t="s">
        <v>9</v>
      </c>
      <c r="F260" t="str">
        <f t="shared" si="17"/>
        <v>1998</v>
      </c>
      <c r="G260" t="str">
        <f t="shared" ref="G260:G323" si="18">F260&amp;MID(E260,1,1)&amp;MID(E260,4,1)</f>
        <v>1998Q1</v>
      </c>
    </row>
    <row r="261" spans="1:7" x14ac:dyDescent="0.25">
      <c r="A261" s="2">
        <v>1998</v>
      </c>
      <c r="B261" s="2">
        <v>1</v>
      </c>
      <c r="C261">
        <v>12</v>
      </c>
      <c r="D261" s="1">
        <f t="shared" si="16"/>
        <v>35807</v>
      </c>
      <c r="E261" s="1" t="s">
        <v>9</v>
      </c>
      <c r="F261" t="str">
        <f t="shared" si="17"/>
        <v>1998</v>
      </c>
      <c r="G261" t="str">
        <f t="shared" si="18"/>
        <v>1998Q1</v>
      </c>
    </row>
    <row r="262" spans="1:7" x14ac:dyDescent="0.25">
      <c r="A262" s="2">
        <v>1998</v>
      </c>
      <c r="B262" s="2">
        <v>1</v>
      </c>
      <c r="C262">
        <v>19</v>
      </c>
      <c r="D262" s="1">
        <f t="shared" si="16"/>
        <v>35814</v>
      </c>
      <c r="E262" s="1" t="s">
        <v>9</v>
      </c>
      <c r="F262" t="str">
        <f t="shared" si="17"/>
        <v>1998</v>
      </c>
      <c r="G262" t="str">
        <f t="shared" si="18"/>
        <v>1998Q1</v>
      </c>
    </row>
    <row r="263" spans="1:7" x14ac:dyDescent="0.25">
      <c r="A263" s="2">
        <v>1998</v>
      </c>
      <c r="B263" s="2">
        <v>1</v>
      </c>
      <c r="C263">
        <v>26</v>
      </c>
      <c r="D263" s="1">
        <f t="shared" si="16"/>
        <v>35821</v>
      </c>
      <c r="E263" s="1" t="s">
        <v>9</v>
      </c>
      <c r="F263" t="str">
        <f t="shared" si="17"/>
        <v>1998</v>
      </c>
      <c r="G263" t="str">
        <f t="shared" si="18"/>
        <v>1998Q1</v>
      </c>
    </row>
    <row r="264" spans="1:7" x14ac:dyDescent="0.25">
      <c r="A264" s="2">
        <v>1998</v>
      </c>
      <c r="B264" s="2">
        <v>2</v>
      </c>
      <c r="C264">
        <v>2</v>
      </c>
      <c r="D264" s="1">
        <f t="shared" si="16"/>
        <v>35828</v>
      </c>
      <c r="E264" s="1" t="s">
        <v>9</v>
      </c>
      <c r="F264" t="str">
        <f t="shared" si="17"/>
        <v>1998</v>
      </c>
      <c r="G264" t="str">
        <f t="shared" si="18"/>
        <v>1998Q1</v>
      </c>
    </row>
    <row r="265" spans="1:7" x14ac:dyDescent="0.25">
      <c r="A265" s="2">
        <v>1998</v>
      </c>
      <c r="B265" s="2">
        <v>2</v>
      </c>
      <c r="C265">
        <v>9</v>
      </c>
      <c r="D265" s="1">
        <f t="shared" si="16"/>
        <v>35835</v>
      </c>
      <c r="E265" s="1" t="s">
        <v>9</v>
      </c>
      <c r="F265" t="str">
        <f t="shared" si="17"/>
        <v>1998</v>
      </c>
      <c r="G265" t="str">
        <f t="shared" si="18"/>
        <v>1998Q1</v>
      </c>
    </row>
    <row r="266" spans="1:7" x14ac:dyDescent="0.25">
      <c r="A266" s="2">
        <v>1998</v>
      </c>
      <c r="B266" s="2">
        <v>2</v>
      </c>
      <c r="C266">
        <v>16</v>
      </c>
      <c r="D266" s="1">
        <f t="shared" si="16"/>
        <v>35842</v>
      </c>
      <c r="E266" s="1" t="s">
        <v>9</v>
      </c>
      <c r="F266" t="str">
        <f t="shared" si="17"/>
        <v>1998</v>
      </c>
      <c r="G266" t="str">
        <f t="shared" si="18"/>
        <v>1998Q1</v>
      </c>
    </row>
    <row r="267" spans="1:7" x14ac:dyDescent="0.25">
      <c r="A267" s="2">
        <v>1998</v>
      </c>
      <c r="B267" s="2">
        <v>2</v>
      </c>
      <c r="C267">
        <v>23</v>
      </c>
      <c r="D267" s="1">
        <f t="shared" si="16"/>
        <v>35849</v>
      </c>
      <c r="E267" s="1" t="s">
        <v>9</v>
      </c>
      <c r="F267" t="str">
        <f t="shared" si="17"/>
        <v>1998</v>
      </c>
      <c r="G267" t="str">
        <f t="shared" si="18"/>
        <v>1998Q1</v>
      </c>
    </row>
    <row r="268" spans="1:7" x14ac:dyDescent="0.25">
      <c r="A268" s="2">
        <v>1998</v>
      </c>
      <c r="B268" s="2">
        <v>3</v>
      </c>
      <c r="C268">
        <v>2</v>
      </c>
      <c r="D268" s="1">
        <f t="shared" si="16"/>
        <v>35856</v>
      </c>
      <c r="E268" s="1" t="s">
        <v>9</v>
      </c>
      <c r="F268" t="str">
        <f t="shared" si="17"/>
        <v>1998</v>
      </c>
      <c r="G268" t="str">
        <f t="shared" si="18"/>
        <v>1998Q1</v>
      </c>
    </row>
    <row r="269" spans="1:7" x14ac:dyDescent="0.25">
      <c r="A269" s="2">
        <v>1998</v>
      </c>
      <c r="B269" s="2">
        <v>3</v>
      </c>
      <c r="C269">
        <v>9</v>
      </c>
      <c r="D269" s="1">
        <f t="shared" si="16"/>
        <v>35863</v>
      </c>
      <c r="E269" s="1" t="s">
        <v>9</v>
      </c>
      <c r="F269" t="str">
        <f t="shared" si="17"/>
        <v>1998</v>
      </c>
      <c r="G269" t="str">
        <f t="shared" si="18"/>
        <v>1998Q1</v>
      </c>
    </row>
    <row r="270" spans="1:7" x14ac:dyDescent="0.25">
      <c r="A270" s="2">
        <v>1998</v>
      </c>
      <c r="B270" s="2">
        <v>3</v>
      </c>
      <c r="C270">
        <v>16</v>
      </c>
      <c r="D270" s="1">
        <f t="shared" si="16"/>
        <v>35870</v>
      </c>
      <c r="E270" s="1" t="s">
        <v>9</v>
      </c>
      <c r="F270" t="str">
        <f t="shared" si="17"/>
        <v>1998</v>
      </c>
      <c r="G270" t="str">
        <f t="shared" si="18"/>
        <v>1998Q1</v>
      </c>
    </row>
    <row r="271" spans="1:7" x14ac:dyDescent="0.25">
      <c r="A271" s="2">
        <v>1998</v>
      </c>
      <c r="B271" s="2">
        <v>3</v>
      </c>
      <c r="C271">
        <v>23</v>
      </c>
      <c r="D271" s="1">
        <f t="shared" si="16"/>
        <v>35877</v>
      </c>
      <c r="E271" s="1" t="s">
        <v>9</v>
      </c>
      <c r="F271" t="str">
        <f t="shared" si="17"/>
        <v>1998</v>
      </c>
      <c r="G271" t="str">
        <f t="shared" si="18"/>
        <v>1998Q1</v>
      </c>
    </row>
    <row r="272" spans="1:7" x14ac:dyDescent="0.25">
      <c r="A272" s="2">
        <v>1998</v>
      </c>
      <c r="B272" s="2">
        <v>3</v>
      </c>
      <c r="C272">
        <v>30</v>
      </c>
      <c r="D272" s="1">
        <f t="shared" si="16"/>
        <v>35884</v>
      </c>
      <c r="E272" s="1" t="s">
        <v>9</v>
      </c>
      <c r="F272" t="str">
        <f t="shared" si="17"/>
        <v>1998</v>
      </c>
      <c r="G272" t="str">
        <f t="shared" si="18"/>
        <v>1998Q1</v>
      </c>
    </row>
    <row r="273" spans="1:7" x14ac:dyDescent="0.25">
      <c r="A273" s="2">
        <v>1998</v>
      </c>
      <c r="B273" s="2">
        <v>4</v>
      </c>
      <c r="C273">
        <v>6</v>
      </c>
      <c r="D273" s="1">
        <f t="shared" si="16"/>
        <v>35891</v>
      </c>
      <c r="E273" s="1" t="s">
        <v>10</v>
      </c>
      <c r="F273" t="str">
        <f t="shared" si="17"/>
        <v>1998</v>
      </c>
      <c r="G273" t="str">
        <f t="shared" si="18"/>
        <v>1998Q2</v>
      </c>
    </row>
    <row r="274" spans="1:7" x14ac:dyDescent="0.25">
      <c r="A274" s="2">
        <v>1998</v>
      </c>
      <c r="B274" s="2">
        <v>4</v>
      </c>
      <c r="C274">
        <v>13</v>
      </c>
      <c r="D274" s="1">
        <f t="shared" si="16"/>
        <v>35898</v>
      </c>
      <c r="E274" s="1" t="s">
        <v>10</v>
      </c>
      <c r="F274" t="str">
        <f t="shared" si="17"/>
        <v>1998</v>
      </c>
      <c r="G274" t="str">
        <f t="shared" si="18"/>
        <v>1998Q2</v>
      </c>
    </row>
    <row r="275" spans="1:7" x14ac:dyDescent="0.25">
      <c r="A275" s="2">
        <v>1998</v>
      </c>
      <c r="B275" s="2">
        <v>4</v>
      </c>
      <c r="C275">
        <v>20</v>
      </c>
      <c r="D275" s="1">
        <f t="shared" si="16"/>
        <v>35905</v>
      </c>
      <c r="E275" s="1" t="s">
        <v>10</v>
      </c>
      <c r="F275" t="str">
        <f t="shared" si="17"/>
        <v>1998</v>
      </c>
      <c r="G275" t="str">
        <f t="shared" si="18"/>
        <v>1998Q2</v>
      </c>
    </row>
    <row r="276" spans="1:7" x14ac:dyDescent="0.25">
      <c r="A276" s="2">
        <v>1998</v>
      </c>
      <c r="B276" s="2">
        <v>4</v>
      </c>
      <c r="C276">
        <v>27</v>
      </c>
      <c r="D276" s="1">
        <f t="shared" si="16"/>
        <v>35912</v>
      </c>
      <c r="E276" s="1" t="s">
        <v>10</v>
      </c>
      <c r="F276" t="str">
        <f t="shared" si="17"/>
        <v>1998</v>
      </c>
      <c r="G276" t="str">
        <f t="shared" si="18"/>
        <v>1998Q2</v>
      </c>
    </row>
    <row r="277" spans="1:7" x14ac:dyDescent="0.25">
      <c r="A277" s="2">
        <v>1998</v>
      </c>
      <c r="B277" s="2">
        <v>5</v>
      </c>
      <c r="C277">
        <v>4</v>
      </c>
      <c r="D277" s="1">
        <f t="shared" si="16"/>
        <v>35919</v>
      </c>
      <c r="E277" s="1" t="s">
        <v>10</v>
      </c>
      <c r="F277" t="str">
        <f t="shared" si="17"/>
        <v>1998</v>
      </c>
      <c r="G277" t="str">
        <f t="shared" si="18"/>
        <v>1998Q2</v>
      </c>
    </row>
    <row r="278" spans="1:7" x14ac:dyDescent="0.25">
      <c r="A278" s="2">
        <v>1998</v>
      </c>
      <c r="B278" s="2">
        <v>5</v>
      </c>
      <c r="C278">
        <v>11</v>
      </c>
      <c r="D278" s="1">
        <f t="shared" si="16"/>
        <v>35926</v>
      </c>
      <c r="E278" s="1" t="s">
        <v>10</v>
      </c>
      <c r="F278" t="str">
        <f t="shared" si="17"/>
        <v>1998</v>
      </c>
      <c r="G278" t="str">
        <f t="shared" si="18"/>
        <v>1998Q2</v>
      </c>
    </row>
    <row r="279" spans="1:7" x14ac:dyDescent="0.25">
      <c r="A279" s="2">
        <v>1998</v>
      </c>
      <c r="B279" s="2">
        <v>5</v>
      </c>
      <c r="C279">
        <v>18</v>
      </c>
      <c r="D279" s="1">
        <f t="shared" si="16"/>
        <v>35933</v>
      </c>
      <c r="E279" s="1" t="s">
        <v>10</v>
      </c>
      <c r="F279" t="str">
        <f t="shared" si="17"/>
        <v>1998</v>
      </c>
      <c r="G279" t="str">
        <f t="shared" si="18"/>
        <v>1998Q2</v>
      </c>
    </row>
    <row r="280" spans="1:7" x14ac:dyDescent="0.25">
      <c r="A280" s="2">
        <v>1998</v>
      </c>
      <c r="B280" s="2">
        <v>5</v>
      </c>
      <c r="C280">
        <v>25</v>
      </c>
      <c r="D280" s="1">
        <f t="shared" si="16"/>
        <v>35940</v>
      </c>
      <c r="E280" s="1" t="s">
        <v>10</v>
      </c>
      <c r="F280" t="str">
        <f t="shared" si="17"/>
        <v>1998</v>
      </c>
      <c r="G280" t="str">
        <f t="shared" si="18"/>
        <v>1998Q2</v>
      </c>
    </row>
    <row r="281" spans="1:7" x14ac:dyDescent="0.25">
      <c r="A281" s="2">
        <v>1998</v>
      </c>
      <c r="B281" s="2">
        <v>6</v>
      </c>
      <c r="C281">
        <v>1</v>
      </c>
      <c r="D281" s="1">
        <f t="shared" si="16"/>
        <v>35947</v>
      </c>
      <c r="E281" s="1" t="s">
        <v>10</v>
      </c>
      <c r="F281" t="str">
        <f t="shared" si="17"/>
        <v>1998</v>
      </c>
      <c r="G281" t="str">
        <f t="shared" si="18"/>
        <v>1998Q2</v>
      </c>
    </row>
    <row r="282" spans="1:7" x14ac:dyDescent="0.25">
      <c r="A282" s="2">
        <v>1998</v>
      </c>
      <c r="B282" s="2">
        <v>6</v>
      </c>
      <c r="C282">
        <v>8</v>
      </c>
      <c r="D282" s="1">
        <f t="shared" si="16"/>
        <v>35954</v>
      </c>
      <c r="E282" s="1" t="s">
        <v>10</v>
      </c>
      <c r="F282" t="str">
        <f t="shared" si="17"/>
        <v>1998</v>
      </c>
      <c r="G282" t="str">
        <f t="shared" si="18"/>
        <v>1998Q2</v>
      </c>
    </row>
    <row r="283" spans="1:7" x14ac:dyDescent="0.25">
      <c r="A283" s="2">
        <v>1998</v>
      </c>
      <c r="B283" s="2">
        <v>6</v>
      </c>
      <c r="C283">
        <v>15</v>
      </c>
      <c r="D283" s="1">
        <f t="shared" si="16"/>
        <v>35961</v>
      </c>
      <c r="E283" s="1" t="s">
        <v>10</v>
      </c>
      <c r="F283" t="str">
        <f t="shared" si="17"/>
        <v>1998</v>
      </c>
      <c r="G283" t="str">
        <f t="shared" si="18"/>
        <v>1998Q2</v>
      </c>
    </row>
    <row r="284" spans="1:7" x14ac:dyDescent="0.25">
      <c r="A284" s="2">
        <v>1998</v>
      </c>
      <c r="B284" s="2">
        <v>6</v>
      </c>
      <c r="C284">
        <v>22</v>
      </c>
      <c r="D284" s="1">
        <f t="shared" si="16"/>
        <v>35968</v>
      </c>
      <c r="E284" s="1" t="s">
        <v>10</v>
      </c>
      <c r="F284" t="str">
        <f t="shared" si="17"/>
        <v>1998</v>
      </c>
      <c r="G284" t="str">
        <f t="shared" si="18"/>
        <v>1998Q2</v>
      </c>
    </row>
    <row r="285" spans="1:7" x14ac:dyDescent="0.25">
      <c r="A285" s="2">
        <v>1998</v>
      </c>
      <c r="B285" s="2">
        <v>6</v>
      </c>
      <c r="C285">
        <v>29</v>
      </c>
      <c r="D285" s="1">
        <f t="shared" si="16"/>
        <v>35975</v>
      </c>
      <c r="E285" s="1" t="s">
        <v>10</v>
      </c>
      <c r="F285" t="str">
        <f t="shared" si="17"/>
        <v>1998</v>
      </c>
      <c r="G285" t="str">
        <f t="shared" si="18"/>
        <v>1998Q2</v>
      </c>
    </row>
    <row r="286" spans="1:7" x14ac:dyDescent="0.25">
      <c r="A286" s="2">
        <v>1998</v>
      </c>
      <c r="B286" s="2">
        <v>7</v>
      </c>
      <c r="C286">
        <v>6</v>
      </c>
      <c r="D286" s="1">
        <f t="shared" si="16"/>
        <v>35982</v>
      </c>
      <c r="E286" s="1" t="s">
        <v>11</v>
      </c>
      <c r="F286" t="str">
        <f t="shared" si="17"/>
        <v>1998</v>
      </c>
      <c r="G286" t="str">
        <f t="shared" si="18"/>
        <v>1998Q3</v>
      </c>
    </row>
    <row r="287" spans="1:7" x14ac:dyDescent="0.25">
      <c r="A287" s="2">
        <v>1998</v>
      </c>
      <c r="B287" s="2">
        <v>7</v>
      </c>
      <c r="C287">
        <v>13</v>
      </c>
      <c r="D287" s="1">
        <f t="shared" si="16"/>
        <v>35989</v>
      </c>
      <c r="E287" s="1" t="s">
        <v>11</v>
      </c>
      <c r="F287" t="str">
        <f t="shared" si="17"/>
        <v>1998</v>
      </c>
      <c r="G287" t="str">
        <f t="shared" si="18"/>
        <v>1998Q3</v>
      </c>
    </row>
    <row r="288" spans="1:7" x14ac:dyDescent="0.25">
      <c r="A288" s="2">
        <v>1998</v>
      </c>
      <c r="B288" s="2">
        <v>7</v>
      </c>
      <c r="C288">
        <v>20</v>
      </c>
      <c r="D288" s="1">
        <f t="shared" si="16"/>
        <v>35996</v>
      </c>
      <c r="E288" s="1" t="s">
        <v>11</v>
      </c>
      <c r="F288" t="str">
        <f t="shared" si="17"/>
        <v>1998</v>
      </c>
      <c r="G288" t="str">
        <f t="shared" si="18"/>
        <v>1998Q3</v>
      </c>
    </row>
    <row r="289" spans="1:7" x14ac:dyDescent="0.25">
      <c r="A289" s="2">
        <v>1998</v>
      </c>
      <c r="B289" s="2">
        <v>7</v>
      </c>
      <c r="C289">
        <v>27</v>
      </c>
      <c r="D289" s="1">
        <f t="shared" si="16"/>
        <v>36003</v>
      </c>
      <c r="E289" s="1" t="s">
        <v>11</v>
      </c>
      <c r="F289" t="str">
        <f t="shared" si="17"/>
        <v>1998</v>
      </c>
      <c r="G289" t="str">
        <f t="shared" si="18"/>
        <v>1998Q3</v>
      </c>
    </row>
    <row r="290" spans="1:7" x14ac:dyDescent="0.25">
      <c r="A290" s="2">
        <v>1998</v>
      </c>
      <c r="B290" s="2">
        <v>8</v>
      </c>
      <c r="C290">
        <v>3</v>
      </c>
      <c r="D290" s="1">
        <f t="shared" si="16"/>
        <v>36010</v>
      </c>
      <c r="E290" s="1" t="s">
        <v>11</v>
      </c>
      <c r="F290" t="str">
        <f t="shared" si="17"/>
        <v>1998</v>
      </c>
      <c r="G290" t="str">
        <f t="shared" si="18"/>
        <v>1998Q3</v>
      </c>
    </row>
    <row r="291" spans="1:7" x14ac:dyDescent="0.25">
      <c r="A291" s="2">
        <v>1998</v>
      </c>
      <c r="B291" s="2">
        <v>8</v>
      </c>
      <c r="C291">
        <v>10</v>
      </c>
      <c r="D291" s="1">
        <f t="shared" si="16"/>
        <v>36017</v>
      </c>
      <c r="E291" s="1" t="s">
        <v>11</v>
      </c>
      <c r="F291" t="str">
        <f t="shared" si="17"/>
        <v>1998</v>
      </c>
      <c r="G291" t="str">
        <f t="shared" si="18"/>
        <v>1998Q3</v>
      </c>
    </row>
    <row r="292" spans="1:7" x14ac:dyDescent="0.25">
      <c r="A292" s="2">
        <v>1998</v>
      </c>
      <c r="B292" s="2">
        <v>8</v>
      </c>
      <c r="C292">
        <v>17</v>
      </c>
      <c r="D292" s="1">
        <f t="shared" si="16"/>
        <v>36024</v>
      </c>
      <c r="E292" s="1" t="s">
        <v>11</v>
      </c>
      <c r="F292" t="str">
        <f t="shared" si="17"/>
        <v>1998</v>
      </c>
      <c r="G292" t="str">
        <f t="shared" si="18"/>
        <v>1998Q3</v>
      </c>
    </row>
    <row r="293" spans="1:7" x14ac:dyDescent="0.25">
      <c r="A293" s="2">
        <v>1998</v>
      </c>
      <c r="B293" s="2">
        <v>8</v>
      </c>
      <c r="C293">
        <v>24</v>
      </c>
      <c r="D293" s="1">
        <f t="shared" si="16"/>
        <v>36031</v>
      </c>
      <c r="E293" s="1" t="s">
        <v>11</v>
      </c>
      <c r="F293" t="str">
        <f t="shared" si="17"/>
        <v>1998</v>
      </c>
      <c r="G293" t="str">
        <f t="shared" si="18"/>
        <v>1998Q3</v>
      </c>
    </row>
    <row r="294" spans="1:7" x14ac:dyDescent="0.25">
      <c r="A294" s="2">
        <v>1998</v>
      </c>
      <c r="B294" s="2">
        <v>8</v>
      </c>
      <c r="C294">
        <v>31</v>
      </c>
      <c r="D294" s="1">
        <f t="shared" si="16"/>
        <v>36038</v>
      </c>
      <c r="E294" s="1" t="s">
        <v>11</v>
      </c>
      <c r="F294" t="str">
        <f t="shared" si="17"/>
        <v>1998</v>
      </c>
      <c r="G294" t="str">
        <f t="shared" si="18"/>
        <v>1998Q3</v>
      </c>
    </row>
    <row r="295" spans="1:7" x14ac:dyDescent="0.25">
      <c r="A295" s="2">
        <v>1998</v>
      </c>
      <c r="B295" s="2">
        <v>9</v>
      </c>
      <c r="C295">
        <v>7</v>
      </c>
      <c r="D295" s="1">
        <f t="shared" si="16"/>
        <v>36045</v>
      </c>
      <c r="E295" s="1" t="s">
        <v>11</v>
      </c>
      <c r="F295" t="str">
        <f t="shared" si="17"/>
        <v>1998</v>
      </c>
      <c r="G295" t="str">
        <f t="shared" si="18"/>
        <v>1998Q3</v>
      </c>
    </row>
    <row r="296" spans="1:7" x14ac:dyDescent="0.25">
      <c r="A296" s="2">
        <v>1998</v>
      </c>
      <c r="B296" s="2">
        <v>9</v>
      </c>
      <c r="C296">
        <v>14</v>
      </c>
      <c r="D296" s="1">
        <f t="shared" si="16"/>
        <v>36052</v>
      </c>
      <c r="E296" s="1" t="s">
        <v>11</v>
      </c>
      <c r="F296" t="str">
        <f t="shared" si="17"/>
        <v>1998</v>
      </c>
      <c r="G296" t="str">
        <f t="shared" si="18"/>
        <v>1998Q3</v>
      </c>
    </row>
    <row r="297" spans="1:7" x14ac:dyDescent="0.25">
      <c r="A297" s="2">
        <v>1998</v>
      </c>
      <c r="B297" s="2">
        <v>9</v>
      </c>
      <c r="C297">
        <v>21</v>
      </c>
      <c r="D297" s="1">
        <f t="shared" si="16"/>
        <v>36059</v>
      </c>
      <c r="E297" s="1" t="s">
        <v>11</v>
      </c>
      <c r="F297" t="str">
        <f t="shared" si="17"/>
        <v>1998</v>
      </c>
      <c r="G297" t="str">
        <f t="shared" si="18"/>
        <v>1998Q3</v>
      </c>
    </row>
    <row r="298" spans="1:7" x14ac:dyDescent="0.25">
      <c r="A298" s="2">
        <v>1998</v>
      </c>
      <c r="B298" s="2">
        <v>9</v>
      </c>
      <c r="C298">
        <v>28</v>
      </c>
      <c r="D298" s="1">
        <f t="shared" si="16"/>
        <v>36066</v>
      </c>
      <c r="E298" s="1" t="s">
        <v>11</v>
      </c>
      <c r="F298" t="str">
        <f t="shared" si="17"/>
        <v>1998</v>
      </c>
      <c r="G298" t="str">
        <f t="shared" si="18"/>
        <v>1998Q3</v>
      </c>
    </row>
    <row r="299" spans="1:7" x14ac:dyDescent="0.25">
      <c r="A299" s="2">
        <v>1998</v>
      </c>
      <c r="B299" s="2">
        <v>10</v>
      </c>
      <c r="C299">
        <v>5</v>
      </c>
      <c r="D299" s="1">
        <f t="shared" si="16"/>
        <v>36073</v>
      </c>
      <c r="E299" s="1" t="s">
        <v>12</v>
      </c>
      <c r="F299" t="str">
        <f t="shared" si="17"/>
        <v>1998</v>
      </c>
      <c r="G299" t="str">
        <f t="shared" si="18"/>
        <v>1998Q4</v>
      </c>
    </row>
    <row r="300" spans="1:7" x14ac:dyDescent="0.25">
      <c r="A300" s="2">
        <v>1998</v>
      </c>
      <c r="B300" s="2">
        <v>10</v>
      </c>
      <c r="C300">
        <v>12</v>
      </c>
      <c r="D300" s="1">
        <f t="shared" si="16"/>
        <v>36080</v>
      </c>
      <c r="E300" s="1" t="s">
        <v>12</v>
      </c>
      <c r="F300" t="str">
        <f t="shared" si="17"/>
        <v>1998</v>
      </c>
      <c r="G300" t="str">
        <f t="shared" si="18"/>
        <v>1998Q4</v>
      </c>
    </row>
    <row r="301" spans="1:7" x14ac:dyDescent="0.25">
      <c r="A301" s="2">
        <v>1998</v>
      </c>
      <c r="B301" s="2">
        <v>10</v>
      </c>
      <c r="C301">
        <v>19</v>
      </c>
      <c r="D301" s="1">
        <f t="shared" si="16"/>
        <v>36087</v>
      </c>
      <c r="E301" s="1" t="s">
        <v>12</v>
      </c>
      <c r="F301" t="str">
        <f t="shared" si="17"/>
        <v>1998</v>
      </c>
      <c r="G301" t="str">
        <f t="shared" si="18"/>
        <v>1998Q4</v>
      </c>
    </row>
    <row r="302" spans="1:7" x14ac:dyDescent="0.25">
      <c r="A302" s="2">
        <v>1998</v>
      </c>
      <c r="B302" s="2">
        <v>10</v>
      </c>
      <c r="C302">
        <v>26</v>
      </c>
      <c r="D302" s="1">
        <f t="shared" si="16"/>
        <v>36094</v>
      </c>
      <c r="E302" s="1" t="s">
        <v>12</v>
      </c>
      <c r="F302" t="str">
        <f t="shared" si="17"/>
        <v>1998</v>
      </c>
      <c r="G302" t="str">
        <f t="shared" si="18"/>
        <v>1998Q4</v>
      </c>
    </row>
    <row r="303" spans="1:7" x14ac:dyDescent="0.25">
      <c r="A303" s="2">
        <v>1998</v>
      </c>
      <c r="B303" s="2">
        <v>11</v>
      </c>
      <c r="C303">
        <v>2</v>
      </c>
      <c r="D303" s="1">
        <f t="shared" si="16"/>
        <v>36101</v>
      </c>
      <c r="E303" s="1" t="s">
        <v>12</v>
      </c>
      <c r="F303" t="str">
        <f t="shared" si="17"/>
        <v>1998</v>
      </c>
      <c r="G303" t="str">
        <f t="shared" si="18"/>
        <v>1998Q4</v>
      </c>
    </row>
    <row r="304" spans="1:7" x14ac:dyDescent="0.25">
      <c r="A304" s="2">
        <v>1998</v>
      </c>
      <c r="B304" s="2">
        <v>11</v>
      </c>
      <c r="C304">
        <v>9</v>
      </c>
      <c r="D304" s="1">
        <f t="shared" si="16"/>
        <v>36108</v>
      </c>
      <c r="E304" s="1" t="s">
        <v>12</v>
      </c>
      <c r="F304" t="str">
        <f t="shared" si="17"/>
        <v>1998</v>
      </c>
      <c r="G304" t="str">
        <f t="shared" si="18"/>
        <v>1998Q4</v>
      </c>
    </row>
    <row r="305" spans="1:7" x14ac:dyDescent="0.25">
      <c r="A305" s="2">
        <v>1998</v>
      </c>
      <c r="B305" s="2">
        <v>11</v>
      </c>
      <c r="C305">
        <v>16</v>
      </c>
      <c r="D305" s="1">
        <f t="shared" si="16"/>
        <v>36115</v>
      </c>
      <c r="E305" s="1" t="s">
        <v>12</v>
      </c>
      <c r="F305" t="str">
        <f t="shared" si="17"/>
        <v>1998</v>
      </c>
      <c r="G305" t="str">
        <f t="shared" si="18"/>
        <v>1998Q4</v>
      </c>
    </row>
    <row r="306" spans="1:7" x14ac:dyDescent="0.25">
      <c r="A306" s="2">
        <v>1998</v>
      </c>
      <c r="B306" s="2">
        <v>11</v>
      </c>
      <c r="C306">
        <v>23</v>
      </c>
      <c r="D306" s="1">
        <f t="shared" si="16"/>
        <v>36122</v>
      </c>
      <c r="E306" s="1" t="s">
        <v>12</v>
      </c>
      <c r="F306" t="str">
        <f t="shared" si="17"/>
        <v>1998</v>
      </c>
      <c r="G306" t="str">
        <f t="shared" si="18"/>
        <v>1998Q4</v>
      </c>
    </row>
    <row r="307" spans="1:7" x14ac:dyDescent="0.25">
      <c r="A307" s="2">
        <v>1998</v>
      </c>
      <c r="B307" s="2">
        <v>11</v>
      </c>
      <c r="C307">
        <v>30</v>
      </c>
      <c r="D307" s="1">
        <f t="shared" si="16"/>
        <v>36129</v>
      </c>
      <c r="E307" s="1" t="s">
        <v>12</v>
      </c>
      <c r="F307" t="str">
        <f t="shared" si="17"/>
        <v>1998</v>
      </c>
      <c r="G307" t="str">
        <f t="shared" si="18"/>
        <v>1998Q4</v>
      </c>
    </row>
    <row r="308" spans="1:7" x14ac:dyDescent="0.25">
      <c r="A308" s="2">
        <v>1998</v>
      </c>
      <c r="B308" s="2">
        <v>12</v>
      </c>
      <c r="C308">
        <v>7</v>
      </c>
      <c r="D308" s="1">
        <f t="shared" si="16"/>
        <v>36136</v>
      </c>
      <c r="E308" s="1" t="s">
        <v>12</v>
      </c>
      <c r="F308" t="str">
        <f t="shared" si="17"/>
        <v>1998</v>
      </c>
      <c r="G308" t="str">
        <f t="shared" si="18"/>
        <v>1998Q4</v>
      </c>
    </row>
    <row r="309" spans="1:7" x14ac:dyDescent="0.25">
      <c r="A309" s="2">
        <v>1998</v>
      </c>
      <c r="B309" s="2">
        <v>12</v>
      </c>
      <c r="C309">
        <v>14</v>
      </c>
      <c r="D309" s="1">
        <f t="shared" si="16"/>
        <v>36143</v>
      </c>
      <c r="E309" s="1" t="s">
        <v>12</v>
      </c>
      <c r="F309" t="str">
        <f t="shared" si="17"/>
        <v>1998</v>
      </c>
      <c r="G309" t="str">
        <f t="shared" si="18"/>
        <v>1998Q4</v>
      </c>
    </row>
    <row r="310" spans="1:7" x14ac:dyDescent="0.25">
      <c r="A310" s="2">
        <v>1998</v>
      </c>
      <c r="B310" s="2">
        <v>12</v>
      </c>
      <c r="C310">
        <v>21</v>
      </c>
      <c r="D310" s="1">
        <f t="shared" si="16"/>
        <v>36150</v>
      </c>
      <c r="E310" s="1" t="s">
        <v>12</v>
      </c>
      <c r="F310" t="str">
        <f t="shared" si="17"/>
        <v>1998</v>
      </c>
      <c r="G310" t="str">
        <f t="shared" si="18"/>
        <v>1998Q4</v>
      </c>
    </row>
    <row r="311" spans="1:7" x14ac:dyDescent="0.25">
      <c r="A311" s="3">
        <v>1998</v>
      </c>
      <c r="B311" s="2">
        <v>12</v>
      </c>
      <c r="C311">
        <v>28</v>
      </c>
      <c r="D311" s="1">
        <f t="shared" si="16"/>
        <v>36157</v>
      </c>
      <c r="E311" s="1" t="s">
        <v>12</v>
      </c>
      <c r="F311" t="str">
        <f t="shared" si="17"/>
        <v>1998</v>
      </c>
      <c r="G311" t="str">
        <f t="shared" si="18"/>
        <v>1998Q4</v>
      </c>
    </row>
    <row r="312" spans="1:7" x14ac:dyDescent="0.25">
      <c r="A312" s="2">
        <v>1999</v>
      </c>
      <c r="B312" s="2">
        <v>1</v>
      </c>
      <c r="C312">
        <v>4</v>
      </c>
      <c r="D312" s="1">
        <f t="shared" si="16"/>
        <v>36164</v>
      </c>
      <c r="E312" s="1" t="s">
        <v>9</v>
      </c>
      <c r="F312" t="str">
        <f t="shared" si="17"/>
        <v>1999</v>
      </c>
      <c r="G312" t="str">
        <f t="shared" si="18"/>
        <v>1999Q1</v>
      </c>
    </row>
    <row r="313" spans="1:7" x14ac:dyDescent="0.25">
      <c r="A313" s="2">
        <v>1999</v>
      </c>
      <c r="B313" s="2">
        <v>1</v>
      </c>
      <c r="C313">
        <v>11</v>
      </c>
      <c r="D313" s="1">
        <f t="shared" si="16"/>
        <v>36171</v>
      </c>
      <c r="E313" s="1" t="s">
        <v>9</v>
      </c>
      <c r="F313" t="str">
        <f t="shared" si="17"/>
        <v>1999</v>
      </c>
      <c r="G313" t="str">
        <f t="shared" si="18"/>
        <v>1999Q1</v>
      </c>
    </row>
    <row r="314" spans="1:7" x14ac:dyDescent="0.25">
      <c r="A314" s="2">
        <v>1999</v>
      </c>
      <c r="B314" s="2">
        <v>1</v>
      </c>
      <c r="C314">
        <v>18</v>
      </c>
      <c r="D314" s="1">
        <f t="shared" si="16"/>
        <v>36178</v>
      </c>
      <c r="E314" s="1" t="s">
        <v>9</v>
      </c>
      <c r="F314" t="str">
        <f t="shared" si="17"/>
        <v>1999</v>
      </c>
      <c r="G314" t="str">
        <f t="shared" si="18"/>
        <v>1999Q1</v>
      </c>
    </row>
    <row r="315" spans="1:7" x14ac:dyDescent="0.25">
      <c r="A315" s="2">
        <v>1999</v>
      </c>
      <c r="B315" s="2">
        <v>1</v>
      </c>
      <c r="C315">
        <v>25</v>
      </c>
      <c r="D315" s="1">
        <f t="shared" si="16"/>
        <v>36185</v>
      </c>
      <c r="E315" s="1" t="s">
        <v>9</v>
      </c>
      <c r="F315" t="str">
        <f t="shared" si="17"/>
        <v>1999</v>
      </c>
      <c r="G315" t="str">
        <f t="shared" si="18"/>
        <v>1999Q1</v>
      </c>
    </row>
    <row r="316" spans="1:7" x14ac:dyDescent="0.25">
      <c r="A316" s="2">
        <v>1999</v>
      </c>
      <c r="B316" s="2">
        <v>2</v>
      </c>
      <c r="C316">
        <v>1</v>
      </c>
      <c r="D316" s="1">
        <f t="shared" si="16"/>
        <v>36192</v>
      </c>
      <c r="E316" s="1" t="s">
        <v>9</v>
      </c>
      <c r="F316" t="str">
        <f t="shared" si="17"/>
        <v>1999</v>
      </c>
      <c r="G316" t="str">
        <f t="shared" si="18"/>
        <v>1999Q1</v>
      </c>
    </row>
    <row r="317" spans="1:7" x14ac:dyDescent="0.25">
      <c r="A317" s="2">
        <v>1999</v>
      </c>
      <c r="B317" s="2">
        <v>2</v>
      </c>
      <c r="C317">
        <v>8</v>
      </c>
      <c r="D317" s="1">
        <f t="shared" si="16"/>
        <v>36199</v>
      </c>
      <c r="E317" s="1" t="s">
        <v>9</v>
      </c>
      <c r="F317" t="str">
        <f t="shared" si="17"/>
        <v>1999</v>
      </c>
      <c r="G317" t="str">
        <f t="shared" si="18"/>
        <v>1999Q1</v>
      </c>
    </row>
    <row r="318" spans="1:7" x14ac:dyDescent="0.25">
      <c r="A318" s="2">
        <v>1999</v>
      </c>
      <c r="B318" s="2">
        <v>2</v>
      </c>
      <c r="C318">
        <v>15</v>
      </c>
      <c r="D318" s="1">
        <f t="shared" si="16"/>
        <v>36206</v>
      </c>
      <c r="E318" s="1" t="s">
        <v>9</v>
      </c>
      <c r="F318" t="str">
        <f t="shared" si="17"/>
        <v>1999</v>
      </c>
      <c r="G318" t="str">
        <f t="shared" si="18"/>
        <v>1999Q1</v>
      </c>
    </row>
    <row r="319" spans="1:7" x14ac:dyDescent="0.25">
      <c r="A319" s="2">
        <v>1999</v>
      </c>
      <c r="B319" s="2">
        <v>2</v>
      </c>
      <c r="C319">
        <v>22</v>
      </c>
      <c r="D319" s="1">
        <f t="shared" si="16"/>
        <v>36213</v>
      </c>
      <c r="E319" s="1" t="s">
        <v>9</v>
      </c>
      <c r="F319" t="str">
        <f t="shared" si="17"/>
        <v>1999</v>
      </c>
      <c r="G319" t="str">
        <f t="shared" si="18"/>
        <v>1999Q1</v>
      </c>
    </row>
    <row r="320" spans="1:7" x14ac:dyDescent="0.25">
      <c r="A320" s="2">
        <v>1999</v>
      </c>
      <c r="B320" s="2">
        <v>3</v>
      </c>
      <c r="C320">
        <v>1</v>
      </c>
      <c r="D320" s="1">
        <f t="shared" si="16"/>
        <v>36220</v>
      </c>
      <c r="E320" s="1" t="s">
        <v>9</v>
      </c>
      <c r="F320" t="str">
        <f t="shared" si="17"/>
        <v>1999</v>
      </c>
      <c r="G320" t="str">
        <f t="shared" si="18"/>
        <v>1999Q1</v>
      </c>
    </row>
    <row r="321" spans="1:7" x14ac:dyDescent="0.25">
      <c r="A321" s="2">
        <v>1999</v>
      </c>
      <c r="B321" s="2">
        <v>3</v>
      </c>
      <c r="C321">
        <v>8</v>
      </c>
      <c r="D321" s="1">
        <f t="shared" si="16"/>
        <v>36227</v>
      </c>
      <c r="E321" s="1" t="s">
        <v>9</v>
      </c>
      <c r="F321" t="str">
        <f t="shared" si="17"/>
        <v>1999</v>
      </c>
      <c r="G321" t="str">
        <f t="shared" si="18"/>
        <v>1999Q1</v>
      </c>
    </row>
    <row r="322" spans="1:7" x14ac:dyDescent="0.25">
      <c r="A322" s="2">
        <v>1999</v>
      </c>
      <c r="B322" s="2">
        <v>3</v>
      </c>
      <c r="C322">
        <v>15</v>
      </c>
      <c r="D322" s="1">
        <f t="shared" si="16"/>
        <v>36234</v>
      </c>
      <c r="E322" s="1" t="s">
        <v>9</v>
      </c>
      <c r="F322" t="str">
        <f t="shared" si="17"/>
        <v>1999</v>
      </c>
      <c r="G322" t="str">
        <f t="shared" si="18"/>
        <v>1999Q1</v>
      </c>
    </row>
    <row r="323" spans="1:7" x14ac:dyDescent="0.25">
      <c r="A323" s="2">
        <v>1999</v>
      </c>
      <c r="B323" s="2">
        <v>3</v>
      </c>
      <c r="C323">
        <v>22</v>
      </c>
      <c r="D323" s="1">
        <f t="shared" ref="D323:D386" si="19">DATE(A323,B323,C323)</f>
        <v>36241</v>
      </c>
      <c r="E323" s="1" t="s">
        <v>9</v>
      </c>
      <c r="F323" t="str">
        <f t="shared" ref="F323:F386" si="20">TEXT(D323,"YYYY")</f>
        <v>1999</v>
      </c>
      <c r="G323" t="str">
        <f t="shared" si="18"/>
        <v>1999Q1</v>
      </c>
    </row>
    <row r="324" spans="1:7" x14ac:dyDescent="0.25">
      <c r="A324" s="2">
        <v>1999</v>
      </c>
      <c r="B324" s="2">
        <v>3</v>
      </c>
      <c r="C324">
        <v>29</v>
      </c>
      <c r="D324" s="1">
        <f t="shared" si="19"/>
        <v>36248</v>
      </c>
      <c r="E324" s="1" t="s">
        <v>9</v>
      </c>
      <c r="F324" t="str">
        <f t="shared" si="20"/>
        <v>1999</v>
      </c>
      <c r="G324" t="str">
        <f t="shared" ref="G324:G387" si="21">F324&amp;MID(E324,1,1)&amp;MID(E324,4,1)</f>
        <v>1999Q1</v>
      </c>
    </row>
    <row r="325" spans="1:7" x14ac:dyDescent="0.25">
      <c r="A325" s="2">
        <v>1999</v>
      </c>
      <c r="B325" s="2">
        <v>4</v>
      </c>
      <c r="C325">
        <v>5</v>
      </c>
      <c r="D325" s="1">
        <f t="shared" si="19"/>
        <v>36255</v>
      </c>
      <c r="E325" s="1" t="s">
        <v>10</v>
      </c>
      <c r="F325" t="str">
        <f t="shared" si="20"/>
        <v>1999</v>
      </c>
      <c r="G325" t="str">
        <f t="shared" si="21"/>
        <v>1999Q2</v>
      </c>
    </row>
    <row r="326" spans="1:7" x14ac:dyDescent="0.25">
      <c r="A326" s="2">
        <v>1999</v>
      </c>
      <c r="B326" s="2">
        <v>4</v>
      </c>
      <c r="C326">
        <v>12</v>
      </c>
      <c r="D326" s="1">
        <f t="shared" si="19"/>
        <v>36262</v>
      </c>
      <c r="E326" s="1" t="s">
        <v>10</v>
      </c>
      <c r="F326" t="str">
        <f t="shared" si="20"/>
        <v>1999</v>
      </c>
      <c r="G326" t="str">
        <f t="shared" si="21"/>
        <v>1999Q2</v>
      </c>
    </row>
    <row r="327" spans="1:7" x14ac:dyDescent="0.25">
      <c r="A327" s="2">
        <v>1999</v>
      </c>
      <c r="B327" s="2">
        <v>4</v>
      </c>
      <c r="C327">
        <v>19</v>
      </c>
      <c r="D327" s="1">
        <f t="shared" si="19"/>
        <v>36269</v>
      </c>
      <c r="E327" s="1" t="s">
        <v>10</v>
      </c>
      <c r="F327" t="str">
        <f t="shared" si="20"/>
        <v>1999</v>
      </c>
      <c r="G327" t="str">
        <f t="shared" si="21"/>
        <v>1999Q2</v>
      </c>
    </row>
    <row r="328" spans="1:7" x14ac:dyDescent="0.25">
      <c r="A328" s="2">
        <v>1999</v>
      </c>
      <c r="B328" s="2">
        <v>4</v>
      </c>
      <c r="C328">
        <v>26</v>
      </c>
      <c r="D328" s="1">
        <f t="shared" si="19"/>
        <v>36276</v>
      </c>
      <c r="E328" s="1" t="s">
        <v>10</v>
      </c>
      <c r="F328" t="str">
        <f t="shared" si="20"/>
        <v>1999</v>
      </c>
      <c r="G328" t="str">
        <f t="shared" si="21"/>
        <v>1999Q2</v>
      </c>
    </row>
    <row r="329" spans="1:7" x14ac:dyDescent="0.25">
      <c r="A329" s="2">
        <v>1999</v>
      </c>
      <c r="B329" s="2">
        <v>5</v>
      </c>
      <c r="C329">
        <v>3</v>
      </c>
      <c r="D329" s="1">
        <f t="shared" si="19"/>
        <v>36283</v>
      </c>
      <c r="E329" s="1" t="s">
        <v>10</v>
      </c>
      <c r="F329" t="str">
        <f t="shared" si="20"/>
        <v>1999</v>
      </c>
      <c r="G329" t="str">
        <f t="shared" si="21"/>
        <v>1999Q2</v>
      </c>
    </row>
    <row r="330" spans="1:7" x14ac:dyDescent="0.25">
      <c r="A330" s="2">
        <v>1999</v>
      </c>
      <c r="B330" s="2">
        <v>5</v>
      </c>
      <c r="C330">
        <v>10</v>
      </c>
      <c r="D330" s="1">
        <f t="shared" si="19"/>
        <v>36290</v>
      </c>
      <c r="E330" s="1" t="s">
        <v>10</v>
      </c>
      <c r="F330" t="str">
        <f t="shared" si="20"/>
        <v>1999</v>
      </c>
      <c r="G330" t="str">
        <f t="shared" si="21"/>
        <v>1999Q2</v>
      </c>
    </row>
    <row r="331" spans="1:7" x14ac:dyDescent="0.25">
      <c r="A331" s="2">
        <v>1999</v>
      </c>
      <c r="B331" s="2">
        <v>5</v>
      </c>
      <c r="C331">
        <v>17</v>
      </c>
      <c r="D331" s="1">
        <f t="shared" si="19"/>
        <v>36297</v>
      </c>
      <c r="E331" s="1" t="s">
        <v>10</v>
      </c>
      <c r="F331" t="str">
        <f t="shared" si="20"/>
        <v>1999</v>
      </c>
      <c r="G331" t="str">
        <f t="shared" si="21"/>
        <v>1999Q2</v>
      </c>
    </row>
    <row r="332" spans="1:7" x14ac:dyDescent="0.25">
      <c r="A332" s="2">
        <v>1999</v>
      </c>
      <c r="B332" s="2">
        <v>5</v>
      </c>
      <c r="C332">
        <v>24</v>
      </c>
      <c r="D332" s="1">
        <f t="shared" si="19"/>
        <v>36304</v>
      </c>
      <c r="E332" s="1" t="s">
        <v>10</v>
      </c>
      <c r="F332" t="str">
        <f t="shared" si="20"/>
        <v>1999</v>
      </c>
      <c r="G332" t="str">
        <f t="shared" si="21"/>
        <v>1999Q2</v>
      </c>
    </row>
    <row r="333" spans="1:7" x14ac:dyDescent="0.25">
      <c r="A333" s="2">
        <v>1999</v>
      </c>
      <c r="B333" s="2">
        <v>5</v>
      </c>
      <c r="C333">
        <v>31</v>
      </c>
      <c r="D333" s="1">
        <f t="shared" si="19"/>
        <v>36311</v>
      </c>
      <c r="E333" s="1" t="s">
        <v>10</v>
      </c>
      <c r="F333" t="str">
        <f t="shared" si="20"/>
        <v>1999</v>
      </c>
      <c r="G333" t="str">
        <f t="shared" si="21"/>
        <v>1999Q2</v>
      </c>
    </row>
    <row r="334" spans="1:7" x14ac:dyDescent="0.25">
      <c r="A334" s="2">
        <v>1999</v>
      </c>
      <c r="B334" s="2">
        <v>6</v>
      </c>
      <c r="C334">
        <v>7</v>
      </c>
      <c r="D334" s="1">
        <f t="shared" si="19"/>
        <v>36318</v>
      </c>
      <c r="E334" s="1" t="s">
        <v>10</v>
      </c>
      <c r="F334" t="str">
        <f t="shared" si="20"/>
        <v>1999</v>
      </c>
      <c r="G334" t="str">
        <f t="shared" si="21"/>
        <v>1999Q2</v>
      </c>
    </row>
    <row r="335" spans="1:7" x14ac:dyDescent="0.25">
      <c r="A335" s="2">
        <v>1999</v>
      </c>
      <c r="B335" s="2">
        <v>6</v>
      </c>
      <c r="C335">
        <v>14</v>
      </c>
      <c r="D335" s="1">
        <f t="shared" si="19"/>
        <v>36325</v>
      </c>
      <c r="E335" s="1" t="s">
        <v>10</v>
      </c>
      <c r="F335" t="str">
        <f t="shared" si="20"/>
        <v>1999</v>
      </c>
      <c r="G335" t="str">
        <f t="shared" si="21"/>
        <v>1999Q2</v>
      </c>
    </row>
    <row r="336" spans="1:7" x14ac:dyDescent="0.25">
      <c r="A336" s="2">
        <v>1999</v>
      </c>
      <c r="B336" s="2">
        <v>6</v>
      </c>
      <c r="C336">
        <v>21</v>
      </c>
      <c r="D336" s="1">
        <f t="shared" si="19"/>
        <v>36332</v>
      </c>
      <c r="E336" s="1" t="s">
        <v>10</v>
      </c>
      <c r="F336" t="str">
        <f t="shared" si="20"/>
        <v>1999</v>
      </c>
      <c r="G336" t="str">
        <f t="shared" si="21"/>
        <v>1999Q2</v>
      </c>
    </row>
    <row r="337" spans="1:7" x14ac:dyDescent="0.25">
      <c r="A337" s="2">
        <v>1999</v>
      </c>
      <c r="B337" s="2">
        <v>6</v>
      </c>
      <c r="C337">
        <v>28</v>
      </c>
      <c r="D337" s="1">
        <f t="shared" si="19"/>
        <v>36339</v>
      </c>
      <c r="E337" s="1" t="s">
        <v>10</v>
      </c>
      <c r="F337" t="str">
        <f t="shared" si="20"/>
        <v>1999</v>
      </c>
      <c r="G337" t="str">
        <f t="shared" si="21"/>
        <v>1999Q2</v>
      </c>
    </row>
    <row r="338" spans="1:7" x14ac:dyDescent="0.25">
      <c r="A338" s="2">
        <v>1999</v>
      </c>
      <c r="B338" s="2">
        <v>7</v>
      </c>
      <c r="C338">
        <v>5</v>
      </c>
      <c r="D338" s="1">
        <f t="shared" si="19"/>
        <v>36346</v>
      </c>
      <c r="E338" s="1" t="s">
        <v>11</v>
      </c>
      <c r="F338" t="str">
        <f t="shared" si="20"/>
        <v>1999</v>
      </c>
      <c r="G338" t="str">
        <f t="shared" si="21"/>
        <v>1999Q3</v>
      </c>
    </row>
    <row r="339" spans="1:7" x14ac:dyDescent="0.25">
      <c r="A339" s="2">
        <v>1999</v>
      </c>
      <c r="B339" s="2">
        <v>7</v>
      </c>
      <c r="C339">
        <v>12</v>
      </c>
      <c r="D339" s="1">
        <f t="shared" si="19"/>
        <v>36353</v>
      </c>
      <c r="E339" s="1" t="s">
        <v>11</v>
      </c>
      <c r="F339" t="str">
        <f t="shared" si="20"/>
        <v>1999</v>
      </c>
      <c r="G339" t="str">
        <f t="shared" si="21"/>
        <v>1999Q3</v>
      </c>
    </row>
    <row r="340" spans="1:7" x14ac:dyDescent="0.25">
      <c r="A340" s="2">
        <v>1999</v>
      </c>
      <c r="B340" s="2">
        <v>7</v>
      </c>
      <c r="C340">
        <v>19</v>
      </c>
      <c r="D340" s="1">
        <f t="shared" si="19"/>
        <v>36360</v>
      </c>
      <c r="E340" s="1" t="s">
        <v>11</v>
      </c>
      <c r="F340" t="str">
        <f t="shared" si="20"/>
        <v>1999</v>
      </c>
      <c r="G340" t="str">
        <f t="shared" si="21"/>
        <v>1999Q3</v>
      </c>
    </row>
    <row r="341" spans="1:7" x14ac:dyDescent="0.25">
      <c r="A341" s="2">
        <v>1999</v>
      </c>
      <c r="B341" s="2">
        <v>7</v>
      </c>
      <c r="C341">
        <v>26</v>
      </c>
      <c r="D341" s="1">
        <f t="shared" si="19"/>
        <v>36367</v>
      </c>
      <c r="E341" s="1" t="s">
        <v>11</v>
      </c>
      <c r="F341" t="str">
        <f t="shared" si="20"/>
        <v>1999</v>
      </c>
      <c r="G341" t="str">
        <f t="shared" si="21"/>
        <v>1999Q3</v>
      </c>
    </row>
    <row r="342" spans="1:7" x14ac:dyDescent="0.25">
      <c r="A342" s="2">
        <v>1999</v>
      </c>
      <c r="B342" s="2">
        <v>8</v>
      </c>
      <c r="C342">
        <v>2</v>
      </c>
      <c r="D342" s="1">
        <f t="shared" si="19"/>
        <v>36374</v>
      </c>
      <c r="E342" s="1" t="s">
        <v>11</v>
      </c>
      <c r="F342" t="str">
        <f t="shared" si="20"/>
        <v>1999</v>
      </c>
      <c r="G342" t="str">
        <f t="shared" si="21"/>
        <v>1999Q3</v>
      </c>
    </row>
    <row r="343" spans="1:7" x14ac:dyDescent="0.25">
      <c r="A343" s="2">
        <v>1999</v>
      </c>
      <c r="B343" s="2">
        <v>8</v>
      </c>
      <c r="C343">
        <v>9</v>
      </c>
      <c r="D343" s="1">
        <f t="shared" si="19"/>
        <v>36381</v>
      </c>
      <c r="E343" s="1" t="s">
        <v>11</v>
      </c>
      <c r="F343" t="str">
        <f t="shared" si="20"/>
        <v>1999</v>
      </c>
      <c r="G343" t="str">
        <f t="shared" si="21"/>
        <v>1999Q3</v>
      </c>
    </row>
    <row r="344" spans="1:7" x14ac:dyDescent="0.25">
      <c r="A344" s="2">
        <v>1999</v>
      </c>
      <c r="B344" s="2">
        <v>8</v>
      </c>
      <c r="C344">
        <v>16</v>
      </c>
      <c r="D344" s="1">
        <f t="shared" si="19"/>
        <v>36388</v>
      </c>
      <c r="E344" s="1" t="s">
        <v>11</v>
      </c>
      <c r="F344" t="str">
        <f t="shared" si="20"/>
        <v>1999</v>
      </c>
      <c r="G344" t="str">
        <f t="shared" si="21"/>
        <v>1999Q3</v>
      </c>
    </row>
    <row r="345" spans="1:7" x14ac:dyDescent="0.25">
      <c r="A345" s="2">
        <v>1999</v>
      </c>
      <c r="B345" s="2">
        <v>8</v>
      </c>
      <c r="C345">
        <v>23</v>
      </c>
      <c r="D345" s="1">
        <f t="shared" si="19"/>
        <v>36395</v>
      </c>
      <c r="E345" s="1" t="s">
        <v>11</v>
      </c>
      <c r="F345" t="str">
        <f t="shared" si="20"/>
        <v>1999</v>
      </c>
      <c r="G345" t="str">
        <f t="shared" si="21"/>
        <v>1999Q3</v>
      </c>
    </row>
    <row r="346" spans="1:7" x14ac:dyDescent="0.25">
      <c r="A346" s="2">
        <v>1999</v>
      </c>
      <c r="B346" s="2">
        <v>8</v>
      </c>
      <c r="C346">
        <v>30</v>
      </c>
      <c r="D346" s="1">
        <f t="shared" si="19"/>
        <v>36402</v>
      </c>
      <c r="E346" s="1" t="s">
        <v>11</v>
      </c>
      <c r="F346" t="str">
        <f t="shared" si="20"/>
        <v>1999</v>
      </c>
      <c r="G346" t="str">
        <f t="shared" si="21"/>
        <v>1999Q3</v>
      </c>
    </row>
    <row r="347" spans="1:7" x14ac:dyDescent="0.25">
      <c r="A347" s="2">
        <v>1999</v>
      </c>
      <c r="B347" s="2">
        <v>9</v>
      </c>
      <c r="C347">
        <v>6</v>
      </c>
      <c r="D347" s="1">
        <f t="shared" si="19"/>
        <v>36409</v>
      </c>
      <c r="E347" s="1" t="s">
        <v>11</v>
      </c>
      <c r="F347" t="str">
        <f t="shared" si="20"/>
        <v>1999</v>
      </c>
      <c r="G347" t="str">
        <f t="shared" si="21"/>
        <v>1999Q3</v>
      </c>
    </row>
    <row r="348" spans="1:7" x14ac:dyDescent="0.25">
      <c r="A348" s="2">
        <v>1999</v>
      </c>
      <c r="B348" s="2">
        <v>9</v>
      </c>
      <c r="C348">
        <v>13</v>
      </c>
      <c r="D348" s="1">
        <f t="shared" si="19"/>
        <v>36416</v>
      </c>
      <c r="E348" s="1" t="s">
        <v>11</v>
      </c>
      <c r="F348" t="str">
        <f t="shared" si="20"/>
        <v>1999</v>
      </c>
      <c r="G348" t="str">
        <f t="shared" si="21"/>
        <v>1999Q3</v>
      </c>
    </row>
    <row r="349" spans="1:7" x14ac:dyDescent="0.25">
      <c r="A349" s="2">
        <v>1999</v>
      </c>
      <c r="B349" s="2">
        <v>9</v>
      </c>
      <c r="C349">
        <v>20</v>
      </c>
      <c r="D349" s="1">
        <f t="shared" si="19"/>
        <v>36423</v>
      </c>
      <c r="E349" s="1" t="s">
        <v>11</v>
      </c>
      <c r="F349" t="str">
        <f t="shared" si="20"/>
        <v>1999</v>
      </c>
      <c r="G349" t="str">
        <f t="shared" si="21"/>
        <v>1999Q3</v>
      </c>
    </row>
    <row r="350" spans="1:7" x14ac:dyDescent="0.25">
      <c r="A350" s="2">
        <v>1999</v>
      </c>
      <c r="B350" s="2">
        <v>9</v>
      </c>
      <c r="C350">
        <v>27</v>
      </c>
      <c r="D350" s="1">
        <f t="shared" si="19"/>
        <v>36430</v>
      </c>
      <c r="E350" s="1" t="s">
        <v>11</v>
      </c>
      <c r="F350" t="str">
        <f t="shared" si="20"/>
        <v>1999</v>
      </c>
      <c r="G350" t="str">
        <f t="shared" si="21"/>
        <v>1999Q3</v>
      </c>
    </row>
    <row r="351" spans="1:7" x14ac:dyDescent="0.25">
      <c r="A351" s="2">
        <v>1999</v>
      </c>
      <c r="B351" s="2">
        <v>10</v>
      </c>
      <c r="C351">
        <v>4</v>
      </c>
      <c r="D351" s="1">
        <f t="shared" si="19"/>
        <v>36437</v>
      </c>
      <c r="E351" s="1" t="s">
        <v>12</v>
      </c>
      <c r="F351" t="str">
        <f t="shared" si="20"/>
        <v>1999</v>
      </c>
      <c r="G351" t="str">
        <f t="shared" si="21"/>
        <v>1999Q4</v>
      </c>
    </row>
    <row r="352" spans="1:7" x14ac:dyDescent="0.25">
      <c r="A352" s="2">
        <v>1999</v>
      </c>
      <c r="B352" s="2">
        <v>10</v>
      </c>
      <c r="C352">
        <v>11</v>
      </c>
      <c r="D352" s="1">
        <f t="shared" si="19"/>
        <v>36444</v>
      </c>
      <c r="E352" s="1" t="s">
        <v>12</v>
      </c>
      <c r="F352" t="str">
        <f t="shared" si="20"/>
        <v>1999</v>
      </c>
      <c r="G352" t="str">
        <f t="shared" si="21"/>
        <v>1999Q4</v>
      </c>
    </row>
    <row r="353" spans="1:7" x14ac:dyDescent="0.25">
      <c r="A353" s="2">
        <v>1999</v>
      </c>
      <c r="B353" s="2">
        <v>10</v>
      </c>
      <c r="C353">
        <v>18</v>
      </c>
      <c r="D353" s="1">
        <f t="shared" si="19"/>
        <v>36451</v>
      </c>
      <c r="E353" s="1" t="s">
        <v>12</v>
      </c>
      <c r="F353" t="str">
        <f t="shared" si="20"/>
        <v>1999</v>
      </c>
      <c r="G353" t="str">
        <f t="shared" si="21"/>
        <v>1999Q4</v>
      </c>
    </row>
    <row r="354" spans="1:7" x14ac:dyDescent="0.25">
      <c r="A354" s="2">
        <v>1999</v>
      </c>
      <c r="B354" s="2">
        <v>10</v>
      </c>
      <c r="C354">
        <v>25</v>
      </c>
      <c r="D354" s="1">
        <f t="shared" si="19"/>
        <v>36458</v>
      </c>
      <c r="E354" s="1" t="s">
        <v>12</v>
      </c>
      <c r="F354" t="str">
        <f t="shared" si="20"/>
        <v>1999</v>
      </c>
      <c r="G354" t="str">
        <f t="shared" si="21"/>
        <v>1999Q4</v>
      </c>
    </row>
    <row r="355" spans="1:7" x14ac:dyDescent="0.25">
      <c r="A355" s="2">
        <v>1999</v>
      </c>
      <c r="B355" s="2">
        <v>11</v>
      </c>
      <c r="C355">
        <v>1</v>
      </c>
      <c r="D355" s="1">
        <f t="shared" si="19"/>
        <v>36465</v>
      </c>
      <c r="E355" s="1" t="s">
        <v>12</v>
      </c>
      <c r="F355" t="str">
        <f t="shared" si="20"/>
        <v>1999</v>
      </c>
      <c r="G355" t="str">
        <f t="shared" si="21"/>
        <v>1999Q4</v>
      </c>
    </row>
    <row r="356" spans="1:7" x14ac:dyDescent="0.25">
      <c r="A356" s="2">
        <v>1999</v>
      </c>
      <c r="B356" s="2">
        <v>11</v>
      </c>
      <c r="C356">
        <v>8</v>
      </c>
      <c r="D356" s="1">
        <f t="shared" si="19"/>
        <v>36472</v>
      </c>
      <c r="E356" s="1" t="s">
        <v>12</v>
      </c>
      <c r="F356" t="str">
        <f t="shared" si="20"/>
        <v>1999</v>
      </c>
      <c r="G356" t="str">
        <f t="shared" si="21"/>
        <v>1999Q4</v>
      </c>
    </row>
    <row r="357" spans="1:7" x14ac:dyDescent="0.25">
      <c r="A357" s="2">
        <v>1999</v>
      </c>
      <c r="B357" s="2">
        <v>11</v>
      </c>
      <c r="C357">
        <v>15</v>
      </c>
      <c r="D357" s="1">
        <f t="shared" si="19"/>
        <v>36479</v>
      </c>
      <c r="E357" s="1" t="s">
        <v>12</v>
      </c>
      <c r="F357" t="str">
        <f t="shared" si="20"/>
        <v>1999</v>
      </c>
      <c r="G357" t="str">
        <f t="shared" si="21"/>
        <v>1999Q4</v>
      </c>
    </row>
    <row r="358" spans="1:7" x14ac:dyDescent="0.25">
      <c r="A358" s="2">
        <v>1999</v>
      </c>
      <c r="B358" s="2">
        <v>11</v>
      </c>
      <c r="C358">
        <v>22</v>
      </c>
      <c r="D358" s="1">
        <f t="shared" si="19"/>
        <v>36486</v>
      </c>
      <c r="E358" s="1" t="s">
        <v>12</v>
      </c>
      <c r="F358" t="str">
        <f t="shared" si="20"/>
        <v>1999</v>
      </c>
      <c r="G358" t="str">
        <f t="shared" si="21"/>
        <v>1999Q4</v>
      </c>
    </row>
    <row r="359" spans="1:7" x14ac:dyDescent="0.25">
      <c r="A359" s="2">
        <v>1999</v>
      </c>
      <c r="B359" s="2">
        <v>11</v>
      </c>
      <c r="C359">
        <v>29</v>
      </c>
      <c r="D359" s="1">
        <f t="shared" si="19"/>
        <v>36493</v>
      </c>
      <c r="E359" s="1" t="s">
        <v>12</v>
      </c>
      <c r="F359" t="str">
        <f t="shared" si="20"/>
        <v>1999</v>
      </c>
      <c r="G359" t="str">
        <f t="shared" si="21"/>
        <v>1999Q4</v>
      </c>
    </row>
    <row r="360" spans="1:7" x14ac:dyDescent="0.25">
      <c r="A360" s="2">
        <v>1999</v>
      </c>
      <c r="B360" s="2">
        <v>12</v>
      </c>
      <c r="C360">
        <v>6</v>
      </c>
      <c r="D360" s="1">
        <f t="shared" si="19"/>
        <v>36500</v>
      </c>
      <c r="E360" s="1" t="s">
        <v>12</v>
      </c>
      <c r="F360" t="str">
        <f t="shared" si="20"/>
        <v>1999</v>
      </c>
      <c r="G360" t="str">
        <f t="shared" si="21"/>
        <v>1999Q4</v>
      </c>
    </row>
    <row r="361" spans="1:7" x14ac:dyDescent="0.25">
      <c r="A361" s="2">
        <v>1999</v>
      </c>
      <c r="B361" s="2">
        <v>12</v>
      </c>
      <c r="C361">
        <v>13</v>
      </c>
      <c r="D361" s="1">
        <f t="shared" si="19"/>
        <v>36507</v>
      </c>
      <c r="E361" s="1" t="s">
        <v>12</v>
      </c>
      <c r="F361" t="str">
        <f t="shared" si="20"/>
        <v>1999</v>
      </c>
      <c r="G361" t="str">
        <f t="shared" si="21"/>
        <v>1999Q4</v>
      </c>
    </row>
    <row r="362" spans="1:7" x14ac:dyDescent="0.25">
      <c r="A362" s="2">
        <v>1999</v>
      </c>
      <c r="B362" s="2">
        <v>12</v>
      </c>
      <c r="C362">
        <v>20</v>
      </c>
      <c r="D362" s="1">
        <f t="shared" si="19"/>
        <v>36514</v>
      </c>
      <c r="E362" s="1" t="s">
        <v>12</v>
      </c>
      <c r="F362" t="str">
        <f t="shared" si="20"/>
        <v>1999</v>
      </c>
      <c r="G362" t="str">
        <f t="shared" si="21"/>
        <v>1999Q4</v>
      </c>
    </row>
    <row r="363" spans="1:7" x14ac:dyDescent="0.25">
      <c r="A363" s="3">
        <v>1999</v>
      </c>
      <c r="B363" s="2">
        <v>12</v>
      </c>
      <c r="C363">
        <v>27</v>
      </c>
      <c r="D363" s="1">
        <f t="shared" si="19"/>
        <v>36521</v>
      </c>
      <c r="E363" s="1" t="s">
        <v>12</v>
      </c>
      <c r="F363" t="str">
        <f t="shared" si="20"/>
        <v>1999</v>
      </c>
      <c r="G363" t="str">
        <f t="shared" si="21"/>
        <v>1999Q4</v>
      </c>
    </row>
    <row r="364" spans="1:7" x14ac:dyDescent="0.25">
      <c r="A364" s="2">
        <v>2000</v>
      </c>
      <c r="B364" s="2">
        <v>1</v>
      </c>
      <c r="C364">
        <v>3</v>
      </c>
      <c r="D364" s="1">
        <f t="shared" si="19"/>
        <v>36528</v>
      </c>
      <c r="E364" s="1" t="s">
        <v>9</v>
      </c>
      <c r="F364" t="str">
        <f t="shared" si="20"/>
        <v>2000</v>
      </c>
      <c r="G364" t="str">
        <f t="shared" si="21"/>
        <v>2000Q1</v>
      </c>
    </row>
    <row r="365" spans="1:7" x14ac:dyDescent="0.25">
      <c r="A365" s="2">
        <v>2000</v>
      </c>
      <c r="B365" s="2">
        <v>1</v>
      </c>
      <c r="C365">
        <v>10</v>
      </c>
      <c r="D365" s="1">
        <f t="shared" si="19"/>
        <v>36535</v>
      </c>
      <c r="E365" s="1" t="s">
        <v>9</v>
      </c>
      <c r="F365" t="str">
        <f t="shared" si="20"/>
        <v>2000</v>
      </c>
      <c r="G365" t="str">
        <f t="shared" si="21"/>
        <v>2000Q1</v>
      </c>
    </row>
    <row r="366" spans="1:7" x14ac:dyDescent="0.25">
      <c r="A366" s="2">
        <v>2000</v>
      </c>
      <c r="B366" s="2">
        <v>1</v>
      </c>
      <c r="C366">
        <v>17</v>
      </c>
      <c r="D366" s="1">
        <f t="shared" si="19"/>
        <v>36542</v>
      </c>
      <c r="E366" s="1" t="s">
        <v>9</v>
      </c>
      <c r="F366" t="str">
        <f t="shared" si="20"/>
        <v>2000</v>
      </c>
      <c r="G366" t="str">
        <f t="shared" si="21"/>
        <v>2000Q1</v>
      </c>
    </row>
    <row r="367" spans="1:7" x14ac:dyDescent="0.25">
      <c r="A367" s="2">
        <v>2000</v>
      </c>
      <c r="B367" s="2">
        <v>1</v>
      </c>
      <c r="C367">
        <v>24</v>
      </c>
      <c r="D367" s="1">
        <f t="shared" si="19"/>
        <v>36549</v>
      </c>
      <c r="E367" s="1" t="s">
        <v>9</v>
      </c>
      <c r="F367" t="str">
        <f t="shared" si="20"/>
        <v>2000</v>
      </c>
      <c r="G367" t="str">
        <f t="shared" si="21"/>
        <v>2000Q1</v>
      </c>
    </row>
    <row r="368" spans="1:7" x14ac:dyDescent="0.25">
      <c r="A368" s="2">
        <v>2000</v>
      </c>
      <c r="B368" s="2">
        <v>1</v>
      </c>
      <c r="C368">
        <v>31</v>
      </c>
      <c r="D368" s="1">
        <f t="shared" si="19"/>
        <v>36556</v>
      </c>
      <c r="E368" s="1" t="s">
        <v>9</v>
      </c>
      <c r="F368" t="str">
        <f t="shared" si="20"/>
        <v>2000</v>
      </c>
      <c r="G368" t="str">
        <f t="shared" si="21"/>
        <v>2000Q1</v>
      </c>
    </row>
    <row r="369" spans="1:7" x14ac:dyDescent="0.25">
      <c r="A369" s="2">
        <v>2000</v>
      </c>
      <c r="B369" s="2">
        <v>2</v>
      </c>
      <c r="C369">
        <v>7</v>
      </c>
      <c r="D369" s="1">
        <f t="shared" si="19"/>
        <v>36563</v>
      </c>
      <c r="E369" s="1" t="s">
        <v>9</v>
      </c>
      <c r="F369" t="str">
        <f t="shared" si="20"/>
        <v>2000</v>
      </c>
      <c r="G369" t="str">
        <f t="shared" si="21"/>
        <v>2000Q1</v>
      </c>
    </row>
    <row r="370" spans="1:7" x14ac:dyDescent="0.25">
      <c r="A370" s="2">
        <v>2000</v>
      </c>
      <c r="B370" s="2">
        <v>2</v>
      </c>
      <c r="C370">
        <v>14</v>
      </c>
      <c r="D370" s="1">
        <f t="shared" si="19"/>
        <v>36570</v>
      </c>
      <c r="E370" s="1" t="s">
        <v>9</v>
      </c>
      <c r="F370" t="str">
        <f t="shared" si="20"/>
        <v>2000</v>
      </c>
      <c r="G370" t="str">
        <f t="shared" si="21"/>
        <v>2000Q1</v>
      </c>
    </row>
    <row r="371" spans="1:7" x14ac:dyDescent="0.25">
      <c r="A371" s="2">
        <v>2000</v>
      </c>
      <c r="B371" s="2">
        <v>2</v>
      </c>
      <c r="C371">
        <v>21</v>
      </c>
      <c r="D371" s="1">
        <f t="shared" si="19"/>
        <v>36577</v>
      </c>
      <c r="E371" s="1" t="s">
        <v>9</v>
      </c>
      <c r="F371" t="str">
        <f t="shared" si="20"/>
        <v>2000</v>
      </c>
      <c r="G371" t="str">
        <f t="shared" si="21"/>
        <v>2000Q1</v>
      </c>
    </row>
    <row r="372" spans="1:7" x14ac:dyDescent="0.25">
      <c r="A372" s="2">
        <v>2000</v>
      </c>
      <c r="B372" s="2">
        <v>2</v>
      </c>
      <c r="C372">
        <v>28</v>
      </c>
      <c r="D372" s="1">
        <f t="shared" si="19"/>
        <v>36584</v>
      </c>
      <c r="E372" s="1" t="s">
        <v>9</v>
      </c>
      <c r="F372" t="str">
        <f t="shared" si="20"/>
        <v>2000</v>
      </c>
      <c r="G372" t="str">
        <f t="shared" si="21"/>
        <v>2000Q1</v>
      </c>
    </row>
    <row r="373" spans="1:7" x14ac:dyDescent="0.25">
      <c r="A373" s="2">
        <v>2000</v>
      </c>
      <c r="B373" s="2">
        <v>3</v>
      </c>
      <c r="C373">
        <v>6</v>
      </c>
      <c r="D373" s="1">
        <f t="shared" si="19"/>
        <v>36591</v>
      </c>
      <c r="E373" s="1" t="s">
        <v>9</v>
      </c>
      <c r="F373" t="str">
        <f t="shared" si="20"/>
        <v>2000</v>
      </c>
      <c r="G373" t="str">
        <f t="shared" si="21"/>
        <v>2000Q1</v>
      </c>
    </row>
    <row r="374" spans="1:7" x14ac:dyDescent="0.25">
      <c r="A374" s="2">
        <v>2000</v>
      </c>
      <c r="B374" s="2">
        <v>3</v>
      </c>
      <c r="C374">
        <v>13</v>
      </c>
      <c r="D374" s="1">
        <f t="shared" si="19"/>
        <v>36598</v>
      </c>
      <c r="E374" s="1" t="s">
        <v>9</v>
      </c>
      <c r="F374" t="str">
        <f t="shared" si="20"/>
        <v>2000</v>
      </c>
      <c r="G374" t="str">
        <f t="shared" si="21"/>
        <v>2000Q1</v>
      </c>
    </row>
    <row r="375" spans="1:7" x14ac:dyDescent="0.25">
      <c r="A375" s="2">
        <v>2000</v>
      </c>
      <c r="B375" s="2">
        <v>3</v>
      </c>
      <c r="C375">
        <v>20</v>
      </c>
      <c r="D375" s="1">
        <f t="shared" si="19"/>
        <v>36605</v>
      </c>
      <c r="E375" s="1" t="s">
        <v>9</v>
      </c>
      <c r="F375" t="str">
        <f t="shared" si="20"/>
        <v>2000</v>
      </c>
      <c r="G375" t="str">
        <f t="shared" si="21"/>
        <v>2000Q1</v>
      </c>
    </row>
    <row r="376" spans="1:7" x14ac:dyDescent="0.25">
      <c r="A376" s="2">
        <v>2000</v>
      </c>
      <c r="B376" s="2">
        <v>3</v>
      </c>
      <c r="C376">
        <v>27</v>
      </c>
      <c r="D376" s="1">
        <f t="shared" si="19"/>
        <v>36612</v>
      </c>
      <c r="E376" s="1" t="s">
        <v>9</v>
      </c>
      <c r="F376" t="str">
        <f t="shared" si="20"/>
        <v>2000</v>
      </c>
      <c r="G376" t="str">
        <f t="shared" si="21"/>
        <v>2000Q1</v>
      </c>
    </row>
    <row r="377" spans="1:7" x14ac:dyDescent="0.25">
      <c r="A377" s="2">
        <v>2000</v>
      </c>
      <c r="B377" s="2">
        <v>4</v>
      </c>
      <c r="C377">
        <v>3</v>
      </c>
      <c r="D377" s="1">
        <f t="shared" si="19"/>
        <v>36619</v>
      </c>
      <c r="E377" s="1" t="s">
        <v>10</v>
      </c>
      <c r="F377" t="str">
        <f t="shared" si="20"/>
        <v>2000</v>
      </c>
      <c r="G377" t="str">
        <f t="shared" si="21"/>
        <v>2000Q2</v>
      </c>
    </row>
    <row r="378" spans="1:7" x14ac:dyDescent="0.25">
      <c r="A378" s="2">
        <v>2000</v>
      </c>
      <c r="B378" s="2">
        <v>4</v>
      </c>
      <c r="C378">
        <v>10</v>
      </c>
      <c r="D378" s="1">
        <f t="shared" si="19"/>
        <v>36626</v>
      </c>
      <c r="E378" s="1" t="s">
        <v>10</v>
      </c>
      <c r="F378" t="str">
        <f t="shared" si="20"/>
        <v>2000</v>
      </c>
      <c r="G378" t="str">
        <f t="shared" si="21"/>
        <v>2000Q2</v>
      </c>
    </row>
    <row r="379" spans="1:7" x14ac:dyDescent="0.25">
      <c r="A379" s="2">
        <v>2000</v>
      </c>
      <c r="B379" s="2">
        <v>4</v>
      </c>
      <c r="C379">
        <v>17</v>
      </c>
      <c r="D379" s="1">
        <f t="shared" si="19"/>
        <v>36633</v>
      </c>
      <c r="E379" s="1" t="s">
        <v>10</v>
      </c>
      <c r="F379" t="str">
        <f t="shared" si="20"/>
        <v>2000</v>
      </c>
      <c r="G379" t="str">
        <f t="shared" si="21"/>
        <v>2000Q2</v>
      </c>
    </row>
    <row r="380" spans="1:7" x14ac:dyDescent="0.25">
      <c r="A380" s="2">
        <v>2000</v>
      </c>
      <c r="B380" s="2">
        <v>4</v>
      </c>
      <c r="C380">
        <v>24</v>
      </c>
      <c r="D380" s="1">
        <f t="shared" si="19"/>
        <v>36640</v>
      </c>
      <c r="E380" s="1" t="s">
        <v>10</v>
      </c>
      <c r="F380" t="str">
        <f t="shared" si="20"/>
        <v>2000</v>
      </c>
      <c r="G380" t="str">
        <f t="shared" si="21"/>
        <v>2000Q2</v>
      </c>
    </row>
    <row r="381" spans="1:7" x14ac:dyDescent="0.25">
      <c r="A381" s="2">
        <v>2000</v>
      </c>
      <c r="B381" s="2">
        <v>5</v>
      </c>
      <c r="C381">
        <v>1</v>
      </c>
      <c r="D381" s="1">
        <f t="shared" si="19"/>
        <v>36647</v>
      </c>
      <c r="E381" s="1" t="s">
        <v>10</v>
      </c>
      <c r="F381" t="str">
        <f t="shared" si="20"/>
        <v>2000</v>
      </c>
      <c r="G381" t="str">
        <f t="shared" si="21"/>
        <v>2000Q2</v>
      </c>
    </row>
    <row r="382" spans="1:7" x14ac:dyDescent="0.25">
      <c r="A382" s="2">
        <v>2000</v>
      </c>
      <c r="B382" s="2">
        <v>5</v>
      </c>
      <c r="C382">
        <v>8</v>
      </c>
      <c r="D382" s="1">
        <f t="shared" si="19"/>
        <v>36654</v>
      </c>
      <c r="E382" s="1" t="s">
        <v>10</v>
      </c>
      <c r="F382" t="str">
        <f t="shared" si="20"/>
        <v>2000</v>
      </c>
      <c r="G382" t="str">
        <f t="shared" si="21"/>
        <v>2000Q2</v>
      </c>
    </row>
    <row r="383" spans="1:7" x14ac:dyDescent="0.25">
      <c r="A383" s="2">
        <v>2000</v>
      </c>
      <c r="B383" s="2">
        <v>5</v>
      </c>
      <c r="C383">
        <v>15</v>
      </c>
      <c r="D383" s="1">
        <f t="shared" si="19"/>
        <v>36661</v>
      </c>
      <c r="E383" s="1" t="s">
        <v>10</v>
      </c>
      <c r="F383" t="str">
        <f t="shared" si="20"/>
        <v>2000</v>
      </c>
      <c r="G383" t="str">
        <f t="shared" si="21"/>
        <v>2000Q2</v>
      </c>
    </row>
    <row r="384" spans="1:7" x14ac:dyDescent="0.25">
      <c r="A384" s="2">
        <v>2000</v>
      </c>
      <c r="B384" s="2">
        <v>5</v>
      </c>
      <c r="C384">
        <v>22</v>
      </c>
      <c r="D384" s="1">
        <f t="shared" si="19"/>
        <v>36668</v>
      </c>
      <c r="E384" s="1" t="s">
        <v>10</v>
      </c>
      <c r="F384" t="str">
        <f t="shared" si="20"/>
        <v>2000</v>
      </c>
      <c r="G384" t="str">
        <f t="shared" si="21"/>
        <v>2000Q2</v>
      </c>
    </row>
    <row r="385" spans="1:7" x14ac:dyDescent="0.25">
      <c r="A385" s="2">
        <v>2000</v>
      </c>
      <c r="B385" s="2">
        <v>5</v>
      </c>
      <c r="C385">
        <v>29</v>
      </c>
      <c r="D385" s="1">
        <f t="shared" si="19"/>
        <v>36675</v>
      </c>
      <c r="E385" s="1" t="s">
        <v>10</v>
      </c>
      <c r="F385" t="str">
        <f t="shared" si="20"/>
        <v>2000</v>
      </c>
      <c r="G385" t="str">
        <f t="shared" si="21"/>
        <v>2000Q2</v>
      </c>
    </row>
    <row r="386" spans="1:7" x14ac:dyDescent="0.25">
      <c r="A386" s="2">
        <v>2000</v>
      </c>
      <c r="B386" s="2">
        <v>6</v>
      </c>
      <c r="C386">
        <v>5</v>
      </c>
      <c r="D386" s="1">
        <f t="shared" si="19"/>
        <v>36682</v>
      </c>
      <c r="E386" s="1" t="s">
        <v>10</v>
      </c>
      <c r="F386" t="str">
        <f t="shared" si="20"/>
        <v>2000</v>
      </c>
      <c r="G386" t="str">
        <f t="shared" si="21"/>
        <v>2000Q2</v>
      </c>
    </row>
    <row r="387" spans="1:7" x14ac:dyDescent="0.25">
      <c r="A387" s="2">
        <v>2000</v>
      </c>
      <c r="B387" s="2">
        <v>6</v>
      </c>
      <c r="C387">
        <v>12</v>
      </c>
      <c r="D387" s="1">
        <f t="shared" ref="D387:D450" si="22">DATE(A387,B387,C387)</f>
        <v>36689</v>
      </c>
      <c r="E387" s="1" t="s">
        <v>10</v>
      </c>
      <c r="F387" t="str">
        <f t="shared" ref="F387:F450" si="23">TEXT(D387,"YYYY")</f>
        <v>2000</v>
      </c>
      <c r="G387" t="str">
        <f t="shared" si="21"/>
        <v>2000Q2</v>
      </c>
    </row>
    <row r="388" spans="1:7" x14ac:dyDescent="0.25">
      <c r="A388" s="2">
        <v>2000</v>
      </c>
      <c r="B388" s="2">
        <v>6</v>
      </c>
      <c r="C388">
        <v>19</v>
      </c>
      <c r="D388" s="1">
        <f t="shared" si="22"/>
        <v>36696</v>
      </c>
      <c r="E388" s="1" t="s">
        <v>10</v>
      </c>
      <c r="F388" t="str">
        <f t="shared" si="23"/>
        <v>2000</v>
      </c>
      <c r="G388" t="str">
        <f t="shared" ref="G388:G451" si="24">F388&amp;MID(E388,1,1)&amp;MID(E388,4,1)</f>
        <v>2000Q2</v>
      </c>
    </row>
    <row r="389" spans="1:7" x14ac:dyDescent="0.25">
      <c r="A389" s="2">
        <v>2000</v>
      </c>
      <c r="B389" s="2">
        <v>6</v>
      </c>
      <c r="C389">
        <v>26</v>
      </c>
      <c r="D389" s="1">
        <f t="shared" si="22"/>
        <v>36703</v>
      </c>
      <c r="E389" s="1" t="s">
        <v>10</v>
      </c>
      <c r="F389" t="str">
        <f t="shared" si="23"/>
        <v>2000</v>
      </c>
      <c r="G389" t="str">
        <f t="shared" si="24"/>
        <v>2000Q2</v>
      </c>
    </row>
    <row r="390" spans="1:7" x14ac:dyDescent="0.25">
      <c r="A390" s="2">
        <v>2000</v>
      </c>
      <c r="B390" s="2">
        <v>7</v>
      </c>
      <c r="C390">
        <v>3</v>
      </c>
      <c r="D390" s="1">
        <f t="shared" si="22"/>
        <v>36710</v>
      </c>
      <c r="E390" s="1" t="s">
        <v>11</v>
      </c>
      <c r="F390" t="str">
        <f t="shared" si="23"/>
        <v>2000</v>
      </c>
      <c r="G390" t="str">
        <f t="shared" si="24"/>
        <v>2000Q3</v>
      </c>
    </row>
    <row r="391" spans="1:7" x14ac:dyDescent="0.25">
      <c r="A391" s="2">
        <v>2000</v>
      </c>
      <c r="B391" s="2">
        <v>7</v>
      </c>
      <c r="C391">
        <v>10</v>
      </c>
      <c r="D391" s="1">
        <f t="shared" si="22"/>
        <v>36717</v>
      </c>
      <c r="E391" s="1" t="s">
        <v>11</v>
      </c>
      <c r="F391" t="str">
        <f t="shared" si="23"/>
        <v>2000</v>
      </c>
      <c r="G391" t="str">
        <f t="shared" si="24"/>
        <v>2000Q3</v>
      </c>
    </row>
    <row r="392" spans="1:7" x14ac:dyDescent="0.25">
      <c r="A392" s="2">
        <v>2000</v>
      </c>
      <c r="B392" s="2">
        <v>7</v>
      </c>
      <c r="C392">
        <v>17</v>
      </c>
      <c r="D392" s="1">
        <f t="shared" si="22"/>
        <v>36724</v>
      </c>
      <c r="E392" s="1" t="s">
        <v>11</v>
      </c>
      <c r="F392" t="str">
        <f t="shared" si="23"/>
        <v>2000</v>
      </c>
      <c r="G392" t="str">
        <f t="shared" si="24"/>
        <v>2000Q3</v>
      </c>
    </row>
    <row r="393" spans="1:7" x14ac:dyDescent="0.25">
      <c r="A393" s="2">
        <v>2000</v>
      </c>
      <c r="B393" s="2">
        <v>7</v>
      </c>
      <c r="C393">
        <v>24</v>
      </c>
      <c r="D393" s="1">
        <f t="shared" si="22"/>
        <v>36731</v>
      </c>
      <c r="E393" s="1" t="s">
        <v>11</v>
      </c>
      <c r="F393" t="str">
        <f t="shared" si="23"/>
        <v>2000</v>
      </c>
      <c r="G393" t="str">
        <f t="shared" si="24"/>
        <v>2000Q3</v>
      </c>
    </row>
    <row r="394" spans="1:7" x14ac:dyDescent="0.25">
      <c r="A394" s="2">
        <v>2000</v>
      </c>
      <c r="B394" s="2">
        <v>7</v>
      </c>
      <c r="C394">
        <v>31</v>
      </c>
      <c r="D394" s="1">
        <f t="shared" si="22"/>
        <v>36738</v>
      </c>
      <c r="E394" s="1" t="s">
        <v>11</v>
      </c>
      <c r="F394" t="str">
        <f t="shared" si="23"/>
        <v>2000</v>
      </c>
      <c r="G394" t="str">
        <f t="shared" si="24"/>
        <v>2000Q3</v>
      </c>
    </row>
    <row r="395" spans="1:7" x14ac:dyDescent="0.25">
      <c r="A395" s="2">
        <v>2000</v>
      </c>
      <c r="B395" s="2">
        <v>8</v>
      </c>
      <c r="C395">
        <v>7</v>
      </c>
      <c r="D395" s="1">
        <f t="shared" si="22"/>
        <v>36745</v>
      </c>
      <c r="E395" s="1" t="s">
        <v>11</v>
      </c>
      <c r="F395" t="str">
        <f t="shared" si="23"/>
        <v>2000</v>
      </c>
      <c r="G395" t="str">
        <f t="shared" si="24"/>
        <v>2000Q3</v>
      </c>
    </row>
    <row r="396" spans="1:7" x14ac:dyDescent="0.25">
      <c r="A396" s="2">
        <v>2000</v>
      </c>
      <c r="B396" s="2">
        <v>8</v>
      </c>
      <c r="C396">
        <v>14</v>
      </c>
      <c r="D396" s="1">
        <f t="shared" si="22"/>
        <v>36752</v>
      </c>
      <c r="E396" s="1" t="s">
        <v>11</v>
      </c>
      <c r="F396" t="str">
        <f t="shared" si="23"/>
        <v>2000</v>
      </c>
      <c r="G396" t="str">
        <f t="shared" si="24"/>
        <v>2000Q3</v>
      </c>
    </row>
    <row r="397" spans="1:7" x14ac:dyDescent="0.25">
      <c r="A397" s="2">
        <v>2000</v>
      </c>
      <c r="B397" s="2">
        <v>8</v>
      </c>
      <c r="C397">
        <v>21</v>
      </c>
      <c r="D397" s="1">
        <f t="shared" si="22"/>
        <v>36759</v>
      </c>
      <c r="E397" s="1" t="s">
        <v>11</v>
      </c>
      <c r="F397" t="str">
        <f t="shared" si="23"/>
        <v>2000</v>
      </c>
      <c r="G397" t="str">
        <f t="shared" si="24"/>
        <v>2000Q3</v>
      </c>
    </row>
    <row r="398" spans="1:7" x14ac:dyDescent="0.25">
      <c r="A398" s="2">
        <v>2000</v>
      </c>
      <c r="B398" s="2">
        <v>8</v>
      </c>
      <c r="C398">
        <v>28</v>
      </c>
      <c r="D398" s="1">
        <f t="shared" si="22"/>
        <v>36766</v>
      </c>
      <c r="E398" s="1" t="s">
        <v>11</v>
      </c>
      <c r="F398" t="str">
        <f t="shared" si="23"/>
        <v>2000</v>
      </c>
      <c r="G398" t="str">
        <f t="shared" si="24"/>
        <v>2000Q3</v>
      </c>
    </row>
    <row r="399" spans="1:7" x14ac:dyDescent="0.25">
      <c r="A399" s="2">
        <v>2000</v>
      </c>
      <c r="B399" s="2">
        <v>9</v>
      </c>
      <c r="C399">
        <v>4</v>
      </c>
      <c r="D399" s="1">
        <f t="shared" si="22"/>
        <v>36773</v>
      </c>
      <c r="E399" s="1" t="s">
        <v>11</v>
      </c>
      <c r="F399" t="str">
        <f t="shared" si="23"/>
        <v>2000</v>
      </c>
      <c r="G399" t="str">
        <f t="shared" si="24"/>
        <v>2000Q3</v>
      </c>
    </row>
    <row r="400" spans="1:7" x14ac:dyDescent="0.25">
      <c r="A400" s="2">
        <v>2000</v>
      </c>
      <c r="B400" s="2">
        <v>9</v>
      </c>
      <c r="C400">
        <v>11</v>
      </c>
      <c r="D400" s="1">
        <f t="shared" si="22"/>
        <v>36780</v>
      </c>
      <c r="E400" s="1" t="s">
        <v>11</v>
      </c>
      <c r="F400" t="str">
        <f t="shared" si="23"/>
        <v>2000</v>
      </c>
      <c r="G400" t="str">
        <f t="shared" si="24"/>
        <v>2000Q3</v>
      </c>
    </row>
    <row r="401" spans="1:7" x14ac:dyDescent="0.25">
      <c r="A401" s="2">
        <v>2000</v>
      </c>
      <c r="B401" s="2">
        <v>9</v>
      </c>
      <c r="C401">
        <v>18</v>
      </c>
      <c r="D401" s="1">
        <f t="shared" si="22"/>
        <v>36787</v>
      </c>
      <c r="E401" s="1" t="s">
        <v>11</v>
      </c>
      <c r="F401" t="str">
        <f t="shared" si="23"/>
        <v>2000</v>
      </c>
      <c r="G401" t="str">
        <f t="shared" si="24"/>
        <v>2000Q3</v>
      </c>
    </row>
    <row r="402" spans="1:7" x14ac:dyDescent="0.25">
      <c r="A402" s="2">
        <v>2000</v>
      </c>
      <c r="B402" s="2">
        <v>9</v>
      </c>
      <c r="C402">
        <v>25</v>
      </c>
      <c r="D402" s="1">
        <f t="shared" si="22"/>
        <v>36794</v>
      </c>
      <c r="E402" s="1" t="s">
        <v>11</v>
      </c>
      <c r="F402" t="str">
        <f t="shared" si="23"/>
        <v>2000</v>
      </c>
      <c r="G402" t="str">
        <f t="shared" si="24"/>
        <v>2000Q3</v>
      </c>
    </row>
    <row r="403" spans="1:7" x14ac:dyDescent="0.25">
      <c r="A403" s="2">
        <v>2000</v>
      </c>
      <c r="B403" s="2">
        <v>10</v>
      </c>
      <c r="C403">
        <v>2</v>
      </c>
      <c r="D403" s="1">
        <f t="shared" si="22"/>
        <v>36801</v>
      </c>
      <c r="E403" s="1" t="s">
        <v>12</v>
      </c>
      <c r="F403" t="str">
        <f t="shared" si="23"/>
        <v>2000</v>
      </c>
      <c r="G403" t="str">
        <f t="shared" si="24"/>
        <v>2000Q4</v>
      </c>
    </row>
    <row r="404" spans="1:7" x14ac:dyDescent="0.25">
      <c r="A404" s="2">
        <v>2000</v>
      </c>
      <c r="B404" s="2">
        <v>10</v>
      </c>
      <c r="C404">
        <v>9</v>
      </c>
      <c r="D404" s="1">
        <f t="shared" si="22"/>
        <v>36808</v>
      </c>
      <c r="E404" s="1" t="s">
        <v>12</v>
      </c>
      <c r="F404" t="str">
        <f t="shared" si="23"/>
        <v>2000</v>
      </c>
      <c r="G404" t="str">
        <f t="shared" si="24"/>
        <v>2000Q4</v>
      </c>
    </row>
    <row r="405" spans="1:7" x14ac:dyDescent="0.25">
      <c r="A405" s="2">
        <v>2000</v>
      </c>
      <c r="B405" s="2">
        <v>10</v>
      </c>
      <c r="C405">
        <v>16</v>
      </c>
      <c r="D405" s="1">
        <f t="shared" si="22"/>
        <v>36815</v>
      </c>
      <c r="E405" s="1" t="s">
        <v>12</v>
      </c>
      <c r="F405" t="str">
        <f t="shared" si="23"/>
        <v>2000</v>
      </c>
      <c r="G405" t="str">
        <f t="shared" si="24"/>
        <v>2000Q4</v>
      </c>
    </row>
    <row r="406" spans="1:7" x14ac:dyDescent="0.25">
      <c r="A406" s="2">
        <v>2000</v>
      </c>
      <c r="B406" s="2">
        <v>10</v>
      </c>
      <c r="C406">
        <v>23</v>
      </c>
      <c r="D406" s="1">
        <f t="shared" si="22"/>
        <v>36822</v>
      </c>
      <c r="E406" s="1" t="s">
        <v>12</v>
      </c>
      <c r="F406" t="str">
        <f t="shared" si="23"/>
        <v>2000</v>
      </c>
      <c r="G406" t="str">
        <f t="shared" si="24"/>
        <v>2000Q4</v>
      </c>
    </row>
    <row r="407" spans="1:7" x14ac:dyDescent="0.25">
      <c r="A407" s="2">
        <v>2000</v>
      </c>
      <c r="B407" s="2">
        <v>10</v>
      </c>
      <c r="C407">
        <v>30</v>
      </c>
      <c r="D407" s="1">
        <f t="shared" si="22"/>
        <v>36829</v>
      </c>
      <c r="E407" s="1" t="s">
        <v>12</v>
      </c>
      <c r="F407" t="str">
        <f t="shared" si="23"/>
        <v>2000</v>
      </c>
      <c r="G407" t="str">
        <f t="shared" si="24"/>
        <v>2000Q4</v>
      </c>
    </row>
    <row r="408" spans="1:7" x14ac:dyDescent="0.25">
      <c r="A408" s="2">
        <v>2000</v>
      </c>
      <c r="B408" s="2">
        <v>11</v>
      </c>
      <c r="C408">
        <v>6</v>
      </c>
      <c r="D408" s="1">
        <f t="shared" si="22"/>
        <v>36836</v>
      </c>
      <c r="E408" s="1" t="s">
        <v>12</v>
      </c>
      <c r="F408" t="str">
        <f t="shared" si="23"/>
        <v>2000</v>
      </c>
      <c r="G408" t="str">
        <f t="shared" si="24"/>
        <v>2000Q4</v>
      </c>
    </row>
    <row r="409" spans="1:7" x14ac:dyDescent="0.25">
      <c r="A409" s="2">
        <v>2000</v>
      </c>
      <c r="B409" s="2">
        <v>11</v>
      </c>
      <c r="C409">
        <v>13</v>
      </c>
      <c r="D409" s="1">
        <f t="shared" si="22"/>
        <v>36843</v>
      </c>
      <c r="E409" s="1" t="s">
        <v>12</v>
      </c>
      <c r="F409" t="str">
        <f t="shared" si="23"/>
        <v>2000</v>
      </c>
      <c r="G409" t="str">
        <f t="shared" si="24"/>
        <v>2000Q4</v>
      </c>
    </row>
    <row r="410" spans="1:7" x14ac:dyDescent="0.25">
      <c r="A410" s="2">
        <v>2000</v>
      </c>
      <c r="B410" s="2">
        <v>11</v>
      </c>
      <c r="C410">
        <v>20</v>
      </c>
      <c r="D410" s="1">
        <f t="shared" si="22"/>
        <v>36850</v>
      </c>
      <c r="E410" s="1" t="s">
        <v>12</v>
      </c>
      <c r="F410" t="str">
        <f t="shared" si="23"/>
        <v>2000</v>
      </c>
      <c r="G410" t="str">
        <f t="shared" si="24"/>
        <v>2000Q4</v>
      </c>
    </row>
    <row r="411" spans="1:7" x14ac:dyDescent="0.25">
      <c r="A411" s="2">
        <v>2000</v>
      </c>
      <c r="B411" s="2">
        <v>11</v>
      </c>
      <c r="C411">
        <v>27</v>
      </c>
      <c r="D411" s="1">
        <f t="shared" si="22"/>
        <v>36857</v>
      </c>
      <c r="E411" s="1" t="s">
        <v>12</v>
      </c>
      <c r="F411" t="str">
        <f t="shared" si="23"/>
        <v>2000</v>
      </c>
      <c r="G411" t="str">
        <f t="shared" si="24"/>
        <v>2000Q4</v>
      </c>
    </row>
    <row r="412" spans="1:7" x14ac:dyDescent="0.25">
      <c r="A412" s="2">
        <v>2000</v>
      </c>
      <c r="B412" s="2">
        <v>12</v>
      </c>
      <c r="C412">
        <v>4</v>
      </c>
      <c r="D412" s="1">
        <f t="shared" si="22"/>
        <v>36864</v>
      </c>
      <c r="E412" s="1" t="s">
        <v>12</v>
      </c>
      <c r="F412" t="str">
        <f t="shared" si="23"/>
        <v>2000</v>
      </c>
      <c r="G412" t="str">
        <f t="shared" si="24"/>
        <v>2000Q4</v>
      </c>
    </row>
    <row r="413" spans="1:7" x14ac:dyDescent="0.25">
      <c r="A413" s="2">
        <v>2000</v>
      </c>
      <c r="B413" s="2">
        <v>12</v>
      </c>
      <c r="C413">
        <v>11</v>
      </c>
      <c r="D413" s="1">
        <f t="shared" si="22"/>
        <v>36871</v>
      </c>
      <c r="E413" s="1" t="s">
        <v>12</v>
      </c>
      <c r="F413" t="str">
        <f t="shared" si="23"/>
        <v>2000</v>
      </c>
      <c r="G413" t="str">
        <f t="shared" si="24"/>
        <v>2000Q4</v>
      </c>
    </row>
    <row r="414" spans="1:7" x14ac:dyDescent="0.25">
      <c r="A414" s="2">
        <v>2000</v>
      </c>
      <c r="B414" s="2">
        <v>12</v>
      </c>
      <c r="C414">
        <v>18</v>
      </c>
      <c r="D414" s="1">
        <f t="shared" si="22"/>
        <v>36878</v>
      </c>
      <c r="E414" s="1" t="s">
        <v>12</v>
      </c>
      <c r="F414" t="str">
        <f t="shared" si="23"/>
        <v>2000</v>
      </c>
      <c r="G414" t="str">
        <f t="shared" si="24"/>
        <v>2000Q4</v>
      </c>
    </row>
    <row r="415" spans="1:7" x14ac:dyDescent="0.25">
      <c r="A415" s="3">
        <v>2000</v>
      </c>
      <c r="B415" s="2">
        <v>12</v>
      </c>
      <c r="C415">
        <v>25</v>
      </c>
      <c r="D415" s="1">
        <f t="shared" si="22"/>
        <v>36885</v>
      </c>
      <c r="E415" s="1" t="s">
        <v>12</v>
      </c>
      <c r="F415" t="str">
        <f t="shared" si="23"/>
        <v>2000</v>
      </c>
      <c r="G415" t="str">
        <f t="shared" si="24"/>
        <v>2000Q4</v>
      </c>
    </row>
    <row r="416" spans="1:7" x14ac:dyDescent="0.25">
      <c r="A416" s="2">
        <v>2001</v>
      </c>
      <c r="B416" s="2">
        <v>1</v>
      </c>
      <c r="C416">
        <v>1</v>
      </c>
      <c r="D416" s="1">
        <f t="shared" si="22"/>
        <v>36892</v>
      </c>
      <c r="E416" s="1" t="s">
        <v>9</v>
      </c>
      <c r="F416" t="str">
        <f t="shared" si="23"/>
        <v>2001</v>
      </c>
      <c r="G416" t="str">
        <f t="shared" si="24"/>
        <v>2001Q1</v>
      </c>
    </row>
    <row r="417" spans="1:7" x14ac:dyDescent="0.25">
      <c r="A417" s="2">
        <v>2001</v>
      </c>
      <c r="B417" s="2">
        <v>1</v>
      </c>
      <c r="C417">
        <v>8</v>
      </c>
      <c r="D417" s="1">
        <f t="shared" si="22"/>
        <v>36899</v>
      </c>
      <c r="E417" s="1" t="s">
        <v>9</v>
      </c>
      <c r="F417" t="str">
        <f t="shared" si="23"/>
        <v>2001</v>
      </c>
      <c r="G417" t="str">
        <f t="shared" si="24"/>
        <v>2001Q1</v>
      </c>
    </row>
    <row r="418" spans="1:7" x14ac:dyDescent="0.25">
      <c r="A418" s="2">
        <v>2001</v>
      </c>
      <c r="B418" s="2">
        <v>1</v>
      </c>
      <c r="C418">
        <v>15</v>
      </c>
      <c r="D418" s="1">
        <f t="shared" si="22"/>
        <v>36906</v>
      </c>
      <c r="E418" s="1" t="s">
        <v>9</v>
      </c>
      <c r="F418" t="str">
        <f t="shared" si="23"/>
        <v>2001</v>
      </c>
      <c r="G418" t="str">
        <f t="shared" si="24"/>
        <v>2001Q1</v>
      </c>
    </row>
    <row r="419" spans="1:7" x14ac:dyDescent="0.25">
      <c r="A419" s="2">
        <v>2001</v>
      </c>
      <c r="B419" s="2">
        <v>1</v>
      </c>
      <c r="C419">
        <v>22</v>
      </c>
      <c r="D419" s="1">
        <f t="shared" si="22"/>
        <v>36913</v>
      </c>
      <c r="E419" s="1" t="s">
        <v>9</v>
      </c>
      <c r="F419" t="str">
        <f t="shared" si="23"/>
        <v>2001</v>
      </c>
      <c r="G419" t="str">
        <f t="shared" si="24"/>
        <v>2001Q1</v>
      </c>
    </row>
    <row r="420" spans="1:7" x14ac:dyDescent="0.25">
      <c r="A420" s="2">
        <v>2001</v>
      </c>
      <c r="B420" s="2">
        <v>1</v>
      </c>
      <c r="C420">
        <v>29</v>
      </c>
      <c r="D420" s="1">
        <f t="shared" si="22"/>
        <v>36920</v>
      </c>
      <c r="E420" s="1" t="s">
        <v>9</v>
      </c>
      <c r="F420" t="str">
        <f t="shared" si="23"/>
        <v>2001</v>
      </c>
      <c r="G420" t="str">
        <f t="shared" si="24"/>
        <v>2001Q1</v>
      </c>
    </row>
    <row r="421" spans="1:7" x14ac:dyDescent="0.25">
      <c r="A421" s="2">
        <v>2001</v>
      </c>
      <c r="B421" s="2">
        <v>2</v>
      </c>
      <c r="C421">
        <v>5</v>
      </c>
      <c r="D421" s="1">
        <f t="shared" si="22"/>
        <v>36927</v>
      </c>
      <c r="E421" s="1" t="s">
        <v>9</v>
      </c>
      <c r="F421" t="str">
        <f t="shared" si="23"/>
        <v>2001</v>
      </c>
      <c r="G421" t="str">
        <f t="shared" si="24"/>
        <v>2001Q1</v>
      </c>
    </row>
    <row r="422" spans="1:7" x14ac:dyDescent="0.25">
      <c r="A422" s="2">
        <v>2001</v>
      </c>
      <c r="B422" s="2">
        <v>2</v>
      </c>
      <c r="C422">
        <v>12</v>
      </c>
      <c r="D422" s="1">
        <f t="shared" si="22"/>
        <v>36934</v>
      </c>
      <c r="E422" s="1" t="s">
        <v>9</v>
      </c>
      <c r="F422" t="str">
        <f t="shared" si="23"/>
        <v>2001</v>
      </c>
      <c r="G422" t="str">
        <f t="shared" si="24"/>
        <v>2001Q1</v>
      </c>
    </row>
    <row r="423" spans="1:7" x14ac:dyDescent="0.25">
      <c r="A423" s="2">
        <v>2001</v>
      </c>
      <c r="B423" s="2">
        <v>2</v>
      </c>
      <c r="C423">
        <v>19</v>
      </c>
      <c r="D423" s="1">
        <f t="shared" si="22"/>
        <v>36941</v>
      </c>
      <c r="E423" s="1" t="s">
        <v>9</v>
      </c>
      <c r="F423" t="str">
        <f t="shared" si="23"/>
        <v>2001</v>
      </c>
      <c r="G423" t="str">
        <f t="shared" si="24"/>
        <v>2001Q1</v>
      </c>
    </row>
    <row r="424" spans="1:7" x14ac:dyDescent="0.25">
      <c r="A424" s="2">
        <v>2001</v>
      </c>
      <c r="B424" s="2">
        <v>2</v>
      </c>
      <c r="C424">
        <v>26</v>
      </c>
      <c r="D424" s="1">
        <f t="shared" si="22"/>
        <v>36948</v>
      </c>
      <c r="E424" s="1" t="s">
        <v>9</v>
      </c>
      <c r="F424" t="str">
        <f t="shared" si="23"/>
        <v>2001</v>
      </c>
      <c r="G424" t="str">
        <f t="shared" si="24"/>
        <v>2001Q1</v>
      </c>
    </row>
    <row r="425" spans="1:7" x14ac:dyDescent="0.25">
      <c r="A425" s="2">
        <v>2001</v>
      </c>
      <c r="B425" s="2">
        <v>3</v>
      </c>
      <c r="C425">
        <v>5</v>
      </c>
      <c r="D425" s="1">
        <f t="shared" si="22"/>
        <v>36955</v>
      </c>
      <c r="E425" s="1" t="s">
        <v>9</v>
      </c>
      <c r="F425" t="str">
        <f t="shared" si="23"/>
        <v>2001</v>
      </c>
      <c r="G425" t="str">
        <f t="shared" si="24"/>
        <v>2001Q1</v>
      </c>
    </row>
    <row r="426" spans="1:7" x14ac:dyDescent="0.25">
      <c r="A426" s="2">
        <v>2001</v>
      </c>
      <c r="B426" s="2">
        <v>3</v>
      </c>
      <c r="C426">
        <v>12</v>
      </c>
      <c r="D426" s="1">
        <f t="shared" si="22"/>
        <v>36962</v>
      </c>
      <c r="E426" s="1" t="s">
        <v>9</v>
      </c>
      <c r="F426" t="str">
        <f t="shared" si="23"/>
        <v>2001</v>
      </c>
      <c r="G426" t="str">
        <f t="shared" si="24"/>
        <v>2001Q1</v>
      </c>
    </row>
    <row r="427" spans="1:7" x14ac:dyDescent="0.25">
      <c r="A427" s="2">
        <v>2001</v>
      </c>
      <c r="B427" s="2">
        <v>3</v>
      </c>
      <c r="C427">
        <v>19</v>
      </c>
      <c r="D427" s="1">
        <f t="shared" si="22"/>
        <v>36969</v>
      </c>
      <c r="E427" s="1" t="s">
        <v>9</v>
      </c>
      <c r="F427" t="str">
        <f t="shared" si="23"/>
        <v>2001</v>
      </c>
      <c r="G427" t="str">
        <f t="shared" si="24"/>
        <v>2001Q1</v>
      </c>
    </row>
    <row r="428" spans="1:7" x14ac:dyDescent="0.25">
      <c r="A428" s="2">
        <v>2001</v>
      </c>
      <c r="B428" s="2">
        <v>3</v>
      </c>
      <c r="C428">
        <v>26</v>
      </c>
      <c r="D428" s="1">
        <f t="shared" si="22"/>
        <v>36976</v>
      </c>
      <c r="E428" s="1" t="s">
        <v>9</v>
      </c>
      <c r="F428" t="str">
        <f t="shared" si="23"/>
        <v>2001</v>
      </c>
      <c r="G428" t="str">
        <f t="shared" si="24"/>
        <v>2001Q1</v>
      </c>
    </row>
    <row r="429" spans="1:7" x14ac:dyDescent="0.25">
      <c r="A429" s="2">
        <v>2001</v>
      </c>
      <c r="B429" s="2">
        <v>4</v>
      </c>
      <c r="C429">
        <v>2</v>
      </c>
      <c r="D429" s="1">
        <f t="shared" si="22"/>
        <v>36983</v>
      </c>
      <c r="E429" s="1" t="s">
        <v>10</v>
      </c>
      <c r="F429" t="str">
        <f t="shared" si="23"/>
        <v>2001</v>
      </c>
      <c r="G429" t="str">
        <f t="shared" si="24"/>
        <v>2001Q2</v>
      </c>
    </row>
    <row r="430" spans="1:7" x14ac:dyDescent="0.25">
      <c r="A430" s="2">
        <v>2001</v>
      </c>
      <c r="B430" s="2">
        <v>4</v>
      </c>
      <c r="C430">
        <v>9</v>
      </c>
      <c r="D430" s="1">
        <f t="shared" si="22"/>
        <v>36990</v>
      </c>
      <c r="E430" s="1" t="s">
        <v>10</v>
      </c>
      <c r="F430" t="str">
        <f t="shared" si="23"/>
        <v>2001</v>
      </c>
      <c r="G430" t="str">
        <f t="shared" si="24"/>
        <v>2001Q2</v>
      </c>
    </row>
    <row r="431" spans="1:7" x14ac:dyDescent="0.25">
      <c r="A431" s="2">
        <v>2001</v>
      </c>
      <c r="B431" s="2">
        <v>4</v>
      </c>
      <c r="C431">
        <v>16</v>
      </c>
      <c r="D431" s="1">
        <f t="shared" si="22"/>
        <v>36997</v>
      </c>
      <c r="E431" s="1" t="s">
        <v>10</v>
      </c>
      <c r="F431" t="str">
        <f t="shared" si="23"/>
        <v>2001</v>
      </c>
      <c r="G431" t="str">
        <f t="shared" si="24"/>
        <v>2001Q2</v>
      </c>
    </row>
    <row r="432" spans="1:7" x14ac:dyDescent="0.25">
      <c r="A432" s="2">
        <v>2001</v>
      </c>
      <c r="B432" s="2">
        <v>4</v>
      </c>
      <c r="C432">
        <v>23</v>
      </c>
      <c r="D432" s="1">
        <f t="shared" si="22"/>
        <v>37004</v>
      </c>
      <c r="E432" s="1" t="s">
        <v>10</v>
      </c>
      <c r="F432" t="str">
        <f t="shared" si="23"/>
        <v>2001</v>
      </c>
      <c r="G432" t="str">
        <f t="shared" si="24"/>
        <v>2001Q2</v>
      </c>
    </row>
    <row r="433" spans="1:7" x14ac:dyDescent="0.25">
      <c r="A433" s="2">
        <v>2001</v>
      </c>
      <c r="B433" s="2">
        <v>4</v>
      </c>
      <c r="C433">
        <v>30</v>
      </c>
      <c r="D433" s="1">
        <f t="shared" si="22"/>
        <v>37011</v>
      </c>
      <c r="E433" s="1" t="s">
        <v>10</v>
      </c>
      <c r="F433" t="str">
        <f t="shared" si="23"/>
        <v>2001</v>
      </c>
      <c r="G433" t="str">
        <f t="shared" si="24"/>
        <v>2001Q2</v>
      </c>
    </row>
    <row r="434" spans="1:7" x14ac:dyDescent="0.25">
      <c r="A434" s="2">
        <v>2001</v>
      </c>
      <c r="B434" s="2">
        <v>5</v>
      </c>
      <c r="C434">
        <v>7</v>
      </c>
      <c r="D434" s="1">
        <f t="shared" si="22"/>
        <v>37018</v>
      </c>
      <c r="E434" s="1" t="s">
        <v>10</v>
      </c>
      <c r="F434" t="str">
        <f t="shared" si="23"/>
        <v>2001</v>
      </c>
      <c r="G434" t="str">
        <f t="shared" si="24"/>
        <v>2001Q2</v>
      </c>
    </row>
    <row r="435" spans="1:7" x14ac:dyDescent="0.25">
      <c r="A435" s="2">
        <v>2001</v>
      </c>
      <c r="B435" s="2">
        <v>5</v>
      </c>
      <c r="C435">
        <v>14</v>
      </c>
      <c r="D435" s="1">
        <f t="shared" si="22"/>
        <v>37025</v>
      </c>
      <c r="E435" s="1" t="s">
        <v>10</v>
      </c>
      <c r="F435" t="str">
        <f t="shared" si="23"/>
        <v>2001</v>
      </c>
      <c r="G435" t="str">
        <f t="shared" si="24"/>
        <v>2001Q2</v>
      </c>
    </row>
    <row r="436" spans="1:7" x14ac:dyDescent="0.25">
      <c r="A436" s="2">
        <v>2001</v>
      </c>
      <c r="B436" s="2">
        <v>5</v>
      </c>
      <c r="C436">
        <v>21</v>
      </c>
      <c r="D436" s="1">
        <f t="shared" si="22"/>
        <v>37032</v>
      </c>
      <c r="E436" s="1" t="s">
        <v>10</v>
      </c>
      <c r="F436" t="str">
        <f t="shared" si="23"/>
        <v>2001</v>
      </c>
      <c r="G436" t="str">
        <f t="shared" si="24"/>
        <v>2001Q2</v>
      </c>
    </row>
    <row r="437" spans="1:7" x14ac:dyDescent="0.25">
      <c r="A437" s="2">
        <v>2001</v>
      </c>
      <c r="B437" s="2">
        <v>5</v>
      </c>
      <c r="C437">
        <v>28</v>
      </c>
      <c r="D437" s="1">
        <f t="shared" si="22"/>
        <v>37039</v>
      </c>
      <c r="E437" s="1" t="s">
        <v>10</v>
      </c>
      <c r="F437" t="str">
        <f t="shared" si="23"/>
        <v>2001</v>
      </c>
      <c r="G437" t="str">
        <f t="shared" si="24"/>
        <v>2001Q2</v>
      </c>
    </row>
    <row r="438" spans="1:7" x14ac:dyDescent="0.25">
      <c r="A438" s="2">
        <v>2001</v>
      </c>
      <c r="B438" s="2">
        <v>6</v>
      </c>
      <c r="C438">
        <v>4</v>
      </c>
      <c r="D438" s="1">
        <f t="shared" si="22"/>
        <v>37046</v>
      </c>
      <c r="E438" s="1" t="s">
        <v>10</v>
      </c>
      <c r="F438" t="str">
        <f t="shared" si="23"/>
        <v>2001</v>
      </c>
      <c r="G438" t="str">
        <f t="shared" si="24"/>
        <v>2001Q2</v>
      </c>
    </row>
    <row r="439" spans="1:7" x14ac:dyDescent="0.25">
      <c r="A439" s="2">
        <v>2001</v>
      </c>
      <c r="B439" s="2">
        <v>6</v>
      </c>
      <c r="C439">
        <v>11</v>
      </c>
      <c r="D439" s="1">
        <f t="shared" si="22"/>
        <v>37053</v>
      </c>
      <c r="E439" s="1" t="s">
        <v>10</v>
      </c>
      <c r="F439" t="str">
        <f t="shared" si="23"/>
        <v>2001</v>
      </c>
      <c r="G439" t="str">
        <f t="shared" si="24"/>
        <v>2001Q2</v>
      </c>
    </row>
    <row r="440" spans="1:7" x14ac:dyDescent="0.25">
      <c r="A440" s="2">
        <v>2001</v>
      </c>
      <c r="B440" s="2">
        <v>6</v>
      </c>
      <c r="C440">
        <v>18</v>
      </c>
      <c r="D440" s="1">
        <f t="shared" si="22"/>
        <v>37060</v>
      </c>
      <c r="E440" s="1" t="s">
        <v>10</v>
      </c>
      <c r="F440" t="str">
        <f t="shared" si="23"/>
        <v>2001</v>
      </c>
      <c r="G440" t="str">
        <f t="shared" si="24"/>
        <v>2001Q2</v>
      </c>
    </row>
    <row r="441" spans="1:7" x14ac:dyDescent="0.25">
      <c r="A441" s="2">
        <v>2001</v>
      </c>
      <c r="B441" s="2">
        <v>6</v>
      </c>
      <c r="C441">
        <v>25</v>
      </c>
      <c r="D441" s="1">
        <f t="shared" si="22"/>
        <v>37067</v>
      </c>
      <c r="E441" s="1" t="s">
        <v>10</v>
      </c>
      <c r="F441" t="str">
        <f t="shared" si="23"/>
        <v>2001</v>
      </c>
      <c r="G441" t="str">
        <f t="shared" si="24"/>
        <v>2001Q2</v>
      </c>
    </row>
    <row r="442" spans="1:7" x14ac:dyDescent="0.25">
      <c r="A442" s="2">
        <v>2001</v>
      </c>
      <c r="B442" s="2">
        <v>7</v>
      </c>
      <c r="C442">
        <v>2</v>
      </c>
      <c r="D442" s="1">
        <f t="shared" si="22"/>
        <v>37074</v>
      </c>
      <c r="E442" s="1" t="s">
        <v>11</v>
      </c>
      <c r="F442" t="str">
        <f t="shared" si="23"/>
        <v>2001</v>
      </c>
      <c r="G442" t="str">
        <f t="shared" si="24"/>
        <v>2001Q3</v>
      </c>
    </row>
    <row r="443" spans="1:7" x14ac:dyDescent="0.25">
      <c r="A443" s="2">
        <v>2001</v>
      </c>
      <c r="B443" s="2">
        <v>7</v>
      </c>
      <c r="C443">
        <v>9</v>
      </c>
      <c r="D443" s="1">
        <f t="shared" si="22"/>
        <v>37081</v>
      </c>
      <c r="E443" s="1" t="s">
        <v>11</v>
      </c>
      <c r="F443" t="str">
        <f t="shared" si="23"/>
        <v>2001</v>
      </c>
      <c r="G443" t="str">
        <f t="shared" si="24"/>
        <v>2001Q3</v>
      </c>
    </row>
    <row r="444" spans="1:7" x14ac:dyDescent="0.25">
      <c r="A444" s="2">
        <v>2001</v>
      </c>
      <c r="B444" s="2">
        <v>7</v>
      </c>
      <c r="C444">
        <v>16</v>
      </c>
      <c r="D444" s="1">
        <f t="shared" si="22"/>
        <v>37088</v>
      </c>
      <c r="E444" s="1" t="s">
        <v>11</v>
      </c>
      <c r="F444" t="str">
        <f t="shared" si="23"/>
        <v>2001</v>
      </c>
      <c r="G444" t="str">
        <f t="shared" si="24"/>
        <v>2001Q3</v>
      </c>
    </row>
    <row r="445" spans="1:7" x14ac:dyDescent="0.25">
      <c r="A445" s="2">
        <v>2001</v>
      </c>
      <c r="B445" s="2">
        <v>7</v>
      </c>
      <c r="C445">
        <v>23</v>
      </c>
      <c r="D445" s="1">
        <f t="shared" si="22"/>
        <v>37095</v>
      </c>
      <c r="E445" s="1" t="s">
        <v>11</v>
      </c>
      <c r="F445" t="str">
        <f t="shared" si="23"/>
        <v>2001</v>
      </c>
      <c r="G445" t="str">
        <f t="shared" si="24"/>
        <v>2001Q3</v>
      </c>
    </row>
    <row r="446" spans="1:7" x14ac:dyDescent="0.25">
      <c r="A446" s="2">
        <v>2001</v>
      </c>
      <c r="B446" s="2">
        <v>7</v>
      </c>
      <c r="C446">
        <v>30</v>
      </c>
      <c r="D446" s="1">
        <f t="shared" si="22"/>
        <v>37102</v>
      </c>
      <c r="E446" s="1" t="s">
        <v>11</v>
      </c>
      <c r="F446" t="str">
        <f t="shared" si="23"/>
        <v>2001</v>
      </c>
      <c r="G446" t="str">
        <f t="shared" si="24"/>
        <v>2001Q3</v>
      </c>
    </row>
    <row r="447" spans="1:7" x14ac:dyDescent="0.25">
      <c r="A447" s="2">
        <v>2001</v>
      </c>
      <c r="B447" s="2">
        <v>8</v>
      </c>
      <c r="C447">
        <v>6</v>
      </c>
      <c r="D447" s="1">
        <f t="shared" si="22"/>
        <v>37109</v>
      </c>
      <c r="E447" s="1" t="s">
        <v>11</v>
      </c>
      <c r="F447" t="str">
        <f t="shared" si="23"/>
        <v>2001</v>
      </c>
      <c r="G447" t="str">
        <f t="shared" si="24"/>
        <v>2001Q3</v>
      </c>
    </row>
    <row r="448" spans="1:7" x14ac:dyDescent="0.25">
      <c r="A448" s="2">
        <v>2001</v>
      </c>
      <c r="B448" s="2">
        <v>8</v>
      </c>
      <c r="C448">
        <v>13</v>
      </c>
      <c r="D448" s="1">
        <f t="shared" si="22"/>
        <v>37116</v>
      </c>
      <c r="E448" s="1" t="s">
        <v>11</v>
      </c>
      <c r="F448" t="str">
        <f t="shared" si="23"/>
        <v>2001</v>
      </c>
      <c r="G448" t="str">
        <f t="shared" si="24"/>
        <v>2001Q3</v>
      </c>
    </row>
    <row r="449" spans="1:7" x14ac:dyDescent="0.25">
      <c r="A449" s="2">
        <v>2001</v>
      </c>
      <c r="B449" s="2">
        <v>8</v>
      </c>
      <c r="C449">
        <v>20</v>
      </c>
      <c r="D449" s="1">
        <f t="shared" si="22"/>
        <v>37123</v>
      </c>
      <c r="E449" s="1" t="s">
        <v>11</v>
      </c>
      <c r="F449" t="str">
        <f t="shared" si="23"/>
        <v>2001</v>
      </c>
      <c r="G449" t="str">
        <f t="shared" si="24"/>
        <v>2001Q3</v>
      </c>
    </row>
    <row r="450" spans="1:7" x14ac:dyDescent="0.25">
      <c r="A450" s="2">
        <v>2001</v>
      </c>
      <c r="B450" s="2">
        <v>8</v>
      </c>
      <c r="C450">
        <v>27</v>
      </c>
      <c r="D450" s="1">
        <f t="shared" si="22"/>
        <v>37130</v>
      </c>
      <c r="E450" s="1" t="s">
        <v>11</v>
      </c>
      <c r="F450" t="str">
        <f t="shared" si="23"/>
        <v>2001</v>
      </c>
      <c r="G450" t="str">
        <f t="shared" si="24"/>
        <v>2001Q3</v>
      </c>
    </row>
    <row r="451" spans="1:7" x14ac:dyDescent="0.25">
      <c r="A451" s="2">
        <v>2001</v>
      </c>
      <c r="B451" s="2">
        <v>9</v>
      </c>
      <c r="C451">
        <v>3</v>
      </c>
      <c r="D451" s="1">
        <f t="shared" ref="D451:D514" si="25">DATE(A451,B451,C451)</f>
        <v>37137</v>
      </c>
      <c r="E451" s="1" t="s">
        <v>11</v>
      </c>
      <c r="F451" t="str">
        <f t="shared" ref="F451:F514" si="26">TEXT(D451,"YYYY")</f>
        <v>2001</v>
      </c>
      <c r="G451" t="str">
        <f t="shared" si="24"/>
        <v>2001Q3</v>
      </c>
    </row>
    <row r="452" spans="1:7" x14ac:dyDescent="0.25">
      <c r="A452" s="2">
        <v>2001</v>
      </c>
      <c r="B452" s="2">
        <v>9</v>
      </c>
      <c r="C452">
        <v>10</v>
      </c>
      <c r="D452" s="1">
        <f t="shared" si="25"/>
        <v>37144</v>
      </c>
      <c r="E452" s="1" t="s">
        <v>11</v>
      </c>
      <c r="F452" t="str">
        <f t="shared" si="26"/>
        <v>2001</v>
      </c>
      <c r="G452" t="str">
        <f t="shared" ref="G452:G515" si="27">F452&amp;MID(E452,1,1)&amp;MID(E452,4,1)</f>
        <v>2001Q3</v>
      </c>
    </row>
    <row r="453" spans="1:7" x14ac:dyDescent="0.25">
      <c r="A453" s="2">
        <v>2001</v>
      </c>
      <c r="B453" s="2">
        <v>9</v>
      </c>
      <c r="C453">
        <v>17</v>
      </c>
      <c r="D453" s="1">
        <f t="shared" si="25"/>
        <v>37151</v>
      </c>
      <c r="E453" s="1" t="s">
        <v>11</v>
      </c>
      <c r="F453" t="str">
        <f t="shared" si="26"/>
        <v>2001</v>
      </c>
      <c r="G453" t="str">
        <f t="shared" si="27"/>
        <v>2001Q3</v>
      </c>
    </row>
    <row r="454" spans="1:7" x14ac:dyDescent="0.25">
      <c r="A454" s="2">
        <v>2001</v>
      </c>
      <c r="B454" s="2">
        <v>9</v>
      </c>
      <c r="C454">
        <v>24</v>
      </c>
      <c r="D454" s="1">
        <f t="shared" si="25"/>
        <v>37158</v>
      </c>
      <c r="E454" s="1" t="s">
        <v>11</v>
      </c>
      <c r="F454" t="str">
        <f t="shared" si="26"/>
        <v>2001</v>
      </c>
      <c r="G454" t="str">
        <f t="shared" si="27"/>
        <v>2001Q3</v>
      </c>
    </row>
    <row r="455" spans="1:7" x14ac:dyDescent="0.25">
      <c r="A455" s="2">
        <v>2001</v>
      </c>
      <c r="B455" s="2">
        <v>10</v>
      </c>
      <c r="C455">
        <v>1</v>
      </c>
      <c r="D455" s="1">
        <f t="shared" si="25"/>
        <v>37165</v>
      </c>
      <c r="E455" s="1" t="s">
        <v>12</v>
      </c>
      <c r="F455" t="str">
        <f t="shared" si="26"/>
        <v>2001</v>
      </c>
      <c r="G455" t="str">
        <f t="shared" si="27"/>
        <v>2001Q4</v>
      </c>
    </row>
    <row r="456" spans="1:7" x14ac:dyDescent="0.25">
      <c r="A456" s="2">
        <v>2001</v>
      </c>
      <c r="B456" s="2">
        <v>10</v>
      </c>
      <c r="C456">
        <v>8</v>
      </c>
      <c r="D456" s="1">
        <f t="shared" si="25"/>
        <v>37172</v>
      </c>
      <c r="E456" s="1" t="s">
        <v>12</v>
      </c>
      <c r="F456" t="str">
        <f t="shared" si="26"/>
        <v>2001</v>
      </c>
      <c r="G456" t="str">
        <f t="shared" si="27"/>
        <v>2001Q4</v>
      </c>
    </row>
    <row r="457" spans="1:7" x14ac:dyDescent="0.25">
      <c r="A457" s="2">
        <v>2001</v>
      </c>
      <c r="B457" s="2">
        <v>10</v>
      </c>
      <c r="C457">
        <v>15</v>
      </c>
      <c r="D457" s="1">
        <f t="shared" si="25"/>
        <v>37179</v>
      </c>
      <c r="E457" s="1" t="s">
        <v>12</v>
      </c>
      <c r="F457" t="str">
        <f t="shared" si="26"/>
        <v>2001</v>
      </c>
      <c r="G457" t="str">
        <f t="shared" si="27"/>
        <v>2001Q4</v>
      </c>
    </row>
    <row r="458" spans="1:7" x14ac:dyDescent="0.25">
      <c r="A458" s="2">
        <v>2001</v>
      </c>
      <c r="B458" s="2">
        <v>10</v>
      </c>
      <c r="C458">
        <v>22</v>
      </c>
      <c r="D458" s="1">
        <f t="shared" si="25"/>
        <v>37186</v>
      </c>
      <c r="E458" s="1" t="s">
        <v>12</v>
      </c>
      <c r="F458" t="str">
        <f t="shared" si="26"/>
        <v>2001</v>
      </c>
      <c r="G458" t="str">
        <f t="shared" si="27"/>
        <v>2001Q4</v>
      </c>
    </row>
    <row r="459" spans="1:7" x14ac:dyDescent="0.25">
      <c r="A459" s="2">
        <v>2001</v>
      </c>
      <c r="B459" s="2">
        <v>10</v>
      </c>
      <c r="C459">
        <v>29</v>
      </c>
      <c r="D459" s="1">
        <f t="shared" si="25"/>
        <v>37193</v>
      </c>
      <c r="E459" s="1" t="s">
        <v>12</v>
      </c>
      <c r="F459" t="str">
        <f t="shared" si="26"/>
        <v>2001</v>
      </c>
      <c r="G459" t="str">
        <f t="shared" si="27"/>
        <v>2001Q4</v>
      </c>
    </row>
    <row r="460" spans="1:7" x14ac:dyDescent="0.25">
      <c r="A460" s="2">
        <v>2001</v>
      </c>
      <c r="B460" s="2">
        <v>11</v>
      </c>
      <c r="C460">
        <v>5</v>
      </c>
      <c r="D460" s="1">
        <f t="shared" si="25"/>
        <v>37200</v>
      </c>
      <c r="E460" s="1" t="s">
        <v>12</v>
      </c>
      <c r="F460" t="str">
        <f t="shared" si="26"/>
        <v>2001</v>
      </c>
      <c r="G460" t="str">
        <f t="shared" si="27"/>
        <v>2001Q4</v>
      </c>
    </row>
    <row r="461" spans="1:7" x14ac:dyDescent="0.25">
      <c r="A461" s="2">
        <v>2001</v>
      </c>
      <c r="B461" s="2">
        <v>11</v>
      </c>
      <c r="C461">
        <v>12</v>
      </c>
      <c r="D461" s="1">
        <f t="shared" si="25"/>
        <v>37207</v>
      </c>
      <c r="E461" s="1" t="s">
        <v>12</v>
      </c>
      <c r="F461" t="str">
        <f t="shared" si="26"/>
        <v>2001</v>
      </c>
      <c r="G461" t="str">
        <f t="shared" si="27"/>
        <v>2001Q4</v>
      </c>
    </row>
    <row r="462" spans="1:7" x14ac:dyDescent="0.25">
      <c r="A462" s="2">
        <v>2001</v>
      </c>
      <c r="B462" s="2">
        <v>11</v>
      </c>
      <c r="C462">
        <v>19</v>
      </c>
      <c r="D462" s="1">
        <f t="shared" si="25"/>
        <v>37214</v>
      </c>
      <c r="E462" s="1" t="s">
        <v>12</v>
      </c>
      <c r="F462" t="str">
        <f t="shared" si="26"/>
        <v>2001</v>
      </c>
      <c r="G462" t="str">
        <f t="shared" si="27"/>
        <v>2001Q4</v>
      </c>
    </row>
    <row r="463" spans="1:7" x14ac:dyDescent="0.25">
      <c r="A463" s="2">
        <v>2001</v>
      </c>
      <c r="B463" s="2">
        <v>11</v>
      </c>
      <c r="C463">
        <v>26</v>
      </c>
      <c r="D463" s="1">
        <f t="shared" si="25"/>
        <v>37221</v>
      </c>
      <c r="E463" s="1" t="s">
        <v>12</v>
      </c>
      <c r="F463" t="str">
        <f t="shared" si="26"/>
        <v>2001</v>
      </c>
      <c r="G463" t="str">
        <f t="shared" si="27"/>
        <v>2001Q4</v>
      </c>
    </row>
    <row r="464" spans="1:7" x14ac:dyDescent="0.25">
      <c r="A464" s="2">
        <v>2001</v>
      </c>
      <c r="B464" s="2">
        <v>12</v>
      </c>
      <c r="C464">
        <v>3</v>
      </c>
      <c r="D464" s="1">
        <f t="shared" si="25"/>
        <v>37228</v>
      </c>
      <c r="E464" s="1" t="s">
        <v>12</v>
      </c>
      <c r="F464" t="str">
        <f t="shared" si="26"/>
        <v>2001</v>
      </c>
      <c r="G464" t="str">
        <f t="shared" si="27"/>
        <v>2001Q4</v>
      </c>
    </row>
    <row r="465" spans="1:7" x14ac:dyDescent="0.25">
      <c r="A465" s="2">
        <v>2001</v>
      </c>
      <c r="B465" s="2">
        <v>12</v>
      </c>
      <c r="C465">
        <v>10</v>
      </c>
      <c r="D465" s="1">
        <f t="shared" si="25"/>
        <v>37235</v>
      </c>
      <c r="E465" s="1" t="s">
        <v>12</v>
      </c>
      <c r="F465" t="str">
        <f t="shared" si="26"/>
        <v>2001</v>
      </c>
      <c r="G465" t="str">
        <f t="shared" si="27"/>
        <v>2001Q4</v>
      </c>
    </row>
    <row r="466" spans="1:7" x14ac:dyDescent="0.25">
      <c r="A466" s="2">
        <v>2001</v>
      </c>
      <c r="B466" s="2">
        <v>12</v>
      </c>
      <c r="C466">
        <v>17</v>
      </c>
      <c r="D466" s="1">
        <f t="shared" si="25"/>
        <v>37242</v>
      </c>
      <c r="E466" s="1" t="s">
        <v>12</v>
      </c>
      <c r="F466" t="str">
        <f t="shared" si="26"/>
        <v>2001</v>
      </c>
      <c r="G466" t="str">
        <f t="shared" si="27"/>
        <v>2001Q4</v>
      </c>
    </row>
    <row r="467" spans="1:7" x14ac:dyDescent="0.25">
      <c r="A467" s="2">
        <v>2001</v>
      </c>
      <c r="B467" s="2">
        <v>12</v>
      </c>
      <c r="C467">
        <v>24</v>
      </c>
      <c r="D467" s="1">
        <f t="shared" si="25"/>
        <v>37249</v>
      </c>
      <c r="E467" s="1" t="s">
        <v>12</v>
      </c>
      <c r="F467" t="str">
        <f t="shared" si="26"/>
        <v>2001</v>
      </c>
      <c r="G467" t="str">
        <f t="shared" si="27"/>
        <v>2001Q4</v>
      </c>
    </row>
    <row r="468" spans="1:7" x14ac:dyDescent="0.25">
      <c r="A468" s="3">
        <v>2001</v>
      </c>
      <c r="B468" s="2">
        <v>12</v>
      </c>
      <c r="C468">
        <v>31</v>
      </c>
      <c r="D468" s="1">
        <f t="shared" si="25"/>
        <v>37256</v>
      </c>
      <c r="E468" s="1" t="s">
        <v>12</v>
      </c>
      <c r="F468" t="str">
        <f t="shared" si="26"/>
        <v>2001</v>
      </c>
      <c r="G468" t="str">
        <f t="shared" si="27"/>
        <v>2001Q4</v>
      </c>
    </row>
    <row r="469" spans="1:7" x14ac:dyDescent="0.25">
      <c r="A469" s="2">
        <v>2002</v>
      </c>
      <c r="B469" s="2">
        <v>1</v>
      </c>
      <c r="C469">
        <v>7</v>
      </c>
      <c r="D469" s="1">
        <f t="shared" si="25"/>
        <v>37263</v>
      </c>
      <c r="E469" s="1" t="s">
        <v>9</v>
      </c>
      <c r="F469" t="str">
        <f t="shared" si="26"/>
        <v>2002</v>
      </c>
      <c r="G469" t="str">
        <f t="shared" si="27"/>
        <v>2002Q1</v>
      </c>
    </row>
    <row r="470" spans="1:7" x14ac:dyDescent="0.25">
      <c r="A470" s="2">
        <v>2002</v>
      </c>
      <c r="B470" s="2">
        <v>1</v>
      </c>
      <c r="C470">
        <v>14</v>
      </c>
      <c r="D470" s="1">
        <f t="shared" si="25"/>
        <v>37270</v>
      </c>
      <c r="E470" s="1" t="s">
        <v>9</v>
      </c>
      <c r="F470" t="str">
        <f t="shared" si="26"/>
        <v>2002</v>
      </c>
      <c r="G470" t="str">
        <f t="shared" si="27"/>
        <v>2002Q1</v>
      </c>
    </row>
    <row r="471" spans="1:7" x14ac:dyDescent="0.25">
      <c r="A471" s="2">
        <v>2002</v>
      </c>
      <c r="B471" s="2">
        <v>1</v>
      </c>
      <c r="C471">
        <v>21</v>
      </c>
      <c r="D471" s="1">
        <f t="shared" si="25"/>
        <v>37277</v>
      </c>
      <c r="E471" s="1" t="s">
        <v>9</v>
      </c>
      <c r="F471" t="str">
        <f t="shared" si="26"/>
        <v>2002</v>
      </c>
      <c r="G471" t="str">
        <f t="shared" si="27"/>
        <v>2002Q1</v>
      </c>
    </row>
    <row r="472" spans="1:7" x14ac:dyDescent="0.25">
      <c r="A472" s="2">
        <v>2002</v>
      </c>
      <c r="B472" s="2">
        <v>1</v>
      </c>
      <c r="C472">
        <v>28</v>
      </c>
      <c r="D472" s="1">
        <f t="shared" si="25"/>
        <v>37284</v>
      </c>
      <c r="E472" s="1" t="s">
        <v>9</v>
      </c>
      <c r="F472" t="str">
        <f t="shared" si="26"/>
        <v>2002</v>
      </c>
      <c r="G472" t="str">
        <f t="shared" si="27"/>
        <v>2002Q1</v>
      </c>
    </row>
    <row r="473" spans="1:7" x14ac:dyDescent="0.25">
      <c r="A473" s="2">
        <v>2002</v>
      </c>
      <c r="B473" s="2">
        <v>2</v>
      </c>
      <c r="C473">
        <v>4</v>
      </c>
      <c r="D473" s="1">
        <f t="shared" si="25"/>
        <v>37291</v>
      </c>
      <c r="E473" s="1" t="s">
        <v>9</v>
      </c>
      <c r="F473" t="str">
        <f t="shared" si="26"/>
        <v>2002</v>
      </c>
      <c r="G473" t="str">
        <f t="shared" si="27"/>
        <v>2002Q1</v>
      </c>
    </row>
    <row r="474" spans="1:7" x14ac:dyDescent="0.25">
      <c r="A474" s="2">
        <v>2002</v>
      </c>
      <c r="B474" s="2">
        <v>2</v>
      </c>
      <c r="C474">
        <v>11</v>
      </c>
      <c r="D474" s="1">
        <f t="shared" si="25"/>
        <v>37298</v>
      </c>
      <c r="E474" s="1" t="s">
        <v>9</v>
      </c>
      <c r="F474" t="str">
        <f t="shared" si="26"/>
        <v>2002</v>
      </c>
      <c r="G474" t="str">
        <f t="shared" si="27"/>
        <v>2002Q1</v>
      </c>
    </row>
    <row r="475" spans="1:7" x14ac:dyDescent="0.25">
      <c r="A475" s="2">
        <v>2002</v>
      </c>
      <c r="B475" s="2">
        <v>2</v>
      </c>
      <c r="C475">
        <v>18</v>
      </c>
      <c r="D475" s="1">
        <f t="shared" si="25"/>
        <v>37305</v>
      </c>
      <c r="E475" s="1" t="s">
        <v>9</v>
      </c>
      <c r="F475" t="str">
        <f t="shared" si="26"/>
        <v>2002</v>
      </c>
      <c r="G475" t="str">
        <f t="shared" si="27"/>
        <v>2002Q1</v>
      </c>
    </row>
    <row r="476" spans="1:7" x14ac:dyDescent="0.25">
      <c r="A476" s="2">
        <v>2002</v>
      </c>
      <c r="B476" s="2">
        <v>2</v>
      </c>
      <c r="C476">
        <v>25</v>
      </c>
      <c r="D476" s="1">
        <f t="shared" si="25"/>
        <v>37312</v>
      </c>
      <c r="E476" s="1" t="s">
        <v>9</v>
      </c>
      <c r="F476" t="str">
        <f t="shared" si="26"/>
        <v>2002</v>
      </c>
      <c r="G476" t="str">
        <f t="shared" si="27"/>
        <v>2002Q1</v>
      </c>
    </row>
    <row r="477" spans="1:7" x14ac:dyDescent="0.25">
      <c r="A477" s="2">
        <v>2002</v>
      </c>
      <c r="B477" s="2">
        <v>3</v>
      </c>
      <c r="C477">
        <v>4</v>
      </c>
      <c r="D477" s="1">
        <f t="shared" si="25"/>
        <v>37319</v>
      </c>
      <c r="E477" s="1" t="s">
        <v>9</v>
      </c>
      <c r="F477" t="str">
        <f t="shared" si="26"/>
        <v>2002</v>
      </c>
      <c r="G477" t="str">
        <f t="shared" si="27"/>
        <v>2002Q1</v>
      </c>
    </row>
    <row r="478" spans="1:7" x14ac:dyDescent="0.25">
      <c r="A478" s="2">
        <v>2002</v>
      </c>
      <c r="B478" s="2">
        <v>3</v>
      </c>
      <c r="C478">
        <v>11</v>
      </c>
      <c r="D478" s="1">
        <f t="shared" si="25"/>
        <v>37326</v>
      </c>
      <c r="E478" s="1" t="s">
        <v>9</v>
      </c>
      <c r="F478" t="str">
        <f t="shared" si="26"/>
        <v>2002</v>
      </c>
      <c r="G478" t="str">
        <f t="shared" si="27"/>
        <v>2002Q1</v>
      </c>
    </row>
    <row r="479" spans="1:7" x14ac:dyDescent="0.25">
      <c r="A479" s="2">
        <v>2002</v>
      </c>
      <c r="B479" s="2">
        <v>3</v>
      </c>
      <c r="C479">
        <v>18</v>
      </c>
      <c r="D479" s="1">
        <f t="shared" si="25"/>
        <v>37333</v>
      </c>
      <c r="E479" s="1" t="s">
        <v>9</v>
      </c>
      <c r="F479" t="str">
        <f t="shared" si="26"/>
        <v>2002</v>
      </c>
      <c r="G479" t="str">
        <f t="shared" si="27"/>
        <v>2002Q1</v>
      </c>
    </row>
    <row r="480" spans="1:7" x14ac:dyDescent="0.25">
      <c r="A480" s="2">
        <v>2002</v>
      </c>
      <c r="B480" s="2">
        <v>3</v>
      </c>
      <c r="C480">
        <v>25</v>
      </c>
      <c r="D480" s="1">
        <f t="shared" si="25"/>
        <v>37340</v>
      </c>
      <c r="E480" s="1" t="s">
        <v>9</v>
      </c>
      <c r="F480" t="str">
        <f t="shared" si="26"/>
        <v>2002</v>
      </c>
      <c r="G480" t="str">
        <f t="shared" si="27"/>
        <v>2002Q1</v>
      </c>
    </row>
    <row r="481" spans="1:7" x14ac:dyDescent="0.25">
      <c r="A481" s="2">
        <v>2002</v>
      </c>
      <c r="B481" s="2">
        <v>4</v>
      </c>
      <c r="C481">
        <v>1</v>
      </c>
      <c r="D481" s="1">
        <f t="shared" si="25"/>
        <v>37347</v>
      </c>
      <c r="E481" s="1" t="s">
        <v>10</v>
      </c>
      <c r="F481" t="str">
        <f t="shared" si="26"/>
        <v>2002</v>
      </c>
      <c r="G481" t="str">
        <f t="shared" si="27"/>
        <v>2002Q2</v>
      </c>
    </row>
    <row r="482" spans="1:7" x14ac:dyDescent="0.25">
      <c r="A482" s="2">
        <v>2002</v>
      </c>
      <c r="B482" s="2">
        <v>4</v>
      </c>
      <c r="C482">
        <v>8</v>
      </c>
      <c r="D482" s="1">
        <f t="shared" si="25"/>
        <v>37354</v>
      </c>
      <c r="E482" s="1" t="s">
        <v>10</v>
      </c>
      <c r="F482" t="str">
        <f t="shared" si="26"/>
        <v>2002</v>
      </c>
      <c r="G482" t="str">
        <f t="shared" si="27"/>
        <v>2002Q2</v>
      </c>
    </row>
    <row r="483" spans="1:7" x14ac:dyDescent="0.25">
      <c r="A483" s="2">
        <v>2002</v>
      </c>
      <c r="B483" s="2">
        <v>4</v>
      </c>
      <c r="C483">
        <v>15</v>
      </c>
      <c r="D483" s="1">
        <f t="shared" si="25"/>
        <v>37361</v>
      </c>
      <c r="E483" s="1" t="s">
        <v>10</v>
      </c>
      <c r="F483" t="str">
        <f t="shared" si="26"/>
        <v>2002</v>
      </c>
      <c r="G483" t="str">
        <f t="shared" si="27"/>
        <v>2002Q2</v>
      </c>
    </row>
    <row r="484" spans="1:7" x14ac:dyDescent="0.25">
      <c r="A484" s="2">
        <v>2002</v>
      </c>
      <c r="B484" s="2">
        <v>4</v>
      </c>
      <c r="C484">
        <v>22</v>
      </c>
      <c r="D484" s="1">
        <f t="shared" si="25"/>
        <v>37368</v>
      </c>
      <c r="E484" s="1" t="s">
        <v>10</v>
      </c>
      <c r="F484" t="str">
        <f t="shared" si="26"/>
        <v>2002</v>
      </c>
      <c r="G484" t="str">
        <f t="shared" si="27"/>
        <v>2002Q2</v>
      </c>
    </row>
    <row r="485" spans="1:7" x14ac:dyDescent="0.25">
      <c r="A485" s="2">
        <v>2002</v>
      </c>
      <c r="B485" s="2">
        <v>4</v>
      </c>
      <c r="C485">
        <v>29</v>
      </c>
      <c r="D485" s="1">
        <f t="shared" si="25"/>
        <v>37375</v>
      </c>
      <c r="E485" s="1" t="s">
        <v>10</v>
      </c>
      <c r="F485" t="str">
        <f t="shared" si="26"/>
        <v>2002</v>
      </c>
      <c r="G485" t="str">
        <f t="shared" si="27"/>
        <v>2002Q2</v>
      </c>
    </row>
    <row r="486" spans="1:7" x14ac:dyDescent="0.25">
      <c r="A486" s="2">
        <v>2002</v>
      </c>
      <c r="B486" s="2">
        <v>5</v>
      </c>
      <c r="C486">
        <v>6</v>
      </c>
      <c r="D486" s="1">
        <f t="shared" si="25"/>
        <v>37382</v>
      </c>
      <c r="E486" s="1" t="s">
        <v>10</v>
      </c>
      <c r="F486" t="str">
        <f t="shared" si="26"/>
        <v>2002</v>
      </c>
      <c r="G486" t="str">
        <f t="shared" si="27"/>
        <v>2002Q2</v>
      </c>
    </row>
    <row r="487" spans="1:7" x14ac:dyDescent="0.25">
      <c r="A487" s="2">
        <v>2002</v>
      </c>
      <c r="B487" s="2">
        <v>5</v>
      </c>
      <c r="C487">
        <v>13</v>
      </c>
      <c r="D487" s="1">
        <f t="shared" si="25"/>
        <v>37389</v>
      </c>
      <c r="E487" s="1" t="s">
        <v>10</v>
      </c>
      <c r="F487" t="str">
        <f t="shared" si="26"/>
        <v>2002</v>
      </c>
      <c r="G487" t="str">
        <f t="shared" si="27"/>
        <v>2002Q2</v>
      </c>
    </row>
    <row r="488" spans="1:7" x14ac:dyDescent="0.25">
      <c r="A488" s="2">
        <v>2002</v>
      </c>
      <c r="B488" s="2">
        <v>5</v>
      </c>
      <c r="C488">
        <v>20</v>
      </c>
      <c r="D488" s="1">
        <f t="shared" si="25"/>
        <v>37396</v>
      </c>
      <c r="E488" s="1" t="s">
        <v>10</v>
      </c>
      <c r="F488" t="str">
        <f t="shared" si="26"/>
        <v>2002</v>
      </c>
      <c r="G488" t="str">
        <f t="shared" si="27"/>
        <v>2002Q2</v>
      </c>
    </row>
    <row r="489" spans="1:7" x14ac:dyDescent="0.25">
      <c r="A489" s="2">
        <v>2002</v>
      </c>
      <c r="B489" s="2">
        <v>5</v>
      </c>
      <c r="C489">
        <v>27</v>
      </c>
      <c r="D489" s="1">
        <f t="shared" si="25"/>
        <v>37403</v>
      </c>
      <c r="E489" s="1" t="s">
        <v>10</v>
      </c>
      <c r="F489" t="str">
        <f t="shared" si="26"/>
        <v>2002</v>
      </c>
      <c r="G489" t="str">
        <f t="shared" si="27"/>
        <v>2002Q2</v>
      </c>
    </row>
    <row r="490" spans="1:7" x14ac:dyDescent="0.25">
      <c r="A490" s="2">
        <v>2002</v>
      </c>
      <c r="B490" s="2">
        <v>6</v>
      </c>
      <c r="C490">
        <v>3</v>
      </c>
      <c r="D490" s="1">
        <f t="shared" si="25"/>
        <v>37410</v>
      </c>
      <c r="E490" s="1" t="s">
        <v>10</v>
      </c>
      <c r="F490" t="str">
        <f t="shared" si="26"/>
        <v>2002</v>
      </c>
      <c r="G490" t="str">
        <f t="shared" si="27"/>
        <v>2002Q2</v>
      </c>
    </row>
    <row r="491" spans="1:7" x14ac:dyDescent="0.25">
      <c r="A491" s="2">
        <v>2002</v>
      </c>
      <c r="B491" s="2">
        <v>6</v>
      </c>
      <c r="C491">
        <v>10</v>
      </c>
      <c r="D491" s="1">
        <f t="shared" si="25"/>
        <v>37417</v>
      </c>
      <c r="E491" s="1" t="s">
        <v>10</v>
      </c>
      <c r="F491" t="str">
        <f t="shared" si="26"/>
        <v>2002</v>
      </c>
      <c r="G491" t="str">
        <f t="shared" si="27"/>
        <v>2002Q2</v>
      </c>
    </row>
    <row r="492" spans="1:7" x14ac:dyDescent="0.25">
      <c r="A492" s="2">
        <v>2002</v>
      </c>
      <c r="B492" s="2">
        <v>6</v>
      </c>
      <c r="C492">
        <v>17</v>
      </c>
      <c r="D492" s="1">
        <f t="shared" si="25"/>
        <v>37424</v>
      </c>
      <c r="E492" s="1" t="s">
        <v>10</v>
      </c>
      <c r="F492" t="str">
        <f t="shared" si="26"/>
        <v>2002</v>
      </c>
      <c r="G492" t="str">
        <f t="shared" si="27"/>
        <v>2002Q2</v>
      </c>
    </row>
    <row r="493" spans="1:7" x14ac:dyDescent="0.25">
      <c r="A493" s="2">
        <v>2002</v>
      </c>
      <c r="B493" s="2">
        <v>6</v>
      </c>
      <c r="C493">
        <v>24</v>
      </c>
      <c r="D493" s="1">
        <f t="shared" si="25"/>
        <v>37431</v>
      </c>
      <c r="E493" s="1" t="s">
        <v>10</v>
      </c>
      <c r="F493" t="str">
        <f t="shared" si="26"/>
        <v>2002</v>
      </c>
      <c r="G493" t="str">
        <f t="shared" si="27"/>
        <v>2002Q2</v>
      </c>
    </row>
    <row r="494" spans="1:7" x14ac:dyDescent="0.25">
      <c r="A494" s="2">
        <v>2002</v>
      </c>
      <c r="B494" s="2">
        <v>7</v>
      </c>
      <c r="C494">
        <v>1</v>
      </c>
      <c r="D494" s="1">
        <f t="shared" si="25"/>
        <v>37438</v>
      </c>
      <c r="E494" s="1" t="s">
        <v>11</v>
      </c>
      <c r="F494" t="str">
        <f t="shared" si="26"/>
        <v>2002</v>
      </c>
      <c r="G494" t="str">
        <f t="shared" si="27"/>
        <v>2002Q3</v>
      </c>
    </row>
    <row r="495" spans="1:7" x14ac:dyDescent="0.25">
      <c r="A495" s="2">
        <v>2002</v>
      </c>
      <c r="B495" s="2">
        <v>7</v>
      </c>
      <c r="C495">
        <v>8</v>
      </c>
      <c r="D495" s="1">
        <f t="shared" si="25"/>
        <v>37445</v>
      </c>
      <c r="E495" s="1" t="s">
        <v>11</v>
      </c>
      <c r="F495" t="str">
        <f t="shared" si="26"/>
        <v>2002</v>
      </c>
      <c r="G495" t="str">
        <f t="shared" si="27"/>
        <v>2002Q3</v>
      </c>
    </row>
    <row r="496" spans="1:7" x14ac:dyDescent="0.25">
      <c r="A496" s="2">
        <v>2002</v>
      </c>
      <c r="B496" s="2">
        <v>7</v>
      </c>
      <c r="C496">
        <v>15</v>
      </c>
      <c r="D496" s="1">
        <f t="shared" si="25"/>
        <v>37452</v>
      </c>
      <c r="E496" s="1" t="s">
        <v>11</v>
      </c>
      <c r="F496" t="str">
        <f t="shared" si="26"/>
        <v>2002</v>
      </c>
      <c r="G496" t="str">
        <f t="shared" si="27"/>
        <v>2002Q3</v>
      </c>
    </row>
    <row r="497" spans="1:7" x14ac:dyDescent="0.25">
      <c r="A497" s="2">
        <v>2002</v>
      </c>
      <c r="B497" s="2">
        <v>7</v>
      </c>
      <c r="C497">
        <v>22</v>
      </c>
      <c r="D497" s="1">
        <f t="shared" si="25"/>
        <v>37459</v>
      </c>
      <c r="E497" s="1" t="s">
        <v>11</v>
      </c>
      <c r="F497" t="str">
        <f t="shared" si="26"/>
        <v>2002</v>
      </c>
      <c r="G497" t="str">
        <f t="shared" si="27"/>
        <v>2002Q3</v>
      </c>
    </row>
    <row r="498" spans="1:7" x14ac:dyDescent="0.25">
      <c r="A498" s="2">
        <v>2002</v>
      </c>
      <c r="B498" s="2">
        <v>7</v>
      </c>
      <c r="C498">
        <v>29</v>
      </c>
      <c r="D498" s="1">
        <f t="shared" si="25"/>
        <v>37466</v>
      </c>
      <c r="E498" s="1" t="s">
        <v>11</v>
      </c>
      <c r="F498" t="str">
        <f t="shared" si="26"/>
        <v>2002</v>
      </c>
      <c r="G498" t="str">
        <f t="shared" si="27"/>
        <v>2002Q3</v>
      </c>
    </row>
    <row r="499" spans="1:7" x14ac:dyDescent="0.25">
      <c r="A499" s="2">
        <v>2002</v>
      </c>
      <c r="B499" s="2">
        <v>8</v>
      </c>
      <c r="C499">
        <v>5</v>
      </c>
      <c r="D499" s="1">
        <f t="shared" si="25"/>
        <v>37473</v>
      </c>
      <c r="E499" s="1" t="s">
        <v>11</v>
      </c>
      <c r="F499" t="str">
        <f t="shared" si="26"/>
        <v>2002</v>
      </c>
      <c r="G499" t="str">
        <f t="shared" si="27"/>
        <v>2002Q3</v>
      </c>
    </row>
    <row r="500" spans="1:7" x14ac:dyDescent="0.25">
      <c r="A500" s="2">
        <v>2002</v>
      </c>
      <c r="B500" s="2">
        <v>8</v>
      </c>
      <c r="C500">
        <v>12</v>
      </c>
      <c r="D500" s="1">
        <f t="shared" si="25"/>
        <v>37480</v>
      </c>
      <c r="E500" s="1" t="s">
        <v>11</v>
      </c>
      <c r="F500" t="str">
        <f t="shared" si="26"/>
        <v>2002</v>
      </c>
      <c r="G500" t="str">
        <f t="shared" si="27"/>
        <v>2002Q3</v>
      </c>
    </row>
    <row r="501" spans="1:7" x14ac:dyDescent="0.25">
      <c r="A501" s="2">
        <v>2002</v>
      </c>
      <c r="B501" s="2">
        <v>8</v>
      </c>
      <c r="C501">
        <v>19</v>
      </c>
      <c r="D501" s="1">
        <f t="shared" si="25"/>
        <v>37487</v>
      </c>
      <c r="E501" s="1" t="s">
        <v>11</v>
      </c>
      <c r="F501" t="str">
        <f t="shared" si="26"/>
        <v>2002</v>
      </c>
      <c r="G501" t="str">
        <f t="shared" si="27"/>
        <v>2002Q3</v>
      </c>
    </row>
    <row r="502" spans="1:7" x14ac:dyDescent="0.25">
      <c r="A502" s="2">
        <v>2002</v>
      </c>
      <c r="B502" s="2">
        <v>8</v>
      </c>
      <c r="C502">
        <v>26</v>
      </c>
      <c r="D502" s="1">
        <f t="shared" si="25"/>
        <v>37494</v>
      </c>
      <c r="E502" s="1" t="s">
        <v>11</v>
      </c>
      <c r="F502" t="str">
        <f t="shared" si="26"/>
        <v>2002</v>
      </c>
      <c r="G502" t="str">
        <f t="shared" si="27"/>
        <v>2002Q3</v>
      </c>
    </row>
    <row r="503" spans="1:7" x14ac:dyDescent="0.25">
      <c r="A503" s="2">
        <v>2002</v>
      </c>
      <c r="B503" s="2">
        <v>9</v>
      </c>
      <c r="C503">
        <v>2</v>
      </c>
      <c r="D503" s="1">
        <f t="shared" si="25"/>
        <v>37501</v>
      </c>
      <c r="E503" s="1" t="s">
        <v>11</v>
      </c>
      <c r="F503" t="str">
        <f t="shared" si="26"/>
        <v>2002</v>
      </c>
      <c r="G503" t="str">
        <f t="shared" si="27"/>
        <v>2002Q3</v>
      </c>
    </row>
    <row r="504" spans="1:7" x14ac:dyDescent="0.25">
      <c r="A504" s="2">
        <v>2002</v>
      </c>
      <c r="B504" s="2">
        <v>9</v>
      </c>
      <c r="C504">
        <v>9</v>
      </c>
      <c r="D504" s="1">
        <f t="shared" si="25"/>
        <v>37508</v>
      </c>
      <c r="E504" s="1" t="s">
        <v>11</v>
      </c>
      <c r="F504" t="str">
        <f t="shared" si="26"/>
        <v>2002</v>
      </c>
      <c r="G504" t="str">
        <f t="shared" si="27"/>
        <v>2002Q3</v>
      </c>
    </row>
    <row r="505" spans="1:7" x14ac:dyDescent="0.25">
      <c r="A505" s="2">
        <v>2002</v>
      </c>
      <c r="B505" s="2">
        <v>9</v>
      </c>
      <c r="C505">
        <v>16</v>
      </c>
      <c r="D505" s="1">
        <f t="shared" si="25"/>
        <v>37515</v>
      </c>
      <c r="E505" s="1" t="s">
        <v>11</v>
      </c>
      <c r="F505" t="str">
        <f t="shared" si="26"/>
        <v>2002</v>
      </c>
      <c r="G505" t="str">
        <f t="shared" si="27"/>
        <v>2002Q3</v>
      </c>
    </row>
    <row r="506" spans="1:7" x14ac:dyDescent="0.25">
      <c r="A506" s="2">
        <v>2002</v>
      </c>
      <c r="B506" s="2">
        <v>9</v>
      </c>
      <c r="C506">
        <v>23</v>
      </c>
      <c r="D506" s="1">
        <f t="shared" si="25"/>
        <v>37522</v>
      </c>
      <c r="E506" s="1" t="s">
        <v>11</v>
      </c>
      <c r="F506" t="str">
        <f t="shared" si="26"/>
        <v>2002</v>
      </c>
      <c r="G506" t="str">
        <f t="shared" si="27"/>
        <v>2002Q3</v>
      </c>
    </row>
    <row r="507" spans="1:7" x14ac:dyDescent="0.25">
      <c r="A507" s="2">
        <v>2002</v>
      </c>
      <c r="B507" s="2">
        <v>9</v>
      </c>
      <c r="C507">
        <v>30</v>
      </c>
      <c r="D507" s="1">
        <f t="shared" si="25"/>
        <v>37529</v>
      </c>
      <c r="E507" s="1" t="s">
        <v>11</v>
      </c>
      <c r="F507" t="str">
        <f t="shared" si="26"/>
        <v>2002</v>
      </c>
      <c r="G507" t="str">
        <f t="shared" si="27"/>
        <v>2002Q3</v>
      </c>
    </row>
    <row r="508" spans="1:7" x14ac:dyDescent="0.25">
      <c r="A508" s="2">
        <v>2002</v>
      </c>
      <c r="B508" s="2">
        <v>10</v>
      </c>
      <c r="C508">
        <v>7</v>
      </c>
      <c r="D508" s="1">
        <f t="shared" si="25"/>
        <v>37536</v>
      </c>
      <c r="E508" s="1" t="s">
        <v>12</v>
      </c>
      <c r="F508" t="str">
        <f t="shared" si="26"/>
        <v>2002</v>
      </c>
      <c r="G508" t="str">
        <f t="shared" si="27"/>
        <v>2002Q4</v>
      </c>
    </row>
    <row r="509" spans="1:7" x14ac:dyDescent="0.25">
      <c r="A509" s="2">
        <v>2002</v>
      </c>
      <c r="B509" s="2">
        <v>10</v>
      </c>
      <c r="C509">
        <v>14</v>
      </c>
      <c r="D509" s="1">
        <f t="shared" si="25"/>
        <v>37543</v>
      </c>
      <c r="E509" s="1" t="s">
        <v>12</v>
      </c>
      <c r="F509" t="str">
        <f t="shared" si="26"/>
        <v>2002</v>
      </c>
      <c r="G509" t="str">
        <f t="shared" si="27"/>
        <v>2002Q4</v>
      </c>
    </row>
    <row r="510" spans="1:7" x14ac:dyDescent="0.25">
      <c r="A510" s="2">
        <v>2002</v>
      </c>
      <c r="B510" s="2">
        <v>10</v>
      </c>
      <c r="C510">
        <v>21</v>
      </c>
      <c r="D510" s="1">
        <f t="shared" si="25"/>
        <v>37550</v>
      </c>
      <c r="E510" s="1" t="s">
        <v>12</v>
      </c>
      <c r="F510" t="str">
        <f t="shared" si="26"/>
        <v>2002</v>
      </c>
      <c r="G510" t="str">
        <f t="shared" si="27"/>
        <v>2002Q4</v>
      </c>
    </row>
    <row r="511" spans="1:7" x14ac:dyDescent="0.25">
      <c r="A511" s="2">
        <v>2002</v>
      </c>
      <c r="B511" s="2">
        <v>10</v>
      </c>
      <c r="C511">
        <v>28</v>
      </c>
      <c r="D511" s="1">
        <f t="shared" si="25"/>
        <v>37557</v>
      </c>
      <c r="E511" s="1" t="s">
        <v>12</v>
      </c>
      <c r="F511" t="str">
        <f t="shared" si="26"/>
        <v>2002</v>
      </c>
      <c r="G511" t="str">
        <f t="shared" si="27"/>
        <v>2002Q4</v>
      </c>
    </row>
    <row r="512" spans="1:7" x14ac:dyDescent="0.25">
      <c r="A512" s="2">
        <v>2002</v>
      </c>
      <c r="B512" s="2">
        <v>11</v>
      </c>
      <c r="C512">
        <v>4</v>
      </c>
      <c r="D512" s="1">
        <f t="shared" si="25"/>
        <v>37564</v>
      </c>
      <c r="E512" s="1" t="s">
        <v>12</v>
      </c>
      <c r="F512" t="str">
        <f t="shared" si="26"/>
        <v>2002</v>
      </c>
      <c r="G512" t="str">
        <f t="shared" si="27"/>
        <v>2002Q4</v>
      </c>
    </row>
    <row r="513" spans="1:7" x14ac:dyDescent="0.25">
      <c r="A513" s="2">
        <v>2002</v>
      </c>
      <c r="B513" s="2">
        <v>11</v>
      </c>
      <c r="C513">
        <v>11</v>
      </c>
      <c r="D513" s="1">
        <f t="shared" si="25"/>
        <v>37571</v>
      </c>
      <c r="E513" s="1" t="s">
        <v>12</v>
      </c>
      <c r="F513" t="str">
        <f t="shared" si="26"/>
        <v>2002</v>
      </c>
      <c r="G513" t="str">
        <f t="shared" si="27"/>
        <v>2002Q4</v>
      </c>
    </row>
    <row r="514" spans="1:7" x14ac:dyDescent="0.25">
      <c r="A514" s="2">
        <v>2002</v>
      </c>
      <c r="B514" s="2">
        <v>11</v>
      </c>
      <c r="C514">
        <v>18</v>
      </c>
      <c r="D514" s="1">
        <f t="shared" si="25"/>
        <v>37578</v>
      </c>
      <c r="E514" s="1" t="s">
        <v>12</v>
      </c>
      <c r="F514" t="str">
        <f t="shared" si="26"/>
        <v>2002</v>
      </c>
      <c r="G514" t="str">
        <f t="shared" si="27"/>
        <v>2002Q4</v>
      </c>
    </row>
    <row r="515" spans="1:7" x14ac:dyDescent="0.25">
      <c r="A515" s="2">
        <v>2002</v>
      </c>
      <c r="B515" s="2">
        <v>11</v>
      </c>
      <c r="C515">
        <v>25</v>
      </c>
      <c r="D515" s="1">
        <f t="shared" ref="D515:D578" si="28">DATE(A515,B515,C515)</f>
        <v>37585</v>
      </c>
      <c r="E515" s="1" t="s">
        <v>12</v>
      </c>
      <c r="F515" t="str">
        <f t="shared" ref="F515:F578" si="29">TEXT(D515,"YYYY")</f>
        <v>2002</v>
      </c>
      <c r="G515" t="str">
        <f t="shared" si="27"/>
        <v>2002Q4</v>
      </c>
    </row>
    <row r="516" spans="1:7" x14ac:dyDescent="0.25">
      <c r="A516" s="2">
        <v>2002</v>
      </c>
      <c r="B516" s="2">
        <v>12</v>
      </c>
      <c r="C516">
        <v>2</v>
      </c>
      <c r="D516" s="1">
        <f t="shared" si="28"/>
        <v>37592</v>
      </c>
      <c r="E516" s="1" t="s">
        <v>12</v>
      </c>
      <c r="F516" t="str">
        <f t="shared" si="29"/>
        <v>2002</v>
      </c>
      <c r="G516" t="str">
        <f t="shared" ref="G516:G579" si="30">F516&amp;MID(E516,1,1)&amp;MID(E516,4,1)</f>
        <v>2002Q4</v>
      </c>
    </row>
    <row r="517" spans="1:7" x14ac:dyDescent="0.25">
      <c r="A517" s="2">
        <v>2002</v>
      </c>
      <c r="B517" s="2">
        <v>12</v>
      </c>
      <c r="C517">
        <v>9</v>
      </c>
      <c r="D517" s="1">
        <f t="shared" si="28"/>
        <v>37599</v>
      </c>
      <c r="E517" s="1" t="s">
        <v>12</v>
      </c>
      <c r="F517" t="str">
        <f t="shared" si="29"/>
        <v>2002</v>
      </c>
      <c r="G517" t="str">
        <f t="shared" si="30"/>
        <v>2002Q4</v>
      </c>
    </row>
    <row r="518" spans="1:7" x14ac:dyDescent="0.25">
      <c r="A518" s="2">
        <v>2002</v>
      </c>
      <c r="B518" s="2">
        <v>12</v>
      </c>
      <c r="C518">
        <v>16</v>
      </c>
      <c r="D518" s="1">
        <f t="shared" si="28"/>
        <v>37606</v>
      </c>
      <c r="E518" s="1" t="s">
        <v>12</v>
      </c>
      <c r="F518" t="str">
        <f t="shared" si="29"/>
        <v>2002</v>
      </c>
      <c r="G518" t="str">
        <f t="shared" si="30"/>
        <v>2002Q4</v>
      </c>
    </row>
    <row r="519" spans="1:7" x14ac:dyDescent="0.25">
      <c r="A519" s="2">
        <v>2002</v>
      </c>
      <c r="B519" s="2">
        <v>12</v>
      </c>
      <c r="C519">
        <v>23</v>
      </c>
      <c r="D519" s="1">
        <f t="shared" si="28"/>
        <v>37613</v>
      </c>
      <c r="E519" s="1" t="s">
        <v>12</v>
      </c>
      <c r="F519" t="str">
        <f t="shared" si="29"/>
        <v>2002</v>
      </c>
      <c r="G519" t="str">
        <f t="shared" si="30"/>
        <v>2002Q4</v>
      </c>
    </row>
    <row r="520" spans="1:7" x14ac:dyDescent="0.25">
      <c r="A520" s="3">
        <v>2002</v>
      </c>
      <c r="B520" s="2">
        <v>12</v>
      </c>
      <c r="C520">
        <v>30</v>
      </c>
      <c r="D520" s="1">
        <f t="shared" si="28"/>
        <v>37620</v>
      </c>
      <c r="E520" s="1" t="s">
        <v>12</v>
      </c>
      <c r="F520" t="str">
        <f t="shared" si="29"/>
        <v>2002</v>
      </c>
      <c r="G520" t="str">
        <f t="shared" si="30"/>
        <v>2002Q4</v>
      </c>
    </row>
    <row r="521" spans="1:7" x14ac:dyDescent="0.25">
      <c r="A521" s="2">
        <v>2003</v>
      </c>
      <c r="B521" s="2">
        <v>1</v>
      </c>
      <c r="C521">
        <v>6</v>
      </c>
      <c r="D521" s="1">
        <f t="shared" si="28"/>
        <v>37627</v>
      </c>
      <c r="E521" s="1" t="s">
        <v>9</v>
      </c>
      <c r="F521" t="str">
        <f t="shared" si="29"/>
        <v>2003</v>
      </c>
      <c r="G521" t="str">
        <f t="shared" si="30"/>
        <v>2003Q1</v>
      </c>
    </row>
    <row r="522" spans="1:7" x14ac:dyDescent="0.25">
      <c r="A522" s="2">
        <v>2003</v>
      </c>
      <c r="B522" s="2">
        <v>1</v>
      </c>
      <c r="C522">
        <v>13</v>
      </c>
      <c r="D522" s="1">
        <f t="shared" si="28"/>
        <v>37634</v>
      </c>
      <c r="E522" s="1" t="s">
        <v>9</v>
      </c>
      <c r="F522" t="str">
        <f t="shared" si="29"/>
        <v>2003</v>
      </c>
      <c r="G522" t="str">
        <f t="shared" si="30"/>
        <v>2003Q1</v>
      </c>
    </row>
    <row r="523" spans="1:7" x14ac:dyDescent="0.25">
      <c r="A523" s="2">
        <v>2003</v>
      </c>
      <c r="B523" s="2">
        <v>1</v>
      </c>
      <c r="C523">
        <v>20</v>
      </c>
      <c r="D523" s="1">
        <f t="shared" si="28"/>
        <v>37641</v>
      </c>
      <c r="E523" s="1" t="s">
        <v>9</v>
      </c>
      <c r="F523" t="str">
        <f t="shared" si="29"/>
        <v>2003</v>
      </c>
      <c r="G523" t="str">
        <f t="shared" si="30"/>
        <v>2003Q1</v>
      </c>
    </row>
    <row r="524" spans="1:7" x14ac:dyDescent="0.25">
      <c r="A524" s="2">
        <v>2003</v>
      </c>
      <c r="B524" s="2">
        <v>1</v>
      </c>
      <c r="C524">
        <v>27</v>
      </c>
      <c r="D524" s="1">
        <f t="shared" si="28"/>
        <v>37648</v>
      </c>
      <c r="E524" s="1" t="s">
        <v>9</v>
      </c>
      <c r="F524" t="str">
        <f t="shared" si="29"/>
        <v>2003</v>
      </c>
      <c r="G524" t="str">
        <f t="shared" si="30"/>
        <v>2003Q1</v>
      </c>
    </row>
    <row r="525" spans="1:7" x14ac:dyDescent="0.25">
      <c r="A525" s="2">
        <v>2003</v>
      </c>
      <c r="B525" s="2">
        <v>2</v>
      </c>
      <c r="C525">
        <v>3</v>
      </c>
      <c r="D525" s="1">
        <f t="shared" si="28"/>
        <v>37655</v>
      </c>
      <c r="E525" s="1" t="s">
        <v>9</v>
      </c>
      <c r="F525" t="str">
        <f t="shared" si="29"/>
        <v>2003</v>
      </c>
      <c r="G525" t="str">
        <f t="shared" si="30"/>
        <v>2003Q1</v>
      </c>
    </row>
    <row r="526" spans="1:7" x14ac:dyDescent="0.25">
      <c r="A526" s="2">
        <v>2003</v>
      </c>
      <c r="B526" s="2">
        <v>2</v>
      </c>
      <c r="C526">
        <v>10</v>
      </c>
      <c r="D526" s="1">
        <f t="shared" si="28"/>
        <v>37662</v>
      </c>
      <c r="E526" s="1" t="s">
        <v>9</v>
      </c>
      <c r="F526" t="str">
        <f t="shared" si="29"/>
        <v>2003</v>
      </c>
      <c r="G526" t="str">
        <f t="shared" si="30"/>
        <v>2003Q1</v>
      </c>
    </row>
    <row r="527" spans="1:7" x14ac:dyDescent="0.25">
      <c r="A527" s="2">
        <v>2003</v>
      </c>
      <c r="B527" s="2">
        <v>2</v>
      </c>
      <c r="C527">
        <v>17</v>
      </c>
      <c r="D527" s="1">
        <f t="shared" si="28"/>
        <v>37669</v>
      </c>
      <c r="E527" s="1" t="s">
        <v>9</v>
      </c>
      <c r="F527" t="str">
        <f t="shared" si="29"/>
        <v>2003</v>
      </c>
      <c r="G527" t="str">
        <f t="shared" si="30"/>
        <v>2003Q1</v>
      </c>
    </row>
    <row r="528" spans="1:7" x14ac:dyDescent="0.25">
      <c r="A528" s="2">
        <v>2003</v>
      </c>
      <c r="B528" s="2">
        <v>2</v>
      </c>
      <c r="C528">
        <v>24</v>
      </c>
      <c r="D528" s="1">
        <f t="shared" si="28"/>
        <v>37676</v>
      </c>
      <c r="E528" s="1" t="s">
        <v>9</v>
      </c>
      <c r="F528" t="str">
        <f t="shared" si="29"/>
        <v>2003</v>
      </c>
      <c r="G528" t="str">
        <f t="shared" si="30"/>
        <v>2003Q1</v>
      </c>
    </row>
    <row r="529" spans="1:7" x14ac:dyDescent="0.25">
      <c r="A529" s="2">
        <v>2003</v>
      </c>
      <c r="B529" s="2">
        <v>3</v>
      </c>
      <c r="C529">
        <v>3</v>
      </c>
      <c r="D529" s="1">
        <f t="shared" si="28"/>
        <v>37683</v>
      </c>
      <c r="E529" s="1" t="s">
        <v>9</v>
      </c>
      <c r="F529" t="str">
        <f t="shared" si="29"/>
        <v>2003</v>
      </c>
      <c r="G529" t="str">
        <f t="shared" si="30"/>
        <v>2003Q1</v>
      </c>
    </row>
    <row r="530" spans="1:7" x14ac:dyDescent="0.25">
      <c r="A530" s="2">
        <v>2003</v>
      </c>
      <c r="B530" s="2">
        <v>3</v>
      </c>
      <c r="C530">
        <v>10</v>
      </c>
      <c r="D530" s="1">
        <f t="shared" si="28"/>
        <v>37690</v>
      </c>
      <c r="E530" s="1" t="s">
        <v>9</v>
      </c>
      <c r="F530" t="str">
        <f t="shared" si="29"/>
        <v>2003</v>
      </c>
      <c r="G530" t="str">
        <f t="shared" si="30"/>
        <v>2003Q1</v>
      </c>
    </row>
    <row r="531" spans="1:7" x14ac:dyDescent="0.25">
      <c r="A531" s="2">
        <v>2003</v>
      </c>
      <c r="B531" s="2">
        <v>3</v>
      </c>
      <c r="C531">
        <v>17</v>
      </c>
      <c r="D531" s="1">
        <f t="shared" si="28"/>
        <v>37697</v>
      </c>
      <c r="E531" s="1" t="s">
        <v>9</v>
      </c>
      <c r="F531" t="str">
        <f t="shared" si="29"/>
        <v>2003</v>
      </c>
      <c r="G531" t="str">
        <f t="shared" si="30"/>
        <v>2003Q1</v>
      </c>
    </row>
    <row r="532" spans="1:7" x14ac:dyDescent="0.25">
      <c r="A532" s="2">
        <v>2003</v>
      </c>
      <c r="B532" s="2">
        <v>3</v>
      </c>
      <c r="C532">
        <v>24</v>
      </c>
      <c r="D532" s="1">
        <f t="shared" si="28"/>
        <v>37704</v>
      </c>
      <c r="E532" s="1" t="s">
        <v>9</v>
      </c>
      <c r="F532" t="str">
        <f t="shared" si="29"/>
        <v>2003</v>
      </c>
      <c r="G532" t="str">
        <f t="shared" si="30"/>
        <v>2003Q1</v>
      </c>
    </row>
    <row r="533" spans="1:7" x14ac:dyDescent="0.25">
      <c r="A533" s="2">
        <v>2003</v>
      </c>
      <c r="B533" s="2">
        <v>3</v>
      </c>
      <c r="C533">
        <v>31</v>
      </c>
      <c r="D533" s="1">
        <f t="shared" si="28"/>
        <v>37711</v>
      </c>
      <c r="E533" s="1" t="s">
        <v>9</v>
      </c>
      <c r="F533" t="str">
        <f t="shared" si="29"/>
        <v>2003</v>
      </c>
      <c r="G533" t="str">
        <f t="shared" si="30"/>
        <v>2003Q1</v>
      </c>
    </row>
    <row r="534" spans="1:7" x14ac:dyDescent="0.25">
      <c r="A534" s="2">
        <v>2003</v>
      </c>
      <c r="B534" s="2">
        <v>4</v>
      </c>
      <c r="C534">
        <v>7</v>
      </c>
      <c r="D534" s="1">
        <f t="shared" si="28"/>
        <v>37718</v>
      </c>
      <c r="E534" s="1" t="s">
        <v>10</v>
      </c>
      <c r="F534" t="str">
        <f t="shared" si="29"/>
        <v>2003</v>
      </c>
      <c r="G534" t="str">
        <f t="shared" si="30"/>
        <v>2003Q2</v>
      </c>
    </row>
    <row r="535" spans="1:7" x14ac:dyDescent="0.25">
      <c r="A535" s="2">
        <v>2003</v>
      </c>
      <c r="B535" s="2">
        <v>4</v>
      </c>
      <c r="C535">
        <v>14</v>
      </c>
      <c r="D535" s="1">
        <f t="shared" si="28"/>
        <v>37725</v>
      </c>
      <c r="E535" s="1" t="s">
        <v>10</v>
      </c>
      <c r="F535" t="str">
        <f t="shared" si="29"/>
        <v>2003</v>
      </c>
      <c r="G535" t="str">
        <f t="shared" si="30"/>
        <v>2003Q2</v>
      </c>
    </row>
    <row r="536" spans="1:7" x14ac:dyDescent="0.25">
      <c r="A536" s="2">
        <v>2003</v>
      </c>
      <c r="B536" s="2">
        <v>4</v>
      </c>
      <c r="C536">
        <v>21</v>
      </c>
      <c r="D536" s="1">
        <f t="shared" si="28"/>
        <v>37732</v>
      </c>
      <c r="E536" s="1" t="s">
        <v>10</v>
      </c>
      <c r="F536" t="str">
        <f t="shared" si="29"/>
        <v>2003</v>
      </c>
      <c r="G536" t="str">
        <f t="shared" si="30"/>
        <v>2003Q2</v>
      </c>
    </row>
    <row r="537" spans="1:7" x14ac:dyDescent="0.25">
      <c r="A537" s="2">
        <v>2003</v>
      </c>
      <c r="B537" s="2">
        <v>4</v>
      </c>
      <c r="C537">
        <v>28</v>
      </c>
      <c r="D537" s="1">
        <f t="shared" si="28"/>
        <v>37739</v>
      </c>
      <c r="E537" s="1" t="s">
        <v>10</v>
      </c>
      <c r="F537" t="str">
        <f t="shared" si="29"/>
        <v>2003</v>
      </c>
      <c r="G537" t="str">
        <f t="shared" si="30"/>
        <v>2003Q2</v>
      </c>
    </row>
    <row r="538" spans="1:7" x14ac:dyDescent="0.25">
      <c r="A538" s="2">
        <v>2003</v>
      </c>
      <c r="B538" s="2">
        <v>5</v>
      </c>
      <c r="C538">
        <v>5</v>
      </c>
      <c r="D538" s="1">
        <f t="shared" si="28"/>
        <v>37746</v>
      </c>
      <c r="E538" s="1" t="s">
        <v>10</v>
      </c>
      <c r="F538" t="str">
        <f t="shared" si="29"/>
        <v>2003</v>
      </c>
      <c r="G538" t="str">
        <f t="shared" si="30"/>
        <v>2003Q2</v>
      </c>
    </row>
    <row r="539" spans="1:7" x14ac:dyDescent="0.25">
      <c r="A539" s="2">
        <v>2003</v>
      </c>
      <c r="B539" s="2">
        <v>5</v>
      </c>
      <c r="C539">
        <v>12</v>
      </c>
      <c r="D539" s="1">
        <f t="shared" si="28"/>
        <v>37753</v>
      </c>
      <c r="E539" s="1" t="s">
        <v>10</v>
      </c>
      <c r="F539" t="str">
        <f t="shared" si="29"/>
        <v>2003</v>
      </c>
      <c r="G539" t="str">
        <f t="shared" si="30"/>
        <v>2003Q2</v>
      </c>
    </row>
    <row r="540" spans="1:7" x14ac:dyDescent="0.25">
      <c r="A540" s="2">
        <v>2003</v>
      </c>
      <c r="B540" s="2">
        <v>5</v>
      </c>
      <c r="C540">
        <v>19</v>
      </c>
      <c r="D540" s="1">
        <f t="shared" si="28"/>
        <v>37760</v>
      </c>
      <c r="E540" s="1" t="s">
        <v>10</v>
      </c>
      <c r="F540" t="str">
        <f t="shared" si="29"/>
        <v>2003</v>
      </c>
      <c r="G540" t="str">
        <f t="shared" si="30"/>
        <v>2003Q2</v>
      </c>
    </row>
    <row r="541" spans="1:7" x14ac:dyDescent="0.25">
      <c r="A541" s="2">
        <v>2003</v>
      </c>
      <c r="B541" s="2">
        <v>5</v>
      </c>
      <c r="C541">
        <v>26</v>
      </c>
      <c r="D541" s="1">
        <f t="shared" si="28"/>
        <v>37767</v>
      </c>
      <c r="E541" s="1" t="s">
        <v>10</v>
      </c>
      <c r="F541" t="str">
        <f t="shared" si="29"/>
        <v>2003</v>
      </c>
      <c r="G541" t="str">
        <f t="shared" si="30"/>
        <v>2003Q2</v>
      </c>
    </row>
    <row r="542" spans="1:7" x14ac:dyDescent="0.25">
      <c r="A542" s="2">
        <v>2003</v>
      </c>
      <c r="B542" s="2">
        <v>6</v>
      </c>
      <c r="C542">
        <v>2</v>
      </c>
      <c r="D542" s="1">
        <f t="shared" si="28"/>
        <v>37774</v>
      </c>
      <c r="E542" s="1" t="s">
        <v>10</v>
      </c>
      <c r="F542" t="str">
        <f t="shared" si="29"/>
        <v>2003</v>
      </c>
      <c r="G542" t="str">
        <f t="shared" si="30"/>
        <v>2003Q2</v>
      </c>
    </row>
    <row r="543" spans="1:7" x14ac:dyDescent="0.25">
      <c r="A543" s="2">
        <v>2003</v>
      </c>
      <c r="B543" s="2">
        <v>6</v>
      </c>
      <c r="C543">
        <v>9</v>
      </c>
      <c r="D543" s="1">
        <f t="shared" si="28"/>
        <v>37781</v>
      </c>
      <c r="E543" s="1" t="s">
        <v>10</v>
      </c>
      <c r="F543" t="str">
        <f t="shared" si="29"/>
        <v>2003</v>
      </c>
      <c r="G543" t="str">
        <f t="shared" si="30"/>
        <v>2003Q2</v>
      </c>
    </row>
    <row r="544" spans="1:7" x14ac:dyDescent="0.25">
      <c r="A544" s="2">
        <v>2003</v>
      </c>
      <c r="B544" s="2">
        <v>6</v>
      </c>
      <c r="C544">
        <v>16</v>
      </c>
      <c r="D544" s="1">
        <f t="shared" si="28"/>
        <v>37788</v>
      </c>
      <c r="E544" s="1" t="s">
        <v>10</v>
      </c>
      <c r="F544" t="str">
        <f t="shared" si="29"/>
        <v>2003</v>
      </c>
      <c r="G544" t="str">
        <f t="shared" si="30"/>
        <v>2003Q2</v>
      </c>
    </row>
    <row r="545" spans="1:7" x14ac:dyDescent="0.25">
      <c r="A545" s="2">
        <v>2003</v>
      </c>
      <c r="B545" s="2">
        <v>6</v>
      </c>
      <c r="C545">
        <v>23</v>
      </c>
      <c r="D545" s="1">
        <f t="shared" si="28"/>
        <v>37795</v>
      </c>
      <c r="E545" s="1" t="s">
        <v>10</v>
      </c>
      <c r="F545" t="str">
        <f t="shared" si="29"/>
        <v>2003</v>
      </c>
      <c r="G545" t="str">
        <f t="shared" si="30"/>
        <v>2003Q2</v>
      </c>
    </row>
    <row r="546" spans="1:7" x14ac:dyDescent="0.25">
      <c r="A546" s="2">
        <v>2003</v>
      </c>
      <c r="B546" s="2">
        <v>6</v>
      </c>
      <c r="C546">
        <v>30</v>
      </c>
      <c r="D546" s="1">
        <f t="shared" si="28"/>
        <v>37802</v>
      </c>
      <c r="E546" s="1" t="s">
        <v>10</v>
      </c>
      <c r="F546" t="str">
        <f t="shared" si="29"/>
        <v>2003</v>
      </c>
      <c r="G546" t="str">
        <f t="shared" si="30"/>
        <v>2003Q2</v>
      </c>
    </row>
    <row r="547" spans="1:7" x14ac:dyDescent="0.25">
      <c r="A547" s="2">
        <v>2003</v>
      </c>
      <c r="B547" s="2">
        <v>7</v>
      </c>
      <c r="C547">
        <v>7</v>
      </c>
      <c r="D547" s="1">
        <f t="shared" si="28"/>
        <v>37809</v>
      </c>
      <c r="E547" s="1" t="s">
        <v>11</v>
      </c>
      <c r="F547" t="str">
        <f t="shared" si="29"/>
        <v>2003</v>
      </c>
      <c r="G547" t="str">
        <f t="shared" si="30"/>
        <v>2003Q3</v>
      </c>
    </row>
    <row r="548" spans="1:7" x14ac:dyDescent="0.25">
      <c r="A548" s="2">
        <v>2003</v>
      </c>
      <c r="B548" s="2">
        <v>7</v>
      </c>
      <c r="C548">
        <v>14</v>
      </c>
      <c r="D548" s="1">
        <f t="shared" si="28"/>
        <v>37816</v>
      </c>
      <c r="E548" s="1" t="s">
        <v>11</v>
      </c>
      <c r="F548" t="str">
        <f t="shared" si="29"/>
        <v>2003</v>
      </c>
      <c r="G548" t="str">
        <f t="shared" si="30"/>
        <v>2003Q3</v>
      </c>
    </row>
    <row r="549" spans="1:7" x14ac:dyDescent="0.25">
      <c r="A549" s="2">
        <v>2003</v>
      </c>
      <c r="B549" s="2">
        <v>7</v>
      </c>
      <c r="C549">
        <v>21</v>
      </c>
      <c r="D549" s="1">
        <f t="shared" si="28"/>
        <v>37823</v>
      </c>
      <c r="E549" s="1" t="s">
        <v>11</v>
      </c>
      <c r="F549" t="str">
        <f t="shared" si="29"/>
        <v>2003</v>
      </c>
      <c r="G549" t="str">
        <f t="shared" si="30"/>
        <v>2003Q3</v>
      </c>
    </row>
    <row r="550" spans="1:7" x14ac:dyDescent="0.25">
      <c r="A550" s="2">
        <v>2003</v>
      </c>
      <c r="B550" s="2">
        <v>7</v>
      </c>
      <c r="C550">
        <v>28</v>
      </c>
      <c r="D550" s="1">
        <f t="shared" si="28"/>
        <v>37830</v>
      </c>
      <c r="E550" s="1" t="s">
        <v>11</v>
      </c>
      <c r="F550" t="str">
        <f t="shared" si="29"/>
        <v>2003</v>
      </c>
      <c r="G550" t="str">
        <f t="shared" si="30"/>
        <v>2003Q3</v>
      </c>
    </row>
    <row r="551" spans="1:7" x14ac:dyDescent="0.25">
      <c r="A551" s="2">
        <v>2003</v>
      </c>
      <c r="B551" s="2">
        <v>8</v>
      </c>
      <c r="C551">
        <v>4</v>
      </c>
      <c r="D551" s="1">
        <f t="shared" si="28"/>
        <v>37837</v>
      </c>
      <c r="E551" s="1" t="s">
        <v>11</v>
      </c>
      <c r="F551" t="str">
        <f t="shared" si="29"/>
        <v>2003</v>
      </c>
      <c r="G551" t="str">
        <f t="shared" si="30"/>
        <v>2003Q3</v>
      </c>
    </row>
    <row r="552" spans="1:7" x14ac:dyDescent="0.25">
      <c r="A552" s="2">
        <v>2003</v>
      </c>
      <c r="B552" s="2">
        <v>8</v>
      </c>
      <c r="C552">
        <v>11</v>
      </c>
      <c r="D552" s="1">
        <f t="shared" si="28"/>
        <v>37844</v>
      </c>
      <c r="E552" s="1" t="s">
        <v>11</v>
      </c>
      <c r="F552" t="str">
        <f t="shared" si="29"/>
        <v>2003</v>
      </c>
      <c r="G552" t="str">
        <f t="shared" si="30"/>
        <v>2003Q3</v>
      </c>
    </row>
    <row r="553" spans="1:7" x14ac:dyDescent="0.25">
      <c r="A553" s="2">
        <v>2003</v>
      </c>
      <c r="B553" s="2">
        <v>8</v>
      </c>
      <c r="C553">
        <v>18</v>
      </c>
      <c r="D553" s="1">
        <f t="shared" si="28"/>
        <v>37851</v>
      </c>
      <c r="E553" s="1" t="s">
        <v>11</v>
      </c>
      <c r="F553" t="str">
        <f t="shared" si="29"/>
        <v>2003</v>
      </c>
      <c r="G553" t="str">
        <f t="shared" si="30"/>
        <v>2003Q3</v>
      </c>
    </row>
    <row r="554" spans="1:7" x14ac:dyDescent="0.25">
      <c r="A554" s="2">
        <v>2003</v>
      </c>
      <c r="B554" s="2">
        <v>8</v>
      </c>
      <c r="C554">
        <v>25</v>
      </c>
      <c r="D554" s="1">
        <f t="shared" si="28"/>
        <v>37858</v>
      </c>
      <c r="E554" s="1" t="s">
        <v>11</v>
      </c>
      <c r="F554" t="str">
        <f t="shared" si="29"/>
        <v>2003</v>
      </c>
      <c r="G554" t="str">
        <f t="shared" si="30"/>
        <v>2003Q3</v>
      </c>
    </row>
    <row r="555" spans="1:7" x14ac:dyDescent="0.25">
      <c r="A555" s="2">
        <v>2003</v>
      </c>
      <c r="B555" s="2">
        <v>9</v>
      </c>
      <c r="C555">
        <v>1</v>
      </c>
      <c r="D555" s="1">
        <f t="shared" si="28"/>
        <v>37865</v>
      </c>
      <c r="E555" s="1" t="s">
        <v>11</v>
      </c>
      <c r="F555" t="str">
        <f t="shared" si="29"/>
        <v>2003</v>
      </c>
      <c r="G555" t="str">
        <f t="shared" si="30"/>
        <v>2003Q3</v>
      </c>
    </row>
    <row r="556" spans="1:7" x14ac:dyDescent="0.25">
      <c r="A556" s="2">
        <v>2003</v>
      </c>
      <c r="B556" s="2">
        <v>9</v>
      </c>
      <c r="C556">
        <v>8</v>
      </c>
      <c r="D556" s="1">
        <f t="shared" si="28"/>
        <v>37872</v>
      </c>
      <c r="E556" s="1" t="s">
        <v>11</v>
      </c>
      <c r="F556" t="str">
        <f t="shared" si="29"/>
        <v>2003</v>
      </c>
      <c r="G556" t="str">
        <f t="shared" si="30"/>
        <v>2003Q3</v>
      </c>
    </row>
    <row r="557" spans="1:7" x14ac:dyDescent="0.25">
      <c r="A557" s="2">
        <v>2003</v>
      </c>
      <c r="B557" s="2">
        <v>9</v>
      </c>
      <c r="C557">
        <v>15</v>
      </c>
      <c r="D557" s="1">
        <f t="shared" si="28"/>
        <v>37879</v>
      </c>
      <c r="E557" s="1" t="s">
        <v>11</v>
      </c>
      <c r="F557" t="str">
        <f t="shared" si="29"/>
        <v>2003</v>
      </c>
      <c r="G557" t="str">
        <f t="shared" si="30"/>
        <v>2003Q3</v>
      </c>
    </row>
    <row r="558" spans="1:7" x14ac:dyDescent="0.25">
      <c r="A558" s="2">
        <v>2003</v>
      </c>
      <c r="B558" s="2">
        <v>9</v>
      </c>
      <c r="C558">
        <v>22</v>
      </c>
      <c r="D558" s="1">
        <f t="shared" si="28"/>
        <v>37886</v>
      </c>
      <c r="E558" s="1" t="s">
        <v>11</v>
      </c>
      <c r="F558" t="str">
        <f t="shared" si="29"/>
        <v>2003</v>
      </c>
      <c r="G558" t="str">
        <f t="shared" si="30"/>
        <v>2003Q3</v>
      </c>
    </row>
    <row r="559" spans="1:7" x14ac:dyDescent="0.25">
      <c r="A559" s="2">
        <v>2003</v>
      </c>
      <c r="B559" s="2">
        <v>9</v>
      </c>
      <c r="C559">
        <v>29</v>
      </c>
      <c r="D559" s="1">
        <f t="shared" si="28"/>
        <v>37893</v>
      </c>
      <c r="E559" s="1" t="s">
        <v>11</v>
      </c>
      <c r="F559" t="str">
        <f t="shared" si="29"/>
        <v>2003</v>
      </c>
      <c r="G559" t="str">
        <f t="shared" si="30"/>
        <v>2003Q3</v>
      </c>
    </row>
    <row r="560" spans="1:7" x14ac:dyDescent="0.25">
      <c r="A560" s="2">
        <v>2003</v>
      </c>
      <c r="B560" s="2">
        <v>10</v>
      </c>
      <c r="C560">
        <v>6</v>
      </c>
      <c r="D560" s="1">
        <f t="shared" si="28"/>
        <v>37900</v>
      </c>
      <c r="E560" s="1" t="s">
        <v>12</v>
      </c>
      <c r="F560" t="str">
        <f t="shared" si="29"/>
        <v>2003</v>
      </c>
      <c r="G560" t="str">
        <f t="shared" si="30"/>
        <v>2003Q4</v>
      </c>
    </row>
    <row r="561" spans="1:7" x14ac:dyDescent="0.25">
      <c r="A561" s="2">
        <v>2003</v>
      </c>
      <c r="B561" s="2">
        <v>10</v>
      </c>
      <c r="C561">
        <v>13</v>
      </c>
      <c r="D561" s="1">
        <f t="shared" si="28"/>
        <v>37907</v>
      </c>
      <c r="E561" s="1" t="s">
        <v>12</v>
      </c>
      <c r="F561" t="str">
        <f t="shared" si="29"/>
        <v>2003</v>
      </c>
      <c r="G561" t="str">
        <f t="shared" si="30"/>
        <v>2003Q4</v>
      </c>
    </row>
    <row r="562" spans="1:7" x14ac:dyDescent="0.25">
      <c r="A562" s="2">
        <v>2003</v>
      </c>
      <c r="B562" s="2">
        <v>10</v>
      </c>
      <c r="C562">
        <v>20</v>
      </c>
      <c r="D562" s="1">
        <f t="shared" si="28"/>
        <v>37914</v>
      </c>
      <c r="E562" s="1" t="s">
        <v>12</v>
      </c>
      <c r="F562" t="str">
        <f t="shared" si="29"/>
        <v>2003</v>
      </c>
      <c r="G562" t="str">
        <f t="shared" si="30"/>
        <v>2003Q4</v>
      </c>
    </row>
    <row r="563" spans="1:7" x14ac:dyDescent="0.25">
      <c r="A563" s="2">
        <v>2003</v>
      </c>
      <c r="B563" s="2">
        <v>10</v>
      </c>
      <c r="C563">
        <v>27</v>
      </c>
      <c r="D563" s="1">
        <f t="shared" si="28"/>
        <v>37921</v>
      </c>
      <c r="E563" s="1" t="s">
        <v>12</v>
      </c>
      <c r="F563" t="str">
        <f t="shared" si="29"/>
        <v>2003</v>
      </c>
      <c r="G563" t="str">
        <f t="shared" si="30"/>
        <v>2003Q4</v>
      </c>
    </row>
    <row r="564" spans="1:7" x14ac:dyDescent="0.25">
      <c r="A564" s="2">
        <v>2003</v>
      </c>
      <c r="B564" s="2">
        <v>11</v>
      </c>
      <c r="C564">
        <v>3</v>
      </c>
      <c r="D564" s="1">
        <f t="shared" si="28"/>
        <v>37928</v>
      </c>
      <c r="E564" s="1" t="s">
        <v>12</v>
      </c>
      <c r="F564" t="str">
        <f t="shared" si="29"/>
        <v>2003</v>
      </c>
      <c r="G564" t="str">
        <f t="shared" si="30"/>
        <v>2003Q4</v>
      </c>
    </row>
    <row r="565" spans="1:7" x14ac:dyDescent="0.25">
      <c r="A565" s="2">
        <v>2003</v>
      </c>
      <c r="B565" s="2">
        <v>11</v>
      </c>
      <c r="C565">
        <v>10</v>
      </c>
      <c r="D565" s="1">
        <f t="shared" si="28"/>
        <v>37935</v>
      </c>
      <c r="E565" s="1" t="s">
        <v>12</v>
      </c>
      <c r="F565" t="str">
        <f t="shared" si="29"/>
        <v>2003</v>
      </c>
      <c r="G565" t="str">
        <f t="shared" si="30"/>
        <v>2003Q4</v>
      </c>
    </row>
    <row r="566" spans="1:7" x14ac:dyDescent="0.25">
      <c r="A566" s="2">
        <v>2003</v>
      </c>
      <c r="B566" s="2">
        <v>11</v>
      </c>
      <c r="C566">
        <v>17</v>
      </c>
      <c r="D566" s="1">
        <f t="shared" si="28"/>
        <v>37942</v>
      </c>
      <c r="E566" s="1" t="s">
        <v>12</v>
      </c>
      <c r="F566" t="str">
        <f t="shared" si="29"/>
        <v>2003</v>
      </c>
      <c r="G566" t="str">
        <f t="shared" si="30"/>
        <v>2003Q4</v>
      </c>
    </row>
    <row r="567" spans="1:7" x14ac:dyDescent="0.25">
      <c r="A567" s="2">
        <v>2003</v>
      </c>
      <c r="B567" s="2">
        <v>11</v>
      </c>
      <c r="C567">
        <v>24</v>
      </c>
      <c r="D567" s="1">
        <f t="shared" si="28"/>
        <v>37949</v>
      </c>
      <c r="E567" s="1" t="s">
        <v>12</v>
      </c>
      <c r="F567" t="str">
        <f t="shared" si="29"/>
        <v>2003</v>
      </c>
      <c r="G567" t="str">
        <f t="shared" si="30"/>
        <v>2003Q4</v>
      </c>
    </row>
    <row r="568" spans="1:7" x14ac:dyDescent="0.25">
      <c r="A568" s="2">
        <v>2003</v>
      </c>
      <c r="B568" s="2">
        <v>12</v>
      </c>
      <c r="C568">
        <v>1</v>
      </c>
      <c r="D568" s="1">
        <f t="shared" si="28"/>
        <v>37956</v>
      </c>
      <c r="E568" s="1" t="s">
        <v>12</v>
      </c>
      <c r="F568" t="str">
        <f t="shared" si="29"/>
        <v>2003</v>
      </c>
      <c r="G568" t="str">
        <f t="shared" si="30"/>
        <v>2003Q4</v>
      </c>
    </row>
    <row r="569" spans="1:7" x14ac:dyDescent="0.25">
      <c r="A569" s="2">
        <v>2003</v>
      </c>
      <c r="B569" s="2">
        <v>12</v>
      </c>
      <c r="C569">
        <v>8</v>
      </c>
      <c r="D569" s="1">
        <f t="shared" si="28"/>
        <v>37963</v>
      </c>
      <c r="E569" s="1" t="s">
        <v>12</v>
      </c>
      <c r="F569" t="str">
        <f t="shared" si="29"/>
        <v>2003</v>
      </c>
      <c r="G569" t="str">
        <f t="shared" si="30"/>
        <v>2003Q4</v>
      </c>
    </row>
    <row r="570" spans="1:7" x14ac:dyDescent="0.25">
      <c r="A570" s="2">
        <v>2003</v>
      </c>
      <c r="B570" s="2">
        <v>12</v>
      </c>
      <c r="C570">
        <v>15</v>
      </c>
      <c r="D570" s="1">
        <f t="shared" si="28"/>
        <v>37970</v>
      </c>
      <c r="E570" s="1" t="s">
        <v>12</v>
      </c>
      <c r="F570" t="str">
        <f t="shared" si="29"/>
        <v>2003</v>
      </c>
      <c r="G570" t="str">
        <f t="shared" si="30"/>
        <v>2003Q4</v>
      </c>
    </row>
    <row r="571" spans="1:7" x14ac:dyDescent="0.25">
      <c r="A571" s="2">
        <v>2003</v>
      </c>
      <c r="B571" s="2">
        <v>12</v>
      </c>
      <c r="C571">
        <v>22</v>
      </c>
      <c r="D571" s="1">
        <f t="shared" si="28"/>
        <v>37977</v>
      </c>
      <c r="E571" s="1" t="s">
        <v>12</v>
      </c>
      <c r="F571" t="str">
        <f t="shared" si="29"/>
        <v>2003</v>
      </c>
      <c r="G571" t="str">
        <f t="shared" si="30"/>
        <v>2003Q4</v>
      </c>
    </row>
    <row r="572" spans="1:7" x14ac:dyDescent="0.25">
      <c r="A572" s="3">
        <v>2003</v>
      </c>
      <c r="B572" s="2">
        <v>12</v>
      </c>
      <c r="C572">
        <v>29</v>
      </c>
      <c r="D572" s="1">
        <f t="shared" si="28"/>
        <v>37984</v>
      </c>
      <c r="E572" s="1" t="s">
        <v>12</v>
      </c>
      <c r="F572" t="str">
        <f t="shared" si="29"/>
        <v>2003</v>
      </c>
      <c r="G572" t="str">
        <f t="shared" si="30"/>
        <v>2003Q4</v>
      </c>
    </row>
    <row r="573" spans="1:7" x14ac:dyDescent="0.25">
      <c r="A573" s="2">
        <v>2004</v>
      </c>
      <c r="B573" s="2">
        <v>1</v>
      </c>
      <c r="C573">
        <v>5</v>
      </c>
      <c r="D573" s="1">
        <f t="shared" si="28"/>
        <v>37991</v>
      </c>
      <c r="E573" s="1" t="s">
        <v>9</v>
      </c>
      <c r="F573" t="str">
        <f t="shared" si="29"/>
        <v>2004</v>
      </c>
      <c r="G573" t="str">
        <f t="shared" si="30"/>
        <v>2004Q1</v>
      </c>
    </row>
    <row r="574" spans="1:7" x14ac:dyDescent="0.25">
      <c r="A574" s="2">
        <v>2004</v>
      </c>
      <c r="B574" s="2">
        <v>1</v>
      </c>
      <c r="C574">
        <v>12</v>
      </c>
      <c r="D574" s="1">
        <f t="shared" si="28"/>
        <v>37998</v>
      </c>
      <c r="E574" s="1" t="s">
        <v>9</v>
      </c>
      <c r="F574" t="str">
        <f t="shared" si="29"/>
        <v>2004</v>
      </c>
      <c r="G574" t="str">
        <f t="shared" si="30"/>
        <v>2004Q1</v>
      </c>
    </row>
    <row r="575" spans="1:7" x14ac:dyDescent="0.25">
      <c r="A575" s="2">
        <v>2004</v>
      </c>
      <c r="B575" s="2">
        <v>1</v>
      </c>
      <c r="C575">
        <v>19</v>
      </c>
      <c r="D575" s="1">
        <f t="shared" si="28"/>
        <v>38005</v>
      </c>
      <c r="E575" s="1" t="s">
        <v>9</v>
      </c>
      <c r="F575" t="str">
        <f t="shared" si="29"/>
        <v>2004</v>
      </c>
      <c r="G575" t="str">
        <f t="shared" si="30"/>
        <v>2004Q1</v>
      </c>
    </row>
    <row r="576" spans="1:7" x14ac:dyDescent="0.25">
      <c r="A576" s="2">
        <v>2004</v>
      </c>
      <c r="B576" s="2">
        <v>1</v>
      </c>
      <c r="C576">
        <v>26</v>
      </c>
      <c r="D576" s="1">
        <f t="shared" si="28"/>
        <v>38012</v>
      </c>
      <c r="E576" s="1" t="s">
        <v>9</v>
      </c>
      <c r="F576" t="str">
        <f t="shared" si="29"/>
        <v>2004</v>
      </c>
      <c r="G576" t="str">
        <f t="shared" si="30"/>
        <v>2004Q1</v>
      </c>
    </row>
    <row r="577" spans="1:7" x14ac:dyDescent="0.25">
      <c r="A577" s="2">
        <v>2004</v>
      </c>
      <c r="B577" s="2">
        <v>2</v>
      </c>
      <c r="C577">
        <v>2</v>
      </c>
      <c r="D577" s="1">
        <f t="shared" si="28"/>
        <v>38019</v>
      </c>
      <c r="E577" s="1" t="s">
        <v>9</v>
      </c>
      <c r="F577" t="str">
        <f t="shared" si="29"/>
        <v>2004</v>
      </c>
      <c r="G577" t="str">
        <f t="shared" si="30"/>
        <v>2004Q1</v>
      </c>
    </row>
    <row r="578" spans="1:7" x14ac:dyDescent="0.25">
      <c r="A578" s="2">
        <v>2004</v>
      </c>
      <c r="B578" s="2">
        <v>2</v>
      </c>
      <c r="C578">
        <v>9</v>
      </c>
      <c r="D578" s="1">
        <f t="shared" si="28"/>
        <v>38026</v>
      </c>
      <c r="E578" s="1" t="s">
        <v>9</v>
      </c>
      <c r="F578" t="str">
        <f t="shared" si="29"/>
        <v>2004</v>
      </c>
      <c r="G578" t="str">
        <f t="shared" si="30"/>
        <v>2004Q1</v>
      </c>
    </row>
    <row r="579" spans="1:7" x14ac:dyDescent="0.25">
      <c r="A579" s="2">
        <v>2004</v>
      </c>
      <c r="B579" s="2">
        <v>2</v>
      </c>
      <c r="C579">
        <v>16</v>
      </c>
      <c r="D579" s="1">
        <f t="shared" ref="D579:D642" si="31">DATE(A579,B579,C579)</f>
        <v>38033</v>
      </c>
      <c r="E579" s="1" t="s">
        <v>9</v>
      </c>
      <c r="F579" t="str">
        <f t="shared" ref="F579:F642" si="32">TEXT(D579,"YYYY")</f>
        <v>2004</v>
      </c>
      <c r="G579" t="str">
        <f t="shared" si="30"/>
        <v>2004Q1</v>
      </c>
    </row>
    <row r="580" spans="1:7" x14ac:dyDescent="0.25">
      <c r="A580" s="2">
        <v>2004</v>
      </c>
      <c r="B580" s="2">
        <v>2</v>
      </c>
      <c r="C580">
        <v>23</v>
      </c>
      <c r="D580" s="1">
        <f t="shared" si="31"/>
        <v>38040</v>
      </c>
      <c r="E580" s="1" t="s">
        <v>9</v>
      </c>
      <c r="F580" t="str">
        <f t="shared" si="32"/>
        <v>2004</v>
      </c>
      <c r="G580" t="str">
        <f t="shared" ref="G580:G643" si="33">F580&amp;MID(E580,1,1)&amp;MID(E580,4,1)</f>
        <v>2004Q1</v>
      </c>
    </row>
    <row r="581" spans="1:7" x14ac:dyDescent="0.25">
      <c r="A581" s="2">
        <v>2004</v>
      </c>
      <c r="B581" s="2">
        <v>3</v>
      </c>
      <c r="C581">
        <v>1</v>
      </c>
      <c r="D581" s="1">
        <f t="shared" si="31"/>
        <v>38047</v>
      </c>
      <c r="E581" s="1" t="s">
        <v>9</v>
      </c>
      <c r="F581" t="str">
        <f t="shared" si="32"/>
        <v>2004</v>
      </c>
      <c r="G581" t="str">
        <f t="shared" si="33"/>
        <v>2004Q1</v>
      </c>
    </row>
    <row r="582" spans="1:7" x14ac:dyDescent="0.25">
      <c r="A582" s="2">
        <v>2004</v>
      </c>
      <c r="B582" s="2">
        <v>3</v>
      </c>
      <c r="C582">
        <v>8</v>
      </c>
      <c r="D582" s="1">
        <f t="shared" si="31"/>
        <v>38054</v>
      </c>
      <c r="E582" s="1" t="s">
        <v>9</v>
      </c>
      <c r="F582" t="str">
        <f t="shared" si="32"/>
        <v>2004</v>
      </c>
      <c r="G582" t="str">
        <f t="shared" si="33"/>
        <v>2004Q1</v>
      </c>
    </row>
    <row r="583" spans="1:7" x14ac:dyDescent="0.25">
      <c r="A583" s="2">
        <v>2004</v>
      </c>
      <c r="B583" s="2">
        <v>3</v>
      </c>
      <c r="C583">
        <v>15</v>
      </c>
      <c r="D583" s="1">
        <f t="shared" si="31"/>
        <v>38061</v>
      </c>
      <c r="E583" s="1" t="s">
        <v>9</v>
      </c>
      <c r="F583" t="str">
        <f t="shared" si="32"/>
        <v>2004</v>
      </c>
      <c r="G583" t="str">
        <f t="shared" si="33"/>
        <v>2004Q1</v>
      </c>
    </row>
    <row r="584" spans="1:7" x14ac:dyDescent="0.25">
      <c r="A584" s="2">
        <v>2004</v>
      </c>
      <c r="B584" s="2">
        <v>3</v>
      </c>
      <c r="C584">
        <v>22</v>
      </c>
      <c r="D584" s="1">
        <f t="shared" si="31"/>
        <v>38068</v>
      </c>
      <c r="E584" s="1" t="s">
        <v>9</v>
      </c>
      <c r="F584" t="str">
        <f t="shared" si="32"/>
        <v>2004</v>
      </c>
      <c r="G584" t="str">
        <f t="shared" si="33"/>
        <v>2004Q1</v>
      </c>
    </row>
    <row r="585" spans="1:7" x14ac:dyDescent="0.25">
      <c r="A585" s="2">
        <v>2004</v>
      </c>
      <c r="B585" s="2">
        <v>3</v>
      </c>
      <c r="C585">
        <v>29</v>
      </c>
      <c r="D585" s="1">
        <f t="shared" si="31"/>
        <v>38075</v>
      </c>
      <c r="E585" s="1" t="s">
        <v>9</v>
      </c>
      <c r="F585" t="str">
        <f t="shared" si="32"/>
        <v>2004</v>
      </c>
      <c r="G585" t="str">
        <f t="shared" si="33"/>
        <v>2004Q1</v>
      </c>
    </row>
    <row r="586" spans="1:7" x14ac:dyDescent="0.25">
      <c r="A586" s="2">
        <v>2004</v>
      </c>
      <c r="B586" s="2">
        <v>4</v>
      </c>
      <c r="C586">
        <v>5</v>
      </c>
      <c r="D586" s="1">
        <f t="shared" si="31"/>
        <v>38082</v>
      </c>
      <c r="E586" s="1" t="s">
        <v>10</v>
      </c>
      <c r="F586" t="str">
        <f t="shared" si="32"/>
        <v>2004</v>
      </c>
      <c r="G586" t="str">
        <f t="shared" si="33"/>
        <v>2004Q2</v>
      </c>
    </row>
    <row r="587" spans="1:7" x14ac:dyDescent="0.25">
      <c r="A587" s="2">
        <v>2004</v>
      </c>
      <c r="B587" s="2">
        <v>4</v>
      </c>
      <c r="C587">
        <v>12</v>
      </c>
      <c r="D587" s="1">
        <f t="shared" si="31"/>
        <v>38089</v>
      </c>
      <c r="E587" s="1" t="s">
        <v>10</v>
      </c>
      <c r="F587" t="str">
        <f t="shared" si="32"/>
        <v>2004</v>
      </c>
      <c r="G587" t="str">
        <f t="shared" si="33"/>
        <v>2004Q2</v>
      </c>
    </row>
    <row r="588" spans="1:7" x14ac:dyDescent="0.25">
      <c r="A588" s="2">
        <v>2004</v>
      </c>
      <c r="B588" s="2">
        <v>4</v>
      </c>
      <c r="C588">
        <v>19</v>
      </c>
      <c r="D588" s="1">
        <f t="shared" si="31"/>
        <v>38096</v>
      </c>
      <c r="E588" s="1" t="s">
        <v>10</v>
      </c>
      <c r="F588" t="str">
        <f t="shared" si="32"/>
        <v>2004</v>
      </c>
      <c r="G588" t="str">
        <f t="shared" si="33"/>
        <v>2004Q2</v>
      </c>
    </row>
    <row r="589" spans="1:7" x14ac:dyDescent="0.25">
      <c r="A589" s="2">
        <v>2004</v>
      </c>
      <c r="B589" s="2">
        <v>4</v>
      </c>
      <c r="C589">
        <v>26</v>
      </c>
      <c r="D589" s="1">
        <f t="shared" si="31"/>
        <v>38103</v>
      </c>
      <c r="E589" s="1" t="s">
        <v>10</v>
      </c>
      <c r="F589" t="str">
        <f t="shared" si="32"/>
        <v>2004</v>
      </c>
      <c r="G589" t="str">
        <f t="shared" si="33"/>
        <v>2004Q2</v>
      </c>
    </row>
    <row r="590" spans="1:7" x14ac:dyDescent="0.25">
      <c r="A590" s="2">
        <v>2004</v>
      </c>
      <c r="B590" s="2">
        <v>5</v>
      </c>
      <c r="C590">
        <v>3</v>
      </c>
      <c r="D590" s="1">
        <f t="shared" si="31"/>
        <v>38110</v>
      </c>
      <c r="E590" s="1" t="s">
        <v>10</v>
      </c>
      <c r="F590" t="str">
        <f t="shared" si="32"/>
        <v>2004</v>
      </c>
      <c r="G590" t="str">
        <f t="shared" si="33"/>
        <v>2004Q2</v>
      </c>
    </row>
    <row r="591" spans="1:7" x14ac:dyDescent="0.25">
      <c r="A591" s="2">
        <v>2004</v>
      </c>
      <c r="B591" s="2">
        <v>5</v>
      </c>
      <c r="C591">
        <v>10</v>
      </c>
      <c r="D591" s="1">
        <f t="shared" si="31"/>
        <v>38117</v>
      </c>
      <c r="E591" s="1" t="s">
        <v>10</v>
      </c>
      <c r="F591" t="str">
        <f t="shared" si="32"/>
        <v>2004</v>
      </c>
      <c r="G591" t="str">
        <f t="shared" si="33"/>
        <v>2004Q2</v>
      </c>
    </row>
    <row r="592" spans="1:7" x14ac:dyDescent="0.25">
      <c r="A592" s="2">
        <v>2004</v>
      </c>
      <c r="B592" s="2">
        <v>5</v>
      </c>
      <c r="C592">
        <v>17</v>
      </c>
      <c r="D592" s="1">
        <f t="shared" si="31"/>
        <v>38124</v>
      </c>
      <c r="E592" s="1" t="s">
        <v>10</v>
      </c>
      <c r="F592" t="str">
        <f t="shared" si="32"/>
        <v>2004</v>
      </c>
      <c r="G592" t="str">
        <f t="shared" si="33"/>
        <v>2004Q2</v>
      </c>
    </row>
    <row r="593" spans="1:7" x14ac:dyDescent="0.25">
      <c r="A593" s="2">
        <v>2004</v>
      </c>
      <c r="B593" s="2">
        <v>5</v>
      </c>
      <c r="C593">
        <v>24</v>
      </c>
      <c r="D593" s="1">
        <f t="shared" si="31"/>
        <v>38131</v>
      </c>
      <c r="E593" s="1" t="s">
        <v>10</v>
      </c>
      <c r="F593" t="str">
        <f t="shared" si="32"/>
        <v>2004</v>
      </c>
      <c r="G593" t="str">
        <f t="shared" si="33"/>
        <v>2004Q2</v>
      </c>
    </row>
    <row r="594" spans="1:7" x14ac:dyDescent="0.25">
      <c r="A594" s="2">
        <v>2004</v>
      </c>
      <c r="B594" s="2">
        <v>5</v>
      </c>
      <c r="C594">
        <v>31</v>
      </c>
      <c r="D594" s="1">
        <f t="shared" si="31"/>
        <v>38138</v>
      </c>
      <c r="E594" s="1" t="s">
        <v>10</v>
      </c>
      <c r="F594" t="str">
        <f t="shared" si="32"/>
        <v>2004</v>
      </c>
      <c r="G594" t="str">
        <f t="shared" si="33"/>
        <v>2004Q2</v>
      </c>
    </row>
    <row r="595" spans="1:7" x14ac:dyDescent="0.25">
      <c r="A595" s="2">
        <v>2004</v>
      </c>
      <c r="B595" s="2">
        <v>6</v>
      </c>
      <c r="C595">
        <v>7</v>
      </c>
      <c r="D595" s="1">
        <f t="shared" si="31"/>
        <v>38145</v>
      </c>
      <c r="E595" s="1" t="s">
        <v>10</v>
      </c>
      <c r="F595" t="str">
        <f t="shared" si="32"/>
        <v>2004</v>
      </c>
      <c r="G595" t="str">
        <f t="shared" si="33"/>
        <v>2004Q2</v>
      </c>
    </row>
    <row r="596" spans="1:7" x14ac:dyDescent="0.25">
      <c r="A596" s="2">
        <v>2004</v>
      </c>
      <c r="B596" s="2">
        <v>6</v>
      </c>
      <c r="C596">
        <v>14</v>
      </c>
      <c r="D596" s="1">
        <f t="shared" si="31"/>
        <v>38152</v>
      </c>
      <c r="E596" s="1" t="s">
        <v>10</v>
      </c>
      <c r="F596" t="str">
        <f t="shared" si="32"/>
        <v>2004</v>
      </c>
      <c r="G596" t="str">
        <f t="shared" si="33"/>
        <v>2004Q2</v>
      </c>
    </row>
    <row r="597" spans="1:7" x14ac:dyDescent="0.25">
      <c r="A597" s="2">
        <v>2004</v>
      </c>
      <c r="B597" s="2">
        <v>6</v>
      </c>
      <c r="C597">
        <v>21</v>
      </c>
      <c r="D597" s="1">
        <f t="shared" si="31"/>
        <v>38159</v>
      </c>
      <c r="E597" s="1" t="s">
        <v>10</v>
      </c>
      <c r="F597" t="str">
        <f t="shared" si="32"/>
        <v>2004</v>
      </c>
      <c r="G597" t="str">
        <f t="shared" si="33"/>
        <v>2004Q2</v>
      </c>
    </row>
    <row r="598" spans="1:7" x14ac:dyDescent="0.25">
      <c r="A598" s="2">
        <v>2004</v>
      </c>
      <c r="B598" s="2">
        <v>6</v>
      </c>
      <c r="C598">
        <v>28</v>
      </c>
      <c r="D598" s="1">
        <f t="shared" si="31"/>
        <v>38166</v>
      </c>
      <c r="E598" s="1" t="s">
        <v>10</v>
      </c>
      <c r="F598" t="str">
        <f t="shared" si="32"/>
        <v>2004</v>
      </c>
      <c r="G598" t="str">
        <f t="shared" si="33"/>
        <v>2004Q2</v>
      </c>
    </row>
    <row r="599" spans="1:7" x14ac:dyDescent="0.25">
      <c r="A599" s="2">
        <v>2004</v>
      </c>
      <c r="B599" s="2">
        <v>7</v>
      </c>
      <c r="C599">
        <v>5</v>
      </c>
      <c r="D599" s="1">
        <f t="shared" si="31"/>
        <v>38173</v>
      </c>
      <c r="E599" s="1" t="s">
        <v>11</v>
      </c>
      <c r="F599" t="str">
        <f t="shared" si="32"/>
        <v>2004</v>
      </c>
      <c r="G599" t="str">
        <f t="shared" si="33"/>
        <v>2004Q3</v>
      </c>
    </row>
    <row r="600" spans="1:7" x14ac:dyDescent="0.25">
      <c r="A600" s="2">
        <v>2004</v>
      </c>
      <c r="B600" s="2">
        <v>7</v>
      </c>
      <c r="C600">
        <v>12</v>
      </c>
      <c r="D600" s="1">
        <f t="shared" si="31"/>
        <v>38180</v>
      </c>
      <c r="E600" s="1" t="s">
        <v>11</v>
      </c>
      <c r="F600" t="str">
        <f t="shared" si="32"/>
        <v>2004</v>
      </c>
      <c r="G600" t="str">
        <f t="shared" si="33"/>
        <v>2004Q3</v>
      </c>
    </row>
    <row r="601" spans="1:7" x14ac:dyDescent="0.25">
      <c r="A601" s="2">
        <v>2004</v>
      </c>
      <c r="B601" s="2">
        <v>7</v>
      </c>
      <c r="C601">
        <v>19</v>
      </c>
      <c r="D601" s="1">
        <f t="shared" si="31"/>
        <v>38187</v>
      </c>
      <c r="E601" s="1" t="s">
        <v>11</v>
      </c>
      <c r="F601" t="str">
        <f t="shared" si="32"/>
        <v>2004</v>
      </c>
      <c r="G601" t="str">
        <f t="shared" si="33"/>
        <v>2004Q3</v>
      </c>
    </row>
    <row r="602" spans="1:7" x14ac:dyDescent="0.25">
      <c r="A602" s="2">
        <v>2004</v>
      </c>
      <c r="B602" s="2">
        <v>7</v>
      </c>
      <c r="C602">
        <v>26</v>
      </c>
      <c r="D602" s="1">
        <f t="shared" si="31"/>
        <v>38194</v>
      </c>
      <c r="E602" s="1" t="s">
        <v>11</v>
      </c>
      <c r="F602" t="str">
        <f t="shared" si="32"/>
        <v>2004</v>
      </c>
      <c r="G602" t="str">
        <f t="shared" si="33"/>
        <v>2004Q3</v>
      </c>
    </row>
    <row r="603" spans="1:7" x14ac:dyDescent="0.25">
      <c r="A603" s="2">
        <v>2004</v>
      </c>
      <c r="B603" s="2">
        <v>8</v>
      </c>
      <c r="C603">
        <v>2</v>
      </c>
      <c r="D603" s="1">
        <f t="shared" si="31"/>
        <v>38201</v>
      </c>
      <c r="E603" s="1" t="s">
        <v>11</v>
      </c>
      <c r="F603" t="str">
        <f t="shared" si="32"/>
        <v>2004</v>
      </c>
      <c r="G603" t="str">
        <f t="shared" si="33"/>
        <v>2004Q3</v>
      </c>
    </row>
    <row r="604" spans="1:7" x14ac:dyDescent="0.25">
      <c r="A604" s="2">
        <v>2004</v>
      </c>
      <c r="B604" s="2">
        <v>8</v>
      </c>
      <c r="C604">
        <v>9</v>
      </c>
      <c r="D604" s="1">
        <f t="shared" si="31"/>
        <v>38208</v>
      </c>
      <c r="E604" s="1" t="s">
        <v>11</v>
      </c>
      <c r="F604" t="str">
        <f t="shared" si="32"/>
        <v>2004</v>
      </c>
      <c r="G604" t="str">
        <f t="shared" si="33"/>
        <v>2004Q3</v>
      </c>
    </row>
    <row r="605" spans="1:7" x14ac:dyDescent="0.25">
      <c r="A605" s="2">
        <v>2004</v>
      </c>
      <c r="B605" s="2">
        <v>8</v>
      </c>
      <c r="C605">
        <v>16</v>
      </c>
      <c r="D605" s="1">
        <f t="shared" si="31"/>
        <v>38215</v>
      </c>
      <c r="E605" s="1" t="s">
        <v>11</v>
      </c>
      <c r="F605" t="str">
        <f t="shared" si="32"/>
        <v>2004</v>
      </c>
      <c r="G605" t="str">
        <f t="shared" si="33"/>
        <v>2004Q3</v>
      </c>
    </row>
    <row r="606" spans="1:7" x14ac:dyDescent="0.25">
      <c r="A606" s="2">
        <v>2004</v>
      </c>
      <c r="B606" s="2">
        <v>8</v>
      </c>
      <c r="C606">
        <v>23</v>
      </c>
      <c r="D606" s="1">
        <f t="shared" si="31"/>
        <v>38222</v>
      </c>
      <c r="E606" s="1" t="s">
        <v>11</v>
      </c>
      <c r="F606" t="str">
        <f t="shared" si="32"/>
        <v>2004</v>
      </c>
      <c r="G606" t="str">
        <f t="shared" si="33"/>
        <v>2004Q3</v>
      </c>
    </row>
    <row r="607" spans="1:7" x14ac:dyDescent="0.25">
      <c r="A607" s="2">
        <v>2004</v>
      </c>
      <c r="B607" s="2">
        <v>8</v>
      </c>
      <c r="C607">
        <v>30</v>
      </c>
      <c r="D607" s="1">
        <f t="shared" si="31"/>
        <v>38229</v>
      </c>
      <c r="E607" s="1" t="s">
        <v>11</v>
      </c>
      <c r="F607" t="str">
        <f t="shared" si="32"/>
        <v>2004</v>
      </c>
      <c r="G607" t="str">
        <f t="shared" si="33"/>
        <v>2004Q3</v>
      </c>
    </row>
    <row r="608" spans="1:7" x14ac:dyDescent="0.25">
      <c r="A608" s="2">
        <v>2004</v>
      </c>
      <c r="B608" s="2">
        <v>9</v>
      </c>
      <c r="C608">
        <v>6</v>
      </c>
      <c r="D608" s="1">
        <f t="shared" si="31"/>
        <v>38236</v>
      </c>
      <c r="E608" s="1" t="s">
        <v>11</v>
      </c>
      <c r="F608" t="str">
        <f t="shared" si="32"/>
        <v>2004</v>
      </c>
      <c r="G608" t="str">
        <f t="shared" si="33"/>
        <v>2004Q3</v>
      </c>
    </row>
    <row r="609" spans="1:7" x14ac:dyDescent="0.25">
      <c r="A609" s="2">
        <v>2004</v>
      </c>
      <c r="B609" s="2">
        <v>9</v>
      </c>
      <c r="C609">
        <v>13</v>
      </c>
      <c r="D609" s="1">
        <f t="shared" si="31"/>
        <v>38243</v>
      </c>
      <c r="E609" s="1" t="s">
        <v>11</v>
      </c>
      <c r="F609" t="str">
        <f t="shared" si="32"/>
        <v>2004</v>
      </c>
      <c r="G609" t="str">
        <f t="shared" si="33"/>
        <v>2004Q3</v>
      </c>
    </row>
    <row r="610" spans="1:7" x14ac:dyDescent="0.25">
      <c r="A610" s="2">
        <v>2004</v>
      </c>
      <c r="B610" s="2">
        <v>9</v>
      </c>
      <c r="C610">
        <v>20</v>
      </c>
      <c r="D610" s="1">
        <f t="shared" si="31"/>
        <v>38250</v>
      </c>
      <c r="E610" s="1" t="s">
        <v>11</v>
      </c>
      <c r="F610" t="str">
        <f t="shared" si="32"/>
        <v>2004</v>
      </c>
      <c r="G610" t="str">
        <f t="shared" si="33"/>
        <v>2004Q3</v>
      </c>
    </row>
    <row r="611" spans="1:7" x14ac:dyDescent="0.25">
      <c r="A611" s="2">
        <v>2004</v>
      </c>
      <c r="B611" s="2">
        <v>9</v>
      </c>
      <c r="C611">
        <v>27</v>
      </c>
      <c r="D611" s="1">
        <f t="shared" si="31"/>
        <v>38257</v>
      </c>
      <c r="E611" s="1" t="s">
        <v>11</v>
      </c>
      <c r="F611" t="str">
        <f t="shared" si="32"/>
        <v>2004</v>
      </c>
      <c r="G611" t="str">
        <f t="shared" si="33"/>
        <v>2004Q3</v>
      </c>
    </row>
    <row r="612" spans="1:7" x14ac:dyDescent="0.25">
      <c r="A612" s="2">
        <v>2004</v>
      </c>
      <c r="B612" s="2">
        <v>10</v>
      </c>
      <c r="C612">
        <v>4</v>
      </c>
      <c r="D612" s="1">
        <f t="shared" si="31"/>
        <v>38264</v>
      </c>
      <c r="E612" s="1" t="s">
        <v>12</v>
      </c>
      <c r="F612" t="str">
        <f t="shared" si="32"/>
        <v>2004</v>
      </c>
      <c r="G612" t="str">
        <f t="shared" si="33"/>
        <v>2004Q4</v>
      </c>
    </row>
    <row r="613" spans="1:7" x14ac:dyDescent="0.25">
      <c r="A613" s="2">
        <v>2004</v>
      </c>
      <c r="B613" s="2">
        <v>10</v>
      </c>
      <c r="C613">
        <v>11</v>
      </c>
      <c r="D613" s="1">
        <f t="shared" si="31"/>
        <v>38271</v>
      </c>
      <c r="E613" s="1" t="s">
        <v>12</v>
      </c>
      <c r="F613" t="str">
        <f t="shared" si="32"/>
        <v>2004</v>
      </c>
      <c r="G613" t="str">
        <f t="shared" si="33"/>
        <v>2004Q4</v>
      </c>
    </row>
    <row r="614" spans="1:7" x14ac:dyDescent="0.25">
      <c r="A614" s="2">
        <v>2004</v>
      </c>
      <c r="B614" s="2">
        <v>10</v>
      </c>
      <c r="C614">
        <v>18</v>
      </c>
      <c r="D614" s="1">
        <f t="shared" si="31"/>
        <v>38278</v>
      </c>
      <c r="E614" s="1" t="s">
        <v>12</v>
      </c>
      <c r="F614" t="str">
        <f t="shared" si="32"/>
        <v>2004</v>
      </c>
      <c r="G614" t="str">
        <f t="shared" si="33"/>
        <v>2004Q4</v>
      </c>
    </row>
    <row r="615" spans="1:7" x14ac:dyDescent="0.25">
      <c r="A615" s="2">
        <v>2004</v>
      </c>
      <c r="B615" s="2">
        <v>10</v>
      </c>
      <c r="C615">
        <v>25</v>
      </c>
      <c r="D615" s="1">
        <f t="shared" si="31"/>
        <v>38285</v>
      </c>
      <c r="E615" s="1" t="s">
        <v>12</v>
      </c>
      <c r="F615" t="str">
        <f t="shared" si="32"/>
        <v>2004</v>
      </c>
      <c r="G615" t="str">
        <f t="shared" si="33"/>
        <v>2004Q4</v>
      </c>
    </row>
    <row r="616" spans="1:7" x14ac:dyDescent="0.25">
      <c r="A616" s="2">
        <v>2004</v>
      </c>
      <c r="B616" s="2">
        <v>11</v>
      </c>
      <c r="C616">
        <v>1</v>
      </c>
      <c r="D616" s="1">
        <f t="shared" si="31"/>
        <v>38292</v>
      </c>
      <c r="E616" s="1" t="s">
        <v>12</v>
      </c>
      <c r="F616" t="str">
        <f t="shared" si="32"/>
        <v>2004</v>
      </c>
      <c r="G616" t="str">
        <f t="shared" si="33"/>
        <v>2004Q4</v>
      </c>
    </row>
    <row r="617" spans="1:7" x14ac:dyDescent="0.25">
      <c r="A617" s="2">
        <v>2004</v>
      </c>
      <c r="B617" s="2">
        <v>11</v>
      </c>
      <c r="C617">
        <v>8</v>
      </c>
      <c r="D617" s="1">
        <f t="shared" si="31"/>
        <v>38299</v>
      </c>
      <c r="E617" s="1" t="s">
        <v>12</v>
      </c>
      <c r="F617" t="str">
        <f t="shared" si="32"/>
        <v>2004</v>
      </c>
      <c r="G617" t="str">
        <f t="shared" si="33"/>
        <v>2004Q4</v>
      </c>
    </row>
    <row r="618" spans="1:7" x14ac:dyDescent="0.25">
      <c r="A618" s="2">
        <v>2004</v>
      </c>
      <c r="B618" s="2">
        <v>11</v>
      </c>
      <c r="C618">
        <v>15</v>
      </c>
      <c r="D618" s="1">
        <f t="shared" si="31"/>
        <v>38306</v>
      </c>
      <c r="E618" s="1" t="s">
        <v>12</v>
      </c>
      <c r="F618" t="str">
        <f t="shared" si="32"/>
        <v>2004</v>
      </c>
      <c r="G618" t="str">
        <f t="shared" si="33"/>
        <v>2004Q4</v>
      </c>
    </row>
    <row r="619" spans="1:7" x14ac:dyDescent="0.25">
      <c r="A619" s="2">
        <v>2004</v>
      </c>
      <c r="B619" s="2">
        <v>11</v>
      </c>
      <c r="C619">
        <v>22</v>
      </c>
      <c r="D619" s="1">
        <f t="shared" si="31"/>
        <v>38313</v>
      </c>
      <c r="E619" s="1" t="s">
        <v>12</v>
      </c>
      <c r="F619" t="str">
        <f t="shared" si="32"/>
        <v>2004</v>
      </c>
      <c r="G619" t="str">
        <f t="shared" si="33"/>
        <v>2004Q4</v>
      </c>
    </row>
    <row r="620" spans="1:7" x14ac:dyDescent="0.25">
      <c r="A620" s="2">
        <v>2004</v>
      </c>
      <c r="B620" s="2">
        <v>11</v>
      </c>
      <c r="C620">
        <v>29</v>
      </c>
      <c r="D620" s="1">
        <f t="shared" si="31"/>
        <v>38320</v>
      </c>
      <c r="E620" s="1" t="s">
        <v>12</v>
      </c>
      <c r="F620" t="str">
        <f t="shared" si="32"/>
        <v>2004</v>
      </c>
      <c r="G620" t="str">
        <f t="shared" si="33"/>
        <v>2004Q4</v>
      </c>
    </row>
    <row r="621" spans="1:7" x14ac:dyDescent="0.25">
      <c r="A621" s="2">
        <v>2004</v>
      </c>
      <c r="B621" s="2">
        <v>12</v>
      </c>
      <c r="C621">
        <v>6</v>
      </c>
      <c r="D621" s="1">
        <f t="shared" si="31"/>
        <v>38327</v>
      </c>
      <c r="E621" s="1" t="s">
        <v>12</v>
      </c>
      <c r="F621" t="str">
        <f t="shared" si="32"/>
        <v>2004</v>
      </c>
      <c r="G621" t="str">
        <f t="shared" si="33"/>
        <v>2004Q4</v>
      </c>
    </row>
    <row r="622" spans="1:7" x14ac:dyDescent="0.25">
      <c r="A622" s="2">
        <v>2004</v>
      </c>
      <c r="B622" s="2">
        <v>12</v>
      </c>
      <c r="C622">
        <v>13</v>
      </c>
      <c r="D622" s="1">
        <f t="shared" si="31"/>
        <v>38334</v>
      </c>
      <c r="E622" s="1" t="s">
        <v>12</v>
      </c>
      <c r="F622" t="str">
        <f t="shared" si="32"/>
        <v>2004</v>
      </c>
      <c r="G622" t="str">
        <f t="shared" si="33"/>
        <v>2004Q4</v>
      </c>
    </row>
    <row r="623" spans="1:7" x14ac:dyDescent="0.25">
      <c r="A623" s="2">
        <v>2004</v>
      </c>
      <c r="B623" s="2">
        <v>12</v>
      </c>
      <c r="C623">
        <v>20</v>
      </c>
      <c r="D623" s="1">
        <f t="shared" si="31"/>
        <v>38341</v>
      </c>
      <c r="E623" s="1" t="s">
        <v>12</v>
      </c>
      <c r="F623" t="str">
        <f t="shared" si="32"/>
        <v>2004</v>
      </c>
      <c r="G623" t="str">
        <f t="shared" si="33"/>
        <v>2004Q4</v>
      </c>
    </row>
    <row r="624" spans="1:7" x14ac:dyDescent="0.25">
      <c r="A624" s="3">
        <v>2004</v>
      </c>
      <c r="B624" s="2">
        <v>12</v>
      </c>
      <c r="C624">
        <v>27</v>
      </c>
      <c r="D624" s="1">
        <f t="shared" si="31"/>
        <v>38348</v>
      </c>
      <c r="E624" s="1" t="s">
        <v>12</v>
      </c>
      <c r="F624" t="str">
        <f t="shared" si="32"/>
        <v>2004</v>
      </c>
      <c r="G624" t="str">
        <f t="shared" si="33"/>
        <v>2004Q4</v>
      </c>
    </row>
    <row r="625" spans="1:7" x14ac:dyDescent="0.25">
      <c r="A625" s="2">
        <v>2005</v>
      </c>
      <c r="B625" s="2">
        <v>1</v>
      </c>
      <c r="C625">
        <v>3</v>
      </c>
      <c r="D625" s="1">
        <f t="shared" si="31"/>
        <v>38355</v>
      </c>
      <c r="E625" s="1" t="s">
        <v>9</v>
      </c>
      <c r="F625" t="str">
        <f t="shared" si="32"/>
        <v>2005</v>
      </c>
      <c r="G625" t="str">
        <f t="shared" si="33"/>
        <v>2005Q1</v>
      </c>
    </row>
    <row r="626" spans="1:7" x14ac:dyDescent="0.25">
      <c r="A626" s="2">
        <v>2005</v>
      </c>
      <c r="B626" s="2">
        <v>1</v>
      </c>
      <c r="C626">
        <v>10</v>
      </c>
      <c r="D626" s="1">
        <f t="shared" si="31"/>
        <v>38362</v>
      </c>
      <c r="E626" s="1" t="s">
        <v>9</v>
      </c>
      <c r="F626" t="str">
        <f t="shared" si="32"/>
        <v>2005</v>
      </c>
      <c r="G626" t="str">
        <f t="shared" si="33"/>
        <v>2005Q1</v>
      </c>
    </row>
    <row r="627" spans="1:7" x14ac:dyDescent="0.25">
      <c r="A627" s="2">
        <v>2005</v>
      </c>
      <c r="B627" s="2">
        <v>1</v>
      </c>
      <c r="C627">
        <v>17</v>
      </c>
      <c r="D627" s="1">
        <f t="shared" si="31"/>
        <v>38369</v>
      </c>
      <c r="E627" s="1" t="s">
        <v>9</v>
      </c>
      <c r="F627" t="str">
        <f t="shared" si="32"/>
        <v>2005</v>
      </c>
      <c r="G627" t="str">
        <f t="shared" si="33"/>
        <v>2005Q1</v>
      </c>
    </row>
    <row r="628" spans="1:7" x14ac:dyDescent="0.25">
      <c r="A628" s="2">
        <v>2005</v>
      </c>
      <c r="B628" s="2">
        <v>1</v>
      </c>
      <c r="C628">
        <v>24</v>
      </c>
      <c r="D628" s="1">
        <f t="shared" si="31"/>
        <v>38376</v>
      </c>
      <c r="E628" s="1" t="s">
        <v>9</v>
      </c>
      <c r="F628" t="str">
        <f t="shared" si="32"/>
        <v>2005</v>
      </c>
      <c r="G628" t="str">
        <f t="shared" si="33"/>
        <v>2005Q1</v>
      </c>
    </row>
    <row r="629" spans="1:7" x14ac:dyDescent="0.25">
      <c r="A629" s="2">
        <v>2005</v>
      </c>
      <c r="B629" s="2">
        <v>1</v>
      </c>
      <c r="C629">
        <v>31</v>
      </c>
      <c r="D629" s="1">
        <f t="shared" si="31"/>
        <v>38383</v>
      </c>
      <c r="E629" s="1" t="s">
        <v>9</v>
      </c>
      <c r="F629" t="str">
        <f t="shared" si="32"/>
        <v>2005</v>
      </c>
      <c r="G629" t="str">
        <f t="shared" si="33"/>
        <v>2005Q1</v>
      </c>
    </row>
    <row r="630" spans="1:7" x14ac:dyDescent="0.25">
      <c r="A630" s="2">
        <v>2005</v>
      </c>
      <c r="B630" s="2">
        <v>2</v>
      </c>
      <c r="C630">
        <v>7</v>
      </c>
      <c r="D630" s="1">
        <f t="shared" si="31"/>
        <v>38390</v>
      </c>
      <c r="E630" s="1" t="s">
        <v>9</v>
      </c>
      <c r="F630" t="str">
        <f t="shared" si="32"/>
        <v>2005</v>
      </c>
      <c r="G630" t="str">
        <f t="shared" si="33"/>
        <v>2005Q1</v>
      </c>
    </row>
    <row r="631" spans="1:7" x14ac:dyDescent="0.25">
      <c r="A631" s="2">
        <v>2005</v>
      </c>
      <c r="B631" s="2">
        <v>2</v>
      </c>
      <c r="C631">
        <v>14</v>
      </c>
      <c r="D631" s="1">
        <f t="shared" si="31"/>
        <v>38397</v>
      </c>
      <c r="E631" s="1" t="s">
        <v>9</v>
      </c>
      <c r="F631" t="str">
        <f t="shared" si="32"/>
        <v>2005</v>
      </c>
      <c r="G631" t="str">
        <f t="shared" si="33"/>
        <v>2005Q1</v>
      </c>
    </row>
    <row r="632" spans="1:7" x14ac:dyDescent="0.25">
      <c r="A632" s="2">
        <v>2005</v>
      </c>
      <c r="B632" s="2">
        <v>2</v>
      </c>
      <c r="C632">
        <v>21</v>
      </c>
      <c r="D632" s="1">
        <f t="shared" si="31"/>
        <v>38404</v>
      </c>
      <c r="E632" s="1" t="s">
        <v>9</v>
      </c>
      <c r="F632" t="str">
        <f t="shared" si="32"/>
        <v>2005</v>
      </c>
      <c r="G632" t="str">
        <f t="shared" si="33"/>
        <v>2005Q1</v>
      </c>
    </row>
    <row r="633" spans="1:7" x14ac:dyDescent="0.25">
      <c r="A633" s="2">
        <v>2005</v>
      </c>
      <c r="B633" s="2">
        <v>2</v>
      </c>
      <c r="C633">
        <v>28</v>
      </c>
      <c r="D633" s="1">
        <f t="shared" si="31"/>
        <v>38411</v>
      </c>
      <c r="E633" s="1" t="s">
        <v>9</v>
      </c>
      <c r="F633" t="str">
        <f t="shared" si="32"/>
        <v>2005</v>
      </c>
      <c r="G633" t="str">
        <f t="shared" si="33"/>
        <v>2005Q1</v>
      </c>
    </row>
    <row r="634" spans="1:7" x14ac:dyDescent="0.25">
      <c r="A634" s="2">
        <v>2005</v>
      </c>
      <c r="B634" s="2">
        <v>3</v>
      </c>
      <c r="C634">
        <v>7</v>
      </c>
      <c r="D634" s="1">
        <f t="shared" si="31"/>
        <v>38418</v>
      </c>
      <c r="E634" s="1" t="s">
        <v>9</v>
      </c>
      <c r="F634" t="str">
        <f t="shared" si="32"/>
        <v>2005</v>
      </c>
      <c r="G634" t="str">
        <f t="shared" si="33"/>
        <v>2005Q1</v>
      </c>
    </row>
    <row r="635" spans="1:7" x14ac:dyDescent="0.25">
      <c r="A635" s="2">
        <v>2005</v>
      </c>
      <c r="B635" s="2">
        <v>3</v>
      </c>
      <c r="C635">
        <v>14</v>
      </c>
      <c r="D635" s="1">
        <f t="shared" si="31"/>
        <v>38425</v>
      </c>
      <c r="E635" s="1" t="s">
        <v>9</v>
      </c>
      <c r="F635" t="str">
        <f t="shared" si="32"/>
        <v>2005</v>
      </c>
      <c r="G635" t="str">
        <f t="shared" si="33"/>
        <v>2005Q1</v>
      </c>
    </row>
    <row r="636" spans="1:7" x14ac:dyDescent="0.25">
      <c r="A636" s="2">
        <v>2005</v>
      </c>
      <c r="B636" s="2">
        <v>3</v>
      </c>
      <c r="C636">
        <v>21</v>
      </c>
      <c r="D636" s="1">
        <f t="shared" si="31"/>
        <v>38432</v>
      </c>
      <c r="E636" s="1" t="s">
        <v>9</v>
      </c>
      <c r="F636" t="str">
        <f t="shared" si="32"/>
        <v>2005</v>
      </c>
      <c r="G636" t="str">
        <f t="shared" si="33"/>
        <v>2005Q1</v>
      </c>
    </row>
    <row r="637" spans="1:7" x14ac:dyDescent="0.25">
      <c r="A637" s="2">
        <v>2005</v>
      </c>
      <c r="B637" s="2">
        <v>3</v>
      </c>
      <c r="C637">
        <v>28</v>
      </c>
      <c r="D637" s="1">
        <f t="shared" si="31"/>
        <v>38439</v>
      </c>
      <c r="E637" s="1" t="s">
        <v>9</v>
      </c>
      <c r="F637" t="str">
        <f t="shared" si="32"/>
        <v>2005</v>
      </c>
      <c r="G637" t="str">
        <f t="shared" si="33"/>
        <v>2005Q1</v>
      </c>
    </row>
    <row r="638" spans="1:7" x14ac:dyDescent="0.25">
      <c r="A638" s="2">
        <v>2005</v>
      </c>
      <c r="B638" s="2">
        <v>4</v>
      </c>
      <c r="C638">
        <v>4</v>
      </c>
      <c r="D638" s="1">
        <f t="shared" si="31"/>
        <v>38446</v>
      </c>
      <c r="E638" s="1" t="s">
        <v>10</v>
      </c>
      <c r="F638" t="str">
        <f t="shared" si="32"/>
        <v>2005</v>
      </c>
      <c r="G638" t="str">
        <f t="shared" si="33"/>
        <v>2005Q2</v>
      </c>
    </row>
    <row r="639" spans="1:7" x14ac:dyDescent="0.25">
      <c r="A639" s="2">
        <v>2005</v>
      </c>
      <c r="B639" s="2">
        <v>4</v>
      </c>
      <c r="C639">
        <v>11</v>
      </c>
      <c r="D639" s="1">
        <f t="shared" si="31"/>
        <v>38453</v>
      </c>
      <c r="E639" s="1" t="s">
        <v>10</v>
      </c>
      <c r="F639" t="str">
        <f t="shared" si="32"/>
        <v>2005</v>
      </c>
      <c r="G639" t="str">
        <f t="shared" si="33"/>
        <v>2005Q2</v>
      </c>
    </row>
    <row r="640" spans="1:7" x14ac:dyDescent="0.25">
      <c r="A640" s="2">
        <v>2005</v>
      </c>
      <c r="B640" s="2">
        <v>4</v>
      </c>
      <c r="C640">
        <v>18</v>
      </c>
      <c r="D640" s="1">
        <f t="shared" si="31"/>
        <v>38460</v>
      </c>
      <c r="E640" s="1" t="s">
        <v>10</v>
      </c>
      <c r="F640" t="str">
        <f t="shared" si="32"/>
        <v>2005</v>
      </c>
      <c r="G640" t="str">
        <f t="shared" si="33"/>
        <v>2005Q2</v>
      </c>
    </row>
    <row r="641" spans="1:7" x14ac:dyDescent="0.25">
      <c r="A641" s="2">
        <v>2005</v>
      </c>
      <c r="B641" s="2">
        <v>4</v>
      </c>
      <c r="C641">
        <v>25</v>
      </c>
      <c r="D641" s="1">
        <f t="shared" si="31"/>
        <v>38467</v>
      </c>
      <c r="E641" s="1" t="s">
        <v>10</v>
      </c>
      <c r="F641" t="str">
        <f t="shared" si="32"/>
        <v>2005</v>
      </c>
      <c r="G641" t="str">
        <f t="shared" si="33"/>
        <v>2005Q2</v>
      </c>
    </row>
    <row r="642" spans="1:7" x14ac:dyDescent="0.25">
      <c r="A642" s="2">
        <v>2005</v>
      </c>
      <c r="B642" s="2">
        <v>5</v>
      </c>
      <c r="C642">
        <v>2</v>
      </c>
      <c r="D642" s="1">
        <f t="shared" si="31"/>
        <v>38474</v>
      </c>
      <c r="E642" s="1" t="s">
        <v>10</v>
      </c>
      <c r="F642" t="str">
        <f t="shared" si="32"/>
        <v>2005</v>
      </c>
      <c r="G642" t="str">
        <f t="shared" si="33"/>
        <v>2005Q2</v>
      </c>
    </row>
    <row r="643" spans="1:7" x14ac:dyDescent="0.25">
      <c r="A643" s="2">
        <v>2005</v>
      </c>
      <c r="B643" s="2">
        <v>5</v>
      </c>
      <c r="C643">
        <v>9</v>
      </c>
      <c r="D643" s="1">
        <f t="shared" ref="D643:D706" si="34">DATE(A643,B643,C643)</f>
        <v>38481</v>
      </c>
      <c r="E643" s="1" t="s">
        <v>10</v>
      </c>
      <c r="F643" t="str">
        <f t="shared" ref="F643:F706" si="35">TEXT(D643,"YYYY")</f>
        <v>2005</v>
      </c>
      <c r="G643" t="str">
        <f t="shared" si="33"/>
        <v>2005Q2</v>
      </c>
    </row>
    <row r="644" spans="1:7" x14ac:dyDescent="0.25">
      <c r="A644" s="2">
        <v>2005</v>
      </c>
      <c r="B644" s="2">
        <v>5</v>
      </c>
      <c r="C644">
        <v>16</v>
      </c>
      <c r="D644" s="1">
        <f t="shared" si="34"/>
        <v>38488</v>
      </c>
      <c r="E644" s="1" t="s">
        <v>10</v>
      </c>
      <c r="F644" t="str">
        <f t="shared" si="35"/>
        <v>2005</v>
      </c>
      <c r="G644" t="str">
        <f t="shared" ref="G644:G707" si="36">F644&amp;MID(E644,1,1)&amp;MID(E644,4,1)</f>
        <v>2005Q2</v>
      </c>
    </row>
    <row r="645" spans="1:7" x14ac:dyDescent="0.25">
      <c r="A645" s="2">
        <v>2005</v>
      </c>
      <c r="B645" s="2">
        <v>5</v>
      </c>
      <c r="C645">
        <v>23</v>
      </c>
      <c r="D645" s="1">
        <f t="shared" si="34"/>
        <v>38495</v>
      </c>
      <c r="E645" s="1" t="s">
        <v>10</v>
      </c>
      <c r="F645" t="str">
        <f t="shared" si="35"/>
        <v>2005</v>
      </c>
      <c r="G645" t="str">
        <f t="shared" si="36"/>
        <v>2005Q2</v>
      </c>
    </row>
    <row r="646" spans="1:7" x14ac:dyDescent="0.25">
      <c r="A646" s="2">
        <v>2005</v>
      </c>
      <c r="B646" s="2">
        <v>5</v>
      </c>
      <c r="C646">
        <v>30</v>
      </c>
      <c r="D646" s="1">
        <f t="shared" si="34"/>
        <v>38502</v>
      </c>
      <c r="E646" s="1" t="s">
        <v>10</v>
      </c>
      <c r="F646" t="str">
        <f t="shared" si="35"/>
        <v>2005</v>
      </c>
      <c r="G646" t="str">
        <f t="shared" si="36"/>
        <v>2005Q2</v>
      </c>
    </row>
    <row r="647" spans="1:7" x14ac:dyDescent="0.25">
      <c r="A647" s="2">
        <v>2005</v>
      </c>
      <c r="B647" s="2">
        <v>6</v>
      </c>
      <c r="C647">
        <v>6</v>
      </c>
      <c r="D647" s="1">
        <f t="shared" si="34"/>
        <v>38509</v>
      </c>
      <c r="E647" s="1" t="s">
        <v>10</v>
      </c>
      <c r="F647" t="str">
        <f t="shared" si="35"/>
        <v>2005</v>
      </c>
      <c r="G647" t="str">
        <f t="shared" si="36"/>
        <v>2005Q2</v>
      </c>
    </row>
    <row r="648" spans="1:7" x14ac:dyDescent="0.25">
      <c r="A648" s="2">
        <v>2005</v>
      </c>
      <c r="B648" s="2">
        <v>6</v>
      </c>
      <c r="C648">
        <v>13</v>
      </c>
      <c r="D648" s="1">
        <f t="shared" si="34"/>
        <v>38516</v>
      </c>
      <c r="E648" s="1" t="s">
        <v>10</v>
      </c>
      <c r="F648" t="str">
        <f t="shared" si="35"/>
        <v>2005</v>
      </c>
      <c r="G648" t="str">
        <f t="shared" si="36"/>
        <v>2005Q2</v>
      </c>
    </row>
    <row r="649" spans="1:7" x14ac:dyDescent="0.25">
      <c r="A649" s="2">
        <v>2005</v>
      </c>
      <c r="B649" s="2">
        <v>6</v>
      </c>
      <c r="C649">
        <v>20</v>
      </c>
      <c r="D649" s="1">
        <f t="shared" si="34"/>
        <v>38523</v>
      </c>
      <c r="E649" s="1" t="s">
        <v>10</v>
      </c>
      <c r="F649" t="str">
        <f t="shared" si="35"/>
        <v>2005</v>
      </c>
      <c r="G649" t="str">
        <f t="shared" si="36"/>
        <v>2005Q2</v>
      </c>
    </row>
    <row r="650" spans="1:7" x14ac:dyDescent="0.25">
      <c r="A650" s="2">
        <v>2005</v>
      </c>
      <c r="B650" s="2">
        <v>6</v>
      </c>
      <c r="C650">
        <v>27</v>
      </c>
      <c r="D650" s="1">
        <f t="shared" si="34"/>
        <v>38530</v>
      </c>
      <c r="E650" s="1" t="s">
        <v>10</v>
      </c>
      <c r="F650" t="str">
        <f t="shared" si="35"/>
        <v>2005</v>
      </c>
      <c r="G650" t="str">
        <f t="shared" si="36"/>
        <v>2005Q2</v>
      </c>
    </row>
    <row r="651" spans="1:7" x14ac:dyDescent="0.25">
      <c r="A651" s="2">
        <v>2005</v>
      </c>
      <c r="B651" s="2">
        <v>7</v>
      </c>
      <c r="C651">
        <v>4</v>
      </c>
      <c r="D651" s="1">
        <f t="shared" si="34"/>
        <v>38537</v>
      </c>
      <c r="E651" s="1" t="s">
        <v>11</v>
      </c>
      <c r="F651" t="str">
        <f t="shared" si="35"/>
        <v>2005</v>
      </c>
      <c r="G651" t="str">
        <f t="shared" si="36"/>
        <v>2005Q3</v>
      </c>
    </row>
    <row r="652" spans="1:7" x14ac:dyDescent="0.25">
      <c r="A652" s="2">
        <v>2005</v>
      </c>
      <c r="B652" s="2">
        <v>7</v>
      </c>
      <c r="C652">
        <v>11</v>
      </c>
      <c r="D652" s="1">
        <f t="shared" si="34"/>
        <v>38544</v>
      </c>
      <c r="E652" s="1" t="s">
        <v>11</v>
      </c>
      <c r="F652" t="str">
        <f t="shared" si="35"/>
        <v>2005</v>
      </c>
      <c r="G652" t="str">
        <f t="shared" si="36"/>
        <v>2005Q3</v>
      </c>
    </row>
    <row r="653" spans="1:7" x14ac:dyDescent="0.25">
      <c r="A653" s="2">
        <v>2005</v>
      </c>
      <c r="B653" s="2">
        <v>7</v>
      </c>
      <c r="C653">
        <v>18</v>
      </c>
      <c r="D653" s="1">
        <f t="shared" si="34"/>
        <v>38551</v>
      </c>
      <c r="E653" s="1" t="s">
        <v>11</v>
      </c>
      <c r="F653" t="str">
        <f t="shared" si="35"/>
        <v>2005</v>
      </c>
      <c r="G653" t="str">
        <f t="shared" si="36"/>
        <v>2005Q3</v>
      </c>
    </row>
    <row r="654" spans="1:7" x14ac:dyDescent="0.25">
      <c r="A654" s="2">
        <v>2005</v>
      </c>
      <c r="B654" s="2">
        <v>7</v>
      </c>
      <c r="C654">
        <v>25</v>
      </c>
      <c r="D654" s="1">
        <f t="shared" si="34"/>
        <v>38558</v>
      </c>
      <c r="E654" s="1" t="s">
        <v>11</v>
      </c>
      <c r="F654" t="str">
        <f t="shared" si="35"/>
        <v>2005</v>
      </c>
      <c r="G654" t="str">
        <f t="shared" si="36"/>
        <v>2005Q3</v>
      </c>
    </row>
    <row r="655" spans="1:7" x14ac:dyDescent="0.25">
      <c r="A655" s="2">
        <v>2005</v>
      </c>
      <c r="B655" s="2">
        <v>8</v>
      </c>
      <c r="C655">
        <v>1</v>
      </c>
      <c r="D655" s="1">
        <f t="shared" si="34"/>
        <v>38565</v>
      </c>
      <c r="E655" s="1" t="s">
        <v>11</v>
      </c>
      <c r="F655" t="str">
        <f t="shared" si="35"/>
        <v>2005</v>
      </c>
      <c r="G655" t="str">
        <f t="shared" si="36"/>
        <v>2005Q3</v>
      </c>
    </row>
    <row r="656" spans="1:7" x14ac:dyDescent="0.25">
      <c r="A656" s="2">
        <v>2005</v>
      </c>
      <c r="B656" s="2">
        <v>8</v>
      </c>
      <c r="C656">
        <v>8</v>
      </c>
      <c r="D656" s="1">
        <f t="shared" si="34"/>
        <v>38572</v>
      </c>
      <c r="E656" s="1" t="s">
        <v>11</v>
      </c>
      <c r="F656" t="str">
        <f t="shared" si="35"/>
        <v>2005</v>
      </c>
      <c r="G656" t="str">
        <f t="shared" si="36"/>
        <v>2005Q3</v>
      </c>
    </row>
    <row r="657" spans="1:7" x14ac:dyDescent="0.25">
      <c r="A657" s="2">
        <v>2005</v>
      </c>
      <c r="B657" s="2">
        <v>8</v>
      </c>
      <c r="C657">
        <v>15</v>
      </c>
      <c r="D657" s="1">
        <f t="shared" si="34"/>
        <v>38579</v>
      </c>
      <c r="E657" s="1" t="s">
        <v>11</v>
      </c>
      <c r="F657" t="str">
        <f t="shared" si="35"/>
        <v>2005</v>
      </c>
      <c r="G657" t="str">
        <f t="shared" si="36"/>
        <v>2005Q3</v>
      </c>
    </row>
    <row r="658" spans="1:7" x14ac:dyDescent="0.25">
      <c r="A658" s="2">
        <v>2005</v>
      </c>
      <c r="B658" s="2">
        <v>8</v>
      </c>
      <c r="C658">
        <v>22</v>
      </c>
      <c r="D658" s="1">
        <f t="shared" si="34"/>
        <v>38586</v>
      </c>
      <c r="E658" s="1" t="s">
        <v>11</v>
      </c>
      <c r="F658" t="str">
        <f t="shared" si="35"/>
        <v>2005</v>
      </c>
      <c r="G658" t="str">
        <f t="shared" si="36"/>
        <v>2005Q3</v>
      </c>
    </row>
    <row r="659" spans="1:7" x14ac:dyDescent="0.25">
      <c r="A659" s="2">
        <v>2005</v>
      </c>
      <c r="B659" s="2">
        <v>8</v>
      </c>
      <c r="C659">
        <v>29</v>
      </c>
      <c r="D659" s="1">
        <f t="shared" si="34"/>
        <v>38593</v>
      </c>
      <c r="E659" s="1" t="s">
        <v>11</v>
      </c>
      <c r="F659" t="str">
        <f t="shared" si="35"/>
        <v>2005</v>
      </c>
      <c r="G659" t="str">
        <f t="shared" si="36"/>
        <v>2005Q3</v>
      </c>
    </row>
    <row r="660" spans="1:7" x14ac:dyDescent="0.25">
      <c r="A660" s="2">
        <v>2005</v>
      </c>
      <c r="B660" s="2">
        <v>9</v>
      </c>
      <c r="C660">
        <v>5</v>
      </c>
      <c r="D660" s="1">
        <f t="shared" si="34"/>
        <v>38600</v>
      </c>
      <c r="E660" s="1" t="s">
        <v>11</v>
      </c>
      <c r="F660" t="str">
        <f t="shared" si="35"/>
        <v>2005</v>
      </c>
      <c r="G660" t="str">
        <f t="shared" si="36"/>
        <v>2005Q3</v>
      </c>
    </row>
    <row r="661" spans="1:7" x14ac:dyDescent="0.25">
      <c r="A661" s="2">
        <v>2005</v>
      </c>
      <c r="B661" s="2">
        <v>9</v>
      </c>
      <c r="C661">
        <v>12</v>
      </c>
      <c r="D661" s="1">
        <f t="shared" si="34"/>
        <v>38607</v>
      </c>
      <c r="E661" s="1" t="s">
        <v>11</v>
      </c>
      <c r="F661" t="str">
        <f t="shared" si="35"/>
        <v>2005</v>
      </c>
      <c r="G661" t="str">
        <f t="shared" si="36"/>
        <v>2005Q3</v>
      </c>
    </row>
    <row r="662" spans="1:7" x14ac:dyDescent="0.25">
      <c r="A662" s="2">
        <v>2005</v>
      </c>
      <c r="B662" s="2">
        <v>9</v>
      </c>
      <c r="C662">
        <v>19</v>
      </c>
      <c r="D662" s="1">
        <f t="shared" si="34"/>
        <v>38614</v>
      </c>
      <c r="E662" s="1" t="s">
        <v>11</v>
      </c>
      <c r="F662" t="str">
        <f t="shared" si="35"/>
        <v>2005</v>
      </c>
      <c r="G662" t="str">
        <f t="shared" si="36"/>
        <v>2005Q3</v>
      </c>
    </row>
    <row r="663" spans="1:7" x14ac:dyDescent="0.25">
      <c r="A663" s="2">
        <v>2005</v>
      </c>
      <c r="B663" s="2">
        <v>9</v>
      </c>
      <c r="C663">
        <v>26</v>
      </c>
      <c r="D663" s="1">
        <f t="shared" si="34"/>
        <v>38621</v>
      </c>
      <c r="E663" s="1" t="s">
        <v>11</v>
      </c>
      <c r="F663" t="str">
        <f t="shared" si="35"/>
        <v>2005</v>
      </c>
      <c r="G663" t="str">
        <f t="shared" si="36"/>
        <v>2005Q3</v>
      </c>
    </row>
    <row r="664" spans="1:7" x14ac:dyDescent="0.25">
      <c r="A664" s="2">
        <v>2005</v>
      </c>
      <c r="B664" s="2">
        <v>10</v>
      </c>
      <c r="C664">
        <v>3</v>
      </c>
      <c r="D664" s="1">
        <f t="shared" si="34"/>
        <v>38628</v>
      </c>
      <c r="E664" s="1" t="s">
        <v>12</v>
      </c>
      <c r="F664" t="str">
        <f t="shared" si="35"/>
        <v>2005</v>
      </c>
      <c r="G664" t="str">
        <f t="shared" si="36"/>
        <v>2005Q4</v>
      </c>
    </row>
    <row r="665" spans="1:7" x14ac:dyDescent="0.25">
      <c r="A665" s="2">
        <v>2005</v>
      </c>
      <c r="B665" s="2">
        <v>10</v>
      </c>
      <c r="C665">
        <v>10</v>
      </c>
      <c r="D665" s="1">
        <f t="shared" si="34"/>
        <v>38635</v>
      </c>
      <c r="E665" s="1" t="s">
        <v>12</v>
      </c>
      <c r="F665" t="str">
        <f t="shared" si="35"/>
        <v>2005</v>
      </c>
      <c r="G665" t="str">
        <f t="shared" si="36"/>
        <v>2005Q4</v>
      </c>
    </row>
    <row r="666" spans="1:7" x14ac:dyDescent="0.25">
      <c r="A666" s="2">
        <v>2005</v>
      </c>
      <c r="B666" s="2">
        <v>10</v>
      </c>
      <c r="C666">
        <v>17</v>
      </c>
      <c r="D666" s="1">
        <f t="shared" si="34"/>
        <v>38642</v>
      </c>
      <c r="E666" s="1" t="s">
        <v>12</v>
      </c>
      <c r="F666" t="str">
        <f t="shared" si="35"/>
        <v>2005</v>
      </c>
      <c r="G666" t="str">
        <f t="shared" si="36"/>
        <v>2005Q4</v>
      </c>
    </row>
    <row r="667" spans="1:7" x14ac:dyDescent="0.25">
      <c r="A667" s="2">
        <v>2005</v>
      </c>
      <c r="B667" s="2">
        <v>10</v>
      </c>
      <c r="C667">
        <v>24</v>
      </c>
      <c r="D667" s="1">
        <f t="shared" si="34"/>
        <v>38649</v>
      </c>
      <c r="E667" s="1" t="s">
        <v>12</v>
      </c>
      <c r="F667" t="str">
        <f t="shared" si="35"/>
        <v>2005</v>
      </c>
      <c r="G667" t="str">
        <f t="shared" si="36"/>
        <v>2005Q4</v>
      </c>
    </row>
    <row r="668" spans="1:7" x14ac:dyDescent="0.25">
      <c r="A668" s="2">
        <v>2005</v>
      </c>
      <c r="B668" s="2">
        <v>10</v>
      </c>
      <c r="C668">
        <v>31</v>
      </c>
      <c r="D668" s="1">
        <f t="shared" si="34"/>
        <v>38656</v>
      </c>
      <c r="E668" s="1" t="s">
        <v>12</v>
      </c>
      <c r="F668" t="str">
        <f t="shared" si="35"/>
        <v>2005</v>
      </c>
      <c r="G668" t="str">
        <f t="shared" si="36"/>
        <v>2005Q4</v>
      </c>
    </row>
    <row r="669" spans="1:7" x14ac:dyDescent="0.25">
      <c r="A669" s="2">
        <v>2005</v>
      </c>
      <c r="B669" s="2">
        <v>11</v>
      </c>
      <c r="C669">
        <v>7</v>
      </c>
      <c r="D669" s="1">
        <f t="shared" si="34"/>
        <v>38663</v>
      </c>
      <c r="E669" s="1" t="s">
        <v>12</v>
      </c>
      <c r="F669" t="str">
        <f t="shared" si="35"/>
        <v>2005</v>
      </c>
      <c r="G669" t="str">
        <f t="shared" si="36"/>
        <v>2005Q4</v>
      </c>
    </row>
    <row r="670" spans="1:7" x14ac:dyDescent="0.25">
      <c r="A670" s="2">
        <v>2005</v>
      </c>
      <c r="B670" s="2">
        <v>11</v>
      </c>
      <c r="C670">
        <v>14</v>
      </c>
      <c r="D670" s="1">
        <f t="shared" si="34"/>
        <v>38670</v>
      </c>
      <c r="E670" s="1" t="s">
        <v>12</v>
      </c>
      <c r="F670" t="str">
        <f t="shared" si="35"/>
        <v>2005</v>
      </c>
      <c r="G670" t="str">
        <f t="shared" si="36"/>
        <v>2005Q4</v>
      </c>
    </row>
    <row r="671" spans="1:7" x14ac:dyDescent="0.25">
      <c r="A671" s="2">
        <v>2005</v>
      </c>
      <c r="B671" s="2">
        <v>11</v>
      </c>
      <c r="C671">
        <v>21</v>
      </c>
      <c r="D671" s="1">
        <f t="shared" si="34"/>
        <v>38677</v>
      </c>
      <c r="E671" s="1" t="s">
        <v>12</v>
      </c>
      <c r="F671" t="str">
        <f t="shared" si="35"/>
        <v>2005</v>
      </c>
      <c r="G671" t="str">
        <f t="shared" si="36"/>
        <v>2005Q4</v>
      </c>
    </row>
    <row r="672" spans="1:7" x14ac:dyDescent="0.25">
      <c r="A672" s="2">
        <v>2005</v>
      </c>
      <c r="B672" s="2">
        <v>11</v>
      </c>
      <c r="C672">
        <v>28</v>
      </c>
      <c r="D672" s="1">
        <f t="shared" si="34"/>
        <v>38684</v>
      </c>
      <c r="E672" s="1" t="s">
        <v>12</v>
      </c>
      <c r="F672" t="str">
        <f t="shared" si="35"/>
        <v>2005</v>
      </c>
      <c r="G672" t="str">
        <f t="shared" si="36"/>
        <v>2005Q4</v>
      </c>
    </row>
    <row r="673" spans="1:7" x14ac:dyDescent="0.25">
      <c r="A673" s="2">
        <v>2005</v>
      </c>
      <c r="B673" s="2">
        <v>12</v>
      </c>
      <c r="C673">
        <v>5</v>
      </c>
      <c r="D673" s="1">
        <f t="shared" si="34"/>
        <v>38691</v>
      </c>
      <c r="E673" s="1" t="s">
        <v>12</v>
      </c>
      <c r="F673" t="str">
        <f t="shared" si="35"/>
        <v>2005</v>
      </c>
      <c r="G673" t="str">
        <f t="shared" si="36"/>
        <v>2005Q4</v>
      </c>
    </row>
    <row r="674" spans="1:7" x14ac:dyDescent="0.25">
      <c r="A674" s="2">
        <v>2005</v>
      </c>
      <c r="B674" s="2">
        <v>12</v>
      </c>
      <c r="C674">
        <v>12</v>
      </c>
      <c r="D674" s="1">
        <f t="shared" si="34"/>
        <v>38698</v>
      </c>
      <c r="E674" s="1" t="s">
        <v>12</v>
      </c>
      <c r="F674" t="str">
        <f t="shared" si="35"/>
        <v>2005</v>
      </c>
      <c r="G674" t="str">
        <f t="shared" si="36"/>
        <v>2005Q4</v>
      </c>
    </row>
    <row r="675" spans="1:7" x14ac:dyDescent="0.25">
      <c r="A675" s="2">
        <v>2005</v>
      </c>
      <c r="B675" s="2">
        <v>12</v>
      </c>
      <c r="C675">
        <v>19</v>
      </c>
      <c r="D675" s="1">
        <f t="shared" si="34"/>
        <v>38705</v>
      </c>
      <c r="E675" s="1" t="s">
        <v>12</v>
      </c>
      <c r="F675" t="str">
        <f t="shared" si="35"/>
        <v>2005</v>
      </c>
      <c r="G675" t="str">
        <f t="shared" si="36"/>
        <v>2005Q4</v>
      </c>
    </row>
    <row r="676" spans="1:7" x14ac:dyDescent="0.25">
      <c r="A676" s="3">
        <v>2005</v>
      </c>
      <c r="B676" s="2">
        <v>12</v>
      </c>
      <c r="C676">
        <v>26</v>
      </c>
      <c r="D676" s="1">
        <f t="shared" si="34"/>
        <v>38712</v>
      </c>
      <c r="E676" s="1" t="s">
        <v>12</v>
      </c>
      <c r="F676" t="str">
        <f t="shared" si="35"/>
        <v>2005</v>
      </c>
      <c r="G676" t="str">
        <f t="shared" si="36"/>
        <v>2005Q4</v>
      </c>
    </row>
    <row r="677" spans="1:7" x14ac:dyDescent="0.25">
      <c r="A677" s="2">
        <v>2006</v>
      </c>
      <c r="B677" s="2">
        <v>1</v>
      </c>
      <c r="C677">
        <v>2</v>
      </c>
      <c r="D677" s="1">
        <f t="shared" si="34"/>
        <v>38719</v>
      </c>
      <c r="E677" s="1" t="s">
        <v>9</v>
      </c>
      <c r="F677" t="str">
        <f t="shared" si="35"/>
        <v>2006</v>
      </c>
      <c r="G677" t="str">
        <f t="shared" si="36"/>
        <v>2006Q1</v>
      </c>
    </row>
    <row r="678" spans="1:7" x14ac:dyDescent="0.25">
      <c r="A678" s="2">
        <v>2006</v>
      </c>
      <c r="B678" s="2">
        <v>1</v>
      </c>
      <c r="C678">
        <v>9</v>
      </c>
      <c r="D678" s="1">
        <f t="shared" si="34"/>
        <v>38726</v>
      </c>
      <c r="E678" s="1" t="s">
        <v>9</v>
      </c>
      <c r="F678" t="str">
        <f t="shared" si="35"/>
        <v>2006</v>
      </c>
      <c r="G678" t="str">
        <f t="shared" si="36"/>
        <v>2006Q1</v>
      </c>
    </row>
    <row r="679" spans="1:7" x14ac:dyDescent="0.25">
      <c r="A679" s="2">
        <v>2006</v>
      </c>
      <c r="B679" s="2">
        <v>1</v>
      </c>
      <c r="C679">
        <v>16</v>
      </c>
      <c r="D679" s="1">
        <f t="shared" si="34"/>
        <v>38733</v>
      </c>
      <c r="E679" s="1" t="s">
        <v>9</v>
      </c>
      <c r="F679" t="str">
        <f t="shared" si="35"/>
        <v>2006</v>
      </c>
      <c r="G679" t="str">
        <f t="shared" si="36"/>
        <v>2006Q1</v>
      </c>
    </row>
    <row r="680" spans="1:7" x14ac:dyDescent="0.25">
      <c r="A680" s="2">
        <v>2006</v>
      </c>
      <c r="B680" s="2">
        <v>1</v>
      </c>
      <c r="C680">
        <v>23</v>
      </c>
      <c r="D680" s="1">
        <f t="shared" si="34"/>
        <v>38740</v>
      </c>
      <c r="E680" s="1" t="s">
        <v>9</v>
      </c>
      <c r="F680" t="str">
        <f t="shared" si="35"/>
        <v>2006</v>
      </c>
      <c r="G680" t="str">
        <f t="shared" si="36"/>
        <v>2006Q1</v>
      </c>
    </row>
    <row r="681" spans="1:7" x14ac:dyDescent="0.25">
      <c r="A681" s="2">
        <v>2006</v>
      </c>
      <c r="B681" s="2">
        <v>1</v>
      </c>
      <c r="C681">
        <v>30</v>
      </c>
      <c r="D681" s="1">
        <f t="shared" si="34"/>
        <v>38747</v>
      </c>
      <c r="E681" s="1" t="s">
        <v>9</v>
      </c>
      <c r="F681" t="str">
        <f t="shared" si="35"/>
        <v>2006</v>
      </c>
      <c r="G681" t="str">
        <f t="shared" si="36"/>
        <v>2006Q1</v>
      </c>
    </row>
    <row r="682" spans="1:7" x14ac:dyDescent="0.25">
      <c r="A682" s="2">
        <v>2006</v>
      </c>
      <c r="B682" s="2">
        <v>2</v>
      </c>
      <c r="C682">
        <v>6</v>
      </c>
      <c r="D682" s="1">
        <f t="shared" si="34"/>
        <v>38754</v>
      </c>
      <c r="E682" s="1" t="s">
        <v>9</v>
      </c>
      <c r="F682" t="str">
        <f t="shared" si="35"/>
        <v>2006</v>
      </c>
      <c r="G682" t="str">
        <f t="shared" si="36"/>
        <v>2006Q1</v>
      </c>
    </row>
    <row r="683" spans="1:7" x14ac:dyDescent="0.25">
      <c r="A683" s="2">
        <v>2006</v>
      </c>
      <c r="B683" s="2">
        <v>2</v>
      </c>
      <c r="C683">
        <v>13</v>
      </c>
      <c r="D683" s="1">
        <f t="shared" si="34"/>
        <v>38761</v>
      </c>
      <c r="E683" s="1" t="s">
        <v>9</v>
      </c>
      <c r="F683" t="str">
        <f t="shared" si="35"/>
        <v>2006</v>
      </c>
      <c r="G683" t="str">
        <f t="shared" si="36"/>
        <v>2006Q1</v>
      </c>
    </row>
    <row r="684" spans="1:7" x14ac:dyDescent="0.25">
      <c r="A684" s="2">
        <v>2006</v>
      </c>
      <c r="B684" s="2">
        <v>2</v>
      </c>
      <c r="C684">
        <v>20</v>
      </c>
      <c r="D684" s="1">
        <f t="shared" si="34"/>
        <v>38768</v>
      </c>
      <c r="E684" s="1" t="s">
        <v>9</v>
      </c>
      <c r="F684" t="str">
        <f t="shared" si="35"/>
        <v>2006</v>
      </c>
      <c r="G684" t="str">
        <f t="shared" si="36"/>
        <v>2006Q1</v>
      </c>
    </row>
    <row r="685" spans="1:7" x14ac:dyDescent="0.25">
      <c r="A685" s="2">
        <v>2006</v>
      </c>
      <c r="B685" s="2">
        <v>2</v>
      </c>
      <c r="C685">
        <v>27</v>
      </c>
      <c r="D685" s="1">
        <f t="shared" si="34"/>
        <v>38775</v>
      </c>
      <c r="E685" s="1" t="s">
        <v>9</v>
      </c>
      <c r="F685" t="str">
        <f t="shared" si="35"/>
        <v>2006</v>
      </c>
      <c r="G685" t="str">
        <f t="shared" si="36"/>
        <v>2006Q1</v>
      </c>
    </row>
    <row r="686" spans="1:7" x14ac:dyDescent="0.25">
      <c r="A686" s="2">
        <v>2006</v>
      </c>
      <c r="B686" s="2">
        <v>3</v>
      </c>
      <c r="C686">
        <v>6</v>
      </c>
      <c r="D686" s="1">
        <f t="shared" si="34"/>
        <v>38782</v>
      </c>
      <c r="E686" s="1" t="s">
        <v>9</v>
      </c>
      <c r="F686" t="str">
        <f t="shared" si="35"/>
        <v>2006</v>
      </c>
      <c r="G686" t="str">
        <f t="shared" si="36"/>
        <v>2006Q1</v>
      </c>
    </row>
    <row r="687" spans="1:7" x14ac:dyDescent="0.25">
      <c r="A687" s="2">
        <v>2006</v>
      </c>
      <c r="B687" s="2">
        <v>3</v>
      </c>
      <c r="C687">
        <v>13</v>
      </c>
      <c r="D687" s="1">
        <f t="shared" si="34"/>
        <v>38789</v>
      </c>
      <c r="E687" s="1" t="s">
        <v>9</v>
      </c>
      <c r="F687" t="str">
        <f t="shared" si="35"/>
        <v>2006</v>
      </c>
      <c r="G687" t="str">
        <f t="shared" si="36"/>
        <v>2006Q1</v>
      </c>
    </row>
    <row r="688" spans="1:7" x14ac:dyDescent="0.25">
      <c r="A688" s="2">
        <v>2006</v>
      </c>
      <c r="B688" s="2">
        <v>3</v>
      </c>
      <c r="C688">
        <v>20</v>
      </c>
      <c r="D688" s="1">
        <f t="shared" si="34"/>
        <v>38796</v>
      </c>
      <c r="E688" s="1" t="s">
        <v>9</v>
      </c>
      <c r="F688" t="str">
        <f t="shared" si="35"/>
        <v>2006</v>
      </c>
      <c r="G688" t="str">
        <f t="shared" si="36"/>
        <v>2006Q1</v>
      </c>
    </row>
    <row r="689" spans="1:7" x14ac:dyDescent="0.25">
      <c r="A689" s="2">
        <v>2006</v>
      </c>
      <c r="B689" s="2">
        <v>3</v>
      </c>
      <c r="C689">
        <v>27</v>
      </c>
      <c r="D689" s="1">
        <f t="shared" si="34"/>
        <v>38803</v>
      </c>
      <c r="E689" s="1" t="s">
        <v>9</v>
      </c>
      <c r="F689" t="str">
        <f t="shared" si="35"/>
        <v>2006</v>
      </c>
      <c r="G689" t="str">
        <f t="shared" si="36"/>
        <v>2006Q1</v>
      </c>
    </row>
    <row r="690" spans="1:7" x14ac:dyDescent="0.25">
      <c r="A690" s="2">
        <v>2006</v>
      </c>
      <c r="B690" s="2">
        <v>4</v>
      </c>
      <c r="C690">
        <v>3</v>
      </c>
      <c r="D690" s="1">
        <f t="shared" si="34"/>
        <v>38810</v>
      </c>
      <c r="E690" s="1" t="s">
        <v>10</v>
      </c>
      <c r="F690" t="str">
        <f t="shared" si="35"/>
        <v>2006</v>
      </c>
      <c r="G690" t="str">
        <f t="shared" si="36"/>
        <v>2006Q2</v>
      </c>
    </row>
    <row r="691" spans="1:7" x14ac:dyDescent="0.25">
      <c r="A691" s="2">
        <v>2006</v>
      </c>
      <c r="B691" s="2">
        <v>4</v>
      </c>
      <c r="C691">
        <v>10</v>
      </c>
      <c r="D691" s="1">
        <f t="shared" si="34"/>
        <v>38817</v>
      </c>
      <c r="E691" s="1" t="s">
        <v>10</v>
      </c>
      <c r="F691" t="str">
        <f t="shared" si="35"/>
        <v>2006</v>
      </c>
      <c r="G691" t="str">
        <f t="shared" si="36"/>
        <v>2006Q2</v>
      </c>
    </row>
    <row r="692" spans="1:7" x14ac:dyDescent="0.25">
      <c r="A692" s="2">
        <v>2006</v>
      </c>
      <c r="B692" s="2">
        <v>4</v>
      </c>
      <c r="C692">
        <v>17</v>
      </c>
      <c r="D692" s="1">
        <f t="shared" si="34"/>
        <v>38824</v>
      </c>
      <c r="E692" s="1" t="s">
        <v>10</v>
      </c>
      <c r="F692" t="str">
        <f t="shared" si="35"/>
        <v>2006</v>
      </c>
      <c r="G692" t="str">
        <f t="shared" si="36"/>
        <v>2006Q2</v>
      </c>
    </row>
    <row r="693" spans="1:7" x14ac:dyDescent="0.25">
      <c r="A693" s="2">
        <v>2006</v>
      </c>
      <c r="B693" s="2">
        <v>4</v>
      </c>
      <c r="C693">
        <v>24</v>
      </c>
      <c r="D693" s="1">
        <f t="shared" si="34"/>
        <v>38831</v>
      </c>
      <c r="E693" s="1" t="s">
        <v>10</v>
      </c>
      <c r="F693" t="str">
        <f t="shared" si="35"/>
        <v>2006</v>
      </c>
      <c r="G693" t="str">
        <f t="shared" si="36"/>
        <v>2006Q2</v>
      </c>
    </row>
    <row r="694" spans="1:7" x14ac:dyDescent="0.25">
      <c r="A694" s="2">
        <v>2006</v>
      </c>
      <c r="B694" s="2">
        <v>5</v>
      </c>
      <c r="C694">
        <v>1</v>
      </c>
      <c r="D694" s="1">
        <f t="shared" si="34"/>
        <v>38838</v>
      </c>
      <c r="E694" s="1" t="s">
        <v>10</v>
      </c>
      <c r="F694" t="str">
        <f t="shared" si="35"/>
        <v>2006</v>
      </c>
      <c r="G694" t="str">
        <f t="shared" si="36"/>
        <v>2006Q2</v>
      </c>
    </row>
    <row r="695" spans="1:7" x14ac:dyDescent="0.25">
      <c r="A695" s="2">
        <v>2006</v>
      </c>
      <c r="B695" s="2">
        <v>5</v>
      </c>
      <c r="C695">
        <v>8</v>
      </c>
      <c r="D695" s="1">
        <f t="shared" si="34"/>
        <v>38845</v>
      </c>
      <c r="E695" s="1" t="s">
        <v>10</v>
      </c>
      <c r="F695" t="str">
        <f t="shared" si="35"/>
        <v>2006</v>
      </c>
      <c r="G695" t="str">
        <f t="shared" si="36"/>
        <v>2006Q2</v>
      </c>
    </row>
    <row r="696" spans="1:7" x14ac:dyDescent="0.25">
      <c r="A696" s="2">
        <v>2006</v>
      </c>
      <c r="B696" s="2">
        <v>5</v>
      </c>
      <c r="C696">
        <v>15</v>
      </c>
      <c r="D696" s="1">
        <f t="shared" si="34"/>
        <v>38852</v>
      </c>
      <c r="E696" s="1" t="s">
        <v>10</v>
      </c>
      <c r="F696" t="str">
        <f t="shared" si="35"/>
        <v>2006</v>
      </c>
      <c r="G696" t="str">
        <f t="shared" si="36"/>
        <v>2006Q2</v>
      </c>
    </row>
    <row r="697" spans="1:7" x14ac:dyDescent="0.25">
      <c r="A697" s="2">
        <v>2006</v>
      </c>
      <c r="B697" s="2">
        <v>5</v>
      </c>
      <c r="C697">
        <v>22</v>
      </c>
      <c r="D697" s="1">
        <f t="shared" si="34"/>
        <v>38859</v>
      </c>
      <c r="E697" s="1" t="s">
        <v>10</v>
      </c>
      <c r="F697" t="str">
        <f t="shared" si="35"/>
        <v>2006</v>
      </c>
      <c r="G697" t="str">
        <f t="shared" si="36"/>
        <v>2006Q2</v>
      </c>
    </row>
    <row r="698" spans="1:7" x14ac:dyDescent="0.25">
      <c r="A698" s="2">
        <v>2006</v>
      </c>
      <c r="B698" s="2">
        <v>5</v>
      </c>
      <c r="C698">
        <v>29</v>
      </c>
      <c r="D698" s="1">
        <f t="shared" si="34"/>
        <v>38866</v>
      </c>
      <c r="E698" s="1" t="s">
        <v>10</v>
      </c>
      <c r="F698" t="str">
        <f t="shared" si="35"/>
        <v>2006</v>
      </c>
      <c r="G698" t="str">
        <f t="shared" si="36"/>
        <v>2006Q2</v>
      </c>
    </row>
    <row r="699" spans="1:7" x14ac:dyDescent="0.25">
      <c r="A699" s="2">
        <v>2006</v>
      </c>
      <c r="B699" s="2">
        <v>6</v>
      </c>
      <c r="C699">
        <v>5</v>
      </c>
      <c r="D699" s="1">
        <f t="shared" si="34"/>
        <v>38873</v>
      </c>
      <c r="E699" s="1" t="s">
        <v>10</v>
      </c>
      <c r="F699" t="str">
        <f t="shared" si="35"/>
        <v>2006</v>
      </c>
      <c r="G699" t="str">
        <f t="shared" si="36"/>
        <v>2006Q2</v>
      </c>
    </row>
    <row r="700" spans="1:7" x14ac:dyDescent="0.25">
      <c r="A700" s="2">
        <v>2006</v>
      </c>
      <c r="B700" s="2">
        <v>6</v>
      </c>
      <c r="C700">
        <v>12</v>
      </c>
      <c r="D700" s="1">
        <f t="shared" si="34"/>
        <v>38880</v>
      </c>
      <c r="E700" s="1" t="s">
        <v>10</v>
      </c>
      <c r="F700" t="str">
        <f t="shared" si="35"/>
        <v>2006</v>
      </c>
      <c r="G700" t="str">
        <f t="shared" si="36"/>
        <v>2006Q2</v>
      </c>
    </row>
    <row r="701" spans="1:7" x14ac:dyDescent="0.25">
      <c r="A701" s="2">
        <v>2006</v>
      </c>
      <c r="B701" s="2">
        <v>6</v>
      </c>
      <c r="C701">
        <v>19</v>
      </c>
      <c r="D701" s="1">
        <f t="shared" si="34"/>
        <v>38887</v>
      </c>
      <c r="E701" s="1" t="s">
        <v>10</v>
      </c>
      <c r="F701" t="str">
        <f t="shared" si="35"/>
        <v>2006</v>
      </c>
      <c r="G701" t="str">
        <f t="shared" si="36"/>
        <v>2006Q2</v>
      </c>
    </row>
    <row r="702" spans="1:7" x14ac:dyDescent="0.25">
      <c r="A702" s="2">
        <v>2006</v>
      </c>
      <c r="B702" s="2">
        <v>6</v>
      </c>
      <c r="C702">
        <v>26</v>
      </c>
      <c r="D702" s="1">
        <f t="shared" si="34"/>
        <v>38894</v>
      </c>
      <c r="E702" s="1" t="s">
        <v>10</v>
      </c>
      <c r="F702" t="str">
        <f t="shared" si="35"/>
        <v>2006</v>
      </c>
      <c r="G702" t="str">
        <f t="shared" si="36"/>
        <v>2006Q2</v>
      </c>
    </row>
    <row r="703" spans="1:7" x14ac:dyDescent="0.25">
      <c r="A703" s="2">
        <v>2006</v>
      </c>
      <c r="B703" s="2">
        <v>7</v>
      </c>
      <c r="C703">
        <v>3</v>
      </c>
      <c r="D703" s="1">
        <f t="shared" si="34"/>
        <v>38901</v>
      </c>
      <c r="E703" s="1" t="s">
        <v>11</v>
      </c>
      <c r="F703" t="str">
        <f t="shared" si="35"/>
        <v>2006</v>
      </c>
      <c r="G703" t="str">
        <f t="shared" si="36"/>
        <v>2006Q3</v>
      </c>
    </row>
    <row r="704" spans="1:7" x14ac:dyDescent="0.25">
      <c r="A704" s="2">
        <v>2006</v>
      </c>
      <c r="B704" s="2">
        <v>7</v>
      </c>
      <c r="C704">
        <v>10</v>
      </c>
      <c r="D704" s="1">
        <f t="shared" si="34"/>
        <v>38908</v>
      </c>
      <c r="E704" s="1" t="s">
        <v>11</v>
      </c>
      <c r="F704" t="str">
        <f t="shared" si="35"/>
        <v>2006</v>
      </c>
      <c r="G704" t="str">
        <f t="shared" si="36"/>
        <v>2006Q3</v>
      </c>
    </row>
    <row r="705" spans="1:7" x14ac:dyDescent="0.25">
      <c r="A705" s="2">
        <v>2006</v>
      </c>
      <c r="B705" s="2">
        <v>7</v>
      </c>
      <c r="C705">
        <v>17</v>
      </c>
      <c r="D705" s="1">
        <f t="shared" si="34"/>
        <v>38915</v>
      </c>
      <c r="E705" s="1" t="s">
        <v>11</v>
      </c>
      <c r="F705" t="str">
        <f t="shared" si="35"/>
        <v>2006</v>
      </c>
      <c r="G705" t="str">
        <f t="shared" si="36"/>
        <v>2006Q3</v>
      </c>
    </row>
    <row r="706" spans="1:7" x14ac:dyDescent="0.25">
      <c r="A706" s="2">
        <v>2006</v>
      </c>
      <c r="B706" s="2">
        <v>7</v>
      </c>
      <c r="C706">
        <v>24</v>
      </c>
      <c r="D706" s="1">
        <f t="shared" si="34"/>
        <v>38922</v>
      </c>
      <c r="E706" s="1" t="s">
        <v>11</v>
      </c>
      <c r="F706" t="str">
        <f t="shared" si="35"/>
        <v>2006</v>
      </c>
      <c r="G706" t="str">
        <f t="shared" si="36"/>
        <v>2006Q3</v>
      </c>
    </row>
    <row r="707" spans="1:7" x14ac:dyDescent="0.25">
      <c r="A707" s="2">
        <v>2006</v>
      </c>
      <c r="B707" s="2">
        <v>7</v>
      </c>
      <c r="C707">
        <v>31</v>
      </c>
      <c r="D707" s="1">
        <f t="shared" ref="D707:D770" si="37">DATE(A707,B707,C707)</f>
        <v>38929</v>
      </c>
      <c r="E707" s="1" t="s">
        <v>11</v>
      </c>
      <c r="F707" t="str">
        <f t="shared" ref="F707:F770" si="38">TEXT(D707,"YYYY")</f>
        <v>2006</v>
      </c>
      <c r="G707" t="str">
        <f t="shared" si="36"/>
        <v>2006Q3</v>
      </c>
    </row>
    <row r="708" spans="1:7" x14ac:dyDescent="0.25">
      <c r="A708" s="2">
        <v>2006</v>
      </c>
      <c r="B708" s="2">
        <v>8</v>
      </c>
      <c r="C708">
        <v>7</v>
      </c>
      <c r="D708" s="1">
        <f t="shared" si="37"/>
        <v>38936</v>
      </c>
      <c r="E708" s="1" t="s">
        <v>11</v>
      </c>
      <c r="F708" t="str">
        <f t="shared" si="38"/>
        <v>2006</v>
      </c>
      <c r="G708" t="str">
        <f t="shared" ref="G708:G771" si="39">F708&amp;MID(E708,1,1)&amp;MID(E708,4,1)</f>
        <v>2006Q3</v>
      </c>
    </row>
    <row r="709" spans="1:7" x14ac:dyDescent="0.25">
      <c r="A709" s="2">
        <v>2006</v>
      </c>
      <c r="B709" s="2">
        <v>8</v>
      </c>
      <c r="C709">
        <v>14</v>
      </c>
      <c r="D709" s="1">
        <f t="shared" si="37"/>
        <v>38943</v>
      </c>
      <c r="E709" s="1" t="s">
        <v>11</v>
      </c>
      <c r="F709" t="str">
        <f t="shared" si="38"/>
        <v>2006</v>
      </c>
      <c r="G709" t="str">
        <f t="shared" si="39"/>
        <v>2006Q3</v>
      </c>
    </row>
    <row r="710" spans="1:7" x14ac:dyDescent="0.25">
      <c r="A710" s="2">
        <v>2006</v>
      </c>
      <c r="B710" s="2">
        <v>8</v>
      </c>
      <c r="C710">
        <v>21</v>
      </c>
      <c r="D710" s="1">
        <f t="shared" si="37"/>
        <v>38950</v>
      </c>
      <c r="E710" s="1" t="s">
        <v>11</v>
      </c>
      <c r="F710" t="str">
        <f t="shared" si="38"/>
        <v>2006</v>
      </c>
      <c r="G710" t="str">
        <f t="shared" si="39"/>
        <v>2006Q3</v>
      </c>
    </row>
    <row r="711" spans="1:7" x14ac:dyDescent="0.25">
      <c r="A711" s="2">
        <v>2006</v>
      </c>
      <c r="B711" s="2">
        <v>8</v>
      </c>
      <c r="C711">
        <v>28</v>
      </c>
      <c r="D711" s="1">
        <f t="shared" si="37"/>
        <v>38957</v>
      </c>
      <c r="E711" s="1" t="s">
        <v>11</v>
      </c>
      <c r="F711" t="str">
        <f t="shared" si="38"/>
        <v>2006</v>
      </c>
      <c r="G711" t="str">
        <f t="shared" si="39"/>
        <v>2006Q3</v>
      </c>
    </row>
    <row r="712" spans="1:7" x14ac:dyDescent="0.25">
      <c r="A712" s="2">
        <v>2006</v>
      </c>
      <c r="B712" s="2">
        <v>9</v>
      </c>
      <c r="C712">
        <v>4</v>
      </c>
      <c r="D712" s="1">
        <f t="shared" si="37"/>
        <v>38964</v>
      </c>
      <c r="E712" s="1" t="s">
        <v>11</v>
      </c>
      <c r="F712" t="str">
        <f t="shared" si="38"/>
        <v>2006</v>
      </c>
      <c r="G712" t="str">
        <f t="shared" si="39"/>
        <v>2006Q3</v>
      </c>
    </row>
    <row r="713" spans="1:7" x14ac:dyDescent="0.25">
      <c r="A713" s="2">
        <v>2006</v>
      </c>
      <c r="B713" s="2">
        <v>9</v>
      </c>
      <c r="C713">
        <v>11</v>
      </c>
      <c r="D713" s="1">
        <f t="shared" si="37"/>
        <v>38971</v>
      </c>
      <c r="E713" s="1" t="s">
        <v>11</v>
      </c>
      <c r="F713" t="str">
        <f t="shared" si="38"/>
        <v>2006</v>
      </c>
      <c r="G713" t="str">
        <f t="shared" si="39"/>
        <v>2006Q3</v>
      </c>
    </row>
    <row r="714" spans="1:7" x14ac:dyDescent="0.25">
      <c r="A714" s="2">
        <v>2006</v>
      </c>
      <c r="B714" s="2">
        <v>9</v>
      </c>
      <c r="C714">
        <v>18</v>
      </c>
      <c r="D714" s="1">
        <f t="shared" si="37"/>
        <v>38978</v>
      </c>
      <c r="E714" s="1" t="s">
        <v>11</v>
      </c>
      <c r="F714" t="str">
        <f t="shared" si="38"/>
        <v>2006</v>
      </c>
      <c r="G714" t="str">
        <f t="shared" si="39"/>
        <v>2006Q3</v>
      </c>
    </row>
    <row r="715" spans="1:7" x14ac:dyDescent="0.25">
      <c r="A715" s="2">
        <v>2006</v>
      </c>
      <c r="B715" s="2">
        <v>9</v>
      </c>
      <c r="C715">
        <v>25</v>
      </c>
      <c r="D715" s="1">
        <f t="shared" si="37"/>
        <v>38985</v>
      </c>
      <c r="E715" s="1" t="s">
        <v>11</v>
      </c>
      <c r="F715" t="str">
        <f t="shared" si="38"/>
        <v>2006</v>
      </c>
      <c r="G715" t="str">
        <f t="shared" si="39"/>
        <v>2006Q3</v>
      </c>
    </row>
    <row r="716" spans="1:7" x14ac:dyDescent="0.25">
      <c r="A716" s="2">
        <v>2006</v>
      </c>
      <c r="B716" s="2">
        <v>10</v>
      </c>
      <c r="C716">
        <v>2</v>
      </c>
      <c r="D716" s="1">
        <f t="shared" si="37"/>
        <v>38992</v>
      </c>
      <c r="E716" s="1" t="s">
        <v>12</v>
      </c>
      <c r="F716" t="str">
        <f t="shared" si="38"/>
        <v>2006</v>
      </c>
      <c r="G716" t="str">
        <f t="shared" si="39"/>
        <v>2006Q4</v>
      </c>
    </row>
    <row r="717" spans="1:7" x14ac:dyDescent="0.25">
      <c r="A717" s="2">
        <v>2006</v>
      </c>
      <c r="B717" s="2">
        <v>10</v>
      </c>
      <c r="C717">
        <v>9</v>
      </c>
      <c r="D717" s="1">
        <f t="shared" si="37"/>
        <v>38999</v>
      </c>
      <c r="E717" s="1" t="s">
        <v>12</v>
      </c>
      <c r="F717" t="str">
        <f t="shared" si="38"/>
        <v>2006</v>
      </c>
      <c r="G717" t="str">
        <f t="shared" si="39"/>
        <v>2006Q4</v>
      </c>
    </row>
    <row r="718" spans="1:7" x14ac:dyDescent="0.25">
      <c r="A718" s="2">
        <v>2006</v>
      </c>
      <c r="B718" s="2">
        <v>10</v>
      </c>
      <c r="C718">
        <v>16</v>
      </c>
      <c r="D718" s="1">
        <f t="shared" si="37"/>
        <v>39006</v>
      </c>
      <c r="E718" s="1" t="s">
        <v>12</v>
      </c>
      <c r="F718" t="str">
        <f t="shared" si="38"/>
        <v>2006</v>
      </c>
      <c r="G718" t="str">
        <f t="shared" si="39"/>
        <v>2006Q4</v>
      </c>
    </row>
    <row r="719" spans="1:7" x14ac:dyDescent="0.25">
      <c r="A719" s="2">
        <v>2006</v>
      </c>
      <c r="B719" s="2">
        <v>10</v>
      </c>
      <c r="C719">
        <v>23</v>
      </c>
      <c r="D719" s="1">
        <f t="shared" si="37"/>
        <v>39013</v>
      </c>
      <c r="E719" s="1" t="s">
        <v>12</v>
      </c>
      <c r="F719" t="str">
        <f t="shared" si="38"/>
        <v>2006</v>
      </c>
      <c r="G719" t="str">
        <f t="shared" si="39"/>
        <v>2006Q4</v>
      </c>
    </row>
    <row r="720" spans="1:7" x14ac:dyDescent="0.25">
      <c r="A720" s="2">
        <v>2006</v>
      </c>
      <c r="B720" s="2">
        <v>10</v>
      </c>
      <c r="C720">
        <v>30</v>
      </c>
      <c r="D720" s="1">
        <f t="shared" si="37"/>
        <v>39020</v>
      </c>
      <c r="E720" s="1" t="s">
        <v>12</v>
      </c>
      <c r="F720" t="str">
        <f t="shared" si="38"/>
        <v>2006</v>
      </c>
      <c r="G720" t="str">
        <f t="shared" si="39"/>
        <v>2006Q4</v>
      </c>
    </row>
    <row r="721" spans="1:7" x14ac:dyDescent="0.25">
      <c r="A721" s="2">
        <v>2006</v>
      </c>
      <c r="B721" s="2">
        <v>11</v>
      </c>
      <c r="C721">
        <v>6</v>
      </c>
      <c r="D721" s="1">
        <f t="shared" si="37"/>
        <v>39027</v>
      </c>
      <c r="E721" s="1" t="s">
        <v>12</v>
      </c>
      <c r="F721" t="str">
        <f t="shared" si="38"/>
        <v>2006</v>
      </c>
      <c r="G721" t="str">
        <f t="shared" si="39"/>
        <v>2006Q4</v>
      </c>
    </row>
    <row r="722" spans="1:7" x14ac:dyDescent="0.25">
      <c r="A722" s="2">
        <v>2006</v>
      </c>
      <c r="B722" s="2">
        <v>11</v>
      </c>
      <c r="C722">
        <v>13</v>
      </c>
      <c r="D722" s="1">
        <f t="shared" si="37"/>
        <v>39034</v>
      </c>
      <c r="E722" s="1" t="s">
        <v>12</v>
      </c>
      <c r="F722" t="str">
        <f t="shared" si="38"/>
        <v>2006</v>
      </c>
      <c r="G722" t="str">
        <f t="shared" si="39"/>
        <v>2006Q4</v>
      </c>
    </row>
    <row r="723" spans="1:7" x14ac:dyDescent="0.25">
      <c r="A723" s="2">
        <v>2006</v>
      </c>
      <c r="B723" s="2">
        <v>11</v>
      </c>
      <c r="C723">
        <v>20</v>
      </c>
      <c r="D723" s="1">
        <f t="shared" si="37"/>
        <v>39041</v>
      </c>
      <c r="E723" s="1" t="s">
        <v>12</v>
      </c>
      <c r="F723" t="str">
        <f t="shared" si="38"/>
        <v>2006</v>
      </c>
      <c r="G723" t="str">
        <f t="shared" si="39"/>
        <v>2006Q4</v>
      </c>
    </row>
    <row r="724" spans="1:7" x14ac:dyDescent="0.25">
      <c r="A724" s="2">
        <v>2006</v>
      </c>
      <c r="B724" s="2">
        <v>11</v>
      </c>
      <c r="C724">
        <v>27</v>
      </c>
      <c r="D724" s="1">
        <f t="shared" si="37"/>
        <v>39048</v>
      </c>
      <c r="E724" s="1" t="s">
        <v>12</v>
      </c>
      <c r="F724" t="str">
        <f t="shared" si="38"/>
        <v>2006</v>
      </c>
      <c r="G724" t="str">
        <f t="shared" si="39"/>
        <v>2006Q4</v>
      </c>
    </row>
    <row r="725" spans="1:7" x14ac:dyDescent="0.25">
      <c r="A725" s="2">
        <v>2006</v>
      </c>
      <c r="B725" s="2">
        <v>12</v>
      </c>
      <c r="C725">
        <v>4</v>
      </c>
      <c r="D725" s="1">
        <f t="shared" si="37"/>
        <v>39055</v>
      </c>
      <c r="E725" s="1" t="s">
        <v>12</v>
      </c>
      <c r="F725" t="str">
        <f t="shared" si="38"/>
        <v>2006</v>
      </c>
      <c r="G725" t="str">
        <f t="shared" si="39"/>
        <v>2006Q4</v>
      </c>
    </row>
    <row r="726" spans="1:7" x14ac:dyDescent="0.25">
      <c r="A726" s="2">
        <v>2006</v>
      </c>
      <c r="B726" s="2">
        <v>12</v>
      </c>
      <c r="C726">
        <v>11</v>
      </c>
      <c r="D726" s="1">
        <f t="shared" si="37"/>
        <v>39062</v>
      </c>
      <c r="E726" s="1" t="s">
        <v>12</v>
      </c>
      <c r="F726" t="str">
        <f t="shared" si="38"/>
        <v>2006</v>
      </c>
      <c r="G726" t="str">
        <f t="shared" si="39"/>
        <v>2006Q4</v>
      </c>
    </row>
    <row r="727" spans="1:7" x14ac:dyDescent="0.25">
      <c r="A727" s="2">
        <v>2006</v>
      </c>
      <c r="B727" s="2">
        <v>12</v>
      </c>
      <c r="C727">
        <v>18</v>
      </c>
      <c r="D727" s="1">
        <f t="shared" si="37"/>
        <v>39069</v>
      </c>
      <c r="E727" s="1" t="s">
        <v>12</v>
      </c>
      <c r="F727" t="str">
        <f t="shared" si="38"/>
        <v>2006</v>
      </c>
      <c r="G727" t="str">
        <f t="shared" si="39"/>
        <v>2006Q4</v>
      </c>
    </row>
    <row r="728" spans="1:7" x14ac:dyDescent="0.25">
      <c r="A728" s="3">
        <v>2006</v>
      </c>
      <c r="B728" s="2">
        <v>12</v>
      </c>
      <c r="C728">
        <v>25</v>
      </c>
      <c r="D728" s="1">
        <f t="shared" si="37"/>
        <v>39076</v>
      </c>
      <c r="E728" s="1" t="s">
        <v>12</v>
      </c>
      <c r="F728" t="str">
        <f t="shared" si="38"/>
        <v>2006</v>
      </c>
      <c r="G728" t="str">
        <f t="shared" si="39"/>
        <v>2006Q4</v>
      </c>
    </row>
    <row r="729" spans="1:7" x14ac:dyDescent="0.25">
      <c r="A729" s="2">
        <v>2007</v>
      </c>
      <c r="B729" s="2">
        <v>1</v>
      </c>
      <c r="C729">
        <v>1</v>
      </c>
      <c r="D729" s="1">
        <f t="shared" si="37"/>
        <v>39083</v>
      </c>
      <c r="E729" s="1" t="s">
        <v>9</v>
      </c>
      <c r="F729" t="str">
        <f t="shared" si="38"/>
        <v>2007</v>
      </c>
      <c r="G729" t="str">
        <f t="shared" si="39"/>
        <v>2007Q1</v>
      </c>
    </row>
    <row r="730" spans="1:7" x14ac:dyDescent="0.25">
      <c r="A730" s="2">
        <v>2007</v>
      </c>
      <c r="B730" s="2">
        <v>1</v>
      </c>
      <c r="C730">
        <v>8</v>
      </c>
      <c r="D730" s="1">
        <f t="shared" si="37"/>
        <v>39090</v>
      </c>
      <c r="E730" s="1" t="s">
        <v>9</v>
      </c>
      <c r="F730" t="str">
        <f t="shared" si="38"/>
        <v>2007</v>
      </c>
      <c r="G730" t="str">
        <f t="shared" si="39"/>
        <v>2007Q1</v>
      </c>
    </row>
    <row r="731" spans="1:7" x14ac:dyDescent="0.25">
      <c r="A731" s="2">
        <v>2007</v>
      </c>
      <c r="B731" s="2">
        <v>1</v>
      </c>
      <c r="C731">
        <v>15</v>
      </c>
      <c r="D731" s="1">
        <f t="shared" si="37"/>
        <v>39097</v>
      </c>
      <c r="E731" s="1" t="s">
        <v>9</v>
      </c>
      <c r="F731" t="str">
        <f t="shared" si="38"/>
        <v>2007</v>
      </c>
      <c r="G731" t="str">
        <f t="shared" si="39"/>
        <v>2007Q1</v>
      </c>
    </row>
    <row r="732" spans="1:7" x14ac:dyDescent="0.25">
      <c r="A732" s="2">
        <v>2007</v>
      </c>
      <c r="B732" s="2">
        <v>1</v>
      </c>
      <c r="C732">
        <v>22</v>
      </c>
      <c r="D732" s="1">
        <f t="shared" si="37"/>
        <v>39104</v>
      </c>
      <c r="E732" s="1" t="s">
        <v>9</v>
      </c>
      <c r="F732" t="str">
        <f t="shared" si="38"/>
        <v>2007</v>
      </c>
      <c r="G732" t="str">
        <f t="shared" si="39"/>
        <v>2007Q1</v>
      </c>
    </row>
    <row r="733" spans="1:7" x14ac:dyDescent="0.25">
      <c r="A733" s="2">
        <v>2007</v>
      </c>
      <c r="B733" s="2">
        <v>1</v>
      </c>
      <c r="C733">
        <v>29</v>
      </c>
      <c r="D733" s="1">
        <f t="shared" si="37"/>
        <v>39111</v>
      </c>
      <c r="E733" s="1" t="s">
        <v>9</v>
      </c>
      <c r="F733" t="str">
        <f t="shared" si="38"/>
        <v>2007</v>
      </c>
      <c r="G733" t="str">
        <f t="shared" si="39"/>
        <v>2007Q1</v>
      </c>
    </row>
    <row r="734" spans="1:7" x14ac:dyDescent="0.25">
      <c r="A734" s="2">
        <v>2007</v>
      </c>
      <c r="B734" s="2">
        <v>2</v>
      </c>
      <c r="C734">
        <v>5</v>
      </c>
      <c r="D734" s="1">
        <f t="shared" si="37"/>
        <v>39118</v>
      </c>
      <c r="E734" s="1" t="s">
        <v>9</v>
      </c>
      <c r="F734" t="str">
        <f t="shared" si="38"/>
        <v>2007</v>
      </c>
      <c r="G734" t="str">
        <f t="shared" si="39"/>
        <v>2007Q1</v>
      </c>
    </row>
    <row r="735" spans="1:7" x14ac:dyDescent="0.25">
      <c r="A735" s="2">
        <v>2007</v>
      </c>
      <c r="B735" s="2">
        <v>2</v>
      </c>
      <c r="C735">
        <v>12</v>
      </c>
      <c r="D735" s="1">
        <f t="shared" si="37"/>
        <v>39125</v>
      </c>
      <c r="E735" s="1" t="s">
        <v>9</v>
      </c>
      <c r="F735" t="str">
        <f t="shared" si="38"/>
        <v>2007</v>
      </c>
      <c r="G735" t="str">
        <f t="shared" si="39"/>
        <v>2007Q1</v>
      </c>
    </row>
    <row r="736" spans="1:7" x14ac:dyDescent="0.25">
      <c r="A736" s="2">
        <v>2007</v>
      </c>
      <c r="B736" s="2">
        <v>2</v>
      </c>
      <c r="C736">
        <v>19</v>
      </c>
      <c r="D736" s="1">
        <f t="shared" si="37"/>
        <v>39132</v>
      </c>
      <c r="E736" s="1" t="s">
        <v>9</v>
      </c>
      <c r="F736" t="str">
        <f t="shared" si="38"/>
        <v>2007</v>
      </c>
      <c r="G736" t="str">
        <f t="shared" si="39"/>
        <v>2007Q1</v>
      </c>
    </row>
    <row r="737" spans="1:7" x14ac:dyDescent="0.25">
      <c r="A737" s="2">
        <v>2007</v>
      </c>
      <c r="B737" s="2">
        <v>2</v>
      </c>
      <c r="C737">
        <v>26</v>
      </c>
      <c r="D737" s="1">
        <f t="shared" si="37"/>
        <v>39139</v>
      </c>
      <c r="E737" s="1" t="s">
        <v>9</v>
      </c>
      <c r="F737" t="str">
        <f t="shared" si="38"/>
        <v>2007</v>
      </c>
      <c r="G737" t="str">
        <f t="shared" si="39"/>
        <v>2007Q1</v>
      </c>
    </row>
    <row r="738" spans="1:7" x14ac:dyDescent="0.25">
      <c r="A738" s="2">
        <v>2007</v>
      </c>
      <c r="B738" s="2">
        <v>3</v>
      </c>
      <c r="C738">
        <v>5</v>
      </c>
      <c r="D738" s="1">
        <f t="shared" si="37"/>
        <v>39146</v>
      </c>
      <c r="E738" s="1" t="s">
        <v>9</v>
      </c>
      <c r="F738" t="str">
        <f t="shared" si="38"/>
        <v>2007</v>
      </c>
      <c r="G738" t="str">
        <f t="shared" si="39"/>
        <v>2007Q1</v>
      </c>
    </row>
    <row r="739" spans="1:7" x14ac:dyDescent="0.25">
      <c r="A739" s="2">
        <v>2007</v>
      </c>
      <c r="B739" s="2">
        <v>3</v>
      </c>
      <c r="C739">
        <v>12</v>
      </c>
      <c r="D739" s="1">
        <f t="shared" si="37"/>
        <v>39153</v>
      </c>
      <c r="E739" s="1" t="s">
        <v>9</v>
      </c>
      <c r="F739" t="str">
        <f t="shared" si="38"/>
        <v>2007</v>
      </c>
      <c r="G739" t="str">
        <f t="shared" si="39"/>
        <v>2007Q1</v>
      </c>
    </row>
    <row r="740" spans="1:7" x14ac:dyDescent="0.25">
      <c r="A740" s="2">
        <v>2007</v>
      </c>
      <c r="B740" s="2">
        <v>3</v>
      </c>
      <c r="C740">
        <v>19</v>
      </c>
      <c r="D740" s="1">
        <f t="shared" si="37"/>
        <v>39160</v>
      </c>
      <c r="E740" s="1" t="s">
        <v>9</v>
      </c>
      <c r="F740" t="str">
        <f t="shared" si="38"/>
        <v>2007</v>
      </c>
      <c r="G740" t="str">
        <f t="shared" si="39"/>
        <v>2007Q1</v>
      </c>
    </row>
    <row r="741" spans="1:7" x14ac:dyDescent="0.25">
      <c r="A741" s="2">
        <v>2007</v>
      </c>
      <c r="B741" s="2">
        <v>3</v>
      </c>
      <c r="C741">
        <v>26</v>
      </c>
      <c r="D741" s="1">
        <f t="shared" si="37"/>
        <v>39167</v>
      </c>
      <c r="E741" s="1" t="s">
        <v>9</v>
      </c>
      <c r="F741" t="str">
        <f t="shared" si="38"/>
        <v>2007</v>
      </c>
      <c r="G741" t="str">
        <f t="shared" si="39"/>
        <v>2007Q1</v>
      </c>
    </row>
    <row r="742" spans="1:7" x14ac:dyDescent="0.25">
      <c r="A742" s="2">
        <v>2007</v>
      </c>
      <c r="B742" s="2">
        <v>4</v>
      </c>
      <c r="C742">
        <v>2</v>
      </c>
      <c r="D742" s="1">
        <f t="shared" si="37"/>
        <v>39174</v>
      </c>
      <c r="E742" s="1" t="s">
        <v>10</v>
      </c>
      <c r="F742" t="str">
        <f t="shared" si="38"/>
        <v>2007</v>
      </c>
      <c r="G742" t="str">
        <f t="shared" si="39"/>
        <v>2007Q2</v>
      </c>
    </row>
    <row r="743" spans="1:7" x14ac:dyDescent="0.25">
      <c r="A743" s="2">
        <v>2007</v>
      </c>
      <c r="B743" s="2">
        <v>4</v>
      </c>
      <c r="C743">
        <v>9</v>
      </c>
      <c r="D743" s="1">
        <f t="shared" si="37"/>
        <v>39181</v>
      </c>
      <c r="E743" s="1" t="s">
        <v>10</v>
      </c>
      <c r="F743" t="str">
        <f t="shared" si="38"/>
        <v>2007</v>
      </c>
      <c r="G743" t="str">
        <f t="shared" si="39"/>
        <v>2007Q2</v>
      </c>
    </row>
    <row r="744" spans="1:7" x14ac:dyDescent="0.25">
      <c r="A744" s="2">
        <v>2007</v>
      </c>
      <c r="B744" s="2">
        <v>4</v>
      </c>
      <c r="C744">
        <v>16</v>
      </c>
      <c r="D744" s="1">
        <f t="shared" si="37"/>
        <v>39188</v>
      </c>
      <c r="E744" s="1" t="s">
        <v>10</v>
      </c>
      <c r="F744" t="str">
        <f t="shared" si="38"/>
        <v>2007</v>
      </c>
      <c r="G744" t="str">
        <f t="shared" si="39"/>
        <v>2007Q2</v>
      </c>
    </row>
    <row r="745" spans="1:7" x14ac:dyDescent="0.25">
      <c r="A745" s="2">
        <v>2007</v>
      </c>
      <c r="B745" s="2">
        <v>4</v>
      </c>
      <c r="C745">
        <v>23</v>
      </c>
      <c r="D745" s="1">
        <f t="shared" si="37"/>
        <v>39195</v>
      </c>
      <c r="E745" s="1" t="s">
        <v>10</v>
      </c>
      <c r="F745" t="str">
        <f t="shared" si="38"/>
        <v>2007</v>
      </c>
      <c r="G745" t="str">
        <f t="shared" si="39"/>
        <v>2007Q2</v>
      </c>
    </row>
    <row r="746" spans="1:7" x14ac:dyDescent="0.25">
      <c r="A746" s="2">
        <v>2007</v>
      </c>
      <c r="B746" s="2">
        <v>4</v>
      </c>
      <c r="C746">
        <v>30</v>
      </c>
      <c r="D746" s="1">
        <f t="shared" si="37"/>
        <v>39202</v>
      </c>
      <c r="E746" s="1" t="s">
        <v>10</v>
      </c>
      <c r="F746" t="str">
        <f t="shared" si="38"/>
        <v>2007</v>
      </c>
      <c r="G746" t="str">
        <f t="shared" si="39"/>
        <v>2007Q2</v>
      </c>
    </row>
    <row r="747" spans="1:7" x14ac:dyDescent="0.25">
      <c r="A747" s="2">
        <v>2007</v>
      </c>
      <c r="B747" s="2">
        <v>5</v>
      </c>
      <c r="C747">
        <v>7</v>
      </c>
      <c r="D747" s="1">
        <f t="shared" si="37"/>
        <v>39209</v>
      </c>
      <c r="E747" s="1" t="s">
        <v>10</v>
      </c>
      <c r="F747" t="str">
        <f t="shared" si="38"/>
        <v>2007</v>
      </c>
      <c r="G747" t="str">
        <f t="shared" si="39"/>
        <v>2007Q2</v>
      </c>
    </row>
    <row r="748" spans="1:7" x14ac:dyDescent="0.25">
      <c r="A748" s="2">
        <v>2007</v>
      </c>
      <c r="B748" s="2">
        <v>5</v>
      </c>
      <c r="C748">
        <v>14</v>
      </c>
      <c r="D748" s="1">
        <f t="shared" si="37"/>
        <v>39216</v>
      </c>
      <c r="E748" s="1" t="s">
        <v>10</v>
      </c>
      <c r="F748" t="str">
        <f t="shared" si="38"/>
        <v>2007</v>
      </c>
      <c r="G748" t="str">
        <f t="shared" si="39"/>
        <v>2007Q2</v>
      </c>
    </row>
    <row r="749" spans="1:7" x14ac:dyDescent="0.25">
      <c r="A749" s="2">
        <v>2007</v>
      </c>
      <c r="B749" s="2">
        <v>5</v>
      </c>
      <c r="C749">
        <v>21</v>
      </c>
      <c r="D749" s="1">
        <f t="shared" si="37"/>
        <v>39223</v>
      </c>
      <c r="E749" s="1" t="s">
        <v>10</v>
      </c>
      <c r="F749" t="str">
        <f t="shared" si="38"/>
        <v>2007</v>
      </c>
      <c r="G749" t="str">
        <f t="shared" si="39"/>
        <v>2007Q2</v>
      </c>
    </row>
    <row r="750" spans="1:7" x14ac:dyDescent="0.25">
      <c r="A750" s="2">
        <v>2007</v>
      </c>
      <c r="B750" s="2">
        <v>5</v>
      </c>
      <c r="C750">
        <v>28</v>
      </c>
      <c r="D750" s="1">
        <f t="shared" si="37"/>
        <v>39230</v>
      </c>
      <c r="E750" s="1" t="s">
        <v>10</v>
      </c>
      <c r="F750" t="str">
        <f t="shared" si="38"/>
        <v>2007</v>
      </c>
      <c r="G750" t="str">
        <f t="shared" si="39"/>
        <v>2007Q2</v>
      </c>
    </row>
    <row r="751" spans="1:7" x14ac:dyDescent="0.25">
      <c r="A751" s="2">
        <v>2007</v>
      </c>
      <c r="B751" s="2">
        <v>6</v>
      </c>
      <c r="C751">
        <v>4</v>
      </c>
      <c r="D751" s="1">
        <f t="shared" si="37"/>
        <v>39237</v>
      </c>
      <c r="E751" s="1" t="s">
        <v>10</v>
      </c>
      <c r="F751" t="str">
        <f t="shared" si="38"/>
        <v>2007</v>
      </c>
      <c r="G751" t="str">
        <f t="shared" si="39"/>
        <v>2007Q2</v>
      </c>
    </row>
    <row r="752" spans="1:7" x14ac:dyDescent="0.25">
      <c r="A752" s="2">
        <v>2007</v>
      </c>
      <c r="B752" s="2">
        <v>6</v>
      </c>
      <c r="C752">
        <v>11</v>
      </c>
      <c r="D752" s="1">
        <f t="shared" si="37"/>
        <v>39244</v>
      </c>
      <c r="E752" s="1" t="s">
        <v>10</v>
      </c>
      <c r="F752" t="str">
        <f t="shared" si="38"/>
        <v>2007</v>
      </c>
      <c r="G752" t="str">
        <f t="shared" si="39"/>
        <v>2007Q2</v>
      </c>
    </row>
    <row r="753" spans="1:7" x14ac:dyDescent="0.25">
      <c r="A753" s="2">
        <v>2007</v>
      </c>
      <c r="B753" s="2">
        <v>6</v>
      </c>
      <c r="C753">
        <v>18</v>
      </c>
      <c r="D753" s="1">
        <f t="shared" si="37"/>
        <v>39251</v>
      </c>
      <c r="E753" s="1" t="s">
        <v>10</v>
      </c>
      <c r="F753" t="str">
        <f t="shared" si="38"/>
        <v>2007</v>
      </c>
      <c r="G753" t="str">
        <f t="shared" si="39"/>
        <v>2007Q2</v>
      </c>
    </row>
    <row r="754" spans="1:7" x14ac:dyDescent="0.25">
      <c r="A754" s="2">
        <v>2007</v>
      </c>
      <c r="B754" s="2">
        <v>6</v>
      </c>
      <c r="C754">
        <v>25</v>
      </c>
      <c r="D754" s="1">
        <f t="shared" si="37"/>
        <v>39258</v>
      </c>
      <c r="E754" s="1" t="s">
        <v>10</v>
      </c>
      <c r="F754" t="str">
        <f t="shared" si="38"/>
        <v>2007</v>
      </c>
      <c r="G754" t="str">
        <f t="shared" si="39"/>
        <v>2007Q2</v>
      </c>
    </row>
    <row r="755" spans="1:7" x14ac:dyDescent="0.25">
      <c r="A755" s="2">
        <v>2007</v>
      </c>
      <c r="B755" s="2">
        <v>7</v>
      </c>
      <c r="C755">
        <v>2</v>
      </c>
      <c r="D755" s="1">
        <f t="shared" si="37"/>
        <v>39265</v>
      </c>
      <c r="E755" s="1" t="s">
        <v>11</v>
      </c>
      <c r="F755" t="str">
        <f t="shared" si="38"/>
        <v>2007</v>
      </c>
      <c r="G755" t="str">
        <f t="shared" si="39"/>
        <v>2007Q3</v>
      </c>
    </row>
    <row r="756" spans="1:7" x14ac:dyDescent="0.25">
      <c r="A756" s="2">
        <v>2007</v>
      </c>
      <c r="B756" s="2">
        <v>7</v>
      </c>
      <c r="C756">
        <v>9</v>
      </c>
      <c r="D756" s="1">
        <f t="shared" si="37"/>
        <v>39272</v>
      </c>
      <c r="E756" s="1" t="s">
        <v>11</v>
      </c>
      <c r="F756" t="str">
        <f t="shared" si="38"/>
        <v>2007</v>
      </c>
      <c r="G756" t="str">
        <f t="shared" si="39"/>
        <v>2007Q3</v>
      </c>
    </row>
    <row r="757" spans="1:7" x14ac:dyDescent="0.25">
      <c r="A757" s="2">
        <v>2007</v>
      </c>
      <c r="B757" s="2">
        <v>7</v>
      </c>
      <c r="C757">
        <v>16</v>
      </c>
      <c r="D757" s="1">
        <f t="shared" si="37"/>
        <v>39279</v>
      </c>
      <c r="E757" s="1" t="s">
        <v>11</v>
      </c>
      <c r="F757" t="str">
        <f t="shared" si="38"/>
        <v>2007</v>
      </c>
      <c r="G757" t="str">
        <f t="shared" si="39"/>
        <v>2007Q3</v>
      </c>
    </row>
    <row r="758" spans="1:7" x14ac:dyDescent="0.25">
      <c r="A758" s="2">
        <v>2007</v>
      </c>
      <c r="B758" s="2">
        <v>7</v>
      </c>
      <c r="C758">
        <v>23</v>
      </c>
      <c r="D758" s="1">
        <f t="shared" si="37"/>
        <v>39286</v>
      </c>
      <c r="E758" s="1" t="s">
        <v>11</v>
      </c>
      <c r="F758" t="str">
        <f t="shared" si="38"/>
        <v>2007</v>
      </c>
      <c r="G758" t="str">
        <f t="shared" si="39"/>
        <v>2007Q3</v>
      </c>
    </row>
    <row r="759" spans="1:7" x14ac:dyDescent="0.25">
      <c r="A759" s="2">
        <v>2007</v>
      </c>
      <c r="B759" s="2">
        <v>7</v>
      </c>
      <c r="C759">
        <v>30</v>
      </c>
      <c r="D759" s="1">
        <f t="shared" si="37"/>
        <v>39293</v>
      </c>
      <c r="E759" s="1" t="s">
        <v>11</v>
      </c>
      <c r="F759" t="str">
        <f t="shared" si="38"/>
        <v>2007</v>
      </c>
      <c r="G759" t="str">
        <f t="shared" si="39"/>
        <v>2007Q3</v>
      </c>
    </row>
    <row r="760" spans="1:7" x14ac:dyDescent="0.25">
      <c r="A760" s="2">
        <v>2007</v>
      </c>
      <c r="B760" s="2">
        <v>8</v>
      </c>
      <c r="C760">
        <v>6</v>
      </c>
      <c r="D760" s="1">
        <f t="shared" si="37"/>
        <v>39300</v>
      </c>
      <c r="E760" s="1" t="s">
        <v>11</v>
      </c>
      <c r="F760" t="str">
        <f t="shared" si="38"/>
        <v>2007</v>
      </c>
      <c r="G760" t="str">
        <f t="shared" si="39"/>
        <v>2007Q3</v>
      </c>
    </row>
    <row r="761" spans="1:7" x14ac:dyDescent="0.25">
      <c r="A761" s="2">
        <v>2007</v>
      </c>
      <c r="B761" s="2">
        <v>8</v>
      </c>
      <c r="C761">
        <v>13</v>
      </c>
      <c r="D761" s="1">
        <f t="shared" si="37"/>
        <v>39307</v>
      </c>
      <c r="E761" s="1" t="s">
        <v>11</v>
      </c>
      <c r="F761" t="str">
        <f t="shared" si="38"/>
        <v>2007</v>
      </c>
      <c r="G761" t="str">
        <f t="shared" si="39"/>
        <v>2007Q3</v>
      </c>
    </row>
    <row r="762" spans="1:7" x14ac:dyDescent="0.25">
      <c r="A762" s="2">
        <v>2007</v>
      </c>
      <c r="B762" s="2">
        <v>8</v>
      </c>
      <c r="C762">
        <v>20</v>
      </c>
      <c r="D762" s="1">
        <f t="shared" si="37"/>
        <v>39314</v>
      </c>
      <c r="E762" s="1" t="s">
        <v>11</v>
      </c>
      <c r="F762" t="str">
        <f t="shared" si="38"/>
        <v>2007</v>
      </c>
      <c r="G762" t="str">
        <f t="shared" si="39"/>
        <v>2007Q3</v>
      </c>
    </row>
    <row r="763" spans="1:7" x14ac:dyDescent="0.25">
      <c r="A763" s="2">
        <v>2007</v>
      </c>
      <c r="B763" s="2">
        <v>8</v>
      </c>
      <c r="C763">
        <v>27</v>
      </c>
      <c r="D763" s="1">
        <f t="shared" si="37"/>
        <v>39321</v>
      </c>
      <c r="E763" s="1" t="s">
        <v>11</v>
      </c>
      <c r="F763" t="str">
        <f t="shared" si="38"/>
        <v>2007</v>
      </c>
      <c r="G763" t="str">
        <f t="shared" si="39"/>
        <v>2007Q3</v>
      </c>
    </row>
    <row r="764" spans="1:7" x14ac:dyDescent="0.25">
      <c r="A764" s="2">
        <v>2007</v>
      </c>
      <c r="B764" s="2">
        <v>9</v>
      </c>
      <c r="C764">
        <v>3</v>
      </c>
      <c r="D764" s="1">
        <f t="shared" si="37"/>
        <v>39328</v>
      </c>
      <c r="E764" s="1" t="s">
        <v>11</v>
      </c>
      <c r="F764" t="str">
        <f t="shared" si="38"/>
        <v>2007</v>
      </c>
      <c r="G764" t="str">
        <f t="shared" si="39"/>
        <v>2007Q3</v>
      </c>
    </row>
    <row r="765" spans="1:7" x14ac:dyDescent="0.25">
      <c r="A765" s="2">
        <v>2007</v>
      </c>
      <c r="B765" s="2">
        <v>9</v>
      </c>
      <c r="C765">
        <v>10</v>
      </c>
      <c r="D765" s="1">
        <f t="shared" si="37"/>
        <v>39335</v>
      </c>
      <c r="E765" s="1" t="s">
        <v>11</v>
      </c>
      <c r="F765" t="str">
        <f t="shared" si="38"/>
        <v>2007</v>
      </c>
      <c r="G765" t="str">
        <f t="shared" si="39"/>
        <v>2007Q3</v>
      </c>
    </row>
    <row r="766" spans="1:7" x14ac:dyDescent="0.25">
      <c r="A766" s="2">
        <v>2007</v>
      </c>
      <c r="B766" s="2">
        <v>9</v>
      </c>
      <c r="C766">
        <v>17</v>
      </c>
      <c r="D766" s="1">
        <f t="shared" si="37"/>
        <v>39342</v>
      </c>
      <c r="E766" s="1" t="s">
        <v>11</v>
      </c>
      <c r="F766" t="str">
        <f t="shared" si="38"/>
        <v>2007</v>
      </c>
      <c r="G766" t="str">
        <f t="shared" si="39"/>
        <v>2007Q3</v>
      </c>
    </row>
    <row r="767" spans="1:7" x14ac:dyDescent="0.25">
      <c r="A767" s="2">
        <v>2007</v>
      </c>
      <c r="B767" s="2">
        <v>9</v>
      </c>
      <c r="C767">
        <v>24</v>
      </c>
      <c r="D767" s="1">
        <f t="shared" si="37"/>
        <v>39349</v>
      </c>
      <c r="E767" s="1" t="s">
        <v>11</v>
      </c>
      <c r="F767" t="str">
        <f t="shared" si="38"/>
        <v>2007</v>
      </c>
      <c r="G767" t="str">
        <f t="shared" si="39"/>
        <v>2007Q3</v>
      </c>
    </row>
    <row r="768" spans="1:7" x14ac:dyDescent="0.25">
      <c r="A768" s="2">
        <v>2007</v>
      </c>
      <c r="B768" s="2">
        <v>10</v>
      </c>
      <c r="C768">
        <v>1</v>
      </c>
      <c r="D768" s="1">
        <f t="shared" si="37"/>
        <v>39356</v>
      </c>
      <c r="E768" s="1" t="s">
        <v>12</v>
      </c>
      <c r="F768" t="str">
        <f t="shared" si="38"/>
        <v>2007</v>
      </c>
      <c r="G768" t="str">
        <f t="shared" si="39"/>
        <v>2007Q4</v>
      </c>
    </row>
    <row r="769" spans="1:7" x14ac:dyDescent="0.25">
      <c r="A769" s="2">
        <v>2007</v>
      </c>
      <c r="B769" s="2">
        <v>10</v>
      </c>
      <c r="C769">
        <v>8</v>
      </c>
      <c r="D769" s="1">
        <f t="shared" si="37"/>
        <v>39363</v>
      </c>
      <c r="E769" s="1" t="s">
        <v>12</v>
      </c>
      <c r="F769" t="str">
        <f t="shared" si="38"/>
        <v>2007</v>
      </c>
      <c r="G769" t="str">
        <f t="shared" si="39"/>
        <v>2007Q4</v>
      </c>
    </row>
    <row r="770" spans="1:7" x14ac:dyDescent="0.25">
      <c r="A770" s="2">
        <v>2007</v>
      </c>
      <c r="B770" s="2">
        <v>10</v>
      </c>
      <c r="C770">
        <v>15</v>
      </c>
      <c r="D770" s="1">
        <f t="shared" si="37"/>
        <v>39370</v>
      </c>
      <c r="E770" s="1" t="s">
        <v>12</v>
      </c>
      <c r="F770" t="str">
        <f t="shared" si="38"/>
        <v>2007</v>
      </c>
      <c r="G770" t="str">
        <f t="shared" si="39"/>
        <v>2007Q4</v>
      </c>
    </row>
    <row r="771" spans="1:7" x14ac:dyDescent="0.25">
      <c r="A771" s="2">
        <v>2007</v>
      </c>
      <c r="B771" s="2">
        <v>10</v>
      </c>
      <c r="C771">
        <v>22</v>
      </c>
      <c r="D771" s="1">
        <f t="shared" ref="D771:D834" si="40">DATE(A771,B771,C771)</f>
        <v>39377</v>
      </c>
      <c r="E771" s="1" t="s">
        <v>12</v>
      </c>
      <c r="F771" t="str">
        <f t="shared" ref="F771:F834" si="41">TEXT(D771,"YYYY")</f>
        <v>2007</v>
      </c>
      <c r="G771" t="str">
        <f t="shared" si="39"/>
        <v>2007Q4</v>
      </c>
    </row>
    <row r="772" spans="1:7" x14ac:dyDescent="0.25">
      <c r="A772" s="2">
        <v>2007</v>
      </c>
      <c r="B772" s="2">
        <v>10</v>
      </c>
      <c r="C772">
        <v>29</v>
      </c>
      <c r="D772" s="1">
        <f t="shared" si="40"/>
        <v>39384</v>
      </c>
      <c r="E772" s="1" t="s">
        <v>12</v>
      </c>
      <c r="F772" t="str">
        <f t="shared" si="41"/>
        <v>2007</v>
      </c>
      <c r="G772" t="str">
        <f t="shared" ref="G772:G835" si="42">F772&amp;MID(E772,1,1)&amp;MID(E772,4,1)</f>
        <v>2007Q4</v>
      </c>
    </row>
    <row r="773" spans="1:7" x14ac:dyDescent="0.25">
      <c r="A773" s="2">
        <v>2007</v>
      </c>
      <c r="B773" s="2">
        <v>11</v>
      </c>
      <c r="C773">
        <v>5</v>
      </c>
      <c r="D773" s="1">
        <f t="shared" si="40"/>
        <v>39391</v>
      </c>
      <c r="E773" s="1" t="s">
        <v>12</v>
      </c>
      <c r="F773" t="str">
        <f t="shared" si="41"/>
        <v>2007</v>
      </c>
      <c r="G773" t="str">
        <f t="shared" si="42"/>
        <v>2007Q4</v>
      </c>
    </row>
    <row r="774" spans="1:7" x14ac:dyDescent="0.25">
      <c r="A774" s="2">
        <v>2007</v>
      </c>
      <c r="B774" s="2">
        <v>11</v>
      </c>
      <c r="C774">
        <v>12</v>
      </c>
      <c r="D774" s="1">
        <f t="shared" si="40"/>
        <v>39398</v>
      </c>
      <c r="E774" s="1" t="s">
        <v>12</v>
      </c>
      <c r="F774" t="str">
        <f t="shared" si="41"/>
        <v>2007</v>
      </c>
      <c r="G774" t="str">
        <f t="shared" si="42"/>
        <v>2007Q4</v>
      </c>
    </row>
    <row r="775" spans="1:7" x14ac:dyDescent="0.25">
      <c r="A775" s="2">
        <v>2007</v>
      </c>
      <c r="B775" s="2">
        <v>11</v>
      </c>
      <c r="C775">
        <v>19</v>
      </c>
      <c r="D775" s="1">
        <f t="shared" si="40"/>
        <v>39405</v>
      </c>
      <c r="E775" s="1" t="s">
        <v>12</v>
      </c>
      <c r="F775" t="str">
        <f t="shared" si="41"/>
        <v>2007</v>
      </c>
      <c r="G775" t="str">
        <f t="shared" si="42"/>
        <v>2007Q4</v>
      </c>
    </row>
    <row r="776" spans="1:7" x14ac:dyDescent="0.25">
      <c r="A776" s="2">
        <v>2007</v>
      </c>
      <c r="B776" s="2">
        <v>11</v>
      </c>
      <c r="C776">
        <v>26</v>
      </c>
      <c r="D776" s="1">
        <f t="shared" si="40"/>
        <v>39412</v>
      </c>
      <c r="E776" s="1" t="s">
        <v>12</v>
      </c>
      <c r="F776" t="str">
        <f t="shared" si="41"/>
        <v>2007</v>
      </c>
      <c r="G776" t="str">
        <f t="shared" si="42"/>
        <v>2007Q4</v>
      </c>
    </row>
    <row r="777" spans="1:7" x14ac:dyDescent="0.25">
      <c r="A777" s="2">
        <v>2007</v>
      </c>
      <c r="B777" s="2">
        <v>12</v>
      </c>
      <c r="C777">
        <v>3</v>
      </c>
      <c r="D777" s="1">
        <f t="shared" si="40"/>
        <v>39419</v>
      </c>
      <c r="E777" s="1" t="s">
        <v>12</v>
      </c>
      <c r="F777" t="str">
        <f t="shared" si="41"/>
        <v>2007</v>
      </c>
      <c r="G777" t="str">
        <f t="shared" si="42"/>
        <v>2007Q4</v>
      </c>
    </row>
    <row r="778" spans="1:7" x14ac:dyDescent="0.25">
      <c r="A778" s="2">
        <v>2007</v>
      </c>
      <c r="B778" s="2">
        <v>12</v>
      </c>
      <c r="C778">
        <v>10</v>
      </c>
      <c r="D778" s="1">
        <f t="shared" si="40"/>
        <v>39426</v>
      </c>
      <c r="E778" s="1" t="s">
        <v>12</v>
      </c>
      <c r="F778" t="str">
        <f t="shared" si="41"/>
        <v>2007</v>
      </c>
      <c r="G778" t="str">
        <f t="shared" si="42"/>
        <v>2007Q4</v>
      </c>
    </row>
    <row r="779" spans="1:7" x14ac:dyDescent="0.25">
      <c r="A779" s="2">
        <v>2007</v>
      </c>
      <c r="B779" s="2">
        <v>12</v>
      </c>
      <c r="C779">
        <v>17</v>
      </c>
      <c r="D779" s="1">
        <f t="shared" si="40"/>
        <v>39433</v>
      </c>
      <c r="E779" s="1" t="s">
        <v>12</v>
      </c>
      <c r="F779" t="str">
        <f t="shared" si="41"/>
        <v>2007</v>
      </c>
      <c r="G779" t="str">
        <f t="shared" si="42"/>
        <v>2007Q4</v>
      </c>
    </row>
    <row r="780" spans="1:7" x14ac:dyDescent="0.25">
      <c r="A780" s="2">
        <v>2007</v>
      </c>
      <c r="B780" s="2">
        <v>12</v>
      </c>
      <c r="C780">
        <v>24</v>
      </c>
      <c r="D780" s="1">
        <f t="shared" si="40"/>
        <v>39440</v>
      </c>
      <c r="E780" s="1" t="s">
        <v>12</v>
      </c>
      <c r="F780" t="str">
        <f t="shared" si="41"/>
        <v>2007</v>
      </c>
      <c r="G780" t="str">
        <f t="shared" si="42"/>
        <v>2007Q4</v>
      </c>
    </row>
    <row r="781" spans="1:7" x14ac:dyDescent="0.25">
      <c r="A781" s="3">
        <v>2007</v>
      </c>
      <c r="B781" s="2">
        <v>12</v>
      </c>
      <c r="C781">
        <v>31</v>
      </c>
      <c r="D781" s="1">
        <f t="shared" si="40"/>
        <v>39447</v>
      </c>
      <c r="E781" s="1" t="s">
        <v>12</v>
      </c>
      <c r="F781" t="str">
        <f t="shared" si="41"/>
        <v>2007</v>
      </c>
      <c r="G781" t="str">
        <f t="shared" si="42"/>
        <v>2007Q4</v>
      </c>
    </row>
    <row r="782" spans="1:7" x14ac:dyDescent="0.25">
      <c r="A782" s="2">
        <v>2008</v>
      </c>
      <c r="B782" s="2">
        <v>1</v>
      </c>
      <c r="C782">
        <v>7</v>
      </c>
      <c r="D782" s="1">
        <f t="shared" si="40"/>
        <v>39454</v>
      </c>
      <c r="E782" s="1" t="s">
        <v>9</v>
      </c>
      <c r="F782" t="str">
        <f t="shared" si="41"/>
        <v>2008</v>
      </c>
      <c r="G782" t="str">
        <f t="shared" si="42"/>
        <v>2008Q1</v>
      </c>
    </row>
    <row r="783" spans="1:7" x14ac:dyDescent="0.25">
      <c r="A783" s="2">
        <v>2008</v>
      </c>
      <c r="B783" s="2">
        <v>1</v>
      </c>
      <c r="C783">
        <v>14</v>
      </c>
      <c r="D783" s="1">
        <f t="shared" si="40"/>
        <v>39461</v>
      </c>
      <c r="E783" s="1" t="s">
        <v>9</v>
      </c>
      <c r="F783" t="str">
        <f t="shared" si="41"/>
        <v>2008</v>
      </c>
      <c r="G783" t="str">
        <f t="shared" si="42"/>
        <v>2008Q1</v>
      </c>
    </row>
    <row r="784" spans="1:7" x14ac:dyDescent="0.25">
      <c r="A784" s="2">
        <v>2008</v>
      </c>
      <c r="B784" s="2">
        <v>1</v>
      </c>
      <c r="C784">
        <v>21</v>
      </c>
      <c r="D784" s="1">
        <f t="shared" si="40"/>
        <v>39468</v>
      </c>
      <c r="E784" s="1" t="s">
        <v>9</v>
      </c>
      <c r="F784" t="str">
        <f t="shared" si="41"/>
        <v>2008</v>
      </c>
      <c r="G784" t="str">
        <f t="shared" si="42"/>
        <v>2008Q1</v>
      </c>
    </row>
    <row r="785" spans="1:7" x14ac:dyDescent="0.25">
      <c r="A785" s="2">
        <v>2008</v>
      </c>
      <c r="B785" s="2">
        <v>1</v>
      </c>
      <c r="C785">
        <v>28</v>
      </c>
      <c r="D785" s="1">
        <f t="shared" si="40"/>
        <v>39475</v>
      </c>
      <c r="E785" s="1" t="s">
        <v>9</v>
      </c>
      <c r="F785" t="str">
        <f t="shared" si="41"/>
        <v>2008</v>
      </c>
      <c r="G785" t="str">
        <f t="shared" si="42"/>
        <v>2008Q1</v>
      </c>
    </row>
    <row r="786" spans="1:7" x14ac:dyDescent="0.25">
      <c r="A786" s="2">
        <v>2008</v>
      </c>
      <c r="B786" s="2">
        <v>2</v>
      </c>
      <c r="C786">
        <v>4</v>
      </c>
      <c r="D786" s="1">
        <f t="shared" si="40"/>
        <v>39482</v>
      </c>
      <c r="E786" s="1" t="s">
        <v>9</v>
      </c>
      <c r="F786" t="str">
        <f t="shared" si="41"/>
        <v>2008</v>
      </c>
      <c r="G786" t="str">
        <f t="shared" si="42"/>
        <v>2008Q1</v>
      </c>
    </row>
    <row r="787" spans="1:7" x14ac:dyDescent="0.25">
      <c r="A787" s="2">
        <v>2008</v>
      </c>
      <c r="B787" s="2">
        <v>2</v>
      </c>
      <c r="C787">
        <v>11</v>
      </c>
      <c r="D787" s="1">
        <f t="shared" si="40"/>
        <v>39489</v>
      </c>
      <c r="E787" s="1" t="s">
        <v>9</v>
      </c>
      <c r="F787" t="str">
        <f t="shared" si="41"/>
        <v>2008</v>
      </c>
      <c r="G787" t="str">
        <f t="shared" si="42"/>
        <v>2008Q1</v>
      </c>
    </row>
    <row r="788" spans="1:7" x14ac:dyDescent="0.25">
      <c r="A788" s="2">
        <v>2008</v>
      </c>
      <c r="B788" s="2">
        <v>2</v>
      </c>
      <c r="C788">
        <v>18</v>
      </c>
      <c r="D788" s="1">
        <f t="shared" si="40"/>
        <v>39496</v>
      </c>
      <c r="E788" s="1" t="s">
        <v>9</v>
      </c>
      <c r="F788" t="str">
        <f t="shared" si="41"/>
        <v>2008</v>
      </c>
      <c r="G788" t="str">
        <f t="shared" si="42"/>
        <v>2008Q1</v>
      </c>
    </row>
    <row r="789" spans="1:7" x14ac:dyDescent="0.25">
      <c r="A789" s="2">
        <v>2008</v>
      </c>
      <c r="B789" s="2">
        <v>2</v>
      </c>
      <c r="C789">
        <v>25</v>
      </c>
      <c r="D789" s="1">
        <f t="shared" si="40"/>
        <v>39503</v>
      </c>
      <c r="E789" s="1" t="s">
        <v>9</v>
      </c>
      <c r="F789" t="str">
        <f t="shared" si="41"/>
        <v>2008</v>
      </c>
      <c r="G789" t="str">
        <f t="shared" si="42"/>
        <v>2008Q1</v>
      </c>
    </row>
    <row r="790" spans="1:7" x14ac:dyDescent="0.25">
      <c r="A790" s="2">
        <v>2008</v>
      </c>
      <c r="B790" s="2">
        <v>3</v>
      </c>
      <c r="C790">
        <v>3</v>
      </c>
      <c r="D790" s="1">
        <f t="shared" si="40"/>
        <v>39510</v>
      </c>
      <c r="E790" s="1" t="s">
        <v>9</v>
      </c>
      <c r="F790" t="str">
        <f t="shared" si="41"/>
        <v>2008</v>
      </c>
      <c r="G790" t="str">
        <f t="shared" si="42"/>
        <v>2008Q1</v>
      </c>
    </row>
    <row r="791" spans="1:7" x14ac:dyDescent="0.25">
      <c r="A791" s="2">
        <v>2008</v>
      </c>
      <c r="B791" s="2">
        <v>3</v>
      </c>
      <c r="C791">
        <v>10</v>
      </c>
      <c r="D791" s="1">
        <f t="shared" si="40"/>
        <v>39517</v>
      </c>
      <c r="E791" s="1" t="s">
        <v>9</v>
      </c>
      <c r="F791" t="str">
        <f t="shared" si="41"/>
        <v>2008</v>
      </c>
      <c r="G791" t="str">
        <f t="shared" si="42"/>
        <v>2008Q1</v>
      </c>
    </row>
    <row r="792" spans="1:7" x14ac:dyDescent="0.25">
      <c r="A792" s="2">
        <v>2008</v>
      </c>
      <c r="B792" s="2">
        <v>3</v>
      </c>
      <c r="C792">
        <v>17</v>
      </c>
      <c r="D792" s="1">
        <f t="shared" si="40"/>
        <v>39524</v>
      </c>
      <c r="E792" s="1" t="s">
        <v>9</v>
      </c>
      <c r="F792" t="str">
        <f t="shared" si="41"/>
        <v>2008</v>
      </c>
      <c r="G792" t="str">
        <f t="shared" si="42"/>
        <v>2008Q1</v>
      </c>
    </row>
    <row r="793" spans="1:7" x14ac:dyDescent="0.25">
      <c r="A793" s="2">
        <v>2008</v>
      </c>
      <c r="B793" s="2">
        <v>3</v>
      </c>
      <c r="C793">
        <v>24</v>
      </c>
      <c r="D793" s="1">
        <f t="shared" si="40"/>
        <v>39531</v>
      </c>
      <c r="E793" s="1" t="s">
        <v>9</v>
      </c>
      <c r="F793" t="str">
        <f t="shared" si="41"/>
        <v>2008</v>
      </c>
      <c r="G793" t="str">
        <f t="shared" si="42"/>
        <v>2008Q1</v>
      </c>
    </row>
    <row r="794" spans="1:7" x14ac:dyDescent="0.25">
      <c r="A794" s="2">
        <v>2008</v>
      </c>
      <c r="B794" s="2">
        <v>3</v>
      </c>
      <c r="C794">
        <v>31</v>
      </c>
      <c r="D794" s="1">
        <f t="shared" si="40"/>
        <v>39538</v>
      </c>
      <c r="E794" s="1" t="s">
        <v>9</v>
      </c>
      <c r="F794" t="str">
        <f t="shared" si="41"/>
        <v>2008</v>
      </c>
      <c r="G794" t="str">
        <f t="shared" si="42"/>
        <v>2008Q1</v>
      </c>
    </row>
    <row r="795" spans="1:7" x14ac:dyDescent="0.25">
      <c r="A795" s="2">
        <v>2008</v>
      </c>
      <c r="B795" s="2">
        <v>4</v>
      </c>
      <c r="C795">
        <v>7</v>
      </c>
      <c r="D795" s="1">
        <f t="shared" si="40"/>
        <v>39545</v>
      </c>
      <c r="E795" s="1" t="s">
        <v>10</v>
      </c>
      <c r="F795" t="str">
        <f t="shared" si="41"/>
        <v>2008</v>
      </c>
      <c r="G795" t="str">
        <f t="shared" si="42"/>
        <v>2008Q2</v>
      </c>
    </row>
    <row r="796" spans="1:7" x14ac:dyDescent="0.25">
      <c r="A796" s="2">
        <v>2008</v>
      </c>
      <c r="B796" s="2">
        <v>4</v>
      </c>
      <c r="C796">
        <v>14</v>
      </c>
      <c r="D796" s="1">
        <f t="shared" si="40"/>
        <v>39552</v>
      </c>
      <c r="E796" s="1" t="s">
        <v>10</v>
      </c>
      <c r="F796" t="str">
        <f t="shared" si="41"/>
        <v>2008</v>
      </c>
      <c r="G796" t="str">
        <f t="shared" si="42"/>
        <v>2008Q2</v>
      </c>
    </row>
    <row r="797" spans="1:7" x14ac:dyDescent="0.25">
      <c r="A797" s="2">
        <v>2008</v>
      </c>
      <c r="B797" s="2">
        <v>4</v>
      </c>
      <c r="C797">
        <v>21</v>
      </c>
      <c r="D797" s="1">
        <f t="shared" si="40"/>
        <v>39559</v>
      </c>
      <c r="E797" s="1" t="s">
        <v>10</v>
      </c>
      <c r="F797" t="str">
        <f t="shared" si="41"/>
        <v>2008</v>
      </c>
      <c r="G797" t="str">
        <f t="shared" si="42"/>
        <v>2008Q2</v>
      </c>
    </row>
    <row r="798" spans="1:7" x14ac:dyDescent="0.25">
      <c r="A798" s="2">
        <v>2008</v>
      </c>
      <c r="B798" s="2">
        <v>4</v>
      </c>
      <c r="C798">
        <v>28</v>
      </c>
      <c r="D798" s="1">
        <f t="shared" si="40"/>
        <v>39566</v>
      </c>
      <c r="E798" s="1" t="s">
        <v>10</v>
      </c>
      <c r="F798" t="str">
        <f t="shared" si="41"/>
        <v>2008</v>
      </c>
      <c r="G798" t="str">
        <f t="shared" si="42"/>
        <v>2008Q2</v>
      </c>
    </row>
    <row r="799" spans="1:7" x14ac:dyDescent="0.25">
      <c r="A799" s="2">
        <v>2008</v>
      </c>
      <c r="B799" s="2">
        <v>5</v>
      </c>
      <c r="C799">
        <v>5</v>
      </c>
      <c r="D799" s="1">
        <f t="shared" si="40"/>
        <v>39573</v>
      </c>
      <c r="E799" s="1" t="s">
        <v>10</v>
      </c>
      <c r="F799" t="str">
        <f t="shared" si="41"/>
        <v>2008</v>
      </c>
      <c r="G799" t="str">
        <f t="shared" si="42"/>
        <v>2008Q2</v>
      </c>
    </row>
    <row r="800" spans="1:7" x14ac:dyDescent="0.25">
      <c r="A800" s="2">
        <v>2008</v>
      </c>
      <c r="B800" s="2">
        <v>5</v>
      </c>
      <c r="C800">
        <v>12</v>
      </c>
      <c r="D800" s="1">
        <f t="shared" si="40"/>
        <v>39580</v>
      </c>
      <c r="E800" s="1" t="s">
        <v>10</v>
      </c>
      <c r="F800" t="str">
        <f t="shared" si="41"/>
        <v>2008</v>
      </c>
      <c r="G800" t="str">
        <f t="shared" si="42"/>
        <v>2008Q2</v>
      </c>
    </row>
    <row r="801" spans="1:7" x14ac:dyDescent="0.25">
      <c r="A801" s="2">
        <v>2008</v>
      </c>
      <c r="B801" s="2">
        <v>5</v>
      </c>
      <c r="C801">
        <v>19</v>
      </c>
      <c r="D801" s="1">
        <f t="shared" si="40"/>
        <v>39587</v>
      </c>
      <c r="E801" s="1" t="s">
        <v>10</v>
      </c>
      <c r="F801" t="str">
        <f t="shared" si="41"/>
        <v>2008</v>
      </c>
      <c r="G801" t="str">
        <f t="shared" si="42"/>
        <v>2008Q2</v>
      </c>
    </row>
    <row r="802" spans="1:7" x14ac:dyDescent="0.25">
      <c r="A802" s="2">
        <v>2008</v>
      </c>
      <c r="B802" s="2">
        <v>5</v>
      </c>
      <c r="C802">
        <v>26</v>
      </c>
      <c r="D802" s="1">
        <f t="shared" si="40"/>
        <v>39594</v>
      </c>
      <c r="E802" s="1" t="s">
        <v>10</v>
      </c>
      <c r="F802" t="str">
        <f t="shared" si="41"/>
        <v>2008</v>
      </c>
      <c r="G802" t="str">
        <f t="shared" si="42"/>
        <v>2008Q2</v>
      </c>
    </row>
    <row r="803" spans="1:7" x14ac:dyDescent="0.25">
      <c r="A803" s="2">
        <v>2008</v>
      </c>
      <c r="B803" s="2">
        <v>6</v>
      </c>
      <c r="C803">
        <v>2</v>
      </c>
      <c r="D803" s="1">
        <f t="shared" si="40"/>
        <v>39601</v>
      </c>
      <c r="E803" s="1" t="s">
        <v>10</v>
      </c>
      <c r="F803" t="str">
        <f t="shared" si="41"/>
        <v>2008</v>
      </c>
      <c r="G803" t="str">
        <f t="shared" si="42"/>
        <v>2008Q2</v>
      </c>
    </row>
    <row r="804" spans="1:7" x14ac:dyDescent="0.25">
      <c r="A804" s="2">
        <v>2008</v>
      </c>
      <c r="B804" s="2">
        <v>6</v>
      </c>
      <c r="C804">
        <v>9</v>
      </c>
      <c r="D804" s="1">
        <f t="shared" si="40"/>
        <v>39608</v>
      </c>
      <c r="E804" s="1" t="s">
        <v>10</v>
      </c>
      <c r="F804" t="str">
        <f t="shared" si="41"/>
        <v>2008</v>
      </c>
      <c r="G804" t="str">
        <f t="shared" si="42"/>
        <v>2008Q2</v>
      </c>
    </row>
    <row r="805" spans="1:7" x14ac:dyDescent="0.25">
      <c r="A805" s="2">
        <v>2008</v>
      </c>
      <c r="B805" s="2">
        <v>6</v>
      </c>
      <c r="C805">
        <v>16</v>
      </c>
      <c r="D805" s="1">
        <f t="shared" si="40"/>
        <v>39615</v>
      </c>
      <c r="E805" s="1" t="s">
        <v>10</v>
      </c>
      <c r="F805" t="str">
        <f t="shared" si="41"/>
        <v>2008</v>
      </c>
      <c r="G805" t="str">
        <f t="shared" si="42"/>
        <v>2008Q2</v>
      </c>
    </row>
    <row r="806" spans="1:7" x14ac:dyDescent="0.25">
      <c r="A806" s="2">
        <v>2008</v>
      </c>
      <c r="B806" s="2">
        <v>6</v>
      </c>
      <c r="C806">
        <v>23</v>
      </c>
      <c r="D806" s="1">
        <f t="shared" si="40"/>
        <v>39622</v>
      </c>
      <c r="E806" s="1" t="s">
        <v>10</v>
      </c>
      <c r="F806" t="str">
        <f t="shared" si="41"/>
        <v>2008</v>
      </c>
      <c r="G806" t="str">
        <f t="shared" si="42"/>
        <v>2008Q2</v>
      </c>
    </row>
    <row r="807" spans="1:7" x14ac:dyDescent="0.25">
      <c r="A807" s="2">
        <v>2008</v>
      </c>
      <c r="B807" s="2">
        <v>6</v>
      </c>
      <c r="C807">
        <v>30</v>
      </c>
      <c r="D807" s="1">
        <f t="shared" si="40"/>
        <v>39629</v>
      </c>
      <c r="E807" s="1" t="s">
        <v>10</v>
      </c>
      <c r="F807" t="str">
        <f t="shared" si="41"/>
        <v>2008</v>
      </c>
      <c r="G807" t="str">
        <f t="shared" si="42"/>
        <v>2008Q2</v>
      </c>
    </row>
    <row r="808" spans="1:7" x14ac:dyDescent="0.25">
      <c r="A808" s="2">
        <v>2008</v>
      </c>
      <c r="B808" s="2">
        <v>7</v>
      </c>
      <c r="C808">
        <v>7</v>
      </c>
      <c r="D808" s="1">
        <f t="shared" si="40"/>
        <v>39636</v>
      </c>
      <c r="E808" s="1" t="s">
        <v>11</v>
      </c>
      <c r="F808" t="str">
        <f t="shared" si="41"/>
        <v>2008</v>
      </c>
      <c r="G808" t="str">
        <f t="shared" si="42"/>
        <v>2008Q3</v>
      </c>
    </row>
    <row r="809" spans="1:7" x14ac:dyDescent="0.25">
      <c r="A809" s="2">
        <v>2008</v>
      </c>
      <c r="B809" s="2">
        <v>7</v>
      </c>
      <c r="C809">
        <v>14</v>
      </c>
      <c r="D809" s="1">
        <f t="shared" si="40"/>
        <v>39643</v>
      </c>
      <c r="E809" s="1" t="s">
        <v>11</v>
      </c>
      <c r="F809" t="str">
        <f t="shared" si="41"/>
        <v>2008</v>
      </c>
      <c r="G809" t="str">
        <f t="shared" si="42"/>
        <v>2008Q3</v>
      </c>
    </row>
    <row r="810" spans="1:7" x14ac:dyDescent="0.25">
      <c r="A810" s="2">
        <v>2008</v>
      </c>
      <c r="B810" s="2">
        <v>7</v>
      </c>
      <c r="C810">
        <v>21</v>
      </c>
      <c r="D810" s="1">
        <f t="shared" si="40"/>
        <v>39650</v>
      </c>
      <c r="E810" s="1" t="s">
        <v>11</v>
      </c>
      <c r="F810" t="str">
        <f t="shared" si="41"/>
        <v>2008</v>
      </c>
      <c r="G810" t="str">
        <f t="shared" si="42"/>
        <v>2008Q3</v>
      </c>
    </row>
    <row r="811" spans="1:7" x14ac:dyDescent="0.25">
      <c r="A811" s="2">
        <v>2008</v>
      </c>
      <c r="B811" s="2">
        <v>7</v>
      </c>
      <c r="C811">
        <v>28</v>
      </c>
      <c r="D811" s="1">
        <f t="shared" si="40"/>
        <v>39657</v>
      </c>
      <c r="E811" s="1" t="s">
        <v>11</v>
      </c>
      <c r="F811" t="str">
        <f t="shared" si="41"/>
        <v>2008</v>
      </c>
      <c r="G811" t="str">
        <f t="shared" si="42"/>
        <v>2008Q3</v>
      </c>
    </row>
    <row r="812" spans="1:7" x14ac:dyDescent="0.25">
      <c r="A812" s="2">
        <v>2008</v>
      </c>
      <c r="B812" s="2">
        <v>8</v>
      </c>
      <c r="C812">
        <v>4</v>
      </c>
      <c r="D812" s="1">
        <f t="shared" si="40"/>
        <v>39664</v>
      </c>
      <c r="E812" s="1" t="s">
        <v>11</v>
      </c>
      <c r="F812" t="str">
        <f t="shared" si="41"/>
        <v>2008</v>
      </c>
      <c r="G812" t="str">
        <f t="shared" si="42"/>
        <v>2008Q3</v>
      </c>
    </row>
    <row r="813" spans="1:7" x14ac:dyDescent="0.25">
      <c r="A813" s="2">
        <v>2008</v>
      </c>
      <c r="B813" s="2">
        <v>8</v>
      </c>
      <c r="C813">
        <v>11</v>
      </c>
      <c r="D813" s="1">
        <f t="shared" si="40"/>
        <v>39671</v>
      </c>
      <c r="E813" s="1" t="s">
        <v>11</v>
      </c>
      <c r="F813" t="str">
        <f t="shared" si="41"/>
        <v>2008</v>
      </c>
      <c r="G813" t="str">
        <f t="shared" si="42"/>
        <v>2008Q3</v>
      </c>
    </row>
    <row r="814" spans="1:7" x14ac:dyDescent="0.25">
      <c r="A814" s="2">
        <v>2008</v>
      </c>
      <c r="B814" s="2">
        <v>8</v>
      </c>
      <c r="C814">
        <v>18</v>
      </c>
      <c r="D814" s="1">
        <f t="shared" si="40"/>
        <v>39678</v>
      </c>
      <c r="E814" s="1" t="s">
        <v>11</v>
      </c>
      <c r="F814" t="str">
        <f t="shared" si="41"/>
        <v>2008</v>
      </c>
      <c r="G814" t="str">
        <f t="shared" si="42"/>
        <v>2008Q3</v>
      </c>
    </row>
    <row r="815" spans="1:7" x14ac:dyDescent="0.25">
      <c r="A815" s="2">
        <v>2008</v>
      </c>
      <c r="B815" s="2">
        <v>8</v>
      </c>
      <c r="C815">
        <v>25</v>
      </c>
      <c r="D815" s="1">
        <f t="shared" si="40"/>
        <v>39685</v>
      </c>
      <c r="E815" s="1" t="s">
        <v>11</v>
      </c>
      <c r="F815" t="str">
        <f t="shared" si="41"/>
        <v>2008</v>
      </c>
      <c r="G815" t="str">
        <f t="shared" si="42"/>
        <v>2008Q3</v>
      </c>
    </row>
    <row r="816" spans="1:7" x14ac:dyDescent="0.25">
      <c r="A816" s="2">
        <v>2008</v>
      </c>
      <c r="B816" s="2">
        <v>9</v>
      </c>
      <c r="C816">
        <v>1</v>
      </c>
      <c r="D816" s="1">
        <f t="shared" si="40"/>
        <v>39692</v>
      </c>
      <c r="E816" s="1" t="s">
        <v>11</v>
      </c>
      <c r="F816" t="str">
        <f t="shared" si="41"/>
        <v>2008</v>
      </c>
      <c r="G816" t="str">
        <f t="shared" si="42"/>
        <v>2008Q3</v>
      </c>
    </row>
    <row r="817" spans="1:7" x14ac:dyDescent="0.25">
      <c r="A817" s="2">
        <v>2008</v>
      </c>
      <c r="B817" s="2">
        <v>9</v>
      </c>
      <c r="C817">
        <v>8</v>
      </c>
      <c r="D817" s="1">
        <f t="shared" si="40"/>
        <v>39699</v>
      </c>
      <c r="E817" s="1" t="s">
        <v>11</v>
      </c>
      <c r="F817" t="str">
        <f t="shared" si="41"/>
        <v>2008</v>
      </c>
      <c r="G817" t="str">
        <f t="shared" si="42"/>
        <v>2008Q3</v>
      </c>
    </row>
    <row r="818" spans="1:7" x14ac:dyDescent="0.25">
      <c r="A818" s="2">
        <v>2008</v>
      </c>
      <c r="B818" s="2">
        <v>9</v>
      </c>
      <c r="C818">
        <v>15</v>
      </c>
      <c r="D818" s="1">
        <f t="shared" si="40"/>
        <v>39706</v>
      </c>
      <c r="E818" s="1" t="s">
        <v>11</v>
      </c>
      <c r="F818" t="str">
        <f t="shared" si="41"/>
        <v>2008</v>
      </c>
      <c r="G818" t="str">
        <f t="shared" si="42"/>
        <v>2008Q3</v>
      </c>
    </row>
    <row r="819" spans="1:7" x14ac:dyDescent="0.25">
      <c r="A819" s="2">
        <v>2008</v>
      </c>
      <c r="B819" s="2">
        <v>9</v>
      </c>
      <c r="C819">
        <v>22</v>
      </c>
      <c r="D819" s="1">
        <f t="shared" si="40"/>
        <v>39713</v>
      </c>
      <c r="E819" s="1" t="s">
        <v>11</v>
      </c>
      <c r="F819" t="str">
        <f t="shared" si="41"/>
        <v>2008</v>
      </c>
      <c r="G819" t="str">
        <f t="shared" si="42"/>
        <v>2008Q3</v>
      </c>
    </row>
    <row r="820" spans="1:7" x14ac:dyDescent="0.25">
      <c r="A820" s="2">
        <v>2008</v>
      </c>
      <c r="B820" s="2">
        <v>9</v>
      </c>
      <c r="C820">
        <v>29</v>
      </c>
      <c r="D820" s="1">
        <f t="shared" si="40"/>
        <v>39720</v>
      </c>
      <c r="E820" s="1" t="s">
        <v>11</v>
      </c>
      <c r="F820" t="str">
        <f t="shared" si="41"/>
        <v>2008</v>
      </c>
      <c r="G820" t="str">
        <f t="shared" si="42"/>
        <v>2008Q3</v>
      </c>
    </row>
    <row r="821" spans="1:7" x14ac:dyDescent="0.25">
      <c r="A821" s="2">
        <v>2008</v>
      </c>
      <c r="B821" s="2">
        <v>10</v>
      </c>
      <c r="C821">
        <v>6</v>
      </c>
      <c r="D821" s="1">
        <f t="shared" si="40"/>
        <v>39727</v>
      </c>
      <c r="E821" s="1" t="s">
        <v>12</v>
      </c>
      <c r="F821" t="str">
        <f t="shared" si="41"/>
        <v>2008</v>
      </c>
      <c r="G821" t="str">
        <f t="shared" si="42"/>
        <v>2008Q4</v>
      </c>
    </row>
    <row r="822" spans="1:7" x14ac:dyDescent="0.25">
      <c r="A822" s="2">
        <v>2008</v>
      </c>
      <c r="B822" s="2">
        <v>10</v>
      </c>
      <c r="C822">
        <v>13</v>
      </c>
      <c r="D822" s="1">
        <f t="shared" si="40"/>
        <v>39734</v>
      </c>
      <c r="E822" s="1" t="s">
        <v>12</v>
      </c>
      <c r="F822" t="str">
        <f t="shared" si="41"/>
        <v>2008</v>
      </c>
      <c r="G822" t="str">
        <f t="shared" si="42"/>
        <v>2008Q4</v>
      </c>
    </row>
    <row r="823" spans="1:7" x14ac:dyDescent="0.25">
      <c r="A823" s="2">
        <v>2008</v>
      </c>
      <c r="B823" s="2">
        <v>10</v>
      </c>
      <c r="C823">
        <v>20</v>
      </c>
      <c r="D823" s="1">
        <f t="shared" si="40"/>
        <v>39741</v>
      </c>
      <c r="E823" s="1" t="s">
        <v>12</v>
      </c>
      <c r="F823" t="str">
        <f t="shared" si="41"/>
        <v>2008</v>
      </c>
      <c r="G823" t="str">
        <f t="shared" si="42"/>
        <v>2008Q4</v>
      </c>
    </row>
    <row r="824" spans="1:7" x14ac:dyDescent="0.25">
      <c r="A824" s="2">
        <v>2008</v>
      </c>
      <c r="B824" s="2">
        <v>10</v>
      </c>
      <c r="C824">
        <v>27</v>
      </c>
      <c r="D824" s="1">
        <f t="shared" si="40"/>
        <v>39748</v>
      </c>
      <c r="E824" s="1" t="s">
        <v>12</v>
      </c>
      <c r="F824" t="str">
        <f t="shared" si="41"/>
        <v>2008</v>
      </c>
      <c r="G824" t="str">
        <f t="shared" si="42"/>
        <v>2008Q4</v>
      </c>
    </row>
    <row r="825" spans="1:7" x14ac:dyDescent="0.25">
      <c r="A825" s="2">
        <v>2008</v>
      </c>
      <c r="B825" s="2">
        <v>11</v>
      </c>
      <c r="C825">
        <v>3</v>
      </c>
      <c r="D825" s="1">
        <f t="shared" si="40"/>
        <v>39755</v>
      </c>
      <c r="E825" s="1" t="s">
        <v>12</v>
      </c>
      <c r="F825" t="str">
        <f t="shared" si="41"/>
        <v>2008</v>
      </c>
      <c r="G825" t="str">
        <f t="shared" si="42"/>
        <v>2008Q4</v>
      </c>
    </row>
    <row r="826" spans="1:7" x14ac:dyDescent="0.25">
      <c r="A826" s="2">
        <v>2008</v>
      </c>
      <c r="B826" s="2">
        <v>11</v>
      </c>
      <c r="C826">
        <v>10</v>
      </c>
      <c r="D826" s="1">
        <f t="shared" si="40"/>
        <v>39762</v>
      </c>
      <c r="E826" s="1" t="s">
        <v>12</v>
      </c>
      <c r="F826" t="str">
        <f t="shared" si="41"/>
        <v>2008</v>
      </c>
      <c r="G826" t="str">
        <f t="shared" si="42"/>
        <v>2008Q4</v>
      </c>
    </row>
    <row r="827" spans="1:7" x14ac:dyDescent="0.25">
      <c r="A827" s="2">
        <v>2008</v>
      </c>
      <c r="B827" s="2">
        <v>11</v>
      </c>
      <c r="C827">
        <v>17</v>
      </c>
      <c r="D827" s="1">
        <f t="shared" si="40"/>
        <v>39769</v>
      </c>
      <c r="E827" s="1" t="s">
        <v>12</v>
      </c>
      <c r="F827" t="str">
        <f t="shared" si="41"/>
        <v>2008</v>
      </c>
      <c r="G827" t="str">
        <f t="shared" si="42"/>
        <v>2008Q4</v>
      </c>
    </row>
    <row r="828" spans="1:7" x14ac:dyDescent="0.25">
      <c r="A828" s="2">
        <v>2008</v>
      </c>
      <c r="B828" s="2">
        <v>11</v>
      </c>
      <c r="C828">
        <v>24</v>
      </c>
      <c r="D828" s="1">
        <f t="shared" si="40"/>
        <v>39776</v>
      </c>
      <c r="E828" s="1" t="s">
        <v>12</v>
      </c>
      <c r="F828" t="str">
        <f t="shared" si="41"/>
        <v>2008</v>
      </c>
      <c r="G828" t="str">
        <f t="shared" si="42"/>
        <v>2008Q4</v>
      </c>
    </row>
    <row r="829" spans="1:7" x14ac:dyDescent="0.25">
      <c r="A829" s="2">
        <v>2008</v>
      </c>
      <c r="B829" s="2">
        <v>12</v>
      </c>
      <c r="C829">
        <v>1</v>
      </c>
      <c r="D829" s="1">
        <f t="shared" si="40"/>
        <v>39783</v>
      </c>
      <c r="E829" s="1" t="s">
        <v>12</v>
      </c>
      <c r="F829" t="str">
        <f t="shared" si="41"/>
        <v>2008</v>
      </c>
      <c r="G829" t="str">
        <f t="shared" si="42"/>
        <v>2008Q4</v>
      </c>
    </row>
    <row r="830" spans="1:7" x14ac:dyDescent="0.25">
      <c r="A830" s="2">
        <v>2008</v>
      </c>
      <c r="B830" s="2">
        <v>12</v>
      </c>
      <c r="C830">
        <v>8</v>
      </c>
      <c r="D830" s="1">
        <f t="shared" si="40"/>
        <v>39790</v>
      </c>
      <c r="E830" s="1" t="s">
        <v>12</v>
      </c>
      <c r="F830" t="str">
        <f t="shared" si="41"/>
        <v>2008</v>
      </c>
      <c r="G830" t="str">
        <f t="shared" si="42"/>
        <v>2008Q4</v>
      </c>
    </row>
    <row r="831" spans="1:7" x14ac:dyDescent="0.25">
      <c r="A831" s="2">
        <v>2008</v>
      </c>
      <c r="B831" s="2">
        <v>12</v>
      </c>
      <c r="C831">
        <v>15</v>
      </c>
      <c r="D831" s="1">
        <f t="shared" si="40"/>
        <v>39797</v>
      </c>
      <c r="E831" s="1" t="s">
        <v>12</v>
      </c>
      <c r="F831" t="str">
        <f t="shared" si="41"/>
        <v>2008</v>
      </c>
      <c r="G831" t="str">
        <f t="shared" si="42"/>
        <v>2008Q4</v>
      </c>
    </row>
    <row r="832" spans="1:7" x14ac:dyDescent="0.25">
      <c r="A832" s="2">
        <v>2008</v>
      </c>
      <c r="B832" s="2">
        <v>12</v>
      </c>
      <c r="C832">
        <v>22</v>
      </c>
      <c r="D832" s="1">
        <f t="shared" si="40"/>
        <v>39804</v>
      </c>
      <c r="E832" s="1" t="s">
        <v>12</v>
      </c>
      <c r="F832" t="str">
        <f t="shared" si="41"/>
        <v>2008</v>
      </c>
      <c r="G832" t="str">
        <f t="shared" si="42"/>
        <v>2008Q4</v>
      </c>
    </row>
    <row r="833" spans="1:7" x14ac:dyDescent="0.25">
      <c r="A833" s="3">
        <v>2008</v>
      </c>
      <c r="B833" s="2">
        <v>12</v>
      </c>
      <c r="C833">
        <v>29</v>
      </c>
      <c r="D833" s="1">
        <f t="shared" si="40"/>
        <v>39811</v>
      </c>
      <c r="E833" s="1" t="s">
        <v>12</v>
      </c>
      <c r="F833" t="str">
        <f t="shared" si="41"/>
        <v>2008</v>
      </c>
      <c r="G833" t="str">
        <f t="shared" si="42"/>
        <v>2008Q4</v>
      </c>
    </row>
    <row r="834" spans="1:7" x14ac:dyDescent="0.25">
      <c r="A834" s="2">
        <v>2009</v>
      </c>
      <c r="B834" s="2">
        <v>1</v>
      </c>
      <c r="C834">
        <v>5</v>
      </c>
      <c r="D834" s="1">
        <f t="shared" si="40"/>
        <v>39818</v>
      </c>
      <c r="E834" s="1" t="s">
        <v>9</v>
      </c>
      <c r="F834" t="str">
        <f t="shared" si="41"/>
        <v>2009</v>
      </c>
      <c r="G834" t="str">
        <f t="shared" si="42"/>
        <v>2009Q1</v>
      </c>
    </row>
    <row r="835" spans="1:7" x14ac:dyDescent="0.25">
      <c r="A835" s="2">
        <v>2009</v>
      </c>
      <c r="B835" s="2">
        <v>1</v>
      </c>
      <c r="C835">
        <v>12</v>
      </c>
      <c r="D835" s="1">
        <f t="shared" ref="D835:D898" si="43">DATE(A835,B835,C835)</f>
        <v>39825</v>
      </c>
      <c r="E835" s="1" t="s">
        <v>9</v>
      </c>
      <c r="F835" t="str">
        <f t="shared" ref="F835:F898" si="44">TEXT(D835,"YYYY")</f>
        <v>2009</v>
      </c>
      <c r="G835" t="str">
        <f t="shared" si="42"/>
        <v>2009Q1</v>
      </c>
    </row>
    <row r="836" spans="1:7" x14ac:dyDescent="0.25">
      <c r="A836" s="2">
        <v>2009</v>
      </c>
      <c r="B836" s="2">
        <v>1</v>
      </c>
      <c r="C836">
        <v>19</v>
      </c>
      <c r="D836" s="1">
        <f t="shared" si="43"/>
        <v>39832</v>
      </c>
      <c r="E836" s="1" t="s">
        <v>9</v>
      </c>
      <c r="F836" t="str">
        <f t="shared" si="44"/>
        <v>2009</v>
      </c>
      <c r="G836" t="str">
        <f t="shared" ref="G836:G899" si="45">F836&amp;MID(E836,1,1)&amp;MID(E836,4,1)</f>
        <v>2009Q1</v>
      </c>
    </row>
    <row r="837" spans="1:7" x14ac:dyDescent="0.25">
      <c r="A837" s="2">
        <v>2009</v>
      </c>
      <c r="B837" s="2">
        <v>1</v>
      </c>
      <c r="C837">
        <v>26</v>
      </c>
      <c r="D837" s="1">
        <f t="shared" si="43"/>
        <v>39839</v>
      </c>
      <c r="E837" s="1" t="s">
        <v>9</v>
      </c>
      <c r="F837" t="str">
        <f t="shared" si="44"/>
        <v>2009</v>
      </c>
      <c r="G837" t="str">
        <f t="shared" si="45"/>
        <v>2009Q1</v>
      </c>
    </row>
    <row r="838" spans="1:7" x14ac:dyDescent="0.25">
      <c r="A838" s="2">
        <v>2009</v>
      </c>
      <c r="B838" s="2">
        <v>2</v>
      </c>
      <c r="C838">
        <v>2</v>
      </c>
      <c r="D838" s="1">
        <f t="shared" si="43"/>
        <v>39846</v>
      </c>
      <c r="E838" s="1" t="s">
        <v>9</v>
      </c>
      <c r="F838" t="str">
        <f t="shared" si="44"/>
        <v>2009</v>
      </c>
      <c r="G838" t="str">
        <f t="shared" si="45"/>
        <v>2009Q1</v>
      </c>
    </row>
    <row r="839" spans="1:7" x14ac:dyDescent="0.25">
      <c r="A839" s="2">
        <v>2009</v>
      </c>
      <c r="B839" s="2">
        <v>2</v>
      </c>
      <c r="C839">
        <v>9</v>
      </c>
      <c r="D839" s="1">
        <f t="shared" si="43"/>
        <v>39853</v>
      </c>
      <c r="E839" s="1" t="s">
        <v>9</v>
      </c>
      <c r="F839" t="str">
        <f t="shared" si="44"/>
        <v>2009</v>
      </c>
      <c r="G839" t="str">
        <f t="shared" si="45"/>
        <v>2009Q1</v>
      </c>
    </row>
    <row r="840" spans="1:7" x14ac:dyDescent="0.25">
      <c r="A840" s="2">
        <v>2009</v>
      </c>
      <c r="B840" s="2">
        <v>2</v>
      </c>
      <c r="C840">
        <v>16</v>
      </c>
      <c r="D840" s="1">
        <f t="shared" si="43"/>
        <v>39860</v>
      </c>
      <c r="E840" s="1" t="s">
        <v>9</v>
      </c>
      <c r="F840" t="str">
        <f t="shared" si="44"/>
        <v>2009</v>
      </c>
      <c r="G840" t="str">
        <f t="shared" si="45"/>
        <v>2009Q1</v>
      </c>
    </row>
    <row r="841" spans="1:7" x14ac:dyDescent="0.25">
      <c r="A841" s="2">
        <v>2009</v>
      </c>
      <c r="B841" s="2">
        <v>2</v>
      </c>
      <c r="C841">
        <v>23</v>
      </c>
      <c r="D841" s="1">
        <f t="shared" si="43"/>
        <v>39867</v>
      </c>
      <c r="E841" s="1" t="s">
        <v>9</v>
      </c>
      <c r="F841" t="str">
        <f t="shared" si="44"/>
        <v>2009</v>
      </c>
      <c r="G841" t="str">
        <f t="shared" si="45"/>
        <v>2009Q1</v>
      </c>
    </row>
    <row r="842" spans="1:7" x14ac:dyDescent="0.25">
      <c r="A842" s="2">
        <v>2009</v>
      </c>
      <c r="B842" s="2">
        <v>3</v>
      </c>
      <c r="C842">
        <v>2</v>
      </c>
      <c r="D842" s="1">
        <f t="shared" si="43"/>
        <v>39874</v>
      </c>
      <c r="E842" s="1" t="s">
        <v>9</v>
      </c>
      <c r="F842" t="str">
        <f t="shared" si="44"/>
        <v>2009</v>
      </c>
      <c r="G842" t="str">
        <f t="shared" si="45"/>
        <v>2009Q1</v>
      </c>
    </row>
    <row r="843" spans="1:7" x14ac:dyDescent="0.25">
      <c r="A843" s="2">
        <v>2009</v>
      </c>
      <c r="B843" s="2">
        <v>3</v>
      </c>
      <c r="C843">
        <v>9</v>
      </c>
      <c r="D843" s="1">
        <f t="shared" si="43"/>
        <v>39881</v>
      </c>
      <c r="E843" s="1" t="s">
        <v>9</v>
      </c>
      <c r="F843" t="str">
        <f t="shared" si="44"/>
        <v>2009</v>
      </c>
      <c r="G843" t="str">
        <f t="shared" si="45"/>
        <v>2009Q1</v>
      </c>
    </row>
    <row r="844" spans="1:7" x14ac:dyDescent="0.25">
      <c r="A844" s="2">
        <v>2009</v>
      </c>
      <c r="B844" s="2">
        <v>3</v>
      </c>
      <c r="C844">
        <v>16</v>
      </c>
      <c r="D844" s="1">
        <f t="shared" si="43"/>
        <v>39888</v>
      </c>
      <c r="E844" s="1" t="s">
        <v>9</v>
      </c>
      <c r="F844" t="str">
        <f t="shared" si="44"/>
        <v>2009</v>
      </c>
      <c r="G844" t="str">
        <f t="shared" si="45"/>
        <v>2009Q1</v>
      </c>
    </row>
    <row r="845" spans="1:7" x14ac:dyDescent="0.25">
      <c r="A845" s="2">
        <v>2009</v>
      </c>
      <c r="B845" s="2">
        <v>3</v>
      </c>
      <c r="C845">
        <v>23</v>
      </c>
      <c r="D845" s="1">
        <f t="shared" si="43"/>
        <v>39895</v>
      </c>
      <c r="E845" s="1" t="s">
        <v>9</v>
      </c>
      <c r="F845" t="str">
        <f t="shared" si="44"/>
        <v>2009</v>
      </c>
      <c r="G845" t="str">
        <f t="shared" si="45"/>
        <v>2009Q1</v>
      </c>
    </row>
    <row r="846" spans="1:7" x14ac:dyDescent="0.25">
      <c r="A846" s="2">
        <v>2009</v>
      </c>
      <c r="B846" s="2">
        <v>3</v>
      </c>
      <c r="C846">
        <v>30</v>
      </c>
      <c r="D846" s="1">
        <f t="shared" si="43"/>
        <v>39902</v>
      </c>
      <c r="E846" s="1" t="s">
        <v>9</v>
      </c>
      <c r="F846" t="str">
        <f t="shared" si="44"/>
        <v>2009</v>
      </c>
      <c r="G846" t="str">
        <f t="shared" si="45"/>
        <v>2009Q1</v>
      </c>
    </row>
    <row r="847" spans="1:7" x14ac:dyDescent="0.25">
      <c r="A847" s="2">
        <v>2009</v>
      </c>
      <c r="B847" s="2">
        <v>4</v>
      </c>
      <c r="C847">
        <v>6</v>
      </c>
      <c r="D847" s="1">
        <f t="shared" si="43"/>
        <v>39909</v>
      </c>
      <c r="E847" s="1" t="s">
        <v>10</v>
      </c>
      <c r="F847" t="str">
        <f t="shared" si="44"/>
        <v>2009</v>
      </c>
      <c r="G847" t="str">
        <f t="shared" si="45"/>
        <v>2009Q2</v>
      </c>
    </row>
    <row r="848" spans="1:7" x14ac:dyDescent="0.25">
      <c r="A848" s="2">
        <v>2009</v>
      </c>
      <c r="B848" s="2">
        <v>4</v>
      </c>
      <c r="C848">
        <v>13</v>
      </c>
      <c r="D848" s="1">
        <f t="shared" si="43"/>
        <v>39916</v>
      </c>
      <c r="E848" s="1" t="s">
        <v>10</v>
      </c>
      <c r="F848" t="str">
        <f t="shared" si="44"/>
        <v>2009</v>
      </c>
      <c r="G848" t="str">
        <f t="shared" si="45"/>
        <v>2009Q2</v>
      </c>
    </row>
    <row r="849" spans="1:7" x14ac:dyDescent="0.25">
      <c r="A849" s="2">
        <v>2009</v>
      </c>
      <c r="B849" s="2">
        <v>4</v>
      </c>
      <c r="C849">
        <v>20</v>
      </c>
      <c r="D849" s="1">
        <f t="shared" si="43"/>
        <v>39923</v>
      </c>
      <c r="E849" s="1" t="s">
        <v>10</v>
      </c>
      <c r="F849" t="str">
        <f t="shared" si="44"/>
        <v>2009</v>
      </c>
      <c r="G849" t="str">
        <f t="shared" si="45"/>
        <v>2009Q2</v>
      </c>
    </row>
    <row r="850" spans="1:7" x14ac:dyDescent="0.25">
      <c r="A850" s="2">
        <v>2009</v>
      </c>
      <c r="B850" s="2">
        <v>4</v>
      </c>
      <c r="C850">
        <v>27</v>
      </c>
      <c r="D850" s="1">
        <f t="shared" si="43"/>
        <v>39930</v>
      </c>
      <c r="E850" s="1" t="s">
        <v>10</v>
      </c>
      <c r="F850" t="str">
        <f t="shared" si="44"/>
        <v>2009</v>
      </c>
      <c r="G850" t="str">
        <f t="shared" si="45"/>
        <v>2009Q2</v>
      </c>
    </row>
    <row r="851" spans="1:7" x14ac:dyDescent="0.25">
      <c r="A851" s="2">
        <v>2009</v>
      </c>
      <c r="B851" s="2">
        <v>5</v>
      </c>
      <c r="C851">
        <v>4</v>
      </c>
      <c r="D851" s="1">
        <f t="shared" si="43"/>
        <v>39937</v>
      </c>
      <c r="E851" s="1" t="s">
        <v>10</v>
      </c>
      <c r="F851" t="str">
        <f t="shared" si="44"/>
        <v>2009</v>
      </c>
      <c r="G851" t="str">
        <f t="shared" si="45"/>
        <v>2009Q2</v>
      </c>
    </row>
    <row r="852" spans="1:7" x14ac:dyDescent="0.25">
      <c r="A852" s="2">
        <v>2009</v>
      </c>
      <c r="B852" s="2">
        <v>5</v>
      </c>
      <c r="C852">
        <v>11</v>
      </c>
      <c r="D852" s="1">
        <f t="shared" si="43"/>
        <v>39944</v>
      </c>
      <c r="E852" s="1" t="s">
        <v>10</v>
      </c>
      <c r="F852" t="str">
        <f t="shared" si="44"/>
        <v>2009</v>
      </c>
      <c r="G852" t="str">
        <f t="shared" si="45"/>
        <v>2009Q2</v>
      </c>
    </row>
    <row r="853" spans="1:7" x14ac:dyDescent="0.25">
      <c r="A853" s="2">
        <v>2009</v>
      </c>
      <c r="B853" s="2">
        <v>5</v>
      </c>
      <c r="C853">
        <v>18</v>
      </c>
      <c r="D853" s="1">
        <f t="shared" si="43"/>
        <v>39951</v>
      </c>
      <c r="E853" s="1" t="s">
        <v>10</v>
      </c>
      <c r="F853" t="str">
        <f t="shared" si="44"/>
        <v>2009</v>
      </c>
      <c r="G853" t="str">
        <f t="shared" si="45"/>
        <v>2009Q2</v>
      </c>
    </row>
    <row r="854" spans="1:7" x14ac:dyDescent="0.25">
      <c r="A854" s="2">
        <v>2009</v>
      </c>
      <c r="B854" s="2">
        <v>5</v>
      </c>
      <c r="C854">
        <v>25</v>
      </c>
      <c r="D854" s="1">
        <f t="shared" si="43"/>
        <v>39958</v>
      </c>
      <c r="E854" s="1" t="s">
        <v>10</v>
      </c>
      <c r="F854" t="str">
        <f t="shared" si="44"/>
        <v>2009</v>
      </c>
      <c r="G854" t="str">
        <f t="shared" si="45"/>
        <v>2009Q2</v>
      </c>
    </row>
    <row r="855" spans="1:7" x14ac:dyDescent="0.25">
      <c r="A855" s="2">
        <v>2009</v>
      </c>
      <c r="B855" s="2">
        <v>6</v>
      </c>
      <c r="C855">
        <v>1</v>
      </c>
      <c r="D855" s="1">
        <f t="shared" si="43"/>
        <v>39965</v>
      </c>
      <c r="E855" s="1" t="s">
        <v>10</v>
      </c>
      <c r="F855" t="str">
        <f t="shared" si="44"/>
        <v>2009</v>
      </c>
      <c r="G855" t="str">
        <f t="shared" si="45"/>
        <v>2009Q2</v>
      </c>
    </row>
    <row r="856" spans="1:7" x14ac:dyDescent="0.25">
      <c r="A856" s="2">
        <v>2009</v>
      </c>
      <c r="B856" s="2">
        <v>6</v>
      </c>
      <c r="C856">
        <v>8</v>
      </c>
      <c r="D856" s="1">
        <f t="shared" si="43"/>
        <v>39972</v>
      </c>
      <c r="E856" s="1" t="s">
        <v>10</v>
      </c>
      <c r="F856" t="str">
        <f t="shared" si="44"/>
        <v>2009</v>
      </c>
      <c r="G856" t="str">
        <f t="shared" si="45"/>
        <v>2009Q2</v>
      </c>
    </row>
    <row r="857" spans="1:7" x14ac:dyDescent="0.25">
      <c r="A857" s="2">
        <v>2009</v>
      </c>
      <c r="B857" s="2">
        <v>6</v>
      </c>
      <c r="C857">
        <v>15</v>
      </c>
      <c r="D857" s="1">
        <f t="shared" si="43"/>
        <v>39979</v>
      </c>
      <c r="E857" s="1" t="s">
        <v>10</v>
      </c>
      <c r="F857" t="str">
        <f t="shared" si="44"/>
        <v>2009</v>
      </c>
      <c r="G857" t="str">
        <f t="shared" si="45"/>
        <v>2009Q2</v>
      </c>
    </row>
    <row r="858" spans="1:7" x14ac:dyDescent="0.25">
      <c r="A858" s="2">
        <v>2009</v>
      </c>
      <c r="B858" s="2">
        <v>6</v>
      </c>
      <c r="C858">
        <v>22</v>
      </c>
      <c r="D858" s="1">
        <f t="shared" si="43"/>
        <v>39986</v>
      </c>
      <c r="E858" s="1" t="s">
        <v>10</v>
      </c>
      <c r="F858" t="str">
        <f t="shared" si="44"/>
        <v>2009</v>
      </c>
      <c r="G858" t="str">
        <f t="shared" si="45"/>
        <v>2009Q2</v>
      </c>
    </row>
    <row r="859" spans="1:7" x14ac:dyDescent="0.25">
      <c r="A859" s="2">
        <v>2009</v>
      </c>
      <c r="B859" s="2">
        <v>6</v>
      </c>
      <c r="C859">
        <v>29</v>
      </c>
      <c r="D859" s="1">
        <f t="shared" si="43"/>
        <v>39993</v>
      </c>
      <c r="E859" s="1" t="s">
        <v>10</v>
      </c>
      <c r="F859" t="str">
        <f t="shared" si="44"/>
        <v>2009</v>
      </c>
      <c r="G859" t="str">
        <f t="shared" si="45"/>
        <v>2009Q2</v>
      </c>
    </row>
    <row r="860" spans="1:7" x14ac:dyDescent="0.25">
      <c r="A860" s="2">
        <v>2009</v>
      </c>
      <c r="B860" s="2">
        <v>7</v>
      </c>
      <c r="C860">
        <v>6</v>
      </c>
      <c r="D860" s="1">
        <f t="shared" si="43"/>
        <v>40000</v>
      </c>
      <c r="E860" s="1" t="s">
        <v>11</v>
      </c>
      <c r="F860" t="str">
        <f t="shared" si="44"/>
        <v>2009</v>
      </c>
      <c r="G860" t="str">
        <f t="shared" si="45"/>
        <v>2009Q3</v>
      </c>
    </row>
    <row r="861" spans="1:7" x14ac:dyDescent="0.25">
      <c r="A861" s="2">
        <v>2009</v>
      </c>
      <c r="B861" s="2">
        <v>7</v>
      </c>
      <c r="C861">
        <v>13</v>
      </c>
      <c r="D861" s="1">
        <f t="shared" si="43"/>
        <v>40007</v>
      </c>
      <c r="E861" s="1" t="s">
        <v>11</v>
      </c>
      <c r="F861" t="str">
        <f t="shared" si="44"/>
        <v>2009</v>
      </c>
      <c r="G861" t="str">
        <f t="shared" si="45"/>
        <v>2009Q3</v>
      </c>
    </row>
    <row r="862" spans="1:7" x14ac:dyDescent="0.25">
      <c r="A862" s="2">
        <v>2009</v>
      </c>
      <c r="B862" s="2">
        <v>7</v>
      </c>
      <c r="C862">
        <v>20</v>
      </c>
      <c r="D862" s="1">
        <f t="shared" si="43"/>
        <v>40014</v>
      </c>
      <c r="E862" s="1" t="s">
        <v>11</v>
      </c>
      <c r="F862" t="str">
        <f t="shared" si="44"/>
        <v>2009</v>
      </c>
      <c r="G862" t="str">
        <f t="shared" si="45"/>
        <v>2009Q3</v>
      </c>
    </row>
    <row r="863" spans="1:7" x14ac:dyDescent="0.25">
      <c r="A863" s="2">
        <v>2009</v>
      </c>
      <c r="B863" s="2">
        <v>7</v>
      </c>
      <c r="C863">
        <v>27</v>
      </c>
      <c r="D863" s="1">
        <f t="shared" si="43"/>
        <v>40021</v>
      </c>
      <c r="E863" s="1" t="s">
        <v>11</v>
      </c>
      <c r="F863" t="str">
        <f t="shared" si="44"/>
        <v>2009</v>
      </c>
      <c r="G863" t="str">
        <f t="shared" si="45"/>
        <v>2009Q3</v>
      </c>
    </row>
    <row r="864" spans="1:7" x14ac:dyDescent="0.25">
      <c r="A864" s="2">
        <v>2009</v>
      </c>
      <c r="B864" s="2">
        <v>8</v>
      </c>
      <c r="C864">
        <v>3</v>
      </c>
      <c r="D864" s="1">
        <f t="shared" si="43"/>
        <v>40028</v>
      </c>
      <c r="E864" s="1" t="s">
        <v>11</v>
      </c>
      <c r="F864" t="str">
        <f t="shared" si="44"/>
        <v>2009</v>
      </c>
      <c r="G864" t="str">
        <f t="shared" si="45"/>
        <v>2009Q3</v>
      </c>
    </row>
    <row r="865" spans="1:7" x14ac:dyDescent="0.25">
      <c r="A865" s="2">
        <v>2009</v>
      </c>
      <c r="B865" s="2">
        <v>8</v>
      </c>
      <c r="C865">
        <v>10</v>
      </c>
      <c r="D865" s="1">
        <f t="shared" si="43"/>
        <v>40035</v>
      </c>
      <c r="E865" s="1" t="s">
        <v>11</v>
      </c>
      <c r="F865" t="str">
        <f t="shared" si="44"/>
        <v>2009</v>
      </c>
      <c r="G865" t="str">
        <f t="shared" si="45"/>
        <v>2009Q3</v>
      </c>
    </row>
    <row r="866" spans="1:7" x14ac:dyDescent="0.25">
      <c r="A866" s="2">
        <v>2009</v>
      </c>
      <c r="B866" s="2">
        <v>8</v>
      </c>
      <c r="C866">
        <v>17</v>
      </c>
      <c r="D866" s="1">
        <f t="shared" si="43"/>
        <v>40042</v>
      </c>
      <c r="E866" s="1" t="s">
        <v>11</v>
      </c>
      <c r="F866" t="str">
        <f t="shared" si="44"/>
        <v>2009</v>
      </c>
      <c r="G866" t="str">
        <f t="shared" si="45"/>
        <v>2009Q3</v>
      </c>
    </row>
    <row r="867" spans="1:7" x14ac:dyDescent="0.25">
      <c r="A867" s="2">
        <v>2009</v>
      </c>
      <c r="B867" s="2">
        <v>8</v>
      </c>
      <c r="C867">
        <v>24</v>
      </c>
      <c r="D867" s="1">
        <f t="shared" si="43"/>
        <v>40049</v>
      </c>
      <c r="E867" s="1" t="s">
        <v>11</v>
      </c>
      <c r="F867" t="str">
        <f t="shared" si="44"/>
        <v>2009</v>
      </c>
      <c r="G867" t="str">
        <f t="shared" si="45"/>
        <v>2009Q3</v>
      </c>
    </row>
    <row r="868" spans="1:7" x14ac:dyDescent="0.25">
      <c r="A868" s="2">
        <v>2009</v>
      </c>
      <c r="B868" s="2">
        <v>8</v>
      </c>
      <c r="C868">
        <v>31</v>
      </c>
      <c r="D868" s="1">
        <f t="shared" si="43"/>
        <v>40056</v>
      </c>
      <c r="E868" s="1" t="s">
        <v>11</v>
      </c>
      <c r="F868" t="str">
        <f t="shared" si="44"/>
        <v>2009</v>
      </c>
      <c r="G868" t="str">
        <f t="shared" si="45"/>
        <v>2009Q3</v>
      </c>
    </row>
    <row r="869" spans="1:7" x14ac:dyDescent="0.25">
      <c r="A869" s="2">
        <v>2009</v>
      </c>
      <c r="B869" s="2">
        <v>9</v>
      </c>
      <c r="C869">
        <v>7</v>
      </c>
      <c r="D869" s="1">
        <f t="shared" si="43"/>
        <v>40063</v>
      </c>
      <c r="E869" s="1" t="s">
        <v>11</v>
      </c>
      <c r="F869" t="str">
        <f t="shared" si="44"/>
        <v>2009</v>
      </c>
      <c r="G869" t="str">
        <f t="shared" si="45"/>
        <v>2009Q3</v>
      </c>
    </row>
    <row r="870" spans="1:7" x14ac:dyDescent="0.25">
      <c r="A870" s="2">
        <v>2009</v>
      </c>
      <c r="B870" s="2">
        <v>9</v>
      </c>
      <c r="C870">
        <v>14</v>
      </c>
      <c r="D870" s="1">
        <f t="shared" si="43"/>
        <v>40070</v>
      </c>
      <c r="E870" s="1" t="s">
        <v>11</v>
      </c>
      <c r="F870" t="str">
        <f t="shared" si="44"/>
        <v>2009</v>
      </c>
      <c r="G870" t="str">
        <f t="shared" si="45"/>
        <v>2009Q3</v>
      </c>
    </row>
    <row r="871" spans="1:7" x14ac:dyDescent="0.25">
      <c r="A871" s="2">
        <v>2009</v>
      </c>
      <c r="B871" s="2">
        <v>9</v>
      </c>
      <c r="C871">
        <v>21</v>
      </c>
      <c r="D871" s="1">
        <f t="shared" si="43"/>
        <v>40077</v>
      </c>
      <c r="E871" s="1" t="s">
        <v>11</v>
      </c>
      <c r="F871" t="str">
        <f t="shared" si="44"/>
        <v>2009</v>
      </c>
      <c r="G871" t="str">
        <f t="shared" si="45"/>
        <v>2009Q3</v>
      </c>
    </row>
    <row r="872" spans="1:7" x14ac:dyDescent="0.25">
      <c r="A872" s="2">
        <v>2009</v>
      </c>
      <c r="B872" s="2">
        <v>9</v>
      </c>
      <c r="C872">
        <v>28</v>
      </c>
      <c r="D872" s="1">
        <f t="shared" si="43"/>
        <v>40084</v>
      </c>
      <c r="E872" s="1" t="s">
        <v>11</v>
      </c>
      <c r="F872" t="str">
        <f t="shared" si="44"/>
        <v>2009</v>
      </c>
      <c r="G872" t="str">
        <f t="shared" si="45"/>
        <v>2009Q3</v>
      </c>
    </row>
    <row r="873" spans="1:7" x14ac:dyDescent="0.25">
      <c r="A873" s="2">
        <v>2009</v>
      </c>
      <c r="B873" s="2">
        <v>10</v>
      </c>
      <c r="C873">
        <v>5</v>
      </c>
      <c r="D873" s="1">
        <f t="shared" si="43"/>
        <v>40091</v>
      </c>
      <c r="E873" s="1" t="s">
        <v>12</v>
      </c>
      <c r="F873" t="str">
        <f t="shared" si="44"/>
        <v>2009</v>
      </c>
      <c r="G873" t="str">
        <f t="shared" si="45"/>
        <v>2009Q4</v>
      </c>
    </row>
    <row r="874" spans="1:7" x14ac:dyDescent="0.25">
      <c r="A874" s="2">
        <v>2009</v>
      </c>
      <c r="B874" s="2">
        <v>10</v>
      </c>
      <c r="C874">
        <v>12</v>
      </c>
      <c r="D874" s="1">
        <f t="shared" si="43"/>
        <v>40098</v>
      </c>
      <c r="E874" s="1" t="s">
        <v>12</v>
      </c>
      <c r="F874" t="str">
        <f t="shared" si="44"/>
        <v>2009</v>
      </c>
      <c r="G874" t="str">
        <f t="shared" si="45"/>
        <v>2009Q4</v>
      </c>
    </row>
    <row r="875" spans="1:7" x14ac:dyDescent="0.25">
      <c r="A875" s="2">
        <v>2009</v>
      </c>
      <c r="B875" s="2">
        <v>10</v>
      </c>
      <c r="C875">
        <v>19</v>
      </c>
      <c r="D875" s="1">
        <f t="shared" si="43"/>
        <v>40105</v>
      </c>
      <c r="E875" s="1" t="s">
        <v>12</v>
      </c>
      <c r="F875" t="str">
        <f t="shared" si="44"/>
        <v>2009</v>
      </c>
      <c r="G875" t="str">
        <f t="shared" si="45"/>
        <v>2009Q4</v>
      </c>
    </row>
    <row r="876" spans="1:7" x14ac:dyDescent="0.25">
      <c r="A876" s="2">
        <v>2009</v>
      </c>
      <c r="B876" s="2">
        <v>10</v>
      </c>
      <c r="C876">
        <v>26</v>
      </c>
      <c r="D876" s="1">
        <f t="shared" si="43"/>
        <v>40112</v>
      </c>
      <c r="E876" s="1" t="s">
        <v>12</v>
      </c>
      <c r="F876" t="str">
        <f t="shared" si="44"/>
        <v>2009</v>
      </c>
      <c r="G876" t="str">
        <f t="shared" si="45"/>
        <v>2009Q4</v>
      </c>
    </row>
    <row r="877" spans="1:7" x14ac:dyDescent="0.25">
      <c r="A877" s="2">
        <v>2009</v>
      </c>
      <c r="B877" s="2">
        <v>11</v>
      </c>
      <c r="C877">
        <v>2</v>
      </c>
      <c r="D877" s="1">
        <f t="shared" si="43"/>
        <v>40119</v>
      </c>
      <c r="E877" s="1" t="s">
        <v>12</v>
      </c>
      <c r="F877" t="str">
        <f t="shared" si="44"/>
        <v>2009</v>
      </c>
      <c r="G877" t="str">
        <f t="shared" si="45"/>
        <v>2009Q4</v>
      </c>
    </row>
    <row r="878" spans="1:7" x14ac:dyDescent="0.25">
      <c r="A878" s="2">
        <v>2009</v>
      </c>
      <c r="B878" s="2">
        <v>11</v>
      </c>
      <c r="C878">
        <v>9</v>
      </c>
      <c r="D878" s="1">
        <f t="shared" si="43"/>
        <v>40126</v>
      </c>
      <c r="E878" s="1" t="s">
        <v>12</v>
      </c>
      <c r="F878" t="str">
        <f t="shared" si="44"/>
        <v>2009</v>
      </c>
      <c r="G878" t="str">
        <f t="shared" si="45"/>
        <v>2009Q4</v>
      </c>
    </row>
    <row r="879" spans="1:7" x14ac:dyDescent="0.25">
      <c r="A879" s="2">
        <v>2009</v>
      </c>
      <c r="B879" s="2">
        <v>11</v>
      </c>
      <c r="C879">
        <v>16</v>
      </c>
      <c r="D879" s="1">
        <f t="shared" si="43"/>
        <v>40133</v>
      </c>
      <c r="E879" s="1" t="s">
        <v>12</v>
      </c>
      <c r="F879" t="str">
        <f t="shared" si="44"/>
        <v>2009</v>
      </c>
      <c r="G879" t="str">
        <f t="shared" si="45"/>
        <v>2009Q4</v>
      </c>
    </row>
    <row r="880" spans="1:7" x14ac:dyDescent="0.25">
      <c r="A880" s="2">
        <v>2009</v>
      </c>
      <c r="B880" s="2">
        <v>11</v>
      </c>
      <c r="C880">
        <v>23</v>
      </c>
      <c r="D880" s="1">
        <f t="shared" si="43"/>
        <v>40140</v>
      </c>
      <c r="E880" s="1" t="s">
        <v>12</v>
      </c>
      <c r="F880" t="str">
        <f t="shared" si="44"/>
        <v>2009</v>
      </c>
      <c r="G880" t="str">
        <f t="shared" si="45"/>
        <v>2009Q4</v>
      </c>
    </row>
    <row r="881" spans="1:7" x14ac:dyDescent="0.25">
      <c r="A881" s="2">
        <v>2009</v>
      </c>
      <c r="B881" s="2">
        <v>11</v>
      </c>
      <c r="C881">
        <v>30</v>
      </c>
      <c r="D881" s="1">
        <f t="shared" si="43"/>
        <v>40147</v>
      </c>
      <c r="E881" s="1" t="s">
        <v>12</v>
      </c>
      <c r="F881" t="str">
        <f t="shared" si="44"/>
        <v>2009</v>
      </c>
      <c r="G881" t="str">
        <f t="shared" si="45"/>
        <v>2009Q4</v>
      </c>
    </row>
    <row r="882" spans="1:7" x14ac:dyDescent="0.25">
      <c r="A882" s="2">
        <v>2009</v>
      </c>
      <c r="B882" s="2">
        <v>12</v>
      </c>
      <c r="C882">
        <v>7</v>
      </c>
      <c r="D882" s="1">
        <f t="shared" si="43"/>
        <v>40154</v>
      </c>
      <c r="E882" s="1" t="s">
        <v>12</v>
      </c>
      <c r="F882" t="str">
        <f t="shared" si="44"/>
        <v>2009</v>
      </c>
      <c r="G882" t="str">
        <f t="shared" si="45"/>
        <v>2009Q4</v>
      </c>
    </row>
    <row r="883" spans="1:7" x14ac:dyDescent="0.25">
      <c r="A883" s="2">
        <v>2009</v>
      </c>
      <c r="B883" s="2">
        <v>12</v>
      </c>
      <c r="C883">
        <v>14</v>
      </c>
      <c r="D883" s="1">
        <f t="shared" si="43"/>
        <v>40161</v>
      </c>
      <c r="E883" s="1" t="s">
        <v>12</v>
      </c>
      <c r="F883" t="str">
        <f t="shared" si="44"/>
        <v>2009</v>
      </c>
      <c r="G883" t="str">
        <f t="shared" si="45"/>
        <v>2009Q4</v>
      </c>
    </row>
    <row r="884" spans="1:7" x14ac:dyDescent="0.25">
      <c r="A884" s="2">
        <v>2009</v>
      </c>
      <c r="B884" s="2">
        <v>12</v>
      </c>
      <c r="C884">
        <v>21</v>
      </c>
      <c r="D884" s="1">
        <f t="shared" si="43"/>
        <v>40168</v>
      </c>
      <c r="E884" s="1" t="s">
        <v>12</v>
      </c>
      <c r="F884" t="str">
        <f t="shared" si="44"/>
        <v>2009</v>
      </c>
      <c r="G884" t="str">
        <f t="shared" si="45"/>
        <v>2009Q4</v>
      </c>
    </row>
    <row r="885" spans="1:7" x14ac:dyDescent="0.25">
      <c r="A885" s="3">
        <v>2009</v>
      </c>
      <c r="B885" s="2">
        <v>12</v>
      </c>
      <c r="C885">
        <v>28</v>
      </c>
      <c r="D885" s="1">
        <f t="shared" si="43"/>
        <v>40175</v>
      </c>
      <c r="E885" s="1" t="s">
        <v>12</v>
      </c>
      <c r="F885" t="str">
        <f t="shared" si="44"/>
        <v>2009</v>
      </c>
      <c r="G885" t="str">
        <f t="shared" si="45"/>
        <v>2009Q4</v>
      </c>
    </row>
    <row r="886" spans="1:7" x14ac:dyDescent="0.25">
      <c r="A886" s="2">
        <v>2010</v>
      </c>
      <c r="B886" s="2">
        <v>1</v>
      </c>
      <c r="C886">
        <v>4</v>
      </c>
      <c r="D886" s="1">
        <f t="shared" si="43"/>
        <v>40182</v>
      </c>
      <c r="E886" s="1" t="s">
        <v>9</v>
      </c>
      <c r="F886" t="str">
        <f t="shared" si="44"/>
        <v>2010</v>
      </c>
      <c r="G886" t="str">
        <f t="shared" si="45"/>
        <v>2010Q1</v>
      </c>
    </row>
    <row r="887" spans="1:7" x14ac:dyDescent="0.25">
      <c r="A887" s="2">
        <v>2010</v>
      </c>
      <c r="B887" s="2">
        <v>1</v>
      </c>
      <c r="C887">
        <v>11</v>
      </c>
      <c r="D887" s="1">
        <f t="shared" si="43"/>
        <v>40189</v>
      </c>
      <c r="E887" s="1" t="s">
        <v>9</v>
      </c>
      <c r="F887" t="str">
        <f t="shared" si="44"/>
        <v>2010</v>
      </c>
      <c r="G887" t="str">
        <f t="shared" si="45"/>
        <v>2010Q1</v>
      </c>
    </row>
    <row r="888" spans="1:7" x14ac:dyDescent="0.25">
      <c r="A888" s="2">
        <v>2010</v>
      </c>
      <c r="B888" s="2">
        <v>1</v>
      </c>
      <c r="C888">
        <v>18</v>
      </c>
      <c r="D888" s="1">
        <f t="shared" si="43"/>
        <v>40196</v>
      </c>
      <c r="E888" s="1" t="s">
        <v>9</v>
      </c>
      <c r="F888" t="str">
        <f t="shared" si="44"/>
        <v>2010</v>
      </c>
      <c r="G888" t="str">
        <f t="shared" si="45"/>
        <v>2010Q1</v>
      </c>
    </row>
    <row r="889" spans="1:7" x14ac:dyDescent="0.25">
      <c r="A889" s="2">
        <v>2010</v>
      </c>
      <c r="B889" s="2">
        <v>1</v>
      </c>
      <c r="C889">
        <v>25</v>
      </c>
      <c r="D889" s="1">
        <f t="shared" si="43"/>
        <v>40203</v>
      </c>
      <c r="E889" s="1" t="s">
        <v>9</v>
      </c>
      <c r="F889" t="str">
        <f t="shared" si="44"/>
        <v>2010</v>
      </c>
      <c r="G889" t="str">
        <f t="shared" si="45"/>
        <v>2010Q1</v>
      </c>
    </row>
    <row r="890" spans="1:7" x14ac:dyDescent="0.25">
      <c r="A890" s="2">
        <v>2010</v>
      </c>
      <c r="B890" s="2">
        <v>2</v>
      </c>
      <c r="C890">
        <v>1</v>
      </c>
      <c r="D890" s="1">
        <f t="shared" si="43"/>
        <v>40210</v>
      </c>
      <c r="E890" s="1" t="s">
        <v>9</v>
      </c>
      <c r="F890" t="str">
        <f t="shared" si="44"/>
        <v>2010</v>
      </c>
      <c r="G890" t="str">
        <f t="shared" si="45"/>
        <v>2010Q1</v>
      </c>
    </row>
    <row r="891" spans="1:7" x14ac:dyDescent="0.25">
      <c r="A891" s="2">
        <v>2010</v>
      </c>
      <c r="B891" s="2">
        <v>2</v>
      </c>
      <c r="C891">
        <v>8</v>
      </c>
      <c r="D891" s="1">
        <f t="shared" si="43"/>
        <v>40217</v>
      </c>
      <c r="E891" s="1" t="s">
        <v>9</v>
      </c>
      <c r="F891" t="str">
        <f t="shared" si="44"/>
        <v>2010</v>
      </c>
      <c r="G891" t="str">
        <f t="shared" si="45"/>
        <v>2010Q1</v>
      </c>
    </row>
    <row r="892" spans="1:7" x14ac:dyDescent="0.25">
      <c r="A892" s="2">
        <v>2010</v>
      </c>
      <c r="B892" s="2">
        <v>2</v>
      </c>
      <c r="C892">
        <v>15</v>
      </c>
      <c r="D892" s="1">
        <f t="shared" si="43"/>
        <v>40224</v>
      </c>
      <c r="E892" s="1" t="s">
        <v>9</v>
      </c>
      <c r="F892" t="str">
        <f t="shared" si="44"/>
        <v>2010</v>
      </c>
      <c r="G892" t="str">
        <f t="shared" si="45"/>
        <v>2010Q1</v>
      </c>
    </row>
    <row r="893" spans="1:7" x14ac:dyDescent="0.25">
      <c r="A893" s="2">
        <v>2010</v>
      </c>
      <c r="B893" s="2">
        <v>2</v>
      </c>
      <c r="C893">
        <v>22</v>
      </c>
      <c r="D893" s="1">
        <f t="shared" si="43"/>
        <v>40231</v>
      </c>
      <c r="E893" s="1" t="s">
        <v>9</v>
      </c>
      <c r="F893" t="str">
        <f t="shared" si="44"/>
        <v>2010</v>
      </c>
      <c r="G893" t="str">
        <f t="shared" si="45"/>
        <v>2010Q1</v>
      </c>
    </row>
    <row r="894" spans="1:7" x14ac:dyDescent="0.25">
      <c r="A894" s="2">
        <v>2010</v>
      </c>
      <c r="B894" s="2">
        <v>3</v>
      </c>
      <c r="C894">
        <v>1</v>
      </c>
      <c r="D894" s="1">
        <f t="shared" si="43"/>
        <v>40238</v>
      </c>
      <c r="E894" s="1" t="s">
        <v>9</v>
      </c>
      <c r="F894" t="str">
        <f t="shared" si="44"/>
        <v>2010</v>
      </c>
      <c r="G894" t="str">
        <f t="shared" si="45"/>
        <v>2010Q1</v>
      </c>
    </row>
    <row r="895" spans="1:7" x14ac:dyDescent="0.25">
      <c r="A895" s="2">
        <v>2010</v>
      </c>
      <c r="B895" s="2">
        <v>3</v>
      </c>
      <c r="C895">
        <v>8</v>
      </c>
      <c r="D895" s="1">
        <f t="shared" si="43"/>
        <v>40245</v>
      </c>
      <c r="E895" s="1" t="s">
        <v>9</v>
      </c>
      <c r="F895" t="str">
        <f t="shared" si="44"/>
        <v>2010</v>
      </c>
      <c r="G895" t="str">
        <f t="shared" si="45"/>
        <v>2010Q1</v>
      </c>
    </row>
    <row r="896" spans="1:7" x14ac:dyDescent="0.25">
      <c r="A896" s="2">
        <v>2010</v>
      </c>
      <c r="B896" s="2">
        <v>3</v>
      </c>
      <c r="C896">
        <v>15</v>
      </c>
      <c r="D896" s="1">
        <f t="shared" si="43"/>
        <v>40252</v>
      </c>
      <c r="E896" s="1" t="s">
        <v>9</v>
      </c>
      <c r="F896" t="str">
        <f t="shared" si="44"/>
        <v>2010</v>
      </c>
      <c r="G896" t="str">
        <f t="shared" si="45"/>
        <v>2010Q1</v>
      </c>
    </row>
    <row r="897" spans="1:7" x14ac:dyDescent="0.25">
      <c r="A897" s="2">
        <v>2010</v>
      </c>
      <c r="B897" s="2">
        <v>3</v>
      </c>
      <c r="C897">
        <v>22</v>
      </c>
      <c r="D897" s="1">
        <f t="shared" si="43"/>
        <v>40259</v>
      </c>
      <c r="E897" s="1" t="s">
        <v>9</v>
      </c>
      <c r="F897" t="str">
        <f t="shared" si="44"/>
        <v>2010</v>
      </c>
      <c r="G897" t="str">
        <f t="shared" si="45"/>
        <v>2010Q1</v>
      </c>
    </row>
    <row r="898" spans="1:7" x14ac:dyDescent="0.25">
      <c r="A898" s="2">
        <v>2010</v>
      </c>
      <c r="B898" s="2">
        <v>3</v>
      </c>
      <c r="C898">
        <v>29</v>
      </c>
      <c r="D898" s="1">
        <f t="shared" si="43"/>
        <v>40266</v>
      </c>
      <c r="E898" s="1" t="s">
        <v>9</v>
      </c>
      <c r="F898" t="str">
        <f t="shared" si="44"/>
        <v>2010</v>
      </c>
      <c r="G898" t="str">
        <f t="shared" si="45"/>
        <v>2010Q1</v>
      </c>
    </row>
    <row r="899" spans="1:7" x14ac:dyDescent="0.25">
      <c r="A899" s="2">
        <v>2010</v>
      </c>
      <c r="B899" s="2">
        <v>4</v>
      </c>
      <c r="C899">
        <v>5</v>
      </c>
      <c r="D899" s="1">
        <f t="shared" ref="D899:D962" si="46">DATE(A899,B899,C899)</f>
        <v>40273</v>
      </c>
      <c r="E899" s="1" t="s">
        <v>10</v>
      </c>
      <c r="F899" t="str">
        <f t="shared" ref="F899:F962" si="47">TEXT(D899,"YYYY")</f>
        <v>2010</v>
      </c>
      <c r="G899" t="str">
        <f t="shared" si="45"/>
        <v>2010Q2</v>
      </c>
    </row>
    <row r="900" spans="1:7" x14ac:dyDescent="0.25">
      <c r="A900" s="2">
        <v>2010</v>
      </c>
      <c r="B900" s="2">
        <v>4</v>
      </c>
      <c r="C900">
        <v>12</v>
      </c>
      <c r="D900" s="1">
        <f t="shared" si="46"/>
        <v>40280</v>
      </c>
      <c r="E900" s="1" t="s">
        <v>10</v>
      </c>
      <c r="F900" t="str">
        <f t="shared" si="47"/>
        <v>2010</v>
      </c>
      <c r="G900" t="str">
        <f t="shared" ref="G900:G963" si="48">F900&amp;MID(E900,1,1)&amp;MID(E900,4,1)</f>
        <v>2010Q2</v>
      </c>
    </row>
    <row r="901" spans="1:7" x14ac:dyDescent="0.25">
      <c r="A901" s="2">
        <v>2010</v>
      </c>
      <c r="B901" s="2">
        <v>4</v>
      </c>
      <c r="C901">
        <v>19</v>
      </c>
      <c r="D901" s="1">
        <f t="shared" si="46"/>
        <v>40287</v>
      </c>
      <c r="E901" s="1" t="s">
        <v>10</v>
      </c>
      <c r="F901" t="str">
        <f t="shared" si="47"/>
        <v>2010</v>
      </c>
      <c r="G901" t="str">
        <f t="shared" si="48"/>
        <v>2010Q2</v>
      </c>
    </row>
    <row r="902" spans="1:7" x14ac:dyDescent="0.25">
      <c r="A902" s="2">
        <v>2010</v>
      </c>
      <c r="B902" s="2">
        <v>4</v>
      </c>
      <c r="C902">
        <v>26</v>
      </c>
      <c r="D902" s="1">
        <f t="shared" si="46"/>
        <v>40294</v>
      </c>
      <c r="E902" s="1" t="s">
        <v>10</v>
      </c>
      <c r="F902" t="str">
        <f t="shared" si="47"/>
        <v>2010</v>
      </c>
      <c r="G902" t="str">
        <f t="shared" si="48"/>
        <v>2010Q2</v>
      </c>
    </row>
    <row r="903" spans="1:7" x14ac:dyDescent="0.25">
      <c r="A903" s="2">
        <v>2010</v>
      </c>
      <c r="B903" s="2">
        <v>5</v>
      </c>
      <c r="C903">
        <v>3</v>
      </c>
      <c r="D903" s="1">
        <f t="shared" si="46"/>
        <v>40301</v>
      </c>
      <c r="E903" s="1" t="s">
        <v>10</v>
      </c>
      <c r="F903" t="str">
        <f t="shared" si="47"/>
        <v>2010</v>
      </c>
      <c r="G903" t="str">
        <f t="shared" si="48"/>
        <v>2010Q2</v>
      </c>
    </row>
    <row r="904" spans="1:7" x14ac:dyDescent="0.25">
      <c r="A904" s="2">
        <v>2010</v>
      </c>
      <c r="B904" s="2">
        <v>5</v>
      </c>
      <c r="C904">
        <v>10</v>
      </c>
      <c r="D904" s="1">
        <f t="shared" si="46"/>
        <v>40308</v>
      </c>
      <c r="E904" s="1" t="s">
        <v>10</v>
      </c>
      <c r="F904" t="str">
        <f t="shared" si="47"/>
        <v>2010</v>
      </c>
      <c r="G904" t="str">
        <f t="shared" si="48"/>
        <v>2010Q2</v>
      </c>
    </row>
    <row r="905" spans="1:7" x14ac:dyDescent="0.25">
      <c r="A905" s="2">
        <v>2010</v>
      </c>
      <c r="B905" s="2">
        <v>5</v>
      </c>
      <c r="C905">
        <v>17</v>
      </c>
      <c r="D905" s="1">
        <f t="shared" si="46"/>
        <v>40315</v>
      </c>
      <c r="E905" s="1" t="s">
        <v>10</v>
      </c>
      <c r="F905" t="str">
        <f t="shared" si="47"/>
        <v>2010</v>
      </c>
      <c r="G905" t="str">
        <f t="shared" si="48"/>
        <v>2010Q2</v>
      </c>
    </row>
    <row r="906" spans="1:7" x14ac:dyDescent="0.25">
      <c r="A906" s="2">
        <v>2010</v>
      </c>
      <c r="B906" s="2">
        <v>5</v>
      </c>
      <c r="C906">
        <v>24</v>
      </c>
      <c r="D906" s="1">
        <f t="shared" si="46"/>
        <v>40322</v>
      </c>
      <c r="E906" s="1" t="s">
        <v>10</v>
      </c>
      <c r="F906" t="str">
        <f t="shared" si="47"/>
        <v>2010</v>
      </c>
      <c r="G906" t="str">
        <f t="shared" si="48"/>
        <v>2010Q2</v>
      </c>
    </row>
    <row r="907" spans="1:7" x14ac:dyDescent="0.25">
      <c r="A907" s="2">
        <v>2010</v>
      </c>
      <c r="B907" s="2">
        <v>5</v>
      </c>
      <c r="C907">
        <v>31</v>
      </c>
      <c r="D907" s="1">
        <f t="shared" si="46"/>
        <v>40329</v>
      </c>
      <c r="E907" s="1" t="s">
        <v>10</v>
      </c>
      <c r="F907" t="str">
        <f t="shared" si="47"/>
        <v>2010</v>
      </c>
      <c r="G907" t="str">
        <f t="shared" si="48"/>
        <v>2010Q2</v>
      </c>
    </row>
    <row r="908" spans="1:7" x14ac:dyDescent="0.25">
      <c r="A908" s="2">
        <v>2010</v>
      </c>
      <c r="B908" s="2">
        <v>6</v>
      </c>
      <c r="C908">
        <v>7</v>
      </c>
      <c r="D908" s="1">
        <f t="shared" si="46"/>
        <v>40336</v>
      </c>
      <c r="E908" s="1" t="s">
        <v>10</v>
      </c>
      <c r="F908" t="str">
        <f t="shared" si="47"/>
        <v>2010</v>
      </c>
      <c r="G908" t="str">
        <f t="shared" si="48"/>
        <v>2010Q2</v>
      </c>
    </row>
    <row r="909" spans="1:7" x14ac:dyDescent="0.25">
      <c r="A909" s="2">
        <v>2010</v>
      </c>
      <c r="B909" s="2">
        <v>6</v>
      </c>
      <c r="C909">
        <v>14</v>
      </c>
      <c r="D909" s="1">
        <f t="shared" si="46"/>
        <v>40343</v>
      </c>
      <c r="E909" s="1" t="s">
        <v>10</v>
      </c>
      <c r="F909" t="str">
        <f t="shared" si="47"/>
        <v>2010</v>
      </c>
      <c r="G909" t="str">
        <f t="shared" si="48"/>
        <v>2010Q2</v>
      </c>
    </row>
    <row r="910" spans="1:7" x14ac:dyDescent="0.25">
      <c r="A910" s="2">
        <v>2010</v>
      </c>
      <c r="B910" s="2">
        <v>6</v>
      </c>
      <c r="C910">
        <v>21</v>
      </c>
      <c r="D910" s="1">
        <f t="shared" si="46"/>
        <v>40350</v>
      </c>
      <c r="E910" s="1" t="s">
        <v>10</v>
      </c>
      <c r="F910" t="str">
        <f t="shared" si="47"/>
        <v>2010</v>
      </c>
      <c r="G910" t="str">
        <f t="shared" si="48"/>
        <v>2010Q2</v>
      </c>
    </row>
    <row r="911" spans="1:7" x14ac:dyDescent="0.25">
      <c r="A911" s="2">
        <v>2010</v>
      </c>
      <c r="B911" s="2">
        <v>6</v>
      </c>
      <c r="C911">
        <v>28</v>
      </c>
      <c r="D911" s="1">
        <f t="shared" si="46"/>
        <v>40357</v>
      </c>
      <c r="E911" s="1" t="s">
        <v>10</v>
      </c>
      <c r="F911" t="str">
        <f t="shared" si="47"/>
        <v>2010</v>
      </c>
      <c r="G911" t="str">
        <f t="shared" si="48"/>
        <v>2010Q2</v>
      </c>
    </row>
    <row r="912" spans="1:7" x14ac:dyDescent="0.25">
      <c r="A912" s="2">
        <v>2010</v>
      </c>
      <c r="B912" s="2">
        <v>7</v>
      </c>
      <c r="C912">
        <v>5</v>
      </c>
      <c r="D912" s="1">
        <f t="shared" si="46"/>
        <v>40364</v>
      </c>
      <c r="E912" s="1" t="s">
        <v>11</v>
      </c>
      <c r="F912" t="str">
        <f t="shared" si="47"/>
        <v>2010</v>
      </c>
      <c r="G912" t="str">
        <f t="shared" si="48"/>
        <v>2010Q3</v>
      </c>
    </row>
    <row r="913" spans="1:7" x14ac:dyDescent="0.25">
      <c r="A913" s="2">
        <v>2010</v>
      </c>
      <c r="B913" s="2">
        <v>7</v>
      </c>
      <c r="C913">
        <v>12</v>
      </c>
      <c r="D913" s="1">
        <f t="shared" si="46"/>
        <v>40371</v>
      </c>
      <c r="E913" s="1" t="s">
        <v>11</v>
      </c>
      <c r="F913" t="str">
        <f t="shared" si="47"/>
        <v>2010</v>
      </c>
      <c r="G913" t="str">
        <f t="shared" si="48"/>
        <v>2010Q3</v>
      </c>
    </row>
    <row r="914" spans="1:7" x14ac:dyDescent="0.25">
      <c r="A914" s="2">
        <v>2010</v>
      </c>
      <c r="B914" s="2">
        <v>7</v>
      </c>
      <c r="C914">
        <v>19</v>
      </c>
      <c r="D914" s="1">
        <f t="shared" si="46"/>
        <v>40378</v>
      </c>
      <c r="E914" s="1" t="s">
        <v>11</v>
      </c>
      <c r="F914" t="str">
        <f t="shared" si="47"/>
        <v>2010</v>
      </c>
      <c r="G914" t="str">
        <f t="shared" si="48"/>
        <v>2010Q3</v>
      </c>
    </row>
    <row r="915" spans="1:7" x14ac:dyDescent="0.25">
      <c r="A915" s="2">
        <v>2010</v>
      </c>
      <c r="B915" s="2">
        <v>7</v>
      </c>
      <c r="C915">
        <v>26</v>
      </c>
      <c r="D915" s="1">
        <f t="shared" si="46"/>
        <v>40385</v>
      </c>
      <c r="E915" s="1" t="s">
        <v>11</v>
      </c>
      <c r="F915" t="str">
        <f t="shared" si="47"/>
        <v>2010</v>
      </c>
      <c r="G915" t="str">
        <f t="shared" si="48"/>
        <v>2010Q3</v>
      </c>
    </row>
    <row r="916" spans="1:7" x14ac:dyDescent="0.25">
      <c r="A916" s="2">
        <v>2010</v>
      </c>
      <c r="B916" s="2">
        <v>8</v>
      </c>
      <c r="C916">
        <v>2</v>
      </c>
      <c r="D916" s="1">
        <f t="shared" si="46"/>
        <v>40392</v>
      </c>
      <c r="E916" s="1" t="s">
        <v>11</v>
      </c>
      <c r="F916" t="str">
        <f t="shared" si="47"/>
        <v>2010</v>
      </c>
      <c r="G916" t="str">
        <f t="shared" si="48"/>
        <v>2010Q3</v>
      </c>
    </row>
    <row r="917" spans="1:7" x14ac:dyDescent="0.25">
      <c r="A917" s="2">
        <v>2010</v>
      </c>
      <c r="B917" s="2">
        <v>8</v>
      </c>
      <c r="C917">
        <v>9</v>
      </c>
      <c r="D917" s="1">
        <f t="shared" si="46"/>
        <v>40399</v>
      </c>
      <c r="E917" s="1" t="s">
        <v>11</v>
      </c>
      <c r="F917" t="str">
        <f t="shared" si="47"/>
        <v>2010</v>
      </c>
      <c r="G917" t="str">
        <f t="shared" si="48"/>
        <v>2010Q3</v>
      </c>
    </row>
    <row r="918" spans="1:7" x14ac:dyDescent="0.25">
      <c r="A918" s="2">
        <v>2010</v>
      </c>
      <c r="B918" s="2">
        <v>8</v>
      </c>
      <c r="C918">
        <v>16</v>
      </c>
      <c r="D918" s="1">
        <f t="shared" si="46"/>
        <v>40406</v>
      </c>
      <c r="E918" s="1" t="s">
        <v>11</v>
      </c>
      <c r="F918" t="str">
        <f t="shared" si="47"/>
        <v>2010</v>
      </c>
      <c r="G918" t="str">
        <f t="shared" si="48"/>
        <v>2010Q3</v>
      </c>
    </row>
    <row r="919" spans="1:7" x14ac:dyDescent="0.25">
      <c r="A919" s="2">
        <v>2010</v>
      </c>
      <c r="B919" s="2">
        <v>8</v>
      </c>
      <c r="C919">
        <v>23</v>
      </c>
      <c r="D919" s="1">
        <f t="shared" si="46"/>
        <v>40413</v>
      </c>
      <c r="E919" s="1" t="s">
        <v>11</v>
      </c>
      <c r="F919" t="str">
        <f t="shared" si="47"/>
        <v>2010</v>
      </c>
      <c r="G919" t="str">
        <f t="shared" si="48"/>
        <v>2010Q3</v>
      </c>
    </row>
    <row r="920" spans="1:7" x14ac:dyDescent="0.25">
      <c r="A920" s="2">
        <v>2010</v>
      </c>
      <c r="B920" s="2">
        <v>8</v>
      </c>
      <c r="C920">
        <v>30</v>
      </c>
      <c r="D920" s="1">
        <f t="shared" si="46"/>
        <v>40420</v>
      </c>
      <c r="E920" s="1" t="s">
        <v>11</v>
      </c>
      <c r="F920" t="str">
        <f t="shared" si="47"/>
        <v>2010</v>
      </c>
      <c r="G920" t="str">
        <f t="shared" si="48"/>
        <v>2010Q3</v>
      </c>
    </row>
    <row r="921" spans="1:7" x14ac:dyDescent="0.25">
      <c r="A921" s="2">
        <v>2010</v>
      </c>
      <c r="B921" s="2">
        <v>9</v>
      </c>
      <c r="C921">
        <v>6</v>
      </c>
      <c r="D921" s="1">
        <f t="shared" si="46"/>
        <v>40427</v>
      </c>
      <c r="E921" s="1" t="s">
        <v>11</v>
      </c>
      <c r="F921" t="str">
        <f t="shared" si="47"/>
        <v>2010</v>
      </c>
      <c r="G921" t="str">
        <f t="shared" si="48"/>
        <v>2010Q3</v>
      </c>
    </row>
    <row r="922" spans="1:7" x14ac:dyDescent="0.25">
      <c r="A922" s="2">
        <v>2010</v>
      </c>
      <c r="B922" s="2">
        <v>9</v>
      </c>
      <c r="C922">
        <v>13</v>
      </c>
      <c r="D922" s="1">
        <f t="shared" si="46"/>
        <v>40434</v>
      </c>
      <c r="E922" s="1" t="s">
        <v>11</v>
      </c>
      <c r="F922" t="str">
        <f t="shared" si="47"/>
        <v>2010</v>
      </c>
      <c r="G922" t="str">
        <f t="shared" si="48"/>
        <v>2010Q3</v>
      </c>
    </row>
    <row r="923" spans="1:7" x14ac:dyDescent="0.25">
      <c r="A923" s="2">
        <v>2010</v>
      </c>
      <c r="B923" s="2">
        <v>9</v>
      </c>
      <c r="C923">
        <v>20</v>
      </c>
      <c r="D923" s="1">
        <f t="shared" si="46"/>
        <v>40441</v>
      </c>
      <c r="E923" s="1" t="s">
        <v>11</v>
      </c>
      <c r="F923" t="str">
        <f t="shared" si="47"/>
        <v>2010</v>
      </c>
      <c r="G923" t="str">
        <f t="shared" si="48"/>
        <v>2010Q3</v>
      </c>
    </row>
    <row r="924" spans="1:7" x14ac:dyDescent="0.25">
      <c r="A924" s="2">
        <v>2010</v>
      </c>
      <c r="B924" s="2">
        <v>9</v>
      </c>
      <c r="C924">
        <v>27</v>
      </c>
      <c r="D924" s="1">
        <f t="shared" si="46"/>
        <v>40448</v>
      </c>
      <c r="E924" s="1" t="s">
        <v>11</v>
      </c>
      <c r="F924" t="str">
        <f t="shared" si="47"/>
        <v>2010</v>
      </c>
      <c r="G924" t="str">
        <f t="shared" si="48"/>
        <v>2010Q3</v>
      </c>
    </row>
    <row r="925" spans="1:7" x14ac:dyDescent="0.25">
      <c r="A925" s="2">
        <v>2010</v>
      </c>
      <c r="B925" s="2">
        <v>10</v>
      </c>
      <c r="C925">
        <v>4</v>
      </c>
      <c r="D925" s="1">
        <f t="shared" si="46"/>
        <v>40455</v>
      </c>
      <c r="E925" s="1" t="s">
        <v>12</v>
      </c>
      <c r="F925" t="str">
        <f t="shared" si="47"/>
        <v>2010</v>
      </c>
      <c r="G925" t="str">
        <f t="shared" si="48"/>
        <v>2010Q4</v>
      </c>
    </row>
    <row r="926" spans="1:7" x14ac:dyDescent="0.25">
      <c r="A926" s="2">
        <v>2010</v>
      </c>
      <c r="B926" s="2">
        <v>10</v>
      </c>
      <c r="C926">
        <v>11</v>
      </c>
      <c r="D926" s="1">
        <f t="shared" si="46"/>
        <v>40462</v>
      </c>
      <c r="E926" s="1" t="s">
        <v>12</v>
      </c>
      <c r="F926" t="str">
        <f t="shared" si="47"/>
        <v>2010</v>
      </c>
      <c r="G926" t="str">
        <f t="shared" si="48"/>
        <v>2010Q4</v>
      </c>
    </row>
    <row r="927" spans="1:7" x14ac:dyDescent="0.25">
      <c r="A927" s="2">
        <v>2010</v>
      </c>
      <c r="B927" s="2">
        <v>10</v>
      </c>
      <c r="C927">
        <v>18</v>
      </c>
      <c r="D927" s="1">
        <f t="shared" si="46"/>
        <v>40469</v>
      </c>
      <c r="E927" s="1" t="s">
        <v>12</v>
      </c>
      <c r="F927" t="str">
        <f t="shared" si="47"/>
        <v>2010</v>
      </c>
      <c r="G927" t="str">
        <f t="shared" si="48"/>
        <v>2010Q4</v>
      </c>
    </row>
    <row r="928" spans="1:7" x14ac:dyDescent="0.25">
      <c r="A928" s="2">
        <v>2010</v>
      </c>
      <c r="B928" s="2">
        <v>10</v>
      </c>
      <c r="C928">
        <v>25</v>
      </c>
      <c r="D928" s="1">
        <f t="shared" si="46"/>
        <v>40476</v>
      </c>
      <c r="E928" s="1" t="s">
        <v>12</v>
      </c>
      <c r="F928" t="str">
        <f t="shared" si="47"/>
        <v>2010</v>
      </c>
      <c r="G928" t="str">
        <f t="shared" si="48"/>
        <v>2010Q4</v>
      </c>
    </row>
    <row r="929" spans="1:7" x14ac:dyDescent="0.25">
      <c r="A929" s="2">
        <v>2010</v>
      </c>
      <c r="B929" s="2">
        <v>11</v>
      </c>
      <c r="C929">
        <v>1</v>
      </c>
      <c r="D929" s="1">
        <f t="shared" si="46"/>
        <v>40483</v>
      </c>
      <c r="E929" s="1" t="s">
        <v>12</v>
      </c>
      <c r="F929" t="str">
        <f t="shared" si="47"/>
        <v>2010</v>
      </c>
      <c r="G929" t="str">
        <f t="shared" si="48"/>
        <v>2010Q4</v>
      </c>
    </row>
    <row r="930" spans="1:7" x14ac:dyDescent="0.25">
      <c r="A930" s="2">
        <v>2010</v>
      </c>
      <c r="B930" s="2">
        <v>11</v>
      </c>
      <c r="C930">
        <v>8</v>
      </c>
      <c r="D930" s="1">
        <f t="shared" si="46"/>
        <v>40490</v>
      </c>
      <c r="E930" s="1" t="s">
        <v>12</v>
      </c>
      <c r="F930" t="str">
        <f t="shared" si="47"/>
        <v>2010</v>
      </c>
      <c r="G930" t="str">
        <f t="shared" si="48"/>
        <v>2010Q4</v>
      </c>
    </row>
    <row r="931" spans="1:7" x14ac:dyDescent="0.25">
      <c r="A931" s="2">
        <v>2010</v>
      </c>
      <c r="B931" s="2">
        <v>11</v>
      </c>
      <c r="C931">
        <v>15</v>
      </c>
      <c r="D931" s="1">
        <f t="shared" si="46"/>
        <v>40497</v>
      </c>
      <c r="E931" s="1" t="s">
        <v>12</v>
      </c>
      <c r="F931" t="str">
        <f t="shared" si="47"/>
        <v>2010</v>
      </c>
      <c r="G931" t="str">
        <f t="shared" si="48"/>
        <v>2010Q4</v>
      </c>
    </row>
    <row r="932" spans="1:7" x14ac:dyDescent="0.25">
      <c r="A932" s="2">
        <v>2010</v>
      </c>
      <c r="B932" s="2">
        <v>11</v>
      </c>
      <c r="C932">
        <v>22</v>
      </c>
      <c r="D932" s="1">
        <f t="shared" si="46"/>
        <v>40504</v>
      </c>
      <c r="E932" s="1" t="s">
        <v>12</v>
      </c>
      <c r="F932" t="str">
        <f t="shared" si="47"/>
        <v>2010</v>
      </c>
      <c r="G932" t="str">
        <f t="shared" si="48"/>
        <v>2010Q4</v>
      </c>
    </row>
    <row r="933" spans="1:7" x14ac:dyDescent="0.25">
      <c r="A933" s="2">
        <v>2010</v>
      </c>
      <c r="B933" s="2">
        <v>11</v>
      </c>
      <c r="C933">
        <v>29</v>
      </c>
      <c r="D933" s="1">
        <f t="shared" si="46"/>
        <v>40511</v>
      </c>
      <c r="E933" s="1" t="s">
        <v>12</v>
      </c>
      <c r="F933" t="str">
        <f t="shared" si="47"/>
        <v>2010</v>
      </c>
      <c r="G933" t="str">
        <f t="shared" si="48"/>
        <v>2010Q4</v>
      </c>
    </row>
    <row r="934" spans="1:7" x14ac:dyDescent="0.25">
      <c r="A934" s="2">
        <v>2010</v>
      </c>
      <c r="B934" s="2">
        <v>12</v>
      </c>
      <c r="C934">
        <v>6</v>
      </c>
      <c r="D934" s="1">
        <f t="shared" si="46"/>
        <v>40518</v>
      </c>
      <c r="E934" s="1" t="s">
        <v>12</v>
      </c>
      <c r="F934" t="str">
        <f t="shared" si="47"/>
        <v>2010</v>
      </c>
      <c r="G934" t="str">
        <f t="shared" si="48"/>
        <v>2010Q4</v>
      </c>
    </row>
    <row r="935" spans="1:7" x14ac:dyDescent="0.25">
      <c r="A935" s="2">
        <v>2010</v>
      </c>
      <c r="B935" s="2">
        <v>12</v>
      </c>
      <c r="C935">
        <v>13</v>
      </c>
      <c r="D935" s="1">
        <f t="shared" si="46"/>
        <v>40525</v>
      </c>
      <c r="E935" s="1" t="s">
        <v>12</v>
      </c>
      <c r="F935" t="str">
        <f t="shared" si="47"/>
        <v>2010</v>
      </c>
      <c r="G935" t="str">
        <f t="shared" si="48"/>
        <v>2010Q4</v>
      </c>
    </row>
    <row r="936" spans="1:7" x14ac:dyDescent="0.25">
      <c r="A936" s="2">
        <v>2010</v>
      </c>
      <c r="B936" s="2">
        <v>12</v>
      </c>
      <c r="C936">
        <v>20</v>
      </c>
      <c r="D936" s="1">
        <f t="shared" si="46"/>
        <v>40532</v>
      </c>
      <c r="E936" s="1" t="s">
        <v>12</v>
      </c>
      <c r="F936" t="str">
        <f t="shared" si="47"/>
        <v>2010</v>
      </c>
      <c r="G936" t="str">
        <f t="shared" si="48"/>
        <v>2010Q4</v>
      </c>
    </row>
    <row r="937" spans="1:7" x14ac:dyDescent="0.25">
      <c r="A937" s="3">
        <v>2010</v>
      </c>
      <c r="B937" s="2">
        <v>12</v>
      </c>
      <c r="C937">
        <v>27</v>
      </c>
      <c r="D937" s="1">
        <f t="shared" si="46"/>
        <v>40539</v>
      </c>
      <c r="E937" s="1" t="s">
        <v>12</v>
      </c>
      <c r="F937" t="str">
        <f t="shared" si="47"/>
        <v>2010</v>
      </c>
      <c r="G937" t="str">
        <f t="shared" si="48"/>
        <v>2010Q4</v>
      </c>
    </row>
    <row r="938" spans="1:7" x14ac:dyDescent="0.25">
      <c r="A938" s="2">
        <v>2011</v>
      </c>
      <c r="B938" s="2">
        <v>1</v>
      </c>
      <c r="C938">
        <v>3</v>
      </c>
      <c r="D938" s="1">
        <f t="shared" si="46"/>
        <v>40546</v>
      </c>
      <c r="E938" s="1" t="s">
        <v>9</v>
      </c>
      <c r="F938" t="str">
        <f t="shared" si="47"/>
        <v>2011</v>
      </c>
      <c r="G938" t="str">
        <f t="shared" si="48"/>
        <v>2011Q1</v>
      </c>
    </row>
    <row r="939" spans="1:7" x14ac:dyDescent="0.25">
      <c r="A939" s="2">
        <v>2011</v>
      </c>
      <c r="B939" s="2">
        <v>1</v>
      </c>
      <c r="C939">
        <v>10</v>
      </c>
      <c r="D939" s="1">
        <f t="shared" si="46"/>
        <v>40553</v>
      </c>
      <c r="E939" s="1" t="s">
        <v>9</v>
      </c>
      <c r="F939" t="str">
        <f t="shared" si="47"/>
        <v>2011</v>
      </c>
      <c r="G939" t="str">
        <f t="shared" si="48"/>
        <v>2011Q1</v>
      </c>
    </row>
    <row r="940" spans="1:7" x14ac:dyDescent="0.25">
      <c r="A940" s="2">
        <v>2011</v>
      </c>
      <c r="B940" s="2">
        <v>1</v>
      </c>
      <c r="C940">
        <v>17</v>
      </c>
      <c r="D940" s="1">
        <f t="shared" si="46"/>
        <v>40560</v>
      </c>
      <c r="E940" s="1" t="s">
        <v>9</v>
      </c>
      <c r="F940" t="str">
        <f t="shared" si="47"/>
        <v>2011</v>
      </c>
      <c r="G940" t="str">
        <f t="shared" si="48"/>
        <v>2011Q1</v>
      </c>
    </row>
    <row r="941" spans="1:7" x14ac:dyDescent="0.25">
      <c r="A941" s="2">
        <v>2011</v>
      </c>
      <c r="B941" s="2">
        <v>1</v>
      </c>
      <c r="C941">
        <v>24</v>
      </c>
      <c r="D941" s="1">
        <f t="shared" si="46"/>
        <v>40567</v>
      </c>
      <c r="E941" s="1" t="s">
        <v>9</v>
      </c>
      <c r="F941" t="str">
        <f t="shared" si="47"/>
        <v>2011</v>
      </c>
      <c r="G941" t="str">
        <f t="shared" si="48"/>
        <v>2011Q1</v>
      </c>
    </row>
    <row r="942" spans="1:7" x14ac:dyDescent="0.25">
      <c r="A942" s="2">
        <v>2011</v>
      </c>
      <c r="B942" s="2">
        <v>1</v>
      </c>
      <c r="C942">
        <v>31</v>
      </c>
      <c r="D942" s="1">
        <f t="shared" si="46"/>
        <v>40574</v>
      </c>
      <c r="E942" s="1" t="s">
        <v>9</v>
      </c>
      <c r="F942" t="str">
        <f t="shared" si="47"/>
        <v>2011</v>
      </c>
      <c r="G942" t="str">
        <f t="shared" si="48"/>
        <v>2011Q1</v>
      </c>
    </row>
    <row r="943" spans="1:7" x14ac:dyDescent="0.25">
      <c r="A943" s="2">
        <v>2011</v>
      </c>
      <c r="B943" s="2">
        <v>2</v>
      </c>
      <c r="C943">
        <v>7</v>
      </c>
      <c r="D943" s="1">
        <f t="shared" si="46"/>
        <v>40581</v>
      </c>
      <c r="E943" s="1" t="s">
        <v>9</v>
      </c>
      <c r="F943" t="str">
        <f t="shared" si="47"/>
        <v>2011</v>
      </c>
      <c r="G943" t="str">
        <f t="shared" si="48"/>
        <v>2011Q1</v>
      </c>
    </row>
    <row r="944" spans="1:7" x14ac:dyDescent="0.25">
      <c r="A944" s="2">
        <v>2011</v>
      </c>
      <c r="B944" s="2">
        <v>2</v>
      </c>
      <c r="C944">
        <v>14</v>
      </c>
      <c r="D944" s="1">
        <f t="shared" si="46"/>
        <v>40588</v>
      </c>
      <c r="E944" s="1" t="s">
        <v>9</v>
      </c>
      <c r="F944" t="str">
        <f t="shared" si="47"/>
        <v>2011</v>
      </c>
      <c r="G944" t="str">
        <f t="shared" si="48"/>
        <v>2011Q1</v>
      </c>
    </row>
    <row r="945" spans="1:7" x14ac:dyDescent="0.25">
      <c r="A945" s="2">
        <v>2011</v>
      </c>
      <c r="B945" s="2">
        <v>2</v>
      </c>
      <c r="C945">
        <v>21</v>
      </c>
      <c r="D945" s="1">
        <f t="shared" si="46"/>
        <v>40595</v>
      </c>
      <c r="E945" s="1" t="s">
        <v>9</v>
      </c>
      <c r="F945" t="str">
        <f t="shared" si="47"/>
        <v>2011</v>
      </c>
      <c r="G945" t="str">
        <f t="shared" si="48"/>
        <v>2011Q1</v>
      </c>
    </row>
    <row r="946" spans="1:7" x14ac:dyDescent="0.25">
      <c r="A946" s="2">
        <v>2011</v>
      </c>
      <c r="B946" s="2">
        <v>2</v>
      </c>
      <c r="C946">
        <v>28</v>
      </c>
      <c r="D946" s="1">
        <f t="shared" si="46"/>
        <v>40602</v>
      </c>
      <c r="E946" s="1" t="s">
        <v>9</v>
      </c>
      <c r="F946" t="str">
        <f t="shared" si="47"/>
        <v>2011</v>
      </c>
      <c r="G946" t="str">
        <f t="shared" si="48"/>
        <v>2011Q1</v>
      </c>
    </row>
    <row r="947" spans="1:7" x14ac:dyDescent="0.25">
      <c r="A947" s="2">
        <v>2011</v>
      </c>
      <c r="B947" s="2">
        <v>3</v>
      </c>
      <c r="C947">
        <v>7</v>
      </c>
      <c r="D947" s="1">
        <f t="shared" si="46"/>
        <v>40609</v>
      </c>
      <c r="E947" s="1" t="s">
        <v>9</v>
      </c>
      <c r="F947" t="str">
        <f t="shared" si="47"/>
        <v>2011</v>
      </c>
      <c r="G947" t="str">
        <f t="shared" si="48"/>
        <v>2011Q1</v>
      </c>
    </row>
    <row r="948" spans="1:7" x14ac:dyDescent="0.25">
      <c r="A948" s="2">
        <v>2011</v>
      </c>
      <c r="B948" s="2">
        <v>3</v>
      </c>
      <c r="C948">
        <v>14</v>
      </c>
      <c r="D948" s="1">
        <f t="shared" si="46"/>
        <v>40616</v>
      </c>
      <c r="E948" s="1" t="s">
        <v>9</v>
      </c>
      <c r="F948" t="str">
        <f t="shared" si="47"/>
        <v>2011</v>
      </c>
      <c r="G948" t="str">
        <f t="shared" si="48"/>
        <v>2011Q1</v>
      </c>
    </row>
    <row r="949" spans="1:7" x14ac:dyDescent="0.25">
      <c r="A949" s="2">
        <v>2011</v>
      </c>
      <c r="B949" s="2">
        <v>3</v>
      </c>
      <c r="C949">
        <v>21</v>
      </c>
      <c r="D949" s="1">
        <f t="shared" si="46"/>
        <v>40623</v>
      </c>
      <c r="E949" s="1" t="s">
        <v>9</v>
      </c>
      <c r="F949" t="str">
        <f t="shared" si="47"/>
        <v>2011</v>
      </c>
      <c r="G949" t="str">
        <f t="shared" si="48"/>
        <v>2011Q1</v>
      </c>
    </row>
    <row r="950" spans="1:7" x14ac:dyDescent="0.25">
      <c r="A950" s="2">
        <v>2011</v>
      </c>
      <c r="B950" s="2">
        <v>3</v>
      </c>
      <c r="C950">
        <v>28</v>
      </c>
      <c r="D950" s="1">
        <f t="shared" si="46"/>
        <v>40630</v>
      </c>
      <c r="E950" s="1" t="s">
        <v>9</v>
      </c>
      <c r="F950" t="str">
        <f t="shared" si="47"/>
        <v>2011</v>
      </c>
      <c r="G950" t="str">
        <f t="shared" si="48"/>
        <v>2011Q1</v>
      </c>
    </row>
    <row r="951" spans="1:7" x14ac:dyDescent="0.25">
      <c r="A951" s="2">
        <v>2011</v>
      </c>
      <c r="B951" s="2">
        <v>4</v>
      </c>
      <c r="C951">
        <v>4</v>
      </c>
      <c r="D951" s="1">
        <f t="shared" si="46"/>
        <v>40637</v>
      </c>
      <c r="E951" s="1" t="s">
        <v>10</v>
      </c>
      <c r="F951" t="str">
        <f t="shared" si="47"/>
        <v>2011</v>
      </c>
      <c r="G951" t="str">
        <f t="shared" si="48"/>
        <v>2011Q2</v>
      </c>
    </row>
    <row r="952" spans="1:7" x14ac:dyDescent="0.25">
      <c r="A952" s="2">
        <v>2011</v>
      </c>
      <c r="B952" s="2">
        <v>4</v>
      </c>
      <c r="C952">
        <v>11</v>
      </c>
      <c r="D952" s="1">
        <f t="shared" si="46"/>
        <v>40644</v>
      </c>
      <c r="E952" s="1" t="s">
        <v>10</v>
      </c>
      <c r="F952" t="str">
        <f t="shared" si="47"/>
        <v>2011</v>
      </c>
      <c r="G952" t="str">
        <f t="shared" si="48"/>
        <v>2011Q2</v>
      </c>
    </row>
    <row r="953" spans="1:7" x14ac:dyDescent="0.25">
      <c r="A953" s="2">
        <v>2011</v>
      </c>
      <c r="B953" s="2">
        <v>4</v>
      </c>
      <c r="C953">
        <v>18</v>
      </c>
      <c r="D953" s="1">
        <f t="shared" si="46"/>
        <v>40651</v>
      </c>
      <c r="E953" s="1" t="s">
        <v>10</v>
      </c>
      <c r="F953" t="str">
        <f t="shared" si="47"/>
        <v>2011</v>
      </c>
      <c r="G953" t="str">
        <f t="shared" si="48"/>
        <v>2011Q2</v>
      </c>
    </row>
    <row r="954" spans="1:7" x14ac:dyDescent="0.25">
      <c r="A954" s="2">
        <v>2011</v>
      </c>
      <c r="B954" s="2">
        <v>4</v>
      </c>
      <c r="C954">
        <v>25</v>
      </c>
      <c r="D954" s="1">
        <f t="shared" si="46"/>
        <v>40658</v>
      </c>
      <c r="E954" s="1" t="s">
        <v>10</v>
      </c>
      <c r="F954" t="str">
        <f t="shared" si="47"/>
        <v>2011</v>
      </c>
      <c r="G954" t="str">
        <f t="shared" si="48"/>
        <v>2011Q2</v>
      </c>
    </row>
    <row r="955" spans="1:7" x14ac:dyDescent="0.25">
      <c r="A955" s="2">
        <v>2011</v>
      </c>
      <c r="B955" s="2">
        <v>5</v>
      </c>
      <c r="C955">
        <v>2</v>
      </c>
      <c r="D955" s="1">
        <f t="shared" si="46"/>
        <v>40665</v>
      </c>
      <c r="E955" s="1" t="s">
        <v>10</v>
      </c>
      <c r="F955" t="str">
        <f t="shared" si="47"/>
        <v>2011</v>
      </c>
      <c r="G955" t="str">
        <f t="shared" si="48"/>
        <v>2011Q2</v>
      </c>
    </row>
    <row r="956" spans="1:7" x14ac:dyDescent="0.25">
      <c r="A956" s="2">
        <v>2011</v>
      </c>
      <c r="B956" s="2">
        <v>5</v>
      </c>
      <c r="C956">
        <v>9</v>
      </c>
      <c r="D956" s="1">
        <f t="shared" si="46"/>
        <v>40672</v>
      </c>
      <c r="E956" s="1" t="s">
        <v>10</v>
      </c>
      <c r="F956" t="str">
        <f t="shared" si="47"/>
        <v>2011</v>
      </c>
      <c r="G956" t="str">
        <f t="shared" si="48"/>
        <v>2011Q2</v>
      </c>
    </row>
    <row r="957" spans="1:7" x14ac:dyDescent="0.25">
      <c r="A957" s="2">
        <v>2011</v>
      </c>
      <c r="B957" s="2">
        <v>5</v>
      </c>
      <c r="C957">
        <v>16</v>
      </c>
      <c r="D957" s="1">
        <f t="shared" si="46"/>
        <v>40679</v>
      </c>
      <c r="E957" s="1" t="s">
        <v>10</v>
      </c>
      <c r="F957" t="str">
        <f t="shared" si="47"/>
        <v>2011</v>
      </c>
      <c r="G957" t="str">
        <f t="shared" si="48"/>
        <v>2011Q2</v>
      </c>
    </row>
    <row r="958" spans="1:7" x14ac:dyDescent="0.25">
      <c r="A958" s="2">
        <v>2011</v>
      </c>
      <c r="B958" s="2">
        <v>5</v>
      </c>
      <c r="C958">
        <v>23</v>
      </c>
      <c r="D958" s="1">
        <f t="shared" si="46"/>
        <v>40686</v>
      </c>
      <c r="E958" s="1" t="s">
        <v>10</v>
      </c>
      <c r="F958" t="str">
        <f t="shared" si="47"/>
        <v>2011</v>
      </c>
      <c r="G958" t="str">
        <f t="shared" si="48"/>
        <v>2011Q2</v>
      </c>
    </row>
    <row r="959" spans="1:7" x14ac:dyDescent="0.25">
      <c r="A959" s="2">
        <v>2011</v>
      </c>
      <c r="B959" s="2">
        <v>5</v>
      </c>
      <c r="C959">
        <v>30</v>
      </c>
      <c r="D959" s="1">
        <f t="shared" si="46"/>
        <v>40693</v>
      </c>
      <c r="E959" s="1" t="s">
        <v>10</v>
      </c>
      <c r="F959" t="str">
        <f t="shared" si="47"/>
        <v>2011</v>
      </c>
      <c r="G959" t="str">
        <f t="shared" si="48"/>
        <v>2011Q2</v>
      </c>
    </row>
    <row r="960" spans="1:7" x14ac:dyDescent="0.25">
      <c r="A960" s="2">
        <v>2011</v>
      </c>
      <c r="B960" s="2">
        <v>6</v>
      </c>
      <c r="C960">
        <v>6</v>
      </c>
      <c r="D960" s="1">
        <f t="shared" si="46"/>
        <v>40700</v>
      </c>
      <c r="E960" s="1" t="s">
        <v>10</v>
      </c>
      <c r="F960" t="str">
        <f t="shared" si="47"/>
        <v>2011</v>
      </c>
      <c r="G960" t="str">
        <f t="shared" si="48"/>
        <v>2011Q2</v>
      </c>
    </row>
    <row r="961" spans="1:7" x14ac:dyDescent="0.25">
      <c r="A961" s="2">
        <v>2011</v>
      </c>
      <c r="B961" s="2">
        <v>6</v>
      </c>
      <c r="C961">
        <v>13</v>
      </c>
      <c r="D961" s="1">
        <f t="shared" si="46"/>
        <v>40707</v>
      </c>
      <c r="E961" s="1" t="s">
        <v>10</v>
      </c>
      <c r="F961" t="str">
        <f t="shared" si="47"/>
        <v>2011</v>
      </c>
      <c r="G961" t="str">
        <f t="shared" si="48"/>
        <v>2011Q2</v>
      </c>
    </row>
    <row r="962" spans="1:7" x14ac:dyDescent="0.25">
      <c r="A962" s="2">
        <v>2011</v>
      </c>
      <c r="B962" s="2">
        <v>6</v>
      </c>
      <c r="C962">
        <v>20</v>
      </c>
      <c r="D962" s="1">
        <f t="shared" si="46"/>
        <v>40714</v>
      </c>
      <c r="E962" s="1" t="s">
        <v>10</v>
      </c>
      <c r="F962" t="str">
        <f t="shared" si="47"/>
        <v>2011</v>
      </c>
      <c r="G962" t="str">
        <f t="shared" si="48"/>
        <v>2011Q2</v>
      </c>
    </row>
    <row r="963" spans="1:7" x14ac:dyDescent="0.25">
      <c r="A963" s="2">
        <v>2011</v>
      </c>
      <c r="B963" s="2">
        <v>6</v>
      </c>
      <c r="C963">
        <v>27</v>
      </c>
      <c r="D963" s="1">
        <f t="shared" ref="D963:D1026" si="49">DATE(A963,B963,C963)</f>
        <v>40721</v>
      </c>
      <c r="E963" s="1" t="s">
        <v>10</v>
      </c>
      <c r="F963" t="str">
        <f t="shared" ref="F963:F1026" si="50">TEXT(D963,"YYYY")</f>
        <v>2011</v>
      </c>
      <c r="G963" t="str">
        <f t="shared" si="48"/>
        <v>2011Q2</v>
      </c>
    </row>
    <row r="964" spans="1:7" x14ac:dyDescent="0.25">
      <c r="A964" s="2">
        <v>2011</v>
      </c>
      <c r="B964" s="2">
        <v>7</v>
      </c>
      <c r="C964">
        <v>4</v>
      </c>
      <c r="D964" s="1">
        <f t="shared" si="49"/>
        <v>40728</v>
      </c>
      <c r="E964" s="1" t="s">
        <v>11</v>
      </c>
      <c r="F964" t="str">
        <f t="shared" si="50"/>
        <v>2011</v>
      </c>
      <c r="G964" t="str">
        <f t="shared" ref="G964:G1027" si="51">F964&amp;MID(E964,1,1)&amp;MID(E964,4,1)</f>
        <v>2011Q3</v>
      </c>
    </row>
    <row r="965" spans="1:7" x14ac:dyDescent="0.25">
      <c r="A965" s="2">
        <v>2011</v>
      </c>
      <c r="B965" s="2">
        <v>7</v>
      </c>
      <c r="C965">
        <v>11</v>
      </c>
      <c r="D965" s="1">
        <f t="shared" si="49"/>
        <v>40735</v>
      </c>
      <c r="E965" s="1" t="s">
        <v>11</v>
      </c>
      <c r="F965" t="str">
        <f t="shared" si="50"/>
        <v>2011</v>
      </c>
      <c r="G965" t="str">
        <f t="shared" si="51"/>
        <v>2011Q3</v>
      </c>
    </row>
    <row r="966" spans="1:7" x14ac:dyDescent="0.25">
      <c r="A966" s="2">
        <v>2011</v>
      </c>
      <c r="B966" s="2">
        <v>7</v>
      </c>
      <c r="C966">
        <v>18</v>
      </c>
      <c r="D966" s="1">
        <f t="shared" si="49"/>
        <v>40742</v>
      </c>
      <c r="E966" s="1" t="s">
        <v>11</v>
      </c>
      <c r="F966" t="str">
        <f t="shared" si="50"/>
        <v>2011</v>
      </c>
      <c r="G966" t="str">
        <f t="shared" si="51"/>
        <v>2011Q3</v>
      </c>
    </row>
    <row r="967" spans="1:7" x14ac:dyDescent="0.25">
      <c r="A967" s="2">
        <v>2011</v>
      </c>
      <c r="B967" s="2">
        <v>7</v>
      </c>
      <c r="C967">
        <v>25</v>
      </c>
      <c r="D967" s="1">
        <f t="shared" si="49"/>
        <v>40749</v>
      </c>
      <c r="E967" s="1" t="s">
        <v>11</v>
      </c>
      <c r="F967" t="str">
        <f t="shared" si="50"/>
        <v>2011</v>
      </c>
      <c r="G967" t="str">
        <f t="shared" si="51"/>
        <v>2011Q3</v>
      </c>
    </row>
    <row r="968" spans="1:7" x14ac:dyDescent="0.25">
      <c r="A968" s="2">
        <v>2011</v>
      </c>
      <c r="B968" s="2">
        <v>8</v>
      </c>
      <c r="C968">
        <v>1</v>
      </c>
      <c r="D968" s="1">
        <f t="shared" si="49"/>
        <v>40756</v>
      </c>
      <c r="E968" s="1" t="s">
        <v>11</v>
      </c>
      <c r="F968" t="str">
        <f t="shared" si="50"/>
        <v>2011</v>
      </c>
      <c r="G968" t="str">
        <f t="shared" si="51"/>
        <v>2011Q3</v>
      </c>
    </row>
    <row r="969" spans="1:7" x14ac:dyDescent="0.25">
      <c r="A969" s="2">
        <v>2011</v>
      </c>
      <c r="B969" s="2">
        <v>8</v>
      </c>
      <c r="C969">
        <v>8</v>
      </c>
      <c r="D969" s="1">
        <f t="shared" si="49"/>
        <v>40763</v>
      </c>
      <c r="E969" s="1" t="s">
        <v>11</v>
      </c>
      <c r="F969" t="str">
        <f t="shared" si="50"/>
        <v>2011</v>
      </c>
      <c r="G969" t="str">
        <f t="shared" si="51"/>
        <v>2011Q3</v>
      </c>
    </row>
    <row r="970" spans="1:7" x14ac:dyDescent="0.25">
      <c r="A970" s="2">
        <v>2011</v>
      </c>
      <c r="B970" s="2">
        <v>8</v>
      </c>
      <c r="C970">
        <v>15</v>
      </c>
      <c r="D970" s="1">
        <f t="shared" si="49"/>
        <v>40770</v>
      </c>
      <c r="E970" s="1" t="s">
        <v>11</v>
      </c>
      <c r="F970" t="str">
        <f t="shared" si="50"/>
        <v>2011</v>
      </c>
      <c r="G970" t="str">
        <f t="shared" si="51"/>
        <v>2011Q3</v>
      </c>
    </row>
    <row r="971" spans="1:7" x14ac:dyDescent="0.25">
      <c r="A971" s="2">
        <v>2011</v>
      </c>
      <c r="B971" s="2">
        <v>8</v>
      </c>
      <c r="C971">
        <v>22</v>
      </c>
      <c r="D971" s="1">
        <f t="shared" si="49"/>
        <v>40777</v>
      </c>
      <c r="E971" s="1" t="s">
        <v>11</v>
      </c>
      <c r="F971" t="str">
        <f t="shared" si="50"/>
        <v>2011</v>
      </c>
      <c r="G971" t="str">
        <f t="shared" si="51"/>
        <v>2011Q3</v>
      </c>
    </row>
    <row r="972" spans="1:7" x14ac:dyDescent="0.25">
      <c r="A972" s="2">
        <v>2011</v>
      </c>
      <c r="B972" s="2">
        <v>8</v>
      </c>
      <c r="C972">
        <v>29</v>
      </c>
      <c r="D972" s="1">
        <f t="shared" si="49"/>
        <v>40784</v>
      </c>
      <c r="E972" s="1" t="s">
        <v>11</v>
      </c>
      <c r="F972" t="str">
        <f t="shared" si="50"/>
        <v>2011</v>
      </c>
      <c r="G972" t="str">
        <f t="shared" si="51"/>
        <v>2011Q3</v>
      </c>
    </row>
    <row r="973" spans="1:7" x14ac:dyDescent="0.25">
      <c r="A973" s="2">
        <v>2011</v>
      </c>
      <c r="B973" s="2">
        <v>9</v>
      </c>
      <c r="C973">
        <v>5</v>
      </c>
      <c r="D973" s="1">
        <f t="shared" si="49"/>
        <v>40791</v>
      </c>
      <c r="E973" s="1" t="s">
        <v>11</v>
      </c>
      <c r="F973" t="str">
        <f t="shared" si="50"/>
        <v>2011</v>
      </c>
      <c r="G973" t="str">
        <f t="shared" si="51"/>
        <v>2011Q3</v>
      </c>
    </row>
    <row r="974" spans="1:7" x14ac:dyDescent="0.25">
      <c r="A974" s="2">
        <v>2011</v>
      </c>
      <c r="B974" s="2">
        <v>9</v>
      </c>
      <c r="C974">
        <v>12</v>
      </c>
      <c r="D974" s="1">
        <f t="shared" si="49"/>
        <v>40798</v>
      </c>
      <c r="E974" s="1" t="s">
        <v>11</v>
      </c>
      <c r="F974" t="str">
        <f t="shared" si="50"/>
        <v>2011</v>
      </c>
      <c r="G974" t="str">
        <f t="shared" si="51"/>
        <v>2011Q3</v>
      </c>
    </row>
    <row r="975" spans="1:7" x14ac:dyDescent="0.25">
      <c r="A975" s="2">
        <v>2011</v>
      </c>
      <c r="B975" s="2">
        <v>9</v>
      </c>
      <c r="C975">
        <v>19</v>
      </c>
      <c r="D975" s="1">
        <f t="shared" si="49"/>
        <v>40805</v>
      </c>
      <c r="E975" s="1" t="s">
        <v>11</v>
      </c>
      <c r="F975" t="str">
        <f t="shared" si="50"/>
        <v>2011</v>
      </c>
      <c r="G975" t="str">
        <f t="shared" si="51"/>
        <v>2011Q3</v>
      </c>
    </row>
    <row r="976" spans="1:7" x14ac:dyDescent="0.25">
      <c r="A976" s="2">
        <v>2011</v>
      </c>
      <c r="B976" s="2">
        <v>9</v>
      </c>
      <c r="C976">
        <v>26</v>
      </c>
      <c r="D976" s="1">
        <f t="shared" si="49"/>
        <v>40812</v>
      </c>
      <c r="E976" s="1" t="s">
        <v>11</v>
      </c>
      <c r="F976" t="str">
        <f t="shared" si="50"/>
        <v>2011</v>
      </c>
      <c r="G976" t="str">
        <f t="shared" si="51"/>
        <v>2011Q3</v>
      </c>
    </row>
    <row r="977" spans="1:7" x14ac:dyDescent="0.25">
      <c r="A977" s="2">
        <v>2011</v>
      </c>
      <c r="B977" s="2">
        <v>10</v>
      </c>
      <c r="C977">
        <v>3</v>
      </c>
      <c r="D977" s="1">
        <f t="shared" si="49"/>
        <v>40819</v>
      </c>
      <c r="E977" s="1" t="s">
        <v>12</v>
      </c>
      <c r="F977" t="str">
        <f t="shared" si="50"/>
        <v>2011</v>
      </c>
      <c r="G977" t="str">
        <f t="shared" si="51"/>
        <v>2011Q4</v>
      </c>
    </row>
    <row r="978" spans="1:7" x14ac:dyDescent="0.25">
      <c r="A978" s="2">
        <v>2011</v>
      </c>
      <c r="B978" s="2">
        <v>10</v>
      </c>
      <c r="C978">
        <v>10</v>
      </c>
      <c r="D978" s="1">
        <f t="shared" si="49"/>
        <v>40826</v>
      </c>
      <c r="E978" s="1" t="s">
        <v>12</v>
      </c>
      <c r="F978" t="str">
        <f t="shared" si="50"/>
        <v>2011</v>
      </c>
      <c r="G978" t="str">
        <f t="shared" si="51"/>
        <v>2011Q4</v>
      </c>
    </row>
    <row r="979" spans="1:7" x14ac:dyDescent="0.25">
      <c r="A979" s="2">
        <v>2011</v>
      </c>
      <c r="B979" s="2">
        <v>10</v>
      </c>
      <c r="C979">
        <v>17</v>
      </c>
      <c r="D979" s="1">
        <f t="shared" si="49"/>
        <v>40833</v>
      </c>
      <c r="E979" s="1" t="s">
        <v>12</v>
      </c>
      <c r="F979" t="str">
        <f t="shared" si="50"/>
        <v>2011</v>
      </c>
      <c r="G979" t="str">
        <f t="shared" si="51"/>
        <v>2011Q4</v>
      </c>
    </row>
    <row r="980" spans="1:7" x14ac:dyDescent="0.25">
      <c r="A980" s="2">
        <v>2011</v>
      </c>
      <c r="B980" s="2">
        <v>10</v>
      </c>
      <c r="C980">
        <v>24</v>
      </c>
      <c r="D980" s="1">
        <f t="shared" si="49"/>
        <v>40840</v>
      </c>
      <c r="E980" s="1" t="s">
        <v>12</v>
      </c>
      <c r="F980" t="str">
        <f t="shared" si="50"/>
        <v>2011</v>
      </c>
      <c r="G980" t="str">
        <f t="shared" si="51"/>
        <v>2011Q4</v>
      </c>
    </row>
    <row r="981" spans="1:7" x14ac:dyDescent="0.25">
      <c r="A981" s="2">
        <v>2011</v>
      </c>
      <c r="B981" s="2">
        <v>10</v>
      </c>
      <c r="C981">
        <v>31</v>
      </c>
      <c r="D981" s="1">
        <f t="shared" si="49"/>
        <v>40847</v>
      </c>
      <c r="E981" s="1" t="s">
        <v>12</v>
      </c>
      <c r="F981" t="str">
        <f t="shared" si="50"/>
        <v>2011</v>
      </c>
      <c r="G981" t="str">
        <f t="shared" si="51"/>
        <v>2011Q4</v>
      </c>
    </row>
    <row r="982" spans="1:7" x14ac:dyDescent="0.25">
      <c r="A982" s="2">
        <v>2011</v>
      </c>
      <c r="B982" s="2">
        <v>11</v>
      </c>
      <c r="C982">
        <v>7</v>
      </c>
      <c r="D982" s="1">
        <f t="shared" si="49"/>
        <v>40854</v>
      </c>
      <c r="E982" s="1" t="s">
        <v>12</v>
      </c>
      <c r="F982" t="str">
        <f t="shared" si="50"/>
        <v>2011</v>
      </c>
      <c r="G982" t="str">
        <f t="shared" si="51"/>
        <v>2011Q4</v>
      </c>
    </row>
    <row r="983" spans="1:7" x14ac:dyDescent="0.25">
      <c r="A983" s="2">
        <v>2011</v>
      </c>
      <c r="B983" s="2">
        <v>11</v>
      </c>
      <c r="C983">
        <v>14</v>
      </c>
      <c r="D983" s="1">
        <f t="shared" si="49"/>
        <v>40861</v>
      </c>
      <c r="E983" s="1" t="s">
        <v>12</v>
      </c>
      <c r="F983" t="str">
        <f t="shared" si="50"/>
        <v>2011</v>
      </c>
      <c r="G983" t="str">
        <f t="shared" si="51"/>
        <v>2011Q4</v>
      </c>
    </row>
    <row r="984" spans="1:7" x14ac:dyDescent="0.25">
      <c r="A984" s="2">
        <v>2011</v>
      </c>
      <c r="B984" s="2">
        <v>11</v>
      </c>
      <c r="C984">
        <v>21</v>
      </c>
      <c r="D984" s="1">
        <f t="shared" si="49"/>
        <v>40868</v>
      </c>
      <c r="E984" s="1" t="s">
        <v>12</v>
      </c>
      <c r="F984" t="str">
        <f t="shared" si="50"/>
        <v>2011</v>
      </c>
      <c r="G984" t="str">
        <f t="shared" si="51"/>
        <v>2011Q4</v>
      </c>
    </row>
    <row r="985" spans="1:7" x14ac:dyDescent="0.25">
      <c r="A985" s="2">
        <v>2011</v>
      </c>
      <c r="B985" s="2">
        <v>11</v>
      </c>
      <c r="C985">
        <v>28</v>
      </c>
      <c r="D985" s="1">
        <f t="shared" si="49"/>
        <v>40875</v>
      </c>
      <c r="E985" s="1" t="s">
        <v>12</v>
      </c>
      <c r="F985" t="str">
        <f t="shared" si="50"/>
        <v>2011</v>
      </c>
      <c r="G985" t="str">
        <f t="shared" si="51"/>
        <v>2011Q4</v>
      </c>
    </row>
    <row r="986" spans="1:7" x14ac:dyDescent="0.25">
      <c r="A986" s="2">
        <v>2011</v>
      </c>
      <c r="B986" s="2">
        <v>12</v>
      </c>
      <c r="C986">
        <v>5</v>
      </c>
      <c r="D986" s="1">
        <f t="shared" si="49"/>
        <v>40882</v>
      </c>
      <c r="E986" s="1" t="s">
        <v>12</v>
      </c>
      <c r="F986" t="str">
        <f t="shared" si="50"/>
        <v>2011</v>
      </c>
      <c r="G986" t="str">
        <f t="shared" si="51"/>
        <v>2011Q4</v>
      </c>
    </row>
    <row r="987" spans="1:7" x14ac:dyDescent="0.25">
      <c r="A987" s="2">
        <v>2011</v>
      </c>
      <c r="B987" s="2">
        <v>12</v>
      </c>
      <c r="C987">
        <v>12</v>
      </c>
      <c r="D987" s="1">
        <f t="shared" si="49"/>
        <v>40889</v>
      </c>
      <c r="E987" s="1" t="s">
        <v>12</v>
      </c>
      <c r="F987" t="str">
        <f t="shared" si="50"/>
        <v>2011</v>
      </c>
      <c r="G987" t="str">
        <f t="shared" si="51"/>
        <v>2011Q4</v>
      </c>
    </row>
    <row r="988" spans="1:7" x14ac:dyDescent="0.25">
      <c r="A988" s="2">
        <v>2011</v>
      </c>
      <c r="B988" s="2">
        <v>12</v>
      </c>
      <c r="C988">
        <v>19</v>
      </c>
      <c r="D988" s="1">
        <f t="shared" si="49"/>
        <v>40896</v>
      </c>
      <c r="E988" s="1" t="s">
        <v>12</v>
      </c>
      <c r="F988" t="str">
        <f t="shared" si="50"/>
        <v>2011</v>
      </c>
      <c r="G988" t="str">
        <f t="shared" si="51"/>
        <v>2011Q4</v>
      </c>
    </row>
    <row r="989" spans="1:7" x14ac:dyDescent="0.25">
      <c r="A989" s="3">
        <v>2011</v>
      </c>
      <c r="B989" s="2">
        <v>12</v>
      </c>
      <c r="C989">
        <v>26</v>
      </c>
      <c r="D989" s="1">
        <f t="shared" si="49"/>
        <v>40903</v>
      </c>
      <c r="E989" s="1" t="s">
        <v>12</v>
      </c>
      <c r="F989" t="str">
        <f t="shared" si="50"/>
        <v>2011</v>
      </c>
      <c r="G989" t="str">
        <f t="shared" si="51"/>
        <v>2011Q4</v>
      </c>
    </row>
    <row r="990" spans="1:7" x14ac:dyDescent="0.25">
      <c r="A990" s="2">
        <v>2012</v>
      </c>
      <c r="B990" s="2">
        <v>1</v>
      </c>
      <c r="C990">
        <v>2</v>
      </c>
      <c r="D990" s="1">
        <f t="shared" si="49"/>
        <v>40910</v>
      </c>
      <c r="E990" s="1" t="s">
        <v>9</v>
      </c>
      <c r="F990" t="str">
        <f t="shared" si="50"/>
        <v>2012</v>
      </c>
      <c r="G990" t="str">
        <f t="shared" si="51"/>
        <v>2012Q1</v>
      </c>
    </row>
    <row r="991" spans="1:7" x14ac:dyDescent="0.25">
      <c r="A991" s="2">
        <v>2012</v>
      </c>
      <c r="B991" s="2">
        <v>1</v>
      </c>
      <c r="C991">
        <v>9</v>
      </c>
      <c r="D991" s="1">
        <f t="shared" si="49"/>
        <v>40917</v>
      </c>
      <c r="E991" s="1" t="s">
        <v>9</v>
      </c>
      <c r="F991" t="str">
        <f t="shared" si="50"/>
        <v>2012</v>
      </c>
      <c r="G991" t="str">
        <f t="shared" si="51"/>
        <v>2012Q1</v>
      </c>
    </row>
    <row r="992" spans="1:7" x14ac:dyDescent="0.25">
      <c r="A992" s="2">
        <v>2012</v>
      </c>
      <c r="B992" s="2">
        <v>1</v>
      </c>
      <c r="C992">
        <v>16</v>
      </c>
      <c r="D992" s="1">
        <f t="shared" si="49"/>
        <v>40924</v>
      </c>
      <c r="E992" s="1" t="s">
        <v>9</v>
      </c>
      <c r="F992" t="str">
        <f t="shared" si="50"/>
        <v>2012</v>
      </c>
      <c r="G992" t="str">
        <f t="shared" si="51"/>
        <v>2012Q1</v>
      </c>
    </row>
    <row r="993" spans="1:7" x14ac:dyDescent="0.25">
      <c r="A993" s="2">
        <v>2012</v>
      </c>
      <c r="B993" s="2">
        <v>1</v>
      </c>
      <c r="C993">
        <v>23</v>
      </c>
      <c r="D993" s="1">
        <f t="shared" si="49"/>
        <v>40931</v>
      </c>
      <c r="E993" s="1" t="s">
        <v>9</v>
      </c>
      <c r="F993" t="str">
        <f t="shared" si="50"/>
        <v>2012</v>
      </c>
      <c r="G993" t="str">
        <f t="shared" si="51"/>
        <v>2012Q1</v>
      </c>
    </row>
    <row r="994" spans="1:7" x14ac:dyDescent="0.25">
      <c r="A994" s="2">
        <v>2012</v>
      </c>
      <c r="B994" s="2">
        <v>1</v>
      </c>
      <c r="C994">
        <v>30</v>
      </c>
      <c r="D994" s="1">
        <f t="shared" si="49"/>
        <v>40938</v>
      </c>
      <c r="E994" s="1" t="s">
        <v>9</v>
      </c>
      <c r="F994" t="str">
        <f t="shared" si="50"/>
        <v>2012</v>
      </c>
      <c r="G994" t="str">
        <f t="shared" si="51"/>
        <v>2012Q1</v>
      </c>
    </row>
    <row r="995" spans="1:7" x14ac:dyDescent="0.25">
      <c r="A995" s="2">
        <v>2012</v>
      </c>
      <c r="B995" s="2">
        <v>2</v>
      </c>
      <c r="C995">
        <v>6</v>
      </c>
      <c r="D995" s="1">
        <f t="shared" si="49"/>
        <v>40945</v>
      </c>
      <c r="E995" s="1" t="s">
        <v>9</v>
      </c>
      <c r="F995" t="str">
        <f t="shared" si="50"/>
        <v>2012</v>
      </c>
      <c r="G995" t="str">
        <f t="shared" si="51"/>
        <v>2012Q1</v>
      </c>
    </row>
    <row r="996" spans="1:7" x14ac:dyDescent="0.25">
      <c r="A996" s="2">
        <v>2012</v>
      </c>
      <c r="B996" s="2">
        <v>2</v>
      </c>
      <c r="C996">
        <v>13</v>
      </c>
      <c r="D996" s="1">
        <f t="shared" si="49"/>
        <v>40952</v>
      </c>
      <c r="E996" s="1" t="s">
        <v>9</v>
      </c>
      <c r="F996" t="str">
        <f t="shared" si="50"/>
        <v>2012</v>
      </c>
      <c r="G996" t="str">
        <f t="shared" si="51"/>
        <v>2012Q1</v>
      </c>
    </row>
    <row r="997" spans="1:7" x14ac:dyDescent="0.25">
      <c r="A997" s="2">
        <v>2012</v>
      </c>
      <c r="B997" s="2">
        <v>2</v>
      </c>
      <c r="C997">
        <v>20</v>
      </c>
      <c r="D997" s="1">
        <f t="shared" si="49"/>
        <v>40959</v>
      </c>
      <c r="E997" s="1" t="s">
        <v>9</v>
      </c>
      <c r="F997" t="str">
        <f t="shared" si="50"/>
        <v>2012</v>
      </c>
      <c r="G997" t="str">
        <f t="shared" si="51"/>
        <v>2012Q1</v>
      </c>
    </row>
    <row r="998" spans="1:7" x14ac:dyDescent="0.25">
      <c r="A998" s="2">
        <v>2012</v>
      </c>
      <c r="B998" s="2">
        <v>2</v>
      </c>
      <c r="C998">
        <v>27</v>
      </c>
      <c r="D998" s="1">
        <f t="shared" si="49"/>
        <v>40966</v>
      </c>
      <c r="E998" s="1" t="s">
        <v>9</v>
      </c>
      <c r="F998" t="str">
        <f t="shared" si="50"/>
        <v>2012</v>
      </c>
      <c r="G998" t="str">
        <f t="shared" si="51"/>
        <v>2012Q1</v>
      </c>
    </row>
    <row r="999" spans="1:7" x14ac:dyDescent="0.25">
      <c r="A999" s="2">
        <v>2012</v>
      </c>
      <c r="B999" s="2">
        <v>3</v>
      </c>
      <c r="C999">
        <v>5</v>
      </c>
      <c r="D999" s="1">
        <f t="shared" si="49"/>
        <v>40973</v>
      </c>
      <c r="E999" s="1" t="s">
        <v>9</v>
      </c>
      <c r="F999" t="str">
        <f t="shared" si="50"/>
        <v>2012</v>
      </c>
      <c r="G999" t="str">
        <f t="shared" si="51"/>
        <v>2012Q1</v>
      </c>
    </row>
    <row r="1000" spans="1:7" x14ac:dyDescent="0.25">
      <c r="A1000" s="2">
        <v>2012</v>
      </c>
      <c r="B1000" s="2">
        <v>3</v>
      </c>
      <c r="C1000">
        <v>12</v>
      </c>
      <c r="D1000" s="1">
        <f t="shared" si="49"/>
        <v>40980</v>
      </c>
      <c r="E1000" s="1" t="s">
        <v>9</v>
      </c>
      <c r="F1000" t="str">
        <f t="shared" si="50"/>
        <v>2012</v>
      </c>
      <c r="G1000" t="str">
        <f t="shared" si="51"/>
        <v>2012Q1</v>
      </c>
    </row>
    <row r="1001" spans="1:7" x14ac:dyDescent="0.25">
      <c r="A1001" s="2">
        <v>2012</v>
      </c>
      <c r="B1001" s="2">
        <v>3</v>
      </c>
      <c r="C1001">
        <v>19</v>
      </c>
      <c r="D1001" s="1">
        <f t="shared" si="49"/>
        <v>40987</v>
      </c>
      <c r="E1001" s="1" t="s">
        <v>9</v>
      </c>
      <c r="F1001" t="str">
        <f t="shared" si="50"/>
        <v>2012</v>
      </c>
      <c r="G1001" t="str">
        <f t="shared" si="51"/>
        <v>2012Q1</v>
      </c>
    </row>
    <row r="1002" spans="1:7" x14ac:dyDescent="0.25">
      <c r="A1002" s="2">
        <v>2012</v>
      </c>
      <c r="B1002" s="2">
        <v>3</v>
      </c>
      <c r="C1002">
        <v>26</v>
      </c>
      <c r="D1002" s="1">
        <f t="shared" si="49"/>
        <v>40994</v>
      </c>
      <c r="E1002" s="1" t="s">
        <v>9</v>
      </c>
      <c r="F1002" t="str">
        <f t="shared" si="50"/>
        <v>2012</v>
      </c>
      <c r="G1002" t="str">
        <f t="shared" si="51"/>
        <v>2012Q1</v>
      </c>
    </row>
    <row r="1003" spans="1:7" x14ac:dyDescent="0.25">
      <c r="A1003" s="2">
        <v>2012</v>
      </c>
      <c r="B1003" s="2">
        <v>4</v>
      </c>
      <c r="C1003">
        <v>2</v>
      </c>
      <c r="D1003" s="1">
        <f t="shared" si="49"/>
        <v>41001</v>
      </c>
      <c r="E1003" s="1" t="s">
        <v>10</v>
      </c>
      <c r="F1003" t="str">
        <f t="shared" si="50"/>
        <v>2012</v>
      </c>
      <c r="G1003" t="str">
        <f t="shared" si="51"/>
        <v>2012Q2</v>
      </c>
    </row>
    <row r="1004" spans="1:7" x14ac:dyDescent="0.25">
      <c r="A1004" s="2">
        <v>2012</v>
      </c>
      <c r="B1004" s="2">
        <v>4</v>
      </c>
      <c r="C1004">
        <v>9</v>
      </c>
      <c r="D1004" s="1">
        <f t="shared" si="49"/>
        <v>41008</v>
      </c>
      <c r="E1004" s="1" t="s">
        <v>10</v>
      </c>
      <c r="F1004" t="str">
        <f t="shared" si="50"/>
        <v>2012</v>
      </c>
      <c r="G1004" t="str">
        <f t="shared" si="51"/>
        <v>2012Q2</v>
      </c>
    </row>
    <row r="1005" spans="1:7" x14ac:dyDescent="0.25">
      <c r="A1005" s="2">
        <v>2012</v>
      </c>
      <c r="B1005" s="2">
        <v>4</v>
      </c>
      <c r="C1005">
        <v>16</v>
      </c>
      <c r="D1005" s="1">
        <f t="shared" si="49"/>
        <v>41015</v>
      </c>
      <c r="E1005" s="1" t="s">
        <v>10</v>
      </c>
      <c r="F1005" t="str">
        <f t="shared" si="50"/>
        <v>2012</v>
      </c>
      <c r="G1005" t="str">
        <f t="shared" si="51"/>
        <v>2012Q2</v>
      </c>
    </row>
    <row r="1006" spans="1:7" x14ac:dyDescent="0.25">
      <c r="A1006" s="2">
        <v>2012</v>
      </c>
      <c r="B1006" s="2">
        <v>4</v>
      </c>
      <c r="C1006">
        <v>23</v>
      </c>
      <c r="D1006" s="1">
        <f t="shared" si="49"/>
        <v>41022</v>
      </c>
      <c r="E1006" s="1" t="s">
        <v>10</v>
      </c>
      <c r="F1006" t="str">
        <f t="shared" si="50"/>
        <v>2012</v>
      </c>
      <c r="G1006" t="str">
        <f t="shared" si="51"/>
        <v>2012Q2</v>
      </c>
    </row>
    <row r="1007" spans="1:7" x14ac:dyDescent="0.25">
      <c r="A1007" s="2">
        <v>2012</v>
      </c>
      <c r="B1007" s="2">
        <v>4</v>
      </c>
      <c r="C1007">
        <v>30</v>
      </c>
      <c r="D1007" s="1">
        <f t="shared" si="49"/>
        <v>41029</v>
      </c>
      <c r="E1007" s="1" t="s">
        <v>10</v>
      </c>
      <c r="F1007" t="str">
        <f t="shared" si="50"/>
        <v>2012</v>
      </c>
      <c r="G1007" t="str">
        <f t="shared" si="51"/>
        <v>2012Q2</v>
      </c>
    </row>
    <row r="1008" spans="1:7" x14ac:dyDescent="0.25">
      <c r="A1008" s="2">
        <v>2012</v>
      </c>
      <c r="B1008" s="2">
        <v>5</v>
      </c>
      <c r="C1008">
        <v>7</v>
      </c>
      <c r="D1008" s="1">
        <f t="shared" si="49"/>
        <v>41036</v>
      </c>
      <c r="E1008" s="1" t="s">
        <v>10</v>
      </c>
      <c r="F1008" t="str">
        <f t="shared" si="50"/>
        <v>2012</v>
      </c>
      <c r="G1008" t="str">
        <f t="shared" si="51"/>
        <v>2012Q2</v>
      </c>
    </row>
    <row r="1009" spans="1:7" x14ac:dyDescent="0.25">
      <c r="A1009" s="2">
        <v>2012</v>
      </c>
      <c r="B1009" s="2">
        <v>5</v>
      </c>
      <c r="C1009">
        <v>14</v>
      </c>
      <c r="D1009" s="1">
        <f t="shared" si="49"/>
        <v>41043</v>
      </c>
      <c r="E1009" s="1" t="s">
        <v>10</v>
      </c>
      <c r="F1009" t="str">
        <f t="shared" si="50"/>
        <v>2012</v>
      </c>
      <c r="G1009" t="str">
        <f t="shared" si="51"/>
        <v>2012Q2</v>
      </c>
    </row>
    <row r="1010" spans="1:7" x14ac:dyDescent="0.25">
      <c r="A1010" s="2">
        <v>2012</v>
      </c>
      <c r="B1010" s="2">
        <v>5</v>
      </c>
      <c r="C1010">
        <v>21</v>
      </c>
      <c r="D1010" s="1">
        <f t="shared" si="49"/>
        <v>41050</v>
      </c>
      <c r="E1010" s="1" t="s">
        <v>10</v>
      </c>
      <c r="F1010" t="str">
        <f t="shared" si="50"/>
        <v>2012</v>
      </c>
      <c r="G1010" t="str">
        <f t="shared" si="51"/>
        <v>2012Q2</v>
      </c>
    </row>
    <row r="1011" spans="1:7" x14ac:dyDescent="0.25">
      <c r="A1011" s="2">
        <v>2012</v>
      </c>
      <c r="B1011" s="2">
        <v>5</v>
      </c>
      <c r="C1011">
        <v>28</v>
      </c>
      <c r="D1011" s="1">
        <f t="shared" si="49"/>
        <v>41057</v>
      </c>
      <c r="E1011" s="1" t="s">
        <v>10</v>
      </c>
      <c r="F1011" t="str">
        <f t="shared" si="50"/>
        <v>2012</v>
      </c>
      <c r="G1011" t="str">
        <f t="shared" si="51"/>
        <v>2012Q2</v>
      </c>
    </row>
    <row r="1012" spans="1:7" x14ac:dyDescent="0.25">
      <c r="A1012" s="2">
        <v>2012</v>
      </c>
      <c r="B1012" s="2">
        <v>6</v>
      </c>
      <c r="C1012">
        <v>4</v>
      </c>
      <c r="D1012" s="1">
        <f t="shared" si="49"/>
        <v>41064</v>
      </c>
      <c r="E1012" s="1" t="s">
        <v>10</v>
      </c>
      <c r="F1012" t="str">
        <f t="shared" si="50"/>
        <v>2012</v>
      </c>
      <c r="G1012" t="str">
        <f t="shared" si="51"/>
        <v>2012Q2</v>
      </c>
    </row>
    <row r="1013" spans="1:7" x14ac:dyDescent="0.25">
      <c r="A1013" s="2">
        <v>2012</v>
      </c>
      <c r="B1013" s="2">
        <v>6</v>
      </c>
      <c r="C1013">
        <v>11</v>
      </c>
      <c r="D1013" s="1">
        <f t="shared" si="49"/>
        <v>41071</v>
      </c>
      <c r="E1013" s="1" t="s">
        <v>10</v>
      </c>
      <c r="F1013" t="str">
        <f t="shared" si="50"/>
        <v>2012</v>
      </c>
      <c r="G1013" t="str">
        <f t="shared" si="51"/>
        <v>2012Q2</v>
      </c>
    </row>
    <row r="1014" spans="1:7" x14ac:dyDescent="0.25">
      <c r="A1014" s="2">
        <v>2012</v>
      </c>
      <c r="B1014" s="2">
        <v>6</v>
      </c>
      <c r="C1014">
        <v>18</v>
      </c>
      <c r="D1014" s="1">
        <f t="shared" si="49"/>
        <v>41078</v>
      </c>
      <c r="E1014" s="1" t="s">
        <v>10</v>
      </c>
      <c r="F1014" t="str">
        <f t="shared" si="50"/>
        <v>2012</v>
      </c>
      <c r="G1014" t="str">
        <f t="shared" si="51"/>
        <v>2012Q2</v>
      </c>
    </row>
    <row r="1015" spans="1:7" x14ac:dyDescent="0.25">
      <c r="A1015" s="2">
        <v>2012</v>
      </c>
      <c r="B1015" s="2">
        <v>6</v>
      </c>
      <c r="C1015">
        <v>25</v>
      </c>
      <c r="D1015" s="1">
        <f t="shared" si="49"/>
        <v>41085</v>
      </c>
      <c r="E1015" s="1" t="s">
        <v>10</v>
      </c>
      <c r="F1015" t="str">
        <f t="shared" si="50"/>
        <v>2012</v>
      </c>
      <c r="G1015" t="str">
        <f t="shared" si="51"/>
        <v>2012Q2</v>
      </c>
    </row>
    <row r="1016" spans="1:7" x14ac:dyDescent="0.25">
      <c r="A1016" s="2">
        <v>2012</v>
      </c>
      <c r="B1016" s="2">
        <v>7</v>
      </c>
      <c r="C1016">
        <v>2</v>
      </c>
      <c r="D1016" s="1">
        <f t="shared" si="49"/>
        <v>41092</v>
      </c>
      <c r="E1016" s="1" t="s">
        <v>11</v>
      </c>
      <c r="F1016" t="str">
        <f t="shared" si="50"/>
        <v>2012</v>
      </c>
      <c r="G1016" t="str">
        <f t="shared" si="51"/>
        <v>2012Q3</v>
      </c>
    </row>
    <row r="1017" spans="1:7" x14ac:dyDescent="0.25">
      <c r="A1017" s="2">
        <v>2012</v>
      </c>
      <c r="B1017" s="2">
        <v>7</v>
      </c>
      <c r="C1017">
        <v>9</v>
      </c>
      <c r="D1017" s="1">
        <f t="shared" si="49"/>
        <v>41099</v>
      </c>
      <c r="E1017" s="1" t="s">
        <v>11</v>
      </c>
      <c r="F1017" t="str">
        <f t="shared" si="50"/>
        <v>2012</v>
      </c>
      <c r="G1017" t="str">
        <f t="shared" si="51"/>
        <v>2012Q3</v>
      </c>
    </row>
    <row r="1018" spans="1:7" x14ac:dyDescent="0.25">
      <c r="A1018" s="2">
        <v>2012</v>
      </c>
      <c r="B1018" s="2">
        <v>7</v>
      </c>
      <c r="C1018">
        <v>16</v>
      </c>
      <c r="D1018" s="1">
        <f t="shared" si="49"/>
        <v>41106</v>
      </c>
      <c r="E1018" s="1" t="s">
        <v>11</v>
      </c>
      <c r="F1018" t="str">
        <f t="shared" si="50"/>
        <v>2012</v>
      </c>
      <c r="G1018" t="str">
        <f t="shared" si="51"/>
        <v>2012Q3</v>
      </c>
    </row>
    <row r="1019" spans="1:7" x14ac:dyDescent="0.25">
      <c r="A1019" s="2">
        <v>2012</v>
      </c>
      <c r="B1019" s="2">
        <v>7</v>
      </c>
      <c r="C1019">
        <v>23</v>
      </c>
      <c r="D1019" s="1">
        <f t="shared" si="49"/>
        <v>41113</v>
      </c>
      <c r="E1019" s="1" t="s">
        <v>11</v>
      </c>
      <c r="F1019" t="str">
        <f t="shared" si="50"/>
        <v>2012</v>
      </c>
      <c r="G1019" t="str">
        <f t="shared" si="51"/>
        <v>2012Q3</v>
      </c>
    </row>
    <row r="1020" spans="1:7" x14ac:dyDescent="0.25">
      <c r="A1020" s="2">
        <v>2012</v>
      </c>
      <c r="B1020" s="2">
        <v>7</v>
      </c>
      <c r="C1020">
        <v>30</v>
      </c>
      <c r="D1020" s="1">
        <f t="shared" si="49"/>
        <v>41120</v>
      </c>
      <c r="E1020" s="1" t="s">
        <v>11</v>
      </c>
      <c r="F1020" t="str">
        <f t="shared" si="50"/>
        <v>2012</v>
      </c>
      <c r="G1020" t="str">
        <f t="shared" si="51"/>
        <v>2012Q3</v>
      </c>
    </row>
    <row r="1021" spans="1:7" x14ac:dyDescent="0.25">
      <c r="A1021" s="2">
        <v>2012</v>
      </c>
      <c r="B1021" s="2">
        <v>8</v>
      </c>
      <c r="C1021">
        <v>6</v>
      </c>
      <c r="D1021" s="1">
        <f t="shared" si="49"/>
        <v>41127</v>
      </c>
      <c r="E1021" s="1" t="s">
        <v>11</v>
      </c>
      <c r="F1021" t="str">
        <f t="shared" si="50"/>
        <v>2012</v>
      </c>
      <c r="G1021" t="str">
        <f t="shared" si="51"/>
        <v>2012Q3</v>
      </c>
    </row>
    <row r="1022" spans="1:7" x14ac:dyDescent="0.25">
      <c r="A1022" s="2">
        <v>2012</v>
      </c>
      <c r="B1022" s="2">
        <v>8</v>
      </c>
      <c r="C1022">
        <v>13</v>
      </c>
      <c r="D1022" s="1">
        <f t="shared" si="49"/>
        <v>41134</v>
      </c>
      <c r="E1022" s="1" t="s">
        <v>11</v>
      </c>
      <c r="F1022" t="str">
        <f t="shared" si="50"/>
        <v>2012</v>
      </c>
      <c r="G1022" t="str">
        <f t="shared" si="51"/>
        <v>2012Q3</v>
      </c>
    </row>
    <row r="1023" spans="1:7" x14ac:dyDescent="0.25">
      <c r="A1023" s="2">
        <v>2012</v>
      </c>
      <c r="B1023" s="2">
        <v>8</v>
      </c>
      <c r="C1023">
        <v>20</v>
      </c>
      <c r="D1023" s="1">
        <f t="shared" si="49"/>
        <v>41141</v>
      </c>
      <c r="E1023" s="1" t="s">
        <v>11</v>
      </c>
      <c r="F1023" t="str">
        <f t="shared" si="50"/>
        <v>2012</v>
      </c>
      <c r="G1023" t="str">
        <f t="shared" si="51"/>
        <v>2012Q3</v>
      </c>
    </row>
    <row r="1024" spans="1:7" x14ac:dyDescent="0.25">
      <c r="A1024" s="2">
        <v>2012</v>
      </c>
      <c r="B1024" s="2">
        <v>8</v>
      </c>
      <c r="C1024">
        <v>27</v>
      </c>
      <c r="D1024" s="1">
        <f t="shared" si="49"/>
        <v>41148</v>
      </c>
      <c r="E1024" s="1" t="s">
        <v>11</v>
      </c>
      <c r="F1024" t="str">
        <f t="shared" si="50"/>
        <v>2012</v>
      </c>
      <c r="G1024" t="str">
        <f t="shared" si="51"/>
        <v>2012Q3</v>
      </c>
    </row>
    <row r="1025" spans="1:7" x14ac:dyDescent="0.25">
      <c r="A1025" s="2">
        <v>2012</v>
      </c>
      <c r="B1025" s="2">
        <v>9</v>
      </c>
      <c r="C1025">
        <v>3</v>
      </c>
      <c r="D1025" s="1">
        <f t="shared" si="49"/>
        <v>41155</v>
      </c>
      <c r="E1025" s="1" t="s">
        <v>11</v>
      </c>
      <c r="F1025" t="str">
        <f t="shared" si="50"/>
        <v>2012</v>
      </c>
      <c r="G1025" t="str">
        <f t="shared" si="51"/>
        <v>2012Q3</v>
      </c>
    </row>
    <row r="1026" spans="1:7" x14ac:dyDescent="0.25">
      <c r="A1026" s="2">
        <v>2012</v>
      </c>
      <c r="B1026" s="2">
        <v>9</v>
      </c>
      <c r="C1026">
        <v>10</v>
      </c>
      <c r="D1026" s="1">
        <f t="shared" si="49"/>
        <v>41162</v>
      </c>
      <c r="E1026" s="1" t="s">
        <v>11</v>
      </c>
      <c r="F1026" t="str">
        <f t="shared" si="50"/>
        <v>2012</v>
      </c>
      <c r="G1026" t="str">
        <f t="shared" si="51"/>
        <v>2012Q3</v>
      </c>
    </row>
    <row r="1027" spans="1:7" x14ac:dyDescent="0.25">
      <c r="A1027" s="2">
        <v>2012</v>
      </c>
      <c r="B1027" s="2">
        <v>9</v>
      </c>
      <c r="C1027">
        <v>17</v>
      </c>
      <c r="D1027" s="1">
        <f t="shared" ref="D1027:D1090" si="52">DATE(A1027,B1027,C1027)</f>
        <v>41169</v>
      </c>
      <c r="E1027" s="1" t="s">
        <v>11</v>
      </c>
      <c r="F1027" t="str">
        <f t="shared" ref="F1027:F1090" si="53">TEXT(D1027,"YYYY")</f>
        <v>2012</v>
      </c>
      <c r="G1027" t="str">
        <f t="shared" si="51"/>
        <v>2012Q3</v>
      </c>
    </row>
    <row r="1028" spans="1:7" x14ac:dyDescent="0.25">
      <c r="A1028" s="2">
        <v>2012</v>
      </c>
      <c r="B1028" s="2">
        <v>9</v>
      </c>
      <c r="C1028">
        <v>24</v>
      </c>
      <c r="D1028" s="1">
        <f t="shared" si="52"/>
        <v>41176</v>
      </c>
      <c r="E1028" s="1" t="s">
        <v>11</v>
      </c>
      <c r="F1028" t="str">
        <f t="shared" si="53"/>
        <v>2012</v>
      </c>
      <c r="G1028" t="str">
        <f t="shared" ref="G1028:G1091" si="54">F1028&amp;MID(E1028,1,1)&amp;MID(E1028,4,1)</f>
        <v>2012Q3</v>
      </c>
    </row>
    <row r="1029" spans="1:7" x14ac:dyDescent="0.25">
      <c r="A1029" s="2">
        <v>2012</v>
      </c>
      <c r="B1029" s="2">
        <v>10</v>
      </c>
      <c r="C1029">
        <v>1</v>
      </c>
      <c r="D1029" s="1">
        <f t="shared" si="52"/>
        <v>41183</v>
      </c>
      <c r="E1029" s="1" t="s">
        <v>12</v>
      </c>
      <c r="F1029" t="str">
        <f t="shared" si="53"/>
        <v>2012</v>
      </c>
      <c r="G1029" t="str">
        <f t="shared" si="54"/>
        <v>2012Q4</v>
      </c>
    </row>
    <row r="1030" spans="1:7" x14ac:dyDescent="0.25">
      <c r="A1030" s="2">
        <v>2012</v>
      </c>
      <c r="B1030" s="2">
        <v>10</v>
      </c>
      <c r="C1030">
        <v>8</v>
      </c>
      <c r="D1030" s="1">
        <f t="shared" si="52"/>
        <v>41190</v>
      </c>
      <c r="E1030" s="1" t="s">
        <v>12</v>
      </c>
      <c r="F1030" t="str">
        <f t="shared" si="53"/>
        <v>2012</v>
      </c>
      <c r="G1030" t="str">
        <f t="shared" si="54"/>
        <v>2012Q4</v>
      </c>
    </row>
    <row r="1031" spans="1:7" x14ac:dyDescent="0.25">
      <c r="A1031" s="2">
        <v>2012</v>
      </c>
      <c r="B1031" s="2">
        <v>10</v>
      </c>
      <c r="C1031">
        <v>15</v>
      </c>
      <c r="D1031" s="1">
        <f t="shared" si="52"/>
        <v>41197</v>
      </c>
      <c r="E1031" s="1" t="s">
        <v>12</v>
      </c>
      <c r="F1031" t="str">
        <f t="shared" si="53"/>
        <v>2012</v>
      </c>
      <c r="G1031" t="str">
        <f t="shared" si="54"/>
        <v>2012Q4</v>
      </c>
    </row>
    <row r="1032" spans="1:7" x14ac:dyDescent="0.25">
      <c r="A1032" s="2">
        <v>2012</v>
      </c>
      <c r="B1032" s="2">
        <v>10</v>
      </c>
      <c r="C1032">
        <v>22</v>
      </c>
      <c r="D1032" s="1">
        <f t="shared" si="52"/>
        <v>41204</v>
      </c>
      <c r="E1032" s="1" t="s">
        <v>12</v>
      </c>
      <c r="F1032" t="str">
        <f t="shared" si="53"/>
        <v>2012</v>
      </c>
      <c r="G1032" t="str">
        <f t="shared" si="54"/>
        <v>2012Q4</v>
      </c>
    </row>
    <row r="1033" spans="1:7" x14ac:dyDescent="0.25">
      <c r="A1033" s="2">
        <v>2012</v>
      </c>
      <c r="B1033" s="2">
        <v>10</v>
      </c>
      <c r="C1033">
        <v>29</v>
      </c>
      <c r="D1033" s="1">
        <f t="shared" si="52"/>
        <v>41211</v>
      </c>
      <c r="E1033" s="1" t="s">
        <v>12</v>
      </c>
      <c r="F1033" t="str">
        <f t="shared" si="53"/>
        <v>2012</v>
      </c>
      <c r="G1033" t="str">
        <f t="shared" si="54"/>
        <v>2012Q4</v>
      </c>
    </row>
    <row r="1034" spans="1:7" x14ac:dyDescent="0.25">
      <c r="A1034" s="2">
        <v>2012</v>
      </c>
      <c r="B1034" s="2">
        <v>11</v>
      </c>
      <c r="C1034">
        <v>5</v>
      </c>
      <c r="D1034" s="1">
        <f t="shared" si="52"/>
        <v>41218</v>
      </c>
      <c r="E1034" s="1" t="s">
        <v>12</v>
      </c>
      <c r="F1034" t="str">
        <f t="shared" si="53"/>
        <v>2012</v>
      </c>
      <c r="G1034" t="str">
        <f t="shared" si="54"/>
        <v>2012Q4</v>
      </c>
    </row>
    <row r="1035" spans="1:7" x14ac:dyDescent="0.25">
      <c r="A1035" s="2">
        <v>2012</v>
      </c>
      <c r="B1035" s="2">
        <v>11</v>
      </c>
      <c r="C1035">
        <v>12</v>
      </c>
      <c r="D1035" s="1">
        <f t="shared" si="52"/>
        <v>41225</v>
      </c>
      <c r="E1035" s="1" t="s">
        <v>12</v>
      </c>
      <c r="F1035" t="str">
        <f t="shared" si="53"/>
        <v>2012</v>
      </c>
      <c r="G1035" t="str">
        <f t="shared" si="54"/>
        <v>2012Q4</v>
      </c>
    </row>
    <row r="1036" spans="1:7" x14ac:dyDescent="0.25">
      <c r="A1036" s="2">
        <v>2012</v>
      </c>
      <c r="B1036" s="2">
        <v>11</v>
      </c>
      <c r="C1036">
        <v>19</v>
      </c>
      <c r="D1036" s="1">
        <f t="shared" si="52"/>
        <v>41232</v>
      </c>
      <c r="E1036" s="1" t="s">
        <v>12</v>
      </c>
      <c r="F1036" t="str">
        <f t="shared" si="53"/>
        <v>2012</v>
      </c>
      <c r="G1036" t="str">
        <f t="shared" si="54"/>
        <v>2012Q4</v>
      </c>
    </row>
    <row r="1037" spans="1:7" x14ac:dyDescent="0.25">
      <c r="A1037" s="2">
        <v>2012</v>
      </c>
      <c r="B1037" s="2">
        <v>11</v>
      </c>
      <c r="C1037">
        <v>26</v>
      </c>
      <c r="D1037" s="1">
        <f t="shared" si="52"/>
        <v>41239</v>
      </c>
      <c r="E1037" s="1" t="s">
        <v>12</v>
      </c>
      <c r="F1037" t="str">
        <f t="shared" si="53"/>
        <v>2012</v>
      </c>
      <c r="G1037" t="str">
        <f t="shared" si="54"/>
        <v>2012Q4</v>
      </c>
    </row>
    <row r="1038" spans="1:7" x14ac:dyDescent="0.25">
      <c r="A1038" s="2">
        <v>2012</v>
      </c>
      <c r="B1038" s="2">
        <v>12</v>
      </c>
      <c r="C1038">
        <v>3</v>
      </c>
      <c r="D1038" s="1">
        <f t="shared" si="52"/>
        <v>41246</v>
      </c>
      <c r="E1038" s="1" t="s">
        <v>12</v>
      </c>
      <c r="F1038" t="str">
        <f t="shared" si="53"/>
        <v>2012</v>
      </c>
      <c r="G1038" t="str">
        <f t="shared" si="54"/>
        <v>2012Q4</v>
      </c>
    </row>
    <row r="1039" spans="1:7" x14ac:dyDescent="0.25">
      <c r="A1039" s="2">
        <v>2012</v>
      </c>
      <c r="B1039" s="2">
        <v>12</v>
      </c>
      <c r="C1039">
        <v>10</v>
      </c>
      <c r="D1039" s="1">
        <f t="shared" si="52"/>
        <v>41253</v>
      </c>
      <c r="E1039" s="1" t="s">
        <v>12</v>
      </c>
      <c r="F1039" t="str">
        <f t="shared" si="53"/>
        <v>2012</v>
      </c>
      <c r="G1039" t="str">
        <f t="shared" si="54"/>
        <v>2012Q4</v>
      </c>
    </row>
    <row r="1040" spans="1:7" x14ac:dyDescent="0.25">
      <c r="A1040" s="2">
        <v>2012</v>
      </c>
      <c r="B1040" s="2">
        <v>12</v>
      </c>
      <c r="C1040">
        <v>17</v>
      </c>
      <c r="D1040" s="1">
        <f t="shared" si="52"/>
        <v>41260</v>
      </c>
      <c r="E1040" s="1" t="s">
        <v>12</v>
      </c>
      <c r="F1040" t="str">
        <f t="shared" si="53"/>
        <v>2012</v>
      </c>
      <c r="G1040" t="str">
        <f t="shared" si="54"/>
        <v>2012Q4</v>
      </c>
    </row>
    <row r="1041" spans="1:7" x14ac:dyDescent="0.25">
      <c r="A1041" s="2">
        <v>2012</v>
      </c>
      <c r="B1041" s="2">
        <v>12</v>
      </c>
      <c r="C1041">
        <v>24</v>
      </c>
      <c r="D1041" s="1">
        <f t="shared" si="52"/>
        <v>41267</v>
      </c>
      <c r="E1041" s="1" t="s">
        <v>12</v>
      </c>
      <c r="F1041" t="str">
        <f t="shared" si="53"/>
        <v>2012</v>
      </c>
      <c r="G1041" t="str">
        <f t="shared" si="54"/>
        <v>2012Q4</v>
      </c>
    </row>
    <row r="1042" spans="1:7" x14ac:dyDescent="0.25">
      <c r="A1042" s="3">
        <v>2012</v>
      </c>
      <c r="B1042" s="2">
        <v>12</v>
      </c>
      <c r="C1042">
        <v>31</v>
      </c>
      <c r="D1042" s="1">
        <f t="shared" si="52"/>
        <v>41274</v>
      </c>
      <c r="E1042" s="1" t="s">
        <v>12</v>
      </c>
      <c r="F1042" t="str">
        <f t="shared" si="53"/>
        <v>2012</v>
      </c>
      <c r="G1042" t="str">
        <f t="shared" si="54"/>
        <v>2012Q4</v>
      </c>
    </row>
    <row r="1043" spans="1:7" x14ac:dyDescent="0.25">
      <c r="A1043" s="2">
        <v>2013</v>
      </c>
      <c r="B1043" s="2">
        <v>1</v>
      </c>
      <c r="C1043">
        <v>7</v>
      </c>
      <c r="D1043" s="1">
        <f t="shared" si="52"/>
        <v>41281</v>
      </c>
      <c r="E1043" s="1" t="s">
        <v>9</v>
      </c>
      <c r="F1043" t="str">
        <f t="shared" si="53"/>
        <v>2013</v>
      </c>
      <c r="G1043" t="str">
        <f t="shared" si="54"/>
        <v>2013Q1</v>
      </c>
    </row>
    <row r="1044" spans="1:7" x14ac:dyDescent="0.25">
      <c r="A1044" s="2">
        <v>2013</v>
      </c>
      <c r="B1044" s="2">
        <v>1</v>
      </c>
      <c r="C1044">
        <v>14</v>
      </c>
      <c r="D1044" s="1">
        <f t="shared" si="52"/>
        <v>41288</v>
      </c>
      <c r="E1044" s="1" t="s">
        <v>9</v>
      </c>
      <c r="F1044" t="str">
        <f t="shared" si="53"/>
        <v>2013</v>
      </c>
      <c r="G1044" t="str">
        <f t="shared" si="54"/>
        <v>2013Q1</v>
      </c>
    </row>
    <row r="1045" spans="1:7" x14ac:dyDescent="0.25">
      <c r="A1045" s="2">
        <v>2013</v>
      </c>
      <c r="B1045" s="2">
        <v>1</v>
      </c>
      <c r="C1045">
        <v>21</v>
      </c>
      <c r="D1045" s="1">
        <f t="shared" si="52"/>
        <v>41295</v>
      </c>
      <c r="E1045" s="1" t="s">
        <v>9</v>
      </c>
      <c r="F1045" t="str">
        <f t="shared" si="53"/>
        <v>2013</v>
      </c>
      <c r="G1045" t="str">
        <f t="shared" si="54"/>
        <v>2013Q1</v>
      </c>
    </row>
    <row r="1046" spans="1:7" x14ac:dyDescent="0.25">
      <c r="A1046" s="2">
        <v>2013</v>
      </c>
      <c r="B1046" s="2">
        <v>1</v>
      </c>
      <c r="C1046">
        <v>28</v>
      </c>
      <c r="D1046" s="1">
        <f t="shared" si="52"/>
        <v>41302</v>
      </c>
      <c r="E1046" s="1" t="s">
        <v>9</v>
      </c>
      <c r="F1046" t="str">
        <f t="shared" si="53"/>
        <v>2013</v>
      </c>
      <c r="G1046" t="str">
        <f t="shared" si="54"/>
        <v>2013Q1</v>
      </c>
    </row>
    <row r="1047" spans="1:7" x14ac:dyDescent="0.25">
      <c r="A1047" s="2">
        <v>2013</v>
      </c>
      <c r="B1047" s="2">
        <v>2</v>
      </c>
      <c r="C1047">
        <v>4</v>
      </c>
      <c r="D1047" s="1">
        <f t="shared" si="52"/>
        <v>41309</v>
      </c>
      <c r="E1047" s="1" t="s">
        <v>9</v>
      </c>
      <c r="F1047" t="str">
        <f t="shared" si="53"/>
        <v>2013</v>
      </c>
      <c r="G1047" t="str">
        <f t="shared" si="54"/>
        <v>2013Q1</v>
      </c>
    </row>
    <row r="1048" spans="1:7" x14ac:dyDescent="0.25">
      <c r="A1048" s="2">
        <v>2013</v>
      </c>
      <c r="B1048" s="2">
        <v>2</v>
      </c>
      <c r="C1048">
        <v>11</v>
      </c>
      <c r="D1048" s="1">
        <f t="shared" si="52"/>
        <v>41316</v>
      </c>
      <c r="E1048" s="1" t="s">
        <v>9</v>
      </c>
      <c r="F1048" t="str">
        <f t="shared" si="53"/>
        <v>2013</v>
      </c>
      <c r="G1048" t="str">
        <f t="shared" si="54"/>
        <v>2013Q1</v>
      </c>
    </row>
    <row r="1049" spans="1:7" x14ac:dyDescent="0.25">
      <c r="A1049" s="2">
        <v>2013</v>
      </c>
      <c r="B1049" s="2">
        <v>2</v>
      </c>
      <c r="C1049">
        <v>18</v>
      </c>
      <c r="D1049" s="1">
        <f t="shared" si="52"/>
        <v>41323</v>
      </c>
      <c r="E1049" s="1" t="s">
        <v>9</v>
      </c>
      <c r="F1049" t="str">
        <f t="shared" si="53"/>
        <v>2013</v>
      </c>
      <c r="G1049" t="str">
        <f t="shared" si="54"/>
        <v>2013Q1</v>
      </c>
    </row>
    <row r="1050" spans="1:7" x14ac:dyDescent="0.25">
      <c r="A1050" s="2">
        <v>2013</v>
      </c>
      <c r="B1050" s="2">
        <v>2</v>
      </c>
      <c r="C1050">
        <v>25</v>
      </c>
      <c r="D1050" s="1">
        <f t="shared" si="52"/>
        <v>41330</v>
      </c>
      <c r="E1050" s="1" t="s">
        <v>9</v>
      </c>
      <c r="F1050" t="str">
        <f t="shared" si="53"/>
        <v>2013</v>
      </c>
      <c r="G1050" t="str">
        <f t="shared" si="54"/>
        <v>2013Q1</v>
      </c>
    </row>
    <row r="1051" spans="1:7" x14ac:dyDescent="0.25">
      <c r="A1051" s="2">
        <v>2013</v>
      </c>
      <c r="B1051" s="2">
        <v>3</v>
      </c>
      <c r="C1051">
        <v>4</v>
      </c>
      <c r="D1051" s="1">
        <f t="shared" si="52"/>
        <v>41337</v>
      </c>
      <c r="E1051" s="1" t="s">
        <v>9</v>
      </c>
      <c r="F1051" t="str">
        <f t="shared" si="53"/>
        <v>2013</v>
      </c>
      <c r="G1051" t="str">
        <f t="shared" si="54"/>
        <v>2013Q1</v>
      </c>
    </row>
    <row r="1052" spans="1:7" x14ac:dyDescent="0.25">
      <c r="A1052" s="2">
        <v>2013</v>
      </c>
      <c r="B1052" s="2">
        <v>3</v>
      </c>
      <c r="C1052">
        <v>11</v>
      </c>
      <c r="D1052" s="1">
        <f t="shared" si="52"/>
        <v>41344</v>
      </c>
      <c r="E1052" s="1" t="s">
        <v>9</v>
      </c>
      <c r="F1052" t="str">
        <f t="shared" si="53"/>
        <v>2013</v>
      </c>
      <c r="G1052" t="str">
        <f t="shared" si="54"/>
        <v>2013Q1</v>
      </c>
    </row>
    <row r="1053" spans="1:7" x14ac:dyDescent="0.25">
      <c r="A1053" s="2">
        <v>2013</v>
      </c>
      <c r="B1053" s="2">
        <v>3</v>
      </c>
      <c r="C1053">
        <v>18</v>
      </c>
      <c r="D1053" s="1">
        <f t="shared" si="52"/>
        <v>41351</v>
      </c>
      <c r="E1053" s="1" t="s">
        <v>9</v>
      </c>
      <c r="F1053" t="str">
        <f t="shared" si="53"/>
        <v>2013</v>
      </c>
      <c r="G1053" t="str">
        <f t="shared" si="54"/>
        <v>2013Q1</v>
      </c>
    </row>
    <row r="1054" spans="1:7" x14ac:dyDescent="0.25">
      <c r="A1054" s="2">
        <v>2013</v>
      </c>
      <c r="B1054" s="2">
        <v>3</v>
      </c>
      <c r="C1054">
        <v>25</v>
      </c>
      <c r="D1054" s="1">
        <f t="shared" si="52"/>
        <v>41358</v>
      </c>
      <c r="E1054" s="1" t="s">
        <v>9</v>
      </c>
      <c r="F1054" t="str">
        <f t="shared" si="53"/>
        <v>2013</v>
      </c>
      <c r="G1054" t="str">
        <f t="shared" si="54"/>
        <v>2013Q1</v>
      </c>
    </row>
    <row r="1055" spans="1:7" x14ac:dyDescent="0.25">
      <c r="A1055" s="2">
        <v>2013</v>
      </c>
      <c r="B1055" s="2">
        <v>4</v>
      </c>
      <c r="C1055">
        <v>1</v>
      </c>
      <c r="D1055" s="1">
        <f t="shared" si="52"/>
        <v>41365</v>
      </c>
      <c r="E1055" s="1" t="s">
        <v>10</v>
      </c>
      <c r="F1055" t="str">
        <f t="shared" si="53"/>
        <v>2013</v>
      </c>
      <c r="G1055" t="str">
        <f t="shared" si="54"/>
        <v>2013Q2</v>
      </c>
    </row>
    <row r="1056" spans="1:7" x14ac:dyDescent="0.25">
      <c r="A1056" s="2">
        <v>2013</v>
      </c>
      <c r="B1056" s="2">
        <v>4</v>
      </c>
      <c r="C1056">
        <v>8</v>
      </c>
      <c r="D1056" s="1">
        <f t="shared" si="52"/>
        <v>41372</v>
      </c>
      <c r="E1056" s="1" t="s">
        <v>10</v>
      </c>
      <c r="F1056" t="str">
        <f t="shared" si="53"/>
        <v>2013</v>
      </c>
      <c r="G1056" t="str">
        <f t="shared" si="54"/>
        <v>2013Q2</v>
      </c>
    </row>
    <row r="1057" spans="1:7" x14ac:dyDescent="0.25">
      <c r="A1057" s="2">
        <v>2013</v>
      </c>
      <c r="B1057" s="2">
        <v>4</v>
      </c>
      <c r="C1057">
        <v>15</v>
      </c>
      <c r="D1057" s="1">
        <f t="shared" si="52"/>
        <v>41379</v>
      </c>
      <c r="E1057" s="1" t="s">
        <v>10</v>
      </c>
      <c r="F1057" t="str">
        <f t="shared" si="53"/>
        <v>2013</v>
      </c>
      <c r="G1057" t="str">
        <f t="shared" si="54"/>
        <v>2013Q2</v>
      </c>
    </row>
    <row r="1058" spans="1:7" x14ac:dyDescent="0.25">
      <c r="A1058" s="2">
        <v>2013</v>
      </c>
      <c r="B1058" s="2">
        <v>4</v>
      </c>
      <c r="C1058">
        <v>22</v>
      </c>
      <c r="D1058" s="1">
        <f t="shared" si="52"/>
        <v>41386</v>
      </c>
      <c r="E1058" s="1" t="s">
        <v>10</v>
      </c>
      <c r="F1058" t="str">
        <f t="shared" si="53"/>
        <v>2013</v>
      </c>
      <c r="G1058" t="str">
        <f t="shared" si="54"/>
        <v>2013Q2</v>
      </c>
    </row>
    <row r="1059" spans="1:7" x14ac:dyDescent="0.25">
      <c r="A1059" s="2">
        <v>2013</v>
      </c>
      <c r="B1059" s="2">
        <v>4</v>
      </c>
      <c r="C1059">
        <v>29</v>
      </c>
      <c r="D1059" s="1">
        <f t="shared" si="52"/>
        <v>41393</v>
      </c>
      <c r="E1059" s="1" t="s">
        <v>10</v>
      </c>
      <c r="F1059" t="str">
        <f t="shared" si="53"/>
        <v>2013</v>
      </c>
      <c r="G1059" t="str">
        <f t="shared" si="54"/>
        <v>2013Q2</v>
      </c>
    </row>
    <row r="1060" spans="1:7" x14ac:dyDescent="0.25">
      <c r="A1060" s="2">
        <v>2013</v>
      </c>
      <c r="B1060" s="2">
        <v>5</v>
      </c>
      <c r="C1060">
        <v>6</v>
      </c>
      <c r="D1060" s="1">
        <f t="shared" si="52"/>
        <v>41400</v>
      </c>
      <c r="E1060" s="1" t="s">
        <v>10</v>
      </c>
      <c r="F1060" t="str">
        <f t="shared" si="53"/>
        <v>2013</v>
      </c>
      <c r="G1060" t="str">
        <f t="shared" si="54"/>
        <v>2013Q2</v>
      </c>
    </row>
    <row r="1061" spans="1:7" x14ac:dyDescent="0.25">
      <c r="A1061" s="2">
        <v>2013</v>
      </c>
      <c r="B1061" s="2">
        <v>5</v>
      </c>
      <c r="C1061">
        <v>13</v>
      </c>
      <c r="D1061" s="1">
        <f t="shared" si="52"/>
        <v>41407</v>
      </c>
      <c r="E1061" s="1" t="s">
        <v>10</v>
      </c>
      <c r="F1061" t="str">
        <f t="shared" si="53"/>
        <v>2013</v>
      </c>
      <c r="G1061" t="str">
        <f t="shared" si="54"/>
        <v>2013Q2</v>
      </c>
    </row>
    <row r="1062" spans="1:7" x14ac:dyDescent="0.25">
      <c r="A1062" s="2">
        <v>2013</v>
      </c>
      <c r="B1062" s="2">
        <v>5</v>
      </c>
      <c r="C1062">
        <v>20</v>
      </c>
      <c r="D1062" s="1">
        <f t="shared" si="52"/>
        <v>41414</v>
      </c>
      <c r="E1062" s="1" t="s">
        <v>10</v>
      </c>
      <c r="F1062" t="str">
        <f t="shared" si="53"/>
        <v>2013</v>
      </c>
      <c r="G1062" t="str">
        <f t="shared" si="54"/>
        <v>2013Q2</v>
      </c>
    </row>
    <row r="1063" spans="1:7" x14ac:dyDescent="0.25">
      <c r="A1063" s="2">
        <v>2013</v>
      </c>
      <c r="B1063" s="2">
        <v>5</v>
      </c>
      <c r="C1063">
        <v>27</v>
      </c>
      <c r="D1063" s="1">
        <f t="shared" si="52"/>
        <v>41421</v>
      </c>
      <c r="E1063" s="1" t="s">
        <v>10</v>
      </c>
      <c r="F1063" t="str">
        <f t="shared" si="53"/>
        <v>2013</v>
      </c>
      <c r="G1063" t="str">
        <f t="shared" si="54"/>
        <v>2013Q2</v>
      </c>
    </row>
    <row r="1064" spans="1:7" x14ac:dyDescent="0.25">
      <c r="A1064" s="2">
        <v>2013</v>
      </c>
      <c r="B1064" s="2">
        <v>6</v>
      </c>
      <c r="C1064">
        <v>3</v>
      </c>
      <c r="D1064" s="1">
        <f t="shared" si="52"/>
        <v>41428</v>
      </c>
      <c r="E1064" s="1" t="s">
        <v>10</v>
      </c>
      <c r="F1064" t="str">
        <f t="shared" si="53"/>
        <v>2013</v>
      </c>
      <c r="G1064" t="str">
        <f t="shared" si="54"/>
        <v>2013Q2</v>
      </c>
    </row>
    <row r="1065" spans="1:7" x14ac:dyDescent="0.25">
      <c r="A1065" s="2">
        <v>2013</v>
      </c>
      <c r="B1065" s="2">
        <v>6</v>
      </c>
      <c r="C1065">
        <v>10</v>
      </c>
      <c r="D1065" s="1">
        <f t="shared" si="52"/>
        <v>41435</v>
      </c>
      <c r="E1065" s="1" t="s">
        <v>10</v>
      </c>
      <c r="F1065" t="str">
        <f t="shared" si="53"/>
        <v>2013</v>
      </c>
      <c r="G1065" t="str">
        <f t="shared" si="54"/>
        <v>2013Q2</v>
      </c>
    </row>
    <row r="1066" spans="1:7" x14ac:dyDescent="0.25">
      <c r="A1066" s="2">
        <v>2013</v>
      </c>
      <c r="B1066" s="2">
        <v>6</v>
      </c>
      <c r="C1066">
        <v>17</v>
      </c>
      <c r="D1066" s="1">
        <f t="shared" si="52"/>
        <v>41442</v>
      </c>
      <c r="E1066" s="1" t="s">
        <v>10</v>
      </c>
      <c r="F1066" t="str">
        <f t="shared" si="53"/>
        <v>2013</v>
      </c>
      <c r="G1066" t="str">
        <f t="shared" si="54"/>
        <v>2013Q2</v>
      </c>
    </row>
    <row r="1067" spans="1:7" x14ac:dyDescent="0.25">
      <c r="A1067" s="2">
        <v>2013</v>
      </c>
      <c r="B1067" s="2">
        <v>6</v>
      </c>
      <c r="C1067">
        <v>24</v>
      </c>
      <c r="D1067" s="1">
        <f t="shared" si="52"/>
        <v>41449</v>
      </c>
      <c r="E1067" s="1" t="s">
        <v>10</v>
      </c>
      <c r="F1067" t="str">
        <f t="shared" si="53"/>
        <v>2013</v>
      </c>
      <c r="G1067" t="str">
        <f t="shared" si="54"/>
        <v>2013Q2</v>
      </c>
    </row>
    <row r="1068" spans="1:7" x14ac:dyDescent="0.25">
      <c r="A1068" s="2">
        <v>2013</v>
      </c>
      <c r="B1068" s="2">
        <v>7</v>
      </c>
      <c r="C1068">
        <v>1</v>
      </c>
      <c r="D1068" s="1">
        <f t="shared" si="52"/>
        <v>41456</v>
      </c>
      <c r="E1068" s="1" t="s">
        <v>11</v>
      </c>
      <c r="F1068" t="str">
        <f t="shared" si="53"/>
        <v>2013</v>
      </c>
      <c r="G1068" t="str">
        <f t="shared" si="54"/>
        <v>2013Q3</v>
      </c>
    </row>
    <row r="1069" spans="1:7" x14ac:dyDescent="0.25">
      <c r="A1069" s="2">
        <v>2013</v>
      </c>
      <c r="B1069" s="2">
        <v>7</v>
      </c>
      <c r="C1069">
        <v>8</v>
      </c>
      <c r="D1069" s="1">
        <f t="shared" si="52"/>
        <v>41463</v>
      </c>
      <c r="E1069" s="1" t="s">
        <v>11</v>
      </c>
      <c r="F1069" t="str">
        <f t="shared" si="53"/>
        <v>2013</v>
      </c>
      <c r="G1069" t="str">
        <f t="shared" si="54"/>
        <v>2013Q3</v>
      </c>
    </row>
    <row r="1070" spans="1:7" x14ac:dyDescent="0.25">
      <c r="A1070" s="2">
        <v>2013</v>
      </c>
      <c r="B1070" s="2">
        <v>7</v>
      </c>
      <c r="C1070">
        <v>15</v>
      </c>
      <c r="D1070" s="1">
        <f t="shared" si="52"/>
        <v>41470</v>
      </c>
      <c r="E1070" s="1" t="s">
        <v>11</v>
      </c>
      <c r="F1070" t="str">
        <f t="shared" si="53"/>
        <v>2013</v>
      </c>
      <c r="G1070" t="str">
        <f t="shared" si="54"/>
        <v>2013Q3</v>
      </c>
    </row>
    <row r="1071" spans="1:7" x14ac:dyDescent="0.25">
      <c r="A1071" s="2">
        <v>2013</v>
      </c>
      <c r="B1071" s="2">
        <v>7</v>
      </c>
      <c r="C1071">
        <v>22</v>
      </c>
      <c r="D1071" s="1">
        <f t="shared" si="52"/>
        <v>41477</v>
      </c>
      <c r="E1071" s="1" t="s">
        <v>11</v>
      </c>
      <c r="F1071" t="str">
        <f t="shared" si="53"/>
        <v>2013</v>
      </c>
      <c r="G1071" t="str">
        <f t="shared" si="54"/>
        <v>2013Q3</v>
      </c>
    </row>
    <row r="1072" spans="1:7" x14ac:dyDescent="0.25">
      <c r="A1072" s="2">
        <v>2013</v>
      </c>
      <c r="B1072" s="2">
        <v>7</v>
      </c>
      <c r="C1072">
        <v>29</v>
      </c>
      <c r="D1072" s="1">
        <f t="shared" si="52"/>
        <v>41484</v>
      </c>
      <c r="E1072" s="1" t="s">
        <v>11</v>
      </c>
      <c r="F1072" t="str">
        <f t="shared" si="53"/>
        <v>2013</v>
      </c>
      <c r="G1072" t="str">
        <f t="shared" si="54"/>
        <v>2013Q3</v>
      </c>
    </row>
    <row r="1073" spans="1:7" x14ac:dyDescent="0.25">
      <c r="A1073" s="2">
        <v>2013</v>
      </c>
      <c r="B1073" s="2">
        <v>8</v>
      </c>
      <c r="C1073">
        <v>5</v>
      </c>
      <c r="D1073" s="1">
        <f t="shared" si="52"/>
        <v>41491</v>
      </c>
      <c r="E1073" s="1" t="s">
        <v>11</v>
      </c>
      <c r="F1073" t="str">
        <f t="shared" si="53"/>
        <v>2013</v>
      </c>
      <c r="G1073" t="str">
        <f t="shared" si="54"/>
        <v>2013Q3</v>
      </c>
    </row>
    <row r="1074" spans="1:7" x14ac:dyDescent="0.25">
      <c r="A1074" s="2">
        <v>2013</v>
      </c>
      <c r="B1074" s="2">
        <v>8</v>
      </c>
      <c r="C1074">
        <v>12</v>
      </c>
      <c r="D1074" s="1">
        <f t="shared" si="52"/>
        <v>41498</v>
      </c>
      <c r="E1074" s="1" t="s">
        <v>11</v>
      </c>
      <c r="F1074" t="str">
        <f t="shared" si="53"/>
        <v>2013</v>
      </c>
      <c r="G1074" t="str">
        <f t="shared" si="54"/>
        <v>2013Q3</v>
      </c>
    </row>
    <row r="1075" spans="1:7" x14ac:dyDescent="0.25">
      <c r="A1075" s="2">
        <v>2013</v>
      </c>
      <c r="B1075" s="2">
        <v>8</v>
      </c>
      <c r="C1075">
        <v>19</v>
      </c>
      <c r="D1075" s="1">
        <f t="shared" si="52"/>
        <v>41505</v>
      </c>
      <c r="E1075" s="1" t="s">
        <v>11</v>
      </c>
      <c r="F1075" t="str">
        <f t="shared" si="53"/>
        <v>2013</v>
      </c>
      <c r="G1075" t="str">
        <f t="shared" si="54"/>
        <v>2013Q3</v>
      </c>
    </row>
    <row r="1076" spans="1:7" x14ac:dyDescent="0.25">
      <c r="A1076" s="2">
        <v>2013</v>
      </c>
      <c r="B1076" s="2">
        <v>8</v>
      </c>
      <c r="C1076">
        <v>26</v>
      </c>
      <c r="D1076" s="1">
        <f t="shared" si="52"/>
        <v>41512</v>
      </c>
      <c r="E1076" s="1" t="s">
        <v>11</v>
      </c>
      <c r="F1076" t="str">
        <f t="shared" si="53"/>
        <v>2013</v>
      </c>
      <c r="G1076" t="str">
        <f t="shared" si="54"/>
        <v>2013Q3</v>
      </c>
    </row>
    <row r="1077" spans="1:7" x14ac:dyDescent="0.25">
      <c r="A1077" s="2">
        <v>2013</v>
      </c>
      <c r="B1077" s="2">
        <v>9</v>
      </c>
      <c r="C1077">
        <v>2</v>
      </c>
      <c r="D1077" s="1">
        <f t="shared" si="52"/>
        <v>41519</v>
      </c>
      <c r="E1077" s="1" t="s">
        <v>11</v>
      </c>
      <c r="F1077" t="str">
        <f t="shared" si="53"/>
        <v>2013</v>
      </c>
      <c r="G1077" t="str">
        <f t="shared" si="54"/>
        <v>2013Q3</v>
      </c>
    </row>
    <row r="1078" spans="1:7" x14ac:dyDescent="0.25">
      <c r="A1078" s="2">
        <v>2013</v>
      </c>
      <c r="B1078" s="2">
        <v>9</v>
      </c>
      <c r="C1078">
        <v>9</v>
      </c>
      <c r="D1078" s="1">
        <f t="shared" si="52"/>
        <v>41526</v>
      </c>
      <c r="E1078" s="1" t="s">
        <v>11</v>
      </c>
      <c r="F1078" t="str">
        <f t="shared" si="53"/>
        <v>2013</v>
      </c>
      <c r="G1078" t="str">
        <f t="shared" si="54"/>
        <v>2013Q3</v>
      </c>
    </row>
    <row r="1079" spans="1:7" x14ac:dyDescent="0.25">
      <c r="A1079" s="2">
        <v>2013</v>
      </c>
      <c r="B1079" s="2">
        <v>9</v>
      </c>
      <c r="C1079">
        <v>16</v>
      </c>
      <c r="D1079" s="1">
        <f t="shared" si="52"/>
        <v>41533</v>
      </c>
      <c r="E1079" s="1" t="s">
        <v>11</v>
      </c>
      <c r="F1079" t="str">
        <f t="shared" si="53"/>
        <v>2013</v>
      </c>
      <c r="G1079" t="str">
        <f t="shared" si="54"/>
        <v>2013Q3</v>
      </c>
    </row>
    <row r="1080" spans="1:7" x14ac:dyDescent="0.25">
      <c r="A1080" s="2">
        <v>2013</v>
      </c>
      <c r="B1080" s="2">
        <v>9</v>
      </c>
      <c r="C1080">
        <v>23</v>
      </c>
      <c r="D1080" s="1">
        <f t="shared" si="52"/>
        <v>41540</v>
      </c>
      <c r="E1080" s="1" t="s">
        <v>11</v>
      </c>
      <c r="F1080" t="str">
        <f t="shared" si="53"/>
        <v>2013</v>
      </c>
      <c r="G1080" t="str">
        <f t="shared" si="54"/>
        <v>2013Q3</v>
      </c>
    </row>
    <row r="1081" spans="1:7" x14ac:dyDescent="0.25">
      <c r="A1081" s="2">
        <v>2013</v>
      </c>
      <c r="B1081" s="2">
        <v>9</v>
      </c>
      <c r="C1081">
        <v>30</v>
      </c>
      <c r="D1081" s="1">
        <f t="shared" si="52"/>
        <v>41547</v>
      </c>
      <c r="E1081" s="1" t="s">
        <v>11</v>
      </c>
      <c r="F1081" t="str">
        <f t="shared" si="53"/>
        <v>2013</v>
      </c>
      <c r="G1081" t="str">
        <f t="shared" si="54"/>
        <v>2013Q3</v>
      </c>
    </row>
    <row r="1082" spans="1:7" x14ac:dyDescent="0.25">
      <c r="A1082" s="2">
        <v>2013</v>
      </c>
      <c r="B1082" s="2">
        <v>10</v>
      </c>
      <c r="C1082">
        <v>7</v>
      </c>
      <c r="D1082" s="1">
        <f t="shared" si="52"/>
        <v>41554</v>
      </c>
      <c r="E1082" s="1" t="s">
        <v>12</v>
      </c>
      <c r="F1082" t="str">
        <f t="shared" si="53"/>
        <v>2013</v>
      </c>
      <c r="G1082" t="str">
        <f t="shared" si="54"/>
        <v>2013Q4</v>
      </c>
    </row>
    <row r="1083" spans="1:7" x14ac:dyDescent="0.25">
      <c r="A1083" s="2">
        <v>2013</v>
      </c>
      <c r="B1083" s="2">
        <v>10</v>
      </c>
      <c r="C1083">
        <v>14</v>
      </c>
      <c r="D1083" s="1">
        <f t="shared" si="52"/>
        <v>41561</v>
      </c>
      <c r="E1083" s="1" t="s">
        <v>12</v>
      </c>
      <c r="F1083" t="str">
        <f t="shared" si="53"/>
        <v>2013</v>
      </c>
      <c r="G1083" t="str">
        <f t="shared" si="54"/>
        <v>2013Q4</v>
      </c>
    </row>
    <row r="1084" spans="1:7" x14ac:dyDescent="0.25">
      <c r="A1084" s="2">
        <v>2013</v>
      </c>
      <c r="B1084" s="2">
        <v>10</v>
      </c>
      <c r="C1084">
        <v>21</v>
      </c>
      <c r="D1084" s="1">
        <f t="shared" si="52"/>
        <v>41568</v>
      </c>
      <c r="E1084" s="1" t="s">
        <v>12</v>
      </c>
      <c r="F1084" t="str">
        <f t="shared" si="53"/>
        <v>2013</v>
      </c>
      <c r="G1084" t="str">
        <f t="shared" si="54"/>
        <v>2013Q4</v>
      </c>
    </row>
    <row r="1085" spans="1:7" x14ac:dyDescent="0.25">
      <c r="A1085" s="2">
        <v>2013</v>
      </c>
      <c r="B1085" s="2">
        <v>10</v>
      </c>
      <c r="C1085">
        <v>28</v>
      </c>
      <c r="D1085" s="1">
        <f t="shared" si="52"/>
        <v>41575</v>
      </c>
      <c r="E1085" s="1" t="s">
        <v>12</v>
      </c>
      <c r="F1085" t="str">
        <f t="shared" si="53"/>
        <v>2013</v>
      </c>
      <c r="G1085" t="str">
        <f t="shared" si="54"/>
        <v>2013Q4</v>
      </c>
    </row>
    <row r="1086" spans="1:7" x14ac:dyDescent="0.25">
      <c r="A1086" s="2">
        <v>2013</v>
      </c>
      <c r="B1086" s="2">
        <v>11</v>
      </c>
      <c r="C1086">
        <v>4</v>
      </c>
      <c r="D1086" s="1">
        <f t="shared" si="52"/>
        <v>41582</v>
      </c>
      <c r="E1086" s="1" t="s">
        <v>12</v>
      </c>
      <c r="F1086" t="str">
        <f t="shared" si="53"/>
        <v>2013</v>
      </c>
      <c r="G1086" t="str">
        <f t="shared" si="54"/>
        <v>2013Q4</v>
      </c>
    </row>
    <row r="1087" spans="1:7" x14ac:dyDescent="0.25">
      <c r="A1087" s="2">
        <v>2013</v>
      </c>
      <c r="B1087" s="2">
        <v>11</v>
      </c>
      <c r="C1087">
        <v>11</v>
      </c>
      <c r="D1087" s="1">
        <f t="shared" si="52"/>
        <v>41589</v>
      </c>
      <c r="E1087" s="1" t="s">
        <v>12</v>
      </c>
      <c r="F1087" t="str">
        <f t="shared" si="53"/>
        <v>2013</v>
      </c>
      <c r="G1087" t="str">
        <f t="shared" si="54"/>
        <v>2013Q4</v>
      </c>
    </row>
    <row r="1088" spans="1:7" x14ac:dyDescent="0.25">
      <c r="A1088" s="2">
        <v>2013</v>
      </c>
      <c r="B1088" s="2">
        <v>11</v>
      </c>
      <c r="C1088">
        <v>18</v>
      </c>
      <c r="D1088" s="1">
        <f t="shared" si="52"/>
        <v>41596</v>
      </c>
      <c r="E1088" s="1" t="s">
        <v>12</v>
      </c>
      <c r="F1088" t="str">
        <f t="shared" si="53"/>
        <v>2013</v>
      </c>
      <c r="G1088" t="str">
        <f t="shared" si="54"/>
        <v>2013Q4</v>
      </c>
    </row>
    <row r="1089" spans="1:7" x14ac:dyDescent="0.25">
      <c r="A1089" s="2">
        <v>2013</v>
      </c>
      <c r="B1089" s="2">
        <v>11</v>
      </c>
      <c r="C1089">
        <v>25</v>
      </c>
      <c r="D1089" s="1">
        <f t="shared" si="52"/>
        <v>41603</v>
      </c>
      <c r="E1089" s="1" t="s">
        <v>12</v>
      </c>
      <c r="F1089" t="str">
        <f t="shared" si="53"/>
        <v>2013</v>
      </c>
      <c r="G1089" t="str">
        <f t="shared" si="54"/>
        <v>2013Q4</v>
      </c>
    </row>
    <row r="1090" spans="1:7" x14ac:dyDescent="0.25">
      <c r="A1090" s="2">
        <v>2013</v>
      </c>
      <c r="B1090" s="2">
        <v>12</v>
      </c>
      <c r="C1090">
        <v>2</v>
      </c>
      <c r="D1090" s="1">
        <f t="shared" si="52"/>
        <v>41610</v>
      </c>
      <c r="E1090" s="1" t="s">
        <v>12</v>
      </c>
      <c r="F1090" t="str">
        <f t="shared" si="53"/>
        <v>2013</v>
      </c>
      <c r="G1090" t="str">
        <f t="shared" si="54"/>
        <v>2013Q4</v>
      </c>
    </row>
    <row r="1091" spans="1:7" x14ac:dyDescent="0.25">
      <c r="A1091" s="2">
        <v>2013</v>
      </c>
      <c r="B1091" s="2">
        <v>12</v>
      </c>
      <c r="C1091">
        <v>9</v>
      </c>
      <c r="D1091" s="1">
        <f t="shared" ref="D1091:D1154" si="55">DATE(A1091,B1091,C1091)</f>
        <v>41617</v>
      </c>
      <c r="E1091" s="1" t="s">
        <v>12</v>
      </c>
      <c r="F1091" t="str">
        <f t="shared" ref="F1091:F1154" si="56">TEXT(D1091,"YYYY")</f>
        <v>2013</v>
      </c>
      <c r="G1091" t="str">
        <f t="shared" si="54"/>
        <v>2013Q4</v>
      </c>
    </row>
    <row r="1092" spans="1:7" x14ac:dyDescent="0.25">
      <c r="A1092" s="2">
        <v>2013</v>
      </c>
      <c r="B1092" s="2">
        <v>12</v>
      </c>
      <c r="C1092">
        <v>16</v>
      </c>
      <c r="D1092" s="1">
        <f t="shared" si="55"/>
        <v>41624</v>
      </c>
      <c r="E1092" s="1" t="s">
        <v>12</v>
      </c>
      <c r="F1092" t="str">
        <f t="shared" si="56"/>
        <v>2013</v>
      </c>
      <c r="G1092" t="str">
        <f t="shared" ref="G1092:G1155" si="57">F1092&amp;MID(E1092,1,1)&amp;MID(E1092,4,1)</f>
        <v>2013Q4</v>
      </c>
    </row>
    <row r="1093" spans="1:7" x14ac:dyDescent="0.25">
      <c r="A1093" s="2">
        <v>2013</v>
      </c>
      <c r="B1093" s="2">
        <v>12</v>
      </c>
      <c r="C1093">
        <v>23</v>
      </c>
      <c r="D1093" s="1">
        <f t="shared" si="55"/>
        <v>41631</v>
      </c>
      <c r="E1093" s="1" t="s">
        <v>12</v>
      </c>
      <c r="F1093" t="str">
        <f t="shared" si="56"/>
        <v>2013</v>
      </c>
      <c r="G1093" t="str">
        <f t="shared" si="57"/>
        <v>2013Q4</v>
      </c>
    </row>
    <row r="1094" spans="1:7" x14ac:dyDescent="0.25">
      <c r="A1094" s="3">
        <v>2013</v>
      </c>
      <c r="B1094" s="2">
        <v>12</v>
      </c>
      <c r="C1094">
        <v>30</v>
      </c>
      <c r="D1094" s="1">
        <f t="shared" si="55"/>
        <v>41638</v>
      </c>
      <c r="E1094" s="1" t="s">
        <v>12</v>
      </c>
      <c r="F1094" t="str">
        <f t="shared" si="56"/>
        <v>2013</v>
      </c>
      <c r="G1094" t="str">
        <f t="shared" si="57"/>
        <v>2013Q4</v>
      </c>
    </row>
    <row r="1095" spans="1:7" x14ac:dyDescent="0.25">
      <c r="A1095" s="2">
        <v>2014</v>
      </c>
      <c r="B1095" s="2">
        <v>1</v>
      </c>
      <c r="C1095">
        <v>6</v>
      </c>
      <c r="D1095" s="1">
        <f t="shared" si="55"/>
        <v>41645</v>
      </c>
      <c r="E1095" s="1" t="s">
        <v>9</v>
      </c>
      <c r="F1095" t="str">
        <f t="shared" si="56"/>
        <v>2014</v>
      </c>
      <c r="G1095" t="str">
        <f t="shared" si="57"/>
        <v>2014Q1</v>
      </c>
    </row>
    <row r="1096" spans="1:7" x14ac:dyDescent="0.25">
      <c r="A1096" s="2">
        <v>2014</v>
      </c>
      <c r="B1096" s="2">
        <v>1</v>
      </c>
      <c r="C1096">
        <v>13</v>
      </c>
      <c r="D1096" s="1">
        <f t="shared" si="55"/>
        <v>41652</v>
      </c>
      <c r="E1096" s="1" t="s">
        <v>9</v>
      </c>
      <c r="F1096" t="str">
        <f t="shared" si="56"/>
        <v>2014</v>
      </c>
      <c r="G1096" t="str">
        <f t="shared" si="57"/>
        <v>2014Q1</v>
      </c>
    </row>
    <row r="1097" spans="1:7" x14ac:dyDescent="0.25">
      <c r="A1097" s="2">
        <v>2014</v>
      </c>
      <c r="B1097" s="2">
        <v>1</v>
      </c>
      <c r="C1097">
        <v>20</v>
      </c>
      <c r="D1097" s="1">
        <f t="shared" si="55"/>
        <v>41659</v>
      </c>
      <c r="E1097" s="1" t="s">
        <v>9</v>
      </c>
      <c r="F1097" t="str">
        <f t="shared" si="56"/>
        <v>2014</v>
      </c>
      <c r="G1097" t="str">
        <f t="shared" si="57"/>
        <v>2014Q1</v>
      </c>
    </row>
    <row r="1098" spans="1:7" x14ac:dyDescent="0.25">
      <c r="A1098" s="2">
        <v>2014</v>
      </c>
      <c r="B1098" s="2">
        <v>1</v>
      </c>
      <c r="C1098">
        <v>27</v>
      </c>
      <c r="D1098" s="1">
        <f t="shared" si="55"/>
        <v>41666</v>
      </c>
      <c r="E1098" s="1" t="s">
        <v>9</v>
      </c>
      <c r="F1098" t="str">
        <f t="shared" si="56"/>
        <v>2014</v>
      </c>
      <c r="G1098" t="str">
        <f t="shared" si="57"/>
        <v>2014Q1</v>
      </c>
    </row>
    <row r="1099" spans="1:7" x14ac:dyDescent="0.25">
      <c r="A1099" s="2">
        <v>2014</v>
      </c>
      <c r="B1099" s="2">
        <v>2</v>
      </c>
      <c r="C1099">
        <v>3</v>
      </c>
      <c r="D1099" s="1">
        <f t="shared" si="55"/>
        <v>41673</v>
      </c>
      <c r="E1099" s="1" t="s">
        <v>9</v>
      </c>
      <c r="F1099" t="str">
        <f t="shared" si="56"/>
        <v>2014</v>
      </c>
      <c r="G1099" t="str">
        <f t="shared" si="57"/>
        <v>2014Q1</v>
      </c>
    </row>
    <row r="1100" spans="1:7" x14ac:dyDescent="0.25">
      <c r="A1100" s="2">
        <v>2014</v>
      </c>
      <c r="B1100" s="2">
        <v>2</v>
      </c>
      <c r="C1100">
        <v>10</v>
      </c>
      <c r="D1100" s="1">
        <f t="shared" si="55"/>
        <v>41680</v>
      </c>
      <c r="E1100" s="1" t="s">
        <v>9</v>
      </c>
      <c r="F1100" t="str">
        <f t="shared" si="56"/>
        <v>2014</v>
      </c>
      <c r="G1100" t="str">
        <f t="shared" si="57"/>
        <v>2014Q1</v>
      </c>
    </row>
    <row r="1101" spans="1:7" x14ac:dyDescent="0.25">
      <c r="A1101" s="2">
        <v>2014</v>
      </c>
      <c r="B1101" s="2">
        <v>2</v>
      </c>
      <c r="C1101">
        <v>17</v>
      </c>
      <c r="D1101" s="1">
        <f t="shared" si="55"/>
        <v>41687</v>
      </c>
      <c r="E1101" s="1" t="s">
        <v>9</v>
      </c>
      <c r="F1101" t="str">
        <f t="shared" si="56"/>
        <v>2014</v>
      </c>
      <c r="G1101" t="str">
        <f t="shared" si="57"/>
        <v>2014Q1</v>
      </c>
    </row>
    <row r="1102" spans="1:7" x14ac:dyDescent="0.25">
      <c r="A1102" s="2">
        <v>2014</v>
      </c>
      <c r="B1102" s="2">
        <v>2</v>
      </c>
      <c r="C1102">
        <v>24</v>
      </c>
      <c r="D1102" s="1">
        <f t="shared" si="55"/>
        <v>41694</v>
      </c>
      <c r="E1102" s="1" t="s">
        <v>9</v>
      </c>
      <c r="F1102" t="str">
        <f t="shared" si="56"/>
        <v>2014</v>
      </c>
      <c r="G1102" t="str">
        <f t="shared" si="57"/>
        <v>2014Q1</v>
      </c>
    </row>
    <row r="1103" spans="1:7" x14ac:dyDescent="0.25">
      <c r="A1103" s="2">
        <v>2014</v>
      </c>
      <c r="B1103" s="2">
        <v>3</v>
      </c>
      <c r="C1103">
        <v>3</v>
      </c>
      <c r="D1103" s="1">
        <f t="shared" si="55"/>
        <v>41701</v>
      </c>
      <c r="E1103" s="1" t="s">
        <v>9</v>
      </c>
      <c r="F1103" t="str">
        <f t="shared" si="56"/>
        <v>2014</v>
      </c>
      <c r="G1103" t="str">
        <f t="shared" si="57"/>
        <v>2014Q1</v>
      </c>
    </row>
    <row r="1104" spans="1:7" x14ac:dyDescent="0.25">
      <c r="A1104" s="2">
        <v>2014</v>
      </c>
      <c r="B1104" s="2">
        <v>3</v>
      </c>
      <c r="C1104">
        <v>10</v>
      </c>
      <c r="D1104" s="1">
        <f t="shared" si="55"/>
        <v>41708</v>
      </c>
      <c r="E1104" s="1" t="s">
        <v>9</v>
      </c>
      <c r="F1104" t="str">
        <f t="shared" si="56"/>
        <v>2014</v>
      </c>
      <c r="G1104" t="str">
        <f t="shared" si="57"/>
        <v>2014Q1</v>
      </c>
    </row>
    <row r="1105" spans="1:7" x14ac:dyDescent="0.25">
      <c r="A1105" s="2">
        <v>2014</v>
      </c>
      <c r="B1105" s="2">
        <v>3</v>
      </c>
      <c r="C1105">
        <v>17</v>
      </c>
      <c r="D1105" s="1">
        <f t="shared" si="55"/>
        <v>41715</v>
      </c>
      <c r="E1105" s="1" t="s">
        <v>9</v>
      </c>
      <c r="F1105" t="str">
        <f t="shared" si="56"/>
        <v>2014</v>
      </c>
      <c r="G1105" t="str">
        <f t="shared" si="57"/>
        <v>2014Q1</v>
      </c>
    </row>
    <row r="1106" spans="1:7" x14ac:dyDescent="0.25">
      <c r="A1106" s="2">
        <v>2014</v>
      </c>
      <c r="B1106" s="2">
        <v>3</v>
      </c>
      <c r="C1106">
        <v>24</v>
      </c>
      <c r="D1106" s="1">
        <f t="shared" si="55"/>
        <v>41722</v>
      </c>
      <c r="E1106" s="1" t="s">
        <v>9</v>
      </c>
      <c r="F1106" t="str">
        <f t="shared" si="56"/>
        <v>2014</v>
      </c>
      <c r="G1106" t="str">
        <f t="shared" si="57"/>
        <v>2014Q1</v>
      </c>
    </row>
    <row r="1107" spans="1:7" x14ac:dyDescent="0.25">
      <c r="A1107" s="2">
        <v>2014</v>
      </c>
      <c r="B1107" s="2">
        <v>3</v>
      </c>
      <c r="C1107">
        <v>31</v>
      </c>
      <c r="D1107" s="1">
        <f t="shared" si="55"/>
        <v>41729</v>
      </c>
      <c r="E1107" s="1" t="s">
        <v>9</v>
      </c>
      <c r="F1107" t="str">
        <f t="shared" si="56"/>
        <v>2014</v>
      </c>
      <c r="G1107" t="str">
        <f t="shared" si="57"/>
        <v>2014Q1</v>
      </c>
    </row>
    <row r="1108" spans="1:7" x14ac:dyDescent="0.25">
      <c r="A1108" s="2">
        <v>2014</v>
      </c>
      <c r="B1108" s="2">
        <v>4</v>
      </c>
      <c r="C1108">
        <v>7</v>
      </c>
      <c r="D1108" s="1">
        <f t="shared" si="55"/>
        <v>41736</v>
      </c>
      <c r="E1108" s="1" t="s">
        <v>10</v>
      </c>
      <c r="F1108" t="str">
        <f t="shared" si="56"/>
        <v>2014</v>
      </c>
      <c r="G1108" t="str">
        <f t="shared" si="57"/>
        <v>2014Q2</v>
      </c>
    </row>
    <row r="1109" spans="1:7" x14ac:dyDescent="0.25">
      <c r="A1109" s="2">
        <v>2014</v>
      </c>
      <c r="B1109" s="2">
        <v>4</v>
      </c>
      <c r="C1109">
        <v>14</v>
      </c>
      <c r="D1109" s="1">
        <f t="shared" si="55"/>
        <v>41743</v>
      </c>
      <c r="E1109" s="1" t="s">
        <v>10</v>
      </c>
      <c r="F1109" t="str">
        <f t="shared" si="56"/>
        <v>2014</v>
      </c>
      <c r="G1109" t="str">
        <f t="shared" si="57"/>
        <v>2014Q2</v>
      </c>
    </row>
    <row r="1110" spans="1:7" x14ac:dyDescent="0.25">
      <c r="A1110" s="2">
        <v>2014</v>
      </c>
      <c r="B1110" s="2">
        <v>4</v>
      </c>
      <c r="C1110">
        <v>21</v>
      </c>
      <c r="D1110" s="1">
        <f t="shared" si="55"/>
        <v>41750</v>
      </c>
      <c r="E1110" s="1" t="s">
        <v>10</v>
      </c>
      <c r="F1110" t="str">
        <f t="shared" si="56"/>
        <v>2014</v>
      </c>
      <c r="G1110" t="str">
        <f t="shared" si="57"/>
        <v>2014Q2</v>
      </c>
    </row>
    <row r="1111" spans="1:7" x14ac:dyDescent="0.25">
      <c r="A1111" s="2">
        <v>2014</v>
      </c>
      <c r="B1111" s="2">
        <v>4</v>
      </c>
      <c r="C1111">
        <v>28</v>
      </c>
      <c r="D1111" s="1">
        <f t="shared" si="55"/>
        <v>41757</v>
      </c>
      <c r="E1111" s="1" t="s">
        <v>10</v>
      </c>
      <c r="F1111" t="str">
        <f t="shared" si="56"/>
        <v>2014</v>
      </c>
      <c r="G1111" t="str">
        <f t="shared" si="57"/>
        <v>2014Q2</v>
      </c>
    </row>
    <row r="1112" spans="1:7" x14ac:dyDescent="0.25">
      <c r="A1112" s="2">
        <v>2014</v>
      </c>
      <c r="B1112" s="2">
        <v>5</v>
      </c>
      <c r="C1112">
        <v>5</v>
      </c>
      <c r="D1112" s="1">
        <f t="shared" si="55"/>
        <v>41764</v>
      </c>
      <c r="E1112" s="1" t="s">
        <v>10</v>
      </c>
      <c r="F1112" t="str">
        <f t="shared" si="56"/>
        <v>2014</v>
      </c>
      <c r="G1112" t="str">
        <f t="shared" si="57"/>
        <v>2014Q2</v>
      </c>
    </row>
    <row r="1113" spans="1:7" x14ac:dyDescent="0.25">
      <c r="A1113" s="2">
        <v>2014</v>
      </c>
      <c r="B1113" s="2">
        <v>5</v>
      </c>
      <c r="C1113">
        <v>12</v>
      </c>
      <c r="D1113" s="1">
        <f t="shared" si="55"/>
        <v>41771</v>
      </c>
      <c r="E1113" s="1" t="s">
        <v>10</v>
      </c>
      <c r="F1113" t="str">
        <f t="shared" si="56"/>
        <v>2014</v>
      </c>
      <c r="G1113" t="str">
        <f t="shared" si="57"/>
        <v>2014Q2</v>
      </c>
    </row>
    <row r="1114" spans="1:7" x14ac:dyDescent="0.25">
      <c r="A1114" s="2">
        <v>2014</v>
      </c>
      <c r="B1114" s="2">
        <v>5</v>
      </c>
      <c r="C1114">
        <v>19</v>
      </c>
      <c r="D1114" s="1">
        <f t="shared" si="55"/>
        <v>41778</v>
      </c>
      <c r="E1114" s="1" t="s">
        <v>10</v>
      </c>
      <c r="F1114" t="str">
        <f t="shared" si="56"/>
        <v>2014</v>
      </c>
      <c r="G1114" t="str">
        <f t="shared" si="57"/>
        <v>2014Q2</v>
      </c>
    </row>
    <row r="1115" spans="1:7" x14ac:dyDescent="0.25">
      <c r="A1115" s="2">
        <v>2014</v>
      </c>
      <c r="B1115" s="2">
        <v>5</v>
      </c>
      <c r="C1115">
        <v>26</v>
      </c>
      <c r="D1115" s="1">
        <f t="shared" si="55"/>
        <v>41785</v>
      </c>
      <c r="E1115" s="1" t="s">
        <v>10</v>
      </c>
      <c r="F1115" t="str">
        <f t="shared" si="56"/>
        <v>2014</v>
      </c>
      <c r="G1115" t="str">
        <f t="shared" si="57"/>
        <v>2014Q2</v>
      </c>
    </row>
    <row r="1116" spans="1:7" x14ac:dyDescent="0.25">
      <c r="A1116" s="2">
        <v>2014</v>
      </c>
      <c r="B1116" s="2">
        <v>6</v>
      </c>
      <c r="C1116">
        <v>2</v>
      </c>
      <c r="D1116" s="1">
        <f t="shared" si="55"/>
        <v>41792</v>
      </c>
      <c r="E1116" s="1" t="s">
        <v>10</v>
      </c>
      <c r="F1116" t="str">
        <f t="shared" si="56"/>
        <v>2014</v>
      </c>
      <c r="G1116" t="str">
        <f t="shared" si="57"/>
        <v>2014Q2</v>
      </c>
    </row>
    <row r="1117" spans="1:7" x14ac:dyDescent="0.25">
      <c r="A1117" s="2">
        <v>2014</v>
      </c>
      <c r="B1117" s="2">
        <v>6</v>
      </c>
      <c r="C1117">
        <v>9</v>
      </c>
      <c r="D1117" s="1">
        <f t="shared" si="55"/>
        <v>41799</v>
      </c>
      <c r="E1117" s="1" t="s">
        <v>10</v>
      </c>
      <c r="F1117" t="str">
        <f t="shared" si="56"/>
        <v>2014</v>
      </c>
      <c r="G1117" t="str">
        <f t="shared" si="57"/>
        <v>2014Q2</v>
      </c>
    </row>
    <row r="1118" spans="1:7" x14ac:dyDescent="0.25">
      <c r="A1118" s="2">
        <v>2014</v>
      </c>
      <c r="B1118" s="2">
        <v>6</v>
      </c>
      <c r="C1118">
        <v>16</v>
      </c>
      <c r="D1118" s="1">
        <f t="shared" si="55"/>
        <v>41806</v>
      </c>
      <c r="E1118" s="1" t="s">
        <v>10</v>
      </c>
      <c r="F1118" t="str">
        <f t="shared" si="56"/>
        <v>2014</v>
      </c>
      <c r="G1118" t="str">
        <f t="shared" si="57"/>
        <v>2014Q2</v>
      </c>
    </row>
    <row r="1119" spans="1:7" x14ac:dyDescent="0.25">
      <c r="A1119" s="2">
        <v>2014</v>
      </c>
      <c r="B1119" s="2">
        <v>6</v>
      </c>
      <c r="C1119">
        <v>23</v>
      </c>
      <c r="D1119" s="1">
        <f t="shared" si="55"/>
        <v>41813</v>
      </c>
      <c r="E1119" s="1" t="s">
        <v>10</v>
      </c>
      <c r="F1119" t="str">
        <f t="shared" si="56"/>
        <v>2014</v>
      </c>
      <c r="G1119" t="str">
        <f t="shared" si="57"/>
        <v>2014Q2</v>
      </c>
    </row>
    <row r="1120" spans="1:7" x14ac:dyDescent="0.25">
      <c r="A1120" s="2">
        <v>2014</v>
      </c>
      <c r="B1120" s="2">
        <v>6</v>
      </c>
      <c r="C1120">
        <v>30</v>
      </c>
      <c r="D1120" s="1">
        <f t="shared" si="55"/>
        <v>41820</v>
      </c>
      <c r="E1120" s="1" t="s">
        <v>10</v>
      </c>
      <c r="F1120" t="str">
        <f t="shared" si="56"/>
        <v>2014</v>
      </c>
      <c r="G1120" t="str">
        <f t="shared" si="57"/>
        <v>2014Q2</v>
      </c>
    </row>
    <row r="1121" spans="1:7" x14ac:dyDescent="0.25">
      <c r="A1121" s="2">
        <v>2014</v>
      </c>
      <c r="B1121" s="2">
        <v>7</v>
      </c>
      <c r="C1121">
        <v>7</v>
      </c>
      <c r="D1121" s="1">
        <f t="shared" si="55"/>
        <v>41827</v>
      </c>
      <c r="E1121" s="1" t="s">
        <v>11</v>
      </c>
      <c r="F1121" t="str">
        <f t="shared" si="56"/>
        <v>2014</v>
      </c>
      <c r="G1121" t="str">
        <f t="shared" si="57"/>
        <v>2014Q3</v>
      </c>
    </row>
    <row r="1122" spans="1:7" x14ac:dyDescent="0.25">
      <c r="A1122" s="2">
        <v>2014</v>
      </c>
      <c r="B1122" s="2">
        <v>7</v>
      </c>
      <c r="C1122">
        <v>14</v>
      </c>
      <c r="D1122" s="1">
        <f t="shared" si="55"/>
        <v>41834</v>
      </c>
      <c r="E1122" s="1" t="s">
        <v>11</v>
      </c>
      <c r="F1122" t="str">
        <f t="shared" si="56"/>
        <v>2014</v>
      </c>
      <c r="G1122" t="str">
        <f t="shared" si="57"/>
        <v>2014Q3</v>
      </c>
    </row>
    <row r="1123" spans="1:7" x14ac:dyDescent="0.25">
      <c r="A1123" s="2">
        <v>2014</v>
      </c>
      <c r="B1123" s="2">
        <v>7</v>
      </c>
      <c r="C1123">
        <v>21</v>
      </c>
      <c r="D1123" s="1">
        <f t="shared" si="55"/>
        <v>41841</v>
      </c>
      <c r="E1123" s="1" t="s">
        <v>11</v>
      </c>
      <c r="F1123" t="str">
        <f t="shared" si="56"/>
        <v>2014</v>
      </c>
      <c r="G1123" t="str">
        <f t="shared" si="57"/>
        <v>2014Q3</v>
      </c>
    </row>
    <row r="1124" spans="1:7" x14ac:dyDescent="0.25">
      <c r="A1124" s="2">
        <v>2014</v>
      </c>
      <c r="B1124" s="2">
        <v>7</v>
      </c>
      <c r="C1124">
        <v>28</v>
      </c>
      <c r="D1124" s="1">
        <f t="shared" si="55"/>
        <v>41848</v>
      </c>
      <c r="E1124" s="1" t="s">
        <v>11</v>
      </c>
      <c r="F1124" t="str">
        <f t="shared" si="56"/>
        <v>2014</v>
      </c>
      <c r="G1124" t="str">
        <f t="shared" si="57"/>
        <v>2014Q3</v>
      </c>
    </row>
    <row r="1125" spans="1:7" x14ac:dyDescent="0.25">
      <c r="A1125" s="2">
        <v>2014</v>
      </c>
      <c r="B1125" s="2">
        <v>8</v>
      </c>
      <c r="C1125">
        <v>4</v>
      </c>
      <c r="D1125" s="1">
        <f t="shared" si="55"/>
        <v>41855</v>
      </c>
      <c r="E1125" s="1" t="s">
        <v>11</v>
      </c>
      <c r="F1125" t="str">
        <f t="shared" si="56"/>
        <v>2014</v>
      </c>
      <c r="G1125" t="str">
        <f t="shared" si="57"/>
        <v>2014Q3</v>
      </c>
    </row>
    <row r="1126" spans="1:7" x14ac:dyDescent="0.25">
      <c r="A1126" s="2">
        <v>2014</v>
      </c>
      <c r="B1126" s="2">
        <v>8</v>
      </c>
      <c r="C1126">
        <v>11</v>
      </c>
      <c r="D1126" s="1">
        <f t="shared" si="55"/>
        <v>41862</v>
      </c>
      <c r="E1126" s="1" t="s">
        <v>11</v>
      </c>
      <c r="F1126" t="str">
        <f t="shared" si="56"/>
        <v>2014</v>
      </c>
      <c r="G1126" t="str">
        <f t="shared" si="57"/>
        <v>2014Q3</v>
      </c>
    </row>
    <row r="1127" spans="1:7" x14ac:dyDescent="0.25">
      <c r="A1127" s="2">
        <v>2014</v>
      </c>
      <c r="B1127" s="2">
        <v>8</v>
      </c>
      <c r="C1127">
        <v>18</v>
      </c>
      <c r="D1127" s="1">
        <f t="shared" si="55"/>
        <v>41869</v>
      </c>
      <c r="E1127" s="1" t="s">
        <v>11</v>
      </c>
      <c r="F1127" t="str">
        <f t="shared" si="56"/>
        <v>2014</v>
      </c>
      <c r="G1127" t="str">
        <f t="shared" si="57"/>
        <v>2014Q3</v>
      </c>
    </row>
    <row r="1128" spans="1:7" x14ac:dyDescent="0.25">
      <c r="A1128" s="2">
        <v>2014</v>
      </c>
      <c r="B1128" s="2">
        <v>8</v>
      </c>
      <c r="C1128">
        <v>25</v>
      </c>
      <c r="D1128" s="1">
        <f t="shared" si="55"/>
        <v>41876</v>
      </c>
      <c r="E1128" s="1" t="s">
        <v>11</v>
      </c>
      <c r="F1128" t="str">
        <f t="shared" si="56"/>
        <v>2014</v>
      </c>
      <c r="G1128" t="str">
        <f t="shared" si="57"/>
        <v>2014Q3</v>
      </c>
    </row>
    <row r="1129" spans="1:7" x14ac:dyDescent="0.25">
      <c r="A1129" s="2">
        <v>2014</v>
      </c>
      <c r="B1129" s="2">
        <v>9</v>
      </c>
      <c r="C1129">
        <v>1</v>
      </c>
      <c r="D1129" s="1">
        <f t="shared" si="55"/>
        <v>41883</v>
      </c>
      <c r="E1129" s="1" t="s">
        <v>11</v>
      </c>
      <c r="F1129" t="str">
        <f t="shared" si="56"/>
        <v>2014</v>
      </c>
      <c r="G1129" t="str">
        <f t="shared" si="57"/>
        <v>2014Q3</v>
      </c>
    </row>
    <row r="1130" spans="1:7" x14ac:dyDescent="0.25">
      <c r="A1130" s="2">
        <v>2014</v>
      </c>
      <c r="B1130" s="2">
        <v>9</v>
      </c>
      <c r="C1130">
        <v>8</v>
      </c>
      <c r="D1130" s="1">
        <f t="shared" si="55"/>
        <v>41890</v>
      </c>
      <c r="E1130" s="1" t="s">
        <v>11</v>
      </c>
      <c r="F1130" t="str">
        <f t="shared" si="56"/>
        <v>2014</v>
      </c>
      <c r="G1130" t="str">
        <f t="shared" si="57"/>
        <v>2014Q3</v>
      </c>
    </row>
    <row r="1131" spans="1:7" x14ac:dyDescent="0.25">
      <c r="A1131" s="2">
        <v>2014</v>
      </c>
      <c r="B1131" s="2">
        <v>9</v>
      </c>
      <c r="C1131">
        <v>15</v>
      </c>
      <c r="D1131" s="1">
        <f t="shared" si="55"/>
        <v>41897</v>
      </c>
      <c r="E1131" s="1" t="s">
        <v>11</v>
      </c>
      <c r="F1131" t="str">
        <f t="shared" si="56"/>
        <v>2014</v>
      </c>
      <c r="G1131" t="str">
        <f t="shared" si="57"/>
        <v>2014Q3</v>
      </c>
    </row>
    <row r="1132" spans="1:7" x14ac:dyDescent="0.25">
      <c r="A1132" s="2">
        <v>2014</v>
      </c>
      <c r="B1132" s="2">
        <v>9</v>
      </c>
      <c r="C1132">
        <v>22</v>
      </c>
      <c r="D1132" s="1">
        <f t="shared" si="55"/>
        <v>41904</v>
      </c>
      <c r="E1132" s="1" t="s">
        <v>11</v>
      </c>
      <c r="F1132" t="str">
        <f t="shared" si="56"/>
        <v>2014</v>
      </c>
      <c r="G1132" t="str">
        <f t="shared" si="57"/>
        <v>2014Q3</v>
      </c>
    </row>
    <row r="1133" spans="1:7" x14ac:dyDescent="0.25">
      <c r="A1133" s="2">
        <v>2014</v>
      </c>
      <c r="B1133" s="2">
        <v>9</v>
      </c>
      <c r="C1133">
        <v>29</v>
      </c>
      <c r="D1133" s="1">
        <f t="shared" si="55"/>
        <v>41911</v>
      </c>
      <c r="E1133" s="1" t="s">
        <v>11</v>
      </c>
      <c r="F1133" t="str">
        <f t="shared" si="56"/>
        <v>2014</v>
      </c>
      <c r="G1133" t="str">
        <f t="shared" si="57"/>
        <v>2014Q3</v>
      </c>
    </row>
    <row r="1134" spans="1:7" x14ac:dyDescent="0.25">
      <c r="A1134" s="2">
        <v>2014</v>
      </c>
      <c r="B1134" s="2">
        <v>10</v>
      </c>
      <c r="C1134">
        <v>6</v>
      </c>
      <c r="D1134" s="1">
        <f t="shared" si="55"/>
        <v>41918</v>
      </c>
      <c r="E1134" s="1" t="s">
        <v>12</v>
      </c>
      <c r="F1134" t="str">
        <f t="shared" si="56"/>
        <v>2014</v>
      </c>
      <c r="G1134" t="str">
        <f t="shared" si="57"/>
        <v>2014Q4</v>
      </c>
    </row>
    <row r="1135" spans="1:7" x14ac:dyDescent="0.25">
      <c r="A1135" s="2">
        <v>2014</v>
      </c>
      <c r="B1135" s="2">
        <v>10</v>
      </c>
      <c r="C1135">
        <v>13</v>
      </c>
      <c r="D1135" s="1">
        <f t="shared" si="55"/>
        <v>41925</v>
      </c>
      <c r="E1135" s="1" t="s">
        <v>12</v>
      </c>
      <c r="F1135" t="str">
        <f t="shared" si="56"/>
        <v>2014</v>
      </c>
      <c r="G1135" t="str">
        <f t="shared" si="57"/>
        <v>2014Q4</v>
      </c>
    </row>
    <row r="1136" spans="1:7" x14ac:dyDescent="0.25">
      <c r="A1136" s="2">
        <v>2014</v>
      </c>
      <c r="B1136" s="2">
        <v>10</v>
      </c>
      <c r="C1136">
        <v>20</v>
      </c>
      <c r="D1136" s="1">
        <f t="shared" si="55"/>
        <v>41932</v>
      </c>
      <c r="E1136" s="1" t="s">
        <v>12</v>
      </c>
      <c r="F1136" t="str">
        <f t="shared" si="56"/>
        <v>2014</v>
      </c>
      <c r="G1136" t="str">
        <f t="shared" si="57"/>
        <v>2014Q4</v>
      </c>
    </row>
    <row r="1137" spans="1:7" x14ac:dyDescent="0.25">
      <c r="A1137" s="2">
        <v>2014</v>
      </c>
      <c r="B1137" s="2">
        <v>10</v>
      </c>
      <c r="C1137">
        <v>27</v>
      </c>
      <c r="D1137" s="1">
        <f t="shared" si="55"/>
        <v>41939</v>
      </c>
      <c r="E1137" s="1" t="s">
        <v>12</v>
      </c>
      <c r="F1137" t="str">
        <f t="shared" si="56"/>
        <v>2014</v>
      </c>
      <c r="G1137" t="str">
        <f t="shared" si="57"/>
        <v>2014Q4</v>
      </c>
    </row>
    <row r="1138" spans="1:7" x14ac:dyDescent="0.25">
      <c r="A1138" s="2">
        <v>2014</v>
      </c>
      <c r="B1138" s="2">
        <v>11</v>
      </c>
      <c r="C1138">
        <v>3</v>
      </c>
      <c r="D1138" s="1">
        <f t="shared" si="55"/>
        <v>41946</v>
      </c>
      <c r="E1138" s="1" t="s">
        <v>12</v>
      </c>
      <c r="F1138" t="str">
        <f t="shared" si="56"/>
        <v>2014</v>
      </c>
      <c r="G1138" t="str">
        <f t="shared" si="57"/>
        <v>2014Q4</v>
      </c>
    </row>
    <row r="1139" spans="1:7" x14ac:dyDescent="0.25">
      <c r="A1139" s="2">
        <v>2014</v>
      </c>
      <c r="B1139" s="2">
        <v>11</v>
      </c>
      <c r="C1139">
        <v>10</v>
      </c>
      <c r="D1139" s="1">
        <f t="shared" si="55"/>
        <v>41953</v>
      </c>
      <c r="E1139" s="1" t="s">
        <v>12</v>
      </c>
      <c r="F1139" t="str">
        <f t="shared" si="56"/>
        <v>2014</v>
      </c>
      <c r="G1139" t="str">
        <f t="shared" si="57"/>
        <v>2014Q4</v>
      </c>
    </row>
    <row r="1140" spans="1:7" x14ac:dyDescent="0.25">
      <c r="A1140" s="2">
        <v>2014</v>
      </c>
      <c r="B1140" s="2">
        <v>11</v>
      </c>
      <c r="C1140">
        <v>17</v>
      </c>
      <c r="D1140" s="1">
        <f t="shared" si="55"/>
        <v>41960</v>
      </c>
      <c r="E1140" s="1" t="s">
        <v>12</v>
      </c>
      <c r="F1140" t="str">
        <f t="shared" si="56"/>
        <v>2014</v>
      </c>
      <c r="G1140" t="str">
        <f t="shared" si="57"/>
        <v>2014Q4</v>
      </c>
    </row>
    <row r="1141" spans="1:7" x14ac:dyDescent="0.25">
      <c r="A1141" s="2">
        <v>2014</v>
      </c>
      <c r="B1141" s="2">
        <v>11</v>
      </c>
      <c r="C1141">
        <v>24</v>
      </c>
      <c r="D1141" s="1">
        <f t="shared" si="55"/>
        <v>41967</v>
      </c>
      <c r="E1141" s="1" t="s">
        <v>12</v>
      </c>
      <c r="F1141" t="str">
        <f t="shared" si="56"/>
        <v>2014</v>
      </c>
      <c r="G1141" t="str">
        <f t="shared" si="57"/>
        <v>2014Q4</v>
      </c>
    </row>
    <row r="1142" spans="1:7" x14ac:dyDescent="0.25">
      <c r="A1142" s="2">
        <v>2014</v>
      </c>
      <c r="B1142" s="2">
        <v>12</v>
      </c>
      <c r="C1142">
        <v>1</v>
      </c>
      <c r="D1142" s="1">
        <f t="shared" si="55"/>
        <v>41974</v>
      </c>
      <c r="E1142" s="1" t="s">
        <v>12</v>
      </c>
      <c r="F1142" t="str">
        <f t="shared" si="56"/>
        <v>2014</v>
      </c>
      <c r="G1142" t="str">
        <f t="shared" si="57"/>
        <v>2014Q4</v>
      </c>
    </row>
    <row r="1143" spans="1:7" x14ac:dyDescent="0.25">
      <c r="A1143" s="2">
        <v>2014</v>
      </c>
      <c r="B1143" s="2">
        <v>12</v>
      </c>
      <c r="C1143">
        <v>8</v>
      </c>
      <c r="D1143" s="1">
        <f t="shared" si="55"/>
        <v>41981</v>
      </c>
      <c r="E1143" s="1" t="s">
        <v>12</v>
      </c>
      <c r="F1143" t="str">
        <f t="shared" si="56"/>
        <v>2014</v>
      </c>
      <c r="G1143" t="str">
        <f t="shared" si="57"/>
        <v>2014Q4</v>
      </c>
    </row>
    <row r="1144" spans="1:7" x14ac:dyDescent="0.25">
      <c r="A1144" s="2">
        <v>2014</v>
      </c>
      <c r="B1144" s="2">
        <v>12</v>
      </c>
      <c r="C1144">
        <v>15</v>
      </c>
      <c r="D1144" s="1">
        <f t="shared" si="55"/>
        <v>41988</v>
      </c>
      <c r="E1144" s="1" t="s">
        <v>12</v>
      </c>
      <c r="F1144" t="str">
        <f t="shared" si="56"/>
        <v>2014</v>
      </c>
      <c r="G1144" t="str">
        <f t="shared" si="57"/>
        <v>2014Q4</v>
      </c>
    </row>
    <row r="1145" spans="1:7" x14ac:dyDescent="0.25">
      <c r="A1145" s="2">
        <v>2014</v>
      </c>
      <c r="B1145" s="2">
        <v>12</v>
      </c>
      <c r="C1145">
        <v>22</v>
      </c>
      <c r="D1145" s="1">
        <f t="shared" si="55"/>
        <v>41995</v>
      </c>
      <c r="E1145" s="1" t="s">
        <v>12</v>
      </c>
      <c r="F1145" t="str">
        <f t="shared" si="56"/>
        <v>2014</v>
      </c>
      <c r="G1145" t="str">
        <f t="shared" si="57"/>
        <v>2014Q4</v>
      </c>
    </row>
    <row r="1146" spans="1:7" x14ac:dyDescent="0.25">
      <c r="A1146" s="3">
        <v>2014</v>
      </c>
      <c r="B1146" s="2">
        <v>12</v>
      </c>
      <c r="C1146">
        <v>29</v>
      </c>
      <c r="D1146" s="1">
        <f t="shared" si="55"/>
        <v>42002</v>
      </c>
      <c r="E1146" s="1" t="s">
        <v>12</v>
      </c>
      <c r="F1146" t="str">
        <f t="shared" si="56"/>
        <v>2014</v>
      </c>
      <c r="G1146" t="str">
        <f t="shared" si="57"/>
        <v>2014Q4</v>
      </c>
    </row>
    <row r="1147" spans="1:7" x14ac:dyDescent="0.25">
      <c r="A1147" s="2">
        <v>2015</v>
      </c>
      <c r="B1147" s="2">
        <v>1</v>
      </c>
      <c r="C1147">
        <v>5</v>
      </c>
      <c r="D1147" s="1">
        <f t="shared" si="55"/>
        <v>42009</v>
      </c>
      <c r="E1147" s="1" t="s">
        <v>9</v>
      </c>
      <c r="F1147" t="str">
        <f t="shared" si="56"/>
        <v>2015</v>
      </c>
      <c r="G1147" t="str">
        <f t="shared" si="57"/>
        <v>2015Q1</v>
      </c>
    </row>
    <row r="1148" spans="1:7" x14ac:dyDescent="0.25">
      <c r="A1148" s="2">
        <v>2015</v>
      </c>
      <c r="B1148" s="2">
        <v>1</v>
      </c>
      <c r="C1148">
        <v>12</v>
      </c>
      <c r="D1148" s="1">
        <f t="shared" si="55"/>
        <v>42016</v>
      </c>
      <c r="E1148" s="1" t="s">
        <v>9</v>
      </c>
      <c r="F1148" t="str">
        <f t="shared" si="56"/>
        <v>2015</v>
      </c>
      <c r="G1148" t="str">
        <f t="shared" si="57"/>
        <v>2015Q1</v>
      </c>
    </row>
    <row r="1149" spans="1:7" x14ac:dyDescent="0.25">
      <c r="A1149" s="2">
        <v>2015</v>
      </c>
      <c r="B1149" s="2">
        <v>1</v>
      </c>
      <c r="C1149">
        <v>19</v>
      </c>
      <c r="D1149" s="1">
        <f t="shared" si="55"/>
        <v>42023</v>
      </c>
      <c r="E1149" s="1" t="s">
        <v>9</v>
      </c>
      <c r="F1149" t="str">
        <f t="shared" si="56"/>
        <v>2015</v>
      </c>
      <c r="G1149" t="str">
        <f t="shared" si="57"/>
        <v>2015Q1</v>
      </c>
    </row>
    <row r="1150" spans="1:7" x14ac:dyDescent="0.25">
      <c r="A1150" s="2">
        <v>2015</v>
      </c>
      <c r="B1150" s="2">
        <v>1</v>
      </c>
      <c r="C1150">
        <v>26</v>
      </c>
      <c r="D1150" s="1">
        <f t="shared" si="55"/>
        <v>42030</v>
      </c>
      <c r="E1150" s="1" t="s">
        <v>9</v>
      </c>
      <c r="F1150" t="str">
        <f t="shared" si="56"/>
        <v>2015</v>
      </c>
      <c r="G1150" t="str">
        <f t="shared" si="57"/>
        <v>2015Q1</v>
      </c>
    </row>
    <row r="1151" spans="1:7" x14ac:dyDescent="0.25">
      <c r="A1151" s="2">
        <v>2015</v>
      </c>
      <c r="B1151" s="2">
        <v>2</v>
      </c>
      <c r="C1151">
        <v>2</v>
      </c>
      <c r="D1151" s="1">
        <f t="shared" si="55"/>
        <v>42037</v>
      </c>
      <c r="E1151" s="1" t="s">
        <v>9</v>
      </c>
      <c r="F1151" t="str">
        <f t="shared" si="56"/>
        <v>2015</v>
      </c>
      <c r="G1151" t="str">
        <f t="shared" si="57"/>
        <v>2015Q1</v>
      </c>
    </row>
    <row r="1152" spans="1:7" x14ac:dyDescent="0.25">
      <c r="A1152" s="2">
        <v>2015</v>
      </c>
      <c r="B1152" s="2">
        <v>2</v>
      </c>
      <c r="C1152">
        <v>9</v>
      </c>
      <c r="D1152" s="1">
        <f t="shared" si="55"/>
        <v>42044</v>
      </c>
      <c r="E1152" s="1" t="s">
        <v>9</v>
      </c>
      <c r="F1152" t="str">
        <f t="shared" si="56"/>
        <v>2015</v>
      </c>
      <c r="G1152" t="str">
        <f t="shared" si="57"/>
        <v>2015Q1</v>
      </c>
    </row>
    <row r="1153" spans="1:7" x14ac:dyDescent="0.25">
      <c r="A1153" s="2">
        <v>2015</v>
      </c>
      <c r="B1153" s="2">
        <v>2</v>
      </c>
      <c r="C1153">
        <v>16</v>
      </c>
      <c r="D1153" s="1">
        <f t="shared" si="55"/>
        <v>42051</v>
      </c>
      <c r="E1153" s="1" t="s">
        <v>9</v>
      </c>
      <c r="F1153" t="str">
        <f t="shared" si="56"/>
        <v>2015</v>
      </c>
      <c r="G1153" t="str">
        <f t="shared" si="57"/>
        <v>2015Q1</v>
      </c>
    </row>
    <row r="1154" spans="1:7" x14ac:dyDescent="0.25">
      <c r="A1154" s="2">
        <v>2015</v>
      </c>
      <c r="B1154" s="2">
        <v>2</v>
      </c>
      <c r="C1154">
        <v>23</v>
      </c>
      <c r="D1154" s="1">
        <f t="shared" si="55"/>
        <v>42058</v>
      </c>
      <c r="E1154" s="1" t="s">
        <v>9</v>
      </c>
      <c r="F1154" t="str">
        <f t="shared" si="56"/>
        <v>2015</v>
      </c>
      <c r="G1154" t="str">
        <f t="shared" si="57"/>
        <v>2015Q1</v>
      </c>
    </row>
    <row r="1155" spans="1:7" x14ac:dyDescent="0.25">
      <c r="A1155" s="2">
        <v>2015</v>
      </c>
      <c r="B1155" s="2">
        <v>3</v>
      </c>
      <c r="C1155">
        <v>2</v>
      </c>
      <c r="D1155" s="1">
        <f t="shared" ref="D1155:D1218" si="58">DATE(A1155,B1155,C1155)</f>
        <v>42065</v>
      </c>
      <c r="E1155" s="1" t="s">
        <v>9</v>
      </c>
      <c r="F1155" t="str">
        <f t="shared" ref="F1155:F1218" si="59">TEXT(D1155,"YYYY")</f>
        <v>2015</v>
      </c>
      <c r="G1155" t="str">
        <f t="shared" si="57"/>
        <v>2015Q1</v>
      </c>
    </row>
    <row r="1156" spans="1:7" x14ac:dyDescent="0.25">
      <c r="A1156" s="2">
        <v>2015</v>
      </c>
      <c r="B1156" s="2">
        <v>3</v>
      </c>
      <c r="C1156">
        <v>9</v>
      </c>
      <c r="D1156" s="1">
        <f t="shared" si="58"/>
        <v>42072</v>
      </c>
      <c r="E1156" s="1" t="s">
        <v>9</v>
      </c>
      <c r="F1156" t="str">
        <f t="shared" si="59"/>
        <v>2015</v>
      </c>
      <c r="G1156" t="str">
        <f t="shared" ref="G1156:G1219" si="60">F1156&amp;MID(E1156,1,1)&amp;MID(E1156,4,1)</f>
        <v>2015Q1</v>
      </c>
    </row>
    <row r="1157" spans="1:7" x14ac:dyDescent="0.25">
      <c r="A1157" s="2">
        <v>2015</v>
      </c>
      <c r="B1157" s="2">
        <v>3</v>
      </c>
      <c r="C1157">
        <v>16</v>
      </c>
      <c r="D1157" s="1">
        <f t="shared" si="58"/>
        <v>42079</v>
      </c>
      <c r="E1157" s="1" t="s">
        <v>9</v>
      </c>
      <c r="F1157" t="str">
        <f t="shared" si="59"/>
        <v>2015</v>
      </c>
      <c r="G1157" t="str">
        <f t="shared" si="60"/>
        <v>2015Q1</v>
      </c>
    </row>
    <row r="1158" spans="1:7" x14ac:dyDescent="0.25">
      <c r="A1158" s="2">
        <v>2015</v>
      </c>
      <c r="B1158" s="2">
        <v>3</v>
      </c>
      <c r="C1158">
        <v>23</v>
      </c>
      <c r="D1158" s="1">
        <f t="shared" si="58"/>
        <v>42086</v>
      </c>
      <c r="E1158" s="1" t="s">
        <v>9</v>
      </c>
      <c r="F1158" t="str">
        <f t="shared" si="59"/>
        <v>2015</v>
      </c>
      <c r="G1158" t="str">
        <f t="shared" si="60"/>
        <v>2015Q1</v>
      </c>
    </row>
    <row r="1159" spans="1:7" x14ac:dyDescent="0.25">
      <c r="A1159" s="2">
        <v>2015</v>
      </c>
      <c r="B1159" s="2">
        <v>3</v>
      </c>
      <c r="C1159">
        <v>30</v>
      </c>
      <c r="D1159" s="1">
        <f t="shared" si="58"/>
        <v>42093</v>
      </c>
      <c r="E1159" s="1" t="s">
        <v>9</v>
      </c>
      <c r="F1159" t="str">
        <f t="shared" si="59"/>
        <v>2015</v>
      </c>
      <c r="G1159" t="str">
        <f t="shared" si="60"/>
        <v>2015Q1</v>
      </c>
    </row>
    <row r="1160" spans="1:7" x14ac:dyDescent="0.25">
      <c r="A1160" s="2">
        <v>2015</v>
      </c>
      <c r="B1160" s="2">
        <v>4</v>
      </c>
      <c r="C1160">
        <v>6</v>
      </c>
      <c r="D1160" s="1">
        <f t="shared" si="58"/>
        <v>42100</v>
      </c>
      <c r="E1160" s="1" t="s">
        <v>10</v>
      </c>
      <c r="F1160" t="str">
        <f t="shared" si="59"/>
        <v>2015</v>
      </c>
      <c r="G1160" t="str">
        <f t="shared" si="60"/>
        <v>2015Q2</v>
      </c>
    </row>
    <row r="1161" spans="1:7" x14ac:dyDescent="0.25">
      <c r="A1161" s="2">
        <v>2015</v>
      </c>
      <c r="B1161" s="2">
        <v>4</v>
      </c>
      <c r="C1161">
        <v>13</v>
      </c>
      <c r="D1161" s="1">
        <f t="shared" si="58"/>
        <v>42107</v>
      </c>
      <c r="E1161" s="1" t="s">
        <v>10</v>
      </c>
      <c r="F1161" t="str">
        <f t="shared" si="59"/>
        <v>2015</v>
      </c>
      <c r="G1161" t="str">
        <f t="shared" si="60"/>
        <v>2015Q2</v>
      </c>
    </row>
    <row r="1162" spans="1:7" x14ac:dyDescent="0.25">
      <c r="A1162" s="2">
        <v>2015</v>
      </c>
      <c r="B1162" s="2">
        <v>4</v>
      </c>
      <c r="C1162">
        <v>20</v>
      </c>
      <c r="D1162" s="1">
        <f t="shared" si="58"/>
        <v>42114</v>
      </c>
      <c r="E1162" s="1" t="s">
        <v>10</v>
      </c>
      <c r="F1162" t="str">
        <f t="shared" si="59"/>
        <v>2015</v>
      </c>
      <c r="G1162" t="str">
        <f t="shared" si="60"/>
        <v>2015Q2</v>
      </c>
    </row>
    <row r="1163" spans="1:7" x14ac:dyDescent="0.25">
      <c r="A1163" s="2">
        <v>2015</v>
      </c>
      <c r="B1163" s="2">
        <v>4</v>
      </c>
      <c r="C1163">
        <v>27</v>
      </c>
      <c r="D1163" s="1">
        <f t="shared" si="58"/>
        <v>42121</v>
      </c>
      <c r="E1163" s="1" t="s">
        <v>10</v>
      </c>
      <c r="F1163" t="str">
        <f t="shared" si="59"/>
        <v>2015</v>
      </c>
      <c r="G1163" t="str">
        <f t="shared" si="60"/>
        <v>2015Q2</v>
      </c>
    </row>
    <row r="1164" spans="1:7" x14ac:dyDescent="0.25">
      <c r="A1164" s="2">
        <v>2015</v>
      </c>
      <c r="B1164" s="2">
        <v>5</v>
      </c>
      <c r="C1164">
        <v>4</v>
      </c>
      <c r="D1164" s="1">
        <f t="shared" si="58"/>
        <v>42128</v>
      </c>
      <c r="E1164" s="1" t="s">
        <v>10</v>
      </c>
      <c r="F1164" t="str">
        <f t="shared" si="59"/>
        <v>2015</v>
      </c>
      <c r="G1164" t="str">
        <f t="shared" si="60"/>
        <v>2015Q2</v>
      </c>
    </row>
    <row r="1165" spans="1:7" x14ac:dyDescent="0.25">
      <c r="A1165" s="2">
        <v>2015</v>
      </c>
      <c r="B1165" s="2">
        <v>5</v>
      </c>
      <c r="C1165">
        <v>11</v>
      </c>
      <c r="D1165" s="1">
        <f t="shared" si="58"/>
        <v>42135</v>
      </c>
      <c r="E1165" s="1" t="s">
        <v>10</v>
      </c>
      <c r="F1165" t="str">
        <f t="shared" si="59"/>
        <v>2015</v>
      </c>
      <c r="G1165" t="str">
        <f t="shared" si="60"/>
        <v>2015Q2</v>
      </c>
    </row>
    <row r="1166" spans="1:7" x14ac:dyDescent="0.25">
      <c r="A1166" s="2">
        <v>2015</v>
      </c>
      <c r="B1166" s="2">
        <v>5</v>
      </c>
      <c r="C1166">
        <v>18</v>
      </c>
      <c r="D1166" s="1">
        <f t="shared" si="58"/>
        <v>42142</v>
      </c>
      <c r="E1166" s="1" t="s">
        <v>10</v>
      </c>
      <c r="F1166" t="str">
        <f t="shared" si="59"/>
        <v>2015</v>
      </c>
      <c r="G1166" t="str">
        <f t="shared" si="60"/>
        <v>2015Q2</v>
      </c>
    </row>
    <row r="1167" spans="1:7" x14ac:dyDescent="0.25">
      <c r="A1167" s="2">
        <v>2015</v>
      </c>
      <c r="B1167" s="2">
        <v>5</v>
      </c>
      <c r="C1167">
        <v>25</v>
      </c>
      <c r="D1167" s="1">
        <f t="shared" si="58"/>
        <v>42149</v>
      </c>
      <c r="E1167" s="1" t="s">
        <v>10</v>
      </c>
      <c r="F1167" t="str">
        <f t="shared" si="59"/>
        <v>2015</v>
      </c>
      <c r="G1167" t="str">
        <f t="shared" si="60"/>
        <v>2015Q2</v>
      </c>
    </row>
    <row r="1168" spans="1:7" x14ac:dyDescent="0.25">
      <c r="A1168" s="2">
        <v>2015</v>
      </c>
      <c r="B1168" s="2">
        <v>6</v>
      </c>
      <c r="C1168">
        <v>1</v>
      </c>
      <c r="D1168" s="1">
        <f t="shared" si="58"/>
        <v>42156</v>
      </c>
      <c r="E1168" s="1" t="s">
        <v>10</v>
      </c>
      <c r="F1168" t="str">
        <f t="shared" si="59"/>
        <v>2015</v>
      </c>
      <c r="G1168" t="str">
        <f t="shared" si="60"/>
        <v>2015Q2</v>
      </c>
    </row>
    <row r="1169" spans="1:7" x14ac:dyDescent="0.25">
      <c r="A1169" s="2">
        <v>2015</v>
      </c>
      <c r="B1169" s="2">
        <v>6</v>
      </c>
      <c r="C1169">
        <v>8</v>
      </c>
      <c r="D1169" s="1">
        <f t="shared" si="58"/>
        <v>42163</v>
      </c>
      <c r="E1169" s="1" t="s">
        <v>10</v>
      </c>
      <c r="F1169" t="str">
        <f t="shared" si="59"/>
        <v>2015</v>
      </c>
      <c r="G1169" t="str">
        <f t="shared" si="60"/>
        <v>2015Q2</v>
      </c>
    </row>
    <row r="1170" spans="1:7" x14ac:dyDescent="0.25">
      <c r="A1170" s="2">
        <v>2015</v>
      </c>
      <c r="B1170" s="2">
        <v>6</v>
      </c>
      <c r="C1170">
        <v>15</v>
      </c>
      <c r="D1170" s="1">
        <f t="shared" si="58"/>
        <v>42170</v>
      </c>
      <c r="E1170" s="1" t="s">
        <v>10</v>
      </c>
      <c r="F1170" t="str">
        <f t="shared" si="59"/>
        <v>2015</v>
      </c>
      <c r="G1170" t="str">
        <f t="shared" si="60"/>
        <v>2015Q2</v>
      </c>
    </row>
    <row r="1171" spans="1:7" x14ac:dyDescent="0.25">
      <c r="A1171" s="2">
        <v>2015</v>
      </c>
      <c r="B1171" s="2">
        <v>6</v>
      </c>
      <c r="C1171">
        <v>22</v>
      </c>
      <c r="D1171" s="1">
        <f t="shared" si="58"/>
        <v>42177</v>
      </c>
      <c r="E1171" s="1" t="s">
        <v>10</v>
      </c>
      <c r="F1171" t="str">
        <f t="shared" si="59"/>
        <v>2015</v>
      </c>
      <c r="G1171" t="str">
        <f t="shared" si="60"/>
        <v>2015Q2</v>
      </c>
    </row>
    <row r="1172" spans="1:7" x14ac:dyDescent="0.25">
      <c r="A1172" s="2">
        <v>2015</v>
      </c>
      <c r="B1172" s="2">
        <v>6</v>
      </c>
      <c r="C1172">
        <v>29</v>
      </c>
      <c r="D1172" s="1">
        <f t="shared" si="58"/>
        <v>42184</v>
      </c>
      <c r="E1172" s="1" t="s">
        <v>10</v>
      </c>
      <c r="F1172" t="str">
        <f t="shared" si="59"/>
        <v>2015</v>
      </c>
      <c r="G1172" t="str">
        <f t="shared" si="60"/>
        <v>2015Q2</v>
      </c>
    </row>
    <row r="1173" spans="1:7" x14ac:dyDescent="0.25">
      <c r="A1173" s="2">
        <v>2015</v>
      </c>
      <c r="B1173" s="2">
        <v>7</v>
      </c>
      <c r="C1173">
        <v>6</v>
      </c>
      <c r="D1173" s="1">
        <f t="shared" si="58"/>
        <v>42191</v>
      </c>
      <c r="E1173" s="1" t="s">
        <v>11</v>
      </c>
      <c r="F1173" t="str">
        <f t="shared" si="59"/>
        <v>2015</v>
      </c>
      <c r="G1173" t="str">
        <f t="shared" si="60"/>
        <v>2015Q3</v>
      </c>
    </row>
    <row r="1174" spans="1:7" x14ac:dyDescent="0.25">
      <c r="A1174" s="2">
        <v>2015</v>
      </c>
      <c r="B1174" s="2">
        <v>7</v>
      </c>
      <c r="C1174">
        <v>13</v>
      </c>
      <c r="D1174" s="1">
        <f t="shared" si="58"/>
        <v>42198</v>
      </c>
      <c r="E1174" s="1" t="s">
        <v>11</v>
      </c>
      <c r="F1174" t="str">
        <f t="shared" si="59"/>
        <v>2015</v>
      </c>
      <c r="G1174" t="str">
        <f t="shared" si="60"/>
        <v>2015Q3</v>
      </c>
    </row>
    <row r="1175" spans="1:7" x14ac:dyDescent="0.25">
      <c r="A1175" s="2">
        <v>2015</v>
      </c>
      <c r="B1175" s="2">
        <v>7</v>
      </c>
      <c r="C1175">
        <v>20</v>
      </c>
      <c r="D1175" s="1">
        <f t="shared" si="58"/>
        <v>42205</v>
      </c>
      <c r="E1175" s="1" t="s">
        <v>11</v>
      </c>
      <c r="F1175" t="str">
        <f t="shared" si="59"/>
        <v>2015</v>
      </c>
      <c r="G1175" t="str">
        <f t="shared" si="60"/>
        <v>2015Q3</v>
      </c>
    </row>
    <row r="1176" spans="1:7" x14ac:dyDescent="0.25">
      <c r="A1176" s="2">
        <v>2015</v>
      </c>
      <c r="B1176" s="2">
        <v>7</v>
      </c>
      <c r="C1176">
        <v>27</v>
      </c>
      <c r="D1176" s="1">
        <f t="shared" si="58"/>
        <v>42212</v>
      </c>
      <c r="E1176" s="1" t="s">
        <v>11</v>
      </c>
      <c r="F1176" t="str">
        <f t="shared" si="59"/>
        <v>2015</v>
      </c>
      <c r="G1176" t="str">
        <f t="shared" si="60"/>
        <v>2015Q3</v>
      </c>
    </row>
    <row r="1177" spans="1:7" x14ac:dyDescent="0.25">
      <c r="A1177" s="2">
        <v>2015</v>
      </c>
      <c r="B1177" s="2">
        <v>8</v>
      </c>
      <c r="C1177">
        <v>3</v>
      </c>
      <c r="D1177" s="1">
        <f t="shared" si="58"/>
        <v>42219</v>
      </c>
      <c r="E1177" s="1" t="s">
        <v>11</v>
      </c>
      <c r="F1177" t="str">
        <f t="shared" si="59"/>
        <v>2015</v>
      </c>
      <c r="G1177" t="str">
        <f t="shared" si="60"/>
        <v>2015Q3</v>
      </c>
    </row>
    <row r="1178" spans="1:7" x14ac:dyDescent="0.25">
      <c r="A1178" s="2">
        <v>2015</v>
      </c>
      <c r="B1178" s="2">
        <v>8</v>
      </c>
      <c r="C1178">
        <v>10</v>
      </c>
      <c r="D1178" s="1">
        <f t="shared" si="58"/>
        <v>42226</v>
      </c>
      <c r="E1178" s="1" t="s">
        <v>11</v>
      </c>
      <c r="F1178" t="str">
        <f t="shared" si="59"/>
        <v>2015</v>
      </c>
      <c r="G1178" t="str">
        <f t="shared" si="60"/>
        <v>2015Q3</v>
      </c>
    </row>
    <row r="1179" spans="1:7" x14ac:dyDescent="0.25">
      <c r="A1179" s="2">
        <v>2015</v>
      </c>
      <c r="B1179" s="2">
        <v>8</v>
      </c>
      <c r="C1179">
        <v>17</v>
      </c>
      <c r="D1179" s="1">
        <f t="shared" si="58"/>
        <v>42233</v>
      </c>
      <c r="E1179" s="1" t="s">
        <v>11</v>
      </c>
      <c r="F1179" t="str">
        <f t="shared" si="59"/>
        <v>2015</v>
      </c>
      <c r="G1179" t="str">
        <f t="shared" si="60"/>
        <v>2015Q3</v>
      </c>
    </row>
    <row r="1180" spans="1:7" x14ac:dyDescent="0.25">
      <c r="A1180" s="2">
        <v>2015</v>
      </c>
      <c r="B1180" s="2">
        <v>8</v>
      </c>
      <c r="C1180">
        <v>24</v>
      </c>
      <c r="D1180" s="1">
        <f t="shared" si="58"/>
        <v>42240</v>
      </c>
      <c r="E1180" s="1" t="s">
        <v>11</v>
      </c>
      <c r="F1180" t="str">
        <f t="shared" si="59"/>
        <v>2015</v>
      </c>
      <c r="G1180" t="str">
        <f t="shared" si="60"/>
        <v>2015Q3</v>
      </c>
    </row>
    <row r="1181" spans="1:7" x14ac:dyDescent="0.25">
      <c r="A1181" s="2">
        <v>2015</v>
      </c>
      <c r="B1181" s="2">
        <v>8</v>
      </c>
      <c r="C1181">
        <v>31</v>
      </c>
      <c r="D1181" s="1">
        <f t="shared" si="58"/>
        <v>42247</v>
      </c>
      <c r="E1181" s="1" t="s">
        <v>11</v>
      </c>
      <c r="F1181" t="str">
        <f t="shared" si="59"/>
        <v>2015</v>
      </c>
      <c r="G1181" t="str">
        <f t="shared" si="60"/>
        <v>2015Q3</v>
      </c>
    </row>
    <row r="1182" spans="1:7" x14ac:dyDescent="0.25">
      <c r="A1182" s="2">
        <v>2015</v>
      </c>
      <c r="B1182" s="2">
        <v>9</v>
      </c>
      <c r="C1182">
        <v>7</v>
      </c>
      <c r="D1182" s="1">
        <f t="shared" si="58"/>
        <v>42254</v>
      </c>
      <c r="E1182" s="1" t="s">
        <v>11</v>
      </c>
      <c r="F1182" t="str">
        <f t="shared" si="59"/>
        <v>2015</v>
      </c>
      <c r="G1182" t="str">
        <f t="shared" si="60"/>
        <v>2015Q3</v>
      </c>
    </row>
    <row r="1183" spans="1:7" x14ac:dyDescent="0.25">
      <c r="A1183" s="2">
        <v>2015</v>
      </c>
      <c r="B1183" s="2">
        <v>9</v>
      </c>
      <c r="C1183">
        <v>14</v>
      </c>
      <c r="D1183" s="1">
        <f t="shared" si="58"/>
        <v>42261</v>
      </c>
      <c r="E1183" s="1" t="s">
        <v>11</v>
      </c>
      <c r="F1183" t="str">
        <f t="shared" si="59"/>
        <v>2015</v>
      </c>
      <c r="G1183" t="str">
        <f t="shared" si="60"/>
        <v>2015Q3</v>
      </c>
    </row>
    <row r="1184" spans="1:7" x14ac:dyDescent="0.25">
      <c r="A1184" s="2">
        <v>2015</v>
      </c>
      <c r="B1184" s="2">
        <v>9</v>
      </c>
      <c r="C1184">
        <v>21</v>
      </c>
      <c r="D1184" s="1">
        <f t="shared" si="58"/>
        <v>42268</v>
      </c>
      <c r="E1184" s="1" t="s">
        <v>11</v>
      </c>
      <c r="F1184" t="str">
        <f t="shared" si="59"/>
        <v>2015</v>
      </c>
      <c r="G1184" t="str">
        <f t="shared" si="60"/>
        <v>2015Q3</v>
      </c>
    </row>
    <row r="1185" spans="1:7" x14ac:dyDescent="0.25">
      <c r="A1185" s="2">
        <v>2015</v>
      </c>
      <c r="B1185" s="2">
        <v>9</v>
      </c>
      <c r="C1185">
        <v>28</v>
      </c>
      <c r="D1185" s="1">
        <f t="shared" si="58"/>
        <v>42275</v>
      </c>
      <c r="E1185" s="1" t="s">
        <v>11</v>
      </c>
      <c r="F1185" t="str">
        <f t="shared" si="59"/>
        <v>2015</v>
      </c>
      <c r="G1185" t="str">
        <f t="shared" si="60"/>
        <v>2015Q3</v>
      </c>
    </row>
    <row r="1186" spans="1:7" x14ac:dyDescent="0.25">
      <c r="A1186" s="2">
        <v>2015</v>
      </c>
      <c r="B1186" s="2">
        <v>10</v>
      </c>
      <c r="C1186">
        <v>5</v>
      </c>
      <c r="D1186" s="1">
        <f t="shared" si="58"/>
        <v>42282</v>
      </c>
      <c r="E1186" s="1" t="s">
        <v>12</v>
      </c>
      <c r="F1186" t="str">
        <f t="shared" si="59"/>
        <v>2015</v>
      </c>
      <c r="G1186" t="str">
        <f t="shared" si="60"/>
        <v>2015Q4</v>
      </c>
    </row>
    <row r="1187" spans="1:7" x14ac:dyDescent="0.25">
      <c r="A1187" s="2">
        <v>2015</v>
      </c>
      <c r="B1187" s="2">
        <v>10</v>
      </c>
      <c r="C1187">
        <v>12</v>
      </c>
      <c r="D1187" s="1">
        <f t="shared" si="58"/>
        <v>42289</v>
      </c>
      <c r="E1187" s="1" t="s">
        <v>12</v>
      </c>
      <c r="F1187" t="str">
        <f t="shared" si="59"/>
        <v>2015</v>
      </c>
      <c r="G1187" t="str">
        <f t="shared" si="60"/>
        <v>2015Q4</v>
      </c>
    </row>
    <row r="1188" spans="1:7" x14ac:dyDescent="0.25">
      <c r="A1188" s="2">
        <v>2015</v>
      </c>
      <c r="B1188" s="2">
        <v>10</v>
      </c>
      <c r="C1188">
        <v>19</v>
      </c>
      <c r="D1188" s="1">
        <f t="shared" si="58"/>
        <v>42296</v>
      </c>
      <c r="E1188" s="1" t="s">
        <v>12</v>
      </c>
      <c r="F1188" t="str">
        <f t="shared" si="59"/>
        <v>2015</v>
      </c>
      <c r="G1188" t="str">
        <f t="shared" si="60"/>
        <v>2015Q4</v>
      </c>
    </row>
    <row r="1189" spans="1:7" x14ac:dyDescent="0.25">
      <c r="A1189" s="2">
        <v>2015</v>
      </c>
      <c r="B1189" s="2">
        <v>10</v>
      </c>
      <c r="C1189">
        <v>26</v>
      </c>
      <c r="D1189" s="1">
        <f t="shared" si="58"/>
        <v>42303</v>
      </c>
      <c r="E1189" s="1" t="s">
        <v>12</v>
      </c>
      <c r="F1189" t="str">
        <f t="shared" si="59"/>
        <v>2015</v>
      </c>
      <c r="G1189" t="str">
        <f t="shared" si="60"/>
        <v>2015Q4</v>
      </c>
    </row>
    <row r="1190" spans="1:7" x14ac:dyDescent="0.25">
      <c r="A1190" s="2">
        <v>2015</v>
      </c>
      <c r="B1190" s="2">
        <v>11</v>
      </c>
      <c r="C1190">
        <v>2</v>
      </c>
      <c r="D1190" s="1">
        <f t="shared" si="58"/>
        <v>42310</v>
      </c>
      <c r="E1190" s="1" t="s">
        <v>12</v>
      </c>
      <c r="F1190" t="str">
        <f t="shared" si="59"/>
        <v>2015</v>
      </c>
      <c r="G1190" t="str">
        <f t="shared" si="60"/>
        <v>2015Q4</v>
      </c>
    </row>
    <row r="1191" spans="1:7" x14ac:dyDescent="0.25">
      <c r="A1191" s="2">
        <v>2015</v>
      </c>
      <c r="B1191" s="2">
        <v>11</v>
      </c>
      <c r="C1191">
        <v>9</v>
      </c>
      <c r="D1191" s="1">
        <f t="shared" si="58"/>
        <v>42317</v>
      </c>
      <c r="E1191" s="1" t="s">
        <v>12</v>
      </c>
      <c r="F1191" t="str">
        <f t="shared" si="59"/>
        <v>2015</v>
      </c>
      <c r="G1191" t="str">
        <f t="shared" si="60"/>
        <v>2015Q4</v>
      </c>
    </row>
    <row r="1192" spans="1:7" x14ac:dyDescent="0.25">
      <c r="A1192" s="2">
        <v>2015</v>
      </c>
      <c r="B1192" s="2">
        <v>11</v>
      </c>
      <c r="C1192">
        <v>16</v>
      </c>
      <c r="D1192" s="1">
        <f t="shared" si="58"/>
        <v>42324</v>
      </c>
      <c r="E1192" s="1" t="s">
        <v>12</v>
      </c>
      <c r="F1192" t="str">
        <f t="shared" si="59"/>
        <v>2015</v>
      </c>
      <c r="G1192" t="str">
        <f t="shared" si="60"/>
        <v>2015Q4</v>
      </c>
    </row>
    <row r="1193" spans="1:7" x14ac:dyDescent="0.25">
      <c r="A1193" s="2">
        <v>2015</v>
      </c>
      <c r="B1193" s="2">
        <v>11</v>
      </c>
      <c r="C1193">
        <v>23</v>
      </c>
      <c r="D1193" s="1">
        <f t="shared" si="58"/>
        <v>42331</v>
      </c>
      <c r="E1193" s="1" t="s">
        <v>12</v>
      </c>
      <c r="F1193" t="str">
        <f t="shared" si="59"/>
        <v>2015</v>
      </c>
      <c r="G1193" t="str">
        <f t="shared" si="60"/>
        <v>2015Q4</v>
      </c>
    </row>
    <row r="1194" spans="1:7" x14ac:dyDescent="0.25">
      <c r="A1194" s="2">
        <v>2015</v>
      </c>
      <c r="B1194" s="2">
        <v>11</v>
      </c>
      <c r="C1194">
        <v>30</v>
      </c>
      <c r="D1194" s="1">
        <f t="shared" si="58"/>
        <v>42338</v>
      </c>
      <c r="E1194" s="1" t="s">
        <v>12</v>
      </c>
      <c r="F1194" t="str">
        <f t="shared" si="59"/>
        <v>2015</v>
      </c>
      <c r="G1194" t="str">
        <f t="shared" si="60"/>
        <v>2015Q4</v>
      </c>
    </row>
    <row r="1195" spans="1:7" x14ac:dyDescent="0.25">
      <c r="A1195" s="2">
        <v>2015</v>
      </c>
      <c r="B1195" s="2">
        <v>12</v>
      </c>
      <c r="C1195">
        <v>7</v>
      </c>
      <c r="D1195" s="1">
        <f t="shared" si="58"/>
        <v>42345</v>
      </c>
      <c r="E1195" s="1" t="s">
        <v>12</v>
      </c>
      <c r="F1195" t="str">
        <f t="shared" si="59"/>
        <v>2015</v>
      </c>
      <c r="G1195" t="str">
        <f t="shared" si="60"/>
        <v>2015Q4</v>
      </c>
    </row>
    <row r="1196" spans="1:7" x14ac:dyDescent="0.25">
      <c r="A1196" s="2">
        <v>2015</v>
      </c>
      <c r="B1196" s="2">
        <v>12</v>
      </c>
      <c r="C1196">
        <v>14</v>
      </c>
      <c r="D1196" s="1">
        <f t="shared" si="58"/>
        <v>42352</v>
      </c>
      <c r="E1196" s="1" t="s">
        <v>12</v>
      </c>
      <c r="F1196" t="str">
        <f t="shared" si="59"/>
        <v>2015</v>
      </c>
      <c r="G1196" t="str">
        <f t="shared" si="60"/>
        <v>2015Q4</v>
      </c>
    </row>
    <row r="1197" spans="1:7" x14ac:dyDescent="0.25">
      <c r="A1197" s="2">
        <v>2015</v>
      </c>
      <c r="B1197" s="2">
        <v>12</v>
      </c>
      <c r="C1197">
        <v>21</v>
      </c>
      <c r="D1197" s="1">
        <f t="shared" si="58"/>
        <v>42359</v>
      </c>
      <c r="E1197" s="1" t="s">
        <v>12</v>
      </c>
      <c r="F1197" t="str">
        <f t="shared" si="59"/>
        <v>2015</v>
      </c>
      <c r="G1197" t="str">
        <f t="shared" si="60"/>
        <v>2015Q4</v>
      </c>
    </row>
    <row r="1198" spans="1:7" x14ac:dyDescent="0.25">
      <c r="A1198" s="3">
        <v>2015</v>
      </c>
      <c r="B1198" s="2">
        <v>12</v>
      </c>
      <c r="C1198">
        <v>28</v>
      </c>
      <c r="D1198" s="1">
        <f t="shared" si="58"/>
        <v>42366</v>
      </c>
      <c r="E1198" s="1" t="s">
        <v>12</v>
      </c>
      <c r="F1198" t="str">
        <f t="shared" si="59"/>
        <v>2015</v>
      </c>
      <c r="G1198" t="str">
        <f t="shared" si="60"/>
        <v>2015Q4</v>
      </c>
    </row>
    <row r="1199" spans="1:7" x14ac:dyDescent="0.25">
      <c r="A1199" s="2">
        <v>2016</v>
      </c>
      <c r="B1199" s="2">
        <v>1</v>
      </c>
      <c r="C1199">
        <v>4</v>
      </c>
      <c r="D1199" s="1">
        <f t="shared" si="58"/>
        <v>42373</v>
      </c>
      <c r="E1199" s="1" t="s">
        <v>9</v>
      </c>
      <c r="F1199" t="str">
        <f t="shared" si="59"/>
        <v>2016</v>
      </c>
      <c r="G1199" t="str">
        <f t="shared" si="60"/>
        <v>2016Q1</v>
      </c>
    </row>
    <row r="1200" spans="1:7" x14ac:dyDescent="0.25">
      <c r="A1200" s="2">
        <v>2016</v>
      </c>
      <c r="B1200" s="2">
        <v>1</v>
      </c>
      <c r="C1200">
        <v>11</v>
      </c>
      <c r="D1200" s="1">
        <f t="shared" si="58"/>
        <v>42380</v>
      </c>
      <c r="E1200" s="1" t="s">
        <v>9</v>
      </c>
      <c r="F1200" t="str">
        <f t="shared" si="59"/>
        <v>2016</v>
      </c>
      <c r="G1200" t="str">
        <f t="shared" si="60"/>
        <v>2016Q1</v>
      </c>
    </row>
    <row r="1201" spans="1:7" x14ac:dyDescent="0.25">
      <c r="A1201" s="2">
        <v>2016</v>
      </c>
      <c r="B1201" s="2">
        <v>1</v>
      </c>
      <c r="C1201">
        <v>18</v>
      </c>
      <c r="D1201" s="1">
        <f t="shared" si="58"/>
        <v>42387</v>
      </c>
      <c r="E1201" s="1" t="s">
        <v>9</v>
      </c>
      <c r="F1201" t="str">
        <f t="shared" si="59"/>
        <v>2016</v>
      </c>
      <c r="G1201" t="str">
        <f t="shared" si="60"/>
        <v>2016Q1</v>
      </c>
    </row>
    <row r="1202" spans="1:7" x14ac:dyDescent="0.25">
      <c r="A1202" s="2">
        <v>2016</v>
      </c>
      <c r="B1202" s="2">
        <v>1</v>
      </c>
      <c r="C1202">
        <v>25</v>
      </c>
      <c r="D1202" s="1">
        <f t="shared" si="58"/>
        <v>42394</v>
      </c>
      <c r="E1202" s="1" t="s">
        <v>9</v>
      </c>
      <c r="F1202" t="str">
        <f t="shared" si="59"/>
        <v>2016</v>
      </c>
      <c r="G1202" t="str">
        <f t="shared" si="60"/>
        <v>2016Q1</v>
      </c>
    </row>
    <row r="1203" spans="1:7" x14ac:dyDescent="0.25">
      <c r="A1203" s="2">
        <v>2016</v>
      </c>
      <c r="B1203" s="2">
        <v>2</v>
      </c>
      <c r="C1203">
        <v>1</v>
      </c>
      <c r="D1203" s="1">
        <f t="shared" si="58"/>
        <v>42401</v>
      </c>
      <c r="E1203" s="1" t="s">
        <v>9</v>
      </c>
      <c r="F1203" t="str">
        <f t="shared" si="59"/>
        <v>2016</v>
      </c>
      <c r="G1203" t="str">
        <f t="shared" si="60"/>
        <v>2016Q1</v>
      </c>
    </row>
    <row r="1204" spans="1:7" x14ac:dyDescent="0.25">
      <c r="A1204" s="2">
        <v>2016</v>
      </c>
      <c r="B1204" s="2">
        <v>2</v>
      </c>
      <c r="C1204">
        <v>8</v>
      </c>
      <c r="D1204" s="1">
        <f t="shared" si="58"/>
        <v>42408</v>
      </c>
      <c r="E1204" s="1" t="s">
        <v>9</v>
      </c>
      <c r="F1204" t="str">
        <f t="shared" si="59"/>
        <v>2016</v>
      </c>
      <c r="G1204" t="str">
        <f t="shared" si="60"/>
        <v>2016Q1</v>
      </c>
    </row>
    <row r="1205" spans="1:7" x14ac:dyDescent="0.25">
      <c r="A1205" s="2">
        <v>2016</v>
      </c>
      <c r="B1205" s="2">
        <v>2</v>
      </c>
      <c r="C1205">
        <v>15</v>
      </c>
      <c r="D1205" s="1">
        <f t="shared" si="58"/>
        <v>42415</v>
      </c>
      <c r="E1205" s="1" t="s">
        <v>9</v>
      </c>
      <c r="F1205" t="str">
        <f t="shared" si="59"/>
        <v>2016</v>
      </c>
      <c r="G1205" t="str">
        <f t="shared" si="60"/>
        <v>2016Q1</v>
      </c>
    </row>
    <row r="1206" spans="1:7" x14ac:dyDescent="0.25">
      <c r="A1206" s="2">
        <v>2016</v>
      </c>
      <c r="B1206" s="2">
        <v>2</v>
      </c>
      <c r="C1206">
        <v>22</v>
      </c>
      <c r="D1206" s="1">
        <f t="shared" si="58"/>
        <v>42422</v>
      </c>
      <c r="E1206" s="1" t="s">
        <v>9</v>
      </c>
      <c r="F1206" t="str">
        <f t="shared" si="59"/>
        <v>2016</v>
      </c>
      <c r="G1206" t="str">
        <f t="shared" si="60"/>
        <v>2016Q1</v>
      </c>
    </row>
    <row r="1207" spans="1:7" x14ac:dyDescent="0.25">
      <c r="A1207" s="2">
        <v>2016</v>
      </c>
      <c r="B1207" s="2">
        <v>2</v>
      </c>
      <c r="C1207">
        <v>29</v>
      </c>
      <c r="D1207" s="1">
        <f t="shared" si="58"/>
        <v>42429</v>
      </c>
      <c r="E1207" s="1" t="s">
        <v>9</v>
      </c>
      <c r="F1207" t="str">
        <f t="shared" si="59"/>
        <v>2016</v>
      </c>
      <c r="G1207" t="str">
        <f t="shared" si="60"/>
        <v>2016Q1</v>
      </c>
    </row>
    <row r="1208" spans="1:7" x14ac:dyDescent="0.25">
      <c r="A1208" s="2">
        <v>2016</v>
      </c>
      <c r="B1208" s="2">
        <v>3</v>
      </c>
      <c r="C1208">
        <v>7</v>
      </c>
      <c r="D1208" s="1">
        <f t="shared" si="58"/>
        <v>42436</v>
      </c>
      <c r="E1208" s="1" t="s">
        <v>9</v>
      </c>
      <c r="F1208" t="str">
        <f t="shared" si="59"/>
        <v>2016</v>
      </c>
      <c r="G1208" t="str">
        <f t="shared" si="60"/>
        <v>2016Q1</v>
      </c>
    </row>
    <row r="1209" spans="1:7" x14ac:dyDescent="0.25">
      <c r="A1209" s="2">
        <v>2016</v>
      </c>
      <c r="B1209" s="2">
        <v>3</v>
      </c>
      <c r="C1209">
        <v>14</v>
      </c>
      <c r="D1209" s="1">
        <f t="shared" si="58"/>
        <v>42443</v>
      </c>
      <c r="E1209" s="1" t="s">
        <v>9</v>
      </c>
      <c r="F1209" t="str">
        <f t="shared" si="59"/>
        <v>2016</v>
      </c>
      <c r="G1209" t="str">
        <f t="shared" si="60"/>
        <v>2016Q1</v>
      </c>
    </row>
    <row r="1210" spans="1:7" x14ac:dyDescent="0.25">
      <c r="A1210" s="2">
        <v>2016</v>
      </c>
      <c r="B1210" s="2">
        <v>3</v>
      </c>
      <c r="C1210">
        <v>21</v>
      </c>
      <c r="D1210" s="1">
        <f t="shared" si="58"/>
        <v>42450</v>
      </c>
      <c r="E1210" s="1" t="s">
        <v>9</v>
      </c>
      <c r="F1210" t="str">
        <f t="shared" si="59"/>
        <v>2016</v>
      </c>
      <c r="G1210" t="str">
        <f t="shared" si="60"/>
        <v>2016Q1</v>
      </c>
    </row>
    <row r="1211" spans="1:7" x14ac:dyDescent="0.25">
      <c r="A1211" s="2">
        <v>2016</v>
      </c>
      <c r="B1211" s="2">
        <v>3</v>
      </c>
      <c r="C1211">
        <v>28</v>
      </c>
      <c r="D1211" s="1">
        <f t="shared" si="58"/>
        <v>42457</v>
      </c>
      <c r="E1211" s="1" t="s">
        <v>9</v>
      </c>
      <c r="F1211" t="str">
        <f t="shared" si="59"/>
        <v>2016</v>
      </c>
      <c r="G1211" t="str">
        <f t="shared" si="60"/>
        <v>2016Q1</v>
      </c>
    </row>
    <row r="1212" spans="1:7" x14ac:dyDescent="0.25">
      <c r="A1212" s="2">
        <v>2016</v>
      </c>
      <c r="B1212" s="2">
        <v>4</v>
      </c>
      <c r="C1212">
        <v>4</v>
      </c>
      <c r="D1212" s="1">
        <f t="shared" si="58"/>
        <v>42464</v>
      </c>
      <c r="E1212" s="1" t="s">
        <v>10</v>
      </c>
      <c r="F1212" t="str">
        <f t="shared" si="59"/>
        <v>2016</v>
      </c>
      <c r="G1212" t="str">
        <f t="shared" si="60"/>
        <v>2016Q2</v>
      </c>
    </row>
    <row r="1213" spans="1:7" x14ac:dyDescent="0.25">
      <c r="A1213" s="2">
        <v>2016</v>
      </c>
      <c r="B1213" s="2">
        <v>4</v>
      </c>
      <c r="C1213">
        <v>11</v>
      </c>
      <c r="D1213" s="1">
        <f t="shared" si="58"/>
        <v>42471</v>
      </c>
      <c r="E1213" s="1" t="s">
        <v>10</v>
      </c>
      <c r="F1213" t="str">
        <f t="shared" si="59"/>
        <v>2016</v>
      </c>
      <c r="G1213" t="str">
        <f t="shared" si="60"/>
        <v>2016Q2</v>
      </c>
    </row>
    <row r="1214" spans="1:7" x14ac:dyDescent="0.25">
      <c r="A1214" s="2">
        <v>2016</v>
      </c>
      <c r="B1214" s="2">
        <v>4</v>
      </c>
      <c r="C1214">
        <v>18</v>
      </c>
      <c r="D1214" s="1">
        <f t="shared" si="58"/>
        <v>42478</v>
      </c>
      <c r="E1214" s="1" t="s">
        <v>10</v>
      </c>
      <c r="F1214" t="str">
        <f t="shared" si="59"/>
        <v>2016</v>
      </c>
      <c r="G1214" t="str">
        <f t="shared" si="60"/>
        <v>2016Q2</v>
      </c>
    </row>
    <row r="1215" spans="1:7" x14ac:dyDescent="0.25">
      <c r="A1215" s="2">
        <v>2016</v>
      </c>
      <c r="B1215" s="2">
        <v>4</v>
      </c>
      <c r="C1215">
        <v>25</v>
      </c>
      <c r="D1215" s="1">
        <f t="shared" si="58"/>
        <v>42485</v>
      </c>
      <c r="E1215" s="1" t="s">
        <v>10</v>
      </c>
      <c r="F1215" t="str">
        <f t="shared" si="59"/>
        <v>2016</v>
      </c>
      <c r="G1215" t="str">
        <f t="shared" si="60"/>
        <v>2016Q2</v>
      </c>
    </row>
    <row r="1216" spans="1:7" x14ac:dyDescent="0.25">
      <c r="A1216" s="2">
        <v>2016</v>
      </c>
      <c r="B1216" s="2">
        <v>5</v>
      </c>
      <c r="C1216">
        <v>2</v>
      </c>
      <c r="D1216" s="1">
        <f t="shared" si="58"/>
        <v>42492</v>
      </c>
      <c r="E1216" s="1" t="s">
        <v>10</v>
      </c>
      <c r="F1216" t="str">
        <f t="shared" si="59"/>
        <v>2016</v>
      </c>
      <c r="G1216" t="str">
        <f t="shared" si="60"/>
        <v>2016Q2</v>
      </c>
    </row>
    <row r="1217" spans="1:7" x14ac:dyDescent="0.25">
      <c r="A1217" s="2">
        <v>2016</v>
      </c>
      <c r="B1217" s="2">
        <v>5</v>
      </c>
      <c r="C1217">
        <v>9</v>
      </c>
      <c r="D1217" s="1">
        <f t="shared" si="58"/>
        <v>42499</v>
      </c>
      <c r="E1217" s="1" t="s">
        <v>10</v>
      </c>
      <c r="F1217" t="str">
        <f t="shared" si="59"/>
        <v>2016</v>
      </c>
      <c r="G1217" t="str">
        <f t="shared" si="60"/>
        <v>2016Q2</v>
      </c>
    </row>
    <row r="1218" spans="1:7" x14ac:dyDescent="0.25">
      <c r="A1218" s="2">
        <v>2016</v>
      </c>
      <c r="B1218" s="2">
        <v>5</v>
      </c>
      <c r="C1218">
        <v>16</v>
      </c>
      <c r="D1218" s="1">
        <f t="shared" si="58"/>
        <v>42506</v>
      </c>
      <c r="E1218" s="1" t="s">
        <v>10</v>
      </c>
      <c r="F1218" t="str">
        <f t="shared" si="59"/>
        <v>2016</v>
      </c>
      <c r="G1218" t="str">
        <f t="shared" si="60"/>
        <v>2016Q2</v>
      </c>
    </row>
    <row r="1219" spans="1:7" x14ac:dyDescent="0.25">
      <c r="A1219" s="2">
        <v>2016</v>
      </c>
      <c r="B1219" s="2">
        <v>5</v>
      </c>
      <c r="C1219">
        <v>23</v>
      </c>
      <c r="D1219" s="1">
        <f t="shared" ref="D1219:D1282" si="61">DATE(A1219,B1219,C1219)</f>
        <v>42513</v>
      </c>
      <c r="E1219" s="1" t="s">
        <v>10</v>
      </c>
      <c r="F1219" t="str">
        <f t="shared" ref="F1219:F1282" si="62">TEXT(D1219,"YYYY")</f>
        <v>2016</v>
      </c>
      <c r="G1219" t="str">
        <f t="shared" si="60"/>
        <v>2016Q2</v>
      </c>
    </row>
    <row r="1220" spans="1:7" x14ac:dyDescent="0.25">
      <c r="A1220" s="2">
        <v>2016</v>
      </c>
      <c r="B1220" s="2">
        <v>5</v>
      </c>
      <c r="C1220">
        <v>30</v>
      </c>
      <c r="D1220" s="1">
        <f t="shared" si="61"/>
        <v>42520</v>
      </c>
      <c r="E1220" s="1" t="s">
        <v>10</v>
      </c>
      <c r="F1220" t="str">
        <f t="shared" si="62"/>
        <v>2016</v>
      </c>
      <c r="G1220" t="str">
        <f t="shared" ref="G1220:G1283" si="63">F1220&amp;MID(E1220,1,1)&amp;MID(E1220,4,1)</f>
        <v>2016Q2</v>
      </c>
    </row>
    <row r="1221" spans="1:7" x14ac:dyDescent="0.25">
      <c r="A1221" s="2">
        <v>2016</v>
      </c>
      <c r="B1221" s="2">
        <v>6</v>
      </c>
      <c r="C1221">
        <v>6</v>
      </c>
      <c r="D1221" s="1">
        <f t="shared" si="61"/>
        <v>42527</v>
      </c>
      <c r="E1221" s="1" t="s">
        <v>10</v>
      </c>
      <c r="F1221" t="str">
        <f t="shared" si="62"/>
        <v>2016</v>
      </c>
      <c r="G1221" t="str">
        <f t="shared" si="63"/>
        <v>2016Q2</v>
      </c>
    </row>
    <row r="1222" spans="1:7" x14ac:dyDescent="0.25">
      <c r="A1222" s="2">
        <v>2016</v>
      </c>
      <c r="B1222" s="2">
        <v>6</v>
      </c>
      <c r="C1222">
        <v>13</v>
      </c>
      <c r="D1222" s="1">
        <f t="shared" si="61"/>
        <v>42534</v>
      </c>
      <c r="E1222" s="1" t="s">
        <v>10</v>
      </c>
      <c r="F1222" t="str">
        <f t="shared" si="62"/>
        <v>2016</v>
      </c>
      <c r="G1222" t="str">
        <f t="shared" si="63"/>
        <v>2016Q2</v>
      </c>
    </row>
    <row r="1223" spans="1:7" x14ac:dyDescent="0.25">
      <c r="A1223" s="2">
        <v>2016</v>
      </c>
      <c r="B1223" s="2">
        <v>6</v>
      </c>
      <c r="C1223">
        <v>20</v>
      </c>
      <c r="D1223" s="1">
        <f t="shared" si="61"/>
        <v>42541</v>
      </c>
      <c r="E1223" s="1" t="s">
        <v>10</v>
      </c>
      <c r="F1223" t="str">
        <f t="shared" si="62"/>
        <v>2016</v>
      </c>
      <c r="G1223" t="str">
        <f t="shared" si="63"/>
        <v>2016Q2</v>
      </c>
    </row>
    <row r="1224" spans="1:7" x14ac:dyDescent="0.25">
      <c r="A1224" s="2">
        <v>2016</v>
      </c>
      <c r="B1224" s="2">
        <v>6</v>
      </c>
      <c r="C1224">
        <v>27</v>
      </c>
      <c r="D1224" s="1">
        <f t="shared" si="61"/>
        <v>42548</v>
      </c>
      <c r="E1224" s="1" t="s">
        <v>10</v>
      </c>
      <c r="F1224" t="str">
        <f t="shared" si="62"/>
        <v>2016</v>
      </c>
      <c r="G1224" t="str">
        <f t="shared" si="63"/>
        <v>2016Q2</v>
      </c>
    </row>
    <row r="1225" spans="1:7" x14ac:dyDescent="0.25">
      <c r="A1225" s="2">
        <v>2016</v>
      </c>
      <c r="B1225" s="2">
        <v>7</v>
      </c>
      <c r="C1225">
        <v>4</v>
      </c>
      <c r="D1225" s="1">
        <f t="shared" si="61"/>
        <v>42555</v>
      </c>
      <c r="E1225" s="1" t="s">
        <v>11</v>
      </c>
      <c r="F1225" t="str">
        <f t="shared" si="62"/>
        <v>2016</v>
      </c>
      <c r="G1225" t="str">
        <f t="shared" si="63"/>
        <v>2016Q3</v>
      </c>
    </row>
    <row r="1226" spans="1:7" x14ac:dyDescent="0.25">
      <c r="A1226" s="2">
        <v>2016</v>
      </c>
      <c r="B1226" s="2">
        <v>7</v>
      </c>
      <c r="C1226">
        <v>11</v>
      </c>
      <c r="D1226" s="1">
        <f t="shared" si="61"/>
        <v>42562</v>
      </c>
      <c r="E1226" s="1" t="s">
        <v>11</v>
      </c>
      <c r="F1226" t="str">
        <f t="shared" si="62"/>
        <v>2016</v>
      </c>
      <c r="G1226" t="str">
        <f t="shared" si="63"/>
        <v>2016Q3</v>
      </c>
    </row>
    <row r="1227" spans="1:7" x14ac:dyDescent="0.25">
      <c r="A1227" s="2">
        <v>2016</v>
      </c>
      <c r="B1227" s="2">
        <v>7</v>
      </c>
      <c r="C1227">
        <v>18</v>
      </c>
      <c r="D1227" s="1">
        <f t="shared" si="61"/>
        <v>42569</v>
      </c>
      <c r="E1227" s="1" t="s">
        <v>11</v>
      </c>
      <c r="F1227" t="str">
        <f t="shared" si="62"/>
        <v>2016</v>
      </c>
      <c r="G1227" t="str">
        <f t="shared" si="63"/>
        <v>2016Q3</v>
      </c>
    </row>
    <row r="1228" spans="1:7" x14ac:dyDescent="0.25">
      <c r="A1228" s="2">
        <v>2016</v>
      </c>
      <c r="B1228" s="2">
        <v>7</v>
      </c>
      <c r="C1228">
        <v>25</v>
      </c>
      <c r="D1228" s="1">
        <f t="shared" si="61"/>
        <v>42576</v>
      </c>
      <c r="E1228" s="1" t="s">
        <v>11</v>
      </c>
      <c r="F1228" t="str">
        <f t="shared" si="62"/>
        <v>2016</v>
      </c>
      <c r="G1228" t="str">
        <f t="shared" si="63"/>
        <v>2016Q3</v>
      </c>
    </row>
    <row r="1229" spans="1:7" x14ac:dyDescent="0.25">
      <c r="A1229" s="2">
        <v>2016</v>
      </c>
      <c r="B1229" s="2">
        <v>8</v>
      </c>
      <c r="C1229">
        <v>1</v>
      </c>
      <c r="D1229" s="1">
        <f t="shared" si="61"/>
        <v>42583</v>
      </c>
      <c r="E1229" s="1" t="s">
        <v>11</v>
      </c>
      <c r="F1229" t="str">
        <f t="shared" si="62"/>
        <v>2016</v>
      </c>
      <c r="G1229" t="str">
        <f t="shared" si="63"/>
        <v>2016Q3</v>
      </c>
    </row>
    <row r="1230" spans="1:7" x14ac:dyDescent="0.25">
      <c r="A1230" s="2">
        <v>2016</v>
      </c>
      <c r="B1230" s="2">
        <v>8</v>
      </c>
      <c r="C1230">
        <v>8</v>
      </c>
      <c r="D1230" s="1">
        <f t="shared" si="61"/>
        <v>42590</v>
      </c>
      <c r="E1230" s="1" t="s">
        <v>11</v>
      </c>
      <c r="F1230" t="str">
        <f t="shared" si="62"/>
        <v>2016</v>
      </c>
      <c r="G1230" t="str">
        <f t="shared" si="63"/>
        <v>2016Q3</v>
      </c>
    </row>
    <row r="1231" spans="1:7" x14ac:dyDescent="0.25">
      <c r="A1231" s="2">
        <v>2016</v>
      </c>
      <c r="B1231" s="2">
        <v>8</v>
      </c>
      <c r="C1231">
        <v>15</v>
      </c>
      <c r="D1231" s="1">
        <f t="shared" si="61"/>
        <v>42597</v>
      </c>
      <c r="E1231" s="1" t="s">
        <v>11</v>
      </c>
      <c r="F1231" t="str">
        <f t="shared" si="62"/>
        <v>2016</v>
      </c>
      <c r="G1231" t="str">
        <f t="shared" si="63"/>
        <v>2016Q3</v>
      </c>
    </row>
    <row r="1232" spans="1:7" x14ac:dyDescent="0.25">
      <c r="A1232" s="2">
        <v>2016</v>
      </c>
      <c r="B1232" s="2">
        <v>8</v>
      </c>
      <c r="C1232">
        <v>22</v>
      </c>
      <c r="D1232" s="1">
        <f t="shared" si="61"/>
        <v>42604</v>
      </c>
      <c r="E1232" s="1" t="s">
        <v>11</v>
      </c>
      <c r="F1232" t="str">
        <f t="shared" si="62"/>
        <v>2016</v>
      </c>
      <c r="G1232" t="str">
        <f t="shared" si="63"/>
        <v>2016Q3</v>
      </c>
    </row>
    <row r="1233" spans="1:7" x14ac:dyDescent="0.25">
      <c r="A1233" s="2">
        <v>2016</v>
      </c>
      <c r="B1233" s="2">
        <v>8</v>
      </c>
      <c r="C1233">
        <v>29</v>
      </c>
      <c r="D1233" s="1">
        <f t="shared" si="61"/>
        <v>42611</v>
      </c>
      <c r="E1233" s="1" t="s">
        <v>11</v>
      </c>
      <c r="F1233" t="str">
        <f t="shared" si="62"/>
        <v>2016</v>
      </c>
      <c r="G1233" t="str">
        <f t="shared" si="63"/>
        <v>2016Q3</v>
      </c>
    </row>
    <row r="1234" spans="1:7" x14ac:dyDescent="0.25">
      <c r="A1234" s="2">
        <v>2016</v>
      </c>
      <c r="B1234" s="2">
        <v>9</v>
      </c>
      <c r="C1234">
        <v>5</v>
      </c>
      <c r="D1234" s="1">
        <f t="shared" si="61"/>
        <v>42618</v>
      </c>
      <c r="E1234" s="1" t="s">
        <v>11</v>
      </c>
      <c r="F1234" t="str">
        <f t="shared" si="62"/>
        <v>2016</v>
      </c>
      <c r="G1234" t="str">
        <f t="shared" si="63"/>
        <v>2016Q3</v>
      </c>
    </row>
    <row r="1235" spans="1:7" x14ac:dyDescent="0.25">
      <c r="A1235" s="2">
        <v>2016</v>
      </c>
      <c r="B1235" s="2">
        <v>9</v>
      </c>
      <c r="C1235">
        <v>12</v>
      </c>
      <c r="D1235" s="1">
        <f t="shared" si="61"/>
        <v>42625</v>
      </c>
      <c r="E1235" s="1" t="s">
        <v>11</v>
      </c>
      <c r="F1235" t="str">
        <f t="shared" si="62"/>
        <v>2016</v>
      </c>
      <c r="G1235" t="str">
        <f t="shared" si="63"/>
        <v>2016Q3</v>
      </c>
    </row>
    <row r="1236" spans="1:7" x14ac:dyDescent="0.25">
      <c r="A1236" s="2">
        <v>2016</v>
      </c>
      <c r="B1236" s="2">
        <v>9</v>
      </c>
      <c r="C1236">
        <v>19</v>
      </c>
      <c r="D1236" s="1">
        <f t="shared" si="61"/>
        <v>42632</v>
      </c>
      <c r="E1236" s="1" t="s">
        <v>11</v>
      </c>
      <c r="F1236" t="str">
        <f t="shared" si="62"/>
        <v>2016</v>
      </c>
      <c r="G1236" t="str">
        <f t="shared" si="63"/>
        <v>2016Q3</v>
      </c>
    </row>
    <row r="1237" spans="1:7" x14ac:dyDescent="0.25">
      <c r="A1237" s="2">
        <v>2016</v>
      </c>
      <c r="B1237" s="2">
        <v>9</v>
      </c>
      <c r="C1237">
        <v>26</v>
      </c>
      <c r="D1237" s="1">
        <f t="shared" si="61"/>
        <v>42639</v>
      </c>
      <c r="E1237" s="1" t="s">
        <v>11</v>
      </c>
      <c r="F1237" t="str">
        <f t="shared" si="62"/>
        <v>2016</v>
      </c>
      <c r="G1237" t="str">
        <f t="shared" si="63"/>
        <v>2016Q3</v>
      </c>
    </row>
    <row r="1238" spans="1:7" x14ac:dyDescent="0.25">
      <c r="A1238" s="2">
        <v>2016</v>
      </c>
      <c r="B1238" s="2">
        <v>10</v>
      </c>
      <c r="C1238">
        <v>3</v>
      </c>
      <c r="D1238" s="1">
        <f t="shared" si="61"/>
        <v>42646</v>
      </c>
      <c r="E1238" s="1" t="s">
        <v>12</v>
      </c>
      <c r="F1238" t="str">
        <f t="shared" si="62"/>
        <v>2016</v>
      </c>
      <c r="G1238" t="str">
        <f t="shared" si="63"/>
        <v>2016Q4</v>
      </c>
    </row>
    <row r="1239" spans="1:7" x14ac:dyDescent="0.25">
      <c r="A1239" s="2">
        <v>2016</v>
      </c>
      <c r="B1239" s="2">
        <v>10</v>
      </c>
      <c r="C1239">
        <v>10</v>
      </c>
      <c r="D1239" s="1">
        <f t="shared" si="61"/>
        <v>42653</v>
      </c>
      <c r="E1239" s="1" t="s">
        <v>12</v>
      </c>
      <c r="F1239" t="str">
        <f t="shared" si="62"/>
        <v>2016</v>
      </c>
      <c r="G1239" t="str">
        <f t="shared" si="63"/>
        <v>2016Q4</v>
      </c>
    </row>
    <row r="1240" spans="1:7" x14ac:dyDescent="0.25">
      <c r="A1240" s="2">
        <v>2016</v>
      </c>
      <c r="B1240" s="2">
        <v>10</v>
      </c>
      <c r="C1240">
        <v>17</v>
      </c>
      <c r="D1240" s="1">
        <f t="shared" si="61"/>
        <v>42660</v>
      </c>
      <c r="E1240" s="1" t="s">
        <v>12</v>
      </c>
      <c r="F1240" t="str">
        <f t="shared" si="62"/>
        <v>2016</v>
      </c>
      <c r="G1240" t="str">
        <f t="shared" si="63"/>
        <v>2016Q4</v>
      </c>
    </row>
    <row r="1241" spans="1:7" x14ac:dyDescent="0.25">
      <c r="A1241" s="2">
        <v>2016</v>
      </c>
      <c r="B1241" s="2">
        <v>10</v>
      </c>
      <c r="C1241">
        <v>24</v>
      </c>
      <c r="D1241" s="1">
        <f t="shared" si="61"/>
        <v>42667</v>
      </c>
      <c r="E1241" s="1" t="s">
        <v>12</v>
      </c>
      <c r="F1241" t="str">
        <f t="shared" si="62"/>
        <v>2016</v>
      </c>
      <c r="G1241" t="str">
        <f t="shared" si="63"/>
        <v>2016Q4</v>
      </c>
    </row>
    <row r="1242" spans="1:7" x14ac:dyDescent="0.25">
      <c r="A1242" s="2">
        <v>2016</v>
      </c>
      <c r="B1242" s="2">
        <v>10</v>
      </c>
      <c r="C1242">
        <v>31</v>
      </c>
      <c r="D1242" s="1">
        <f t="shared" si="61"/>
        <v>42674</v>
      </c>
      <c r="E1242" s="1" t="s">
        <v>12</v>
      </c>
      <c r="F1242" t="str">
        <f t="shared" si="62"/>
        <v>2016</v>
      </c>
      <c r="G1242" t="str">
        <f t="shared" si="63"/>
        <v>2016Q4</v>
      </c>
    </row>
    <row r="1243" spans="1:7" x14ac:dyDescent="0.25">
      <c r="A1243" s="2">
        <v>2016</v>
      </c>
      <c r="B1243" s="2">
        <v>11</v>
      </c>
      <c r="C1243">
        <v>7</v>
      </c>
      <c r="D1243" s="1">
        <f t="shared" si="61"/>
        <v>42681</v>
      </c>
      <c r="E1243" s="1" t="s">
        <v>12</v>
      </c>
      <c r="F1243" t="str">
        <f t="shared" si="62"/>
        <v>2016</v>
      </c>
      <c r="G1243" t="str">
        <f t="shared" si="63"/>
        <v>2016Q4</v>
      </c>
    </row>
    <row r="1244" spans="1:7" x14ac:dyDescent="0.25">
      <c r="A1244" s="2">
        <v>2016</v>
      </c>
      <c r="B1244" s="2">
        <v>11</v>
      </c>
      <c r="C1244">
        <v>14</v>
      </c>
      <c r="D1244" s="1">
        <f t="shared" si="61"/>
        <v>42688</v>
      </c>
      <c r="E1244" s="1" t="s">
        <v>12</v>
      </c>
      <c r="F1244" t="str">
        <f t="shared" si="62"/>
        <v>2016</v>
      </c>
      <c r="G1244" t="str">
        <f t="shared" si="63"/>
        <v>2016Q4</v>
      </c>
    </row>
    <row r="1245" spans="1:7" x14ac:dyDescent="0.25">
      <c r="A1245" s="2">
        <v>2016</v>
      </c>
      <c r="B1245" s="2">
        <v>11</v>
      </c>
      <c r="C1245">
        <v>21</v>
      </c>
      <c r="D1245" s="1">
        <f t="shared" si="61"/>
        <v>42695</v>
      </c>
      <c r="E1245" s="1" t="s">
        <v>12</v>
      </c>
      <c r="F1245" t="str">
        <f t="shared" si="62"/>
        <v>2016</v>
      </c>
      <c r="G1245" t="str">
        <f t="shared" si="63"/>
        <v>2016Q4</v>
      </c>
    </row>
    <row r="1246" spans="1:7" x14ac:dyDescent="0.25">
      <c r="A1246" s="2">
        <v>2016</v>
      </c>
      <c r="B1246" s="2">
        <v>11</v>
      </c>
      <c r="C1246">
        <v>28</v>
      </c>
      <c r="D1246" s="1">
        <f t="shared" si="61"/>
        <v>42702</v>
      </c>
      <c r="E1246" s="1" t="s">
        <v>12</v>
      </c>
      <c r="F1246" t="str">
        <f t="shared" si="62"/>
        <v>2016</v>
      </c>
      <c r="G1246" t="str">
        <f t="shared" si="63"/>
        <v>2016Q4</v>
      </c>
    </row>
    <row r="1247" spans="1:7" x14ac:dyDescent="0.25">
      <c r="A1247" s="2">
        <v>2016</v>
      </c>
      <c r="B1247" s="2">
        <v>12</v>
      </c>
      <c r="C1247">
        <v>5</v>
      </c>
      <c r="D1247" s="1">
        <f t="shared" si="61"/>
        <v>42709</v>
      </c>
      <c r="E1247" s="1" t="s">
        <v>12</v>
      </c>
      <c r="F1247" t="str">
        <f t="shared" si="62"/>
        <v>2016</v>
      </c>
      <c r="G1247" t="str">
        <f t="shared" si="63"/>
        <v>2016Q4</v>
      </c>
    </row>
    <row r="1248" spans="1:7" x14ac:dyDescent="0.25">
      <c r="A1248" s="2">
        <v>2016</v>
      </c>
      <c r="B1248" s="2">
        <v>12</v>
      </c>
      <c r="C1248">
        <v>12</v>
      </c>
      <c r="D1248" s="1">
        <f t="shared" si="61"/>
        <v>42716</v>
      </c>
      <c r="E1248" s="1" t="s">
        <v>12</v>
      </c>
      <c r="F1248" t="str">
        <f t="shared" si="62"/>
        <v>2016</v>
      </c>
      <c r="G1248" t="str">
        <f t="shared" si="63"/>
        <v>2016Q4</v>
      </c>
    </row>
    <row r="1249" spans="1:7" x14ac:dyDescent="0.25">
      <c r="A1249" s="2">
        <v>2016</v>
      </c>
      <c r="B1249" s="2">
        <v>12</v>
      </c>
      <c r="C1249">
        <v>19</v>
      </c>
      <c r="D1249" s="1">
        <f t="shared" si="61"/>
        <v>42723</v>
      </c>
      <c r="E1249" s="1" t="s">
        <v>12</v>
      </c>
      <c r="F1249" t="str">
        <f t="shared" si="62"/>
        <v>2016</v>
      </c>
      <c r="G1249" t="str">
        <f t="shared" si="63"/>
        <v>2016Q4</v>
      </c>
    </row>
    <row r="1250" spans="1:7" x14ac:dyDescent="0.25">
      <c r="A1250" s="3">
        <v>2016</v>
      </c>
      <c r="B1250" s="2">
        <v>12</v>
      </c>
      <c r="C1250">
        <v>26</v>
      </c>
      <c r="D1250" s="1">
        <f t="shared" si="61"/>
        <v>42730</v>
      </c>
      <c r="E1250" s="1" t="s">
        <v>12</v>
      </c>
      <c r="F1250" t="str">
        <f t="shared" si="62"/>
        <v>2016</v>
      </c>
      <c r="G1250" t="str">
        <f t="shared" si="63"/>
        <v>2016Q4</v>
      </c>
    </row>
    <row r="1251" spans="1:7" x14ac:dyDescent="0.25">
      <c r="A1251" s="2">
        <v>2017</v>
      </c>
      <c r="B1251" s="2">
        <v>1</v>
      </c>
      <c r="C1251">
        <v>2</v>
      </c>
      <c r="D1251" s="1">
        <f t="shared" si="61"/>
        <v>42737</v>
      </c>
      <c r="E1251" s="1" t="s">
        <v>9</v>
      </c>
      <c r="F1251" t="str">
        <f t="shared" si="62"/>
        <v>2017</v>
      </c>
      <c r="G1251" t="str">
        <f t="shared" si="63"/>
        <v>2017Q1</v>
      </c>
    </row>
    <row r="1252" spans="1:7" x14ac:dyDescent="0.25">
      <c r="A1252" s="2">
        <v>2017</v>
      </c>
      <c r="B1252" s="2">
        <v>1</v>
      </c>
      <c r="C1252">
        <v>9</v>
      </c>
      <c r="D1252" s="1">
        <f t="shared" si="61"/>
        <v>42744</v>
      </c>
      <c r="E1252" s="1" t="s">
        <v>9</v>
      </c>
      <c r="F1252" t="str">
        <f t="shared" si="62"/>
        <v>2017</v>
      </c>
      <c r="G1252" t="str">
        <f t="shared" si="63"/>
        <v>2017Q1</v>
      </c>
    </row>
    <row r="1253" spans="1:7" x14ac:dyDescent="0.25">
      <c r="A1253" s="2">
        <v>2017</v>
      </c>
      <c r="B1253" s="2">
        <v>1</v>
      </c>
      <c r="C1253">
        <v>16</v>
      </c>
      <c r="D1253" s="1">
        <f t="shared" si="61"/>
        <v>42751</v>
      </c>
      <c r="E1253" s="1" t="s">
        <v>9</v>
      </c>
      <c r="F1253" t="str">
        <f t="shared" si="62"/>
        <v>2017</v>
      </c>
      <c r="G1253" t="str">
        <f t="shared" si="63"/>
        <v>2017Q1</v>
      </c>
    </row>
    <row r="1254" spans="1:7" x14ac:dyDescent="0.25">
      <c r="A1254" s="2">
        <v>2017</v>
      </c>
      <c r="B1254" s="2">
        <v>1</v>
      </c>
      <c r="C1254">
        <v>23</v>
      </c>
      <c r="D1254" s="1">
        <f t="shared" si="61"/>
        <v>42758</v>
      </c>
      <c r="E1254" s="1" t="s">
        <v>9</v>
      </c>
      <c r="F1254" t="str">
        <f t="shared" si="62"/>
        <v>2017</v>
      </c>
      <c r="G1254" t="str">
        <f t="shared" si="63"/>
        <v>2017Q1</v>
      </c>
    </row>
    <row r="1255" spans="1:7" x14ac:dyDescent="0.25">
      <c r="A1255" s="2">
        <v>2017</v>
      </c>
      <c r="B1255" s="2">
        <v>1</v>
      </c>
      <c r="C1255">
        <v>30</v>
      </c>
      <c r="D1255" s="1">
        <f t="shared" si="61"/>
        <v>42765</v>
      </c>
      <c r="E1255" s="1" t="s">
        <v>9</v>
      </c>
      <c r="F1255" t="str">
        <f t="shared" si="62"/>
        <v>2017</v>
      </c>
      <c r="G1255" t="str">
        <f t="shared" si="63"/>
        <v>2017Q1</v>
      </c>
    </row>
    <row r="1256" spans="1:7" x14ac:dyDescent="0.25">
      <c r="A1256" s="2">
        <v>2017</v>
      </c>
      <c r="B1256" s="2">
        <v>2</v>
      </c>
      <c r="C1256">
        <v>6</v>
      </c>
      <c r="D1256" s="1">
        <f t="shared" si="61"/>
        <v>42772</v>
      </c>
      <c r="E1256" s="1" t="s">
        <v>9</v>
      </c>
      <c r="F1256" t="str">
        <f t="shared" si="62"/>
        <v>2017</v>
      </c>
      <c r="G1256" t="str">
        <f t="shared" si="63"/>
        <v>2017Q1</v>
      </c>
    </row>
    <row r="1257" spans="1:7" x14ac:dyDescent="0.25">
      <c r="A1257" s="2">
        <v>2017</v>
      </c>
      <c r="B1257" s="2">
        <v>2</v>
      </c>
      <c r="C1257">
        <v>13</v>
      </c>
      <c r="D1257" s="1">
        <f t="shared" si="61"/>
        <v>42779</v>
      </c>
      <c r="E1257" s="1" t="s">
        <v>9</v>
      </c>
      <c r="F1257" t="str">
        <f t="shared" si="62"/>
        <v>2017</v>
      </c>
      <c r="G1257" t="str">
        <f t="shared" si="63"/>
        <v>2017Q1</v>
      </c>
    </row>
    <row r="1258" spans="1:7" x14ac:dyDescent="0.25">
      <c r="A1258" s="2">
        <v>2017</v>
      </c>
      <c r="B1258" s="2">
        <v>2</v>
      </c>
      <c r="C1258">
        <v>20</v>
      </c>
      <c r="D1258" s="1">
        <f t="shared" si="61"/>
        <v>42786</v>
      </c>
      <c r="E1258" s="1" t="s">
        <v>9</v>
      </c>
      <c r="F1258" t="str">
        <f t="shared" si="62"/>
        <v>2017</v>
      </c>
      <c r="G1258" t="str">
        <f t="shared" si="63"/>
        <v>2017Q1</v>
      </c>
    </row>
    <row r="1259" spans="1:7" x14ac:dyDescent="0.25">
      <c r="A1259" s="2">
        <v>2017</v>
      </c>
      <c r="B1259" s="2">
        <v>2</v>
      </c>
      <c r="C1259">
        <v>27</v>
      </c>
      <c r="D1259" s="1">
        <f t="shared" si="61"/>
        <v>42793</v>
      </c>
      <c r="E1259" s="1" t="s">
        <v>9</v>
      </c>
      <c r="F1259" t="str">
        <f t="shared" si="62"/>
        <v>2017</v>
      </c>
      <c r="G1259" t="str">
        <f t="shared" si="63"/>
        <v>2017Q1</v>
      </c>
    </row>
    <row r="1260" spans="1:7" x14ac:dyDescent="0.25">
      <c r="A1260" s="2">
        <v>2017</v>
      </c>
      <c r="B1260" s="2">
        <v>3</v>
      </c>
      <c r="C1260">
        <v>6</v>
      </c>
      <c r="D1260" s="1">
        <f t="shared" si="61"/>
        <v>42800</v>
      </c>
      <c r="E1260" s="1" t="s">
        <v>9</v>
      </c>
      <c r="F1260" t="str">
        <f t="shared" si="62"/>
        <v>2017</v>
      </c>
      <c r="G1260" t="str">
        <f t="shared" si="63"/>
        <v>2017Q1</v>
      </c>
    </row>
    <row r="1261" spans="1:7" x14ac:dyDescent="0.25">
      <c r="A1261" s="2">
        <v>2017</v>
      </c>
      <c r="B1261" s="2">
        <v>3</v>
      </c>
      <c r="C1261">
        <v>13</v>
      </c>
      <c r="D1261" s="1">
        <f t="shared" si="61"/>
        <v>42807</v>
      </c>
      <c r="E1261" s="1" t="s">
        <v>9</v>
      </c>
      <c r="F1261" t="str">
        <f t="shared" si="62"/>
        <v>2017</v>
      </c>
      <c r="G1261" t="str">
        <f t="shared" si="63"/>
        <v>2017Q1</v>
      </c>
    </row>
    <row r="1262" spans="1:7" x14ac:dyDescent="0.25">
      <c r="A1262" s="2">
        <v>2017</v>
      </c>
      <c r="B1262" s="2">
        <v>3</v>
      </c>
      <c r="C1262">
        <v>20</v>
      </c>
      <c r="D1262" s="1">
        <f t="shared" si="61"/>
        <v>42814</v>
      </c>
      <c r="E1262" s="1" t="s">
        <v>9</v>
      </c>
      <c r="F1262" t="str">
        <f t="shared" si="62"/>
        <v>2017</v>
      </c>
      <c r="G1262" t="str">
        <f t="shared" si="63"/>
        <v>2017Q1</v>
      </c>
    </row>
    <row r="1263" spans="1:7" x14ac:dyDescent="0.25">
      <c r="A1263" s="2">
        <v>2017</v>
      </c>
      <c r="B1263" s="2">
        <v>3</v>
      </c>
      <c r="C1263">
        <v>27</v>
      </c>
      <c r="D1263" s="1">
        <f t="shared" si="61"/>
        <v>42821</v>
      </c>
      <c r="E1263" s="1" t="s">
        <v>9</v>
      </c>
      <c r="F1263" t="str">
        <f t="shared" si="62"/>
        <v>2017</v>
      </c>
      <c r="G1263" t="str">
        <f t="shared" si="63"/>
        <v>2017Q1</v>
      </c>
    </row>
    <row r="1264" spans="1:7" x14ac:dyDescent="0.25">
      <c r="A1264" s="2">
        <v>2017</v>
      </c>
      <c r="B1264" s="2">
        <v>4</v>
      </c>
      <c r="C1264">
        <v>3</v>
      </c>
      <c r="D1264" s="1">
        <f t="shared" si="61"/>
        <v>42828</v>
      </c>
      <c r="E1264" s="1" t="s">
        <v>10</v>
      </c>
      <c r="F1264" t="str">
        <f t="shared" si="62"/>
        <v>2017</v>
      </c>
      <c r="G1264" t="str">
        <f t="shared" si="63"/>
        <v>2017Q2</v>
      </c>
    </row>
    <row r="1265" spans="1:7" x14ac:dyDescent="0.25">
      <c r="A1265" s="2">
        <v>2017</v>
      </c>
      <c r="B1265" s="2">
        <v>4</v>
      </c>
      <c r="C1265">
        <v>10</v>
      </c>
      <c r="D1265" s="1">
        <f t="shared" si="61"/>
        <v>42835</v>
      </c>
      <c r="E1265" s="1" t="s">
        <v>10</v>
      </c>
      <c r="F1265" t="str">
        <f t="shared" si="62"/>
        <v>2017</v>
      </c>
      <c r="G1265" t="str">
        <f t="shared" si="63"/>
        <v>2017Q2</v>
      </c>
    </row>
    <row r="1266" spans="1:7" x14ac:dyDescent="0.25">
      <c r="A1266" s="2">
        <v>2017</v>
      </c>
      <c r="B1266" s="2">
        <v>4</v>
      </c>
      <c r="C1266">
        <v>17</v>
      </c>
      <c r="D1266" s="1">
        <f t="shared" si="61"/>
        <v>42842</v>
      </c>
      <c r="E1266" s="1" t="s">
        <v>10</v>
      </c>
      <c r="F1266" t="str">
        <f t="shared" si="62"/>
        <v>2017</v>
      </c>
      <c r="G1266" t="str">
        <f t="shared" si="63"/>
        <v>2017Q2</v>
      </c>
    </row>
    <row r="1267" spans="1:7" x14ac:dyDescent="0.25">
      <c r="A1267" s="2">
        <v>2017</v>
      </c>
      <c r="B1267" s="2">
        <v>4</v>
      </c>
      <c r="C1267">
        <v>24</v>
      </c>
      <c r="D1267" s="1">
        <f t="shared" si="61"/>
        <v>42849</v>
      </c>
      <c r="E1267" s="1" t="s">
        <v>10</v>
      </c>
      <c r="F1267" t="str">
        <f t="shared" si="62"/>
        <v>2017</v>
      </c>
      <c r="G1267" t="str">
        <f t="shared" si="63"/>
        <v>2017Q2</v>
      </c>
    </row>
    <row r="1268" spans="1:7" x14ac:dyDescent="0.25">
      <c r="A1268" s="2">
        <v>2017</v>
      </c>
      <c r="B1268" s="2">
        <v>5</v>
      </c>
      <c r="C1268">
        <v>1</v>
      </c>
      <c r="D1268" s="1">
        <f t="shared" si="61"/>
        <v>42856</v>
      </c>
      <c r="E1268" s="1" t="s">
        <v>10</v>
      </c>
      <c r="F1268" t="str">
        <f t="shared" si="62"/>
        <v>2017</v>
      </c>
      <c r="G1268" t="str">
        <f t="shared" si="63"/>
        <v>2017Q2</v>
      </c>
    </row>
    <row r="1269" spans="1:7" x14ac:dyDescent="0.25">
      <c r="A1269" s="2">
        <v>2017</v>
      </c>
      <c r="B1269" s="2">
        <v>5</v>
      </c>
      <c r="C1269">
        <v>8</v>
      </c>
      <c r="D1269" s="1">
        <f t="shared" si="61"/>
        <v>42863</v>
      </c>
      <c r="E1269" s="1" t="s">
        <v>10</v>
      </c>
      <c r="F1269" t="str">
        <f t="shared" si="62"/>
        <v>2017</v>
      </c>
      <c r="G1269" t="str">
        <f t="shared" si="63"/>
        <v>2017Q2</v>
      </c>
    </row>
    <row r="1270" spans="1:7" x14ac:dyDescent="0.25">
      <c r="A1270" s="2">
        <v>2017</v>
      </c>
      <c r="B1270" s="2">
        <v>5</v>
      </c>
      <c r="C1270">
        <v>15</v>
      </c>
      <c r="D1270" s="1">
        <f t="shared" si="61"/>
        <v>42870</v>
      </c>
      <c r="E1270" s="1" t="s">
        <v>10</v>
      </c>
      <c r="F1270" t="str">
        <f t="shared" si="62"/>
        <v>2017</v>
      </c>
      <c r="G1270" t="str">
        <f t="shared" si="63"/>
        <v>2017Q2</v>
      </c>
    </row>
    <row r="1271" spans="1:7" x14ac:dyDescent="0.25">
      <c r="A1271" s="2">
        <v>2017</v>
      </c>
      <c r="B1271" s="2">
        <v>5</v>
      </c>
      <c r="C1271">
        <v>22</v>
      </c>
      <c r="D1271" s="1">
        <f t="shared" si="61"/>
        <v>42877</v>
      </c>
      <c r="E1271" s="1" t="s">
        <v>10</v>
      </c>
      <c r="F1271" t="str">
        <f t="shared" si="62"/>
        <v>2017</v>
      </c>
      <c r="G1271" t="str">
        <f t="shared" si="63"/>
        <v>2017Q2</v>
      </c>
    </row>
    <row r="1272" spans="1:7" x14ac:dyDescent="0.25">
      <c r="A1272" s="2">
        <v>2017</v>
      </c>
      <c r="B1272" s="2">
        <v>5</v>
      </c>
      <c r="C1272">
        <v>29</v>
      </c>
      <c r="D1272" s="1">
        <f t="shared" si="61"/>
        <v>42884</v>
      </c>
      <c r="E1272" s="1" t="s">
        <v>10</v>
      </c>
      <c r="F1272" t="str">
        <f t="shared" si="62"/>
        <v>2017</v>
      </c>
      <c r="G1272" t="str">
        <f t="shared" si="63"/>
        <v>2017Q2</v>
      </c>
    </row>
    <row r="1273" spans="1:7" x14ac:dyDescent="0.25">
      <c r="A1273" s="2">
        <v>2017</v>
      </c>
      <c r="B1273" s="2">
        <v>6</v>
      </c>
      <c r="C1273">
        <v>5</v>
      </c>
      <c r="D1273" s="1">
        <f t="shared" si="61"/>
        <v>42891</v>
      </c>
      <c r="E1273" s="1" t="s">
        <v>10</v>
      </c>
      <c r="F1273" t="str">
        <f t="shared" si="62"/>
        <v>2017</v>
      </c>
      <c r="G1273" t="str">
        <f t="shared" si="63"/>
        <v>2017Q2</v>
      </c>
    </row>
    <row r="1274" spans="1:7" x14ac:dyDescent="0.25">
      <c r="A1274" s="2">
        <v>2017</v>
      </c>
      <c r="B1274" s="2">
        <v>6</v>
      </c>
      <c r="C1274">
        <v>12</v>
      </c>
      <c r="D1274" s="1">
        <f t="shared" si="61"/>
        <v>42898</v>
      </c>
      <c r="E1274" s="1" t="s">
        <v>10</v>
      </c>
      <c r="F1274" t="str">
        <f t="shared" si="62"/>
        <v>2017</v>
      </c>
      <c r="G1274" t="str">
        <f t="shared" si="63"/>
        <v>2017Q2</v>
      </c>
    </row>
    <row r="1275" spans="1:7" x14ac:dyDescent="0.25">
      <c r="A1275" s="2">
        <v>2017</v>
      </c>
      <c r="B1275" s="2">
        <v>6</v>
      </c>
      <c r="C1275">
        <v>19</v>
      </c>
      <c r="D1275" s="1">
        <f t="shared" si="61"/>
        <v>42905</v>
      </c>
      <c r="E1275" s="1" t="s">
        <v>10</v>
      </c>
      <c r="F1275" t="str">
        <f t="shared" si="62"/>
        <v>2017</v>
      </c>
      <c r="G1275" t="str">
        <f t="shared" si="63"/>
        <v>2017Q2</v>
      </c>
    </row>
    <row r="1276" spans="1:7" x14ac:dyDescent="0.25">
      <c r="A1276" s="2">
        <v>2017</v>
      </c>
      <c r="B1276" s="2">
        <v>6</v>
      </c>
      <c r="C1276">
        <v>26</v>
      </c>
      <c r="D1276" s="1">
        <f t="shared" si="61"/>
        <v>42912</v>
      </c>
      <c r="E1276" s="1" t="s">
        <v>10</v>
      </c>
      <c r="F1276" t="str">
        <f t="shared" si="62"/>
        <v>2017</v>
      </c>
      <c r="G1276" t="str">
        <f t="shared" si="63"/>
        <v>2017Q2</v>
      </c>
    </row>
    <row r="1277" spans="1:7" x14ac:dyDescent="0.25">
      <c r="A1277" s="2">
        <v>2017</v>
      </c>
      <c r="B1277" s="2">
        <v>7</v>
      </c>
      <c r="C1277">
        <v>3</v>
      </c>
      <c r="D1277" s="1">
        <f t="shared" si="61"/>
        <v>42919</v>
      </c>
      <c r="E1277" s="1" t="s">
        <v>11</v>
      </c>
      <c r="F1277" t="str">
        <f t="shared" si="62"/>
        <v>2017</v>
      </c>
      <c r="G1277" t="str">
        <f t="shared" si="63"/>
        <v>2017Q3</v>
      </c>
    </row>
    <row r="1278" spans="1:7" x14ac:dyDescent="0.25">
      <c r="A1278" s="2">
        <v>2017</v>
      </c>
      <c r="B1278" s="2">
        <v>7</v>
      </c>
      <c r="C1278">
        <v>10</v>
      </c>
      <c r="D1278" s="1">
        <f t="shared" si="61"/>
        <v>42926</v>
      </c>
      <c r="E1278" s="1" t="s">
        <v>11</v>
      </c>
      <c r="F1278" t="str">
        <f t="shared" si="62"/>
        <v>2017</v>
      </c>
      <c r="G1278" t="str">
        <f t="shared" si="63"/>
        <v>2017Q3</v>
      </c>
    </row>
    <row r="1279" spans="1:7" x14ac:dyDescent="0.25">
      <c r="A1279" s="2">
        <v>2017</v>
      </c>
      <c r="B1279" s="2">
        <v>7</v>
      </c>
      <c r="C1279">
        <v>17</v>
      </c>
      <c r="D1279" s="1">
        <f t="shared" si="61"/>
        <v>42933</v>
      </c>
      <c r="E1279" s="1" t="s">
        <v>11</v>
      </c>
      <c r="F1279" t="str">
        <f t="shared" si="62"/>
        <v>2017</v>
      </c>
      <c r="G1279" t="str">
        <f t="shared" si="63"/>
        <v>2017Q3</v>
      </c>
    </row>
    <row r="1280" spans="1:7" x14ac:dyDescent="0.25">
      <c r="A1280" s="2">
        <v>2017</v>
      </c>
      <c r="B1280" s="2">
        <v>7</v>
      </c>
      <c r="C1280">
        <v>24</v>
      </c>
      <c r="D1280" s="1">
        <f t="shared" si="61"/>
        <v>42940</v>
      </c>
      <c r="E1280" s="1" t="s">
        <v>11</v>
      </c>
      <c r="F1280" t="str">
        <f t="shared" si="62"/>
        <v>2017</v>
      </c>
      <c r="G1280" t="str">
        <f t="shared" si="63"/>
        <v>2017Q3</v>
      </c>
    </row>
    <row r="1281" spans="1:7" x14ac:dyDescent="0.25">
      <c r="A1281" s="2">
        <v>2017</v>
      </c>
      <c r="B1281" s="2">
        <v>7</v>
      </c>
      <c r="C1281">
        <v>31</v>
      </c>
      <c r="D1281" s="1">
        <f t="shared" si="61"/>
        <v>42947</v>
      </c>
      <c r="E1281" s="1" t="s">
        <v>11</v>
      </c>
      <c r="F1281" t="str">
        <f t="shared" si="62"/>
        <v>2017</v>
      </c>
      <c r="G1281" t="str">
        <f t="shared" si="63"/>
        <v>2017Q3</v>
      </c>
    </row>
    <row r="1282" spans="1:7" x14ac:dyDescent="0.25">
      <c r="A1282" s="2">
        <v>2017</v>
      </c>
      <c r="B1282" s="2">
        <v>8</v>
      </c>
      <c r="C1282">
        <v>7</v>
      </c>
      <c r="D1282" s="1">
        <f t="shared" si="61"/>
        <v>42954</v>
      </c>
      <c r="E1282" s="1" t="s">
        <v>11</v>
      </c>
      <c r="F1282" t="str">
        <f t="shared" si="62"/>
        <v>2017</v>
      </c>
      <c r="G1282" t="str">
        <f t="shared" si="63"/>
        <v>2017Q3</v>
      </c>
    </row>
    <row r="1283" spans="1:7" x14ac:dyDescent="0.25">
      <c r="A1283" s="2">
        <v>2017</v>
      </c>
      <c r="B1283" s="2">
        <v>8</v>
      </c>
      <c r="C1283">
        <v>14</v>
      </c>
      <c r="D1283" s="1">
        <f t="shared" ref="D1283:D1346" si="64">DATE(A1283,B1283,C1283)</f>
        <v>42961</v>
      </c>
      <c r="E1283" s="1" t="s">
        <v>11</v>
      </c>
      <c r="F1283" t="str">
        <f t="shared" ref="F1283:F1346" si="65">TEXT(D1283,"YYYY")</f>
        <v>2017</v>
      </c>
      <c r="G1283" t="str">
        <f t="shared" si="63"/>
        <v>2017Q3</v>
      </c>
    </row>
    <row r="1284" spans="1:7" x14ac:dyDescent="0.25">
      <c r="A1284" s="2">
        <v>2017</v>
      </c>
      <c r="B1284" s="2">
        <v>8</v>
      </c>
      <c r="C1284">
        <v>21</v>
      </c>
      <c r="D1284" s="1">
        <f t="shared" si="64"/>
        <v>42968</v>
      </c>
      <c r="E1284" s="1" t="s">
        <v>11</v>
      </c>
      <c r="F1284" t="str">
        <f t="shared" si="65"/>
        <v>2017</v>
      </c>
      <c r="G1284" t="str">
        <f t="shared" ref="G1284:G1347" si="66">F1284&amp;MID(E1284,1,1)&amp;MID(E1284,4,1)</f>
        <v>2017Q3</v>
      </c>
    </row>
    <row r="1285" spans="1:7" x14ac:dyDescent="0.25">
      <c r="A1285" s="2">
        <v>2017</v>
      </c>
      <c r="B1285" s="2">
        <v>8</v>
      </c>
      <c r="C1285">
        <v>28</v>
      </c>
      <c r="D1285" s="1">
        <f t="shared" si="64"/>
        <v>42975</v>
      </c>
      <c r="E1285" s="1" t="s">
        <v>11</v>
      </c>
      <c r="F1285" t="str">
        <f t="shared" si="65"/>
        <v>2017</v>
      </c>
      <c r="G1285" t="str">
        <f t="shared" si="66"/>
        <v>2017Q3</v>
      </c>
    </row>
    <row r="1286" spans="1:7" x14ac:dyDescent="0.25">
      <c r="A1286" s="2">
        <v>2017</v>
      </c>
      <c r="B1286" s="2">
        <v>9</v>
      </c>
      <c r="C1286">
        <v>4</v>
      </c>
      <c r="D1286" s="1">
        <f t="shared" si="64"/>
        <v>42982</v>
      </c>
      <c r="E1286" s="1" t="s">
        <v>11</v>
      </c>
      <c r="F1286" t="str">
        <f t="shared" si="65"/>
        <v>2017</v>
      </c>
      <c r="G1286" t="str">
        <f t="shared" si="66"/>
        <v>2017Q3</v>
      </c>
    </row>
    <row r="1287" spans="1:7" x14ac:dyDescent="0.25">
      <c r="A1287" s="2">
        <v>2017</v>
      </c>
      <c r="B1287" s="2">
        <v>9</v>
      </c>
      <c r="C1287">
        <v>11</v>
      </c>
      <c r="D1287" s="1">
        <f t="shared" si="64"/>
        <v>42989</v>
      </c>
      <c r="E1287" s="1" t="s">
        <v>11</v>
      </c>
      <c r="F1287" t="str">
        <f t="shared" si="65"/>
        <v>2017</v>
      </c>
      <c r="G1287" t="str">
        <f t="shared" si="66"/>
        <v>2017Q3</v>
      </c>
    </row>
    <row r="1288" spans="1:7" x14ac:dyDescent="0.25">
      <c r="A1288" s="2">
        <v>2017</v>
      </c>
      <c r="B1288" s="2">
        <v>9</v>
      </c>
      <c r="C1288">
        <v>18</v>
      </c>
      <c r="D1288" s="1">
        <f t="shared" si="64"/>
        <v>42996</v>
      </c>
      <c r="E1288" s="1" t="s">
        <v>11</v>
      </c>
      <c r="F1288" t="str">
        <f t="shared" si="65"/>
        <v>2017</v>
      </c>
      <c r="G1288" t="str">
        <f t="shared" si="66"/>
        <v>2017Q3</v>
      </c>
    </row>
    <row r="1289" spans="1:7" x14ac:dyDescent="0.25">
      <c r="A1289" s="2">
        <v>2017</v>
      </c>
      <c r="B1289" s="2">
        <v>9</v>
      </c>
      <c r="C1289">
        <v>25</v>
      </c>
      <c r="D1289" s="1">
        <f t="shared" si="64"/>
        <v>43003</v>
      </c>
      <c r="E1289" s="1" t="s">
        <v>11</v>
      </c>
      <c r="F1289" t="str">
        <f t="shared" si="65"/>
        <v>2017</v>
      </c>
      <c r="G1289" t="str">
        <f t="shared" si="66"/>
        <v>2017Q3</v>
      </c>
    </row>
    <row r="1290" spans="1:7" x14ac:dyDescent="0.25">
      <c r="A1290" s="2">
        <v>2017</v>
      </c>
      <c r="B1290" s="2">
        <v>10</v>
      </c>
      <c r="C1290">
        <v>2</v>
      </c>
      <c r="D1290" s="1">
        <f t="shared" si="64"/>
        <v>43010</v>
      </c>
      <c r="E1290" s="1" t="s">
        <v>12</v>
      </c>
      <c r="F1290" t="str">
        <f t="shared" si="65"/>
        <v>2017</v>
      </c>
      <c r="G1290" t="str">
        <f t="shared" si="66"/>
        <v>2017Q4</v>
      </c>
    </row>
    <row r="1291" spans="1:7" x14ac:dyDescent="0.25">
      <c r="A1291" s="2">
        <v>2017</v>
      </c>
      <c r="B1291" s="2">
        <v>10</v>
      </c>
      <c r="C1291">
        <v>9</v>
      </c>
      <c r="D1291" s="1">
        <f t="shared" si="64"/>
        <v>43017</v>
      </c>
      <c r="E1291" s="1" t="s">
        <v>12</v>
      </c>
      <c r="F1291" t="str">
        <f t="shared" si="65"/>
        <v>2017</v>
      </c>
      <c r="G1291" t="str">
        <f t="shared" si="66"/>
        <v>2017Q4</v>
      </c>
    </row>
    <row r="1292" spans="1:7" x14ac:dyDescent="0.25">
      <c r="A1292" s="2">
        <v>2017</v>
      </c>
      <c r="B1292" s="2">
        <v>10</v>
      </c>
      <c r="C1292">
        <v>16</v>
      </c>
      <c r="D1292" s="1">
        <f t="shared" si="64"/>
        <v>43024</v>
      </c>
      <c r="E1292" s="1" t="s">
        <v>12</v>
      </c>
      <c r="F1292" t="str">
        <f t="shared" si="65"/>
        <v>2017</v>
      </c>
      <c r="G1292" t="str">
        <f t="shared" si="66"/>
        <v>2017Q4</v>
      </c>
    </row>
    <row r="1293" spans="1:7" x14ac:dyDescent="0.25">
      <c r="A1293" s="2">
        <v>2017</v>
      </c>
      <c r="B1293" s="2">
        <v>10</v>
      </c>
      <c r="C1293">
        <v>23</v>
      </c>
      <c r="D1293" s="1">
        <f t="shared" si="64"/>
        <v>43031</v>
      </c>
      <c r="E1293" s="1" t="s">
        <v>12</v>
      </c>
      <c r="F1293" t="str">
        <f t="shared" si="65"/>
        <v>2017</v>
      </c>
      <c r="G1293" t="str">
        <f t="shared" si="66"/>
        <v>2017Q4</v>
      </c>
    </row>
    <row r="1294" spans="1:7" x14ac:dyDescent="0.25">
      <c r="A1294" s="2">
        <v>2017</v>
      </c>
      <c r="B1294" s="2">
        <v>10</v>
      </c>
      <c r="C1294">
        <v>30</v>
      </c>
      <c r="D1294" s="1">
        <f t="shared" si="64"/>
        <v>43038</v>
      </c>
      <c r="E1294" s="1" t="s">
        <v>12</v>
      </c>
      <c r="F1294" t="str">
        <f t="shared" si="65"/>
        <v>2017</v>
      </c>
      <c r="G1294" t="str">
        <f t="shared" si="66"/>
        <v>2017Q4</v>
      </c>
    </row>
    <row r="1295" spans="1:7" x14ac:dyDescent="0.25">
      <c r="A1295" s="2">
        <v>2017</v>
      </c>
      <c r="B1295" s="2">
        <v>11</v>
      </c>
      <c r="C1295">
        <v>6</v>
      </c>
      <c r="D1295" s="1">
        <f t="shared" si="64"/>
        <v>43045</v>
      </c>
      <c r="E1295" s="1" t="s">
        <v>12</v>
      </c>
      <c r="F1295" t="str">
        <f t="shared" si="65"/>
        <v>2017</v>
      </c>
      <c r="G1295" t="str">
        <f t="shared" si="66"/>
        <v>2017Q4</v>
      </c>
    </row>
    <row r="1296" spans="1:7" x14ac:dyDescent="0.25">
      <c r="A1296" s="2">
        <v>2017</v>
      </c>
      <c r="B1296" s="2">
        <v>11</v>
      </c>
      <c r="C1296">
        <v>13</v>
      </c>
      <c r="D1296" s="1">
        <f t="shared" si="64"/>
        <v>43052</v>
      </c>
      <c r="E1296" s="1" t="s">
        <v>12</v>
      </c>
      <c r="F1296" t="str">
        <f t="shared" si="65"/>
        <v>2017</v>
      </c>
      <c r="G1296" t="str">
        <f t="shared" si="66"/>
        <v>2017Q4</v>
      </c>
    </row>
    <row r="1297" spans="1:7" x14ac:dyDescent="0.25">
      <c r="A1297" s="2">
        <v>2017</v>
      </c>
      <c r="B1297" s="2">
        <v>11</v>
      </c>
      <c r="C1297">
        <v>20</v>
      </c>
      <c r="D1297" s="1">
        <f t="shared" si="64"/>
        <v>43059</v>
      </c>
      <c r="E1297" s="1" t="s">
        <v>12</v>
      </c>
      <c r="F1297" t="str">
        <f t="shared" si="65"/>
        <v>2017</v>
      </c>
      <c r="G1297" t="str">
        <f t="shared" si="66"/>
        <v>2017Q4</v>
      </c>
    </row>
    <row r="1298" spans="1:7" x14ac:dyDescent="0.25">
      <c r="A1298" s="2">
        <v>2017</v>
      </c>
      <c r="B1298" s="2">
        <v>11</v>
      </c>
      <c r="C1298">
        <v>27</v>
      </c>
      <c r="D1298" s="1">
        <f t="shared" si="64"/>
        <v>43066</v>
      </c>
      <c r="E1298" s="1" t="s">
        <v>12</v>
      </c>
      <c r="F1298" t="str">
        <f t="shared" si="65"/>
        <v>2017</v>
      </c>
      <c r="G1298" t="str">
        <f t="shared" si="66"/>
        <v>2017Q4</v>
      </c>
    </row>
    <row r="1299" spans="1:7" x14ac:dyDescent="0.25">
      <c r="A1299" s="2">
        <v>2017</v>
      </c>
      <c r="B1299" s="2">
        <v>12</v>
      </c>
      <c r="C1299">
        <v>4</v>
      </c>
      <c r="D1299" s="1">
        <f t="shared" si="64"/>
        <v>43073</v>
      </c>
      <c r="E1299" s="1" t="s">
        <v>12</v>
      </c>
      <c r="F1299" t="str">
        <f t="shared" si="65"/>
        <v>2017</v>
      </c>
      <c r="G1299" t="str">
        <f t="shared" si="66"/>
        <v>2017Q4</v>
      </c>
    </row>
    <row r="1300" spans="1:7" x14ac:dyDescent="0.25">
      <c r="A1300" s="2">
        <v>2017</v>
      </c>
      <c r="B1300" s="2">
        <v>12</v>
      </c>
      <c r="C1300">
        <v>11</v>
      </c>
      <c r="D1300" s="1">
        <f t="shared" si="64"/>
        <v>43080</v>
      </c>
      <c r="E1300" s="1" t="s">
        <v>12</v>
      </c>
      <c r="F1300" t="str">
        <f t="shared" si="65"/>
        <v>2017</v>
      </c>
      <c r="G1300" t="str">
        <f t="shared" si="66"/>
        <v>2017Q4</v>
      </c>
    </row>
    <row r="1301" spans="1:7" x14ac:dyDescent="0.25">
      <c r="A1301" s="2">
        <v>2017</v>
      </c>
      <c r="B1301" s="2">
        <v>12</v>
      </c>
      <c r="C1301">
        <v>18</v>
      </c>
      <c r="D1301" s="1">
        <f t="shared" si="64"/>
        <v>43087</v>
      </c>
      <c r="E1301" s="1" t="s">
        <v>12</v>
      </c>
      <c r="F1301" t="str">
        <f t="shared" si="65"/>
        <v>2017</v>
      </c>
      <c r="G1301" t="str">
        <f t="shared" si="66"/>
        <v>2017Q4</v>
      </c>
    </row>
    <row r="1302" spans="1:7" x14ac:dyDescent="0.25">
      <c r="A1302" s="3">
        <v>2017</v>
      </c>
      <c r="B1302" s="2">
        <v>12</v>
      </c>
      <c r="C1302">
        <v>25</v>
      </c>
      <c r="D1302" s="1">
        <f t="shared" si="64"/>
        <v>43094</v>
      </c>
      <c r="E1302" s="1" t="s">
        <v>12</v>
      </c>
      <c r="F1302" t="str">
        <f t="shared" si="65"/>
        <v>2017</v>
      </c>
      <c r="G1302" t="str">
        <f t="shared" si="66"/>
        <v>2017Q4</v>
      </c>
    </row>
    <row r="1303" spans="1:7" x14ac:dyDescent="0.25">
      <c r="A1303" s="2">
        <v>2018</v>
      </c>
      <c r="B1303" s="2">
        <v>1</v>
      </c>
      <c r="C1303">
        <v>1</v>
      </c>
      <c r="D1303" s="1">
        <f t="shared" si="64"/>
        <v>43101</v>
      </c>
      <c r="E1303" s="1" t="s">
        <v>9</v>
      </c>
      <c r="F1303" t="str">
        <f t="shared" si="65"/>
        <v>2018</v>
      </c>
      <c r="G1303" t="str">
        <f t="shared" si="66"/>
        <v>2018Q1</v>
      </c>
    </row>
    <row r="1304" spans="1:7" x14ac:dyDescent="0.25">
      <c r="A1304" s="2">
        <v>2018</v>
      </c>
      <c r="B1304" s="2">
        <v>1</v>
      </c>
      <c r="C1304">
        <v>8</v>
      </c>
      <c r="D1304" s="1">
        <f t="shared" si="64"/>
        <v>43108</v>
      </c>
      <c r="E1304" s="1" t="s">
        <v>9</v>
      </c>
      <c r="F1304" t="str">
        <f t="shared" si="65"/>
        <v>2018</v>
      </c>
      <c r="G1304" t="str">
        <f t="shared" si="66"/>
        <v>2018Q1</v>
      </c>
    </row>
    <row r="1305" spans="1:7" x14ac:dyDescent="0.25">
      <c r="A1305" s="2">
        <v>2018</v>
      </c>
      <c r="B1305" s="2">
        <v>1</v>
      </c>
      <c r="C1305">
        <v>15</v>
      </c>
      <c r="D1305" s="1">
        <f t="shared" si="64"/>
        <v>43115</v>
      </c>
      <c r="E1305" s="1" t="s">
        <v>9</v>
      </c>
      <c r="F1305" t="str">
        <f t="shared" si="65"/>
        <v>2018</v>
      </c>
      <c r="G1305" t="str">
        <f t="shared" si="66"/>
        <v>2018Q1</v>
      </c>
    </row>
    <row r="1306" spans="1:7" x14ac:dyDescent="0.25">
      <c r="A1306" s="2">
        <v>2018</v>
      </c>
      <c r="B1306" s="2">
        <v>1</v>
      </c>
      <c r="C1306">
        <v>22</v>
      </c>
      <c r="D1306" s="1">
        <f t="shared" si="64"/>
        <v>43122</v>
      </c>
      <c r="E1306" s="1" t="s">
        <v>9</v>
      </c>
      <c r="F1306" t="str">
        <f t="shared" si="65"/>
        <v>2018</v>
      </c>
      <c r="G1306" t="str">
        <f t="shared" si="66"/>
        <v>2018Q1</v>
      </c>
    </row>
    <row r="1307" spans="1:7" x14ac:dyDescent="0.25">
      <c r="A1307" s="2">
        <v>2018</v>
      </c>
      <c r="B1307" s="2">
        <v>1</v>
      </c>
      <c r="C1307">
        <v>29</v>
      </c>
      <c r="D1307" s="1">
        <f t="shared" si="64"/>
        <v>43129</v>
      </c>
      <c r="E1307" s="1" t="s">
        <v>9</v>
      </c>
      <c r="F1307" t="str">
        <f t="shared" si="65"/>
        <v>2018</v>
      </c>
      <c r="G1307" t="str">
        <f t="shared" si="66"/>
        <v>2018Q1</v>
      </c>
    </row>
    <row r="1308" spans="1:7" x14ac:dyDescent="0.25">
      <c r="A1308" s="2">
        <v>2018</v>
      </c>
      <c r="B1308" s="2">
        <v>2</v>
      </c>
      <c r="C1308">
        <v>5</v>
      </c>
      <c r="D1308" s="1">
        <f t="shared" si="64"/>
        <v>43136</v>
      </c>
      <c r="E1308" s="1" t="s">
        <v>9</v>
      </c>
      <c r="F1308" t="str">
        <f t="shared" si="65"/>
        <v>2018</v>
      </c>
      <c r="G1308" t="str">
        <f t="shared" si="66"/>
        <v>2018Q1</v>
      </c>
    </row>
    <row r="1309" spans="1:7" x14ac:dyDescent="0.25">
      <c r="A1309" s="2">
        <v>2018</v>
      </c>
      <c r="B1309" s="2">
        <v>2</v>
      </c>
      <c r="C1309">
        <v>12</v>
      </c>
      <c r="D1309" s="1">
        <f t="shared" si="64"/>
        <v>43143</v>
      </c>
      <c r="E1309" s="1" t="s">
        <v>9</v>
      </c>
      <c r="F1309" t="str">
        <f t="shared" si="65"/>
        <v>2018</v>
      </c>
      <c r="G1309" t="str">
        <f t="shared" si="66"/>
        <v>2018Q1</v>
      </c>
    </row>
    <row r="1310" spans="1:7" x14ac:dyDescent="0.25">
      <c r="A1310" s="2">
        <v>2018</v>
      </c>
      <c r="B1310" s="2">
        <v>2</v>
      </c>
      <c r="C1310">
        <v>19</v>
      </c>
      <c r="D1310" s="1">
        <f t="shared" si="64"/>
        <v>43150</v>
      </c>
      <c r="E1310" s="1" t="s">
        <v>9</v>
      </c>
      <c r="F1310" t="str">
        <f t="shared" si="65"/>
        <v>2018</v>
      </c>
      <c r="G1310" t="str">
        <f t="shared" si="66"/>
        <v>2018Q1</v>
      </c>
    </row>
    <row r="1311" spans="1:7" x14ac:dyDescent="0.25">
      <c r="A1311" s="2">
        <v>2018</v>
      </c>
      <c r="B1311" s="2">
        <v>2</v>
      </c>
      <c r="C1311">
        <v>26</v>
      </c>
      <c r="D1311" s="1">
        <f t="shared" si="64"/>
        <v>43157</v>
      </c>
      <c r="E1311" s="1" t="s">
        <v>9</v>
      </c>
      <c r="F1311" t="str">
        <f t="shared" si="65"/>
        <v>2018</v>
      </c>
      <c r="G1311" t="str">
        <f t="shared" si="66"/>
        <v>2018Q1</v>
      </c>
    </row>
    <row r="1312" spans="1:7" x14ac:dyDescent="0.25">
      <c r="A1312" s="2">
        <v>2018</v>
      </c>
      <c r="B1312" s="2">
        <v>3</v>
      </c>
      <c r="C1312">
        <v>5</v>
      </c>
      <c r="D1312" s="1">
        <f t="shared" si="64"/>
        <v>43164</v>
      </c>
      <c r="E1312" s="1" t="s">
        <v>9</v>
      </c>
      <c r="F1312" t="str">
        <f t="shared" si="65"/>
        <v>2018</v>
      </c>
      <c r="G1312" t="str">
        <f t="shared" si="66"/>
        <v>2018Q1</v>
      </c>
    </row>
    <row r="1313" spans="1:7" x14ac:dyDescent="0.25">
      <c r="A1313" s="2">
        <v>2018</v>
      </c>
      <c r="B1313" s="2">
        <v>3</v>
      </c>
      <c r="C1313">
        <v>12</v>
      </c>
      <c r="D1313" s="1">
        <f t="shared" si="64"/>
        <v>43171</v>
      </c>
      <c r="E1313" s="1" t="s">
        <v>9</v>
      </c>
      <c r="F1313" t="str">
        <f t="shared" si="65"/>
        <v>2018</v>
      </c>
      <c r="G1313" t="str">
        <f t="shared" si="66"/>
        <v>2018Q1</v>
      </c>
    </row>
    <row r="1314" spans="1:7" x14ac:dyDescent="0.25">
      <c r="A1314" s="2">
        <v>2018</v>
      </c>
      <c r="B1314" s="2">
        <v>3</v>
      </c>
      <c r="C1314">
        <v>19</v>
      </c>
      <c r="D1314" s="1">
        <f t="shared" si="64"/>
        <v>43178</v>
      </c>
      <c r="E1314" s="1" t="s">
        <v>9</v>
      </c>
      <c r="F1314" t="str">
        <f t="shared" si="65"/>
        <v>2018</v>
      </c>
      <c r="G1314" t="str">
        <f t="shared" si="66"/>
        <v>2018Q1</v>
      </c>
    </row>
    <row r="1315" spans="1:7" x14ac:dyDescent="0.25">
      <c r="A1315" s="2">
        <v>2018</v>
      </c>
      <c r="B1315" s="2">
        <v>3</v>
      </c>
      <c r="C1315">
        <v>26</v>
      </c>
      <c r="D1315" s="1">
        <f t="shared" si="64"/>
        <v>43185</v>
      </c>
      <c r="E1315" s="1" t="s">
        <v>9</v>
      </c>
      <c r="F1315" t="str">
        <f t="shared" si="65"/>
        <v>2018</v>
      </c>
      <c r="G1315" t="str">
        <f t="shared" si="66"/>
        <v>2018Q1</v>
      </c>
    </row>
    <row r="1316" spans="1:7" x14ac:dyDescent="0.25">
      <c r="A1316" s="2">
        <v>2018</v>
      </c>
      <c r="B1316" s="2">
        <v>4</v>
      </c>
      <c r="C1316">
        <v>2</v>
      </c>
      <c r="D1316" s="1">
        <f t="shared" si="64"/>
        <v>43192</v>
      </c>
      <c r="E1316" s="1" t="s">
        <v>10</v>
      </c>
      <c r="F1316" t="str">
        <f t="shared" si="65"/>
        <v>2018</v>
      </c>
      <c r="G1316" t="str">
        <f t="shared" si="66"/>
        <v>2018Q2</v>
      </c>
    </row>
    <row r="1317" spans="1:7" x14ac:dyDescent="0.25">
      <c r="A1317" s="2">
        <v>2018</v>
      </c>
      <c r="B1317" s="2">
        <v>4</v>
      </c>
      <c r="C1317">
        <v>9</v>
      </c>
      <c r="D1317" s="1">
        <f t="shared" si="64"/>
        <v>43199</v>
      </c>
      <c r="E1317" s="1" t="s">
        <v>10</v>
      </c>
      <c r="F1317" t="str">
        <f t="shared" si="65"/>
        <v>2018</v>
      </c>
      <c r="G1317" t="str">
        <f t="shared" si="66"/>
        <v>2018Q2</v>
      </c>
    </row>
    <row r="1318" spans="1:7" x14ac:dyDescent="0.25">
      <c r="A1318" s="2">
        <v>2018</v>
      </c>
      <c r="B1318" s="2">
        <v>4</v>
      </c>
      <c r="C1318">
        <v>16</v>
      </c>
      <c r="D1318" s="1">
        <f t="shared" si="64"/>
        <v>43206</v>
      </c>
      <c r="E1318" s="1" t="s">
        <v>10</v>
      </c>
      <c r="F1318" t="str">
        <f t="shared" si="65"/>
        <v>2018</v>
      </c>
      <c r="G1318" t="str">
        <f t="shared" si="66"/>
        <v>2018Q2</v>
      </c>
    </row>
    <row r="1319" spans="1:7" x14ac:dyDescent="0.25">
      <c r="A1319" s="2">
        <v>2018</v>
      </c>
      <c r="B1319" s="2">
        <v>4</v>
      </c>
      <c r="C1319">
        <v>23</v>
      </c>
      <c r="D1319" s="1">
        <f t="shared" si="64"/>
        <v>43213</v>
      </c>
      <c r="E1319" s="1" t="s">
        <v>10</v>
      </c>
      <c r="F1319" t="str">
        <f t="shared" si="65"/>
        <v>2018</v>
      </c>
      <c r="G1319" t="str">
        <f t="shared" si="66"/>
        <v>2018Q2</v>
      </c>
    </row>
    <row r="1320" spans="1:7" x14ac:dyDescent="0.25">
      <c r="A1320" s="2">
        <v>2018</v>
      </c>
      <c r="B1320" s="2">
        <v>4</v>
      </c>
      <c r="C1320">
        <v>30</v>
      </c>
      <c r="D1320" s="1">
        <f t="shared" si="64"/>
        <v>43220</v>
      </c>
      <c r="E1320" s="1" t="s">
        <v>10</v>
      </c>
      <c r="F1320" t="str">
        <f t="shared" si="65"/>
        <v>2018</v>
      </c>
      <c r="G1320" t="str">
        <f t="shared" si="66"/>
        <v>2018Q2</v>
      </c>
    </row>
    <row r="1321" spans="1:7" x14ac:dyDescent="0.25">
      <c r="A1321" s="2">
        <v>2018</v>
      </c>
      <c r="B1321" s="2">
        <v>5</v>
      </c>
      <c r="C1321">
        <v>7</v>
      </c>
      <c r="D1321" s="1">
        <f t="shared" si="64"/>
        <v>43227</v>
      </c>
      <c r="E1321" s="1" t="s">
        <v>10</v>
      </c>
      <c r="F1321" t="str">
        <f t="shared" si="65"/>
        <v>2018</v>
      </c>
      <c r="G1321" t="str">
        <f t="shared" si="66"/>
        <v>2018Q2</v>
      </c>
    </row>
    <row r="1322" spans="1:7" x14ac:dyDescent="0.25">
      <c r="A1322" s="2">
        <v>2018</v>
      </c>
      <c r="B1322" s="2">
        <v>5</v>
      </c>
      <c r="C1322">
        <v>14</v>
      </c>
      <c r="D1322" s="1">
        <f t="shared" si="64"/>
        <v>43234</v>
      </c>
      <c r="E1322" s="1" t="s">
        <v>10</v>
      </c>
      <c r="F1322" t="str">
        <f t="shared" si="65"/>
        <v>2018</v>
      </c>
      <c r="G1322" t="str">
        <f t="shared" si="66"/>
        <v>2018Q2</v>
      </c>
    </row>
    <row r="1323" spans="1:7" x14ac:dyDescent="0.25">
      <c r="A1323" s="2">
        <v>2018</v>
      </c>
      <c r="B1323" s="2">
        <v>5</v>
      </c>
      <c r="C1323">
        <v>21</v>
      </c>
      <c r="D1323" s="1">
        <f t="shared" si="64"/>
        <v>43241</v>
      </c>
      <c r="E1323" s="1" t="s">
        <v>10</v>
      </c>
      <c r="F1323" t="str">
        <f t="shared" si="65"/>
        <v>2018</v>
      </c>
      <c r="G1323" t="str">
        <f t="shared" si="66"/>
        <v>2018Q2</v>
      </c>
    </row>
    <row r="1324" spans="1:7" x14ac:dyDescent="0.25">
      <c r="A1324" s="2">
        <v>2018</v>
      </c>
      <c r="B1324" s="2">
        <v>5</v>
      </c>
      <c r="C1324">
        <v>28</v>
      </c>
      <c r="D1324" s="1">
        <f t="shared" si="64"/>
        <v>43248</v>
      </c>
      <c r="E1324" s="1" t="s">
        <v>10</v>
      </c>
      <c r="F1324" t="str">
        <f t="shared" si="65"/>
        <v>2018</v>
      </c>
      <c r="G1324" t="str">
        <f t="shared" si="66"/>
        <v>2018Q2</v>
      </c>
    </row>
    <row r="1325" spans="1:7" x14ac:dyDescent="0.25">
      <c r="A1325" s="2">
        <v>2018</v>
      </c>
      <c r="B1325" s="2">
        <v>6</v>
      </c>
      <c r="C1325">
        <v>4</v>
      </c>
      <c r="D1325" s="1">
        <f t="shared" si="64"/>
        <v>43255</v>
      </c>
      <c r="E1325" s="1" t="s">
        <v>10</v>
      </c>
      <c r="F1325" t="str">
        <f t="shared" si="65"/>
        <v>2018</v>
      </c>
      <c r="G1325" t="str">
        <f t="shared" si="66"/>
        <v>2018Q2</v>
      </c>
    </row>
    <row r="1326" spans="1:7" x14ac:dyDescent="0.25">
      <c r="A1326" s="2">
        <v>2018</v>
      </c>
      <c r="B1326" s="2">
        <v>6</v>
      </c>
      <c r="C1326">
        <v>11</v>
      </c>
      <c r="D1326" s="1">
        <f t="shared" si="64"/>
        <v>43262</v>
      </c>
      <c r="E1326" s="1" t="s">
        <v>10</v>
      </c>
      <c r="F1326" t="str">
        <f t="shared" si="65"/>
        <v>2018</v>
      </c>
      <c r="G1326" t="str">
        <f t="shared" si="66"/>
        <v>2018Q2</v>
      </c>
    </row>
    <row r="1327" spans="1:7" x14ac:dyDescent="0.25">
      <c r="A1327" s="2">
        <v>2018</v>
      </c>
      <c r="B1327" s="2">
        <v>6</v>
      </c>
      <c r="C1327">
        <v>18</v>
      </c>
      <c r="D1327" s="1">
        <f t="shared" si="64"/>
        <v>43269</v>
      </c>
      <c r="E1327" s="1" t="s">
        <v>10</v>
      </c>
      <c r="F1327" t="str">
        <f t="shared" si="65"/>
        <v>2018</v>
      </c>
      <c r="G1327" t="str">
        <f t="shared" si="66"/>
        <v>2018Q2</v>
      </c>
    </row>
    <row r="1328" spans="1:7" x14ac:dyDescent="0.25">
      <c r="A1328" s="2">
        <v>2018</v>
      </c>
      <c r="B1328" s="2">
        <v>6</v>
      </c>
      <c r="C1328">
        <v>25</v>
      </c>
      <c r="D1328" s="1">
        <f t="shared" si="64"/>
        <v>43276</v>
      </c>
      <c r="E1328" s="1" t="s">
        <v>10</v>
      </c>
      <c r="F1328" t="str">
        <f t="shared" si="65"/>
        <v>2018</v>
      </c>
      <c r="G1328" t="str">
        <f t="shared" si="66"/>
        <v>2018Q2</v>
      </c>
    </row>
    <row r="1329" spans="1:7" x14ac:dyDescent="0.25">
      <c r="A1329" s="2">
        <v>2018</v>
      </c>
      <c r="B1329" s="2">
        <v>7</v>
      </c>
      <c r="C1329">
        <v>2</v>
      </c>
      <c r="D1329" s="1">
        <f t="shared" si="64"/>
        <v>43283</v>
      </c>
      <c r="E1329" s="1" t="s">
        <v>11</v>
      </c>
      <c r="F1329" t="str">
        <f t="shared" si="65"/>
        <v>2018</v>
      </c>
      <c r="G1329" t="str">
        <f t="shared" si="66"/>
        <v>2018Q3</v>
      </c>
    </row>
    <row r="1330" spans="1:7" x14ac:dyDescent="0.25">
      <c r="A1330" s="2">
        <v>2018</v>
      </c>
      <c r="B1330" s="2">
        <v>7</v>
      </c>
      <c r="C1330">
        <v>9</v>
      </c>
      <c r="D1330" s="1">
        <f t="shared" si="64"/>
        <v>43290</v>
      </c>
      <c r="E1330" s="1" t="s">
        <v>11</v>
      </c>
      <c r="F1330" t="str">
        <f t="shared" si="65"/>
        <v>2018</v>
      </c>
      <c r="G1330" t="str">
        <f t="shared" si="66"/>
        <v>2018Q3</v>
      </c>
    </row>
    <row r="1331" spans="1:7" x14ac:dyDescent="0.25">
      <c r="A1331" s="2">
        <v>2018</v>
      </c>
      <c r="B1331" s="2">
        <v>7</v>
      </c>
      <c r="C1331">
        <v>16</v>
      </c>
      <c r="D1331" s="1">
        <f t="shared" si="64"/>
        <v>43297</v>
      </c>
      <c r="E1331" s="1" t="s">
        <v>11</v>
      </c>
      <c r="F1331" t="str">
        <f t="shared" si="65"/>
        <v>2018</v>
      </c>
      <c r="G1331" t="str">
        <f t="shared" si="66"/>
        <v>2018Q3</v>
      </c>
    </row>
    <row r="1332" spans="1:7" x14ac:dyDescent="0.25">
      <c r="A1332" s="2">
        <v>2018</v>
      </c>
      <c r="B1332" s="2">
        <v>7</v>
      </c>
      <c r="C1332">
        <v>23</v>
      </c>
      <c r="D1332" s="1">
        <f t="shared" si="64"/>
        <v>43304</v>
      </c>
      <c r="E1332" s="1" t="s">
        <v>11</v>
      </c>
      <c r="F1332" t="str">
        <f t="shared" si="65"/>
        <v>2018</v>
      </c>
      <c r="G1332" t="str">
        <f t="shared" si="66"/>
        <v>2018Q3</v>
      </c>
    </row>
    <row r="1333" spans="1:7" x14ac:dyDescent="0.25">
      <c r="A1333" s="2">
        <v>2018</v>
      </c>
      <c r="B1333" s="2">
        <v>7</v>
      </c>
      <c r="C1333">
        <v>30</v>
      </c>
      <c r="D1333" s="1">
        <f t="shared" si="64"/>
        <v>43311</v>
      </c>
      <c r="E1333" s="1" t="s">
        <v>11</v>
      </c>
      <c r="F1333" t="str">
        <f t="shared" si="65"/>
        <v>2018</v>
      </c>
      <c r="G1333" t="str">
        <f t="shared" si="66"/>
        <v>2018Q3</v>
      </c>
    </row>
    <row r="1334" spans="1:7" x14ac:dyDescent="0.25">
      <c r="A1334" s="2">
        <v>2018</v>
      </c>
      <c r="B1334" s="2">
        <v>8</v>
      </c>
      <c r="C1334">
        <v>6</v>
      </c>
      <c r="D1334" s="1">
        <f t="shared" si="64"/>
        <v>43318</v>
      </c>
      <c r="E1334" s="1" t="s">
        <v>11</v>
      </c>
      <c r="F1334" t="str">
        <f t="shared" si="65"/>
        <v>2018</v>
      </c>
      <c r="G1334" t="str">
        <f t="shared" si="66"/>
        <v>2018Q3</v>
      </c>
    </row>
    <row r="1335" spans="1:7" x14ac:dyDescent="0.25">
      <c r="A1335" s="2">
        <v>2018</v>
      </c>
      <c r="B1335" s="2">
        <v>8</v>
      </c>
      <c r="C1335">
        <v>13</v>
      </c>
      <c r="D1335" s="1">
        <f t="shared" si="64"/>
        <v>43325</v>
      </c>
      <c r="E1335" s="1" t="s">
        <v>11</v>
      </c>
      <c r="F1335" t="str">
        <f t="shared" si="65"/>
        <v>2018</v>
      </c>
      <c r="G1335" t="str">
        <f t="shared" si="66"/>
        <v>2018Q3</v>
      </c>
    </row>
    <row r="1336" spans="1:7" x14ac:dyDescent="0.25">
      <c r="A1336" s="2">
        <v>2018</v>
      </c>
      <c r="B1336" s="2">
        <v>8</v>
      </c>
      <c r="C1336">
        <v>20</v>
      </c>
      <c r="D1336" s="1">
        <f t="shared" si="64"/>
        <v>43332</v>
      </c>
      <c r="E1336" s="1" t="s">
        <v>11</v>
      </c>
      <c r="F1336" t="str">
        <f t="shared" si="65"/>
        <v>2018</v>
      </c>
      <c r="G1336" t="str">
        <f t="shared" si="66"/>
        <v>2018Q3</v>
      </c>
    </row>
    <row r="1337" spans="1:7" x14ac:dyDescent="0.25">
      <c r="A1337" s="2">
        <v>2018</v>
      </c>
      <c r="B1337" s="2">
        <v>8</v>
      </c>
      <c r="C1337">
        <v>27</v>
      </c>
      <c r="D1337" s="1">
        <f t="shared" si="64"/>
        <v>43339</v>
      </c>
      <c r="E1337" s="1" t="s">
        <v>11</v>
      </c>
      <c r="F1337" t="str">
        <f t="shared" si="65"/>
        <v>2018</v>
      </c>
      <c r="G1337" t="str">
        <f t="shared" si="66"/>
        <v>2018Q3</v>
      </c>
    </row>
    <row r="1338" spans="1:7" x14ac:dyDescent="0.25">
      <c r="A1338" s="2">
        <v>2018</v>
      </c>
      <c r="B1338" s="2">
        <v>9</v>
      </c>
      <c r="C1338">
        <v>3</v>
      </c>
      <c r="D1338" s="1">
        <f t="shared" si="64"/>
        <v>43346</v>
      </c>
      <c r="E1338" s="1" t="s">
        <v>11</v>
      </c>
      <c r="F1338" t="str">
        <f t="shared" si="65"/>
        <v>2018</v>
      </c>
      <c r="G1338" t="str">
        <f t="shared" si="66"/>
        <v>2018Q3</v>
      </c>
    </row>
    <row r="1339" spans="1:7" x14ac:dyDescent="0.25">
      <c r="A1339" s="2">
        <v>2018</v>
      </c>
      <c r="B1339" s="2">
        <v>9</v>
      </c>
      <c r="C1339">
        <v>10</v>
      </c>
      <c r="D1339" s="1">
        <f t="shared" si="64"/>
        <v>43353</v>
      </c>
      <c r="E1339" s="1" t="s">
        <v>11</v>
      </c>
      <c r="F1339" t="str">
        <f t="shared" si="65"/>
        <v>2018</v>
      </c>
      <c r="G1339" t="str">
        <f t="shared" si="66"/>
        <v>2018Q3</v>
      </c>
    </row>
    <row r="1340" spans="1:7" x14ac:dyDescent="0.25">
      <c r="A1340" s="2">
        <v>2018</v>
      </c>
      <c r="B1340" s="2">
        <v>9</v>
      </c>
      <c r="C1340">
        <v>17</v>
      </c>
      <c r="D1340" s="1">
        <f t="shared" si="64"/>
        <v>43360</v>
      </c>
      <c r="E1340" s="1" t="s">
        <v>11</v>
      </c>
      <c r="F1340" t="str">
        <f t="shared" si="65"/>
        <v>2018</v>
      </c>
      <c r="G1340" t="str">
        <f t="shared" si="66"/>
        <v>2018Q3</v>
      </c>
    </row>
    <row r="1341" spans="1:7" x14ac:dyDescent="0.25">
      <c r="A1341" s="2">
        <v>2018</v>
      </c>
      <c r="B1341" s="2">
        <v>9</v>
      </c>
      <c r="C1341">
        <v>24</v>
      </c>
      <c r="D1341" s="1">
        <f t="shared" si="64"/>
        <v>43367</v>
      </c>
      <c r="E1341" s="1" t="s">
        <v>11</v>
      </c>
      <c r="F1341" t="str">
        <f t="shared" si="65"/>
        <v>2018</v>
      </c>
      <c r="G1341" t="str">
        <f t="shared" si="66"/>
        <v>2018Q3</v>
      </c>
    </row>
    <row r="1342" spans="1:7" x14ac:dyDescent="0.25">
      <c r="A1342" s="2">
        <v>2018</v>
      </c>
      <c r="B1342" s="2">
        <v>10</v>
      </c>
      <c r="C1342">
        <v>1</v>
      </c>
      <c r="D1342" s="1">
        <f t="shared" si="64"/>
        <v>43374</v>
      </c>
      <c r="E1342" s="1" t="s">
        <v>12</v>
      </c>
      <c r="F1342" t="str">
        <f t="shared" si="65"/>
        <v>2018</v>
      </c>
      <c r="G1342" t="str">
        <f t="shared" si="66"/>
        <v>2018Q4</v>
      </c>
    </row>
    <row r="1343" spans="1:7" x14ac:dyDescent="0.25">
      <c r="A1343" s="2">
        <v>2018</v>
      </c>
      <c r="B1343" s="2">
        <v>10</v>
      </c>
      <c r="C1343">
        <v>8</v>
      </c>
      <c r="D1343" s="1">
        <f t="shared" si="64"/>
        <v>43381</v>
      </c>
      <c r="E1343" s="1" t="s">
        <v>12</v>
      </c>
      <c r="F1343" t="str">
        <f t="shared" si="65"/>
        <v>2018</v>
      </c>
      <c r="G1343" t="str">
        <f t="shared" si="66"/>
        <v>2018Q4</v>
      </c>
    </row>
    <row r="1344" spans="1:7" x14ac:dyDescent="0.25">
      <c r="A1344" s="2">
        <v>2018</v>
      </c>
      <c r="B1344" s="2">
        <v>10</v>
      </c>
      <c r="C1344">
        <v>15</v>
      </c>
      <c r="D1344" s="1">
        <f t="shared" si="64"/>
        <v>43388</v>
      </c>
      <c r="E1344" s="1" t="s">
        <v>12</v>
      </c>
      <c r="F1344" t="str">
        <f t="shared" si="65"/>
        <v>2018</v>
      </c>
      <c r="G1344" t="str">
        <f t="shared" si="66"/>
        <v>2018Q4</v>
      </c>
    </row>
    <row r="1345" spans="1:7" x14ac:dyDescent="0.25">
      <c r="A1345" s="2">
        <v>2018</v>
      </c>
      <c r="B1345" s="2">
        <v>10</v>
      </c>
      <c r="C1345">
        <v>22</v>
      </c>
      <c r="D1345" s="1">
        <f t="shared" si="64"/>
        <v>43395</v>
      </c>
      <c r="E1345" s="1" t="s">
        <v>12</v>
      </c>
      <c r="F1345" t="str">
        <f t="shared" si="65"/>
        <v>2018</v>
      </c>
      <c r="G1345" t="str">
        <f t="shared" si="66"/>
        <v>2018Q4</v>
      </c>
    </row>
    <row r="1346" spans="1:7" x14ac:dyDescent="0.25">
      <c r="A1346" s="2">
        <v>2018</v>
      </c>
      <c r="B1346" s="2">
        <v>10</v>
      </c>
      <c r="C1346">
        <v>29</v>
      </c>
      <c r="D1346" s="1">
        <f t="shared" si="64"/>
        <v>43402</v>
      </c>
      <c r="E1346" s="1" t="s">
        <v>12</v>
      </c>
      <c r="F1346" t="str">
        <f t="shared" si="65"/>
        <v>2018</v>
      </c>
      <c r="G1346" t="str">
        <f t="shared" si="66"/>
        <v>2018Q4</v>
      </c>
    </row>
    <row r="1347" spans="1:7" x14ac:dyDescent="0.25">
      <c r="A1347" s="2">
        <v>2018</v>
      </c>
      <c r="B1347" s="2">
        <v>11</v>
      </c>
      <c r="C1347">
        <v>5</v>
      </c>
      <c r="D1347" s="1">
        <f t="shared" ref="D1347:D1410" si="67">DATE(A1347,B1347,C1347)</f>
        <v>43409</v>
      </c>
      <c r="E1347" s="1" t="s">
        <v>12</v>
      </c>
      <c r="F1347" t="str">
        <f t="shared" ref="F1347:F1410" si="68">TEXT(D1347,"YYYY")</f>
        <v>2018</v>
      </c>
      <c r="G1347" t="str">
        <f t="shared" si="66"/>
        <v>2018Q4</v>
      </c>
    </row>
    <row r="1348" spans="1:7" x14ac:dyDescent="0.25">
      <c r="A1348" s="2">
        <v>2018</v>
      </c>
      <c r="B1348" s="2">
        <v>11</v>
      </c>
      <c r="C1348">
        <v>12</v>
      </c>
      <c r="D1348" s="1">
        <f t="shared" si="67"/>
        <v>43416</v>
      </c>
      <c r="E1348" s="1" t="s">
        <v>12</v>
      </c>
      <c r="F1348" t="str">
        <f t="shared" si="68"/>
        <v>2018</v>
      </c>
      <c r="G1348" t="str">
        <f t="shared" ref="G1348:G1411" si="69">F1348&amp;MID(E1348,1,1)&amp;MID(E1348,4,1)</f>
        <v>2018Q4</v>
      </c>
    </row>
    <row r="1349" spans="1:7" x14ac:dyDescent="0.25">
      <c r="A1349" s="2">
        <v>2018</v>
      </c>
      <c r="B1349" s="2">
        <v>11</v>
      </c>
      <c r="C1349">
        <v>19</v>
      </c>
      <c r="D1349" s="1">
        <f t="shared" si="67"/>
        <v>43423</v>
      </c>
      <c r="E1349" s="1" t="s">
        <v>12</v>
      </c>
      <c r="F1349" t="str">
        <f t="shared" si="68"/>
        <v>2018</v>
      </c>
      <c r="G1349" t="str">
        <f t="shared" si="69"/>
        <v>2018Q4</v>
      </c>
    </row>
    <row r="1350" spans="1:7" x14ac:dyDescent="0.25">
      <c r="A1350" s="2">
        <v>2018</v>
      </c>
      <c r="B1350" s="2">
        <v>11</v>
      </c>
      <c r="C1350">
        <v>26</v>
      </c>
      <c r="D1350" s="1">
        <f t="shared" si="67"/>
        <v>43430</v>
      </c>
      <c r="E1350" s="1" t="s">
        <v>12</v>
      </c>
      <c r="F1350" t="str">
        <f t="shared" si="68"/>
        <v>2018</v>
      </c>
      <c r="G1350" t="str">
        <f t="shared" si="69"/>
        <v>2018Q4</v>
      </c>
    </row>
    <row r="1351" spans="1:7" x14ac:dyDescent="0.25">
      <c r="A1351" s="2">
        <v>2018</v>
      </c>
      <c r="B1351" s="2">
        <v>12</v>
      </c>
      <c r="C1351">
        <v>3</v>
      </c>
      <c r="D1351" s="1">
        <f t="shared" si="67"/>
        <v>43437</v>
      </c>
      <c r="E1351" s="1" t="s">
        <v>12</v>
      </c>
      <c r="F1351" t="str">
        <f t="shared" si="68"/>
        <v>2018</v>
      </c>
      <c r="G1351" t="str">
        <f t="shared" si="69"/>
        <v>2018Q4</v>
      </c>
    </row>
    <row r="1352" spans="1:7" x14ac:dyDescent="0.25">
      <c r="A1352" s="2">
        <v>2018</v>
      </c>
      <c r="B1352" s="2">
        <v>12</v>
      </c>
      <c r="C1352">
        <v>10</v>
      </c>
      <c r="D1352" s="1">
        <f t="shared" si="67"/>
        <v>43444</v>
      </c>
      <c r="E1352" s="1" t="s">
        <v>12</v>
      </c>
      <c r="F1352" t="str">
        <f t="shared" si="68"/>
        <v>2018</v>
      </c>
      <c r="G1352" t="str">
        <f t="shared" si="69"/>
        <v>2018Q4</v>
      </c>
    </row>
    <row r="1353" spans="1:7" x14ac:dyDescent="0.25">
      <c r="A1353" s="2">
        <v>2018</v>
      </c>
      <c r="B1353" s="2">
        <v>12</v>
      </c>
      <c r="C1353">
        <v>17</v>
      </c>
      <c r="D1353" s="1">
        <f t="shared" si="67"/>
        <v>43451</v>
      </c>
      <c r="E1353" s="1" t="s">
        <v>12</v>
      </c>
      <c r="F1353" t="str">
        <f t="shared" si="68"/>
        <v>2018</v>
      </c>
      <c r="G1353" t="str">
        <f t="shared" si="69"/>
        <v>2018Q4</v>
      </c>
    </row>
    <row r="1354" spans="1:7" x14ac:dyDescent="0.25">
      <c r="A1354" s="2">
        <v>2018</v>
      </c>
      <c r="B1354" s="2">
        <v>12</v>
      </c>
      <c r="C1354">
        <v>24</v>
      </c>
      <c r="D1354" s="1">
        <f t="shared" si="67"/>
        <v>43458</v>
      </c>
      <c r="E1354" s="1" t="s">
        <v>12</v>
      </c>
      <c r="F1354" t="str">
        <f t="shared" si="68"/>
        <v>2018</v>
      </c>
      <c r="G1354" t="str">
        <f t="shared" si="69"/>
        <v>2018Q4</v>
      </c>
    </row>
    <row r="1355" spans="1:7" x14ac:dyDescent="0.25">
      <c r="A1355" s="3">
        <v>2018</v>
      </c>
      <c r="B1355" s="2">
        <v>12</v>
      </c>
      <c r="C1355">
        <v>31</v>
      </c>
      <c r="D1355" s="1">
        <f t="shared" si="67"/>
        <v>43465</v>
      </c>
      <c r="E1355" s="1" t="s">
        <v>12</v>
      </c>
      <c r="F1355" t="str">
        <f t="shared" si="68"/>
        <v>2018</v>
      </c>
      <c r="G1355" t="str">
        <f t="shared" si="69"/>
        <v>2018Q4</v>
      </c>
    </row>
    <row r="1356" spans="1:7" x14ac:dyDescent="0.25">
      <c r="A1356" s="2">
        <v>2019</v>
      </c>
      <c r="B1356" s="2">
        <v>1</v>
      </c>
      <c r="C1356">
        <v>7</v>
      </c>
      <c r="D1356" s="1">
        <f t="shared" si="67"/>
        <v>43472</v>
      </c>
      <c r="E1356" s="1" t="s">
        <v>9</v>
      </c>
      <c r="F1356" t="str">
        <f t="shared" si="68"/>
        <v>2019</v>
      </c>
      <c r="G1356" t="str">
        <f t="shared" si="69"/>
        <v>2019Q1</v>
      </c>
    </row>
    <row r="1357" spans="1:7" x14ac:dyDescent="0.25">
      <c r="A1357" s="2">
        <v>2019</v>
      </c>
      <c r="B1357" s="2">
        <v>1</v>
      </c>
      <c r="C1357">
        <v>14</v>
      </c>
      <c r="D1357" s="1">
        <f t="shared" si="67"/>
        <v>43479</v>
      </c>
      <c r="E1357" s="1" t="s">
        <v>9</v>
      </c>
      <c r="F1357" t="str">
        <f t="shared" si="68"/>
        <v>2019</v>
      </c>
      <c r="G1357" t="str">
        <f t="shared" si="69"/>
        <v>2019Q1</v>
      </c>
    </row>
    <row r="1358" spans="1:7" x14ac:dyDescent="0.25">
      <c r="A1358" s="2">
        <v>2019</v>
      </c>
      <c r="B1358" s="2">
        <v>1</v>
      </c>
      <c r="C1358">
        <v>21</v>
      </c>
      <c r="D1358" s="1">
        <f t="shared" si="67"/>
        <v>43486</v>
      </c>
      <c r="E1358" s="1" t="s">
        <v>9</v>
      </c>
      <c r="F1358" t="str">
        <f t="shared" si="68"/>
        <v>2019</v>
      </c>
      <c r="G1358" t="str">
        <f t="shared" si="69"/>
        <v>2019Q1</v>
      </c>
    </row>
    <row r="1359" spans="1:7" x14ac:dyDescent="0.25">
      <c r="A1359" s="2">
        <v>2019</v>
      </c>
      <c r="B1359" s="2">
        <v>1</v>
      </c>
      <c r="C1359">
        <v>28</v>
      </c>
      <c r="D1359" s="1">
        <f t="shared" si="67"/>
        <v>43493</v>
      </c>
      <c r="E1359" s="1" t="s">
        <v>9</v>
      </c>
      <c r="F1359" t="str">
        <f t="shared" si="68"/>
        <v>2019</v>
      </c>
      <c r="G1359" t="str">
        <f t="shared" si="69"/>
        <v>2019Q1</v>
      </c>
    </row>
    <row r="1360" spans="1:7" x14ac:dyDescent="0.25">
      <c r="A1360" s="2">
        <v>2019</v>
      </c>
      <c r="B1360" s="2">
        <v>2</v>
      </c>
      <c r="C1360">
        <v>4</v>
      </c>
      <c r="D1360" s="1">
        <f t="shared" si="67"/>
        <v>43500</v>
      </c>
      <c r="E1360" s="1" t="s">
        <v>9</v>
      </c>
      <c r="F1360" t="str">
        <f t="shared" si="68"/>
        <v>2019</v>
      </c>
      <c r="G1360" t="str">
        <f t="shared" si="69"/>
        <v>2019Q1</v>
      </c>
    </row>
    <row r="1361" spans="1:7" x14ac:dyDescent="0.25">
      <c r="A1361" s="2">
        <v>2019</v>
      </c>
      <c r="B1361" s="2">
        <v>2</v>
      </c>
      <c r="C1361">
        <v>11</v>
      </c>
      <c r="D1361" s="1">
        <f t="shared" si="67"/>
        <v>43507</v>
      </c>
      <c r="E1361" s="1" t="s">
        <v>9</v>
      </c>
      <c r="F1361" t="str">
        <f t="shared" si="68"/>
        <v>2019</v>
      </c>
      <c r="G1361" t="str">
        <f t="shared" si="69"/>
        <v>2019Q1</v>
      </c>
    </row>
    <row r="1362" spans="1:7" x14ac:dyDescent="0.25">
      <c r="A1362" s="2">
        <v>2019</v>
      </c>
      <c r="B1362" s="2">
        <v>2</v>
      </c>
      <c r="C1362">
        <v>18</v>
      </c>
      <c r="D1362" s="1">
        <f t="shared" si="67"/>
        <v>43514</v>
      </c>
      <c r="E1362" s="1" t="s">
        <v>9</v>
      </c>
      <c r="F1362" t="str">
        <f t="shared" si="68"/>
        <v>2019</v>
      </c>
      <c r="G1362" t="str">
        <f t="shared" si="69"/>
        <v>2019Q1</v>
      </c>
    </row>
    <row r="1363" spans="1:7" x14ac:dyDescent="0.25">
      <c r="A1363" s="2">
        <v>2019</v>
      </c>
      <c r="B1363" s="2">
        <v>2</v>
      </c>
      <c r="C1363">
        <v>25</v>
      </c>
      <c r="D1363" s="1">
        <f t="shared" si="67"/>
        <v>43521</v>
      </c>
      <c r="E1363" s="1" t="s">
        <v>9</v>
      </c>
      <c r="F1363" t="str">
        <f t="shared" si="68"/>
        <v>2019</v>
      </c>
      <c r="G1363" t="str">
        <f t="shared" si="69"/>
        <v>2019Q1</v>
      </c>
    </row>
    <row r="1364" spans="1:7" x14ac:dyDescent="0.25">
      <c r="A1364" s="2">
        <v>2019</v>
      </c>
      <c r="B1364" s="2">
        <v>3</v>
      </c>
      <c r="C1364">
        <v>4</v>
      </c>
      <c r="D1364" s="1">
        <f t="shared" si="67"/>
        <v>43528</v>
      </c>
      <c r="E1364" s="1" t="s">
        <v>9</v>
      </c>
      <c r="F1364" t="str">
        <f t="shared" si="68"/>
        <v>2019</v>
      </c>
      <c r="G1364" t="str">
        <f t="shared" si="69"/>
        <v>2019Q1</v>
      </c>
    </row>
    <row r="1365" spans="1:7" x14ac:dyDescent="0.25">
      <c r="A1365" s="2">
        <v>2019</v>
      </c>
      <c r="B1365" s="2">
        <v>3</v>
      </c>
      <c r="C1365">
        <v>11</v>
      </c>
      <c r="D1365" s="1">
        <f t="shared" si="67"/>
        <v>43535</v>
      </c>
      <c r="E1365" s="1" t="s">
        <v>9</v>
      </c>
      <c r="F1365" t="str">
        <f t="shared" si="68"/>
        <v>2019</v>
      </c>
      <c r="G1365" t="str">
        <f t="shared" si="69"/>
        <v>2019Q1</v>
      </c>
    </row>
    <row r="1366" spans="1:7" x14ac:dyDescent="0.25">
      <c r="A1366" s="2">
        <v>2019</v>
      </c>
      <c r="B1366" s="2">
        <v>3</v>
      </c>
      <c r="C1366">
        <v>18</v>
      </c>
      <c r="D1366" s="1">
        <f t="shared" si="67"/>
        <v>43542</v>
      </c>
      <c r="E1366" s="1" t="s">
        <v>9</v>
      </c>
      <c r="F1366" t="str">
        <f t="shared" si="68"/>
        <v>2019</v>
      </c>
      <c r="G1366" t="str">
        <f t="shared" si="69"/>
        <v>2019Q1</v>
      </c>
    </row>
    <row r="1367" spans="1:7" x14ac:dyDescent="0.25">
      <c r="A1367" s="2">
        <v>2019</v>
      </c>
      <c r="B1367" s="2">
        <v>3</v>
      </c>
      <c r="C1367">
        <v>25</v>
      </c>
      <c r="D1367" s="1">
        <f t="shared" si="67"/>
        <v>43549</v>
      </c>
      <c r="E1367" s="1" t="s">
        <v>9</v>
      </c>
      <c r="F1367" t="str">
        <f t="shared" si="68"/>
        <v>2019</v>
      </c>
      <c r="G1367" t="str">
        <f t="shared" si="69"/>
        <v>2019Q1</v>
      </c>
    </row>
    <row r="1368" spans="1:7" x14ac:dyDescent="0.25">
      <c r="A1368" s="2">
        <v>2019</v>
      </c>
      <c r="B1368" s="2">
        <v>4</v>
      </c>
      <c r="C1368">
        <v>1</v>
      </c>
      <c r="D1368" s="1">
        <f t="shared" si="67"/>
        <v>43556</v>
      </c>
      <c r="E1368" s="1" t="s">
        <v>10</v>
      </c>
      <c r="F1368" t="str">
        <f t="shared" si="68"/>
        <v>2019</v>
      </c>
      <c r="G1368" t="str">
        <f t="shared" si="69"/>
        <v>2019Q2</v>
      </c>
    </row>
    <row r="1369" spans="1:7" x14ac:dyDescent="0.25">
      <c r="A1369" s="2">
        <v>2019</v>
      </c>
      <c r="B1369" s="2">
        <v>4</v>
      </c>
      <c r="C1369">
        <v>8</v>
      </c>
      <c r="D1369" s="1">
        <f t="shared" si="67"/>
        <v>43563</v>
      </c>
      <c r="E1369" s="1" t="s">
        <v>10</v>
      </c>
      <c r="F1369" t="str">
        <f t="shared" si="68"/>
        <v>2019</v>
      </c>
      <c r="G1369" t="str">
        <f t="shared" si="69"/>
        <v>2019Q2</v>
      </c>
    </row>
    <row r="1370" spans="1:7" x14ac:dyDescent="0.25">
      <c r="A1370" s="2">
        <v>2019</v>
      </c>
      <c r="B1370" s="2">
        <v>4</v>
      </c>
      <c r="C1370">
        <v>15</v>
      </c>
      <c r="D1370" s="1">
        <f t="shared" si="67"/>
        <v>43570</v>
      </c>
      <c r="E1370" s="1" t="s">
        <v>10</v>
      </c>
      <c r="F1370" t="str">
        <f t="shared" si="68"/>
        <v>2019</v>
      </c>
      <c r="G1370" t="str">
        <f t="shared" si="69"/>
        <v>2019Q2</v>
      </c>
    </row>
    <row r="1371" spans="1:7" x14ac:dyDescent="0.25">
      <c r="A1371" s="2">
        <v>2019</v>
      </c>
      <c r="B1371" s="2">
        <v>4</v>
      </c>
      <c r="C1371">
        <v>22</v>
      </c>
      <c r="D1371" s="1">
        <f t="shared" si="67"/>
        <v>43577</v>
      </c>
      <c r="E1371" s="1" t="s">
        <v>10</v>
      </c>
      <c r="F1371" t="str">
        <f t="shared" si="68"/>
        <v>2019</v>
      </c>
      <c r="G1371" t="str">
        <f t="shared" si="69"/>
        <v>2019Q2</v>
      </c>
    </row>
    <row r="1372" spans="1:7" x14ac:dyDescent="0.25">
      <c r="A1372" s="2">
        <v>2019</v>
      </c>
      <c r="B1372" s="2">
        <v>4</v>
      </c>
      <c r="C1372">
        <v>29</v>
      </c>
      <c r="D1372" s="1">
        <f t="shared" si="67"/>
        <v>43584</v>
      </c>
      <c r="E1372" s="1" t="s">
        <v>10</v>
      </c>
      <c r="F1372" t="str">
        <f t="shared" si="68"/>
        <v>2019</v>
      </c>
      <c r="G1372" t="str">
        <f t="shared" si="69"/>
        <v>2019Q2</v>
      </c>
    </row>
    <row r="1373" spans="1:7" x14ac:dyDescent="0.25">
      <c r="A1373" s="2">
        <v>2019</v>
      </c>
      <c r="B1373" s="2">
        <v>5</v>
      </c>
      <c r="C1373">
        <v>6</v>
      </c>
      <c r="D1373" s="1">
        <f t="shared" si="67"/>
        <v>43591</v>
      </c>
      <c r="E1373" s="1" t="s">
        <v>10</v>
      </c>
      <c r="F1373" t="str">
        <f t="shared" si="68"/>
        <v>2019</v>
      </c>
      <c r="G1373" t="str">
        <f t="shared" si="69"/>
        <v>2019Q2</v>
      </c>
    </row>
    <row r="1374" spans="1:7" x14ac:dyDescent="0.25">
      <c r="A1374" s="2">
        <v>2019</v>
      </c>
      <c r="B1374" s="2">
        <v>5</v>
      </c>
      <c r="C1374">
        <v>13</v>
      </c>
      <c r="D1374" s="1">
        <f t="shared" si="67"/>
        <v>43598</v>
      </c>
      <c r="E1374" s="1" t="s">
        <v>10</v>
      </c>
      <c r="F1374" t="str">
        <f t="shared" si="68"/>
        <v>2019</v>
      </c>
      <c r="G1374" t="str">
        <f t="shared" si="69"/>
        <v>2019Q2</v>
      </c>
    </row>
    <row r="1375" spans="1:7" x14ac:dyDescent="0.25">
      <c r="A1375" s="2">
        <v>2019</v>
      </c>
      <c r="B1375" s="2">
        <v>5</v>
      </c>
      <c r="C1375">
        <v>20</v>
      </c>
      <c r="D1375" s="1">
        <f t="shared" si="67"/>
        <v>43605</v>
      </c>
      <c r="E1375" s="1" t="s">
        <v>10</v>
      </c>
      <c r="F1375" t="str">
        <f t="shared" si="68"/>
        <v>2019</v>
      </c>
      <c r="G1375" t="str">
        <f t="shared" si="69"/>
        <v>2019Q2</v>
      </c>
    </row>
    <row r="1376" spans="1:7" x14ac:dyDescent="0.25">
      <c r="A1376" s="2">
        <v>2019</v>
      </c>
      <c r="B1376" s="2">
        <v>5</v>
      </c>
      <c r="C1376">
        <v>27</v>
      </c>
      <c r="D1376" s="1">
        <f t="shared" si="67"/>
        <v>43612</v>
      </c>
      <c r="E1376" s="1" t="s">
        <v>10</v>
      </c>
      <c r="F1376" t="str">
        <f t="shared" si="68"/>
        <v>2019</v>
      </c>
      <c r="G1376" t="str">
        <f t="shared" si="69"/>
        <v>2019Q2</v>
      </c>
    </row>
    <row r="1377" spans="1:7" x14ac:dyDescent="0.25">
      <c r="A1377" s="2">
        <v>2019</v>
      </c>
      <c r="B1377" s="2">
        <v>6</v>
      </c>
      <c r="C1377">
        <v>3</v>
      </c>
      <c r="D1377" s="1">
        <f t="shared" si="67"/>
        <v>43619</v>
      </c>
      <c r="E1377" s="1" t="s">
        <v>10</v>
      </c>
      <c r="F1377" t="str">
        <f t="shared" si="68"/>
        <v>2019</v>
      </c>
      <c r="G1377" t="str">
        <f t="shared" si="69"/>
        <v>2019Q2</v>
      </c>
    </row>
    <row r="1378" spans="1:7" x14ac:dyDescent="0.25">
      <c r="A1378" s="2">
        <v>2019</v>
      </c>
      <c r="B1378" s="2">
        <v>6</v>
      </c>
      <c r="C1378">
        <v>10</v>
      </c>
      <c r="D1378" s="1">
        <f t="shared" si="67"/>
        <v>43626</v>
      </c>
      <c r="E1378" s="1" t="s">
        <v>10</v>
      </c>
      <c r="F1378" t="str">
        <f t="shared" si="68"/>
        <v>2019</v>
      </c>
      <c r="G1378" t="str">
        <f t="shared" si="69"/>
        <v>2019Q2</v>
      </c>
    </row>
    <row r="1379" spans="1:7" x14ac:dyDescent="0.25">
      <c r="A1379" s="2">
        <v>2019</v>
      </c>
      <c r="B1379" s="2">
        <v>6</v>
      </c>
      <c r="C1379">
        <v>17</v>
      </c>
      <c r="D1379" s="1">
        <f t="shared" si="67"/>
        <v>43633</v>
      </c>
      <c r="E1379" s="1" t="s">
        <v>10</v>
      </c>
      <c r="F1379" t="str">
        <f t="shared" si="68"/>
        <v>2019</v>
      </c>
      <c r="G1379" t="str">
        <f t="shared" si="69"/>
        <v>2019Q2</v>
      </c>
    </row>
    <row r="1380" spans="1:7" x14ac:dyDescent="0.25">
      <c r="A1380" s="2">
        <v>2019</v>
      </c>
      <c r="B1380" s="2">
        <v>6</v>
      </c>
      <c r="C1380">
        <v>24</v>
      </c>
      <c r="D1380" s="1">
        <f t="shared" si="67"/>
        <v>43640</v>
      </c>
      <c r="E1380" s="1" t="s">
        <v>10</v>
      </c>
      <c r="F1380" t="str">
        <f t="shared" si="68"/>
        <v>2019</v>
      </c>
      <c r="G1380" t="str">
        <f t="shared" si="69"/>
        <v>2019Q2</v>
      </c>
    </row>
    <row r="1381" spans="1:7" x14ac:dyDescent="0.25">
      <c r="A1381" s="2">
        <v>2019</v>
      </c>
      <c r="B1381" s="2">
        <v>7</v>
      </c>
      <c r="C1381">
        <v>1</v>
      </c>
      <c r="D1381" s="1">
        <f t="shared" si="67"/>
        <v>43647</v>
      </c>
      <c r="E1381" s="1" t="s">
        <v>11</v>
      </c>
      <c r="F1381" t="str">
        <f t="shared" si="68"/>
        <v>2019</v>
      </c>
      <c r="G1381" t="str">
        <f t="shared" si="69"/>
        <v>2019Q3</v>
      </c>
    </row>
    <row r="1382" spans="1:7" x14ac:dyDescent="0.25">
      <c r="A1382" s="2">
        <v>2019</v>
      </c>
      <c r="B1382" s="2">
        <v>7</v>
      </c>
      <c r="C1382">
        <v>8</v>
      </c>
      <c r="D1382" s="1">
        <f t="shared" si="67"/>
        <v>43654</v>
      </c>
      <c r="E1382" s="1" t="s">
        <v>11</v>
      </c>
      <c r="F1382" t="str">
        <f t="shared" si="68"/>
        <v>2019</v>
      </c>
      <c r="G1382" t="str">
        <f t="shared" si="69"/>
        <v>2019Q3</v>
      </c>
    </row>
    <row r="1383" spans="1:7" x14ac:dyDescent="0.25">
      <c r="A1383" s="2">
        <v>2019</v>
      </c>
      <c r="B1383" s="2">
        <v>7</v>
      </c>
      <c r="C1383">
        <v>15</v>
      </c>
      <c r="D1383" s="1">
        <f t="shared" si="67"/>
        <v>43661</v>
      </c>
      <c r="E1383" s="1" t="s">
        <v>11</v>
      </c>
      <c r="F1383" t="str">
        <f t="shared" si="68"/>
        <v>2019</v>
      </c>
      <c r="G1383" t="str">
        <f t="shared" si="69"/>
        <v>2019Q3</v>
      </c>
    </row>
    <row r="1384" spans="1:7" x14ac:dyDescent="0.25">
      <c r="A1384" s="2">
        <v>2019</v>
      </c>
      <c r="B1384" s="2">
        <v>7</v>
      </c>
      <c r="C1384">
        <v>22</v>
      </c>
      <c r="D1384" s="1">
        <f t="shared" si="67"/>
        <v>43668</v>
      </c>
      <c r="E1384" s="1" t="s">
        <v>11</v>
      </c>
      <c r="F1384" t="str">
        <f t="shared" si="68"/>
        <v>2019</v>
      </c>
      <c r="G1384" t="str">
        <f t="shared" si="69"/>
        <v>2019Q3</v>
      </c>
    </row>
    <row r="1385" spans="1:7" x14ac:dyDescent="0.25">
      <c r="A1385" s="2">
        <v>2019</v>
      </c>
      <c r="B1385" s="2">
        <v>7</v>
      </c>
      <c r="C1385">
        <v>29</v>
      </c>
      <c r="D1385" s="1">
        <f t="shared" si="67"/>
        <v>43675</v>
      </c>
      <c r="E1385" s="1" t="s">
        <v>11</v>
      </c>
      <c r="F1385" t="str">
        <f t="shared" si="68"/>
        <v>2019</v>
      </c>
      <c r="G1385" t="str">
        <f t="shared" si="69"/>
        <v>2019Q3</v>
      </c>
    </row>
    <row r="1386" spans="1:7" x14ac:dyDescent="0.25">
      <c r="A1386" s="2">
        <v>2019</v>
      </c>
      <c r="B1386" s="2">
        <v>8</v>
      </c>
      <c r="C1386">
        <v>5</v>
      </c>
      <c r="D1386" s="1">
        <f t="shared" si="67"/>
        <v>43682</v>
      </c>
      <c r="E1386" s="1" t="s">
        <v>11</v>
      </c>
      <c r="F1386" t="str">
        <f t="shared" si="68"/>
        <v>2019</v>
      </c>
      <c r="G1386" t="str">
        <f t="shared" si="69"/>
        <v>2019Q3</v>
      </c>
    </row>
    <row r="1387" spans="1:7" x14ac:dyDescent="0.25">
      <c r="A1387" s="2">
        <v>2019</v>
      </c>
      <c r="B1387" s="2">
        <v>8</v>
      </c>
      <c r="C1387">
        <v>12</v>
      </c>
      <c r="D1387" s="1">
        <f t="shared" si="67"/>
        <v>43689</v>
      </c>
      <c r="E1387" s="1" t="s">
        <v>11</v>
      </c>
      <c r="F1387" t="str">
        <f t="shared" si="68"/>
        <v>2019</v>
      </c>
      <c r="G1387" t="str">
        <f t="shared" si="69"/>
        <v>2019Q3</v>
      </c>
    </row>
    <row r="1388" spans="1:7" x14ac:dyDescent="0.25">
      <c r="A1388" s="2">
        <v>2019</v>
      </c>
      <c r="B1388" s="2">
        <v>8</v>
      </c>
      <c r="C1388">
        <v>19</v>
      </c>
      <c r="D1388" s="1">
        <f t="shared" si="67"/>
        <v>43696</v>
      </c>
      <c r="E1388" s="1" t="s">
        <v>11</v>
      </c>
      <c r="F1388" t="str">
        <f t="shared" si="68"/>
        <v>2019</v>
      </c>
      <c r="G1388" t="str">
        <f t="shared" si="69"/>
        <v>2019Q3</v>
      </c>
    </row>
    <row r="1389" spans="1:7" x14ac:dyDescent="0.25">
      <c r="A1389" s="2">
        <v>2019</v>
      </c>
      <c r="B1389" s="2">
        <v>8</v>
      </c>
      <c r="C1389">
        <v>26</v>
      </c>
      <c r="D1389" s="1">
        <f t="shared" si="67"/>
        <v>43703</v>
      </c>
      <c r="E1389" s="1" t="s">
        <v>11</v>
      </c>
      <c r="F1389" t="str">
        <f t="shared" si="68"/>
        <v>2019</v>
      </c>
      <c r="G1389" t="str">
        <f t="shared" si="69"/>
        <v>2019Q3</v>
      </c>
    </row>
    <row r="1390" spans="1:7" x14ac:dyDescent="0.25">
      <c r="A1390" s="2">
        <v>2019</v>
      </c>
      <c r="B1390" s="2">
        <v>9</v>
      </c>
      <c r="C1390">
        <v>2</v>
      </c>
      <c r="D1390" s="1">
        <f t="shared" si="67"/>
        <v>43710</v>
      </c>
      <c r="E1390" s="1" t="s">
        <v>11</v>
      </c>
      <c r="F1390" t="str">
        <f t="shared" si="68"/>
        <v>2019</v>
      </c>
      <c r="G1390" t="str">
        <f t="shared" si="69"/>
        <v>2019Q3</v>
      </c>
    </row>
    <row r="1391" spans="1:7" x14ac:dyDescent="0.25">
      <c r="A1391" s="2">
        <v>2019</v>
      </c>
      <c r="B1391" s="2">
        <v>9</v>
      </c>
      <c r="C1391">
        <v>9</v>
      </c>
      <c r="D1391" s="1">
        <f t="shared" si="67"/>
        <v>43717</v>
      </c>
      <c r="E1391" s="1" t="s">
        <v>11</v>
      </c>
      <c r="F1391" t="str">
        <f t="shared" si="68"/>
        <v>2019</v>
      </c>
      <c r="G1391" t="str">
        <f t="shared" si="69"/>
        <v>2019Q3</v>
      </c>
    </row>
    <row r="1392" spans="1:7" x14ac:dyDescent="0.25">
      <c r="A1392" s="2">
        <v>2019</v>
      </c>
      <c r="B1392" s="2">
        <v>9</v>
      </c>
      <c r="C1392">
        <v>16</v>
      </c>
      <c r="D1392" s="1">
        <f t="shared" si="67"/>
        <v>43724</v>
      </c>
      <c r="E1392" s="1" t="s">
        <v>11</v>
      </c>
      <c r="F1392" t="str">
        <f t="shared" si="68"/>
        <v>2019</v>
      </c>
      <c r="G1392" t="str">
        <f t="shared" si="69"/>
        <v>2019Q3</v>
      </c>
    </row>
    <row r="1393" spans="1:7" x14ac:dyDescent="0.25">
      <c r="A1393" s="2">
        <v>2019</v>
      </c>
      <c r="B1393" s="2">
        <v>9</v>
      </c>
      <c r="C1393">
        <v>23</v>
      </c>
      <c r="D1393" s="1">
        <f t="shared" si="67"/>
        <v>43731</v>
      </c>
      <c r="E1393" s="1" t="s">
        <v>11</v>
      </c>
      <c r="F1393" t="str">
        <f t="shared" si="68"/>
        <v>2019</v>
      </c>
      <c r="G1393" t="str">
        <f t="shared" si="69"/>
        <v>2019Q3</v>
      </c>
    </row>
    <row r="1394" spans="1:7" x14ac:dyDescent="0.25">
      <c r="A1394" s="2">
        <v>2019</v>
      </c>
      <c r="B1394" s="2">
        <v>9</v>
      </c>
      <c r="C1394">
        <v>30</v>
      </c>
      <c r="D1394" s="1">
        <f t="shared" si="67"/>
        <v>43738</v>
      </c>
      <c r="E1394" s="1" t="s">
        <v>11</v>
      </c>
      <c r="F1394" t="str">
        <f t="shared" si="68"/>
        <v>2019</v>
      </c>
      <c r="G1394" t="str">
        <f t="shared" si="69"/>
        <v>2019Q3</v>
      </c>
    </row>
    <row r="1395" spans="1:7" x14ac:dyDescent="0.25">
      <c r="A1395" s="2">
        <v>2019</v>
      </c>
      <c r="B1395" s="2">
        <v>10</v>
      </c>
      <c r="C1395">
        <v>7</v>
      </c>
      <c r="D1395" s="1">
        <f t="shared" si="67"/>
        <v>43745</v>
      </c>
      <c r="E1395" s="1" t="s">
        <v>12</v>
      </c>
      <c r="F1395" t="str">
        <f t="shared" si="68"/>
        <v>2019</v>
      </c>
      <c r="G1395" t="str">
        <f t="shared" si="69"/>
        <v>2019Q4</v>
      </c>
    </row>
    <row r="1396" spans="1:7" x14ac:dyDescent="0.25">
      <c r="A1396" s="2">
        <v>2019</v>
      </c>
      <c r="B1396" s="2">
        <v>10</v>
      </c>
      <c r="C1396">
        <v>14</v>
      </c>
      <c r="D1396" s="1">
        <f t="shared" si="67"/>
        <v>43752</v>
      </c>
      <c r="E1396" s="1" t="s">
        <v>12</v>
      </c>
      <c r="F1396" t="str">
        <f t="shared" si="68"/>
        <v>2019</v>
      </c>
      <c r="G1396" t="str">
        <f t="shared" si="69"/>
        <v>2019Q4</v>
      </c>
    </row>
    <row r="1397" spans="1:7" x14ac:dyDescent="0.25">
      <c r="A1397" s="2">
        <v>2019</v>
      </c>
      <c r="B1397" s="2">
        <v>10</v>
      </c>
      <c r="C1397">
        <v>21</v>
      </c>
      <c r="D1397" s="1">
        <f t="shared" si="67"/>
        <v>43759</v>
      </c>
      <c r="E1397" s="1" t="s">
        <v>12</v>
      </c>
      <c r="F1397" t="str">
        <f t="shared" si="68"/>
        <v>2019</v>
      </c>
      <c r="G1397" t="str">
        <f t="shared" si="69"/>
        <v>2019Q4</v>
      </c>
    </row>
    <row r="1398" spans="1:7" x14ac:dyDescent="0.25">
      <c r="A1398" s="2">
        <v>2019</v>
      </c>
      <c r="B1398" s="2">
        <v>10</v>
      </c>
      <c r="C1398">
        <v>28</v>
      </c>
      <c r="D1398" s="1">
        <f t="shared" si="67"/>
        <v>43766</v>
      </c>
      <c r="E1398" s="1" t="s">
        <v>12</v>
      </c>
      <c r="F1398" t="str">
        <f t="shared" si="68"/>
        <v>2019</v>
      </c>
      <c r="G1398" t="str">
        <f t="shared" si="69"/>
        <v>2019Q4</v>
      </c>
    </row>
    <row r="1399" spans="1:7" x14ac:dyDescent="0.25">
      <c r="A1399" s="2">
        <v>2019</v>
      </c>
      <c r="B1399" s="2">
        <v>11</v>
      </c>
      <c r="C1399">
        <v>4</v>
      </c>
      <c r="D1399" s="1">
        <f t="shared" si="67"/>
        <v>43773</v>
      </c>
      <c r="E1399" s="1" t="s">
        <v>12</v>
      </c>
      <c r="F1399" t="str">
        <f t="shared" si="68"/>
        <v>2019</v>
      </c>
      <c r="G1399" t="str">
        <f t="shared" si="69"/>
        <v>2019Q4</v>
      </c>
    </row>
    <row r="1400" spans="1:7" x14ac:dyDescent="0.25">
      <c r="A1400" s="2">
        <v>2019</v>
      </c>
      <c r="B1400" s="2">
        <v>11</v>
      </c>
      <c r="C1400">
        <v>11</v>
      </c>
      <c r="D1400" s="1">
        <f t="shared" si="67"/>
        <v>43780</v>
      </c>
      <c r="E1400" s="1" t="s">
        <v>12</v>
      </c>
      <c r="F1400" t="str">
        <f t="shared" si="68"/>
        <v>2019</v>
      </c>
      <c r="G1400" t="str">
        <f t="shared" si="69"/>
        <v>2019Q4</v>
      </c>
    </row>
    <row r="1401" spans="1:7" x14ac:dyDescent="0.25">
      <c r="A1401" s="2">
        <v>2019</v>
      </c>
      <c r="B1401" s="2">
        <v>11</v>
      </c>
      <c r="C1401">
        <v>18</v>
      </c>
      <c r="D1401" s="1">
        <f t="shared" si="67"/>
        <v>43787</v>
      </c>
      <c r="E1401" s="1" t="s">
        <v>12</v>
      </c>
      <c r="F1401" t="str">
        <f t="shared" si="68"/>
        <v>2019</v>
      </c>
      <c r="G1401" t="str">
        <f t="shared" si="69"/>
        <v>2019Q4</v>
      </c>
    </row>
    <row r="1402" spans="1:7" x14ac:dyDescent="0.25">
      <c r="A1402" s="2">
        <v>2019</v>
      </c>
      <c r="B1402" s="2">
        <v>11</v>
      </c>
      <c r="C1402">
        <v>25</v>
      </c>
      <c r="D1402" s="1">
        <f t="shared" si="67"/>
        <v>43794</v>
      </c>
      <c r="E1402" s="1" t="s">
        <v>12</v>
      </c>
      <c r="F1402" t="str">
        <f t="shared" si="68"/>
        <v>2019</v>
      </c>
      <c r="G1402" t="str">
        <f t="shared" si="69"/>
        <v>2019Q4</v>
      </c>
    </row>
    <row r="1403" spans="1:7" x14ac:dyDescent="0.25">
      <c r="A1403" s="2">
        <v>2019</v>
      </c>
      <c r="B1403" s="2">
        <v>12</v>
      </c>
      <c r="C1403">
        <v>2</v>
      </c>
      <c r="D1403" s="1">
        <f t="shared" si="67"/>
        <v>43801</v>
      </c>
      <c r="E1403" s="1" t="s">
        <v>12</v>
      </c>
      <c r="F1403" t="str">
        <f t="shared" si="68"/>
        <v>2019</v>
      </c>
      <c r="G1403" t="str">
        <f t="shared" si="69"/>
        <v>2019Q4</v>
      </c>
    </row>
    <row r="1404" spans="1:7" x14ac:dyDescent="0.25">
      <c r="A1404" s="2">
        <v>2019</v>
      </c>
      <c r="B1404" s="2">
        <v>12</v>
      </c>
      <c r="C1404">
        <v>9</v>
      </c>
      <c r="D1404" s="1">
        <f t="shared" si="67"/>
        <v>43808</v>
      </c>
      <c r="E1404" s="1" t="s">
        <v>12</v>
      </c>
      <c r="F1404" t="str">
        <f t="shared" si="68"/>
        <v>2019</v>
      </c>
      <c r="G1404" t="str">
        <f t="shared" si="69"/>
        <v>2019Q4</v>
      </c>
    </row>
    <row r="1405" spans="1:7" x14ac:dyDescent="0.25">
      <c r="A1405" s="2">
        <v>2019</v>
      </c>
      <c r="B1405" s="2">
        <v>12</v>
      </c>
      <c r="C1405">
        <v>16</v>
      </c>
      <c r="D1405" s="1">
        <f t="shared" si="67"/>
        <v>43815</v>
      </c>
      <c r="E1405" s="1" t="s">
        <v>12</v>
      </c>
      <c r="F1405" t="str">
        <f t="shared" si="68"/>
        <v>2019</v>
      </c>
      <c r="G1405" t="str">
        <f t="shared" si="69"/>
        <v>2019Q4</v>
      </c>
    </row>
    <row r="1406" spans="1:7" x14ac:dyDescent="0.25">
      <c r="A1406" s="2">
        <v>2019</v>
      </c>
      <c r="B1406" s="2">
        <v>12</v>
      </c>
      <c r="C1406">
        <v>23</v>
      </c>
      <c r="D1406" s="1">
        <f t="shared" si="67"/>
        <v>43822</v>
      </c>
      <c r="E1406" s="1" t="s">
        <v>12</v>
      </c>
      <c r="F1406" t="str">
        <f t="shared" si="68"/>
        <v>2019</v>
      </c>
      <c r="G1406" t="str">
        <f t="shared" si="69"/>
        <v>2019Q4</v>
      </c>
    </row>
    <row r="1407" spans="1:7" x14ac:dyDescent="0.25">
      <c r="A1407" s="3">
        <v>2019</v>
      </c>
      <c r="B1407" s="2">
        <v>12</v>
      </c>
      <c r="C1407">
        <v>30</v>
      </c>
      <c r="D1407" s="1">
        <f t="shared" si="67"/>
        <v>43829</v>
      </c>
      <c r="E1407" s="1" t="s">
        <v>12</v>
      </c>
      <c r="F1407" t="str">
        <f t="shared" si="68"/>
        <v>2019</v>
      </c>
      <c r="G1407" t="str">
        <f t="shared" si="69"/>
        <v>2019Q4</v>
      </c>
    </row>
    <row r="1408" spans="1:7" x14ac:dyDescent="0.25">
      <c r="A1408" s="2">
        <v>2020</v>
      </c>
      <c r="B1408" s="2">
        <v>1</v>
      </c>
      <c r="C1408">
        <v>6</v>
      </c>
      <c r="D1408" s="1">
        <f t="shared" si="67"/>
        <v>43836</v>
      </c>
      <c r="E1408" s="1" t="s">
        <v>9</v>
      </c>
      <c r="F1408" t="str">
        <f t="shared" si="68"/>
        <v>2020</v>
      </c>
      <c r="G1408" t="str">
        <f t="shared" si="69"/>
        <v>2020Q1</v>
      </c>
    </row>
    <row r="1409" spans="1:7" x14ac:dyDescent="0.25">
      <c r="A1409" s="2">
        <v>2020</v>
      </c>
      <c r="B1409" s="2">
        <v>1</v>
      </c>
      <c r="C1409">
        <v>13</v>
      </c>
      <c r="D1409" s="1">
        <f t="shared" si="67"/>
        <v>43843</v>
      </c>
      <c r="E1409" s="1" t="s">
        <v>9</v>
      </c>
      <c r="F1409" t="str">
        <f t="shared" si="68"/>
        <v>2020</v>
      </c>
      <c r="G1409" t="str">
        <f t="shared" si="69"/>
        <v>2020Q1</v>
      </c>
    </row>
    <row r="1410" spans="1:7" x14ac:dyDescent="0.25">
      <c r="A1410" s="2">
        <v>2020</v>
      </c>
      <c r="B1410" s="2">
        <v>1</v>
      </c>
      <c r="C1410">
        <v>20</v>
      </c>
      <c r="D1410" s="1">
        <f t="shared" si="67"/>
        <v>43850</v>
      </c>
      <c r="E1410" s="1" t="s">
        <v>9</v>
      </c>
      <c r="F1410" t="str">
        <f t="shared" si="68"/>
        <v>2020</v>
      </c>
      <c r="G1410" t="str">
        <f t="shared" si="69"/>
        <v>2020Q1</v>
      </c>
    </row>
    <row r="1411" spans="1:7" x14ac:dyDescent="0.25">
      <c r="A1411" s="2">
        <v>2020</v>
      </c>
      <c r="B1411" s="2">
        <v>1</v>
      </c>
      <c r="C1411">
        <v>27</v>
      </c>
      <c r="D1411" s="1">
        <f t="shared" ref="D1411:D1474" si="70">DATE(A1411,B1411,C1411)</f>
        <v>43857</v>
      </c>
      <c r="E1411" s="1" t="s">
        <v>9</v>
      </c>
      <c r="F1411" t="str">
        <f t="shared" ref="F1411:F1474" si="71">TEXT(D1411,"YYYY")</f>
        <v>2020</v>
      </c>
      <c r="G1411" t="str">
        <f t="shared" si="69"/>
        <v>2020Q1</v>
      </c>
    </row>
    <row r="1412" spans="1:7" x14ac:dyDescent="0.25">
      <c r="A1412" s="2">
        <v>2020</v>
      </c>
      <c r="B1412" s="2">
        <v>2</v>
      </c>
      <c r="C1412">
        <v>3</v>
      </c>
      <c r="D1412" s="1">
        <f t="shared" si="70"/>
        <v>43864</v>
      </c>
      <c r="E1412" s="1" t="s">
        <v>9</v>
      </c>
      <c r="F1412" t="str">
        <f t="shared" si="71"/>
        <v>2020</v>
      </c>
      <c r="G1412" t="str">
        <f t="shared" ref="G1412:G1475" si="72">F1412&amp;MID(E1412,1,1)&amp;MID(E1412,4,1)</f>
        <v>2020Q1</v>
      </c>
    </row>
    <row r="1413" spans="1:7" x14ac:dyDescent="0.25">
      <c r="A1413" s="2">
        <v>2020</v>
      </c>
      <c r="B1413" s="2">
        <v>2</v>
      </c>
      <c r="C1413">
        <v>10</v>
      </c>
      <c r="D1413" s="1">
        <f t="shared" si="70"/>
        <v>43871</v>
      </c>
      <c r="E1413" s="1" t="s">
        <v>9</v>
      </c>
      <c r="F1413" t="str">
        <f t="shared" si="71"/>
        <v>2020</v>
      </c>
      <c r="G1413" t="str">
        <f t="shared" si="72"/>
        <v>2020Q1</v>
      </c>
    </row>
    <row r="1414" spans="1:7" x14ac:dyDescent="0.25">
      <c r="A1414" s="2">
        <v>2020</v>
      </c>
      <c r="B1414" s="2">
        <v>2</v>
      </c>
      <c r="C1414">
        <v>17</v>
      </c>
      <c r="D1414" s="1">
        <f t="shared" si="70"/>
        <v>43878</v>
      </c>
      <c r="E1414" s="1" t="s">
        <v>9</v>
      </c>
      <c r="F1414" t="str">
        <f t="shared" si="71"/>
        <v>2020</v>
      </c>
      <c r="G1414" t="str">
        <f t="shared" si="72"/>
        <v>2020Q1</v>
      </c>
    </row>
    <row r="1415" spans="1:7" x14ac:dyDescent="0.25">
      <c r="A1415" s="2">
        <v>2020</v>
      </c>
      <c r="B1415" s="2">
        <v>2</v>
      </c>
      <c r="C1415">
        <v>24</v>
      </c>
      <c r="D1415" s="1">
        <f t="shared" si="70"/>
        <v>43885</v>
      </c>
      <c r="E1415" s="1" t="s">
        <v>9</v>
      </c>
      <c r="F1415" t="str">
        <f t="shared" si="71"/>
        <v>2020</v>
      </c>
      <c r="G1415" t="str">
        <f t="shared" si="72"/>
        <v>2020Q1</v>
      </c>
    </row>
    <row r="1416" spans="1:7" x14ac:dyDescent="0.25">
      <c r="A1416" s="2">
        <v>2020</v>
      </c>
      <c r="B1416" s="2">
        <v>3</v>
      </c>
      <c r="C1416">
        <v>2</v>
      </c>
      <c r="D1416" s="1">
        <f t="shared" si="70"/>
        <v>43892</v>
      </c>
      <c r="E1416" s="1" t="s">
        <v>9</v>
      </c>
      <c r="F1416" t="str">
        <f t="shared" si="71"/>
        <v>2020</v>
      </c>
      <c r="G1416" t="str">
        <f t="shared" si="72"/>
        <v>2020Q1</v>
      </c>
    </row>
    <row r="1417" spans="1:7" x14ac:dyDescent="0.25">
      <c r="A1417" s="2">
        <v>2020</v>
      </c>
      <c r="B1417" s="2">
        <v>3</v>
      </c>
      <c r="C1417">
        <v>9</v>
      </c>
      <c r="D1417" s="1">
        <f t="shared" si="70"/>
        <v>43899</v>
      </c>
      <c r="E1417" s="1" t="s">
        <v>9</v>
      </c>
      <c r="F1417" t="str">
        <f t="shared" si="71"/>
        <v>2020</v>
      </c>
      <c r="G1417" t="str">
        <f t="shared" si="72"/>
        <v>2020Q1</v>
      </c>
    </row>
    <row r="1418" spans="1:7" x14ac:dyDescent="0.25">
      <c r="A1418" s="2">
        <v>2020</v>
      </c>
      <c r="B1418" s="2">
        <v>3</v>
      </c>
      <c r="C1418">
        <v>16</v>
      </c>
      <c r="D1418" s="1">
        <f t="shared" si="70"/>
        <v>43906</v>
      </c>
      <c r="E1418" s="1" t="s">
        <v>9</v>
      </c>
      <c r="F1418" t="str">
        <f t="shared" si="71"/>
        <v>2020</v>
      </c>
      <c r="G1418" t="str">
        <f t="shared" si="72"/>
        <v>2020Q1</v>
      </c>
    </row>
    <row r="1419" spans="1:7" x14ac:dyDescent="0.25">
      <c r="A1419" s="2">
        <v>2020</v>
      </c>
      <c r="B1419" s="2">
        <v>3</v>
      </c>
      <c r="C1419">
        <v>23</v>
      </c>
      <c r="D1419" s="1">
        <f t="shared" si="70"/>
        <v>43913</v>
      </c>
      <c r="E1419" s="1" t="s">
        <v>9</v>
      </c>
      <c r="F1419" t="str">
        <f t="shared" si="71"/>
        <v>2020</v>
      </c>
      <c r="G1419" t="str">
        <f t="shared" si="72"/>
        <v>2020Q1</v>
      </c>
    </row>
    <row r="1420" spans="1:7" x14ac:dyDescent="0.25">
      <c r="A1420" s="2">
        <v>2020</v>
      </c>
      <c r="B1420" s="2">
        <v>3</v>
      </c>
      <c r="C1420">
        <v>30</v>
      </c>
      <c r="D1420" s="1">
        <f t="shared" si="70"/>
        <v>43920</v>
      </c>
      <c r="E1420" s="1" t="s">
        <v>9</v>
      </c>
      <c r="F1420" t="str">
        <f t="shared" si="71"/>
        <v>2020</v>
      </c>
      <c r="G1420" t="str">
        <f t="shared" si="72"/>
        <v>2020Q1</v>
      </c>
    </row>
    <row r="1421" spans="1:7" x14ac:dyDescent="0.25">
      <c r="A1421" s="2">
        <v>2020</v>
      </c>
      <c r="B1421" s="2">
        <v>4</v>
      </c>
      <c r="C1421">
        <v>6</v>
      </c>
      <c r="D1421" s="1">
        <f t="shared" si="70"/>
        <v>43927</v>
      </c>
      <c r="E1421" s="1" t="s">
        <v>10</v>
      </c>
      <c r="F1421" t="str">
        <f t="shared" si="71"/>
        <v>2020</v>
      </c>
      <c r="G1421" t="str">
        <f t="shared" si="72"/>
        <v>2020Q2</v>
      </c>
    </row>
    <row r="1422" spans="1:7" x14ac:dyDescent="0.25">
      <c r="A1422" s="2">
        <v>2020</v>
      </c>
      <c r="B1422" s="2">
        <v>4</v>
      </c>
      <c r="C1422">
        <v>13</v>
      </c>
      <c r="D1422" s="1">
        <f t="shared" si="70"/>
        <v>43934</v>
      </c>
      <c r="E1422" s="1" t="s">
        <v>10</v>
      </c>
      <c r="F1422" t="str">
        <f t="shared" si="71"/>
        <v>2020</v>
      </c>
      <c r="G1422" t="str">
        <f t="shared" si="72"/>
        <v>2020Q2</v>
      </c>
    </row>
    <row r="1423" spans="1:7" x14ac:dyDescent="0.25">
      <c r="A1423" s="2">
        <v>2020</v>
      </c>
      <c r="B1423" s="2">
        <v>4</v>
      </c>
      <c r="C1423">
        <v>20</v>
      </c>
      <c r="D1423" s="1">
        <f t="shared" si="70"/>
        <v>43941</v>
      </c>
      <c r="E1423" s="1" t="s">
        <v>10</v>
      </c>
      <c r="F1423" t="str">
        <f t="shared" si="71"/>
        <v>2020</v>
      </c>
      <c r="G1423" t="str">
        <f t="shared" si="72"/>
        <v>2020Q2</v>
      </c>
    </row>
    <row r="1424" spans="1:7" x14ac:dyDescent="0.25">
      <c r="A1424" s="2">
        <v>2020</v>
      </c>
      <c r="B1424" s="2">
        <v>4</v>
      </c>
      <c r="C1424">
        <v>27</v>
      </c>
      <c r="D1424" s="1">
        <f t="shared" si="70"/>
        <v>43948</v>
      </c>
      <c r="E1424" s="1" t="s">
        <v>10</v>
      </c>
      <c r="F1424" t="str">
        <f t="shared" si="71"/>
        <v>2020</v>
      </c>
      <c r="G1424" t="str">
        <f t="shared" si="72"/>
        <v>2020Q2</v>
      </c>
    </row>
    <row r="1425" spans="1:7" x14ac:dyDescent="0.25">
      <c r="A1425" s="2">
        <v>2020</v>
      </c>
      <c r="B1425" s="2">
        <v>5</v>
      </c>
      <c r="C1425">
        <v>4</v>
      </c>
      <c r="D1425" s="1">
        <f t="shared" si="70"/>
        <v>43955</v>
      </c>
      <c r="E1425" s="1" t="s">
        <v>10</v>
      </c>
      <c r="F1425" t="str">
        <f t="shared" si="71"/>
        <v>2020</v>
      </c>
      <c r="G1425" t="str">
        <f t="shared" si="72"/>
        <v>2020Q2</v>
      </c>
    </row>
    <row r="1426" spans="1:7" x14ac:dyDescent="0.25">
      <c r="A1426" s="2">
        <v>2020</v>
      </c>
      <c r="B1426" s="2">
        <v>5</v>
      </c>
      <c r="C1426">
        <v>11</v>
      </c>
      <c r="D1426" s="1">
        <f t="shared" si="70"/>
        <v>43962</v>
      </c>
      <c r="E1426" s="1" t="s">
        <v>10</v>
      </c>
      <c r="F1426" t="str">
        <f t="shared" si="71"/>
        <v>2020</v>
      </c>
      <c r="G1426" t="str">
        <f t="shared" si="72"/>
        <v>2020Q2</v>
      </c>
    </row>
    <row r="1427" spans="1:7" x14ac:dyDescent="0.25">
      <c r="A1427" s="2">
        <v>2020</v>
      </c>
      <c r="B1427" s="2">
        <v>5</v>
      </c>
      <c r="C1427">
        <v>18</v>
      </c>
      <c r="D1427" s="1">
        <f t="shared" si="70"/>
        <v>43969</v>
      </c>
      <c r="E1427" s="1" t="s">
        <v>10</v>
      </c>
      <c r="F1427" t="str">
        <f t="shared" si="71"/>
        <v>2020</v>
      </c>
      <c r="G1427" t="str">
        <f t="shared" si="72"/>
        <v>2020Q2</v>
      </c>
    </row>
    <row r="1428" spans="1:7" x14ac:dyDescent="0.25">
      <c r="A1428" s="2">
        <v>2020</v>
      </c>
      <c r="B1428" s="2">
        <v>5</v>
      </c>
      <c r="C1428">
        <v>25</v>
      </c>
      <c r="D1428" s="1">
        <f t="shared" si="70"/>
        <v>43976</v>
      </c>
      <c r="E1428" s="1" t="s">
        <v>10</v>
      </c>
      <c r="F1428" t="str">
        <f t="shared" si="71"/>
        <v>2020</v>
      </c>
      <c r="G1428" t="str">
        <f t="shared" si="72"/>
        <v>2020Q2</v>
      </c>
    </row>
    <row r="1429" spans="1:7" x14ac:dyDescent="0.25">
      <c r="A1429" s="2">
        <v>2020</v>
      </c>
      <c r="B1429" s="2">
        <v>6</v>
      </c>
      <c r="C1429">
        <v>1</v>
      </c>
      <c r="D1429" s="1">
        <f t="shared" si="70"/>
        <v>43983</v>
      </c>
      <c r="E1429" s="1" t="s">
        <v>10</v>
      </c>
      <c r="F1429" t="str">
        <f t="shared" si="71"/>
        <v>2020</v>
      </c>
      <c r="G1429" t="str">
        <f t="shared" si="72"/>
        <v>2020Q2</v>
      </c>
    </row>
    <row r="1430" spans="1:7" x14ac:dyDescent="0.25">
      <c r="A1430" s="2">
        <v>2020</v>
      </c>
      <c r="B1430" s="2">
        <v>6</v>
      </c>
      <c r="C1430">
        <v>8</v>
      </c>
      <c r="D1430" s="1">
        <f t="shared" si="70"/>
        <v>43990</v>
      </c>
      <c r="E1430" s="1" t="s">
        <v>10</v>
      </c>
      <c r="F1430" t="str">
        <f t="shared" si="71"/>
        <v>2020</v>
      </c>
      <c r="G1430" t="str">
        <f t="shared" si="72"/>
        <v>2020Q2</v>
      </c>
    </row>
    <row r="1431" spans="1:7" x14ac:dyDescent="0.25">
      <c r="A1431" s="2">
        <v>2020</v>
      </c>
      <c r="B1431" s="2">
        <v>6</v>
      </c>
      <c r="C1431">
        <v>15</v>
      </c>
      <c r="D1431" s="1">
        <f t="shared" si="70"/>
        <v>43997</v>
      </c>
      <c r="E1431" s="1" t="s">
        <v>10</v>
      </c>
      <c r="F1431" t="str">
        <f t="shared" si="71"/>
        <v>2020</v>
      </c>
      <c r="G1431" t="str">
        <f t="shared" si="72"/>
        <v>2020Q2</v>
      </c>
    </row>
    <row r="1432" spans="1:7" x14ac:dyDescent="0.25">
      <c r="A1432" s="2">
        <v>2020</v>
      </c>
      <c r="B1432" s="2">
        <v>6</v>
      </c>
      <c r="C1432">
        <v>22</v>
      </c>
      <c r="D1432" s="1">
        <f t="shared" si="70"/>
        <v>44004</v>
      </c>
      <c r="E1432" s="1" t="s">
        <v>10</v>
      </c>
      <c r="F1432" t="str">
        <f t="shared" si="71"/>
        <v>2020</v>
      </c>
      <c r="G1432" t="str">
        <f t="shared" si="72"/>
        <v>2020Q2</v>
      </c>
    </row>
    <row r="1433" spans="1:7" x14ac:dyDescent="0.25">
      <c r="A1433" s="2">
        <v>2020</v>
      </c>
      <c r="B1433" s="2">
        <v>6</v>
      </c>
      <c r="C1433">
        <v>29</v>
      </c>
      <c r="D1433" s="1">
        <f t="shared" si="70"/>
        <v>44011</v>
      </c>
      <c r="E1433" s="1" t="s">
        <v>10</v>
      </c>
      <c r="F1433" t="str">
        <f t="shared" si="71"/>
        <v>2020</v>
      </c>
      <c r="G1433" t="str">
        <f t="shared" si="72"/>
        <v>2020Q2</v>
      </c>
    </row>
    <row r="1434" spans="1:7" x14ac:dyDescent="0.25">
      <c r="A1434" s="2">
        <v>2020</v>
      </c>
      <c r="B1434" s="2">
        <v>7</v>
      </c>
      <c r="C1434">
        <v>6</v>
      </c>
      <c r="D1434" s="1">
        <f t="shared" si="70"/>
        <v>44018</v>
      </c>
      <c r="E1434" s="1" t="s">
        <v>11</v>
      </c>
      <c r="F1434" t="str">
        <f t="shared" si="71"/>
        <v>2020</v>
      </c>
      <c r="G1434" t="str">
        <f t="shared" si="72"/>
        <v>2020Q3</v>
      </c>
    </row>
    <row r="1435" spans="1:7" x14ac:dyDescent="0.25">
      <c r="A1435" s="2">
        <v>2020</v>
      </c>
      <c r="B1435" s="2">
        <v>7</v>
      </c>
      <c r="C1435">
        <v>13</v>
      </c>
      <c r="D1435" s="1">
        <f t="shared" si="70"/>
        <v>44025</v>
      </c>
      <c r="E1435" s="1" t="s">
        <v>11</v>
      </c>
      <c r="F1435" t="str">
        <f t="shared" si="71"/>
        <v>2020</v>
      </c>
      <c r="G1435" t="str">
        <f t="shared" si="72"/>
        <v>2020Q3</v>
      </c>
    </row>
    <row r="1436" spans="1:7" x14ac:dyDescent="0.25">
      <c r="A1436" s="2">
        <v>2020</v>
      </c>
      <c r="B1436" s="2">
        <v>7</v>
      </c>
      <c r="C1436">
        <v>20</v>
      </c>
      <c r="D1436" s="1">
        <f t="shared" si="70"/>
        <v>44032</v>
      </c>
      <c r="E1436" s="1" t="s">
        <v>11</v>
      </c>
      <c r="F1436" t="str">
        <f t="shared" si="71"/>
        <v>2020</v>
      </c>
      <c r="G1436" t="str">
        <f t="shared" si="72"/>
        <v>2020Q3</v>
      </c>
    </row>
    <row r="1437" spans="1:7" x14ac:dyDescent="0.25">
      <c r="A1437" s="2">
        <v>2020</v>
      </c>
      <c r="B1437" s="2">
        <v>7</v>
      </c>
      <c r="C1437">
        <v>27</v>
      </c>
      <c r="D1437" s="1">
        <f t="shared" si="70"/>
        <v>44039</v>
      </c>
      <c r="E1437" s="1" t="s">
        <v>11</v>
      </c>
      <c r="F1437" t="str">
        <f t="shared" si="71"/>
        <v>2020</v>
      </c>
      <c r="G1437" t="str">
        <f t="shared" si="72"/>
        <v>2020Q3</v>
      </c>
    </row>
    <row r="1438" spans="1:7" x14ac:dyDescent="0.25">
      <c r="A1438" s="2">
        <v>2020</v>
      </c>
      <c r="B1438" s="2">
        <v>8</v>
      </c>
      <c r="C1438">
        <v>3</v>
      </c>
      <c r="D1438" s="1">
        <f t="shared" si="70"/>
        <v>44046</v>
      </c>
      <c r="E1438" s="1" t="s">
        <v>11</v>
      </c>
      <c r="F1438" t="str">
        <f t="shared" si="71"/>
        <v>2020</v>
      </c>
      <c r="G1438" t="str">
        <f t="shared" si="72"/>
        <v>2020Q3</v>
      </c>
    </row>
    <row r="1439" spans="1:7" x14ac:dyDescent="0.25">
      <c r="A1439" s="2">
        <v>2020</v>
      </c>
      <c r="B1439" s="2">
        <v>8</v>
      </c>
      <c r="C1439">
        <v>10</v>
      </c>
      <c r="D1439" s="1">
        <f t="shared" si="70"/>
        <v>44053</v>
      </c>
      <c r="E1439" s="1" t="s">
        <v>11</v>
      </c>
      <c r="F1439" t="str">
        <f t="shared" si="71"/>
        <v>2020</v>
      </c>
      <c r="G1439" t="str">
        <f t="shared" si="72"/>
        <v>2020Q3</v>
      </c>
    </row>
    <row r="1440" spans="1:7" x14ac:dyDescent="0.25">
      <c r="A1440" s="2">
        <v>2020</v>
      </c>
      <c r="B1440" s="2">
        <v>8</v>
      </c>
      <c r="C1440">
        <v>17</v>
      </c>
      <c r="D1440" s="1">
        <f t="shared" si="70"/>
        <v>44060</v>
      </c>
      <c r="E1440" s="1" t="s">
        <v>11</v>
      </c>
      <c r="F1440" t="str">
        <f t="shared" si="71"/>
        <v>2020</v>
      </c>
      <c r="G1440" t="str">
        <f t="shared" si="72"/>
        <v>2020Q3</v>
      </c>
    </row>
    <row r="1441" spans="1:7" x14ac:dyDescent="0.25">
      <c r="A1441" s="2">
        <v>2020</v>
      </c>
      <c r="B1441" s="2">
        <v>8</v>
      </c>
      <c r="C1441">
        <v>24</v>
      </c>
      <c r="D1441" s="1">
        <f t="shared" si="70"/>
        <v>44067</v>
      </c>
      <c r="E1441" s="1" t="s">
        <v>11</v>
      </c>
      <c r="F1441" t="str">
        <f t="shared" si="71"/>
        <v>2020</v>
      </c>
      <c r="G1441" t="str">
        <f t="shared" si="72"/>
        <v>2020Q3</v>
      </c>
    </row>
    <row r="1442" spans="1:7" x14ac:dyDescent="0.25">
      <c r="A1442" s="2">
        <v>2020</v>
      </c>
      <c r="B1442" s="2">
        <v>8</v>
      </c>
      <c r="C1442">
        <v>31</v>
      </c>
      <c r="D1442" s="1">
        <f t="shared" si="70"/>
        <v>44074</v>
      </c>
      <c r="E1442" s="1" t="s">
        <v>11</v>
      </c>
      <c r="F1442" t="str">
        <f t="shared" si="71"/>
        <v>2020</v>
      </c>
      <c r="G1442" t="str">
        <f t="shared" si="72"/>
        <v>2020Q3</v>
      </c>
    </row>
    <row r="1443" spans="1:7" x14ac:dyDescent="0.25">
      <c r="A1443" s="2">
        <v>2020</v>
      </c>
      <c r="B1443" s="2">
        <v>9</v>
      </c>
      <c r="C1443">
        <v>7</v>
      </c>
      <c r="D1443" s="1">
        <f t="shared" si="70"/>
        <v>44081</v>
      </c>
      <c r="E1443" s="1" t="s">
        <v>11</v>
      </c>
      <c r="F1443" t="str">
        <f t="shared" si="71"/>
        <v>2020</v>
      </c>
      <c r="G1443" t="str">
        <f t="shared" si="72"/>
        <v>2020Q3</v>
      </c>
    </row>
    <row r="1444" spans="1:7" x14ac:dyDescent="0.25">
      <c r="A1444" s="2">
        <v>2020</v>
      </c>
      <c r="B1444" s="2">
        <v>9</v>
      </c>
      <c r="C1444">
        <v>14</v>
      </c>
      <c r="D1444" s="1">
        <f t="shared" si="70"/>
        <v>44088</v>
      </c>
      <c r="E1444" s="1" t="s">
        <v>11</v>
      </c>
      <c r="F1444" t="str">
        <f t="shared" si="71"/>
        <v>2020</v>
      </c>
      <c r="G1444" t="str">
        <f t="shared" si="72"/>
        <v>2020Q3</v>
      </c>
    </row>
    <row r="1445" spans="1:7" x14ac:dyDescent="0.25">
      <c r="A1445" s="2">
        <v>2020</v>
      </c>
      <c r="B1445" s="2">
        <v>9</v>
      </c>
      <c r="C1445">
        <v>21</v>
      </c>
      <c r="D1445" s="1">
        <f t="shared" si="70"/>
        <v>44095</v>
      </c>
      <c r="E1445" s="1" t="s">
        <v>11</v>
      </c>
      <c r="F1445" t="str">
        <f t="shared" si="71"/>
        <v>2020</v>
      </c>
      <c r="G1445" t="str">
        <f t="shared" si="72"/>
        <v>2020Q3</v>
      </c>
    </row>
    <row r="1446" spans="1:7" x14ac:dyDescent="0.25">
      <c r="A1446" s="2">
        <v>2020</v>
      </c>
      <c r="B1446" s="2">
        <v>9</v>
      </c>
      <c r="C1446">
        <v>28</v>
      </c>
      <c r="D1446" s="1">
        <f t="shared" si="70"/>
        <v>44102</v>
      </c>
      <c r="E1446" s="1" t="s">
        <v>11</v>
      </c>
      <c r="F1446" t="str">
        <f t="shared" si="71"/>
        <v>2020</v>
      </c>
      <c r="G1446" t="str">
        <f t="shared" si="72"/>
        <v>2020Q3</v>
      </c>
    </row>
    <row r="1447" spans="1:7" x14ac:dyDescent="0.25">
      <c r="A1447" s="2">
        <v>2020</v>
      </c>
      <c r="B1447" s="2">
        <v>10</v>
      </c>
      <c r="C1447">
        <v>5</v>
      </c>
      <c r="D1447" s="1">
        <f t="shared" si="70"/>
        <v>44109</v>
      </c>
      <c r="E1447" s="1" t="s">
        <v>12</v>
      </c>
      <c r="F1447" t="str">
        <f t="shared" si="71"/>
        <v>2020</v>
      </c>
      <c r="G1447" t="str">
        <f t="shared" si="72"/>
        <v>2020Q4</v>
      </c>
    </row>
    <row r="1448" spans="1:7" x14ac:dyDescent="0.25">
      <c r="A1448" s="2">
        <v>2020</v>
      </c>
      <c r="B1448" s="2">
        <v>10</v>
      </c>
      <c r="C1448">
        <v>12</v>
      </c>
      <c r="D1448" s="1">
        <f t="shared" si="70"/>
        <v>44116</v>
      </c>
      <c r="E1448" s="1" t="s">
        <v>12</v>
      </c>
      <c r="F1448" t="str">
        <f t="shared" si="71"/>
        <v>2020</v>
      </c>
      <c r="G1448" t="str">
        <f t="shared" si="72"/>
        <v>2020Q4</v>
      </c>
    </row>
    <row r="1449" spans="1:7" x14ac:dyDescent="0.25">
      <c r="A1449" s="2">
        <v>2020</v>
      </c>
      <c r="B1449" s="2">
        <v>10</v>
      </c>
      <c r="C1449">
        <v>19</v>
      </c>
      <c r="D1449" s="1">
        <f t="shared" si="70"/>
        <v>44123</v>
      </c>
      <c r="E1449" s="1" t="s">
        <v>12</v>
      </c>
      <c r="F1449" t="str">
        <f t="shared" si="71"/>
        <v>2020</v>
      </c>
      <c r="G1449" t="str">
        <f t="shared" si="72"/>
        <v>2020Q4</v>
      </c>
    </row>
    <row r="1450" spans="1:7" x14ac:dyDescent="0.25">
      <c r="A1450" s="2">
        <v>2020</v>
      </c>
      <c r="B1450" s="2">
        <v>10</v>
      </c>
      <c r="C1450">
        <v>26</v>
      </c>
      <c r="D1450" s="1">
        <f t="shared" si="70"/>
        <v>44130</v>
      </c>
      <c r="E1450" s="1" t="s">
        <v>12</v>
      </c>
      <c r="F1450" t="str">
        <f t="shared" si="71"/>
        <v>2020</v>
      </c>
      <c r="G1450" t="str">
        <f t="shared" si="72"/>
        <v>2020Q4</v>
      </c>
    </row>
    <row r="1451" spans="1:7" x14ac:dyDescent="0.25">
      <c r="A1451" s="2">
        <v>2020</v>
      </c>
      <c r="B1451" s="2">
        <v>11</v>
      </c>
      <c r="C1451">
        <v>2</v>
      </c>
      <c r="D1451" s="1">
        <f t="shared" si="70"/>
        <v>44137</v>
      </c>
      <c r="E1451" s="1" t="s">
        <v>12</v>
      </c>
      <c r="F1451" t="str">
        <f t="shared" si="71"/>
        <v>2020</v>
      </c>
      <c r="G1451" t="str">
        <f t="shared" si="72"/>
        <v>2020Q4</v>
      </c>
    </row>
    <row r="1452" spans="1:7" x14ac:dyDescent="0.25">
      <c r="A1452" s="2">
        <v>2020</v>
      </c>
      <c r="B1452" s="2">
        <v>11</v>
      </c>
      <c r="C1452">
        <v>9</v>
      </c>
      <c r="D1452" s="1">
        <f t="shared" si="70"/>
        <v>44144</v>
      </c>
      <c r="E1452" s="1" t="s">
        <v>12</v>
      </c>
      <c r="F1452" t="str">
        <f t="shared" si="71"/>
        <v>2020</v>
      </c>
      <c r="G1452" t="str">
        <f t="shared" si="72"/>
        <v>2020Q4</v>
      </c>
    </row>
    <row r="1453" spans="1:7" x14ac:dyDescent="0.25">
      <c r="A1453" s="2">
        <v>2020</v>
      </c>
      <c r="B1453" s="2">
        <v>11</v>
      </c>
      <c r="C1453">
        <v>16</v>
      </c>
      <c r="D1453" s="1">
        <f t="shared" si="70"/>
        <v>44151</v>
      </c>
      <c r="E1453" s="1" t="s">
        <v>12</v>
      </c>
      <c r="F1453" t="str">
        <f t="shared" si="71"/>
        <v>2020</v>
      </c>
      <c r="G1453" t="str">
        <f t="shared" si="72"/>
        <v>2020Q4</v>
      </c>
    </row>
    <row r="1454" spans="1:7" x14ac:dyDescent="0.25">
      <c r="A1454" s="2">
        <v>2020</v>
      </c>
      <c r="B1454" s="2">
        <v>11</v>
      </c>
      <c r="C1454">
        <v>23</v>
      </c>
      <c r="D1454" s="1">
        <f t="shared" si="70"/>
        <v>44158</v>
      </c>
      <c r="E1454" s="1" t="s">
        <v>12</v>
      </c>
      <c r="F1454" t="str">
        <f t="shared" si="71"/>
        <v>2020</v>
      </c>
      <c r="G1454" t="str">
        <f t="shared" si="72"/>
        <v>2020Q4</v>
      </c>
    </row>
    <row r="1455" spans="1:7" x14ac:dyDescent="0.25">
      <c r="A1455" s="2">
        <v>2020</v>
      </c>
      <c r="B1455" s="2">
        <v>11</v>
      </c>
      <c r="C1455">
        <v>30</v>
      </c>
      <c r="D1455" s="1">
        <f t="shared" si="70"/>
        <v>44165</v>
      </c>
      <c r="E1455" s="1" t="s">
        <v>12</v>
      </c>
      <c r="F1455" t="str">
        <f t="shared" si="71"/>
        <v>2020</v>
      </c>
      <c r="G1455" t="str">
        <f t="shared" si="72"/>
        <v>2020Q4</v>
      </c>
    </row>
    <row r="1456" spans="1:7" x14ac:dyDescent="0.25">
      <c r="A1456" s="2">
        <v>2020</v>
      </c>
      <c r="B1456" s="2">
        <v>12</v>
      </c>
      <c r="C1456">
        <v>7</v>
      </c>
      <c r="D1456" s="1">
        <f t="shared" si="70"/>
        <v>44172</v>
      </c>
      <c r="E1456" s="1" t="s">
        <v>12</v>
      </c>
      <c r="F1456" t="str">
        <f t="shared" si="71"/>
        <v>2020</v>
      </c>
      <c r="G1456" t="str">
        <f t="shared" si="72"/>
        <v>2020Q4</v>
      </c>
    </row>
    <row r="1457" spans="1:7" x14ac:dyDescent="0.25">
      <c r="A1457" s="2">
        <v>2020</v>
      </c>
      <c r="B1457" s="2">
        <v>12</v>
      </c>
      <c r="C1457">
        <v>14</v>
      </c>
      <c r="D1457" s="1">
        <f t="shared" si="70"/>
        <v>44179</v>
      </c>
      <c r="E1457" s="1" t="s">
        <v>12</v>
      </c>
      <c r="F1457" t="str">
        <f t="shared" si="71"/>
        <v>2020</v>
      </c>
      <c r="G1457" t="str">
        <f t="shared" si="72"/>
        <v>2020Q4</v>
      </c>
    </row>
    <row r="1458" spans="1:7" x14ac:dyDescent="0.25">
      <c r="A1458" s="2">
        <v>2020</v>
      </c>
      <c r="B1458" s="2">
        <v>12</v>
      </c>
      <c r="C1458">
        <v>21</v>
      </c>
      <c r="D1458" s="1">
        <f t="shared" si="70"/>
        <v>44186</v>
      </c>
      <c r="E1458" s="1" t="s">
        <v>12</v>
      </c>
      <c r="F1458" t="str">
        <f t="shared" si="71"/>
        <v>2020</v>
      </c>
      <c r="G1458" t="str">
        <f t="shared" si="72"/>
        <v>2020Q4</v>
      </c>
    </row>
    <row r="1459" spans="1:7" x14ac:dyDescent="0.25">
      <c r="A1459" s="3">
        <v>2020</v>
      </c>
      <c r="B1459" s="2">
        <v>12</v>
      </c>
      <c r="C1459">
        <v>28</v>
      </c>
      <c r="D1459" s="1">
        <f t="shared" si="70"/>
        <v>44193</v>
      </c>
      <c r="E1459" s="1" t="s">
        <v>12</v>
      </c>
      <c r="F1459" t="str">
        <f t="shared" si="71"/>
        <v>2020</v>
      </c>
      <c r="G1459" t="str">
        <f t="shared" si="72"/>
        <v>2020Q4</v>
      </c>
    </row>
    <row r="1460" spans="1:7" x14ac:dyDescent="0.25">
      <c r="A1460" s="2">
        <v>2021</v>
      </c>
      <c r="B1460" s="2">
        <v>1</v>
      </c>
      <c r="C1460">
        <v>4</v>
      </c>
      <c r="D1460" s="1">
        <f t="shared" si="70"/>
        <v>44200</v>
      </c>
      <c r="E1460" s="1" t="s">
        <v>9</v>
      </c>
      <c r="F1460" t="str">
        <f t="shared" si="71"/>
        <v>2021</v>
      </c>
      <c r="G1460" t="str">
        <f t="shared" si="72"/>
        <v>2021Q1</v>
      </c>
    </row>
    <row r="1461" spans="1:7" x14ac:dyDescent="0.25">
      <c r="A1461" s="2">
        <v>2021</v>
      </c>
      <c r="B1461" s="2">
        <v>1</v>
      </c>
      <c r="C1461">
        <v>11</v>
      </c>
      <c r="D1461" s="1">
        <f t="shared" si="70"/>
        <v>44207</v>
      </c>
      <c r="E1461" s="1" t="s">
        <v>9</v>
      </c>
      <c r="F1461" t="str">
        <f t="shared" si="71"/>
        <v>2021</v>
      </c>
      <c r="G1461" t="str">
        <f t="shared" si="72"/>
        <v>2021Q1</v>
      </c>
    </row>
    <row r="1462" spans="1:7" x14ac:dyDescent="0.25">
      <c r="A1462" s="2">
        <v>2021</v>
      </c>
      <c r="B1462" s="2">
        <v>1</v>
      </c>
      <c r="C1462">
        <v>18</v>
      </c>
      <c r="D1462" s="1">
        <f t="shared" si="70"/>
        <v>44214</v>
      </c>
      <c r="E1462" s="1" t="s">
        <v>9</v>
      </c>
      <c r="F1462" t="str">
        <f t="shared" si="71"/>
        <v>2021</v>
      </c>
      <c r="G1462" t="str">
        <f t="shared" si="72"/>
        <v>2021Q1</v>
      </c>
    </row>
    <row r="1463" spans="1:7" x14ac:dyDescent="0.25">
      <c r="A1463" s="2">
        <v>2021</v>
      </c>
      <c r="B1463" s="2">
        <v>1</v>
      </c>
      <c r="C1463">
        <v>25</v>
      </c>
      <c r="D1463" s="1">
        <f t="shared" si="70"/>
        <v>44221</v>
      </c>
      <c r="E1463" s="1" t="s">
        <v>9</v>
      </c>
      <c r="F1463" t="str">
        <f t="shared" si="71"/>
        <v>2021</v>
      </c>
      <c r="G1463" t="str">
        <f t="shared" si="72"/>
        <v>2021Q1</v>
      </c>
    </row>
    <row r="1464" spans="1:7" x14ac:dyDescent="0.25">
      <c r="A1464" s="2">
        <v>2021</v>
      </c>
      <c r="B1464" s="2">
        <v>2</v>
      </c>
      <c r="C1464">
        <v>1</v>
      </c>
      <c r="D1464" s="1">
        <f t="shared" si="70"/>
        <v>44228</v>
      </c>
      <c r="E1464" s="1" t="s">
        <v>9</v>
      </c>
      <c r="F1464" t="str">
        <f t="shared" si="71"/>
        <v>2021</v>
      </c>
      <c r="G1464" t="str">
        <f t="shared" si="72"/>
        <v>2021Q1</v>
      </c>
    </row>
    <row r="1465" spans="1:7" x14ac:dyDescent="0.25">
      <c r="A1465" s="2">
        <v>2021</v>
      </c>
      <c r="B1465" s="2">
        <v>2</v>
      </c>
      <c r="C1465">
        <v>8</v>
      </c>
      <c r="D1465" s="1">
        <f t="shared" si="70"/>
        <v>44235</v>
      </c>
      <c r="E1465" s="1" t="s">
        <v>9</v>
      </c>
      <c r="F1465" t="str">
        <f t="shared" si="71"/>
        <v>2021</v>
      </c>
      <c r="G1465" t="str">
        <f t="shared" si="72"/>
        <v>2021Q1</v>
      </c>
    </row>
    <row r="1466" spans="1:7" x14ac:dyDescent="0.25">
      <c r="A1466" s="2">
        <v>2021</v>
      </c>
      <c r="B1466" s="2">
        <v>2</v>
      </c>
      <c r="C1466">
        <v>15</v>
      </c>
      <c r="D1466" s="1">
        <f t="shared" si="70"/>
        <v>44242</v>
      </c>
      <c r="E1466" s="1" t="s">
        <v>9</v>
      </c>
      <c r="F1466" t="str">
        <f t="shared" si="71"/>
        <v>2021</v>
      </c>
      <c r="G1466" t="str">
        <f t="shared" si="72"/>
        <v>2021Q1</v>
      </c>
    </row>
    <row r="1467" spans="1:7" x14ac:dyDescent="0.25">
      <c r="A1467" s="2">
        <v>2021</v>
      </c>
      <c r="B1467" s="2">
        <v>2</v>
      </c>
      <c r="C1467">
        <v>22</v>
      </c>
      <c r="D1467" s="1">
        <f t="shared" si="70"/>
        <v>44249</v>
      </c>
      <c r="E1467" s="1" t="s">
        <v>9</v>
      </c>
      <c r="F1467" t="str">
        <f t="shared" si="71"/>
        <v>2021</v>
      </c>
      <c r="G1467" t="str">
        <f t="shared" si="72"/>
        <v>2021Q1</v>
      </c>
    </row>
    <row r="1468" spans="1:7" x14ac:dyDescent="0.25">
      <c r="A1468" s="2">
        <v>2021</v>
      </c>
      <c r="B1468" s="2">
        <v>3</v>
      </c>
      <c r="C1468">
        <v>1</v>
      </c>
      <c r="D1468" s="1">
        <f t="shared" si="70"/>
        <v>44256</v>
      </c>
      <c r="E1468" s="1" t="s">
        <v>9</v>
      </c>
      <c r="F1468" t="str">
        <f t="shared" si="71"/>
        <v>2021</v>
      </c>
      <c r="G1468" t="str">
        <f t="shared" si="72"/>
        <v>2021Q1</v>
      </c>
    </row>
    <row r="1469" spans="1:7" x14ac:dyDescent="0.25">
      <c r="A1469" s="2">
        <v>2021</v>
      </c>
      <c r="B1469" s="2">
        <v>3</v>
      </c>
      <c r="C1469">
        <v>8</v>
      </c>
      <c r="D1469" s="1">
        <f t="shared" si="70"/>
        <v>44263</v>
      </c>
      <c r="E1469" s="1" t="s">
        <v>9</v>
      </c>
      <c r="F1469" t="str">
        <f t="shared" si="71"/>
        <v>2021</v>
      </c>
      <c r="G1469" t="str">
        <f t="shared" si="72"/>
        <v>2021Q1</v>
      </c>
    </row>
    <row r="1470" spans="1:7" x14ac:dyDescent="0.25">
      <c r="A1470" s="2">
        <v>2021</v>
      </c>
      <c r="B1470" s="2">
        <v>3</v>
      </c>
      <c r="C1470">
        <v>15</v>
      </c>
      <c r="D1470" s="1">
        <f t="shared" si="70"/>
        <v>44270</v>
      </c>
      <c r="E1470" s="1" t="s">
        <v>9</v>
      </c>
      <c r="F1470" t="str">
        <f t="shared" si="71"/>
        <v>2021</v>
      </c>
      <c r="G1470" t="str">
        <f t="shared" si="72"/>
        <v>2021Q1</v>
      </c>
    </row>
    <row r="1471" spans="1:7" x14ac:dyDescent="0.25">
      <c r="A1471" s="2">
        <v>2021</v>
      </c>
      <c r="B1471" s="2">
        <v>3</v>
      </c>
      <c r="C1471">
        <v>22</v>
      </c>
      <c r="D1471" s="1">
        <f t="shared" si="70"/>
        <v>44277</v>
      </c>
      <c r="E1471" s="1" t="s">
        <v>9</v>
      </c>
      <c r="F1471" t="str">
        <f t="shared" si="71"/>
        <v>2021</v>
      </c>
      <c r="G1471" t="str">
        <f t="shared" si="72"/>
        <v>2021Q1</v>
      </c>
    </row>
    <row r="1472" spans="1:7" x14ac:dyDescent="0.25">
      <c r="A1472" s="2">
        <v>2021</v>
      </c>
      <c r="B1472" s="2">
        <v>3</v>
      </c>
      <c r="C1472">
        <v>29</v>
      </c>
      <c r="D1472" s="1">
        <f t="shared" si="70"/>
        <v>44284</v>
      </c>
      <c r="E1472" s="1" t="s">
        <v>9</v>
      </c>
      <c r="F1472" t="str">
        <f t="shared" si="71"/>
        <v>2021</v>
      </c>
      <c r="G1472" t="str">
        <f t="shared" si="72"/>
        <v>2021Q1</v>
      </c>
    </row>
    <row r="1473" spans="1:7" x14ac:dyDescent="0.25">
      <c r="A1473" s="2">
        <v>2021</v>
      </c>
      <c r="B1473" s="2">
        <v>4</v>
      </c>
      <c r="C1473">
        <v>5</v>
      </c>
      <c r="D1473" s="1">
        <f t="shared" si="70"/>
        <v>44291</v>
      </c>
      <c r="E1473" s="1" t="s">
        <v>10</v>
      </c>
      <c r="F1473" t="str">
        <f t="shared" si="71"/>
        <v>2021</v>
      </c>
      <c r="G1473" t="str">
        <f t="shared" si="72"/>
        <v>2021Q2</v>
      </c>
    </row>
    <row r="1474" spans="1:7" x14ac:dyDescent="0.25">
      <c r="A1474" s="2">
        <v>2021</v>
      </c>
      <c r="B1474" s="2">
        <v>4</v>
      </c>
      <c r="C1474">
        <v>12</v>
      </c>
      <c r="D1474" s="1">
        <f t="shared" si="70"/>
        <v>44298</v>
      </c>
      <c r="E1474" s="1" t="s">
        <v>10</v>
      </c>
      <c r="F1474" t="str">
        <f t="shared" si="71"/>
        <v>2021</v>
      </c>
      <c r="G1474" t="str">
        <f t="shared" si="72"/>
        <v>2021Q2</v>
      </c>
    </row>
    <row r="1475" spans="1:7" x14ac:dyDescent="0.25">
      <c r="A1475" s="2">
        <v>2021</v>
      </c>
      <c r="B1475" s="2">
        <v>4</v>
      </c>
      <c r="C1475">
        <v>19</v>
      </c>
      <c r="D1475" s="1">
        <f t="shared" ref="D1475:D1538" si="73">DATE(A1475,B1475,C1475)</f>
        <v>44305</v>
      </c>
      <c r="E1475" s="1" t="s">
        <v>10</v>
      </c>
      <c r="F1475" t="str">
        <f t="shared" ref="F1475:F1538" si="74">TEXT(D1475,"YYYY")</f>
        <v>2021</v>
      </c>
      <c r="G1475" t="str">
        <f t="shared" si="72"/>
        <v>2021Q2</v>
      </c>
    </row>
    <row r="1476" spans="1:7" x14ac:dyDescent="0.25">
      <c r="A1476" s="2">
        <v>2021</v>
      </c>
      <c r="B1476" s="2">
        <v>4</v>
      </c>
      <c r="C1476">
        <v>26</v>
      </c>
      <c r="D1476" s="1">
        <f t="shared" si="73"/>
        <v>44312</v>
      </c>
      <c r="E1476" s="1" t="s">
        <v>10</v>
      </c>
      <c r="F1476" t="str">
        <f t="shared" si="74"/>
        <v>2021</v>
      </c>
      <c r="G1476" t="str">
        <f t="shared" ref="G1476:G1539" si="75">F1476&amp;MID(E1476,1,1)&amp;MID(E1476,4,1)</f>
        <v>2021Q2</v>
      </c>
    </row>
    <row r="1477" spans="1:7" x14ac:dyDescent="0.25">
      <c r="A1477" s="2">
        <v>2021</v>
      </c>
      <c r="B1477" s="2">
        <v>5</v>
      </c>
      <c r="C1477">
        <v>3</v>
      </c>
      <c r="D1477" s="1">
        <f t="shared" si="73"/>
        <v>44319</v>
      </c>
      <c r="E1477" s="1" t="s">
        <v>10</v>
      </c>
      <c r="F1477" t="str">
        <f t="shared" si="74"/>
        <v>2021</v>
      </c>
      <c r="G1477" t="str">
        <f t="shared" si="75"/>
        <v>2021Q2</v>
      </c>
    </row>
    <row r="1478" spans="1:7" x14ac:dyDescent="0.25">
      <c r="A1478" s="2">
        <v>2021</v>
      </c>
      <c r="B1478" s="2">
        <v>5</v>
      </c>
      <c r="C1478">
        <v>10</v>
      </c>
      <c r="D1478" s="1">
        <f t="shared" si="73"/>
        <v>44326</v>
      </c>
      <c r="E1478" s="1" t="s">
        <v>10</v>
      </c>
      <c r="F1478" t="str">
        <f t="shared" si="74"/>
        <v>2021</v>
      </c>
      <c r="G1478" t="str">
        <f t="shared" si="75"/>
        <v>2021Q2</v>
      </c>
    </row>
    <row r="1479" spans="1:7" x14ac:dyDescent="0.25">
      <c r="A1479" s="2">
        <v>2021</v>
      </c>
      <c r="B1479" s="2">
        <v>5</v>
      </c>
      <c r="C1479">
        <v>17</v>
      </c>
      <c r="D1479" s="1">
        <f t="shared" si="73"/>
        <v>44333</v>
      </c>
      <c r="E1479" s="1" t="s">
        <v>10</v>
      </c>
      <c r="F1479" t="str">
        <f t="shared" si="74"/>
        <v>2021</v>
      </c>
      <c r="G1479" t="str">
        <f t="shared" si="75"/>
        <v>2021Q2</v>
      </c>
    </row>
    <row r="1480" spans="1:7" x14ac:dyDescent="0.25">
      <c r="A1480" s="2">
        <v>2021</v>
      </c>
      <c r="B1480" s="2">
        <v>5</v>
      </c>
      <c r="C1480">
        <v>24</v>
      </c>
      <c r="D1480" s="1">
        <f t="shared" si="73"/>
        <v>44340</v>
      </c>
      <c r="E1480" s="1" t="s">
        <v>10</v>
      </c>
      <c r="F1480" t="str">
        <f t="shared" si="74"/>
        <v>2021</v>
      </c>
      <c r="G1480" t="str">
        <f t="shared" si="75"/>
        <v>2021Q2</v>
      </c>
    </row>
    <row r="1481" spans="1:7" x14ac:dyDescent="0.25">
      <c r="A1481" s="2">
        <v>2021</v>
      </c>
      <c r="B1481" s="2">
        <v>5</v>
      </c>
      <c r="C1481">
        <v>31</v>
      </c>
      <c r="D1481" s="1">
        <f t="shared" si="73"/>
        <v>44347</v>
      </c>
      <c r="E1481" s="1" t="s">
        <v>10</v>
      </c>
      <c r="F1481" t="str">
        <f t="shared" si="74"/>
        <v>2021</v>
      </c>
      <c r="G1481" t="str">
        <f t="shared" si="75"/>
        <v>2021Q2</v>
      </c>
    </row>
    <row r="1482" spans="1:7" x14ac:dyDescent="0.25">
      <c r="A1482" s="2">
        <v>2021</v>
      </c>
      <c r="B1482" s="2">
        <v>6</v>
      </c>
      <c r="C1482">
        <v>7</v>
      </c>
      <c r="D1482" s="1">
        <f t="shared" si="73"/>
        <v>44354</v>
      </c>
      <c r="E1482" s="1" t="s">
        <v>10</v>
      </c>
      <c r="F1482" t="str">
        <f t="shared" si="74"/>
        <v>2021</v>
      </c>
      <c r="G1482" t="str">
        <f t="shared" si="75"/>
        <v>2021Q2</v>
      </c>
    </row>
    <row r="1483" spans="1:7" x14ac:dyDescent="0.25">
      <c r="A1483" s="2">
        <v>2021</v>
      </c>
      <c r="B1483" s="2">
        <v>6</v>
      </c>
      <c r="C1483">
        <v>14</v>
      </c>
      <c r="D1483" s="1">
        <f t="shared" si="73"/>
        <v>44361</v>
      </c>
      <c r="E1483" s="1" t="s">
        <v>10</v>
      </c>
      <c r="F1483" t="str">
        <f t="shared" si="74"/>
        <v>2021</v>
      </c>
      <c r="G1483" t="str">
        <f t="shared" si="75"/>
        <v>2021Q2</v>
      </c>
    </row>
    <row r="1484" spans="1:7" x14ac:dyDescent="0.25">
      <c r="A1484" s="2">
        <v>2021</v>
      </c>
      <c r="B1484" s="2">
        <v>6</v>
      </c>
      <c r="C1484">
        <v>21</v>
      </c>
      <c r="D1484" s="1">
        <f t="shared" si="73"/>
        <v>44368</v>
      </c>
      <c r="E1484" s="1" t="s">
        <v>10</v>
      </c>
      <c r="F1484" t="str">
        <f t="shared" si="74"/>
        <v>2021</v>
      </c>
      <c r="G1484" t="str">
        <f t="shared" si="75"/>
        <v>2021Q2</v>
      </c>
    </row>
    <row r="1485" spans="1:7" x14ac:dyDescent="0.25">
      <c r="A1485" s="2">
        <v>2021</v>
      </c>
      <c r="B1485" s="2">
        <v>6</v>
      </c>
      <c r="C1485">
        <v>28</v>
      </c>
      <c r="D1485" s="1">
        <f t="shared" si="73"/>
        <v>44375</v>
      </c>
      <c r="E1485" s="1" t="s">
        <v>10</v>
      </c>
      <c r="F1485" t="str">
        <f t="shared" si="74"/>
        <v>2021</v>
      </c>
      <c r="G1485" t="str">
        <f t="shared" si="75"/>
        <v>2021Q2</v>
      </c>
    </row>
    <row r="1486" spans="1:7" x14ac:dyDescent="0.25">
      <c r="A1486" s="2">
        <v>2021</v>
      </c>
      <c r="B1486" s="2">
        <v>7</v>
      </c>
      <c r="C1486">
        <v>5</v>
      </c>
      <c r="D1486" s="1">
        <f t="shared" si="73"/>
        <v>44382</v>
      </c>
      <c r="E1486" s="1" t="s">
        <v>11</v>
      </c>
      <c r="F1486" t="str">
        <f t="shared" si="74"/>
        <v>2021</v>
      </c>
      <c r="G1486" t="str">
        <f t="shared" si="75"/>
        <v>2021Q3</v>
      </c>
    </row>
    <row r="1487" spans="1:7" x14ac:dyDescent="0.25">
      <c r="A1487" s="2">
        <v>2021</v>
      </c>
      <c r="B1487" s="2">
        <v>7</v>
      </c>
      <c r="C1487">
        <v>12</v>
      </c>
      <c r="D1487" s="1">
        <f t="shared" si="73"/>
        <v>44389</v>
      </c>
      <c r="E1487" s="1" t="s">
        <v>11</v>
      </c>
      <c r="F1487" t="str">
        <f t="shared" si="74"/>
        <v>2021</v>
      </c>
      <c r="G1487" t="str">
        <f t="shared" si="75"/>
        <v>2021Q3</v>
      </c>
    </row>
    <row r="1488" spans="1:7" x14ac:dyDescent="0.25">
      <c r="A1488" s="2">
        <v>2021</v>
      </c>
      <c r="B1488" s="2">
        <v>7</v>
      </c>
      <c r="C1488">
        <v>19</v>
      </c>
      <c r="D1488" s="1">
        <f t="shared" si="73"/>
        <v>44396</v>
      </c>
      <c r="E1488" s="1" t="s">
        <v>11</v>
      </c>
      <c r="F1488" t="str">
        <f t="shared" si="74"/>
        <v>2021</v>
      </c>
      <c r="G1488" t="str">
        <f t="shared" si="75"/>
        <v>2021Q3</v>
      </c>
    </row>
    <row r="1489" spans="1:7" x14ac:dyDescent="0.25">
      <c r="A1489" s="2">
        <v>2021</v>
      </c>
      <c r="B1489" s="2">
        <v>7</v>
      </c>
      <c r="C1489">
        <v>26</v>
      </c>
      <c r="D1489" s="1">
        <f t="shared" si="73"/>
        <v>44403</v>
      </c>
      <c r="E1489" s="1" t="s">
        <v>11</v>
      </c>
      <c r="F1489" t="str">
        <f t="shared" si="74"/>
        <v>2021</v>
      </c>
      <c r="G1489" t="str">
        <f t="shared" si="75"/>
        <v>2021Q3</v>
      </c>
    </row>
    <row r="1490" spans="1:7" x14ac:dyDescent="0.25">
      <c r="A1490" s="2">
        <v>2021</v>
      </c>
      <c r="B1490" s="2">
        <v>8</v>
      </c>
      <c r="C1490">
        <v>2</v>
      </c>
      <c r="D1490" s="1">
        <f t="shared" si="73"/>
        <v>44410</v>
      </c>
      <c r="E1490" s="1" t="s">
        <v>11</v>
      </c>
      <c r="F1490" t="str">
        <f t="shared" si="74"/>
        <v>2021</v>
      </c>
      <c r="G1490" t="str">
        <f t="shared" si="75"/>
        <v>2021Q3</v>
      </c>
    </row>
    <row r="1491" spans="1:7" x14ac:dyDescent="0.25">
      <c r="A1491" s="2">
        <v>2021</v>
      </c>
      <c r="B1491" s="2">
        <v>8</v>
      </c>
      <c r="C1491">
        <v>9</v>
      </c>
      <c r="D1491" s="1">
        <f t="shared" si="73"/>
        <v>44417</v>
      </c>
      <c r="E1491" s="1" t="s">
        <v>11</v>
      </c>
      <c r="F1491" t="str">
        <f t="shared" si="74"/>
        <v>2021</v>
      </c>
      <c r="G1491" t="str">
        <f t="shared" si="75"/>
        <v>2021Q3</v>
      </c>
    </row>
    <row r="1492" spans="1:7" x14ac:dyDescent="0.25">
      <c r="A1492" s="2">
        <v>2021</v>
      </c>
      <c r="B1492" s="2">
        <v>8</v>
      </c>
      <c r="C1492">
        <v>16</v>
      </c>
      <c r="D1492" s="1">
        <f t="shared" si="73"/>
        <v>44424</v>
      </c>
      <c r="E1492" s="1" t="s">
        <v>11</v>
      </c>
      <c r="F1492" t="str">
        <f t="shared" si="74"/>
        <v>2021</v>
      </c>
      <c r="G1492" t="str">
        <f t="shared" si="75"/>
        <v>2021Q3</v>
      </c>
    </row>
    <row r="1493" spans="1:7" x14ac:dyDescent="0.25">
      <c r="A1493" s="2">
        <v>2021</v>
      </c>
      <c r="B1493" s="2">
        <v>8</v>
      </c>
      <c r="C1493">
        <v>23</v>
      </c>
      <c r="D1493" s="1">
        <f t="shared" si="73"/>
        <v>44431</v>
      </c>
      <c r="E1493" s="1" t="s">
        <v>11</v>
      </c>
      <c r="F1493" t="str">
        <f t="shared" si="74"/>
        <v>2021</v>
      </c>
      <c r="G1493" t="str">
        <f t="shared" si="75"/>
        <v>2021Q3</v>
      </c>
    </row>
    <row r="1494" spans="1:7" x14ac:dyDescent="0.25">
      <c r="A1494" s="2">
        <v>2021</v>
      </c>
      <c r="B1494" s="2">
        <v>8</v>
      </c>
      <c r="C1494">
        <v>30</v>
      </c>
      <c r="D1494" s="1">
        <f t="shared" si="73"/>
        <v>44438</v>
      </c>
      <c r="E1494" s="1" t="s">
        <v>11</v>
      </c>
      <c r="F1494" t="str">
        <f t="shared" si="74"/>
        <v>2021</v>
      </c>
      <c r="G1494" t="str">
        <f t="shared" si="75"/>
        <v>2021Q3</v>
      </c>
    </row>
    <row r="1495" spans="1:7" x14ac:dyDescent="0.25">
      <c r="A1495" s="2">
        <v>2021</v>
      </c>
      <c r="B1495" s="2">
        <v>9</v>
      </c>
      <c r="C1495">
        <v>6</v>
      </c>
      <c r="D1495" s="1">
        <f t="shared" si="73"/>
        <v>44445</v>
      </c>
      <c r="E1495" s="1" t="s">
        <v>11</v>
      </c>
      <c r="F1495" t="str">
        <f t="shared" si="74"/>
        <v>2021</v>
      </c>
      <c r="G1495" t="str">
        <f t="shared" si="75"/>
        <v>2021Q3</v>
      </c>
    </row>
    <row r="1496" spans="1:7" x14ac:dyDescent="0.25">
      <c r="A1496" s="2">
        <v>2021</v>
      </c>
      <c r="B1496" s="2">
        <v>9</v>
      </c>
      <c r="C1496">
        <v>13</v>
      </c>
      <c r="D1496" s="1">
        <f t="shared" si="73"/>
        <v>44452</v>
      </c>
      <c r="E1496" s="1" t="s">
        <v>11</v>
      </c>
      <c r="F1496" t="str">
        <f t="shared" si="74"/>
        <v>2021</v>
      </c>
      <c r="G1496" t="str">
        <f t="shared" si="75"/>
        <v>2021Q3</v>
      </c>
    </row>
    <row r="1497" spans="1:7" x14ac:dyDescent="0.25">
      <c r="A1497" s="2">
        <v>2021</v>
      </c>
      <c r="B1497" s="2">
        <v>9</v>
      </c>
      <c r="C1497">
        <v>20</v>
      </c>
      <c r="D1497" s="1">
        <f t="shared" si="73"/>
        <v>44459</v>
      </c>
      <c r="E1497" s="1" t="s">
        <v>11</v>
      </c>
      <c r="F1497" t="str">
        <f t="shared" si="74"/>
        <v>2021</v>
      </c>
      <c r="G1497" t="str">
        <f t="shared" si="75"/>
        <v>2021Q3</v>
      </c>
    </row>
    <row r="1498" spans="1:7" x14ac:dyDescent="0.25">
      <c r="A1498" s="2">
        <v>2021</v>
      </c>
      <c r="B1498" s="2">
        <v>9</v>
      </c>
      <c r="C1498">
        <v>27</v>
      </c>
      <c r="D1498" s="1">
        <f t="shared" si="73"/>
        <v>44466</v>
      </c>
      <c r="E1498" s="1" t="s">
        <v>11</v>
      </c>
      <c r="F1498" t="str">
        <f t="shared" si="74"/>
        <v>2021</v>
      </c>
      <c r="G1498" t="str">
        <f t="shared" si="75"/>
        <v>2021Q3</v>
      </c>
    </row>
    <row r="1499" spans="1:7" x14ac:dyDescent="0.25">
      <c r="A1499" s="2">
        <v>2021</v>
      </c>
      <c r="B1499" s="2">
        <v>10</v>
      </c>
      <c r="C1499">
        <v>4</v>
      </c>
      <c r="D1499" s="1">
        <f t="shared" si="73"/>
        <v>44473</v>
      </c>
      <c r="E1499" s="1" t="s">
        <v>12</v>
      </c>
      <c r="F1499" t="str">
        <f t="shared" si="74"/>
        <v>2021</v>
      </c>
      <c r="G1499" t="str">
        <f t="shared" si="75"/>
        <v>2021Q4</v>
      </c>
    </row>
    <row r="1500" spans="1:7" x14ac:dyDescent="0.25">
      <c r="A1500" s="2">
        <v>2021</v>
      </c>
      <c r="B1500" s="2">
        <v>10</v>
      </c>
      <c r="C1500">
        <v>11</v>
      </c>
      <c r="D1500" s="1">
        <f t="shared" si="73"/>
        <v>44480</v>
      </c>
      <c r="E1500" s="1" t="s">
        <v>12</v>
      </c>
      <c r="F1500" t="str">
        <f t="shared" si="74"/>
        <v>2021</v>
      </c>
      <c r="G1500" t="str">
        <f t="shared" si="75"/>
        <v>2021Q4</v>
      </c>
    </row>
    <row r="1501" spans="1:7" x14ac:dyDescent="0.25">
      <c r="A1501" s="2">
        <v>2021</v>
      </c>
      <c r="B1501" s="2">
        <v>10</v>
      </c>
      <c r="C1501">
        <v>18</v>
      </c>
      <c r="D1501" s="1">
        <f t="shared" si="73"/>
        <v>44487</v>
      </c>
      <c r="E1501" s="1" t="s">
        <v>12</v>
      </c>
      <c r="F1501" t="str">
        <f t="shared" si="74"/>
        <v>2021</v>
      </c>
      <c r="G1501" t="str">
        <f t="shared" si="75"/>
        <v>2021Q4</v>
      </c>
    </row>
    <row r="1502" spans="1:7" x14ac:dyDescent="0.25">
      <c r="A1502" s="2">
        <v>2021</v>
      </c>
      <c r="B1502" s="2">
        <v>10</v>
      </c>
      <c r="C1502">
        <v>25</v>
      </c>
      <c r="D1502" s="1">
        <f t="shared" si="73"/>
        <v>44494</v>
      </c>
      <c r="E1502" s="1" t="s">
        <v>12</v>
      </c>
      <c r="F1502" t="str">
        <f t="shared" si="74"/>
        <v>2021</v>
      </c>
      <c r="G1502" t="str">
        <f t="shared" si="75"/>
        <v>2021Q4</v>
      </c>
    </row>
    <row r="1503" spans="1:7" x14ac:dyDescent="0.25">
      <c r="A1503" s="2">
        <v>2021</v>
      </c>
      <c r="B1503" s="2">
        <v>11</v>
      </c>
      <c r="C1503">
        <v>1</v>
      </c>
      <c r="D1503" s="1">
        <f t="shared" si="73"/>
        <v>44501</v>
      </c>
      <c r="E1503" s="1" t="s">
        <v>12</v>
      </c>
      <c r="F1503" t="str">
        <f t="shared" si="74"/>
        <v>2021</v>
      </c>
      <c r="G1503" t="str">
        <f t="shared" si="75"/>
        <v>2021Q4</v>
      </c>
    </row>
    <row r="1504" spans="1:7" x14ac:dyDescent="0.25">
      <c r="A1504" s="2">
        <v>2021</v>
      </c>
      <c r="B1504" s="2">
        <v>11</v>
      </c>
      <c r="C1504">
        <v>8</v>
      </c>
      <c r="D1504" s="1">
        <f t="shared" si="73"/>
        <v>44508</v>
      </c>
      <c r="E1504" s="1" t="s">
        <v>12</v>
      </c>
      <c r="F1504" t="str">
        <f t="shared" si="74"/>
        <v>2021</v>
      </c>
      <c r="G1504" t="str">
        <f t="shared" si="75"/>
        <v>2021Q4</v>
      </c>
    </row>
    <row r="1505" spans="1:7" x14ac:dyDescent="0.25">
      <c r="A1505" s="2">
        <v>2021</v>
      </c>
      <c r="B1505" s="2">
        <v>11</v>
      </c>
      <c r="C1505">
        <v>15</v>
      </c>
      <c r="D1505" s="1">
        <f t="shared" si="73"/>
        <v>44515</v>
      </c>
      <c r="E1505" s="1" t="s">
        <v>12</v>
      </c>
      <c r="F1505" t="str">
        <f t="shared" si="74"/>
        <v>2021</v>
      </c>
      <c r="G1505" t="str">
        <f t="shared" si="75"/>
        <v>2021Q4</v>
      </c>
    </row>
    <row r="1506" spans="1:7" x14ac:dyDescent="0.25">
      <c r="A1506" s="2">
        <v>2021</v>
      </c>
      <c r="B1506" s="2">
        <v>11</v>
      </c>
      <c r="C1506">
        <v>22</v>
      </c>
      <c r="D1506" s="1">
        <f t="shared" si="73"/>
        <v>44522</v>
      </c>
      <c r="E1506" s="1" t="s">
        <v>12</v>
      </c>
      <c r="F1506" t="str">
        <f t="shared" si="74"/>
        <v>2021</v>
      </c>
      <c r="G1506" t="str">
        <f t="shared" si="75"/>
        <v>2021Q4</v>
      </c>
    </row>
    <row r="1507" spans="1:7" x14ac:dyDescent="0.25">
      <c r="A1507" s="2">
        <v>2021</v>
      </c>
      <c r="B1507" s="2">
        <v>11</v>
      </c>
      <c r="C1507">
        <v>29</v>
      </c>
      <c r="D1507" s="1">
        <f t="shared" si="73"/>
        <v>44529</v>
      </c>
      <c r="E1507" s="1" t="s">
        <v>12</v>
      </c>
      <c r="F1507" t="str">
        <f t="shared" si="74"/>
        <v>2021</v>
      </c>
      <c r="G1507" t="str">
        <f t="shared" si="75"/>
        <v>2021Q4</v>
      </c>
    </row>
    <row r="1508" spans="1:7" x14ac:dyDescent="0.25">
      <c r="A1508" s="2">
        <v>2021</v>
      </c>
      <c r="B1508" s="2">
        <v>12</v>
      </c>
      <c r="C1508">
        <v>6</v>
      </c>
      <c r="D1508" s="1">
        <f t="shared" si="73"/>
        <v>44536</v>
      </c>
      <c r="E1508" s="1" t="s">
        <v>12</v>
      </c>
      <c r="F1508" t="str">
        <f t="shared" si="74"/>
        <v>2021</v>
      </c>
      <c r="G1508" t="str">
        <f t="shared" si="75"/>
        <v>2021Q4</v>
      </c>
    </row>
    <row r="1509" spans="1:7" x14ac:dyDescent="0.25">
      <c r="A1509" s="2">
        <v>2021</v>
      </c>
      <c r="B1509" s="2">
        <v>12</v>
      </c>
      <c r="C1509">
        <v>13</v>
      </c>
      <c r="D1509" s="1">
        <f t="shared" si="73"/>
        <v>44543</v>
      </c>
      <c r="E1509" s="1" t="s">
        <v>12</v>
      </c>
      <c r="F1509" t="str">
        <f t="shared" si="74"/>
        <v>2021</v>
      </c>
      <c r="G1509" t="str">
        <f t="shared" si="75"/>
        <v>2021Q4</v>
      </c>
    </row>
    <row r="1510" spans="1:7" x14ac:dyDescent="0.25">
      <c r="A1510" s="2">
        <v>2021</v>
      </c>
      <c r="B1510" s="2">
        <v>12</v>
      </c>
      <c r="C1510">
        <v>20</v>
      </c>
      <c r="D1510" s="1">
        <f t="shared" si="73"/>
        <v>44550</v>
      </c>
      <c r="E1510" s="1" t="s">
        <v>12</v>
      </c>
      <c r="F1510" t="str">
        <f t="shared" si="74"/>
        <v>2021</v>
      </c>
      <c r="G1510" t="str">
        <f t="shared" si="75"/>
        <v>2021Q4</v>
      </c>
    </row>
    <row r="1511" spans="1:7" x14ac:dyDescent="0.25">
      <c r="A1511" s="3">
        <v>2021</v>
      </c>
      <c r="B1511" s="2">
        <v>12</v>
      </c>
      <c r="C1511">
        <v>27</v>
      </c>
      <c r="D1511" s="1">
        <f t="shared" si="73"/>
        <v>44557</v>
      </c>
      <c r="E1511" s="1" t="s">
        <v>12</v>
      </c>
      <c r="F1511" t="str">
        <f t="shared" si="74"/>
        <v>2021</v>
      </c>
      <c r="G1511" t="str">
        <f t="shared" si="75"/>
        <v>2021Q4</v>
      </c>
    </row>
    <row r="1512" spans="1:7" x14ac:dyDescent="0.25">
      <c r="A1512" s="2">
        <v>2022</v>
      </c>
      <c r="B1512" s="2">
        <v>1</v>
      </c>
      <c r="C1512">
        <v>3</v>
      </c>
      <c r="D1512" s="1">
        <f t="shared" si="73"/>
        <v>44564</v>
      </c>
      <c r="E1512" s="1" t="s">
        <v>9</v>
      </c>
      <c r="F1512" t="str">
        <f t="shared" si="74"/>
        <v>2022</v>
      </c>
      <c r="G1512" t="str">
        <f t="shared" si="75"/>
        <v>2022Q1</v>
      </c>
    </row>
    <row r="1513" spans="1:7" x14ac:dyDescent="0.25">
      <c r="A1513" s="2">
        <v>2022</v>
      </c>
      <c r="B1513" s="2">
        <v>1</v>
      </c>
      <c r="C1513">
        <v>10</v>
      </c>
      <c r="D1513" s="1">
        <f t="shared" si="73"/>
        <v>44571</v>
      </c>
      <c r="E1513" s="1" t="s">
        <v>9</v>
      </c>
      <c r="F1513" t="str">
        <f t="shared" si="74"/>
        <v>2022</v>
      </c>
      <c r="G1513" t="str">
        <f t="shared" si="75"/>
        <v>2022Q1</v>
      </c>
    </row>
    <row r="1514" spans="1:7" x14ac:dyDescent="0.25">
      <c r="A1514" s="2">
        <v>2022</v>
      </c>
      <c r="B1514" s="2">
        <v>1</v>
      </c>
      <c r="C1514">
        <v>17</v>
      </c>
      <c r="D1514" s="1">
        <f t="shared" si="73"/>
        <v>44578</v>
      </c>
      <c r="E1514" s="1" t="s">
        <v>9</v>
      </c>
      <c r="F1514" t="str">
        <f t="shared" si="74"/>
        <v>2022</v>
      </c>
      <c r="G1514" t="str">
        <f t="shared" si="75"/>
        <v>2022Q1</v>
      </c>
    </row>
    <row r="1515" spans="1:7" x14ac:dyDescent="0.25">
      <c r="A1515" s="2">
        <v>2022</v>
      </c>
      <c r="B1515" s="2">
        <v>1</v>
      </c>
      <c r="C1515">
        <v>24</v>
      </c>
      <c r="D1515" s="1">
        <f t="shared" si="73"/>
        <v>44585</v>
      </c>
      <c r="E1515" s="1" t="s">
        <v>9</v>
      </c>
      <c r="F1515" t="str">
        <f t="shared" si="74"/>
        <v>2022</v>
      </c>
      <c r="G1515" t="str">
        <f t="shared" si="75"/>
        <v>2022Q1</v>
      </c>
    </row>
    <row r="1516" spans="1:7" x14ac:dyDescent="0.25">
      <c r="A1516" s="2">
        <v>2022</v>
      </c>
      <c r="B1516" s="2">
        <v>1</v>
      </c>
      <c r="C1516">
        <v>31</v>
      </c>
      <c r="D1516" s="1">
        <f t="shared" si="73"/>
        <v>44592</v>
      </c>
      <c r="E1516" s="1" t="s">
        <v>9</v>
      </c>
      <c r="F1516" t="str">
        <f t="shared" si="74"/>
        <v>2022</v>
      </c>
      <c r="G1516" t="str">
        <f t="shared" si="75"/>
        <v>2022Q1</v>
      </c>
    </row>
    <row r="1517" spans="1:7" x14ac:dyDescent="0.25">
      <c r="A1517" s="2">
        <v>2022</v>
      </c>
      <c r="B1517" s="2">
        <v>2</v>
      </c>
      <c r="C1517">
        <v>7</v>
      </c>
      <c r="D1517" s="1">
        <f t="shared" si="73"/>
        <v>44599</v>
      </c>
      <c r="E1517" s="1" t="s">
        <v>9</v>
      </c>
      <c r="F1517" t="str">
        <f t="shared" si="74"/>
        <v>2022</v>
      </c>
      <c r="G1517" t="str">
        <f t="shared" si="75"/>
        <v>2022Q1</v>
      </c>
    </row>
    <row r="1518" spans="1:7" x14ac:dyDescent="0.25">
      <c r="A1518" s="2">
        <v>2022</v>
      </c>
      <c r="B1518" s="2">
        <v>2</v>
      </c>
      <c r="C1518">
        <v>14</v>
      </c>
      <c r="D1518" s="1">
        <f t="shared" si="73"/>
        <v>44606</v>
      </c>
      <c r="E1518" s="1" t="s">
        <v>9</v>
      </c>
      <c r="F1518" t="str">
        <f t="shared" si="74"/>
        <v>2022</v>
      </c>
      <c r="G1518" t="str">
        <f t="shared" si="75"/>
        <v>2022Q1</v>
      </c>
    </row>
    <row r="1519" spans="1:7" x14ac:dyDescent="0.25">
      <c r="A1519" s="2">
        <v>2022</v>
      </c>
      <c r="B1519" s="2">
        <v>2</v>
      </c>
      <c r="C1519">
        <v>21</v>
      </c>
      <c r="D1519" s="1">
        <f t="shared" si="73"/>
        <v>44613</v>
      </c>
      <c r="E1519" s="1" t="s">
        <v>9</v>
      </c>
      <c r="F1519" t="str">
        <f t="shared" si="74"/>
        <v>2022</v>
      </c>
      <c r="G1519" t="str">
        <f t="shared" si="75"/>
        <v>2022Q1</v>
      </c>
    </row>
    <row r="1520" spans="1:7" x14ac:dyDescent="0.25">
      <c r="A1520" s="2">
        <v>2022</v>
      </c>
      <c r="B1520" s="2">
        <v>2</v>
      </c>
      <c r="C1520">
        <v>28</v>
      </c>
      <c r="D1520" s="1">
        <f t="shared" si="73"/>
        <v>44620</v>
      </c>
      <c r="E1520" s="1" t="s">
        <v>9</v>
      </c>
      <c r="F1520" t="str">
        <f t="shared" si="74"/>
        <v>2022</v>
      </c>
      <c r="G1520" t="str">
        <f t="shared" si="75"/>
        <v>2022Q1</v>
      </c>
    </row>
    <row r="1521" spans="1:7" x14ac:dyDescent="0.25">
      <c r="A1521" s="2">
        <v>2022</v>
      </c>
      <c r="B1521" s="2">
        <v>3</v>
      </c>
      <c r="C1521">
        <v>7</v>
      </c>
      <c r="D1521" s="1">
        <f t="shared" si="73"/>
        <v>44627</v>
      </c>
      <c r="E1521" s="1" t="s">
        <v>9</v>
      </c>
      <c r="F1521" t="str">
        <f t="shared" si="74"/>
        <v>2022</v>
      </c>
      <c r="G1521" t="str">
        <f t="shared" si="75"/>
        <v>2022Q1</v>
      </c>
    </row>
    <row r="1522" spans="1:7" x14ac:dyDescent="0.25">
      <c r="A1522" s="2">
        <v>2022</v>
      </c>
      <c r="B1522" s="2">
        <v>3</v>
      </c>
      <c r="C1522">
        <v>14</v>
      </c>
      <c r="D1522" s="1">
        <f t="shared" si="73"/>
        <v>44634</v>
      </c>
      <c r="E1522" s="1" t="s">
        <v>9</v>
      </c>
      <c r="F1522" t="str">
        <f t="shared" si="74"/>
        <v>2022</v>
      </c>
      <c r="G1522" t="str">
        <f t="shared" si="75"/>
        <v>2022Q1</v>
      </c>
    </row>
    <row r="1523" spans="1:7" x14ac:dyDescent="0.25">
      <c r="A1523" s="2">
        <v>2022</v>
      </c>
      <c r="B1523" s="2">
        <v>3</v>
      </c>
      <c r="C1523">
        <v>21</v>
      </c>
      <c r="D1523" s="1">
        <f t="shared" si="73"/>
        <v>44641</v>
      </c>
      <c r="E1523" s="1" t="s">
        <v>9</v>
      </c>
      <c r="F1523" t="str">
        <f t="shared" si="74"/>
        <v>2022</v>
      </c>
      <c r="G1523" t="str">
        <f t="shared" si="75"/>
        <v>2022Q1</v>
      </c>
    </row>
    <row r="1524" spans="1:7" x14ac:dyDescent="0.25">
      <c r="A1524" s="2">
        <v>2022</v>
      </c>
      <c r="B1524" s="2">
        <v>3</v>
      </c>
      <c r="C1524">
        <v>28</v>
      </c>
      <c r="D1524" s="1">
        <f t="shared" si="73"/>
        <v>44648</v>
      </c>
      <c r="E1524" s="1" t="s">
        <v>9</v>
      </c>
      <c r="F1524" t="str">
        <f t="shared" si="74"/>
        <v>2022</v>
      </c>
      <c r="G1524" t="str">
        <f t="shared" si="75"/>
        <v>2022Q1</v>
      </c>
    </row>
    <row r="1525" spans="1:7" x14ac:dyDescent="0.25">
      <c r="A1525" s="2">
        <v>2022</v>
      </c>
      <c r="B1525" s="2">
        <v>4</v>
      </c>
      <c r="C1525">
        <v>4</v>
      </c>
      <c r="D1525" s="1">
        <f t="shared" si="73"/>
        <v>44655</v>
      </c>
      <c r="E1525" s="1" t="s">
        <v>10</v>
      </c>
      <c r="F1525" t="str">
        <f t="shared" si="74"/>
        <v>2022</v>
      </c>
      <c r="G1525" t="str">
        <f t="shared" si="75"/>
        <v>2022Q2</v>
      </c>
    </row>
    <row r="1526" spans="1:7" x14ac:dyDescent="0.25">
      <c r="A1526" s="2">
        <v>2022</v>
      </c>
      <c r="B1526" s="2">
        <v>4</v>
      </c>
      <c r="C1526">
        <v>11</v>
      </c>
      <c r="D1526" s="1">
        <f t="shared" si="73"/>
        <v>44662</v>
      </c>
      <c r="E1526" s="1" t="s">
        <v>10</v>
      </c>
      <c r="F1526" t="str">
        <f t="shared" si="74"/>
        <v>2022</v>
      </c>
      <c r="G1526" t="str">
        <f t="shared" si="75"/>
        <v>2022Q2</v>
      </c>
    </row>
    <row r="1527" spans="1:7" x14ac:dyDescent="0.25">
      <c r="A1527" s="2">
        <v>2022</v>
      </c>
      <c r="B1527" s="2">
        <v>4</v>
      </c>
      <c r="C1527">
        <v>18</v>
      </c>
      <c r="D1527" s="1">
        <f t="shared" si="73"/>
        <v>44669</v>
      </c>
      <c r="E1527" s="1" t="s">
        <v>10</v>
      </c>
      <c r="F1527" t="str">
        <f t="shared" si="74"/>
        <v>2022</v>
      </c>
      <c r="G1527" t="str">
        <f t="shared" si="75"/>
        <v>2022Q2</v>
      </c>
    </row>
    <row r="1528" spans="1:7" x14ac:dyDescent="0.25">
      <c r="A1528" s="2">
        <v>2022</v>
      </c>
      <c r="B1528" s="2">
        <v>4</v>
      </c>
      <c r="C1528">
        <v>25</v>
      </c>
      <c r="D1528" s="1">
        <f t="shared" si="73"/>
        <v>44676</v>
      </c>
      <c r="E1528" s="1" t="s">
        <v>10</v>
      </c>
      <c r="F1528" t="str">
        <f t="shared" si="74"/>
        <v>2022</v>
      </c>
      <c r="G1528" t="str">
        <f t="shared" si="75"/>
        <v>2022Q2</v>
      </c>
    </row>
    <row r="1529" spans="1:7" x14ac:dyDescent="0.25">
      <c r="A1529" s="2">
        <v>2022</v>
      </c>
      <c r="B1529" s="2">
        <v>5</v>
      </c>
      <c r="C1529">
        <v>2</v>
      </c>
      <c r="D1529" s="1">
        <f t="shared" si="73"/>
        <v>44683</v>
      </c>
      <c r="E1529" s="1" t="s">
        <v>10</v>
      </c>
      <c r="F1529" t="str">
        <f t="shared" si="74"/>
        <v>2022</v>
      </c>
      <c r="G1529" t="str">
        <f t="shared" si="75"/>
        <v>2022Q2</v>
      </c>
    </row>
    <row r="1530" spans="1:7" x14ac:dyDescent="0.25">
      <c r="A1530" s="2">
        <v>2022</v>
      </c>
      <c r="B1530" s="2">
        <v>5</v>
      </c>
      <c r="C1530">
        <v>9</v>
      </c>
      <c r="D1530" s="1">
        <f t="shared" si="73"/>
        <v>44690</v>
      </c>
      <c r="E1530" s="1" t="s">
        <v>10</v>
      </c>
      <c r="F1530" t="str">
        <f t="shared" si="74"/>
        <v>2022</v>
      </c>
      <c r="G1530" t="str">
        <f t="shared" si="75"/>
        <v>2022Q2</v>
      </c>
    </row>
    <row r="1531" spans="1:7" x14ac:dyDescent="0.25">
      <c r="A1531" s="2">
        <v>2022</v>
      </c>
      <c r="B1531" s="2">
        <v>5</v>
      </c>
      <c r="C1531">
        <v>16</v>
      </c>
      <c r="D1531" s="1">
        <f t="shared" si="73"/>
        <v>44697</v>
      </c>
      <c r="E1531" s="1" t="s">
        <v>10</v>
      </c>
      <c r="F1531" t="str">
        <f t="shared" si="74"/>
        <v>2022</v>
      </c>
      <c r="G1531" t="str">
        <f t="shared" si="75"/>
        <v>2022Q2</v>
      </c>
    </row>
    <row r="1532" spans="1:7" x14ac:dyDescent="0.25">
      <c r="A1532" s="2">
        <v>2022</v>
      </c>
      <c r="B1532" s="2">
        <v>5</v>
      </c>
      <c r="C1532">
        <v>23</v>
      </c>
      <c r="D1532" s="1">
        <f t="shared" si="73"/>
        <v>44704</v>
      </c>
      <c r="E1532" s="1" t="s">
        <v>10</v>
      </c>
      <c r="F1532" t="str">
        <f t="shared" si="74"/>
        <v>2022</v>
      </c>
      <c r="G1532" t="str">
        <f t="shared" si="75"/>
        <v>2022Q2</v>
      </c>
    </row>
    <row r="1533" spans="1:7" x14ac:dyDescent="0.25">
      <c r="A1533" s="2">
        <v>2022</v>
      </c>
      <c r="B1533" s="2">
        <v>5</v>
      </c>
      <c r="C1533">
        <v>30</v>
      </c>
      <c r="D1533" s="1">
        <f t="shared" si="73"/>
        <v>44711</v>
      </c>
      <c r="E1533" s="1" t="s">
        <v>10</v>
      </c>
      <c r="F1533" t="str">
        <f t="shared" si="74"/>
        <v>2022</v>
      </c>
      <c r="G1533" t="str">
        <f t="shared" si="75"/>
        <v>2022Q2</v>
      </c>
    </row>
    <row r="1534" spans="1:7" x14ac:dyDescent="0.25">
      <c r="A1534" s="2">
        <v>2022</v>
      </c>
      <c r="B1534" s="2">
        <v>6</v>
      </c>
      <c r="C1534">
        <v>6</v>
      </c>
      <c r="D1534" s="1">
        <f t="shared" si="73"/>
        <v>44718</v>
      </c>
      <c r="E1534" s="1" t="s">
        <v>10</v>
      </c>
      <c r="F1534" t="str">
        <f t="shared" si="74"/>
        <v>2022</v>
      </c>
      <c r="G1534" t="str">
        <f t="shared" si="75"/>
        <v>2022Q2</v>
      </c>
    </row>
    <row r="1535" spans="1:7" x14ac:dyDescent="0.25">
      <c r="A1535" s="2">
        <v>2022</v>
      </c>
      <c r="B1535" s="2">
        <v>6</v>
      </c>
      <c r="C1535">
        <v>13</v>
      </c>
      <c r="D1535" s="1">
        <f t="shared" si="73"/>
        <v>44725</v>
      </c>
      <c r="E1535" s="1" t="s">
        <v>10</v>
      </c>
      <c r="F1535" t="str">
        <f t="shared" si="74"/>
        <v>2022</v>
      </c>
      <c r="G1535" t="str">
        <f t="shared" si="75"/>
        <v>2022Q2</v>
      </c>
    </row>
    <row r="1536" spans="1:7" x14ac:dyDescent="0.25">
      <c r="A1536" s="2">
        <v>2022</v>
      </c>
      <c r="B1536" s="2">
        <v>6</v>
      </c>
      <c r="C1536">
        <v>20</v>
      </c>
      <c r="D1536" s="1">
        <f t="shared" si="73"/>
        <v>44732</v>
      </c>
      <c r="E1536" s="1" t="s">
        <v>10</v>
      </c>
      <c r="F1536" t="str">
        <f t="shared" si="74"/>
        <v>2022</v>
      </c>
      <c r="G1536" t="str">
        <f t="shared" si="75"/>
        <v>2022Q2</v>
      </c>
    </row>
    <row r="1537" spans="1:7" x14ac:dyDescent="0.25">
      <c r="A1537" s="2">
        <v>2022</v>
      </c>
      <c r="B1537" s="2">
        <v>6</v>
      </c>
      <c r="C1537">
        <v>27</v>
      </c>
      <c r="D1537" s="1">
        <f t="shared" si="73"/>
        <v>44739</v>
      </c>
      <c r="E1537" s="1" t="s">
        <v>10</v>
      </c>
      <c r="F1537" t="str">
        <f t="shared" si="74"/>
        <v>2022</v>
      </c>
      <c r="G1537" t="str">
        <f t="shared" si="75"/>
        <v>2022Q2</v>
      </c>
    </row>
    <row r="1538" spans="1:7" x14ac:dyDescent="0.25">
      <c r="A1538" s="2">
        <v>2022</v>
      </c>
      <c r="B1538" s="2">
        <v>7</v>
      </c>
      <c r="C1538">
        <v>4</v>
      </c>
      <c r="D1538" s="1">
        <f t="shared" si="73"/>
        <v>44746</v>
      </c>
      <c r="E1538" s="1" t="s">
        <v>11</v>
      </c>
      <c r="F1538" t="str">
        <f t="shared" si="74"/>
        <v>2022</v>
      </c>
      <c r="G1538" t="str">
        <f t="shared" si="75"/>
        <v>2022Q3</v>
      </c>
    </row>
    <row r="1539" spans="1:7" x14ac:dyDescent="0.25">
      <c r="A1539" s="2">
        <v>2022</v>
      </c>
      <c r="B1539" s="2">
        <v>7</v>
      </c>
      <c r="C1539">
        <v>11</v>
      </c>
      <c r="D1539" s="1">
        <f t="shared" ref="D1539:D1571" si="76">DATE(A1539,B1539,C1539)</f>
        <v>44753</v>
      </c>
      <c r="E1539" s="1" t="s">
        <v>11</v>
      </c>
      <c r="F1539" t="str">
        <f t="shared" ref="F1539:F1571" si="77">TEXT(D1539,"YYYY")</f>
        <v>2022</v>
      </c>
      <c r="G1539" t="str">
        <f t="shared" si="75"/>
        <v>2022Q3</v>
      </c>
    </row>
    <row r="1540" spans="1:7" x14ac:dyDescent="0.25">
      <c r="A1540" s="2">
        <v>2022</v>
      </c>
      <c r="B1540" s="2">
        <v>7</v>
      </c>
      <c r="C1540">
        <v>18</v>
      </c>
      <c r="D1540" s="1">
        <f t="shared" si="76"/>
        <v>44760</v>
      </c>
      <c r="E1540" s="1" t="s">
        <v>11</v>
      </c>
      <c r="F1540" t="str">
        <f t="shared" si="77"/>
        <v>2022</v>
      </c>
      <c r="G1540" t="str">
        <f t="shared" ref="G1540:G1571" si="78">F1540&amp;MID(E1540,1,1)&amp;MID(E1540,4,1)</f>
        <v>2022Q3</v>
      </c>
    </row>
    <row r="1541" spans="1:7" x14ac:dyDescent="0.25">
      <c r="A1541" s="2">
        <v>2022</v>
      </c>
      <c r="B1541" s="2">
        <v>7</v>
      </c>
      <c r="C1541">
        <v>25</v>
      </c>
      <c r="D1541" s="1">
        <f t="shared" si="76"/>
        <v>44767</v>
      </c>
      <c r="E1541" s="1" t="s">
        <v>11</v>
      </c>
      <c r="F1541" t="str">
        <f t="shared" si="77"/>
        <v>2022</v>
      </c>
      <c r="G1541" t="str">
        <f t="shared" si="78"/>
        <v>2022Q3</v>
      </c>
    </row>
    <row r="1542" spans="1:7" x14ac:dyDescent="0.25">
      <c r="A1542" s="2">
        <v>2022</v>
      </c>
      <c r="B1542" s="2">
        <v>8</v>
      </c>
      <c r="C1542">
        <v>1</v>
      </c>
      <c r="D1542" s="1">
        <f t="shared" si="76"/>
        <v>44774</v>
      </c>
      <c r="E1542" s="1" t="s">
        <v>11</v>
      </c>
      <c r="F1542" t="str">
        <f t="shared" si="77"/>
        <v>2022</v>
      </c>
      <c r="G1542" t="str">
        <f t="shared" si="78"/>
        <v>2022Q3</v>
      </c>
    </row>
    <row r="1543" spans="1:7" x14ac:dyDescent="0.25">
      <c r="A1543" s="2">
        <v>2022</v>
      </c>
      <c r="B1543" s="2">
        <v>8</v>
      </c>
      <c r="C1543">
        <v>8</v>
      </c>
      <c r="D1543" s="1">
        <f t="shared" si="76"/>
        <v>44781</v>
      </c>
      <c r="E1543" s="1" t="s">
        <v>11</v>
      </c>
      <c r="F1543" t="str">
        <f t="shared" si="77"/>
        <v>2022</v>
      </c>
      <c r="G1543" t="str">
        <f t="shared" si="78"/>
        <v>2022Q3</v>
      </c>
    </row>
    <row r="1544" spans="1:7" x14ac:dyDescent="0.25">
      <c r="A1544" s="2">
        <v>2022</v>
      </c>
      <c r="B1544" s="2">
        <v>8</v>
      </c>
      <c r="C1544">
        <v>15</v>
      </c>
      <c r="D1544" s="1">
        <f t="shared" si="76"/>
        <v>44788</v>
      </c>
      <c r="E1544" s="1" t="s">
        <v>11</v>
      </c>
      <c r="F1544" t="str">
        <f t="shared" si="77"/>
        <v>2022</v>
      </c>
      <c r="G1544" t="str">
        <f t="shared" si="78"/>
        <v>2022Q3</v>
      </c>
    </row>
    <row r="1545" spans="1:7" x14ac:dyDescent="0.25">
      <c r="A1545" s="2">
        <v>2022</v>
      </c>
      <c r="B1545" s="2">
        <v>8</v>
      </c>
      <c r="C1545">
        <v>22</v>
      </c>
      <c r="D1545" s="1">
        <f t="shared" si="76"/>
        <v>44795</v>
      </c>
      <c r="E1545" s="1" t="s">
        <v>11</v>
      </c>
      <c r="F1545" t="str">
        <f t="shared" si="77"/>
        <v>2022</v>
      </c>
      <c r="G1545" t="str">
        <f t="shared" si="78"/>
        <v>2022Q3</v>
      </c>
    </row>
    <row r="1546" spans="1:7" x14ac:dyDescent="0.25">
      <c r="A1546" s="2">
        <v>2022</v>
      </c>
      <c r="B1546" s="2">
        <v>8</v>
      </c>
      <c r="C1546">
        <v>29</v>
      </c>
      <c r="D1546" s="1">
        <f t="shared" si="76"/>
        <v>44802</v>
      </c>
      <c r="E1546" s="1" t="s">
        <v>11</v>
      </c>
      <c r="F1546" t="str">
        <f t="shared" si="77"/>
        <v>2022</v>
      </c>
      <c r="G1546" t="str">
        <f t="shared" si="78"/>
        <v>2022Q3</v>
      </c>
    </row>
    <row r="1547" spans="1:7" x14ac:dyDescent="0.25">
      <c r="A1547" s="2">
        <v>2022</v>
      </c>
      <c r="B1547" s="2">
        <v>9</v>
      </c>
      <c r="C1547">
        <v>5</v>
      </c>
      <c r="D1547" s="1">
        <f t="shared" si="76"/>
        <v>44809</v>
      </c>
      <c r="E1547" s="1" t="s">
        <v>11</v>
      </c>
      <c r="F1547" t="str">
        <f t="shared" si="77"/>
        <v>2022</v>
      </c>
      <c r="G1547" t="str">
        <f t="shared" si="78"/>
        <v>2022Q3</v>
      </c>
    </row>
    <row r="1548" spans="1:7" x14ac:dyDescent="0.25">
      <c r="A1548" s="2">
        <v>2022</v>
      </c>
      <c r="B1548" s="2">
        <v>9</v>
      </c>
      <c r="C1548">
        <v>12</v>
      </c>
      <c r="D1548" s="1">
        <f t="shared" si="76"/>
        <v>44816</v>
      </c>
      <c r="E1548" s="1" t="s">
        <v>11</v>
      </c>
      <c r="F1548" t="str">
        <f t="shared" si="77"/>
        <v>2022</v>
      </c>
      <c r="G1548" t="str">
        <f t="shared" si="78"/>
        <v>2022Q3</v>
      </c>
    </row>
    <row r="1549" spans="1:7" x14ac:dyDescent="0.25">
      <c r="A1549" s="2">
        <v>2022</v>
      </c>
      <c r="B1549" s="2">
        <v>9</v>
      </c>
      <c r="C1549">
        <v>19</v>
      </c>
      <c r="D1549" s="1">
        <f t="shared" si="76"/>
        <v>44823</v>
      </c>
      <c r="E1549" s="1" t="s">
        <v>11</v>
      </c>
      <c r="F1549" t="str">
        <f t="shared" si="77"/>
        <v>2022</v>
      </c>
      <c r="G1549" t="str">
        <f t="shared" si="78"/>
        <v>2022Q3</v>
      </c>
    </row>
    <row r="1550" spans="1:7" x14ac:dyDescent="0.25">
      <c r="A1550" s="2">
        <v>2022</v>
      </c>
      <c r="B1550" s="2">
        <v>9</v>
      </c>
      <c r="C1550">
        <v>26</v>
      </c>
      <c r="D1550" s="1">
        <f t="shared" si="76"/>
        <v>44830</v>
      </c>
      <c r="E1550" s="1" t="s">
        <v>11</v>
      </c>
      <c r="F1550" t="str">
        <f t="shared" si="77"/>
        <v>2022</v>
      </c>
      <c r="G1550" t="str">
        <f t="shared" si="78"/>
        <v>2022Q3</v>
      </c>
    </row>
    <row r="1551" spans="1:7" x14ac:dyDescent="0.25">
      <c r="A1551" s="2">
        <v>2022</v>
      </c>
      <c r="B1551" s="2">
        <v>10</v>
      </c>
      <c r="C1551">
        <v>3</v>
      </c>
      <c r="D1551" s="1">
        <f t="shared" si="76"/>
        <v>44837</v>
      </c>
      <c r="E1551" s="1" t="s">
        <v>12</v>
      </c>
      <c r="F1551" t="str">
        <f t="shared" si="77"/>
        <v>2022</v>
      </c>
      <c r="G1551" t="str">
        <f t="shared" si="78"/>
        <v>2022Q4</v>
      </c>
    </row>
    <row r="1552" spans="1:7" x14ac:dyDescent="0.25">
      <c r="A1552" s="2">
        <v>2022</v>
      </c>
      <c r="B1552" s="2">
        <v>10</v>
      </c>
      <c r="C1552">
        <v>10</v>
      </c>
      <c r="D1552" s="1">
        <f t="shared" si="76"/>
        <v>44844</v>
      </c>
      <c r="E1552" s="1" t="s">
        <v>12</v>
      </c>
      <c r="F1552" t="str">
        <f t="shared" si="77"/>
        <v>2022</v>
      </c>
      <c r="G1552" t="str">
        <f t="shared" si="78"/>
        <v>2022Q4</v>
      </c>
    </row>
    <row r="1553" spans="1:7" x14ac:dyDescent="0.25">
      <c r="A1553" s="2">
        <v>2022</v>
      </c>
      <c r="B1553" s="2">
        <v>10</v>
      </c>
      <c r="C1553">
        <v>17</v>
      </c>
      <c r="D1553" s="1">
        <f t="shared" si="76"/>
        <v>44851</v>
      </c>
      <c r="E1553" s="1" t="s">
        <v>12</v>
      </c>
      <c r="F1553" t="str">
        <f t="shared" si="77"/>
        <v>2022</v>
      </c>
      <c r="G1553" t="str">
        <f t="shared" si="78"/>
        <v>2022Q4</v>
      </c>
    </row>
    <row r="1554" spans="1:7" x14ac:dyDescent="0.25">
      <c r="A1554" s="2">
        <v>2022</v>
      </c>
      <c r="B1554" s="2">
        <v>10</v>
      </c>
      <c r="C1554">
        <v>24</v>
      </c>
      <c r="D1554" s="1">
        <f t="shared" si="76"/>
        <v>44858</v>
      </c>
      <c r="E1554" s="1" t="s">
        <v>12</v>
      </c>
      <c r="F1554" t="str">
        <f t="shared" si="77"/>
        <v>2022</v>
      </c>
      <c r="G1554" t="str">
        <f t="shared" si="78"/>
        <v>2022Q4</v>
      </c>
    </row>
    <row r="1555" spans="1:7" x14ac:dyDescent="0.25">
      <c r="A1555" s="2">
        <v>2022</v>
      </c>
      <c r="B1555" s="2">
        <v>10</v>
      </c>
      <c r="C1555">
        <v>31</v>
      </c>
      <c r="D1555" s="1">
        <f t="shared" si="76"/>
        <v>44865</v>
      </c>
      <c r="E1555" s="1" t="s">
        <v>12</v>
      </c>
      <c r="F1555" t="str">
        <f t="shared" si="77"/>
        <v>2022</v>
      </c>
      <c r="G1555" t="str">
        <f t="shared" si="78"/>
        <v>2022Q4</v>
      </c>
    </row>
    <row r="1556" spans="1:7" x14ac:dyDescent="0.25">
      <c r="A1556" s="2">
        <v>2022</v>
      </c>
      <c r="B1556" s="2">
        <v>11</v>
      </c>
      <c r="C1556">
        <v>7</v>
      </c>
      <c r="D1556" s="1">
        <f t="shared" si="76"/>
        <v>44872</v>
      </c>
      <c r="E1556" s="1" t="s">
        <v>12</v>
      </c>
      <c r="F1556" t="str">
        <f t="shared" si="77"/>
        <v>2022</v>
      </c>
      <c r="G1556" t="str">
        <f t="shared" si="78"/>
        <v>2022Q4</v>
      </c>
    </row>
    <row r="1557" spans="1:7" x14ac:dyDescent="0.25">
      <c r="A1557" s="2">
        <v>2022</v>
      </c>
      <c r="B1557" s="2">
        <v>11</v>
      </c>
      <c r="C1557">
        <v>14</v>
      </c>
      <c r="D1557" s="1">
        <f t="shared" si="76"/>
        <v>44879</v>
      </c>
      <c r="E1557" s="1" t="s">
        <v>12</v>
      </c>
      <c r="F1557" t="str">
        <f t="shared" si="77"/>
        <v>2022</v>
      </c>
      <c r="G1557" t="str">
        <f t="shared" si="78"/>
        <v>2022Q4</v>
      </c>
    </row>
    <row r="1558" spans="1:7" x14ac:dyDescent="0.25">
      <c r="A1558" s="2">
        <v>2022</v>
      </c>
      <c r="B1558" s="2">
        <v>11</v>
      </c>
      <c r="C1558">
        <v>21</v>
      </c>
      <c r="D1558" s="1">
        <f t="shared" si="76"/>
        <v>44886</v>
      </c>
      <c r="E1558" s="1" t="s">
        <v>12</v>
      </c>
      <c r="F1558" t="str">
        <f t="shared" si="77"/>
        <v>2022</v>
      </c>
      <c r="G1558" t="str">
        <f t="shared" si="78"/>
        <v>2022Q4</v>
      </c>
    </row>
    <row r="1559" spans="1:7" x14ac:dyDescent="0.25">
      <c r="A1559" s="2">
        <v>2022</v>
      </c>
      <c r="B1559" s="2">
        <v>11</v>
      </c>
      <c r="C1559">
        <v>28</v>
      </c>
      <c r="D1559" s="1">
        <f t="shared" si="76"/>
        <v>44893</v>
      </c>
      <c r="E1559" s="1" t="s">
        <v>12</v>
      </c>
      <c r="F1559" t="str">
        <f t="shared" si="77"/>
        <v>2022</v>
      </c>
      <c r="G1559" t="str">
        <f t="shared" si="78"/>
        <v>2022Q4</v>
      </c>
    </row>
    <row r="1560" spans="1:7" x14ac:dyDescent="0.25">
      <c r="A1560" s="2">
        <v>2022</v>
      </c>
      <c r="B1560" s="2">
        <v>12</v>
      </c>
      <c r="C1560">
        <v>5</v>
      </c>
      <c r="D1560" s="1">
        <f t="shared" si="76"/>
        <v>44900</v>
      </c>
      <c r="E1560" s="1" t="s">
        <v>12</v>
      </c>
      <c r="F1560" t="str">
        <f t="shared" si="77"/>
        <v>2022</v>
      </c>
      <c r="G1560" t="str">
        <f t="shared" si="78"/>
        <v>2022Q4</v>
      </c>
    </row>
    <row r="1561" spans="1:7" x14ac:dyDescent="0.25">
      <c r="A1561" s="2">
        <v>2022</v>
      </c>
      <c r="B1561" s="2">
        <v>12</v>
      </c>
      <c r="C1561">
        <v>12</v>
      </c>
      <c r="D1561" s="1">
        <f t="shared" si="76"/>
        <v>44907</v>
      </c>
      <c r="E1561" s="1" t="s">
        <v>12</v>
      </c>
      <c r="F1561" t="str">
        <f t="shared" si="77"/>
        <v>2022</v>
      </c>
      <c r="G1561" t="str">
        <f t="shared" si="78"/>
        <v>2022Q4</v>
      </c>
    </row>
    <row r="1562" spans="1:7" x14ac:dyDescent="0.25">
      <c r="A1562" s="2">
        <v>2022</v>
      </c>
      <c r="B1562" s="2">
        <v>12</v>
      </c>
      <c r="C1562">
        <v>19</v>
      </c>
      <c r="D1562" s="1">
        <f t="shared" si="76"/>
        <v>44914</v>
      </c>
      <c r="E1562" s="1" t="s">
        <v>12</v>
      </c>
      <c r="F1562" t="str">
        <f t="shared" si="77"/>
        <v>2022</v>
      </c>
      <c r="G1562" t="str">
        <f t="shared" si="78"/>
        <v>2022Q4</v>
      </c>
    </row>
    <row r="1563" spans="1:7" x14ac:dyDescent="0.25">
      <c r="A1563" s="3">
        <v>2022</v>
      </c>
      <c r="B1563" s="2">
        <v>12</v>
      </c>
      <c r="C1563">
        <v>26</v>
      </c>
      <c r="D1563" s="1">
        <f t="shared" si="76"/>
        <v>44921</v>
      </c>
      <c r="E1563" s="1" t="s">
        <v>12</v>
      </c>
      <c r="F1563" t="str">
        <f t="shared" si="77"/>
        <v>2022</v>
      </c>
      <c r="G1563" t="str">
        <f t="shared" si="78"/>
        <v>2022Q4</v>
      </c>
    </row>
    <row r="1564" spans="1:7" x14ac:dyDescent="0.25">
      <c r="A1564" s="2">
        <v>2023</v>
      </c>
      <c r="B1564" s="2">
        <v>1</v>
      </c>
      <c r="C1564">
        <v>2</v>
      </c>
      <c r="D1564" s="1">
        <f t="shared" si="76"/>
        <v>44928</v>
      </c>
      <c r="E1564" s="1" t="s">
        <v>9</v>
      </c>
      <c r="F1564" t="str">
        <f t="shared" si="77"/>
        <v>2023</v>
      </c>
      <c r="G1564" t="str">
        <f t="shared" si="78"/>
        <v>2023Q1</v>
      </c>
    </row>
    <row r="1565" spans="1:7" x14ac:dyDescent="0.25">
      <c r="A1565" s="2">
        <v>2023</v>
      </c>
      <c r="B1565" s="2">
        <v>1</v>
      </c>
      <c r="C1565">
        <v>9</v>
      </c>
      <c r="D1565" s="1">
        <f t="shared" si="76"/>
        <v>44935</v>
      </c>
      <c r="E1565" s="1" t="s">
        <v>9</v>
      </c>
      <c r="F1565" t="str">
        <f t="shared" si="77"/>
        <v>2023</v>
      </c>
      <c r="G1565" t="str">
        <f t="shared" si="78"/>
        <v>2023Q1</v>
      </c>
    </row>
    <row r="1566" spans="1:7" x14ac:dyDescent="0.25">
      <c r="A1566" s="2">
        <v>2023</v>
      </c>
      <c r="B1566" s="2">
        <v>1</v>
      </c>
      <c r="C1566">
        <v>16</v>
      </c>
      <c r="D1566" s="1">
        <f t="shared" si="76"/>
        <v>44942</v>
      </c>
      <c r="E1566" s="1" t="s">
        <v>9</v>
      </c>
      <c r="F1566" t="str">
        <f t="shared" si="77"/>
        <v>2023</v>
      </c>
      <c r="G1566" t="str">
        <f t="shared" si="78"/>
        <v>2023Q1</v>
      </c>
    </row>
    <row r="1567" spans="1:7" x14ac:dyDescent="0.25">
      <c r="A1567" s="2">
        <v>2023</v>
      </c>
      <c r="B1567" s="2">
        <v>1</v>
      </c>
      <c r="C1567">
        <v>23</v>
      </c>
      <c r="D1567" s="1">
        <f t="shared" si="76"/>
        <v>44949</v>
      </c>
      <c r="E1567" s="1" t="s">
        <v>9</v>
      </c>
      <c r="F1567" t="str">
        <f t="shared" si="77"/>
        <v>2023</v>
      </c>
      <c r="G1567" t="str">
        <f t="shared" si="78"/>
        <v>2023Q1</v>
      </c>
    </row>
    <row r="1568" spans="1:7" x14ac:dyDescent="0.25">
      <c r="A1568" s="2">
        <v>2023</v>
      </c>
      <c r="B1568" s="2">
        <v>1</v>
      </c>
      <c r="C1568">
        <v>30</v>
      </c>
      <c r="D1568" s="1">
        <f t="shared" si="76"/>
        <v>44956</v>
      </c>
      <c r="E1568" s="1" t="s">
        <v>9</v>
      </c>
      <c r="F1568" t="str">
        <f t="shared" si="77"/>
        <v>2023</v>
      </c>
      <c r="G1568" t="str">
        <f t="shared" si="78"/>
        <v>2023Q1</v>
      </c>
    </row>
    <row r="1569" spans="1:7" x14ac:dyDescent="0.25">
      <c r="A1569" s="2">
        <v>2023</v>
      </c>
      <c r="B1569" s="2">
        <v>2</v>
      </c>
      <c r="C1569">
        <v>6</v>
      </c>
      <c r="D1569" s="1">
        <f t="shared" si="76"/>
        <v>44963</v>
      </c>
      <c r="E1569" s="1" t="s">
        <v>9</v>
      </c>
      <c r="F1569" t="str">
        <f t="shared" si="77"/>
        <v>2023</v>
      </c>
      <c r="G1569" t="str">
        <f t="shared" si="78"/>
        <v>2023Q1</v>
      </c>
    </row>
    <row r="1570" spans="1:7" x14ac:dyDescent="0.25">
      <c r="A1570" s="2">
        <v>2023</v>
      </c>
      <c r="B1570" s="2">
        <v>2</v>
      </c>
      <c r="C1570">
        <v>13</v>
      </c>
      <c r="D1570" s="1">
        <f t="shared" si="76"/>
        <v>44970</v>
      </c>
      <c r="E1570" s="1" t="s">
        <v>9</v>
      </c>
      <c r="F1570" t="str">
        <f t="shared" si="77"/>
        <v>2023</v>
      </c>
      <c r="G1570" t="str">
        <f t="shared" si="78"/>
        <v>2023Q1</v>
      </c>
    </row>
    <row r="1571" spans="1:7" x14ac:dyDescent="0.25">
      <c r="A1571" s="3">
        <v>2023</v>
      </c>
      <c r="B1571" s="2">
        <v>2</v>
      </c>
      <c r="C1571">
        <v>20</v>
      </c>
      <c r="D1571" s="1">
        <f t="shared" si="76"/>
        <v>44977</v>
      </c>
      <c r="E1571" s="1" t="s">
        <v>9</v>
      </c>
      <c r="F1571" t="str">
        <f t="shared" si="77"/>
        <v>2023</v>
      </c>
      <c r="G1571" t="str">
        <f t="shared" si="78"/>
        <v>2023Q1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1"/>
  <sheetViews>
    <sheetView topLeftCell="A7" workbookViewId="0">
      <selection activeCell="A9" sqref="A9"/>
    </sheetView>
  </sheetViews>
  <sheetFormatPr defaultRowHeight="15" x14ac:dyDescent="0.25"/>
  <cols>
    <col min="8" max="8" width="15.7109375" customWidth="1"/>
  </cols>
  <sheetData>
    <row r="1" spans="1:8" x14ac:dyDescent="0.25">
      <c r="A1" s="38" t="s">
        <v>414</v>
      </c>
      <c r="B1" s="38"/>
      <c r="C1" s="38"/>
      <c r="D1" s="38"/>
      <c r="E1" s="38"/>
      <c r="F1" s="38"/>
      <c r="G1" s="38"/>
      <c r="H1" s="6">
        <v>44980</v>
      </c>
    </row>
    <row r="2" spans="1:8" x14ac:dyDescent="0.25">
      <c r="A2" s="38" t="s">
        <v>413</v>
      </c>
      <c r="B2" s="38"/>
      <c r="C2" s="38"/>
      <c r="D2" s="38"/>
      <c r="E2" s="38"/>
      <c r="F2" s="38"/>
      <c r="G2" s="38"/>
    </row>
    <row r="4" spans="1:8" x14ac:dyDescent="0.25">
      <c r="A4" s="39" t="s">
        <v>412</v>
      </c>
      <c r="B4" s="39"/>
      <c r="C4" s="39"/>
      <c r="E4" s="39" t="s">
        <v>411</v>
      </c>
      <c r="F4" s="39"/>
      <c r="G4" s="39"/>
    </row>
    <row r="5" spans="1:8" x14ac:dyDescent="0.25">
      <c r="E5" t="s">
        <v>410</v>
      </c>
    </row>
    <row r="7" spans="1:8" ht="99.95" customHeight="1" x14ac:dyDescent="0.25">
      <c r="B7" s="5" t="s">
        <v>409</v>
      </c>
      <c r="C7" s="5" t="s">
        <v>408</v>
      </c>
      <c r="F7" s="5" t="s">
        <v>409</v>
      </c>
      <c r="G7" s="5" t="s">
        <v>408</v>
      </c>
    </row>
    <row r="9" spans="1:8" x14ac:dyDescent="0.25">
      <c r="A9" t="s">
        <v>407</v>
      </c>
      <c r="B9" s="4">
        <v>-11.9</v>
      </c>
      <c r="C9" s="4">
        <v>-8.5</v>
      </c>
      <c r="E9" t="s">
        <v>406</v>
      </c>
      <c r="F9" s="4">
        <v>4.7</v>
      </c>
      <c r="G9" s="4">
        <v>-1.1000000000000001</v>
      </c>
    </row>
    <row r="10" spans="1:8" x14ac:dyDescent="0.25">
      <c r="A10" t="s">
        <v>405</v>
      </c>
      <c r="B10" s="4">
        <v>-16</v>
      </c>
      <c r="C10" s="4">
        <v>-6.4</v>
      </c>
      <c r="E10" t="s">
        <v>404</v>
      </c>
      <c r="F10" s="4">
        <v>6</v>
      </c>
      <c r="G10" s="4">
        <v>-0.8</v>
      </c>
    </row>
    <row r="11" spans="1:8" x14ac:dyDescent="0.25">
      <c r="A11" t="s">
        <v>403</v>
      </c>
      <c r="B11" s="4">
        <v>-23.1</v>
      </c>
      <c r="C11" s="4">
        <v>-12.9</v>
      </c>
      <c r="E11" t="s">
        <v>402</v>
      </c>
      <c r="F11" s="4">
        <v>17.3</v>
      </c>
      <c r="G11" s="4">
        <v>6.4</v>
      </c>
    </row>
    <row r="12" spans="1:8" x14ac:dyDescent="0.25">
      <c r="A12" t="s">
        <v>401</v>
      </c>
      <c r="B12" s="4">
        <v>-4</v>
      </c>
      <c r="C12" s="4">
        <v>-1.2</v>
      </c>
      <c r="E12" t="s">
        <v>400</v>
      </c>
      <c r="F12" s="4">
        <v>9.6</v>
      </c>
      <c r="G12" s="4">
        <v>6.2</v>
      </c>
    </row>
    <row r="13" spans="1:8" x14ac:dyDescent="0.25">
      <c r="A13" t="s">
        <v>399</v>
      </c>
      <c r="B13" s="4">
        <v>16.899999999999999</v>
      </c>
      <c r="C13" s="4">
        <v>10.8</v>
      </c>
      <c r="E13" t="s">
        <v>398</v>
      </c>
      <c r="F13" s="4">
        <v>10.7</v>
      </c>
      <c r="G13" s="4">
        <v>6.8</v>
      </c>
    </row>
    <row r="14" spans="1:8" x14ac:dyDescent="0.25">
      <c r="A14" t="s">
        <v>397</v>
      </c>
      <c r="B14" s="4">
        <v>11.1</v>
      </c>
      <c r="C14" s="4">
        <v>8.9</v>
      </c>
      <c r="E14" t="s">
        <v>396</v>
      </c>
      <c r="F14" s="4">
        <v>10.1</v>
      </c>
      <c r="G14" s="4">
        <v>2.2999999999999998</v>
      </c>
    </row>
    <row r="15" spans="1:8" x14ac:dyDescent="0.25">
      <c r="A15" t="s">
        <v>395</v>
      </c>
      <c r="B15" s="4">
        <v>14.3</v>
      </c>
      <c r="C15" s="4">
        <v>12.9</v>
      </c>
      <c r="E15" t="s">
        <v>394</v>
      </c>
      <c r="F15" s="4">
        <v>1.7</v>
      </c>
      <c r="G15" s="4">
        <v>0.5</v>
      </c>
    </row>
    <row r="16" spans="1:8" x14ac:dyDescent="0.25">
      <c r="A16" t="s">
        <v>393</v>
      </c>
      <c r="B16" s="4">
        <v>9.6</v>
      </c>
      <c r="C16" s="4">
        <v>5.0999999999999996</v>
      </c>
      <c r="E16" t="s">
        <v>392</v>
      </c>
      <c r="F16" s="4">
        <v>-7.4</v>
      </c>
      <c r="G16" s="4">
        <v>-5.4</v>
      </c>
    </row>
    <row r="17" spans="1:7" x14ac:dyDescent="0.25">
      <c r="A17" t="s">
        <v>391</v>
      </c>
      <c r="B17" s="4">
        <v>-6.1</v>
      </c>
      <c r="C17" s="4">
        <v>-3.3</v>
      </c>
      <c r="E17" t="s">
        <v>390</v>
      </c>
      <c r="F17" s="4">
        <v>-5.2</v>
      </c>
      <c r="G17" s="4">
        <v>-1.4</v>
      </c>
    </row>
    <row r="18" spans="1:7" x14ac:dyDescent="0.25">
      <c r="A18" t="s">
        <v>389</v>
      </c>
      <c r="B18" s="4">
        <v>7</v>
      </c>
      <c r="C18" s="4">
        <v>8</v>
      </c>
      <c r="E18" t="s">
        <v>388</v>
      </c>
      <c r="F18" s="4">
        <v>2.2999999999999998</v>
      </c>
      <c r="G18" s="4">
        <v>4.2</v>
      </c>
    </row>
    <row r="19" spans="1:7" x14ac:dyDescent="0.25">
      <c r="A19" t="s">
        <v>387</v>
      </c>
      <c r="B19" s="4">
        <v>10.1</v>
      </c>
      <c r="C19" s="4">
        <v>8.8000000000000007</v>
      </c>
      <c r="E19" t="s">
        <v>386</v>
      </c>
      <c r="F19" s="4">
        <v>-3.3</v>
      </c>
      <c r="G19" s="4">
        <v>-3.3</v>
      </c>
    </row>
    <row r="20" spans="1:7" x14ac:dyDescent="0.25">
      <c r="A20" t="s">
        <v>385</v>
      </c>
      <c r="B20" s="4">
        <v>25.7</v>
      </c>
      <c r="C20" s="4">
        <v>17.7</v>
      </c>
      <c r="E20" t="s">
        <v>384</v>
      </c>
      <c r="F20" s="4">
        <v>16</v>
      </c>
      <c r="G20" s="4">
        <v>16.600000000000001</v>
      </c>
    </row>
    <row r="21" spans="1:7" x14ac:dyDescent="0.25">
      <c r="A21" t="s">
        <v>383</v>
      </c>
      <c r="B21" s="4">
        <v>28.3</v>
      </c>
      <c r="C21" s="4">
        <v>18.899999999999999</v>
      </c>
      <c r="E21" t="s">
        <v>382</v>
      </c>
      <c r="F21" s="4">
        <v>14.3</v>
      </c>
      <c r="G21" s="4">
        <v>12.8</v>
      </c>
    </row>
    <row r="22" spans="1:7" x14ac:dyDescent="0.25">
      <c r="A22" t="s">
        <v>381</v>
      </c>
      <c r="B22" s="4">
        <v>22.4</v>
      </c>
      <c r="C22" s="4">
        <v>17</v>
      </c>
      <c r="E22" t="s">
        <v>380</v>
      </c>
      <c r="F22" s="4">
        <v>26.8</v>
      </c>
      <c r="G22" s="4">
        <v>16.399999999999999</v>
      </c>
    </row>
    <row r="23" spans="1:7" x14ac:dyDescent="0.25">
      <c r="A23" t="s">
        <v>379</v>
      </c>
      <c r="B23" s="4">
        <v>10.5</v>
      </c>
      <c r="C23" s="4">
        <v>8</v>
      </c>
      <c r="E23" t="s">
        <v>378</v>
      </c>
      <c r="F23" s="4">
        <v>16.2</v>
      </c>
      <c r="G23" s="4">
        <v>7.9</v>
      </c>
    </row>
    <row r="24" spans="1:7" x14ac:dyDescent="0.25">
      <c r="A24" t="s">
        <v>377</v>
      </c>
      <c r="B24" s="4">
        <v>1.6</v>
      </c>
      <c r="C24" s="4">
        <v>-1</v>
      </c>
      <c r="E24" t="s">
        <v>376</v>
      </c>
      <c r="F24" s="4">
        <v>21.6</v>
      </c>
      <c r="G24" s="4">
        <v>5.5</v>
      </c>
    </row>
    <row r="25" spans="1:7" x14ac:dyDescent="0.25">
      <c r="A25" t="s">
        <v>375</v>
      </c>
      <c r="B25" s="4">
        <v>-0.2</v>
      </c>
      <c r="C25" s="4">
        <v>-11.6</v>
      </c>
      <c r="E25" t="s">
        <v>374</v>
      </c>
      <c r="F25" s="4">
        <v>10</v>
      </c>
      <c r="G25" s="4">
        <v>7.1</v>
      </c>
    </row>
    <row r="26" spans="1:7" x14ac:dyDescent="0.25">
      <c r="A26" t="s">
        <v>373</v>
      </c>
      <c r="B26" s="4">
        <v>9.6999999999999993</v>
      </c>
      <c r="C26" s="4">
        <v>-1.1000000000000001</v>
      </c>
      <c r="E26" t="s">
        <v>372</v>
      </c>
      <c r="F26" s="4">
        <v>8.8000000000000007</v>
      </c>
      <c r="G26" s="4">
        <v>8.5</v>
      </c>
    </row>
    <row r="27" spans="1:7" x14ac:dyDescent="0.25">
      <c r="A27" t="s">
        <v>371</v>
      </c>
      <c r="B27" s="4">
        <v>10</v>
      </c>
      <c r="C27" s="4">
        <v>4.0999999999999996</v>
      </c>
      <c r="E27" t="s">
        <v>370</v>
      </c>
      <c r="F27" s="4">
        <v>5.6</v>
      </c>
      <c r="G27" s="4">
        <v>0.9</v>
      </c>
    </row>
    <row r="28" spans="1:7" x14ac:dyDescent="0.25">
      <c r="A28" t="s">
        <v>369</v>
      </c>
      <c r="B28" s="4">
        <v>-0.7</v>
      </c>
      <c r="C28" s="4">
        <v>-0.6</v>
      </c>
      <c r="E28" t="s">
        <v>368</v>
      </c>
      <c r="F28" s="4">
        <v>4.2</v>
      </c>
      <c r="G28" s="4">
        <v>4.3</v>
      </c>
    </row>
    <row r="29" spans="1:7" x14ac:dyDescent="0.25">
      <c r="A29" t="s">
        <v>367</v>
      </c>
      <c r="B29" s="4">
        <v>10</v>
      </c>
      <c r="C29" s="4">
        <v>8.6999999999999993</v>
      </c>
      <c r="E29" t="s">
        <v>366</v>
      </c>
      <c r="F29" s="4">
        <v>1.4</v>
      </c>
      <c r="G29" s="4">
        <v>0.9</v>
      </c>
    </row>
    <row r="30" spans="1:7" x14ac:dyDescent="0.25">
      <c r="A30" t="s">
        <v>365</v>
      </c>
      <c r="B30" s="4">
        <v>15.7</v>
      </c>
      <c r="C30" s="4">
        <v>8</v>
      </c>
      <c r="E30" t="s">
        <v>364</v>
      </c>
      <c r="F30" s="4">
        <v>7.6</v>
      </c>
      <c r="G30" s="4">
        <v>2.9</v>
      </c>
    </row>
    <row r="31" spans="1:7" x14ac:dyDescent="0.25">
      <c r="A31" t="s">
        <v>363</v>
      </c>
      <c r="B31" s="4">
        <v>5.9</v>
      </c>
      <c r="C31" s="4">
        <v>4.0999999999999996</v>
      </c>
      <c r="E31" t="s">
        <v>362</v>
      </c>
      <c r="F31" s="4">
        <v>15</v>
      </c>
      <c r="G31" s="4">
        <v>13.8</v>
      </c>
    </row>
    <row r="32" spans="1:7" x14ac:dyDescent="0.25">
      <c r="A32" t="s">
        <v>361</v>
      </c>
      <c r="B32" s="4">
        <v>6</v>
      </c>
      <c r="C32" s="4">
        <v>4.7</v>
      </c>
      <c r="E32" t="s">
        <v>360</v>
      </c>
      <c r="F32" s="4">
        <v>7.7</v>
      </c>
      <c r="G32" s="4">
        <v>7.6</v>
      </c>
    </row>
    <row r="33" spans="1:7" x14ac:dyDescent="0.25">
      <c r="A33" t="s">
        <v>359</v>
      </c>
      <c r="B33" s="4">
        <v>0.3</v>
      </c>
      <c r="C33" s="4">
        <v>-0.6</v>
      </c>
      <c r="E33" t="s">
        <v>358</v>
      </c>
      <c r="F33" s="4">
        <v>3.9</v>
      </c>
      <c r="G33" s="4">
        <v>3.1</v>
      </c>
    </row>
    <row r="34" spans="1:7" x14ac:dyDescent="0.25">
      <c r="A34" t="s">
        <v>357</v>
      </c>
      <c r="B34" s="4">
        <v>8.9</v>
      </c>
      <c r="C34" s="4">
        <v>7.1</v>
      </c>
      <c r="E34" t="s">
        <v>356</v>
      </c>
      <c r="F34" s="4">
        <v>-0.6</v>
      </c>
      <c r="G34" s="4">
        <v>-2.2000000000000002</v>
      </c>
    </row>
    <row r="35" spans="1:7" x14ac:dyDescent="0.25">
      <c r="A35" t="s">
        <v>355</v>
      </c>
      <c r="B35" s="4">
        <v>5.6</v>
      </c>
      <c r="C35" s="4">
        <v>2.1</v>
      </c>
      <c r="E35" t="s">
        <v>354</v>
      </c>
      <c r="F35" s="4">
        <v>-5.2</v>
      </c>
      <c r="G35" s="4">
        <v>-5.9</v>
      </c>
    </row>
    <row r="36" spans="1:7" x14ac:dyDescent="0.25">
      <c r="A36" t="s">
        <v>353</v>
      </c>
      <c r="B36" s="4">
        <v>5.5</v>
      </c>
      <c r="C36" s="4">
        <v>2.1</v>
      </c>
      <c r="E36" t="s">
        <v>352</v>
      </c>
      <c r="F36" s="4">
        <v>-0.6</v>
      </c>
      <c r="G36" s="4">
        <v>-1.9</v>
      </c>
    </row>
    <row r="37" spans="1:7" x14ac:dyDescent="0.25">
      <c r="A37" t="s">
        <v>351</v>
      </c>
      <c r="B37" s="4">
        <v>1.5</v>
      </c>
      <c r="C37" s="4">
        <v>-0.7</v>
      </c>
      <c r="E37" t="s">
        <v>350</v>
      </c>
      <c r="F37" s="4">
        <v>0.8</v>
      </c>
      <c r="G37" s="4">
        <v>0.4</v>
      </c>
    </row>
    <row r="38" spans="1:7" x14ac:dyDescent="0.25">
      <c r="A38" t="s">
        <v>349</v>
      </c>
      <c r="B38" s="4">
        <v>8.4</v>
      </c>
      <c r="C38" s="4">
        <v>6.9</v>
      </c>
      <c r="E38" t="s">
        <v>348</v>
      </c>
      <c r="F38" s="4">
        <v>5.0999999999999996</v>
      </c>
      <c r="G38" s="4">
        <v>4.5999999999999996</v>
      </c>
    </row>
    <row r="39" spans="1:7" x14ac:dyDescent="0.25">
      <c r="A39" t="s">
        <v>347</v>
      </c>
      <c r="B39" s="4">
        <v>4</v>
      </c>
      <c r="C39" s="4">
        <v>2.6</v>
      </c>
      <c r="E39" t="s">
        <v>346</v>
      </c>
      <c r="F39" s="4">
        <v>9.1999999999999993</v>
      </c>
      <c r="G39" s="4">
        <v>8.1</v>
      </c>
    </row>
    <row r="40" spans="1:7" x14ac:dyDescent="0.25">
      <c r="A40" t="s">
        <v>345</v>
      </c>
      <c r="B40" s="4">
        <v>3.7</v>
      </c>
      <c r="C40" s="4">
        <v>2.6</v>
      </c>
      <c r="E40" t="s">
        <v>344</v>
      </c>
      <c r="F40" s="4">
        <v>14</v>
      </c>
      <c r="G40" s="4">
        <v>11.9</v>
      </c>
    </row>
    <row r="41" spans="1:7" x14ac:dyDescent="0.25">
      <c r="A41" t="s">
        <v>343</v>
      </c>
      <c r="B41" s="4">
        <v>7.4</v>
      </c>
      <c r="C41" s="4">
        <v>6.1</v>
      </c>
      <c r="E41" t="s">
        <v>342</v>
      </c>
      <c r="F41" s="4">
        <v>8.4</v>
      </c>
      <c r="G41" s="4">
        <v>6.6</v>
      </c>
    </row>
    <row r="42" spans="1:7" x14ac:dyDescent="0.25">
      <c r="A42" t="s">
        <v>341</v>
      </c>
      <c r="B42" s="4">
        <v>5.6</v>
      </c>
      <c r="C42" s="4">
        <v>4.4000000000000004</v>
      </c>
      <c r="E42" t="s">
        <v>340</v>
      </c>
      <c r="F42" s="4">
        <v>8.5</v>
      </c>
      <c r="G42" s="4">
        <v>5.5</v>
      </c>
    </row>
    <row r="43" spans="1:7" x14ac:dyDescent="0.25">
      <c r="A43" t="s">
        <v>339</v>
      </c>
      <c r="B43" s="4">
        <v>7.4</v>
      </c>
      <c r="C43" s="4">
        <v>5.8</v>
      </c>
      <c r="E43" t="s">
        <v>338</v>
      </c>
      <c r="F43" s="4">
        <v>6.5</v>
      </c>
      <c r="G43" s="4">
        <v>2.4</v>
      </c>
    </row>
    <row r="44" spans="1:7" x14ac:dyDescent="0.25">
      <c r="A44" t="s">
        <v>337</v>
      </c>
      <c r="B44" s="4">
        <v>8.4</v>
      </c>
      <c r="C44" s="4">
        <v>6.5</v>
      </c>
      <c r="E44" t="s">
        <v>336</v>
      </c>
      <c r="F44" s="4">
        <v>2.5</v>
      </c>
      <c r="G44" s="4">
        <v>-1.5</v>
      </c>
    </row>
    <row r="45" spans="1:7" x14ac:dyDescent="0.25">
      <c r="A45" t="s">
        <v>335</v>
      </c>
      <c r="B45" s="4">
        <v>9.6</v>
      </c>
      <c r="C45" s="4">
        <v>6.6</v>
      </c>
      <c r="E45" t="s">
        <v>334</v>
      </c>
      <c r="F45" s="4">
        <v>5.8</v>
      </c>
      <c r="G45" s="4">
        <v>3.3</v>
      </c>
    </row>
    <row r="46" spans="1:7" x14ac:dyDescent="0.25">
      <c r="A46" t="s">
        <v>333</v>
      </c>
      <c r="B46" s="4">
        <v>5.7</v>
      </c>
      <c r="C46" s="4">
        <v>2.7</v>
      </c>
      <c r="E46" t="s">
        <v>332</v>
      </c>
      <c r="F46" s="4">
        <v>4.7</v>
      </c>
      <c r="G46" s="4">
        <v>-0.4</v>
      </c>
    </row>
    <row r="47" spans="1:7" x14ac:dyDescent="0.25">
      <c r="A47" t="s">
        <v>331</v>
      </c>
      <c r="B47" s="4">
        <v>9.4</v>
      </c>
      <c r="C47" s="4">
        <v>4.9000000000000004</v>
      </c>
      <c r="E47" t="s">
        <v>330</v>
      </c>
      <c r="F47" s="4">
        <v>8.5</v>
      </c>
      <c r="G47" s="4">
        <v>6.8</v>
      </c>
    </row>
    <row r="48" spans="1:7" x14ac:dyDescent="0.25">
      <c r="A48" t="s">
        <v>329</v>
      </c>
      <c r="B48" s="4">
        <v>8.1999999999999993</v>
      </c>
      <c r="C48" s="4">
        <v>3.1</v>
      </c>
      <c r="E48" t="s">
        <v>328</v>
      </c>
      <c r="F48" s="4">
        <v>8.3000000000000007</v>
      </c>
      <c r="G48" s="4">
        <v>2.6</v>
      </c>
    </row>
    <row r="49" spans="1:7" x14ac:dyDescent="0.25">
      <c r="A49" t="s">
        <v>327</v>
      </c>
      <c r="B49" s="4">
        <v>5.5</v>
      </c>
      <c r="C49" s="4">
        <v>0.2</v>
      </c>
      <c r="E49" t="s">
        <v>326</v>
      </c>
      <c r="F49" s="4">
        <v>1.9</v>
      </c>
      <c r="G49" s="4">
        <v>-0.9</v>
      </c>
    </row>
    <row r="50" spans="1:7" x14ac:dyDescent="0.25">
      <c r="A50" t="s">
        <v>325</v>
      </c>
      <c r="B50" s="4">
        <v>8.5</v>
      </c>
      <c r="C50" s="4">
        <v>3.3</v>
      </c>
      <c r="E50" t="s">
        <v>324</v>
      </c>
      <c r="F50" s="4">
        <v>6.5</v>
      </c>
      <c r="G50" s="4">
        <v>4</v>
      </c>
    </row>
    <row r="51" spans="1:7" x14ac:dyDescent="0.25">
      <c r="A51" t="s">
        <v>323</v>
      </c>
      <c r="B51" s="4">
        <v>9.8000000000000007</v>
      </c>
      <c r="C51" s="4">
        <v>5.3</v>
      </c>
      <c r="E51" t="s">
        <v>322</v>
      </c>
      <c r="F51" s="4">
        <v>-3.8</v>
      </c>
      <c r="G51" s="4">
        <v>-4.0999999999999996</v>
      </c>
    </row>
    <row r="52" spans="1:7" x14ac:dyDescent="0.25">
      <c r="A52" t="s">
        <v>321</v>
      </c>
      <c r="B52" s="4">
        <v>11.4</v>
      </c>
      <c r="C52" s="4">
        <v>5.6</v>
      </c>
      <c r="E52" t="s">
        <v>320</v>
      </c>
      <c r="F52" s="4">
        <v>-6</v>
      </c>
      <c r="G52" s="4">
        <v>-10</v>
      </c>
    </row>
    <row r="53" spans="1:7" x14ac:dyDescent="0.25">
      <c r="A53" t="s">
        <v>319</v>
      </c>
      <c r="B53" s="4">
        <v>8.4</v>
      </c>
      <c r="C53" s="4">
        <v>-0.5</v>
      </c>
      <c r="E53" t="s">
        <v>318</v>
      </c>
      <c r="F53" s="4">
        <v>3.9</v>
      </c>
      <c r="G53" s="4">
        <v>2.6</v>
      </c>
    </row>
    <row r="54" spans="1:7" x14ac:dyDescent="0.25">
      <c r="A54" t="s">
        <v>317</v>
      </c>
      <c r="B54" s="4">
        <v>9</v>
      </c>
      <c r="C54" s="4">
        <v>-0.2</v>
      </c>
      <c r="E54" t="s">
        <v>316</v>
      </c>
      <c r="F54" s="4">
        <v>12.3</v>
      </c>
      <c r="G54" s="4">
        <v>9.6</v>
      </c>
    </row>
    <row r="55" spans="1:7" x14ac:dyDescent="0.25">
      <c r="A55" t="s">
        <v>315</v>
      </c>
      <c r="B55" s="4">
        <v>11.2</v>
      </c>
      <c r="C55" s="4">
        <v>5.4</v>
      </c>
      <c r="E55" t="s">
        <v>314</v>
      </c>
      <c r="F55" s="4">
        <v>11.8</v>
      </c>
      <c r="G55" s="4">
        <v>9.6999999999999993</v>
      </c>
    </row>
    <row r="56" spans="1:7" x14ac:dyDescent="0.25">
      <c r="A56" t="s">
        <v>313</v>
      </c>
      <c r="B56" s="4">
        <v>11.1</v>
      </c>
      <c r="C56" s="4">
        <v>4.5999999999999996</v>
      </c>
      <c r="E56" t="s">
        <v>312</v>
      </c>
      <c r="F56" s="4">
        <v>8.9</v>
      </c>
      <c r="G56" s="4">
        <v>7.9</v>
      </c>
    </row>
    <row r="57" spans="1:7" x14ac:dyDescent="0.25">
      <c r="A57" t="s">
        <v>311</v>
      </c>
      <c r="B57" s="4">
        <v>13</v>
      </c>
      <c r="C57" s="4">
        <v>5.5</v>
      </c>
      <c r="E57" t="s">
        <v>310</v>
      </c>
      <c r="F57" s="4">
        <v>10</v>
      </c>
      <c r="G57" s="4">
        <v>9.3000000000000007</v>
      </c>
    </row>
    <row r="58" spans="1:7" x14ac:dyDescent="0.25">
      <c r="A58" t="s">
        <v>309</v>
      </c>
      <c r="B58" s="4">
        <v>11.7</v>
      </c>
      <c r="C58" s="4">
        <v>3.2</v>
      </c>
      <c r="E58" t="s">
        <v>308</v>
      </c>
      <c r="F58" s="4">
        <v>1.8</v>
      </c>
      <c r="G58" s="4">
        <v>0.3</v>
      </c>
    </row>
    <row r="59" spans="1:7" x14ac:dyDescent="0.25">
      <c r="A59" t="s">
        <v>307</v>
      </c>
      <c r="B59" s="4">
        <v>8.8000000000000007</v>
      </c>
      <c r="C59" s="4">
        <v>-0.3</v>
      </c>
      <c r="E59" t="s">
        <v>306</v>
      </c>
      <c r="F59" s="4">
        <v>2.7</v>
      </c>
      <c r="G59" s="4">
        <v>1.1000000000000001</v>
      </c>
    </row>
    <row r="60" spans="1:7" x14ac:dyDescent="0.25">
      <c r="A60" t="s">
        <v>305</v>
      </c>
      <c r="B60" s="4">
        <v>12.2</v>
      </c>
      <c r="C60" s="4">
        <v>2.5</v>
      </c>
      <c r="E60" t="s">
        <v>304</v>
      </c>
      <c r="F60" s="4">
        <v>11.1</v>
      </c>
      <c r="G60" s="4">
        <v>9.3000000000000007</v>
      </c>
    </row>
    <row r="61" spans="1:7" x14ac:dyDescent="0.25">
      <c r="A61" t="s">
        <v>303</v>
      </c>
      <c r="B61" s="4">
        <v>4.3</v>
      </c>
      <c r="C61" s="4">
        <v>-1.8</v>
      </c>
      <c r="E61" t="s">
        <v>302</v>
      </c>
      <c r="F61" s="4">
        <v>-1.2</v>
      </c>
      <c r="G61" s="4">
        <v>-2.1</v>
      </c>
    </row>
    <row r="62" spans="1:7" x14ac:dyDescent="0.25">
      <c r="A62" t="s">
        <v>301</v>
      </c>
      <c r="B62" s="4">
        <v>8.6999999999999993</v>
      </c>
      <c r="C62" s="4">
        <v>4.5999999999999996</v>
      </c>
      <c r="E62" t="s">
        <v>300</v>
      </c>
      <c r="F62" s="4">
        <v>3.4</v>
      </c>
      <c r="G62" s="4">
        <v>2</v>
      </c>
    </row>
    <row r="63" spans="1:7" x14ac:dyDescent="0.25">
      <c r="A63" t="s">
        <v>299</v>
      </c>
      <c r="B63" s="4">
        <v>11.1</v>
      </c>
      <c r="C63" s="4">
        <v>7.2</v>
      </c>
      <c r="E63" t="s">
        <v>298</v>
      </c>
      <c r="F63" s="4">
        <v>-3.9</v>
      </c>
      <c r="G63" s="4">
        <v>-5</v>
      </c>
    </row>
    <row r="64" spans="1:7" x14ac:dyDescent="0.25">
      <c r="A64" t="s">
        <v>297</v>
      </c>
      <c r="B64" s="4">
        <v>7.5</v>
      </c>
      <c r="C64" s="4">
        <v>4.2</v>
      </c>
      <c r="E64" t="s">
        <v>296</v>
      </c>
      <c r="F64" s="4">
        <v>3.6</v>
      </c>
      <c r="G64" s="4">
        <v>2.7</v>
      </c>
    </row>
    <row r="65" spans="1:7" x14ac:dyDescent="0.25">
      <c r="A65" t="s">
        <v>295</v>
      </c>
      <c r="B65" s="4">
        <v>5.5</v>
      </c>
      <c r="C65" s="4">
        <v>3.5</v>
      </c>
      <c r="E65" t="s">
        <v>294</v>
      </c>
      <c r="F65" s="4">
        <v>8</v>
      </c>
      <c r="G65" s="4">
        <v>7</v>
      </c>
    </row>
    <row r="66" spans="1:7" x14ac:dyDescent="0.25">
      <c r="A66" t="s">
        <v>293</v>
      </c>
      <c r="B66" s="4">
        <v>6</v>
      </c>
      <c r="C66" s="4">
        <v>3.5</v>
      </c>
      <c r="E66" t="s">
        <v>292</v>
      </c>
      <c r="F66" s="4">
        <v>9</v>
      </c>
      <c r="G66" s="4">
        <v>7.9</v>
      </c>
    </row>
    <row r="67" spans="1:7" x14ac:dyDescent="0.25">
      <c r="A67" t="s">
        <v>291</v>
      </c>
      <c r="B67" s="4">
        <v>7.9</v>
      </c>
      <c r="C67" s="4">
        <v>4.2</v>
      </c>
      <c r="E67" t="s">
        <v>290</v>
      </c>
      <c r="F67" s="4">
        <v>9.4</v>
      </c>
      <c r="G67" s="4">
        <v>8.1</v>
      </c>
    </row>
    <row r="68" spans="1:7" x14ac:dyDescent="0.25">
      <c r="A68" t="s">
        <v>289</v>
      </c>
      <c r="B68" s="4">
        <v>7.7</v>
      </c>
      <c r="C68" s="4">
        <v>3.7</v>
      </c>
      <c r="E68" t="s">
        <v>288</v>
      </c>
      <c r="F68" s="4">
        <v>9.6</v>
      </c>
      <c r="G68" s="4">
        <v>7.3</v>
      </c>
    </row>
    <row r="69" spans="1:7" x14ac:dyDescent="0.25">
      <c r="A69" t="s">
        <v>287</v>
      </c>
      <c r="B69" s="4">
        <v>5.7</v>
      </c>
      <c r="C69" s="4">
        <v>1.9</v>
      </c>
      <c r="E69" t="s">
        <v>286</v>
      </c>
      <c r="F69" s="4">
        <v>4.3</v>
      </c>
      <c r="G69" s="4">
        <v>3.7</v>
      </c>
    </row>
    <row r="70" spans="1:7" x14ac:dyDescent="0.25">
      <c r="A70" t="s">
        <v>285</v>
      </c>
      <c r="B70" s="4">
        <v>3.3</v>
      </c>
      <c r="C70" s="4">
        <v>-0.1</v>
      </c>
      <c r="E70" t="s">
        <v>284</v>
      </c>
      <c r="F70" s="4">
        <v>5.9</v>
      </c>
      <c r="G70" s="4">
        <v>5</v>
      </c>
    </row>
    <row r="71" spans="1:7" x14ac:dyDescent="0.25">
      <c r="A71" t="s">
        <v>283</v>
      </c>
      <c r="B71" s="4">
        <v>5.9</v>
      </c>
      <c r="C71" s="4">
        <v>3.5</v>
      </c>
      <c r="E71" t="s">
        <v>282</v>
      </c>
      <c r="F71" s="4">
        <v>2.2000000000000002</v>
      </c>
      <c r="G71" s="4">
        <v>1.3</v>
      </c>
    </row>
    <row r="72" spans="1:7" x14ac:dyDescent="0.25">
      <c r="A72" t="s">
        <v>8</v>
      </c>
      <c r="B72" s="4">
        <v>5.2</v>
      </c>
      <c r="C72" s="4">
        <v>2.8</v>
      </c>
      <c r="E72" t="s">
        <v>281</v>
      </c>
      <c r="F72" s="4">
        <v>6.3</v>
      </c>
      <c r="G72" s="4">
        <v>4.4000000000000004</v>
      </c>
    </row>
    <row r="73" spans="1:7" x14ac:dyDescent="0.25">
      <c r="A73" t="s">
        <v>13</v>
      </c>
      <c r="B73" s="4">
        <v>6.3</v>
      </c>
      <c r="C73" s="4">
        <v>4</v>
      </c>
      <c r="E73" t="s">
        <v>280</v>
      </c>
      <c r="F73" s="4">
        <v>5.3</v>
      </c>
      <c r="G73" s="4">
        <v>4.5999999999999996</v>
      </c>
    </row>
    <row r="74" spans="1:7" x14ac:dyDescent="0.25">
      <c r="A74" t="s">
        <v>14</v>
      </c>
      <c r="B74" s="4">
        <v>4.8</v>
      </c>
      <c r="C74" s="4">
        <v>2.7</v>
      </c>
      <c r="E74" t="s">
        <v>279</v>
      </c>
      <c r="F74" s="4">
        <v>9.6999999999999993</v>
      </c>
      <c r="G74" s="4">
        <v>9.1</v>
      </c>
    </row>
    <row r="75" spans="1:7" x14ac:dyDescent="0.25">
      <c r="A75" t="s">
        <v>15</v>
      </c>
      <c r="B75" s="4">
        <v>5.7</v>
      </c>
      <c r="C75" s="4">
        <v>3.8</v>
      </c>
      <c r="E75" t="s">
        <v>278</v>
      </c>
      <c r="F75" s="4">
        <v>6</v>
      </c>
      <c r="G75" s="4">
        <v>2.7</v>
      </c>
    </row>
    <row r="76" spans="1:7" x14ac:dyDescent="0.25">
      <c r="A76" t="s">
        <v>16</v>
      </c>
      <c r="B76" s="4">
        <v>6.2</v>
      </c>
      <c r="C76" s="4">
        <v>4.4000000000000004</v>
      </c>
      <c r="E76" t="s">
        <v>277</v>
      </c>
      <c r="F76" s="4">
        <v>10.1</v>
      </c>
      <c r="G76" s="4">
        <v>8.6999999999999993</v>
      </c>
    </row>
    <row r="77" spans="1:7" x14ac:dyDescent="0.25">
      <c r="A77" t="s">
        <v>17</v>
      </c>
      <c r="B77" s="4">
        <v>5.7</v>
      </c>
      <c r="C77" s="4">
        <v>4.5</v>
      </c>
      <c r="E77" t="s">
        <v>276</v>
      </c>
      <c r="F77" s="4">
        <v>5.4</v>
      </c>
      <c r="G77" s="4">
        <v>4.4000000000000004</v>
      </c>
    </row>
    <row r="78" spans="1:7" x14ac:dyDescent="0.25">
      <c r="A78" t="s">
        <v>18</v>
      </c>
      <c r="B78" s="4">
        <v>6.3</v>
      </c>
      <c r="C78" s="4">
        <v>4.8</v>
      </c>
      <c r="E78" t="s">
        <v>275</v>
      </c>
      <c r="F78" s="4">
        <v>8.1</v>
      </c>
      <c r="G78" s="4">
        <v>6.4</v>
      </c>
    </row>
    <row r="79" spans="1:7" x14ac:dyDescent="0.25">
      <c r="A79" t="s">
        <v>19</v>
      </c>
      <c r="B79" s="4">
        <v>6.4</v>
      </c>
      <c r="C79" s="4">
        <v>4.0999999999999996</v>
      </c>
      <c r="E79" t="s">
        <v>274</v>
      </c>
      <c r="F79" s="4">
        <v>3.1</v>
      </c>
      <c r="G79" s="4">
        <v>1.2</v>
      </c>
    </row>
    <row r="80" spans="1:7" x14ac:dyDescent="0.25">
      <c r="A80" t="s">
        <v>20</v>
      </c>
      <c r="B80" s="4">
        <v>3.2</v>
      </c>
      <c r="C80" s="4">
        <v>1</v>
      </c>
      <c r="E80" t="s">
        <v>273</v>
      </c>
      <c r="F80" s="4">
        <v>12.3</v>
      </c>
      <c r="G80" s="4">
        <v>10</v>
      </c>
    </row>
    <row r="81" spans="1:7" x14ac:dyDescent="0.25">
      <c r="A81" t="s">
        <v>21</v>
      </c>
      <c r="B81" s="4">
        <v>3.3</v>
      </c>
      <c r="C81" s="4">
        <v>1.7</v>
      </c>
      <c r="E81" t="s">
        <v>272</v>
      </c>
      <c r="F81" s="4">
        <v>7.1</v>
      </c>
      <c r="G81" s="4">
        <v>5.2</v>
      </c>
    </row>
    <row r="82" spans="1:7" x14ac:dyDescent="0.25">
      <c r="A82" t="s">
        <v>22</v>
      </c>
      <c r="B82" s="4">
        <v>4.8</v>
      </c>
      <c r="C82" s="4">
        <v>2.8</v>
      </c>
      <c r="E82" t="s">
        <v>271</v>
      </c>
      <c r="F82" s="4">
        <v>10.9</v>
      </c>
      <c r="G82" s="4">
        <v>9.1999999999999993</v>
      </c>
    </row>
    <row r="83" spans="1:7" x14ac:dyDescent="0.25">
      <c r="A83" t="s">
        <v>23</v>
      </c>
      <c r="B83" s="4">
        <v>6.6</v>
      </c>
      <c r="C83" s="4">
        <v>3.9</v>
      </c>
      <c r="E83" t="s">
        <v>270</v>
      </c>
      <c r="F83" s="4">
        <v>12.6</v>
      </c>
      <c r="G83" s="4">
        <v>9.5</v>
      </c>
    </row>
    <row r="84" spans="1:7" x14ac:dyDescent="0.25">
      <c r="A84" t="s">
        <v>24</v>
      </c>
      <c r="B84" s="4">
        <v>6.7</v>
      </c>
      <c r="C84" s="4">
        <v>3.5</v>
      </c>
      <c r="E84" t="s">
        <v>269</v>
      </c>
      <c r="F84" s="4">
        <v>13</v>
      </c>
      <c r="G84" s="4">
        <v>10.1</v>
      </c>
    </row>
    <row r="85" spans="1:7" x14ac:dyDescent="0.25">
      <c r="A85" t="s">
        <v>25</v>
      </c>
      <c r="B85" s="4">
        <v>6</v>
      </c>
      <c r="C85" s="4">
        <v>2.8</v>
      </c>
      <c r="E85" t="s">
        <v>268</v>
      </c>
      <c r="F85" s="4">
        <v>4.7</v>
      </c>
      <c r="G85" s="4">
        <v>1.4</v>
      </c>
    </row>
    <row r="86" spans="1:7" x14ac:dyDescent="0.25">
      <c r="A86" t="s">
        <v>26</v>
      </c>
      <c r="B86" s="4">
        <v>4.8</v>
      </c>
      <c r="C86" s="4">
        <v>2</v>
      </c>
      <c r="E86" t="s">
        <v>267</v>
      </c>
      <c r="F86" s="4">
        <v>7.5</v>
      </c>
      <c r="G86" s="4">
        <v>3.4</v>
      </c>
    </row>
    <row r="87" spans="1:7" x14ac:dyDescent="0.25">
      <c r="A87" t="s">
        <v>27</v>
      </c>
      <c r="B87" s="4">
        <v>2</v>
      </c>
      <c r="C87" s="4">
        <v>0.1</v>
      </c>
      <c r="E87" t="s">
        <v>266</v>
      </c>
      <c r="F87" s="4">
        <v>6.8</v>
      </c>
      <c r="G87" s="4">
        <v>3.3</v>
      </c>
    </row>
    <row r="88" spans="1:7" x14ac:dyDescent="0.25">
      <c r="A88" t="s">
        <v>28</v>
      </c>
      <c r="B88" s="4">
        <v>-2</v>
      </c>
      <c r="C88" s="4">
        <v>-2.6</v>
      </c>
      <c r="E88" t="s">
        <v>265</v>
      </c>
      <c r="F88" s="4">
        <v>5.3</v>
      </c>
      <c r="G88" s="4">
        <v>3.6</v>
      </c>
    </row>
    <row r="89" spans="1:7" x14ac:dyDescent="0.25">
      <c r="A89" t="s">
        <v>29</v>
      </c>
      <c r="B89" s="4">
        <v>3.9</v>
      </c>
      <c r="C89" s="4">
        <v>2.7</v>
      </c>
      <c r="E89" t="s">
        <v>264</v>
      </c>
      <c r="F89" s="4">
        <v>2.2999999999999998</v>
      </c>
      <c r="G89" s="4">
        <v>0.3</v>
      </c>
    </row>
    <row r="90" spans="1:7" x14ac:dyDescent="0.25">
      <c r="A90" t="s">
        <v>30</v>
      </c>
      <c r="B90" s="4">
        <v>3.7</v>
      </c>
      <c r="C90" s="4">
        <v>1.5</v>
      </c>
      <c r="E90" t="s">
        <v>263</v>
      </c>
      <c r="F90" s="4">
        <v>7.9</v>
      </c>
      <c r="G90" s="4">
        <v>3.8</v>
      </c>
    </row>
    <row r="91" spans="1:7" x14ac:dyDescent="0.25">
      <c r="A91" t="s">
        <v>31</v>
      </c>
      <c r="B91" s="4">
        <v>4.2</v>
      </c>
      <c r="C91" s="4">
        <v>2.2999999999999998</v>
      </c>
      <c r="E91" t="s">
        <v>262</v>
      </c>
      <c r="F91" s="4">
        <v>7.7</v>
      </c>
      <c r="G91" s="4">
        <v>3.1</v>
      </c>
    </row>
    <row r="92" spans="1:7" x14ac:dyDescent="0.25">
      <c r="A92" t="s">
        <v>32</v>
      </c>
      <c r="B92" s="4">
        <v>3.6</v>
      </c>
      <c r="C92" s="4">
        <v>1.8</v>
      </c>
      <c r="E92" t="s">
        <v>261</v>
      </c>
      <c r="F92" s="4">
        <v>13.3</v>
      </c>
      <c r="G92" s="4">
        <v>8.4</v>
      </c>
    </row>
    <row r="93" spans="1:7" x14ac:dyDescent="0.25">
      <c r="A93" t="s">
        <v>33</v>
      </c>
      <c r="B93" s="4">
        <v>4.2</v>
      </c>
      <c r="C93" s="4">
        <v>2.2999999999999998</v>
      </c>
      <c r="E93" t="s">
        <v>260</v>
      </c>
      <c r="F93" s="4">
        <v>11.4</v>
      </c>
      <c r="G93" s="4">
        <v>6.9</v>
      </c>
    </row>
    <row r="94" spans="1:7" x14ac:dyDescent="0.25">
      <c r="A94" t="s">
        <v>34</v>
      </c>
      <c r="B94" s="4">
        <v>3.7</v>
      </c>
      <c r="C94" s="4">
        <v>2.7</v>
      </c>
      <c r="E94" t="s">
        <v>259</v>
      </c>
      <c r="F94" s="4">
        <v>7.2</v>
      </c>
      <c r="G94" s="4">
        <v>3.1</v>
      </c>
    </row>
    <row r="95" spans="1:7" x14ac:dyDescent="0.25">
      <c r="A95" t="s">
        <v>35</v>
      </c>
      <c r="B95" s="4">
        <v>2.7</v>
      </c>
      <c r="C95" s="4">
        <v>1.7</v>
      </c>
      <c r="E95" t="s">
        <v>258</v>
      </c>
      <c r="F95" s="4">
        <v>7.4</v>
      </c>
      <c r="G95" s="4">
        <v>1.6</v>
      </c>
    </row>
    <row r="96" spans="1:7" x14ac:dyDescent="0.25">
      <c r="A96" t="s">
        <v>36</v>
      </c>
      <c r="B96" s="4">
        <v>4.2</v>
      </c>
      <c r="C96" s="4">
        <v>2.2000000000000002</v>
      </c>
      <c r="E96" t="s">
        <v>257</v>
      </c>
      <c r="F96" s="4">
        <v>10.9</v>
      </c>
      <c r="G96" s="4">
        <v>6.4</v>
      </c>
    </row>
    <row r="97" spans="1:7" x14ac:dyDescent="0.25">
      <c r="A97" t="s">
        <v>37</v>
      </c>
      <c r="B97" s="4">
        <v>5.4</v>
      </c>
      <c r="C97" s="4">
        <v>2.9</v>
      </c>
      <c r="E97" t="s">
        <v>256</v>
      </c>
      <c r="F97" s="4">
        <v>6.5</v>
      </c>
      <c r="G97" s="4">
        <v>1.2</v>
      </c>
    </row>
    <row r="98" spans="1:7" x14ac:dyDescent="0.25">
      <c r="A98" t="s">
        <v>38</v>
      </c>
      <c r="B98" s="4">
        <v>4.0999999999999996</v>
      </c>
      <c r="C98" s="4">
        <v>2.2999999999999998</v>
      </c>
      <c r="E98" t="s">
        <v>255</v>
      </c>
      <c r="F98" s="4">
        <v>8.6</v>
      </c>
      <c r="G98" s="4">
        <v>2.7</v>
      </c>
    </row>
    <row r="99" spans="1:7" x14ac:dyDescent="0.25">
      <c r="A99" t="s">
        <v>39</v>
      </c>
      <c r="B99" s="4">
        <v>-1.5</v>
      </c>
      <c r="C99" s="4">
        <v>-2.8</v>
      </c>
      <c r="E99" t="s">
        <v>254</v>
      </c>
      <c r="F99" s="4">
        <v>3.2</v>
      </c>
      <c r="G99" s="4">
        <v>-1.9</v>
      </c>
    </row>
    <row r="100" spans="1:7" x14ac:dyDescent="0.25">
      <c r="A100" t="s">
        <v>40</v>
      </c>
      <c r="B100" s="4">
        <v>10.7</v>
      </c>
      <c r="C100" s="4">
        <v>5.9</v>
      </c>
      <c r="E100" t="s">
        <v>253</v>
      </c>
      <c r="F100" s="4">
        <v>5.0999999999999996</v>
      </c>
      <c r="G100" s="4">
        <v>-0.6</v>
      </c>
    </row>
    <row r="101" spans="1:7" x14ac:dyDescent="0.25">
      <c r="A101" t="s">
        <v>41</v>
      </c>
      <c r="B101" s="4">
        <v>9.1999999999999993</v>
      </c>
      <c r="C101" s="4">
        <v>2.1</v>
      </c>
      <c r="E101" t="s">
        <v>252</v>
      </c>
      <c r="F101" s="4">
        <v>6.3</v>
      </c>
      <c r="G101" s="4">
        <v>0.6</v>
      </c>
    </row>
    <row r="102" spans="1:7" x14ac:dyDescent="0.25">
      <c r="E102" t="s">
        <v>251</v>
      </c>
      <c r="F102" s="4">
        <v>7.2</v>
      </c>
      <c r="G102" s="4">
        <v>3.7</v>
      </c>
    </row>
    <row r="103" spans="1:7" x14ac:dyDescent="0.25">
      <c r="E103" t="s">
        <v>250</v>
      </c>
      <c r="F103" s="4">
        <v>0.9</v>
      </c>
      <c r="G103" s="4">
        <v>-4.2</v>
      </c>
    </row>
    <row r="104" spans="1:7" x14ac:dyDescent="0.25">
      <c r="E104" t="s">
        <v>249</v>
      </c>
      <c r="F104" s="4">
        <v>18.2</v>
      </c>
      <c r="G104" s="4">
        <v>11.3</v>
      </c>
    </row>
    <row r="105" spans="1:7" x14ac:dyDescent="0.25">
      <c r="E105" t="s">
        <v>248</v>
      </c>
      <c r="F105" s="4">
        <v>7.7</v>
      </c>
      <c r="G105" s="4">
        <v>2.2000000000000002</v>
      </c>
    </row>
    <row r="106" spans="1:7" x14ac:dyDescent="0.25">
      <c r="E106" t="s">
        <v>247</v>
      </c>
      <c r="F106" s="4">
        <v>7.6</v>
      </c>
      <c r="G106" s="4">
        <v>3.3</v>
      </c>
    </row>
    <row r="107" spans="1:7" x14ac:dyDescent="0.25">
      <c r="E107" t="s">
        <v>246</v>
      </c>
      <c r="F107" s="4">
        <v>4.4000000000000004</v>
      </c>
      <c r="G107" s="4">
        <v>1</v>
      </c>
    </row>
    <row r="108" spans="1:7" x14ac:dyDescent="0.25">
      <c r="E108" t="s">
        <v>245</v>
      </c>
      <c r="F108" s="4">
        <v>14.3</v>
      </c>
      <c r="G108" s="4">
        <v>7.6</v>
      </c>
    </row>
    <row r="109" spans="1:7" x14ac:dyDescent="0.25">
      <c r="E109" t="s">
        <v>244</v>
      </c>
      <c r="F109" s="4">
        <v>12.1</v>
      </c>
      <c r="G109" s="4">
        <v>9.4</v>
      </c>
    </row>
    <row r="110" spans="1:7" x14ac:dyDescent="0.25">
      <c r="E110" t="s">
        <v>243</v>
      </c>
      <c r="F110" s="4">
        <v>7.9</v>
      </c>
      <c r="G110" s="4">
        <v>3.8</v>
      </c>
    </row>
    <row r="111" spans="1:7" x14ac:dyDescent="0.25">
      <c r="E111" t="s">
        <v>242</v>
      </c>
      <c r="F111" s="4">
        <v>12.4</v>
      </c>
      <c r="G111" s="4">
        <v>6.9</v>
      </c>
    </row>
    <row r="112" spans="1:7" x14ac:dyDescent="0.25">
      <c r="E112" t="s">
        <v>241</v>
      </c>
      <c r="F112" s="4">
        <v>15.4</v>
      </c>
      <c r="G112" s="4">
        <v>10.3</v>
      </c>
    </row>
    <row r="113" spans="5:7" x14ac:dyDescent="0.25">
      <c r="E113" t="s">
        <v>240</v>
      </c>
      <c r="F113" s="4">
        <v>11</v>
      </c>
      <c r="G113" s="4">
        <v>4.4000000000000004</v>
      </c>
    </row>
    <row r="114" spans="5:7" x14ac:dyDescent="0.25">
      <c r="E114" t="s">
        <v>239</v>
      </c>
      <c r="F114" s="4">
        <v>5.8</v>
      </c>
      <c r="G114" s="4">
        <v>-2.1</v>
      </c>
    </row>
    <row r="115" spans="5:7" x14ac:dyDescent="0.25">
      <c r="E115" t="s">
        <v>238</v>
      </c>
      <c r="F115" s="4">
        <v>12.4</v>
      </c>
      <c r="G115" s="4">
        <v>3.9</v>
      </c>
    </row>
    <row r="116" spans="5:7" x14ac:dyDescent="0.25">
      <c r="E116" t="s">
        <v>237</v>
      </c>
      <c r="F116" s="4">
        <v>4.0999999999999996</v>
      </c>
      <c r="G116" s="4">
        <v>-3.4</v>
      </c>
    </row>
    <row r="117" spans="5:7" x14ac:dyDescent="0.25">
      <c r="E117" t="s">
        <v>236</v>
      </c>
      <c r="F117" s="4">
        <v>10.8</v>
      </c>
      <c r="G117" s="4">
        <v>1</v>
      </c>
    </row>
    <row r="118" spans="5:7" x14ac:dyDescent="0.25">
      <c r="E118" t="s">
        <v>235</v>
      </c>
      <c r="F118" s="4">
        <v>8.1</v>
      </c>
      <c r="G118" s="4">
        <v>-3.7</v>
      </c>
    </row>
    <row r="119" spans="5:7" x14ac:dyDescent="0.25">
      <c r="E119" t="s">
        <v>234</v>
      </c>
      <c r="F119" s="4">
        <v>10.6</v>
      </c>
      <c r="G119" s="4">
        <v>-1.5</v>
      </c>
    </row>
    <row r="120" spans="5:7" x14ac:dyDescent="0.25">
      <c r="E120" t="s">
        <v>233</v>
      </c>
      <c r="F120" s="4">
        <v>4.2</v>
      </c>
      <c r="G120" s="4">
        <v>-4.8</v>
      </c>
    </row>
    <row r="121" spans="5:7" x14ac:dyDescent="0.25">
      <c r="E121" t="s">
        <v>232</v>
      </c>
      <c r="F121" s="4">
        <v>9.1</v>
      </c>
      <c r="G121" s="4">
        <v>2.9</v>
      </c>
    </row>
    <row r="122" spans="5:7" x14ac:dyDescent="0.25">
      <c r="E122" t="s">
        <v>231</v>
      </c>
      <c r="F122" s="4">
        <v>14.8</v>
      </c>
      <c r="G122" s="4">
        <v>7</v>
      </c>
    </row>
    <row r="123" spans="5:7" x14ac:dyDescent="0.25">
      <c r="E123" t="s">
        <v>230</v>
      </c>
      <c r="F123" s="4">
        <v>12.7</v>
      </c>
      <c r="G123" s="4">
        <v>5.5</v>
      </c>
    </row>
    <row r="124" spans="5:7" x14ac:dyDescent="0.25">
      <c r="E124" t="s">
        <v>229</v>
      </c>
      <c r="F124" s="4">
        <v>14</v>
      </c>
      <c r="G124" s="4">
        <v>9.3000000000000007</v>
      </c>
    </row>
    <row r="125" spans="5:7" x14ac:dyDescent="0.25">
      <c r="E125" t="s">
        <v>228</v>
      </c>
      <c r="F125" s="4">
        <v>7.2</v>
      </c>
      <c r="G125" s="4">
        <v>3</v>
      </c>
    </row>
    <row r="126" spans="5:7" x14ac:dyDescent="0.25">
      <c r="E126" t="s">
        <v>227</v>
      </c>
      <c r="F126" s="4">
        <v>7.6</v>
      </c>
      <c r="G126" s="4">
        <v>2.2000000000000002</v>
      </c>
    </row>
    <row r="127" spans="5:7" x14ac:dyDescent="0.25">
      <c r="E127" t="s">
        <v>226</v>
      </c>
      <c r="F127" s="4">
        <v>10.5</v>
      </c>
      <c r="G127" s="4">
        <v>2.9</v>
      </c>
    </row>
    <row r="128" spans="5:7" x14ac:dyDescent="0.25">
      <c r="E128" t="s">
        <v>225</v>
      </c>
      <c r="F128" s="4">
        <v>11.7</v>
      </c>
      <c r="G128" s="4">
        <v>4.8</v>
      </c>
    </row>
    <row r="129" spans="5:7" x14ac:dyDescent="0.25">
      <c r="E129" t="s">
        <v>224</v>
      </c>
      <c r="F129" s="4">
        <v>14.2</v>
      </c>
      <c r="G129" s="4">
        <v>8</v>
      </c>
    </row>
    <row r="130" spans="5:7" x14ac:dyDescent="0.25">
      <c r="E130" t="s">
        <v>223</v>
      </c>
      <c r="F130" s="4">
        <v>12.7</v>
      </c>
      <c r="G130" s="4">
        <v>7.4</v>
      </c>
    </row>
    <row r="131" spans="5:7" x14ac:dyDescent="0.25">
      <c r="E131" t="s">
        <v>222</v>
      </c>
      <c r="F131" s="4">
        <v>8.9</v>
      </c>
      <c r="G131" s="4">
        <v>0</v>
      </c>
    </row>
    <row r="132" spans="5:7" x14ac:dyDescent="0.25">
      <c r="E132" t="s">
        <v>221</v>
      </c>
      <c r="F132" s="4">
        <v>7.3</v>
      </c>
      <c r="G132" s="4">
        <v>1.3</v>
      </c>
    </row>
    <row r="133" spans="5:7" x14ac:dyDescent="0.25">
      <c r="E133" t="s">
        <v>220</v>
      </c>
      <c r="F133" s="4">
        <v>25.5</v>
      </c>
      <c r="G133" s="4">
        <v>16.399999999999999</v>
      </c>
    </row>
    <row r="134" spans="5:7" x14ac:dyDescent="0.25">
      <c r="E134" t="s">
        <v>219</v>
      </c>
      <c r="F134" s="4">
        <v>11.3</v>
      </c>
      <c r="G134" s="4">
        <v>4.0999999999999996</v>
      </c>
    </row>
    <row r="135" spans="5:7" x14ac:dyDescent="0.25">
      <c r="E135" t="s">
        <v>218</v>
      </c>
      <c r="F135" s="4">
        <v>14.4</v>
      </c>
      <c r="G135" s="4">
        <v>5.5</v>
      </c>
    </row>
    <row r="136" spans="5:7" x14ac:dyDescent="0.25">
      <c r="E136" t="s">
        <v>217</v>
      </c>
      <c r="F136" s="4">
        <v>8.3000000000000007</v>
      </c>
      <c r="G136" s="4">
        <v>0.7</v>
      </c>
    </row>
    <row r="137" spans="5:7" x14ac:dyDescent="0.25">
      <c r="E137" t="s">
        <v>216</v>
      </c>
      <c r="F137" s="4">
        <v>10.6</v>
      </c>
      <c r="G137" s="4">
        <v>0.4</v>
      </c>
    </row>
    <row r="138" spans="5:7" x14ac:dyDescent="0.25">
      <c r="E138" t="s">
        <v>215</v>
      </c>
      <c r="F138" s="4">
        <v>12.3</v>
      </c>
      <c r="G138" s="4">
        <v>3</v>
      </c>
    </row>
    <row r="139" spans="5:7" x14ac:dyDescent="0.25">
      <c r="E139" t="s">
        <v>214</v>
      </c>
      <c r="F139" s="4">
        <v>8.6999999999999993</v>
      </c>
      <c r="G139" s="4">
        <v>1</v>
      </c>
    </row>
    <row r="140" spans="5:7" x14ac:dyDescent="0.25">
      <c r="E140" t="s">
        <v>213</v>
      </c>
      <c r="F140" s="4">
        <v>10</v>
      </c>
      <c r="G140" s="4">
        <v>1.3</v>
      </c>
    </row>
    <row r="141" spans="5:7" x14ac:dyDescent="0.25">
      <c r="E141" t="s">
        <v>212</v>
      </c>
      <c r="F141" s="4">
        <v>1.1000000000000001</v>
      </c>
      <c r="G141" s="4">
        <v>-8</v>
      </c>
    </row>
    <row r="142" spans="5:7" x14ac:dyDescent="0.25">
      <c r="E142" t="s">
        <v>211</v>
      </c>
      <c r="F142" s="4">
        <v>8.6999999999999993</v>
      </c>
      <c r="G142" s="4">
        <v>-0.5</v>
      </c>
    </row>
    <row r="143" spans="5:7" x14ac:dyDescent="0.25">
      <c r="E143" t="s">
        <v>210</v>
      </c>
      <c r="F143" s="4">
        <v>19.3</v>
      </c>
      <c r="G143" s="4">
        <v>7.7</v>
      </c>
    </row>
    <row r="144" spans="5:7" x14ac:dyDescent="0.25">
      <c r="E144" t="s">
        <v>209</v>
      </c>
      <c r="F144" s="4">
        <v>19.899999999999999</v>
      </c>
      <c r="G144" s="4">
        <v>8.1</v>
      </c>
    </row>
    <row r="145" spans="5:7" x14ac:dyDescent="0.25">
      <c r="E145" t="s">
        <v>208</v>
      </c>
      <c r="F145" s="4">
        <v>5</v>
      </c>
      <c r="G145" s="4">
        <v>-2.9</v>
      </c>
    </row>
    <row r="146" spans="5:7" x14ac:dyDescent="0.25">
      <c r="E146" t="s">
        <v>207</v>
      </c>
      <c r="F146" s="4">
        <v>13</v>
      </c>
      <c r="G146" s="4">
        <v>4.9000000000000004</v>
      </c>
    </row>
    <row r="147" spans="5:7" x14ac:dyDescent="0.25">
      <c r="E147" t="s">
        <v>206</v>
      </c>
      <c r="F147" s="4">
        <v>2.5</v>
      </c>
      <c r="G147" s="4">
        <v>-4.3</v>
      </c>
    </row>
    <row r="148" spans="5:7" x14ac:dyDescent="0.25">
      <c r="E148" t="s">
        <v>205</v>
      </c>
      <c r="F148" s="4">
        <v>-0.8</v>
      </c>
      <c r="G148" s="4">
        <v>-6.1</v>
      </c>
    </row>
    <row r="149" spans="5:7" x14ac:dyDescent="0.25">
      <c r="E149" t="s">
        <v>204</v>
      </c>
      <c r="F149" s="4">
        <v>7.2</v>
      </c>
      <c r="G149" s="4">
        <v>1.8</v>
      </c>
    </row>
    <row r="150" spans="5:7" x14ac:dyDescent="0.25">
      <c r="E150" t="s">
        <v>203</v>
      </c>
      <c r="F150" s="4">
        <v>4.2</v>
      </c>
      <c r="G150" s="4">
        <v>-1.5</v>
      </c>
    </row>
    <row r="151" spans="5:7" x14ac:dyDescent="0.25">
      <c r="E151" t="s">
        <v>202</v>
      </c>
      <c r="F151" s="4">
        <v>4.4000000000000004</v>
      </c>
      <c r="G151" s="4">
        <v>0.2</v>
      </c>
    </row>
    <row r="152" spans="5:7" x14ac:dyDescent="0.25">
      <c r="E152" t="s">
        <v>201</v>
      </c>
      <c r="F152" s="4">
        <v>8.6</v>
      </c>
      <c r="G152" s="4">
        <v>5.4</v>
      </c>
    </row>
    <row r="153" spans="5:7" x14ac:dyDescent="0.25">
      <c r="E153" t="s">
        <v>200</v>
      </c>
      <c r="F153" s="4">
        <v>12.7</v>
      </c>
      <c r="G153" s="4">
        <v>9.4</v>
      </c>
    </row>
    <row r="154" spans="5:7" x14ac:dyDescent="0.25">
      <c r="E154" t="s">
        <v>199</v>
      </c>
      <c r="F154" s="4">
        <v>12.9</v>
      </c>
      <c r="G154" s="4">
        <v>8.1999999999999993</v>
      </c>
    </row>
    <row r="155" spans="5:7" x14ac:dyDescent="0.25">
      <c r="E155" t="s">
        <v>198</v>
      </c>
      <c r="F155" s="4">
        <v>11.9</v>
      </c>
      <c r="G155" s="4">
        <v>8.6</v>
      </c>
    </row>
    <row r="156" spans="5:7" x14ac:dyDescent="0.25">
      <c r="E156" t="s">
        <v>197</v>
      </c>
      <c r="F156" s="4">
        <v>12.5</v>
      </c>
      <c r="G156" s="4">
        <v>8.1</v>
      </c>
    </row>
    <row r="157" spans="5:7" x14ac:dyDescent="0.25">
      <c r="E157" t="s">
        <v>196</v>
      </c>
      <c r="F157" s="4">
        <v>10.8</v>
      </c>
      <c r="G157" s="4">
        <v>7.1</v>
      </c>
    </row>
    <row r="158" spans="5:7" x14ac:dyDescent="0.25">
      <c r="E158" t="s">
        <v>195</v>
      </c>
      <c r="F158" s="4">
        <v>7.7</v>
      </c>
      <c r="G158" s="4">
        <v>3.9</v>
      </c>
    </row>
    <row r="159" spans="5:7" x14ac:dyDescent="0.25">
      <c r="E159" t="s">
        <v>194</v>
      </c>
      <c r="F159" s="4">
        <v>6.4</v>
      </c>
      <c r="G159" s="4">
        <v>3.3</v>
      </c>
    </row>
    <row r="160" spans="5:7" x14ac:dyDescent="0.25">
      <c r="E160" t="s">
        <v>193</v>
      </c>
      <c r="F160" s="4">
        <v>8.1</v>
      </c>
      <c r="G160" s="4">
        <v>3.9</v>
      </c>
    </row>
    <row r="161" spans="5:7" x14ac:dyDescent="0.25">
      <c r="E161" t="s">
        <v>192</v>
      </c>
      <c r="F161" s="4">
        <v>6.3</v>
      </c>
      <c r="G161" s="4">
        <v>3.6</v>
      </c>
    </row>
    <row r="162" spans="5:7" x14ac:dyDescent="0.25">
      <c r="E162" t="s">
        <v>191</v>
      </c>
      <c r="F162" s="4">
        <v>8.8000000000000007</v>
      </c>
      <c r="G162" s="4">
        <v>6.2</v>
      </c>
    </row>
    <row r="163" spans="5:7" x14ac:dyDescent="0.25">
      <c r="E163" t="s">
        <v>190</v>
      </c>
      <c r="F163" s="4">
        <v>5.3</v>
      </c>
      <c r="G163" s="4">
        <v>3</v>
      </c>
    </row>
    <row r="164" spans="5:7" x14ac:dyDescent="0.25">
      <c r="E164" t="s">
        <v>189</v>
      </c>
      <c r="F164" s="4">
        <v>5.9</v>
      </c>
      <c r="G164" s="4">
        <v>3.8</v>
      </c>
    </row>
    <row r="165" spans="5:7" x14ac:dyDescent="0.25">
      <c r="E165" t="s">
        <v>188</v>
      </c>
      <c r="F165" s="4">
        <v>3.4</v>
      </c>
      <c r="G165" s="4">
        <v>1.8</v>
      </c>
    </row>
    <row r="166" spans="5:7" x14ac:dyDescent="0.25">
      <c r="E166" t="s">
        <v>187</v>
      </c>
      <c r="F166" s="4">
        <v>5.6</v>
      </c>
      <c r="G166" s="4">
        <v>3.9</v>
      </c>
    </row>
    <row r="167" spans="5:7" x14ac:dyDescent="0.25">
      <c r="E167" t="s">
        <v>186</v>
      </c>
      <c r="F167" s="4">
        <v>4.4000000000000004</v>
      </c>
      <c r="G167" s="4">
        <v>2.2000000000000002</v>
      </c>
    </row>
    <row r="168" spans="5:7" x14ac:dyDescent="0.25">
      <c r="E168" t="s">
        <v>185</v>
      </c>
      <c r="F168" s="4">
        <v>5.7</v>
      </c>
      <c r="G168" s="4">
        <v>3</v>
      </c>
    </row>
    <row r="169" spans="5:7" x14ac:dyDescent="0.25">
      <c r="E169" t="s">
        <v>184</v>
      </c>
      <c r="F169" s="4">
        <v>7.3</v>
      </c>
      <c r="G169" s="4">
        <v>4.4000000000000004</v>
      </c>
    </row>
    <row r="170" spans="5:7" x14ac:dyDescent="0.25">
      <c r="E170" t="s">
        <v>183</v>
      </c>
      <c r="F170" s="4">
        <v>6.7</v>
      </c>
      <c r="G170" s="4">
        <v>3.5</v>
      </c>
    </row>
    <row r="171" spans="5:7" x14ac:dyDescent="0.25">
      <c r="E171" t="s">
        <v>182</v>
      </c>
      <c r="F171" s="4">
        <v>10.5</v>
      </c>
      <c r="G171" s="4">
        <v>7</v>
      </c>
    </row>
    <row r="172" spans="5:7" x14ac:dyDescent="0.25">
      <c r="E172" t="s">
        <v>181</v>
      </c>
      <c r="F172" s="4">
        <v>5.3</v>
      </c>
      <c r="G172" s="4">
        <v>2.1</v>
      </c>
    </row>
    <row r="173" spans="5:7" x14ac:dyDescent="0.25">
      <c r="E173" t="s">
        <v>180</v>
      </c>
      <c r="F173" s="4">
        <v>9.5</v>
      </c>
      <c r="G173" s="4">
        <v>5.4</v>
      </c>
    </row>
    <row r="174" spans="5:7" x14ac:dyDescent="0.25">
      <c r="E174" t="s">
        <v>179</v>
      </c>
      <c r="F174" s="4">
        <v>7.3</v>
      </c>
      <c r="G174" s="4">
        <v>2.4</v>
      </c>
    </row>
    <row r="175" spans="5:7" x14ac:dyDescent="0.25">
      <c r="E175" t="s">
        <v>178</v>
      </c>
      <c r="F175" s="4">
        <v>9.1</v>
      </c>
      <c r="G175" s="4">
        <v>5.4</v>
      </c>
    </row>
    <row r="176" spans="5:7" x14ac:dyDescent="0.25">
      <c r="E176" t="s">
        <v>177</v>
      </c>
      <c r="F176" s="4">
        <v>8.5</v>
      </c>
      <c r="G176" s="4">
        <v>4.0999999999999996</v>
      </c>
    </row>
    <row r="177" spans="5:7" x14ac:dyDescent="0.25">
      <c r="E177" t="s">
        <v>176</v>
      </c>
      <c r="F177" s="4">
        <v>7.6</v>
      </c>
      <c r="G177" s="4">
        <v>3.1</v>
      </c>
    </row>
    <row r="178" spans="5:7" x14ac:dyDescent="0.25">
      <c r="E178" t="s">
        <v>175</v>
      </c>
      <c r="F178" s="4">
        <v>6</v>
      </c>
      <c r="G178" s="4">
        <v>3</v>
      </c>
    </row>
    <row r="179" spans="5:7" x14ac:dyDescent="0.25">
      <c r="E179" t="s">
        <v>174</v>
      </c>
      <c r="F179" s="4">
        <v>3.7</v>
      </c>
      <c r="G179" s="4">
        <v>0.8</v>
      </c>
    </row>
    <row r="180" spans="5:7" x14ac:dyDescent="0.25">
      <c r="E180" t="s">
        <v>173</v>
      </c>
      <c r="F180" s="4">
        <v>9</v>
      </c>
      <c r="G180" s="4">
        <v>4.4000000000000004</v>
      </c>
    </row>
    <row r="181" spans="5:7" x14ac:dyDescent="0.25">
      <c r="E181" t="s">
        <v>172</v>
      </c>
      <c r="F181" s="4">
        <v>6.1</v>
      </c>
      <c r="G181" s="4">
        <v>1.5</v>
      </c>
    </row>
    <row r="182" spans="5:7" x14ac:dyDescent="0.25">
      <c r="E182" t="s">
        <v>171</v>
      </c>
      <c r="F182" s="4">
        <v>3.7</v>
      </c>
      <c r="G182" s="4">
        <v>0.3</v>
      </c>
    </row>
    <row r="183" spans="5:7" x14ac:dyDescent="0.25">
      <c r="E183" t="s">
        <v>170</v>
      </c>
      <c r="F183" s="4">
        <v>-0.7</v>
      </c>
      <c r="G183" s="4">
        <v>-3.6</v>
      </c>
    </row>
    <row r="184" spans="5:7" x14ac:dyDescent="0.25">
      <c r="E184" t="s">
        <v>169</v>
      </c>
      <c r="F184" s="4">
        <v>2</v>
      </c>
      <c r="G184" s="4">
        <v>-1.9</v>
      </c>
    </row>
    <row r="185" spans="5:7" x14ac:dyDescent="0.25">
      <c r="E185" t="s">
        <v>168</v>
      </c>
      <c r="F185" s="4">
        <v>6.2</v>
      </c>
      <c r="G185" s="4">
        <v>3.2</v>
      </c>
    </row>
    <row r="186" spans="5:7" x14ac:dyDescent="0.25">
      <c r="E186" t="s">
        <v>167</v>
      </c>
      <c r="F186" s="4">
        <v>5.3</v>
      </c>
      <c r="G186" s="4">
        <v>2</v>
      </c>
    </row>
    <row r="187" spans="5:7" x14ac:dyDescent="0.25">
      <c r="E187" t="s">
        <v>166</v>
      </c>
      <c r="F187" s="4">
        <v>3.8</v>
      </c>
      <c r="G187" s="4">
        <v>1.4</v>
      </c>
    </row>
    <row r="188" spans="5:7" x14ac:dyDescent="0.25">
      <c r="E188" t="s">
        <v>165</v>
      </c>
      <c r="F188" s="4">
        <v>6.4</v>
      </c>
      <c r="G188" s="4">
        <v>4.9000000000000004</v>
      </c>
    </row>
    <row r="189" spans="5:7" x14ac:dyDescent="0.25">
      <c r="E189" t="s">
        <v>164</v>
      </c>
      <c r="F189" s="4">
        <v>6.9</v>
      </c>
      <c r="G189" s="4">
        <v>4.4000000000000004</v>
      </c>
    </row>
    <row r="190" spans="5:7" x14ac:dyDescent="0.25">
      <c r="E190" t="s">
        <v>163</v>
      </c>
      <c r="F190" s="4">
        <v>6.1</v>
      </c>
      <c r="G190" s="4">
        <v>4</v>
      </c>
    </row>
    <row r="191" spans="5:7" x14ac:dyDescent="0.25">
      <c r="E191" t="s">
        <v>162</v>
      </c>
      <c r="F191" s="4">
        <v>7.1</v>
      </c>
      <c r="G191" s="4">
        <v>4.2</v>
      </c>
    </row>
    <row r="192" spans="5:7" x14ac:dyDescent="0.25">
      <c r="E192" t="s">
        <v>161</v>
      </c>
      <c r="F192" s="4">
        <v>2.9</v>
      </c>
      <c r="G192" s="4">
        <v>0.7</v>
      </c>
    </row>
    <row r="193" spans="5:7" x14ac:dyDescent="0.25">
      <c r="E193" t="s">
        <v>160</v>
      </c>
      <c r="F193" s="4">
        <v>4.8</v>
      </c>
      <c r="G193" s="4">
        <v>2.2999999999999998</v>
      </c>
    </row>
    <row r="194" spans="5:7" x14ac:dyDescent="0.25">
      <c r="E194" t="s">
        <v>159</v>
      </c>
      <c r="F194" s="4">
        <v>4.4000000000000004</v>
      </c>
      <c r="G194" s="4">
        <v>1.9</v>
      </c>
    </row>
    <row r="195" spans="5:7" x14ac:dyDescent="0.25">
      <c r="E195" t="s">
        <v>158</v>
      </c>
      <c r="F195" s="4">
        <v>7.9</v>
      </c>
      <c r="G195" s="4">
        <v>5.5</v>
      </c>
    </row>
    <row r="196" spans="5:7" x14ac:dyDescent="0.25">
      <c r="E196" t="s">
        <v>157</v>
      </c>
      <c r="F196" s="4">
        <v>5.9</v>
      </c>
      <c r="G196" s="4">
        <v>3.9</v>
      </c>
    </row>
    <row r="197" spans="5:7" x14ac:dyDescent="0.25">
      <c r="E197" t="s">
        <v>156</v>
      </c>
      <c r="F197" s="4">
        <v>7.6</v>
      </c>
      <c r="G197" s="4">
        <v>5.5</v>
      </c>
    </row>
    <row r="198" spans="5:7" x14ac:dyDescent="0.25">
      <c r="E198" t="s">
        <v>155</v>
      </c>
      <c r="F198" s="4">
        <v>4.7</v>
      </c>
      <c r="G198" s="4">
        <v>2.4</v>
      </c>
    </row>
    <row r="199" spans="5:7" x14ac:dyDescent="0.25">
      <c r="E199" t="s">
        <v>154</v>
      </c>
      <c r="F199" s="4">
        <v>7</v>
      </c>
      <c r="G199" s="4">
        <v>4.7</v>
      </c>
    </row>
    <row r="200" spans="5:7" x14ac:dyDescent="0.25">
      <c r="E200" t="s">
        <v>153</v>
      </c>
      <c r="F200" s="4">
        <v>3.6</v>
      </c>
      <c r="G200" s="4">
        <v>1.4</v>
      </c>
    </row>
    <row r="201" spans="5:7" x14ac:dyDescent="0.25">
      <c r="E201" t="s">
        <v>152</v>
      </c>
      <c r="F201" s="4">
        <v>3.2</v>
      </c>
      <c r="G201" s="4">
        <v>1.2</v>
      </c>
    </row>
    <row r="202" spans="5:7" x14ac:dyDescent="0.25">
      <c r="E202" t="s">
        <v>151</v>
      </c>
      <c r="F202" s="4">
        <v>5.5</v>
      </c>
      <c r="G202" s="4">
        <v>3.4</v>
      </c>
    </row>
    <row r="203" spans="5:7" x14ac:dyDescent="0.25">
      <c r="E203" t="s">
        <v>150</v>
      </c>
      <c r="F203" s="4">
        <v>4.7</v>
      </c>
      <c r="G203" s="4">
        <v>2.7</v>
      </c>
    </row>
    <row r="204" spans="5:7" x14ac:dyDescent="0.25">
      <c r="E204" t="s">
        <v>149</v>
      </c>
      <c r="F204" s="4">
        <v>5</v>
      </c>
      <c r="G204" s="4">
        <v>3</v>
      </c>
    </row>
    <row r="205" spans="5:7" x14ac:dyDescent="0.25">
      <c r="E205" t="s">
        <v>148</v>
      </c>
      <c r="F205" s="4">
        <v>8.6</v>
      </c>
      <c r="G205" s="4">
        <v>6.8</v>
      </c>
    </row>
    <row r="206" spans="5:7" x14ac:dyDescent="0.25">
      <c r="E206" t="s">
        <v>147</v>
      </c>
      <c r="F206" s="4">
        <v>5</v>
      </c>
      <c r="G206" s="4">
        <v>3.6</v>
      </c>
    </row>
    <row r="207" spans="5:7" x14ac:dyDescent="0.25">
      <c r="E207" t="s">
        <v>146</v>
      </c>
      <c r="F207" s="4">
        <v>6.5</v>
      </c>
      <c r="G207" s="4">
        <v>4.2</v>
      </c>
    </row>
    <row r="208" spans="5:7" x14ac:dyDescent="0.25">
      <c r="E208" t="s">
        <v>145</v>
      </c>
      <c r="F208" s="4">
        <v>5.0999999999999996</v>
      </c>
      <c r="G208" s="4">
        <v>2.6</v>
      </c>
    </row>
    <row r="209" spans="5:7" x14ac:dyDescent="0.25">
      <c r="E209" t="s">
        <v>144</v>
      </c>
      <c r="F209" s="4">
        <v>7.7</v>
      </c>
      <c r="G209" s="4">
        <v>6.8</v>
      </c>
    </row>
    <row r="210" spans="5:7" x14ac:dyDescent="0.25">
      <c r="E210" t="s">
        <v>143</v>
      </c>
      <c r="F210" s="4">
        <v>6.9</v>
      </c>
      <c r="G210" s="4">
        <v>5.0999999999999996</v>
      </c>
    </row>
    <row r="211" spans="5:7" x14ac:dyDescent="0.25">
      <c r="E211" t="s">
        <v>142</v>
      </c>
      <c r="F211" s="4">
        <v>4.8</v>
      </c>
      <c r="G211" s="4">
        <v>3.5</v>
      </c>
    </row>
    <row r="212" spans="5:7" x14ac:dyDescent="0.25">
      <c r="E212" t="s">
        <v>141</v>
      </c>
      <c r="F212" s="4">
        <v>4.7</v>
      </c>
      <c r="G212" s="4">
        <v>4.0999999999999996</v>
      </c>
    </row>
    <row r="213" spans="5:7" x14ac:dyDescent="0.25">
      <c r="E213" t="s">
        <v>140</v>
      </c>
      <c r="F213" s="4">
        <v>4.7</v>
      </c>
      <c r="G213" s="4">
        <v>3.8</v>
      </c>
    </row>
    <row r="214" spans="5:7" x14ac:dyDescent="0.25">
      <c r="E214" t="s">
        <v>139</v>
      </c>
      <c r="F214" s="4">
        <v>6.9</v>
      </c>
      <c r="G214" s="4">
        <v>5.0999999999999996</v>
      </c>
    </row>
    <row r="215" spans="5:7" x14ac:dyDescent="0.25">
      <c r="E215" t="s">
        <v>138</v>
      </c>
      <c r="F215" s="4">
        <v>7.8</v>
      </c>
      <c r="G215" s="4">
        <v>6.6</v>
      </c>
    </row>
    <row r="216" spans="5:7" x14ac:dyDescent="0.25">
      <c r="E216" t="s">
        <v>137</v>
      </c>
      <c r="F216" s="4">
        <v>5.2</v>
      </c>
      <c r="G216" s="4">
        <v>3.8</v>
      </c>
    </row>
    <row r="217" spans="5:7" x14ac:dyDescent="0.25">
      <c r="E217" t="s">
        <v>136</v>
      </c>
      <c r="F217" s="4">
        <v>5</v>
      </c>
      <c r="G217" s="4">
        <v>3.4</v>
      </c>
    </row>
    <row r="218" spans="5:7" x14ac:dyDescent="0.25">
      <c r="E218" t="s">
        <v>135</v>
      </c>
      <c r="F218" s="4">
        <v>6.9</v>
      </c>
      <c r="G218" s="4">
        <v>5.4</v>
      </c>
    </row>
    <row r="219" spans="5:7" x14ac:dyDescent="0.25">
      <c r="E219" t="s">
        <v>134</v>
      </c>
      <c r="F219" s="4">
        <v>9.1</v>
      </c>
      <c r="G219" s="4">
        <v>6.7</v>
      </c>
    </row>
    <row r="220" spans="5:7" x14ac:dyDescent="0.25">
      <c r="E220" t="s">
        <v>133</v>
      </c>
      <c r="F220" s="4">
        <v>4.2</v>
      </c>
      <c r="G220" s="4">
        <v>1.5</v>
      </c>
    </row>
    <row r="221" spans="5:7" x14ac:dyDescent="0.25">
      <c r="E221" t="s">
        <v>132</v>
      </c>
      <c r="F221" s="4">
        <v>10.199999999999999</v>
      </c>
      <c r="G221" s="4">
        <v>7.5</v>
      </c>
    </row>
    <row r="222" spans="5:7" x14ac:dyDescent="0.25">
      <c r="E222" t="s">
        <v>131</v>
      </c>
      <c r="F222" s="4">
        <v>2.8</v>
      </c>
      <c r="G222" s="4">
        <v>0.4</v>
      </c>
    </row>
    <row r="223" spans="5:7" x14ac:dyDescent="0.25">
      <c r="E223" t="s">
        <v>130</v>
      </c>
      <c r="F223" s="4">
        <v>4.5999999999999996</v>
      </c>
      <c r="G223" s="4">
        <v>2.4</v>
      </c>
    </row>
    <row r="224" spans="5:7" x14ac:dyDescent="0.25">
      <c r="E224" t="s">
        <v>129</v>
      </c>
      <c r="F224" s="4">
        <v>1.3</v>
      </c>
      <c r="G224" s="4">
        <v>-1.3</v>
      </c>
    </row>
    <row r="225" spans="5:7" x14ac:dyDescent="0.25">
      <c r="E225" t="s">
        <v>128</v>
      </c>
      <c r="F225" s="4">
        <v>5</v>
      </c>
      <c r="G225" s="4">
        <v>2.5</v>
      </c>
    </row>
    <row r="226" spans="5:7" x14ac:dyDescent="0.25">
      <c r="E226" t="s">
        <v>127</v>
      </c>
      <c r="F226" s="4">
        <v>0</v>
      </c>
      <c r="G226" s="4">
        <v>-1.6</v>
      </c>
    </row>
    <row r="227" spans="5:7" x14ac:dyDescent="0.25">
      <c r="E227" t="s">
        <v>126</v>
      </c>
      <c r="F227" s="4">
        <v>2.4</v>
      </c>
      <c r="G227" s="4">
        <v>1.1000000000000001</v>
      </c>
    </row>
    <row r="228" spans="5:7" x14ac:dyDescent="0.25">
      <c r="E228" t="s">
        <v>125</v>
      </c>
      <c r="F228" s="4">
        <v>4.7</v>
      </c>
      <c r="G228" s="4">
        <v>3.4</v>
      </c>
    </row>
    <row r="229" spans="5:7" x14ac:dyDescent="0.25">
      <c r="E229" t="s">
        <v>124</v>
      </c>
      <c r="F229" s="4">
        <v>3.9</v>
      </c>
      <c r="G229" s="4">
        <v>2.5</v>
      </c>
    </row>
    <row r="230" spans="5:7" x14ac:dyDescent="0.25">
      <c r="E230" t="s">
        <v>123</v>
      </c>
      <c r="F230" s="4">
        <v>3.6</v>
      </c>
      <c r="G230" s="4">
        <v>1.6</v>
      </c>
    </row>
    <row r="231" spans="5:7" x14ac:dyDescent="0.25">
      <c r="E231" t="s">
        <v>122</v>
      </c>
      <c r="F231" s="4">
        <v>2.8</v>
      </c>
      <c r="G231" s="4">
        <v>0.5</v>
      </c>
    </row>
    <row r="232" spans="5:7" x14ac:dyDescent="0.25">
      <c r="E232" t="s">
        <v>121</v>
      </c>
      <c r="F232" s="4">
        <v>4.0999999999999996</v>
      </c>
      <c r="G232" s="4">
        <v>2.1</v>
      </c>
    </row>
    <row r="233" spans="5:7" x14ac:dyDescent="0.25">
      <c r="E233" t="s">
        <v>120</v>
      </c>
      <c r="F233" s="4">
        <v>5.0999999999999996</v>
      </c>
      <c r="G233" s="4">
        <v>3.6</v>
      </c>
    </row>
    <row r="234" spans="5:7" x14ac:dyDescent="0.25">
      <c r="E234" t="s">
        <v>119</v>
      </c>
      <c r="F234" s="4">
        <v>9.3000000000000007</v>
      </c>
      <c r="G234" s="4">
        <v>6.8</v>
      </c>
    </row>
    <row r="235" spans="5:7" x14ac:dyDescent="0.25">
      <c r="E235" t="s">
        <v>118</v>
      </c>
      <c r="F235" s="4">
        <v>7.3</v>
      </c>
      <c r="G235" s="4">
        <v>4.7</v>
      </c>
    </row>
    <row r="236" spans="5:7" x14ac:dyDescent="0.25">
      <c r="E236" t="s">
        <v>117</v>
      </c>
      <c r="F236" s="4">
        <v>5.2</v>
      </c>
      <c r="G236" s="4">
        <v>2.2999999999999998</v>
      </c>
    </row>
    <row r="237" spans="5:7" x14ac:dyDescent="0.25">
      <c r="E237" t="s">
        <v>116</v>
      </c>
      <c r="F237" s="4">
        <v>6.5</v>
      </c>
      <c r="G237" s="4">
        <v>3.2</v>
      </c>
    </row>
    <row r="238" spans="5:7" x14ac:dyDescent="0.25">
      <c r="E238" t="s">
        <v>115</v>
      </c>
      <c r="F238" s="4">
        <v>6.5</v>
      </c>
      <c r="G238" s="4">
        <v>3.8</v>
      </c>
    </row>
    <row r="239" spans="5:7" x14ac:dyDescent="0.25">
      <c r="E239" t="s">
        <v>114</v>
      </c>
      <c r="F239" s="4">
        <v>7.4</v>
      </c>
      <c r="G239" s="4">
        <v>4.2</v>
      </c>
    </row>
    <row r="240" spans="5:7" x14ac:dyDescent="0.25">
      <c r="E240" t="s">
        <v>113</v>
      </c>
      <c r="F240" s="4">
        <v>7.9</v>
      </c>
      <c r="G240" s="4">
        <v>4.5</v>
      </c>
    </row>
    <row r="241" spans="5:7" x14ac:dyDescent="0.25">
      <c r="E241" t="s">
        <v>112</v>
      </c>
      <c r="F241" s="4">
        <v>5</v>
      </c>
      <c r="G241" s="4">
        <v>2</v>
      </c>
    </row>
    <row r="242" spans="5:7" x14ac:dyDescent="0.25">
      <c r="E242" t="s">
        <v>111</v>
      </c>
      <c r="F242" s="4">
        <v>7</v>
      </c>
      <c r="G242" s="4">
        <v>3.2</v>
      </c>
    </row>
    <row r="243" spans="5:7" x14ac:dyDescent="0.25">
      <c r="E243" t="s">
        <v>110</v>
      </c>
      <c r="F243" s="4">
        <v>5.6</v>
      </c>
      <c r="G243" s="4">
        <v>2.2999999999999998</v>
      </c>
    </row>
    <row r="244" spans="5:7" x14ac:dyDescent="0.25">
      <c r="E244" t="s">
        <v>109</v>
      </c>
      <c r="F244" s="4">
        <v>8.5</v>
      </c>
      <c r="G244" s="4">
        <v>5.5</v>
      </c>
    </row>
    <row r="245" spans="5:7" x14ac:dyDescent="0.25">
      <c r="E245" t="s">
        <v>108</v>
      </c>
      <c r="F245" s="4">
        <v>4.5999999999999996</v>
      </c>
      <c r="G245" s="4">
        <v>1</v>
      </c>
    </row>
    <row r="246" spans="5:7" x14ac:dyDescent="0.25">
      <c r="E246" t="s">
        <v>107</v>
      </c>
      <c r="F246" s="4">
        <v>3.4</v>
      </c>
      <c r="G246" s="4">
        <v>0.6</v>
      </c>
    </row>
    <row r="247" spans="5:7" x14ac:dyDescent="0.25">
      <c r="E247" t="s">
        <v>106</v>
      </c>
      <c r="F247" s="4">
        <v>5</v>
      </c>
      <c r="G247" s="4">
        <v>3.4</v>
      </c>
    </row>
    <row r="248" spans="5:7" x14ac:dyDescent="0.25">
      <c r="E248" t="s">
        <v>105</v>
      </c>
      <c r="F248" s="4">
        <v>5.0999999999999996</v>
      </c>
      <c r="G248" s="4">
        <v>1.2</v>
      </c>
    </row>
    <row r="249" spans="5:7" x14ac:dyDescent="0.25">
      <c r="E249" t="s">
        <v>104</v>
      </c>
      <c r="F249" s="4">
        <v>5.3</v>
      </c>
      <c r="G249" s="4">
        <v>2.6</v>
      </c>
    </row>
    <row r="250" spans="5:7" x14ac:dyDescent="0.25">
      <c r="E250" t="s">
        <v>103</v>
      </c>
      <c r="F250" s="4">
        <v>4.5999999999999996</v>
      </c>
      <c r="G250" s="4">
        <v>2.4</v>
      </c>
    </row>
    <row r="251" spans="5:7" x14ac:dyDescent="0.25">
      <c r="E251" t="s">
        <v>102</v>
      </c>
      <c r="F251" s="4">
        <v>4.2</v>
      </c>
      <c r="G251" s="4">
        <v>2.5</v>
      </c>
    </row>
    <row r="252" spans="5:7" x14ac:dyDescent="0.25">
      <c r="E252" t="s">
        <v>101</v>
      </c>
      <c r="F252" s="4">
        <v>-0.2</v>
      </c>
      <c r="G252" s="4">
        <v>-1.6</v>
      </c>
    </row>
    <row r="253" spans="5:7" x14ac:dyDescent="0.25">
      <c r="E253" t="s">
        <v>100</v>
      </c>
      <c r="F253" s="4">
        <v>4.4000000000000004</v>
      </c>
      <c r="G253" s="4">
        <v>2.2999999999999998</v>
      </c>
    </row>
    <row r="254" spans="5:7" x14ac:dyDescent="0.25">
      <c r="E254" t="s">
        <v>99</v>
      </c>
      <c r="F254" s="4">
        <v>0.9</v>
      </c>
      <c r="G254" s="4">
        <v>-2.1</v>
      </c>
    </row>
    <row r="255" spans="5:7" x14ac:dyDescent="0.25">
      <c r="E255" t="s">
        <v>98</v>
      </c>
      <c r="F255" s="4">
        <v>-7.6</v>
      </c>
      <c r="G255" s="4">
        <v>-8.5</v>
      </c>
    </row>
    <row r="256" spans="5:7" x14ac:dyDescent="0.25">
      <c r="E256" t="s">
        <v>97</v>
      </c>
      <c r="F256" s="4">
        <v>-4.8</v>
      </c>
      <c r="G256" s="4">
        <v>-4.5999999999999996</v>
      </c>
    </row>
    <row r="257" spans="5:7" x14ac:dyDescent="0.25">
      <c r="E257" t="s">
        <v>96</v>
      </c>
      <c r="F257" s="4">
        <v>-1.4</v>
      </c>
      <c r="G257" s="4">
        <v>-0.7</v>
      </c>
    </row>
    <row r="258" spans="5:7" x14ac:dyDescent="0.25">
      <c r="E258" t="s">
        <v>95</v>
      </c>
      <c r="F258" s="4">
        <v>1.9</v>
      </c>
      <c r="G258" s="4">
        <v>1.5</v>
      </c>
    </row>
    <row r="259" spans="5:7" x14ac:dyDescent="0.25">
      <c r="E259" t="s">
        <v>94</v>
      </c>
      <c r="F259" s="4">
        <v>5.7</v>
      </c>
      <c r="G259" s="4">
        <v>4.3</v>
      </c>
    </row>
    <row r="260" spans="5:7" x14ac:dyDescent="0.25">
      <c r="E260" t="s">
        <v>93</v>
      </c>
      <c r="F260" s="4">
        <v>3.1</v>
      </c>
      <c r="G260" s="4">
        <v>2</v>
      </c>
    </row>
    <row r="261" spans="5:7" x14ac:dyDescent="0.25">
      <c r="E261" t="s">
        <v>92</v>
      </c>
      <c r="F261" s="4">
        <v>6</v>
      </c>
      <c r="G261" s="4">
        <v>3.9</v>
      </c>
    </row>
    <row r="262" spans="5:7" x14ac:dyDescent="0.25">
      <c r="E262" t="s">
        <v>91</v>
      </c>
      <c r="F262" s="4">
        <v>4.4000000000000004</v>
      </c>
      <c r="G262" s="4">
        <v>3.1</v>
      </c>
    </row>
    <row r="263" spans="5:7" x14ac:dyDescent="0.25">
      <c r="E263" t="s">
        <v>90</v>
      </c>
      <c r="F263" s="4">
        <v>4.5</v>
      </c>
      <c r="G263" s="4">
        <v>2.1</v>
      </c>
    </row>
    <row r="264" spans="5:7" x14ac:dyDescent="0.25">
      <c r="E264" t="s">
        <v>89</v>
      </c>
      <c r="F264" s="4">
        <v>1.1000000000000001</v>
      </c>
      <c r="G264" s="4">
        <v>-1</v>
      </c>
    </row>
    <row r="265" spans="5:7" x14ac:dyDescent="0.25">
      <c r="E265" t="s">
        <v>88</v>
      </c>
      <c r="F265" s="4">
        <v>5.5</v>
      </c>
      <c r="G265" s="4">
        <v>2.7</v>
      </c>
    </row>
    <row r="266" spans="5:7" x14ac:dyDescent="0.25">
      <c r="E266" t="s">
        <v>87</v>
      </c>
      <c r="F266" s="4">
        <v>2.2999999999999998</v>
      </c>
      <c r="G266" s="4">
        <v>-0.2</v>
      </c>
    </row>
    <row r="267" spans="5:7" x14ac:dyDescent="0.25">
      <c r="E267" t="s">
        <v>86</v>
      </c>
      <c r="F267" s="4">
        <v>5.0999999999999996</v>
      </c>
      <c r="G267" s="4">
        <v>4.5999999999999996</v>
      </c>
    </row>
    <row r="268" spans="5:7" x14ac:dyDescent="0.25">
      <c r="E268" t="s">
        <v>85</v>
      </c>
      <c r="F268" s="4">
        <v>5.8</v>
      </c>
      <c r="G268" s="4">
        <v>3.3</v>
      </c>
    </row>
    <row r="269" spans="5:7" x14ac:dyDescent="0.25">
      <c r="E269" t="s">
        <v>84</v>
      </c>
      <c r="F269" s="4">
        <v>3.5</v>
      </c>
      <c r="G269" s="4">
        <v>1.8</v>
      </c>
    </row>
    <row r="270" spans="5:7" x14ac:dyDescent="0.25">
      <c r="E270" t="s">
        <v>83</v>
      </c>
      <c r="F270" s="4">
        <v>2.8</v>
      </c>
      <c r="G270" s="4">
        <v>0.7</v>
      </c>
    </row>
    <row r="271" spans="5:7" x14ac:dyDescent="0.25">
      <c r="E271" t="s">
        <v>82</v>
      </c>
      <c r="F271" s="4">
        <v>2.5</v>
      </c>
      <c r="G271" s="4">
        <v>0.4</v>
      </c>
    </row>
    <row r="272" spans="5:7" x14ac:dyDescent="0.25">
      <c r="E272" t="s">
        <v>81</v>
      </c>
      <c r="F272" s="4">
        <v>5.2</v>
      </c>
      <c r="G272" s="4">
        <v>3.5</v>
      </c>
    </row>
    <row r="273" spans="5:7" x14ac:dyDescent="0.25">
      <c r="E273" t="s">
        <v>80</v>
      </c>
      <c r="F273" s="4">
        <v>1.7</v>
      </c>
      <c r="G273" s="4">
        <v>0.6</v>
      </c>
    </row>
    <row r="274" spans="5:7" x14ac:dyDescent="0.25">
      <c r="E274" t="s">
        <v>79</v>
      </c>
      <c r="F274" s="4">
        <v>5.2</v>
      </c>
      <c r="G274" s="4">
        <v>3.2</v>
      </c>
    </row>
    <row r="275" spans="5:7" x14ac:dyDescent="0.25">
      <c r="E275" t="s">
        <v>78</v>
      </c>
      <c r="F275" s="4">
        <v>5.4</v>
      </c>
      <c r="G275" s="4">
        <v>2.9</v>
      </c>
    </row>
    <row r="276" spans="5:7" x14ac:dyDescent="0.25">
      <c r="E276" t="s">
        <v>77</v>
      </c>
      <c r="F276" s="4">
        <v>0.3</v>
      </c>
      <c r="G276" s="4">
        <v>-1.4</v>
      </c>
    </row>
    <row r="277" spans="5:7" x14ac:dyDescent="0.25">
      <c r="E277" t="s">
        <v>76</v>
      </c>
      <c r="F277" s="4">
        <v>7.6</v>
      </c>
      <c r="G277" s="4">
        <v>5.2</v>
      </c>
    </row>
    <row r="278" spans="5:7" x14ac:dyDescent="0.25">
      <c r="E278" t="s">
        <v>75</v>
      </c>
      <c r="F278" s="4">
        <v>6.6</v>
      </c>
      <c r="G278" s="4">
        <v>4.7</v>
      </c>
    </row>
    <row r="279" spans="5:7" x14ac:dyDescent="0.25">
      <c r="E279" t="s">
        <v>74</v>
      </c>
      <c r="F279" s="4">
        <v>2.5</v>
      </c>
      <c r="G279" s="4">
        <v>1.8</v>
      </c>
    </row>
    <row r="280" spans="5:7" x14ac:dyDescent="0.25">
      <c r="E280" t="s">
        <v>73</v>
      </c>
      <c r="F280" s="4">
        <v>3.1</v>
      </c>
      <c r="G280" s="4">
        <v>3.3</v>
      </c>
    </row>
    <row r="281" spans="5:7" x14ac:dyDescent="0.25">
      <c r="E281" t="s">
        <v>72</v>
      </c>
      <c r="F281" s="4">
        <v>4.5999999999999996</v>
      </c>
      <c r="G281" s="4">
        <v>2.2999999999999998</v>
      </c>
    </row>
    <row r="282" spans="5:7" x14ac:dyDescent="0.25">
      <c r="E282" t="s">
        <v>71</v>
      </c>
      <c r="F282" s="4">
        <v>2.5</v>
      </c>
      <c r="G282" s="4">
        <v>1.3</v>
      </c>
    </row>
    <row r="283" spans="5:7" x14ac:dyDescent="0.25">
      <c r="E283" t="s">
        <v>70</v>
      </c>
      <c r="F283" s="4">
        <v>0.5</v>
      </c>
      <c r="G283" s="4">
        <v>0.6</v>
      </c>
    </row>
    <row r="284" spans="5:7" x14ac:dyDescent="0.25">
      <c r="E284" t="s">
        <v>69</v>
      </c>
      <c r="F284" s="4">
        <v>2</v>
      </c>
      <c r="G284" s="4">
        <v>2.4</v>
      </c>
    </row>
    <row r="285" spans="5:7" x14ac:dyDescent="0.25">
      <c r="E285" t="s">
        <v>68</v>
      </c>
      <c r="F285" s="4">
        <v>4.0999999999999996</v>
      </c>
      <c r="G285" s="4">
        <v>1.2</v>
      </c>
    </row>
    <row r="286" spans="5:7" x14ac:dyDescent="0.25">
      <c r="E286" t="s">
        <v>67</v>
      </c>
      <c r="F286" s="4">
        <v>3.6</v>
      </c>
      <c r="G286" s="4">
        <v>2.4</v>
      </c>
    </row>
    <row r="287" spans="5:7" x14ac:dyDescent="0.25">
      <c r="E287" t="s">
        <v>66</v>
      </c>
      <c r="F287" s="4">
        <v>4.2</v>
      </c>
      <c r="G287" s="4">
        <v>2</v>
      </c>
    </row>
    <row r="288" spans="5:7" x14ac:dyDescent="0.25">
      <c r="E288" t="s">
        <v>65</v>
      </c>
      <c r="F288" s="4">
        <v>3.9</v>
      </c>
      <c r="G288" s="4">
        <v>1.7</v>
      </c>
    </row>
    <row r="289" spans="5:7" x14ac:dyDescent="0.25">
      <c r="E289" t="s">
        <v>64</v>
      </c>
      <c r="F289" s="4">
        <v>3.3</v>
      </c>
      <c r="G289" s="4">
        <v>2</v>
      </c>
    </row>
    <row r="290" spans="5:7" x14ac:dyDescent="0.25">
      <c r="E290" t="s">
        <v>63</v>
      </c>
      <c r="F290" s="4">
        <v>5.4</v>
      </c>
      <c r="G290" s="4">
        <v>3.4</v>
      </c>
    </row>
    <row r="291" spans="5:7" x14ac:dyDescent="0.25">
      <c r="E291" t="s">
        <v>62</v>
      </c>
      <c r="F291" s="4">
        <v>7</v>
      </c>
      <c r="G291" s="4">
        <v>4.0999999999999996</v>
      </c>
    </row>
    <row r="292" spans="5:7" x14ac:dyDescent="0.25">
      <c r="E292" t="s">
        <v>61</v>
      </c>
      <c r="F292" s="4">
        <v>5.3</v>
      </c>
      <c r="G292" s="4">
        <v>2.8</v>
      </c>
    </row>
    <row r="293" spans="5:7" x14ac:dyDescent="0.25">
      <c r="E293" t="s">
        <v>60</v>
      </c>
      <c r="F293" s="4">
        <v>6.4</v>
      </c>
      <c r="G293" s="4">
        <v>2.8</v>
      </c>
    </row>
    <row r="294" spans="5:7" x14ac:dyDescent="0.25">
      <c r="E294" t="s">
        <v>59</v>
      </c>
      <c r="F294" s="4">
        <v>4.3</v>
      </c>
      <c r="G294" s="4">
        <v>2.9</v>
      </c>
    </row>
    <row r="295" spans="5:7" x14ac:dyDescent="0.25">
      <c r="E295" t="s">
        <v>58</v>
      </c>
      <c r="F295" s="4">
        <v>2.6</v>
      </c>
      <c r="G295" s="4">
        <v>0.7</v>
      </c>
    </row>
    <row r="296" spans="5:7" x14ac:dyDescent="0.25">
      <c r="E296" t="s">
        <v>57</v>
      </c>
      <c r="F296" s="4">
        <v>3.8</v>
      </c>
      <c r="G296" s="4">
        <v>2.2000000000000002</v>
      </c>
    </row>
    <row r="297" spans="5:7" x14ac:dyDescent="0.25">
      <c r="E297" t="s">
        <v>56</v>
      </c>
      <c r="F297" s="4">
        <v>5</v>
      </c>
      <c r="G297" s="4">
        <v>2.7</v>
      </c>
    </row>
    <row r="298" spans="5:7" x14ac:dyDescent="0.25">
      <c r="E298" t="s">
        <v>55</v>
      </c>
      <c r="F298" s="4">
        <v>5</v>
      </c>
      <c r="G298" s="4">
        <v>3.6</v>
      </c>
    </row>
    <row r="299" spans="5:7" x14ac:dyDescent="0.25">
      <c r="E299" t="s">
        <v>54</v>
      </c>
      <c r="F299" s="4">
        <v>3.3</v>
      </c>
      <c r="G299" s="4">
        <v>1.8</v>
      </c>
    </row>
    <row r="300" spans="5:7" x14ac:dyDescent="0.25">
      <c r="E300" t="s">
        <v>53</v>
      </c>
      <c r="F300" s="4">
        <v>-3.1</v>
      </c>
      <c r="G300" s="4">
        <v>-4.5999999999999996</v>
      </c>
    </row>
    <row r="301" spans="5:7" x14ac:dyDescent="0.25">
      <c r="E301" t="s">
        <v>52</v>
      </c>
      <c r="F301" s="4">
        <v>-30.9</v>
      </c>
      <c r="G301" s="4">
        <v>-29.9</v>
      </c>
    </row>
    <row r="302" spans="5:7" x14ac:dyDescent="0.25">
      <c r="E302" t="s">
        <v>51</v>
      </c>
      <c r="F302" s="4">
        <v>40.1</v>
      </c>
      <c r="G302" s="4">
        <v>35.299999999999997</v>
      </c>
    </row>
    <row r="303" spans="5:7" x14ac:dyDescent="0.25">
      <c r="E303" t="s">
        <v>50</v>
      </c>
      <c r="F303" s="4">
        <v>6.6</v>
      </c>
      <c r="G303" s="4">
        <v>3.9</v>
      </c>
    </row>
    <row r="304" spans="5:7" x14ac:dyDescent="0.25">
      <c r="E304" t="s">
        <v>49</v>
      </c>
      <c r="F304" s="4">
        <v>11.7</v>
      </c>
      <c r="G304" s="4">
        <v>6.3</v>
      </c>
    </row>
    <row r="305" spans="5:7" x14ac:dyDescent="0.25">
      <c r="E305" t="s">
        <v>48</v>
      </c>
      <c r="F305" s="4">
        <v>13.8</v>
      </c>
      <c r="G305" s="4">
        <v>7</v>
      </c>
    </row>
    <row r="306" spans="5:7" x14ac:dyDescent="0.25">
      <c r="E306" t="s">
        <v>47</v>
      </c>
      <c r="F306" s="4">
        <v>9</v>
      </c>
      <c r="G306" s="4">
        <v>2.7</v>
      </c>
    </row>
    <row r="307" spans="5:7" x14ac:dyDescent="0.25">
      <c r="E307" t="s">
        <v>46</v>
      </c>
      <c r="F307" s="4">
        <v>14.3</v>
      </c>
      <c r="G307" s="4">
        <v>7</v>
      </c>
    </row>
    <row r="308" spans="5:7" x14ac:dyDescent="0.25">
      <c r="E308" t="s">
        <v>45</v>
      </c>
      <c r="F308" s="4">
        <v>6.6</v>
      </c>
      <c r="G308" s="4">
        <v>-1.6</v>
      </c>
    </row>
    <row r="309" spans="5:7" x14ac:dyDescent="0.25">
      <c r="E309" t="s">
        <v>44</v>
      </c>
      <c r="F309" s="4">
        <v>8.5</v>
      </c>
      <c r="G309" s="4">
        <v>-0.6</v>
      </c>
    </row>
    <row r="310" spans="5:7" x14ac:dyDescent="0.25">
      <c r="E310" t="s">
        <v>43</v>
      </c>
      <c r="F310" s="4">
        <v>7.7</v>
      </c>
      <c r="G310" s="4">
        <v>3.2</v>
      </c>
    </row>
    <row r="311" spans="5:7" x14ac:dyDescent="0.25">
      <c r="E311" t="s">
        <v>42</v>
      </c>
      <c r="F311" s="4">
        <v>6.7</v>
      </c>
      <c r="G311" s="4">
        <v>2.7</v>
      </c>
    </row>
  </sheetData>
  <mergeCells count="4">
    <mergeCell ref="A1:G1"/>
    <mergeCell ref="A2:G2"/>
    <mergeCell ref="A4:C4"/>
    <mergeCell ref="E4:G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05"/>
  <sheetViews>
    <sheetView topLeftCell="A284" workbookViewId="0">
      <selection activeCell="D305" sqref="D305"/>
    </sheetView>
  </sheetViews>
  <sheetFormatPr defaultRowHeight="15" x14ac:dyDescent="0.25"/>
  <cols>
    <col min="2" max="2" width="14.28515625" customWidth="1"/>
    <col min="3" max="3" width="16.42578125" customWidth="1"/>
    <col min="4" max="4" width="15.7109375" customWidth="1"/>
    <col min="7" max="7" width="10.140625" bestFit="1" customWidth="1"/>
    <col min="8" max="8" width="18.5703125" bestFit="1" customWidth="1"/>
    <col min="9" max="9" width="8.28515625" bestFit="1" customWidth="1"/>
    <col min="10" max="10" width="9.42578125" bestFit="1" customWidth="1"/>
    <col min="11" max="11" width="11.42578125" bestFit="1" customWidth="1"/>
    <col min="12" max="12" width="8.140625" bestFit="1" customWidth="1"/>
    <col min="13" max="13" width="12.7109375" bestFit="1" customWidth="1"/>
    <col min="16" max="16" width="11.85546875" bestFit="1" customWidth="1"/>
  </cols>
  <sheetData>
    <row r="1" spans="1:4" ht="45" x14ac:dyDescent="0.25">
      <c r="A1" s="16" t="s">
        <v>7</v>
      </c>
      <c r="B1" s="16" t="s">
        <v>409</v>
      </c>
      <c r="C1" s="16" t="s">
        <v>408</v>
      </c>
      <c r="D1" s="16" t="s">
        <v>436</v>
      </c>
    </row>
    <row r="2" spans="1:4" x14ac:dyDescent="0.25">
      <c r="A2" t="s">
        <v>422</v>
      </c>
      <c r="B2" s="4">
        <v>243.2</v>
      </c>
      <c r="C2" s="4">
        <v>2034.5</v>
      </c>
    </row>
    <row r="3" spans="1:4" x14ac:dyDescent="0.25">
      <c r="A3" t="s">
        <v>406</v>
      </c>
      <c r="B3" s="4">
        <v>246</v>
      </c>
      <c r="C3" s="4">
        <v>2029</v>
      </c>
      <c r="D3" s="11">
        <f t="shared" ref="D3:D66" si="0">B3/B2-1</f>
        <v>1.1513157894736947E-2</v>
      </c>
    </row>
    <row r="4" spans="1:4" x14ac:dyDescent="0.25">
      <c r="A4" t="s">
        <v>404</v>
      </c>
      <c r="B4" s="4">
        <v>249.6</v>
      </c>
      <c r="C4" s="4">
        <v>2024.8</v>
      </c>
      <c r="D4" s="11">
        <f t="shared" si="0"/>
        <v>1.4634146341463428E-2</v>
      </c>
    </row>
    <row r="5" spans="1:4" x14ac:dyDescent="0.25">
      <c r="A5" t="s">
        <v>402</v>
      </c>
      <c r="B5" s="4">
        <v>259.7</v>
      </c>
      <c r="C5" s="4">
        <v>2056.5</v>
      </c>
      <c r="D5" s="11">
        <f t="shared" si="0"/>
        <v>4.0464743589743613E-2</v>
      </c>
    </row>
    <row r="6" spans="1:4" x14ac:dyDescent="0.25">
      <c r="A6" t="s">
        <v>400</v>
      </c>
      <c r="B6" s="4">
        <v>265.7</v>
      </c>
      <c r="C6" s="4">
        <v>2087.4</v>
      </c>
      <c r="D6" s="11">
        <f t="shared" si="0"/>
        <v>2.3103581055063493E-2</v>
      </c>
    </row>
    <row r="7" spans="1:4" x14ac:dyDescent="0.25">
      <c r="A7" t="s">
        <v>398</v>
      </c>
      <c r="B7" s="4">
        <v>272.60000000000002</v>
      </c>
      <c r="C7" s="4">
        <v>2121.9</v>
      </c>
      <c r="D7" s="11">
        <f t="shared" si="0"/>
        <v>2.5969138125705893E-2</v>
      </c>
    </row>
    <row r="8" spans="1:4" x14ac:dyDescent="0.25">
      <c r="A8" t="s">
        <v>396</v>
      </c>
      <c r="B8" s="4">
        <v>279.2</v>
      </c>
      <c r="C8" s="4">
        <v>2134.1</v>
      </c>
      <c r="D8" s="11">
        <f t="shared" si="0"/>
        <v>2.4211298606016118E-2</v>
      </c>
    </row>
    <row r="9" spans="1:4" x14ac:dyDescent="0.25">
      <c r="A9" t="s">
        <v>394</v>
      </c>
      <c r="B9" s="4">
        <v>280.39999999999998</v>
      </c>
      <c r="C9" s="4">
        <v>2136.4</v>
      </c>
      <c r="D9" s="11">
        <f t="shared" si="0"/>
        <v>4.2979942693408546E-3</v>
      </c>
    </row>
    <row r="10" spans="1:4" x14ac:dyDescent="0.25">
      <c r="A10" t="s">
        <v>392</v>
      </c>
      <c r="B10" s="4">
        <v>275</v>
      </c>
      <c r="C10" s="4">
        <v>2107</v>
      </c>
      <c r="D10" s="11">
        <f t="shared" si="0"/>
        <v>-1.925820256776023E-2</v>
      </c>
    </row>
    <row r="11" spans="1:4" x14ac:dyDescent="0.25">
      <c r="A11" t="s">
        <v>390</v>
      </c>
      <c r="B11" s="4">
        <v>271.39999999999998</v>
      </c>
      <c r="C11" s="4">
        <v>2099.8000000000002</v>
      </c>
      <c r="D11" s="11">
        <f t="shared" si="0"/>
        <v>-1.3090909090909153E-2</v>
      </c>
    </row>
    <row r="12" spans="1:4" x14ac:dyDescent="0.25">
      <c r="A12" t="s">
        <v>388</v>
      </c>
      <c r="B12" s="4">
        <v>272.89999999999998</v>
      </c>
      <c r="C12" s="4">
        <v>2121.5</v>
      </c>
      <c r="D12" s="11">
        <f t="shared" si="0"/>
        <v>5.5268975681650456E-3</v>
      </c>
    </row>
    <row r="13" spans="1:4" x14ac:dyDescent="0.25">
      <c r="A13" t="s">
        <v>386</v>
      </c>
      <c r="B13" s="4">
        <v>270.60000000000002</v>
      </c>
      <c r="C13" s="4">
        <v>2103.6999999999998</v>
      </c>
      <c r="D13" s="11">
        <f t="shared" si="0"/>
        <v>-8.4279956027847325E-3</v>
      </c>
    </row>
    <row r="14" spans="1:4" x14ac:dyDescent="0.25">
      <c r="A14" t="s">
        <v>384</v>
      </c>
      <c r="B14" s="4">
        <v>280.8</v>
      </c>
      <c r="C14" s="4">
        <v>2186.4</v>
      </c>
      <c r="D14" s="11">
        <f t="shared" si="0"/>
        <v>3.7694013303769314E-2</v>
      </c>
    </row>
    <row r="15" spans="1:4" x14ac:dyDescent="0.25">
      <c r="A15" t="s">
        <v>382</v>
      </c>
      <c r="B15" s="4">
        <v>290.39999999999998</v>
      </c>
      <c r="C15" s="4">
        <v>2253</v>
      </c>
      <c r="D15" s="11">
        <f t="shared" si="0"/>
        <v>3.4188034188034067E-2</v>
      </c>
    </row>
    <row r="16" spans="1:4" x14ac:dyDescent="0.25">
      <c r="A16" t="s">
        <v>380</v>
      </c>
      <c r="B16" s="4">
        <v>308.2</v>
      </c>
      <c r="C16" s="4">
        <v>2340.1</v>
      </c>
      <c r="D16" s="11">
        <f t="shared" si="0"/>
        <v>6.1294765840220533E-2</v>
      </c>
    </row>
    <row r="17" spans="1:4" x14ac:dyDescent="0.25">
      <c r="A17" t="s">
        <v>378</v>
      </c>
      <c r="B17" s="4">
        <v>319.89999999999998</v>
      </c>
      <c r="C17" s="4">
        <v>2384.9</v>
      </c>
      <c r="D17" s="11">
        <f t="shared" si="0"/>
        <v>3.7962362102530678E-2</v>
      </c>
    </row>
    <row r="18" spans="1:4" x14ac:dyDescent="0.25">
      <c r="A18" t="s">
        <v>376</v>
      </c>
      <c r="B18" s="4">
        <v>336</v>
      </c>
      <c r="C18" s="4">
        <v>2417.3000000000002</v>
      </c>
      <c r="D18" s="11">
        <f t="shared" si="0"/>
        <v>5.0328227571116102E-2</v>
      </c>
    </row>
    <row r="19" spans="1:4" x14ac:dyDescent="0.25">
      <c r="A19" t="s">
        <v>374</v>
      </c>
      <c r="B19" s="4">
        <v>344.1</v>
      </c>
      <c r="C19" s="4">
        <v>2459.1999999999998</v>
      </c>
      <c r="D19" s="11">
        <f t="shared" si="0"/>
        <v>2.4107142857142883E-2</v>
      </c>
    </row>
    <row r="20" spans="1:4" x14ac:dyDescent="0.25">
      <c r="A20" t="s">
        <v>372</v>
      </c>
      <c r="B20" s="4">
        <v>351.4</v>
      </c>
      <c r="C20" s="4">
        <v>2509.9</v>
      </c>
      <c r="D20" s="11">
        <f t="shared" si="0"/>
        <v>2.121476315024684E-2</v>
      </c>
    </row>
    <row r="21" spans="1:4" x14ac:dyDescent="0.25">
      <c r="A21" t="s">
        <v>370</v>
      </c>
      <c r="B21" s="4">
        <v>356.2</v>
      </c>
      <c r="C21" s="4">
        <v>2515.4</v>
      </c>
      <c r="D21" s="11">
        <f t="shared" si="0"/>
        <v>1.3659647125782604E-2</v>
      </c>
    </row>
    <row r="22" spans="1:4" x14ac:dyDescent="0.25">
      <c r="A22" t="s">
        <v>368</v>
      </c>
      <c r="B22" s="4">
        <v>359.8</v>
      </c>
      <c r="C22" s="4">
        <v>2542.3000000000002</v>
      </c>
      <c r="D22" s="11">
        <f t="shared" si="0"/>
        <v>1.0106681639528325E-2</v>
      </c>
    </row>
    <row r="23" spans="1:4" x14ac:dyDescent="0.25">
      <c r="A23" t="s">
        <v>366</v>
      </c>
      <c r="B23" s="4">
        <v>361</v>
      </c>
      <c r="C23" s="4">
        <v>2547.8000000000002</v>
      </c>
      <c r="D23" s="11">
        <f t="shared" si="0"/>
        <v>3.3351862145636346E-3</v>
      </c>
    </row>
    <row r="24" spans="1:4" x14ac:dyDescent="0.25">
      <c r="A24" t="s">
        <v>364</v>
      </c>
      <c r="B24" s="4">
        <v>367.7</v>
      </c>
      <c r="C24" s="4">
        <v>2566.1999999999998</v>
      </c>
      <c r="D24" s="11">
        <f t="shared" si="0"/>
        <v>1.8559556786703624E-2</v>
      </c>
    </row>
    <row r="25" spans="1:4" x14ac:dyDescent="0.25">
      <c r="A25" t="s">
        <v>362</v>
      </c>
      <c r="B25" s="4">
        <v>380.8</v>
      </c>
      <c r="C25" s="4">
        <v>2650.4</v>
      </c>
      <c r="D25" s="11">
        <f t="shared" si="0"/>
        <v>3.5626869730758903E-2</v>
      </c>
    </row>
    <row r="26" spans="1:4" x14ac:dyDescent="0.25">
      <c r="A26" t="s">
        <v>360</v>
      </c>
      <c r="B26" s="4">
        <v>388</v>
      </c>
      <c r="C26" s="4">
        <v>2699.7</v>
      </c>
      <c r="D26" s="11">
        <f t="shared" si="0"/>
        <v>1.8907563025210017E-2</v>
      </c>
    </row>
    <row r="27" spans="1:4" x14ac:dyDescent="0.25">
      <c r="A27" t="s">
        <v>358</v>
      </c>
      <c r="B27" s="4">
        <v>391.7</v>
      </c>
      <c r="C27" s="4">
        <v>2720.6</v>
      </c>
      <c r="D27" s="11">
        <f t="shared" si="0"/>
        <v>9.5360824742267702E-3</v>
      </c>
    </row>
    <row r="28" spans="1:4" x14ac:dyDescent="0.25">
      <c r="A28" t="s">
        <v>356</v>
      </c>
      <c r="B28" s="4">
        <v>391.2</v>
      </c>
      <c r="C28" s="4">
        <v>2705.3</v>
      </c>
      <c r="D28" s="11">
        <f t="shared" si="0"/>
        <v>-1.2764871074801842E-3</v>
      </c>
    </row>
    <row r="29" spans="1:4" x14ac:dyDescent="0.25">
      <c r="A29" t="s">
        <v>354</v>
      </c>
      <c r="B29" s="4">
        <v>386</v>
      </c>
      <c r="C29" s="4">
        <v>2664.3</v>
      </c>
      <c r="D29" s="11">
        <f t="shared" si="0"/>
        <v>-1.3292433537832271E-2</v>
      </c>
    </row>
    <row r="30" spans="1:4" x14ac:dyDescent="0.25">
      <c r="A30" t="s">
        <v>352</v>
      </c>
      <c r="B30" s="4">
        <v>385.3</v>
      </c>
      <c r="C30" s="4">
        <v>2651.6</v>
      </c>
      <c r="D30" s="11">
        <f t="shared" si="0"/>
        <v>-1.8134715025905912E-3</v>
      </c>
    </row>
    <row r="31" spans="1:4" x14ac:dyDescent="0.25">
      <c r="A31" t="s">
        <v>350</v>
      </c>
      <c r="B31" s="4">
        <v>386.1</v>
      </c>
      <c r="C31" s="4">
        <v>2654.5</v>
      </c>
      <c r="D31" s="11">
        <f t="shared" si="0"/>
        <v>2.0763041785620828E-3</v>
      </c>
    </row>
    <row r="32" spans="1:4" x14ac:dyDescent="0.25">
      <c r="A32" t="s">
        <v>348</v>
      </c>
      <c r="B32" s="4">
        <v>391</v>
      </c>
      <c r="C32" s="4">
        <v>2684.4</v>
      </c>
      <c r="D32" s="11">
        <f t="shared" si="0"/>
        <v>1.2691012691012693E-2</v>
      </c>
    </row>
    <row r="33" spans="1:4" x14ac:dyDescent="0.25">
      <c r="A33" t="s">
        <v>346</v>
      </c>
      <c r="B33" s="4">
        <v>399.7</v>
      </c>
      <c r="C33" s="4">
        <v>2737</v>
      </c>
      <c r="D33" s="11">
        <f t="shared" si="0"/>
        <v>2.2250639386189208E-2</v>
      </c>
    </row>
    <row r="34" spans="1:4" x14ac:dyDescent="0.25">
      <c r="A34" t="s">
        <v>344</v>
      </c>
      <c r="B34" s="4">
        <v>413.1</v>
      </c>
      <c r="C34" s="4">
        <v>2815.1</v>
      </c>
      <c r="D34" s="11">
        <f t="shared" si="0"/>
        <v>3.3525143857893402E-2</v>
      </c>
    </row>
    <row r="35" spans="1:4" x14ac:dyDescent="0.25">
      <c r="A35" t="s">
        <v>342</v>
      </c>
      <c r="B35" s="4">
        <v>421.5</v>
      </c>
      <c r="C35" s="4">
        <v>2860.9</v>
      </c>
      <c r="D35" s="11">
        <f t="shared" si="0"/>
        <v>2.0334059549745875E-2</v>
      </c>
    </row>
    <row r="36" spans="1:4" x14ac:dyDescent="0.25">
      <c r="A36" t="s">
        <v>340</v>
      </c>
      <c r="B36" s="4">
        <v>430.2</v>
      </c>
      <c r="C36" s="4">
        <v>2899.6</v>
      </c>
      <c r="D36" s="11">
        <f t="shared" si="0"/>
        <v>2.0640569395017794E-2</v>
      </c>
    </row>
    <row r="37" spans="1:4" x14ac:dyDescent="0.25">
      <c r="A37" t="s">
        <v>338</v>
      </c>
      <c r="B37" s="4">
        <v>437.1</v>
      </c>
      <c r="C37" s="4">
        <v>2917</v>
      </c>
      <c r="D37" s="11">
        <f t="shared" si="0"/>
        <v>1.6039051603905286E-2</v>
      </c>
    </row>
    <row r="38" spans="1:4" x14ac:dyDescent="0.25">
      <c r="A38" t="s">
        <v>336</v>
      </c>
      <c r="B38" s="4">
        <v>439.7</v>
      </c>
      <c r="C38" s="4">
        <v>2905.7</v>
      </c>
      <c r="D38" s="11">
        <f t="shared" si="0"/>
        <v>5.9482955845342467E-3</v>
      </c>
    </row>
    <row r="39" spans="1:4" x14ac:dyDescent="0.25">
      <c r="A39" t="s">
        <v>334</v>
      </c>
      <c r="B39" s="4">
        <v>446</v>
      </c>
      <c r="C39" s="4">
        <v>2929.7</v>
      </c>
      <c r="D39" s="11">
        <f t="shared" si="0"/>
        <v>1.4327950875597129E-2</v>
      </c>
    </row>
    <row r="40" spans="1:4" x14ac:dyDescent="0.25">
      <c r="A40" t="s">
        <v>332</v>
      </c>
      <c r="B40" s="4">
        <v>451.2</v>
      </c>
      <c r="C40" s="4">
        <v>2927</v>
      </c>
      <c r="D40" s="11">
        <f t="shared" si="0"/>
        <v>1.1659192825112186E-2</v>
      </c>
    </row>
    <row r="41" spans="1:4" x14ac:dyDescent="0.25">
      <c r="A41" t="s">
        <v>330</v>
      </c>
      <c r="B41" s="4">
        <v>460.5</v>
      </c>
      <c r="C41" s="4">
        <v>2975.2</v>
      </c>
      <c r="D41" s="11">
        <f t="shared" si="0"/>
        <v>2.0611702127659504E-2</v>
      </c>
    </row>
    <row r="42" spans="1:4" x14ac:dyDescent="0.25">
      <c r="A42" t="s">
        <v>328</v>
      </c>
      <c r="B42" s="4">
        <v>469.8</v>
      </c>
      <c r="C42" s="4">
        <v>2994.3</v>
      </c>
      <c r="D42" s="11">
        <f t="shared" si="0"/>
        <v>2.0195439739413734E-2</v>
      </c>
    </row>
    <row r="43" spans="1:4" x14ac:dyDescent="0.25">
      <c r="A43" t="s">
        <v>326</v>
      </c>
      <c r="B43" s="4">
        <v>472</v>
      </c>
      <c r="C43" s="4">
        <v>2987.7</v>
      </c>
      <c r="D43" s="11">
        <f t="shared" si="0"/>
        <v>4.6828437633035236E-3</v>
      </c>
    </row>
    <row r="44" spans="1:4" x14ac:dyDescent="0.25">
      <c r="A44" t="s">
        <v>324</v>
      </c>
      <c r="B44" s="4">
        <v>479.5</v>
      </c>
      <c r="C44" s="4">
        <v>3017</v>
      </c>
      <c r="D44" s="11">
        <f t="shared" si="0"/>
        <v>1.5889830508474478E-2</v>
      </c>
    </row>
    <row r="45" spans="1:4" x14ac:dyDescent="0.25">
      <c r="A45" t="s">
        <v>322</v>
      </c>
      <c r="B45" s="4">
        <v>474.9</v>
      </c>
      <c r="C45" s="4">
        <v>2985.8</v>
      </c>
      <c r="D45" s="11">
        <f t="shared" si="0"/>
        <v>-9.59332638164756E-3</v>
      </c>
    </row>
    <row r="46" spans="1:4" x14ac:dyDescent="0.25">
      <c r="A46" t="s">
        <v>320</v>
      </c>
      <c r="B46" s="4">
        <v>467.5</v>
      </c>
      <c r="C46" s="4">
        <v>2908.3</v>
      </c>
      <c r="D46" s="11">
        <f t="shared" si="0"/>
        <v>-1.5582227837439455E-2</v>
      </c>
    </row>
    <row r="47" spans="1:4" x14ac:dyDescent="0.25">
      <c r="A47" t="s">
        <v>318</v>
      </c>
      <c r="B47" s="4">
        <v>472</v>
      </c>
      <c r="C47" s="4">
        <v>2927.4</v>
      </c>
      <c r="D47" s="11">
        <f t="shared" si="0"/>
        <v>9.6256684491977662E-3</v>
      </c>
    </row>
    <row r="48" spans="1:4" x14ac:dyDescent="0.25">
      <c r="A48" t="s">
        <v>316</v>
      </c>
      <c r="B48" s="4">
        <v>485.8</v>
      </c>
      <c r="C48" s="4">
        <v>2995.1</v>
      </c>
      <c r="D48" s="11">
        <f t="shared" si="0"/>
        <v>2.9237288135593342E-2</v>
      </c>
    </row>
    <row r="49" spans="1:4" x14ac:dyDescent="0.25">
      <c r="A49" t="s">
        <v>314</v>
      </c>
      <c r="B49" s="4">
        <v>499.6</v>
      </c>
      <c r="C49" s="4">
        <v>3065.1</v>
      </c>
      <c r="D49" s="11">
        <f t="shared" si="0"/>
        <v>2.8406751749691317E-2</v>
      </c>
    </row>
    <row r="50" spans="1:4" x14ac:dyDescent="0.25">
      <c r="A50" t="s">
        <v>312</v>
      </c>
      <c r="B50" s="4">
        <v>510.3</v>
      </c>
      <c r="C50" s="4">
        <v>3124</v>
      </c>
      <c r="D50" s="11">
        <f t="shared" si="0"/>
        <v>2.1417133706965519E-2</v>
      </c>
    </row>
    <row r="51" spans="1:4" x14ac:dyDescent="0.25">
      <c r="A51" t="s">
        <v>310</v>
      </c>
      <c r="B51" s="4">
        <v>522.70000000000005</v>
      </c>
      <c r="C51" s="4">
        <v>3194.4</v>
      </c>
      <c r="D51" s="11">
        <f t="shared" si="0"/>
        <v>2.4299431706839236E-2</v>
      </c>
    </row>
    <row r="52" spans="1:4" x14ac:dyDescent="0.25">
      <c r="A52" t="s">
        <v>308</v>
      </c>
      <c r="B52" s="4">
        <v>525</v>
      </c>
      <c r="C52" s="4">
        <v>3196.7</v>
      </c>
      <c r="D52" s="11">
        <f t="shared" si="0"/>
        <v>4.4002295771952138E-3</v>
      </c>
    </row>
    <row r="53" spans="1:4" x14ac:dyDescent="0.25">
      <c r="A53" t="s">
        <v>306</v>
      </c>
      <c r="B53" s="4">
        <v>528.6</v>
      </c>
      <c r="C53" s="4">
        <v>3205.8</v>
      </c>
      <c r="D53" s="11">
        <f t="shared" si="0"/>
        <v>6.857142857142895E-3</v>
      </c>
    </row>
    <row r="54" spans="1:4" x14ac:dyDescent="0.25">
      <c r="A54" t="s">
        <v>304</v>
      </c>
      <c r="B54" s="4">
        <v>542.6</v>
      </c>
      <c r="C54" s="4">
        <v>3277.8</v>
      </c>
      <c r="D54" s="11">
        <f t="shared" si="0"/>
        <v>2.6485054861899338E-2</v>
      </c>
    </row>
    <row r="55" spans="1:4" x14ac:dyDescent="0.25">
      <c r="A55" t="s">
        <v>302</v>
      </c>
      <c r="B55" s="4">
        <v>541.1</v>
      </c>
      <c r="C55" s="4">
        <v>3260.2</v>
      </c>
      <c r="D55" s="11">
        <f t="shared" si="0"/>
        <v>-2.7644673792849295E-3</v>
      </c>
    </row>
    <row r="56" spans="1:4" x14ac:dyDescent="0.25">
      <c r="A56" t="s">
        <v>300</v>
      </c>
      <c r="B56" s="4">
        <v>545.6</v>
      </c>
      <c r="C56" s="4">
        <v>3276.1</v>
      </c>
      <c r="D56" s="11">
        <f t="shared" si="0"/>
        <v>8.3163925337275124E-3</v>
      </c>
    </row>
    <row r="57" spans="1:4" x14ac:dyDescent="0.25">
      <c r="A57" t="s">
        <v>298</v>
      </c>
      <c r="B57" s="4">
        <v>540.20000000000005</v>
      </c>
      <c r="C57" s="4">
        <v>3234.1</v>
      </c>
      <c r="D57" s="11">
        <f t="shared" si="0"/>
        <v>-9.8973607038123079E-3</v>
      </c>
    </row>
    <row r="58" spans="1:4" x14ac:dyDescent="0.25">
      <c r="A58" t="s">
        <v>296</v>
      </c>
      <c r="B58" s="4">
        <v>545</v>
      </c>
      <c r="C58" s="4">
        <v>3255.9</v>
      </c>
      <c r="D58" s="11">
        <f t="shared" si="0"/>
        <v>8.8855979266937446E-3</v>
      </c>
    </row>
    <row r="59" spans="1:4" x14ac:dyDescent="0.25">
      <c r="A59" t="s">
        <v>294</v>
      </c>
      <c r="B59" s="4">
        <v>555.5</v>
      </c>
      <c r="C59" s="4">
        <v>3311.2</v>
      </c>
      <c r="D59" s="11">
        <f t="shared" si="0"/>
        <v>1.9266055045871644E-2</v>
      </c>
    </row>
    <row r="60" spans="1:4" x14ac:dyDescent="0.25">
      <c r="A60" t="s">
        <v>292</v>
      </c>
      <c r="B60" s="4">
        <v>567.70000000000005</v>
      </c>
      <c r="C60" s="4">
        <v>3374.7</v>
      </c>
      <c r="D60" s="11">
        <f t="shared" si="0"/>
        <v>2.1962196219622143E-2</v>
      </c>
    </row>
    <row r="61" spans="1:4" x14ac:dyDescent="0.25">
      <c r="A61" t="s">
        <v>290</v>
      </c>
      <c r="B61" s="4">
        <v>580.6</v>
      </c>
      <c r="C61" s="4">
        <v>3440.9</v>
      </c>
      <c r="D61" s="11">
        <f t="shared" si="0"/>
        <v>2.272326933239377E-2</v>
      </c>
    </row>
    <row r="62" spans="1:4" x14ac:dyDescent="0.25">
      <c r="A62" t="s">
        <v>288</v>
      </c>
      <c r="B62" s="4">
        <v>594</v>
      </c>
      <c r="C62" s="4">
        <v>3502.3</v>
      </c>
      <c r="D62" s="11">
        <f t="shared" si="0"/>
        <v>2.307957285566653E-2</v>
      </c>
    </row>
    <row r="63" spans="1:4" x14ac:dyDescent="0.25">
      <c r="A63" t="s">
        <v>286</v>
      </c>
      <c r="B63" s="4">
        <v>600.4</v>
      </c>
      <c r="C63" s="4">
        <v>3533.9</v>
      </c>
      <c r="D63" s="11">
        <f t="shared" si="0"/>
        <v>1.077441077441077E-2</v>
      </c>
    </row>
    <row r="64" spans="1:4" x14ac:dyDescent="0.25">
      <c r="A64" t="s">
        <v>284</v>
      </c>
      <c r="B64" s="4">
        <v>609</v>
      </c>
      <c r="C64" s="4">
        <v>3577.4</v>
      </c>
      <c r="D64" s="11">
        <f t="shared" si="0"/>
        <v>1.4323784143904117E-2</v>
      </c>
    </row>
    <row r="65" spans="1:4" x14ac:dyDescent="0.25">
      <c r="A65" t="s">
        <v>282</v>
      </c>
      <c r="B65" s="4">
        <v>612.29999999999995</v>
      </c>
      <c r="C65" s="4">
        <v>3589.1</v>
      </c>
      <c r="D65" s="11">
        <f t="shared" si="0"/>
        <v>5.4187192118226868E-3</v>
      </c>
    </row>
    <row r="66" spans="1:4" x14ac:dyDescent="0.25">
      <c r="A66" t="s">
        <v>281</v>
      </c>
      <c r="B66" s="4">
        <v>621.70000000000005</v>
      </c>
      <c r="C66" s="4">
        <v>3628.3</v>
      </c>
      <c r="D66" s="11">
        <f t="shared" si="0"/>
        <v>1.5351951657684326E-2</v>
      </c>
    </row>
    <row r="67" spans="1:4" x14ac:dyDescent="0.25">
      <c r="A67" t="s">
        <v>280</v>
      </c>
      <c r="B67" s="4">
        <v>629.79999999999995</v>
      </c>
      <c r="C67" s="4">
        <v>3669</v>
      </c>
      <c r="D67" s="11">
        <f t="shared" ref="D67:D130" si="1">B67/B66-1</f>
        <v>1.3028792021875457E-2</v>
      </c>
    </row>
    <row r="68" spans="1:4" x14ac:dyDescent="0.25">
      <c r="A68" t="s">
        <v>279</v>
      </c>
      <c r="B68" s="4">
        <v>644.4</v>
      </c>
      <c r="C68" s="4">
        <v>3749.7</v>
      </c>
      <c r="D68" s="11">
        <f t="shared" si="1"/>
        <v>2.3181962527786704E-2</v>
      </c>
    </row>
    <row r="69" spans="1:4" x14ac:dyDescent="0.25">
      <c r="A69" t="s">
        <v>278</v>
      </c>
      <c r="B69" s="4">
        <v>653.9</v>
      </c>
      <c r="C69" s="4">
        <v>3774.3</v>
      </c>
      <c r="D69" s="11">
        <f t="shared" si="1"/>
        <v>1.474239602731231E-2</v>
      </c>
    </row>
    <row r="70" spans="1:4" x14ac:dyDescent="0.25">
      <c r="A70" t="s">
        <v>277</v>
      </c>
      <c r="B70" s="4">
        <v>669.8</v>
      </c>
      <c r="C70" s="4">
        <v>3853.8</v>
      </c>
      <c r="D70" s="11">
        <f t="shared" si="1"/>
        <v>2.4315644593974506E-2</v>
      </c>
    </row>
    <row r="71" spans="1:4" x14ac:dyDescent="0.25">
      <c r="A71" t="s">
        <v>276</v>
      </c>
      <c r="B71" s="4">
        <v>678.7</v>
      </c>
      <c r="C71" s="4">
        <v>3895.8</v>
      </c>
      <c r="D71" s="11">
        <f t="shared" si="1"/>
        <v>1.3287548521947024E-2</v>
      </c>
    </row>
    <row r="72" spans="1:4" x14ac:dyDescent="0.25">
      <c r="A72" t="s">
        <v>275</v>
      </c>
      <c r="B72" s="4">
        <v>692</v>
      </c>
      <c r="C72" s="4">
        <v>3956.7</v>
      </c>
      <c r="D72" s="11">
        <f t="shared" si="1"/>
        <v>1.9596287019301606E-2</v>
      </c>
    </row>
    <row r="73" spans="1:4" x14ac:dyDescent="0.25">
      <c r="A73" t="s">
        <v>274</v>
      </c>
      <c r="B73" s="4">
        <v>697.3</v>
      </c>
      <c r="C73" s="4">
        <v>3968.9</v>
      </c>
      <c r="D73" s="11">
        <f t="shared" si="1"/>
        <v>7.6589595375722297E-3</v>
      </c>
    </row>
    <row r="74" spans="1:4" x14ac:dyDescent="0.25">
      <c r="A74" t="s">
        <v>273</v>
      </c>
      <c r="B74" s="4">
        <v>717.8</v>
      </c>
      <c r="C74" s="4">
        <v>4064.9</v>
      </c>
      <c r="D74" s="11">
        <f t="shared" si="1"/>
        <v>2.9399110856159538E-2</v>
      </c>
    </row>
    <row r="75" spans="1:4" x14ac:dyDescent="0.25">
      <c r="A75" t="s">
        <v>272</v>
      </c>
      <c r="B75" s="4">
        <v>730.2</v>
      </c>
      <c r="C75" s="4">
        <v>4116.3</v>
      </c>
      <c r="D75" s="11">
        <f t="shared" si="1"/>
        <v>1.7275006965728812E-2</v>
      </c>
    </row>
    <row r="76" spans="1:4" x14ac:dyDescent="0.25">
      <c r="A76" t="s">
        <v>271</v>
      </c>
      <c r="B76" s="4">
        <v>749.3</v>
      </c>
      <c r="C76" s="4">
        <v>4207.8</v>
      </c>
      <c r="D76" s="11">
        <f t="shared" si="1"/>
        <v>2.6157217200766691E-2</v>
      </c>
    </row>
    <row r="77" spans="1:4" x14ac:dyDescent="0.25">
      <c r="A77" t="s">
        <v>270</v>
      </c>
      <c r="B77" s="4">
        <v>771.9</v>
      </c>
      <c r="C77" s="4">
        <v>4304.7</v>
      </c>
      <c r="D77" s="11">
        <f t="shared" si="1"/>
        <v>3.0161484051781651E-2</v>
      </c>
    </row>
    <row r="78" spans="1:4" x14ac:dyDescent="0.25">
      <c r="A78" t="s">
        <v>269</v>
      </c>
      <c r="B78" s="4">
        <v>795.7</v>
      </c>
      <c r="C78" s="4">
        <v>4409.5</v>
      </c>
      <c r="D78" s="11">
        <f t="shared" si="1"/>
        <v>3.0833009457183591E-2</v>
      </c>
    </row>
    <row r="79" spans="1:4" x14ac:dyDescent="0.25">
      <c r="A79" t="s">
        <v>268</v>
      </c>
      <c r="B79" s="4">
        <v>805</v>
      </c>
      <c r="C79" s="4">
        <v>4424.6000000000004</v>
      </c>
      <c r="D79" s="11">
        <f t="shared" si="1"/>
        <v>1.1687822043483731E-2</v>
      </c>
    </row>
    <row r="80" spans="1:4" x14ac:dyDescent="0.25">
      <c r="A80" t="s">
        <v>267</v>
      </c>
      <c r="B80" s="4">
        <v>819.6</v>
      </c>
      <c r="C80" s="4">
        <v>4462.1000000000004</v>
      </c>
      <c r="D80" s="11">
        <f t="shared" si="1"/>
        <v>1.8136645962733011E-2</v>
      </c>
    </row>
    <row r="81" spans="1:4" x14ac:dyDescent="0.25">
      <c r="A81" t="s">
        <v>266</v>
      </c>
      <c r="B81" s="4">
        <v>833.3</v>
      </c>
      <c r="C81" s="4">
        <v>4498.7</v>
      </c>
      <c r="D81" s="11">
        <f t="shared" si="1"/>
        <v>1.6715470961444545E-2</v>
      </c>
    </row>
    <row r="82" spans="1:4" x14ac:dyDescent="0.25">
      <c r="A82" t="s">
        <v>265</v>
      </c>
      <c r="B82" s="4">
        <v>844.2</v>
      </c>
      <c r="C82" s="4">
        <v>4538.5</v>
      </c>
      <c r="D82" s="11">
        <f t="shared" si="1"/>
        <v>1.3080523220929008E-2</v>
      </c>
    </row>
    <row r="83" spans="1:4" x14ac:dyDescent="0.25">
      <c r="A83" t="s">
        <v>264</v>
      </c>
      <c r="B83" s="4">
        <v>849</v>
      </c>
      <c r="C83" s="4">
        <v>4541.3</v>
      </c>
      <c r="D83" s="11">
        <f t="shared" si="1"/>
        <v>5.6858564321249361E-3</v>
      </c>
    </row>
    <row r="84" spans="1:4" x14ac:dyDescent="0.25">
      <c r="A84" t="s">
        <v>263</v>
      </c>
      <c r="B84" s="4">
        <v>865.2</v>
      </c>
      <c r="C84" s="4">
        <v>4584.2</v>
      </c>
      <c r="D84" s="11">
        <f t="shared" si="1"/>
        <v>1.90812720848057E-2</v>
      </c>
    </row>
    <row r="85" spans="1:4" x14ac:dyDescent="0.25">
      <c r="A85" t="s">
        <v>262</v>
      </c>
      <c r="B85" s="4">
        <v>881.4</v>
      </c>
      <c r="C85" s="4">
        <v>4618.8</v>
      </c>
      <c r="D85" s="11">
        <f t="shared" si="1"/>
        <v>1.8723994452149784E-2</v>
      </c>
    </row>
    <row r="86" spans="1:4" x14ac:dyDescent="0.25">
      <c r="A86" t="s">
        <v>261</v>
      </c>
      <c r="B86" s="4">
        <v>909.4</v>
      </c>
      <c r="C86" s="4">
        <v>4713</v>
      </c>
      <c r="D86" s="11">
        <f t="shared" si="1"/>
        <v>3.1767642387111383E-2</v>
      </c>
    </row>
    <row r="87" spans="1:4" x14ac:dyDescent="0.25">
      <c r="A87" t="s">
        <v>260</v>
      </c>
      <c r="B87" s="4">
        <v>934.3</v>
      </c>
      <c r="C87" s="4">
        <v>4791.8</v>
      </c>
      <c r="D87" s="11">
        <f t="shared" si="1"/>
        <v>2.7380690565207866E-2</v>
      </c>
    </row>
    <row r="88" spans="1:4" x14ac:dyDescent="0.25">
      <c r="A88" t="s">
        <v>259</v>
      </c>
      <c r="B88" s="4">
        <v>950.8</v>
      </c>
      <c r="C88" s="4">
        <v>4828.8999999999996</v>
      </c>
      <c r="D88" s="11">
        <f t="shared" si="1"/>
        <v>1.7660280423846819E-2</v>
      </c>
    </row>
    <row r="89" spans="1:4" x14ac:dyDescent="0.25">
      <c r="A89" t="s">
        <v>258</v>
      </c>
      <c r="B89" s="4">
        <v>968</v>
      </c>
      <c r="C89" s="4">
        <v>4847.8999999999996</v>
      </c>
      <c r="D89" s="11">
        <f t="shared" si="1"/>
        <v>1.809002944888527E-2</v>
      </c>
    </row>
    <row r="90" spans="1:4" x14ac:dyDescent="0.25">
      <c r="A90" t="s">
        <v>257</v>
      </c>
      <c r="B90" s="4">
        <v>993.3</v>
      </c>
      <c r="C90" s="4">
        <v>4923.8</v>
      </c>
      <c r="D90" s="11">
        <f t="shared" si="1"/>
        <v>2.6136363636363624E-2</v>
      </c>
    </row>
    <row r="91" spans="1:4" x14ac:dyDescent="0.25">
      <c r="A91" t="s">
        <v>256</v>
      </c>
      <c r="B91" s="4">
        <v>1009</v>
      </c>
      <c r="C91" s="4">
        <v>4938.7</v>
      </c>
      <c r="D91" s="11">
        <f t="shared" si="1"/>
        <v>1.5805899526829759E-2</v>
      </c>
    </row>
    <row r="92" spans="1:4" x14ac:dyDescent="0.25">
      <c r="A92" t="s">
        <v>255</v>
      </c>
      <c r="B92" s="4">
        <v>1030</v>
      </c>
      <c r="C92" s="4">
        <v>4971.3</v>
      </c>
      <c r="D92" s="11">
        <f t="shared" si="1"/>
        <v>2.0812685827552135E-2</v>
      </c>
    </row>
    <row r="93" spans="1:4" x14ac:dyDescent="0.25">
      <c r="A93" t="s">
        <v>254</v>
      </c>
      <c r="B93" s="4">
        <v>1038.0999999999999</v>
      </c>
      <c r="C93" s="4">
        <v>4947.1000000000004</v>
      </c>
      <c r="D93" s="11">
        <f t="shared" si="1"/>
        <v>7.8640776699028248E-3</v>
      </c>
    </row>
    <row r="94" spans="1:4" x14ac:dyDescent="0.25">
      <c r="A94" t="s">
        <v>253</v>
      </c>
      <c r="B94" s="4">
        <v>1051.2</v>
      </c>
      <c r="C94" s="4">
        <v>4939.8</v>
      </c>
      <c r="D94" s="11">
        <f t="shared" si="1"/>
        <v>1.2619208168769935E-2</v>
      </c>
    </row>
    <row r="95" spans="1:4" x14ac:dyDescent="0.25">
      <c r="A95" t="s">
        <v>252</v>
      </c>
      <c r="B95" s="4">
        <v>1067.4000000000001</v>
      </c>
      <c r="C95" s="4">
        <v>4946.8</v>
      </c>
      <c r="D95" s="11">
        <f t="shared" si="1"/>
        <v>1.5410958904109595E-2</v>
      </c>
    </row>
    <row r="96" spans="1:4" x14ac:dyDescent="0.25">
      <c r="A96" t="s">
        <v>251</v>
      </c>
      <c r="B96" s="4">
        <v>1086.0999999999999</v>
      </c>
      <c r="C96" s="4">
        <v>4992.3999999999996</v>
      </c>
      <c r="D96" s="11">
        <f t="shared" si="1"/>
        <v>1.75192055461868E-2</v>
      </c>
    </row>
    <row r="97" spans="1:4" x14ac:dyDescent="0.25">
      <c r="A97" t="s">
        <v>250</v>
      </c>
      <c r="B97" s="4">
        <v>1088.5999999999999</v>
      </c>
      <c r="C97" s="4">
        <v>4938.8999999999996</v>
      </c>
      <c r="D97" s="11">
        <f t="shared" si="1"/>
        <v>2.3018138292973944E-3</v>
      </c>
    </row>
    <row r="98" spans="1:4" x14ac:dyDescent="0.25">
      <c r="A98" t="s">
        <v>249</v>
      </c>
      <c r="B98" s="4">
        <v>1135.2</v>
      </c>
      <c r="C98" s="4">
        <v>5073</v>
      </c>
      <c r="D98" s="11">
        <f t="shared" si="1"/>
        <v>4.2807275399595834E-2</v>
      </c>
    </row>
    <row r="99" spans="1:4" x14ac:dyDescent="0.25">
      <c r="A99" t="s">
        <v>248</v>
      </c>
      <c r="B99" s="4">
        <v>1156.3</v>
      </c>
      <c r="C99" s="4">
        <v>5100.3999999999996</v>
      </c>
      <c r="D99" s="11">
        <f t="shared" si="1"/>
        <v>1.8587033121916674E-2</v>
      </c>
    </row>
    <row r="100" spans="1:4" x14ac:dyDescent="0.25">
      <c r="A100" t="s">
        <v>247</v>
      </c>
      <c r="B100" s="4">
        <v>1177.7</v>
      </c>
      <c r="C100" s="4">
        <v>5142.3999999999996</v>
      </c>
      <c r="D100" s="11">
        <f t="shared" si="1"/>
        <v>1.850730779209564E-2</v>
      </c>
    </row>
    <row r="101" spans="1:4" x14ac:dyDescent="0.25">
      <c r="A101" t="s">
        <v>246</v>
      </c>
      <c r="B101" s="4">
        <v>1190.3</v>
      </c>
      <c r="C101" s="4">
        <v>5154.5</v>
      </c>
      <c r="D101" s="11">
        <f t="shared" si="1"/>
        <v>1.0698819733378606E-2</v>
      </c>
    </row>
    <row r="102" spans="1:4" x14ac:dyDescent="0.25">
      <c r="A102" t="s">
        <v>245</v>
      </c>
      <c r="B102" s="4">
        <v>1230.5999999999999</v>
      </c>
      <c r="C102" s="4">
        <v>5249.3</v>
      </c>
      <c r="D102" s="11">
        <f t="shared" si="1"/>
        <v>3.3857010837603951E-2</v>
      </c>
    </row>
    <row r="103" spans="1:4" x14ac:dyDescent="0.25">
      <c r="A103" t="s">
        <v>244</v>
      </c>
      <c r="B103" s="4">
        <v>1266.4000000000001</v>
      </c>
      <c r="C103" s="4">
        <v>5368.5</v>
      </c>
      <c r="D103" s="11">
        <f t="shared" si="1"/>
        <v>2.9091500081261268E-2</v>
      </c>
    </row>
    <row r="104" spans="1:4" x14ac:dyDescent="0.25">
      <c r="A104" t="s">
        <v>243</v>
      </c>
      <c r="B104" s="4">
        <v>1290.5999999999999</v>
      </c>
      <c r="C104" s="4">
        <v>5419.2</v>
      </c>
      <c r="D104" s="11">
        <f t="shared" si="1"/>
        <v>1.9109286165508443E-2</v>
      </c>
    </row>
    <row r="105" spans="1:4" x14ac:dyDescent="0.25">
      <c r="A105" t="s">
        <v>242</v>
      </c>
      <c r="B105" s="4">
        <v>1328.9</v>
      </c>
      <c r="C105" s="4">
        <v>5509.9</v>
      </c>
      <c r="D105" s="11">
        <f t="shared" si="1"/>
        <v>2.9676119634278741E-2</v>
      </c>
    </row>
    <row r="106" spans="1:4" x14ac:dyDescent="0.25">
      <c r="A106" t="s">
        <v>241</v>
      </c>
      <c r="B106" s="4">
        <v>1377.5</v>
      </c>
      <c r="C106" s="4">
        <v>5646.3</v>
      </c>
      <c r="D106" s="11">
        <f t="shared" si="1"/>
        <v>3.6571600571901453E-2</v>
      </c>
    </row>
    <row r="107" spans="1:4" x14ac:dyDescent="0.25">
      <c r="A107" t="s">
        <v>240</v>
      </c>
      <c r="B107" s="4">
        <v>1413.9</v>
      </c>
      <c r="C107" s="4">
        <v>5707.8</v>
      </c>
      <c r="D107" s="11">
        <f t="shared" si="1"/>
        <v>2.6424682395644439E-2</v>
      </c>
    </row>
    <row r="108" spans="1:4" x14ac:dyDescent="0.25">
      <c r="A108" t="s">
        <v>239</v>
      </c>
      <c r="B108" s="4">
        <v>1433.8</v>
      </c>
      <c r="C108" s="4">
        <v>5677.7</v>
      </c>
      <c r="D108" s="11">
        <f t="shared" si="1"/>
        <v>1.4074545583138809E-2</v>
      </c>
    </row>
    <row r="109" spans="1:4" x14ac:dyDescent="0.25">
      <c r="A109" t="s">
        <v>238</v>
      </c>
      <c r="B109" s="4">
        <v>1476.3</v>
      </c>
      <c r="C109" s="4">
        <v>5731.6</v>
      </c>
      <c r="D109" s="11">
        <f t="shared" si="1"/>
        <v>2.9641512065839093E-2</v>
      </c>
    </row>
    <row r="110" spans="1:4" x14ac:dyDescent="0.25">
      <c r="A110" t="s">
        <v>237</v>
      </c>
      <c r="B110" s="4">
        <v>1491.2</v>
      </c>
      <c r="C110" s="4">
        <v>5682.4</v>
      </c>
      <c r="D110" s="11">
        <f t="shared" si="1"/>
        <v>1.0092799566483901E-2</v>
      </c>
    </row>
    <row r="111" spans="1:4" x14ac:dyDescent="0.25">
      <c r="A111" t="s">
        <v>236</v>
      </c>
      <c r="B111" s="4">
        <v>1530.1</v>
      </c>
      <c r="C111" s="4">
        <v>5695.9</v>
      </c>
      <c r="D111" s="11">
        <f t="shared" si="1"/>
        <v>2.608637339055786E-2</v>
      </c>
    </row>
    <row r="112" spans="1:4" x14ac:dyDescent="0.25">
      <c r="A112" t="s">
        <v>235</v>
      </c>
      <c r="B112" s="4">
        <v>1560</v>
      </c>
      <c r="C112" s="4">
        <v>5642</v>
      </c>
      <c r="D112" s="11">
        <f t="shared" si="1"/>
        <v>1.954120645709434E-2</v>
      </c>
    </row>
    <row r="113" spans="1:4" x14ac:dyDescent="0.25">
      <c r="A113" t="s">
        <v>234</v>
      </c>
      <c r="B113" s="4">
        <v>1599.7</v>
      </c>
      <c r="C113" s="4">
        <v>5620.1</v>
      </c>
      <c r="D113" s="11">
        <f t="shared" si="1"/>
        <v>2.5448717948717947E-2</v>
      </c>
    </row>
    <row r="114" spans="1:4" x14ac:dyDescent="0.25">
      <c r="A114" t="s">
        <v>233</v>
      </c>
      <c r="B114" s="4">
        <v>1616.1</v>
      </c>
      <c r="C114" s="4">
        <v>5551.7</v>
      </c>
      <c r="D114" s="11">
        <f t="shared" si="1"/>
        <v>1.0251922235419153E-2</v>
      </c>
    </row>
    <row r="115" spans="1:4" x14ac:dyDescent="0.25">
      <c r="A115" t="s">
        <v>232</v>
      </c>
      <c r="B115" s="4">
        <v>1651.9</v>
      </c>
      <c r="C115" s="4">
        <v>5591.4</v>
      </c>
      <c r="D115" s="11">
        <f t="shared" si="1"/>
        <v>2.2152094548604673E-2</v>
      </c>
    </row>
    <row r="116" spans="1:4" x14ac:dyDescent="0.25">
      <c r="A116" t="s">
        <v>231</v>
      </c>
      <c r="B116" s="4">
        <v>1709.8</v>
      </c>
      <c r="C116" s="4">
        <v>5687.1</v>
      </c>
      <c r="D116" s="11">
        <f t="shared" si="1"/>
        <v>3.5050547853986203E-2</v>
      </c>
    </row>
    <row r="117" spans="1:4" x14ac:dyDescent="0.25">
      <c r="A117" t="s">
        <v>230</v>
      </c>
      <c r="B117" s="4">
        <v>1761.8</v>
      </c>
      <c r="C117" s="4">
        <v>5763.7</v>
      </c>
      <c r="D117" s="11">
        <f t="shared" si="1"/>
        <v>3.0412913791086682E-2</v>
      </c>
    </row>
    <row r="118" spans="1:4" x14ac:dyDescent="0.25">
      <c r="A118" t="s">
        <v>229</v>
      </c>
      <c r="B118" s="4">
        <v>1820.5</v>
      </c>
      <c r="C118" s="4">
        <v>5893.3</v>
      </c>
      <c r="D118" s="11">
        <f t="shared" si="1"/>
        <v>3.3318197298217722E-2</v>
      </c>
    </row>
    <row r="119" spans="1:4" x14ac:dyDescent="0.25">
      <c r="A119" t="s">
        <v>228</v>
      </c>
      <c r="B119" s="4">
        <v>1852.3</v>
      </c>
      <c r="C119" s="4">
        <v>5936.5</v>
      </c>
      <c r="D119" s="11">
        <f t="shared" si="1"/>
        <v>1.7467728645976344E-2</v>
      </c>
    </row>
    <row r="120" spans="1:4" x14ac:dyDescent="0.25">
      <c r="A120" t="s">
        <v>227</v>
      </c>
      <c r="B120" s="4">
        <v>1886.6</v>
      </c>
      <c r="C120" s="4">
        <v>5969.1</v>
      </c>
      <c r="D120" s="11">
        <f t="shared" si="1"/>
        <v>1.8517518760460039E-2</v>
      </c>
    </row>
    <row r="121" spans="1:4" x14ac:dyDescent="0.25">
      <c r="A121" t="s">
        <v>226</v>
      </c>
      <c r="B121" s="4">
        <v>1934.3</v>
      </c>
      <c r="C121" s="4">
        <v>6012.4</v>
      </c>
      <c r="D121" s="11">
        <f t="shared" si="1"/>
        <v>2.5283578925050287E-2</v>
      </c>
    </row>
    <row r="122" spans="1:4" x14ac:dyDescent="0.25">
      <c r="A122" t="s">
        <v>225</v>
      </c>
      <c r="B122" s="4">
        <v>1988.6</v>
      </c>
      <c r="C122" s="4">
        <v>6083.4</v>
      </c>
      <c r="D122" s="11">
        <f t="shared" si="1"/>
        <v>2.8072170811146213E-2</v>
      </c>
    </row>
    <row r="123" spans="1:4" x14ac:dyDescent="0.25">
      <c r="A123" t="s">
        <v>224</v>
      </c>
      <c r="B123" s="4">
        <v>2055.9</v>
      </c>
      <c r="C123" s="4">
        <v>6201.7</v>
      </c>
      <c r="D123" s="11">
        <f t="shared" si="1"/>
        <v>3.3842904555969167E-2</v>
      </c>
    </row>
    <row r="124" spans="1:4" x14ac:dyDescent="0.25">
      <c r="A124" t="s">
        <v>223</v>
      </c>
      <c r="B124" s="4">
        <v>2118.5</v>
      </c>
      <c r="C124" s="4">
        <v>6313.6</v>
      </c>
      <c r="D124" s="11">
        <f t="shared" si="1"/>
        <v>3.0448951797266366E-2</v>
      </c>
    </row>
    <row r="125" spans="1:4" x14ac:dyDescent="0.25">
      <c r="A125" t="s">
        <v>222</v>
      </c>
      <c r="B125" s="4">
        <v>2164.3000000000002</v>
      </c>
      <c r="C125" s="4">
        <v>6313.7</v>
      </c>
      <c r="D125" s="11">
        <f t="shared" si="1"/>
        <v>2.1619070096766668E-2</v>
      </c>
    </row>
    <row r="126" spans="1:4" x14ac:dyDescent="0.25">
      <c r="A126" t="s">
        <v>221</v>
      </c>
      <c r="B126" s="4">
        <v>2202.8000000000002</v>
      </c>
      <c r="C126" s="4">
        <v>6333.8</v>
      </c>
      <c r="D126" s="11">
        <f t="shared" si="1"/>
        <v>1.7788661460980348E-2</v>
      </c>
    </row>
    <row r="127" spans="1:4" x14ac:dyDescent="0.25">
      <c r="A127" t="s">
        <v>220</v>
      </c>
      <c r="B127" s="4">
        <v>2331.6</v>
      </c>
      <c r="C127" s="4">
        <v>6578.6</v>
      </c>
      <c r="D127" s="11">
        <f t="shared" si="1"/>
        <v>5.8471036862175252E-2</v>
      </c>
    </row>
    <row r="128" spans="1:4" x14ac:dyDescent="0.25">
      <c r="A128" t="s">
        <v>219</v>
      </c>
      <c r="B128" s="4">
        <v>2395.1</v>
      </c>
      <c r="C128" s="4">
        <v>6644.8</v>
      </c>
      <c r="D128" s="11">
        <f t="shared" si="1"/>
        <v>2.7234517069823383E-2</v>
      </c>
    </row>
    <row r="129" spans="1:4" x14ac:dyDescent="0.25">
      <c r="A129" t="s">
        <v>218</v>
      </c>
      <c r="B129" s="4">
        <v>2476.9</v>
      </c>
      <c r="C129" s="4">
        <v>6734.1</v>
      </c>
      <c r="D129" s="11">
        <f t="shared" si="1"/>
        <v>3.4153062502609632E-2</v>
      </c>
    </row>
    <row r="130" spans="1:4" x14ac:dyDescent="0.25">
      <c r="A130" t="s">
        <v>217</v>
      </c>
      <c r="B130" s="4">
        <v>2526.6</v>
      </c>
      <c r="C130" s="4">
        <v>6746.2</v>
      </c>
      <c r="D130" s="11">
        <f t="shared" si="1"/>
        <v>2.0065404336065074E-2</v>
      </c>
    </row>
    <row r="131" spans="1:4" x14ac:dyDescent="0.25">
      <c r="A131" t="s">
        <v>216</v>
      </c>
      <c r="B131" s="4">
        <v>2591.1999999999998</v>
      </c>
      <c r="C131" s="4">
        <v>6753.4</v>
      </c>
      <c r="D131" s="11">
        <f t="shared" ref="D131:D194" si="2">B131/B130-1</f>
        <v>2.5567956938177705E-2</v>
      </c>
    </row>
    <row r="132" spans="1:4" x14ac:dyDescent="0.25">
      <c r="A132" t="s">
        <v>215</v>
      </c>
      <c r="B132" s="4">
        <v>2667.6</v>
      </c>
      <c r="C132" s="4">
        <v>6803.6</v>
      </c>
      <c r="D132" s="11">
        <f t="shared" si="2"/>
        <v>2.9484408768138293E-2</v>
      </c>
    </row>
    <row r="133" spans="1:4" x14ac:dyDescent="0.25">
      <c r="A133" t="s">
        <v>214</v>
      </c>
      <c r="B133" s="4">
        <v>2723.9</v>
      </c>
      <c r="C133" s="4">
        <v>6820.6</v>
      </c>
      <c r="D133" s="11">
        <f t="shared" si="2"/>
        <v>2.1105113210376336E-2</v>
      </c>
    </row>
    <row r="134" spans="1:4" x14ac:dyDescent="0.25">
      <c r="A134" t="s">
        <v>213</v>
      </c>
      <c r="B134" s="4">
        <v>2789.8</v>
      </c>
      <c r="C134" s="4">
        <v>6842</v>
      </c>
      <c r="D134" s="11">
        <f t="shared" si="2"/>
        <v>2.4193252322038283E-2</v>
      </c>
    </row>
    <row r="135" spans="1:4" x14ac:dyDescent="0.25">
      <c r="A135" t="s">
        <v>212</v>
      </c>
      <c r="B135" s="4">
        <v>2797.4</v>
      </c>
      <c r="C135" s="4">
        <v>6701</v>
      </c>
      <c r="D135" s="11">
        <f t="shared" si="2"/>
        <v>2.7242096207613642E-3</v>
      </c>
    </row>
    <row r="136" spans="1:4" x14ac:dyDescent="0.25">
      <c r="A136" t="s">
        <v>211</v>
      </c>
      <c r="B136" s="4">
        <v>2856.5</v>
      </c>
      <c r="C136" s="4">
        <v>6693.1</v>
      </c>
      <c r="D136" s="11">
        <f t="shared" si="2"/>
        <v>2.1126760563380254E-2</v>
      </c>
    </row>
    <row r="137" spans="1:4" x14ac:dyDescent="0.25">
      <c r="A137" t="s">
        <v>210</v>
      </c>
      <c r="B137" s="4">
        <v>2985.6</v>
      </c>
      <c r="C137" s="4">
        <v>6817.9</v>
      </c>
      <c r="D137" s="11">
        <f t="shared" si="2"/>
        <v>4.5195168913005457E-2</v>
      </c>
    </row>
    <row r="138" spans="1:4" x14ac:dyDescent="0.25">
      <c r="A138" t="s">
        <v>209</v>
      </c>
      <c r="B138" s="4">
        <v>3124.2</v>
      </c>
      <c r="C138" s="4">
        <v>6951.5</v>
      </c>
      <c r="D138" s="11">
        <f t="shared" si="2"/>
        <v>4.6422829581993508E-2</v>
      </c>
    </row>
    <row r="139" spans="1:4" x14ac:dyDescent="0.25">
      <c r="A139" t="s">
        <v>208</v>
      </c>
      <c r="B139" s="4">
        <v>3162.5</v>
      </c>
      <c r="C139" s="4">
        <v>6900</v>
      </c>
      <c r="D139" s="11">
        <f t="shared" si="2"/>
        <v>1.2259138339415054E-2</v>
      </c>
    </row>
    <row r="140" spans="1:4" x14ac:dyDescent="0.25">
      <c r="A140" t="s">
        <v>207</v>
      </c>
      <c r="B140" s="4">
        <v>3260.6</v>
      </c>
      <c r="C140" s="4">
        <v>6982.6</v>
      </c>
      <c r="D140" s="11">
        <f t="shared" si="2"/>
        <v>3.101976284584973E-2</v>
      </c>
    </row>
    <row r="141" spans="1:4" x14ac:dyDescent="0.25">
      <c r="A141" t="s">
        <v>206</v>
      </c>
      <c r="B141" s="4">
        <v>3280.8</v>
      </c>
      <c r="C141" s="4">
        <v>6906.5</v>
      </c>
      <c r="D141" s="11">
        <f t="shared" si="2"/>
        <v>6.1951788014475984E-3</v>
      </c>
    </row>
    <row r="142" spans="1:4" x14ac:dyDescent="0.25">
      <c r="A142" t="s">
        <v>205</v>
      </c>
      <c r="B142" s="4">
        <v>3274.3</v>
      </c>
      <c r="C142" s="4">
        <v>6799.2</v>
      </c>
      <c r="D142" s="11">
        <f t="shared" si="2"/>
        <v>-1.9812240916849966E-3</v>
      </c>
    </row>
    <row r="143" spans="1:4" x14ac:dyDescent="0.25">
      <c r="A143" t="s">
        <v>204</v>
      </c>
      <c r="B143" s="4">
        <v>3332</v>
      </c>
      <c r="C143" s="4">
        <v>6830.3</v>
      </c>
      <c r="D143" s="11">
        <f t="shared" si="2"/>
        <v>1.7622087163668532E-2</v>
      </c>
    </row>
    <row r="144" spans="1:4" x14ac:dyDescent="0.25">
      <c r="A144" t="s">
        <v>203</v>
      </c>
      <c r="B144" s="4">
        <v>3366.3</v>
      </c>
      <c r="C144" s="4">
        <v>6804.1</v>
      </c>
      <c r="D144" s="11">
        <f t="shared" si="2"/>
        <v>1.0294117647058787E-2</v>
      </c>
    </row>
    <row r="145" spans="1:4" x14ac:dyDescent="0.25">
      <c r="A145" t="s">
        <v>202</v>
      </c>
      <c r="B145" s="4">
        <v>3402.6</v>
      </c>
      <c r="C145" s="4">
        <v>6806.9</v>
      </c>
      <c r="D145" s="11">
        <f t="shared" si="2"/>
        <v>1.078335264236685E-2</v>
      </c>
    </row>
    <row r="146" spans="1:4" x14ac:dyDescent="0.25">
      <c r="A146" t="s">
        <v>201</v>
      </c>
      <c r="B146" s="4">
        <v>3473.4</v>
      </c>
      <c r="C146" s="4">
        <v>6896.6</v>
      </c>
      <c r="D146" s="11">
        <f t="shared" si="2"/>
        <v>2.0807617704108772E-2</v>
      </c>
    </row>
    <row r="147" spans="1:4" x14ac:dyDescent="0.25">
      <c r="A147" t="s">
        <v>200</v>
      </c>
      <c r="B147" s="4">
        <v>3578.8</v>
      </c>
      <c r="C147" s="4">
        <v>7053.5</v>
      </c>
      <c r="D147" s="11">
        <f t="shared" si="2"/>
        <v>3.0344907007542998E-2</v>
      </c>
    </row>
    <row r="148" spans="1:4" x14ac:dyDescent="0.25">
      <c r="A148" t="s">
        <v>199</v>
      </c>
      <c r="B148" s="4">
        <v>3689.2</v>
      </c>
      <c r="C148" s="4">
        <v>7194.5</v>
      </c>
      <c r="D148" s="11">
        <f t="shared" si="2"/>
        <v>3.0848329048843048E-2</v>
      </c>
    </row>
    <row r="149" spans="1:4" x14ac:dyDescent="0.25">
      <c r="A149" t="s">
        <v>198</v>
      </c>
      <c r="B149" s="4">
        <v>3794.7</v>
      </c>
      <c r="C149" s="4">
        <v>7344.6</v>
      </c>
      <c r="D149" s="11">
        <f t="shared" si="2"/>
        <v>2.8596985796378593E-2</v>
      </c>
    </row>
    <row r="150" spans="1:4" x14ac:dyDescent="0.25">
      <c r="A150" t="s">
        <v>197</v>
      </c>
      <c r="B150" s="4">
        <v>3908.1</v>
      </c>
      <c r="C150" s="4">
        <v>7488.2</v>
      </c>
      <c r="D150" s="11">
        <f t="shared" si="2"/>
        <v>2.9883785279468666E-2</v>
      </c>
    </row>
    <row r="151" spans="1:4" x14ac:dyDescent="0.25">
      <c r="A151" t="s">
        <v>196</v>
      </c>
      <c r="B151" s="4">
        <v>4009.6</v>
      </c>
      <c r="C151" s="4">
        <v>7617.5</v>
      </c>
      <c r="D151" s="11">
        <f t="shared" si="2"/>
        <v>2.5971699802973314E-2</v>
      </c>
    </row>
    <row r="152" spans="1:4" x14ac:dyDescent="0.25">
      <c r="A152" t="s">
        <v>195</v>
      </c>
      <c r="B152" s="4">
        <v>4084.3</v>
      </c>
      <c r="C152" s="4">
        <v>7691</v>
      </c>
      <c r="D152" s="11">
        <f t="shared" si="2"/>
        <v>1.8630287310454907E-2</v>
      </c>
    </row>
    <row r="153" spans="1:4" x14ac:dyDescent="0.25">
      <c r="A153" t="s">
        <v>194</v>
      </c>
      <c r="B153" s="4">
        <v>4148.6000000000004</v>
      </c>
      <c r="C153" s="4">
        <v>7754.1</v>
      </c>
      <c r="D153" s="11">
        <f t="shared" si="2"/>
        <v>1.5743211811081403E-2</v>
      </c>
    </row>
    <row r="154" spans="1:4" x14ac:dyDescent="0.25">
      <c r="A154" t="s">
        <v>193</v>
      </c>
      <c r="B154" s="4">
        <v>4230.2</v>
      </c>
      <c r="C154" s="4">
        <v>7829.3</v>
      </c>
      <c r="D154" s="11">
        <f t="shared" si="2"/>
        <v>1.9669286024200705E-2</v>
      </c>
    </row>
    <row r="155" spans="1:4" x14ac:dyDescent="0.25">
      <c r="A155" t="s">
        <v>192</v>
      </c>
      <c r="B155" s="4">
        <v>4294.8999999999996</v>
      </c>
      <c r="C155" s="4">
        <v>7898.2</v>
      </c>
      <c r="D155" s="11">
        <f t="shared" si="2"/>
        <v>1.5294785116542808E-2</v>
      </c>
    </row>
    <row r="156" spans="1:4" x14ac:dyDescent="0.25">
      <c r="A156" t="s">
        <v>191</v>
      </c>
      <c r="B156" s="4">
        <v>4386.8</v>
      </c>
      <c r="C156" s="4">
        <v>8018.8</v>
      </c>
      <c r="D156" s="11">
        <f t="shared" si="2"/>
        <v>2.1397471419590808E-2</v>
      </c>
    </row>
    <row r="157" spans="1:4" x14ac:dyDescent="0.25">
      <c r="A157" t="s">
        <v>190</v>
      </c>
      <c r="B157" s="4">
        <v>4444.1000000000004</v>
      </c>
      <c r="C157" s="4">
        <v>8078.4</v>
      </c>
      <c r="D157" s="11">
        <f t="shared" si="2"/>
        <v>1.3061913011762627E-2</v>
      </c>
    </row>
    <row r="158" spans="1:4" x14ac:dyDescent="0.25">
      <c r="A158" t="s">
        <v>189</v>
      </c>
      <c r="B158" s="4">
        <v>4507.8999999999996</v>
      </c>
      <c r="C158" s="4">
        <v>8153.8</v>
      </c>
      <c r="D158" s="11">
        <f t="shared" si="2"/>
        <v>1.4356112598726156E-2</v>
      </c>
    </row>
    <row r="159" spans="1:4" x14ac:dyDescent="0.25">
      <c r="A159" t="s">
        <v>188</v>
      </c>
      <c r="B159" s="4">
        <v>4545.3</v>
      </c>
      <c r="C159" s="4">
        <v>8190.6</v>
      </c>
      <c r="D159" s="11">
        <f t="shared" si="2"/>
        <v>8.2965460635773258E-3</v>
      </c>
    </row>
    <row r="160" spans="1:4" x14ac:dyDescent="0.25">
      <c r="A160" t="s">
        <v>187</v>
      </c>
      <c r="B160" s="4">
        <v>4607.7</v>
      </c>
      <c r="C160" s="4">
        <v>8268.9</v>
      </c>
      <c r="D160" s="11">
        <f t="shared" si="2"/>
        <v>1.3728466767870096E-2</v>
      </c>
    </row>
    <row r="161" spans="1:4" x14ac:dyDescent="0.25">
      <c r="A161" t="s">
        <v>186</v>
      </c>
      <c r="B161" s="4">
        <v>4657.6000000000004</v>
      </c>
      <c r="C161" s="4">
        <v>8313.2999999999993</v>
      </c>
      <c r="D161" s="11">
        <f t="shared" si="2"/>
        <v>1.0829698114026565E-2</v>
      </c>
    </row>
    <row r="162" spans="1:4" x14ac:dyDescent="0.25">
      <c r="A162" t="s">
        <v>185</v>
      </c>
      <c r="B162" s="4">
        <v>4722.2</v>
      </c>
      <c r="C162" s="4">
        <v>8375.2999999999993</v>
      </c>
      <c r="D162" s="11">
        <f t="shared" si="2"/>
        <v>1.386980419099948E-2</v>
      </c>
    </row>
    <row r="163" spans="1:4" x14ac:dyDescent="0.25">
      <c r="A163" t="s">
        <v>184</v>
      </c>
      <c r="B163" s="4">
        <v>4806.2</v>
      </c>
      <c r="C163" s="4">
        <v>8465.6</v>
      </c>
      <c r="D163" s="11">
        <f t="shared" si="2"/>
        <v>1.7788319003854136E-2</v>
      </c>
    </row>
    <row r="164" spans="1:4" x14ac:dyDescent="0.25">
      <c r="A164" t="s">
        <v>183</v>
      </c>
      <c r="B164" s="4">
        <v>4884.6000000000004</v>
      </c>
      <c r="C164" s="4">
        <v>8539.1</v>
      </c>
      <c r="D164" s="11">
        <f t="shared" si="2"/>
        <v>1.631226332653668E-2</v>
      </c>
    </row>
    <row r="165" spans="1:4" x14ac:dyDescent="0.25">
      <c r="A165" t="s">
        <v>182</v>
      </c>
      <c r="B165" s="4">
        <v>5008</v>
      </c>
      <c r="C165" s="4">
        <v>8685.7000000000007</v>
      </c>
      <c r="D165" s="11">
        <f t="shared" si="2"/>
        <v>2.5263071694713979E-2</v>
      </c>
    </row>
    <row r="166" spans="1:4" x14ac:dyDescent="0.25">
      <c r="A166" t="s">
        <v>181</v>
      </c>
      <c r="B166" s="4">
        <v>5073.3999999999996</v>
      </c>
      <c r="C166" s="4">
        <v>8730.6</v>
      </c>
      <c r="D166" s="11">
        <f t="shared" si="2"/>
        <v>1.3059105431309836E-2</v>
      </c>
    </row>
    <row r="167" spans="1:4" x14ac:dyDescent="0.25">
      <c r="A167" t="s">
        <v>180</v>
      </c>
      <c r="B167" s="4">
        <v>5190</v>
      </c>
      <c r="C167" s="4">
        <v>8845.2999999999993</v>
      </c>
      <c r="D167" s="11">
        <f t="shared" si="2"/>
        <v>2.298261520873579E-2</v>
      </c>
    </row>
    <row r="168" spans="1:4" x14ac:dyDescent="0.25">
      <c r="A168" t="s">
        <v>179</v>
      </c>
      <c r="B168" s="4">
        <v>5282.8</v>
      </c>
      <c r="C168" s="4">
        <v>8897.1</v>
      </c>
      <c r="D168" s="11">
        <f t="shared" si="2"/>
        <v>1.7880539499036674E-2</v>
      </c>
    </row>
    <row r="169" spans="1:4" x14ac:dyDescent="0.25">
      <c r="A169" t="s">
        <v>178</v>
      </c>
      <c r="B169" s="4">
        <v>5399.5</v>
      </c>
      <c r="C169" s="4">
        <v>9015.7000000000007</v>
      </c>
      <c r="D169" s="11">
        <f t="shared" si="2"/>
        <v>2.2090558037404451E-2</v>
      </c>
    </row>
    <row r="170" spans="1:4" x14ac:dyDescent="0.25">
      <c r="A170" t="s">
        <v>177</v>
      </c>
      <c r="B170" s="4">
        <v>5511.3</v>
      </c>
      <c r="C170" s="4">
        <v>9107.2999999999993</v>
      </c>
      <c r="D170" s="11">
        <f t="shared" si="2"/>
        <v>2.0705620890823173E-2</v>
      </c>
    </row>
    <row r="171" spans="1:4" x14ac:dyDescent="0.25">
      <c r="A171" t="s">
        <v>176</v>
      </c>
      <c r="B171" s="4">
        <v>5612.5</v>
      </c>
      <c r="C171" s="4">
        <v>9176.7999999999993</v>
      </c>
      <c r="D171" s="11">
        <f t="shared" si="2"/>
        <v>1.8362273873677726E-2</v>
      </c>
    </row>
    <row r="172" spans="1:4" x14ac:dyDescent="0.25">
      <c r="A172" t="s">
        <v>175</v>
      </c>
      <c r="B172" s="4">
        <v>5695.4</v>
      </c>
      <c r="C172" s="4">
        <v>9244.7999999999993</v>
      </c>
      <c r="D172" s="11">
        <f t="shared" si="2"/>
        <v>1.4770601336302924E-2</v>
      </c>
    </row>
    <row r="173" spans="1:4" x14ac:dyDescent="0.25">
      <c r="A173" t="s">
        <v>174</v>
      </c>
      <c r="B173" s="4">
        <v>5747.2</v>
      </c>
      <c r="C173" s="4">
        <v>9263</v>
      </c>
      <c r="D173" s="11">
        <f t="shared" si="2"/>
        <v>9.0950591705587502E-3</v>
      </c>
    </row>
    <row r="174" spans="1:4" x14ac:dyDescent="0.25">
      <c r="A174" t="s">
        <v>173</v>
      </c>
      <c r="B174" s="4">
        <v>5872.7</v>
      </c>
      <c r="C174" s="4">
        <v>9364.2999999999993</v>
      </c>
      <c r="D174" s="11">
        <f t="shared" si="2"/>
        <v>2.1836720489977646E-2</v>
      </c>
    </row>
    <row r="175" spans="1:4" x14ac:dyDescent="0.25">
      <c r="A175" t="s">
        <v>172</v>
      </c>
      <c r="B175" s="4">
        <v>5960</v>
      </c>
      <c r="C175" s="4">
        <v>9398.2000000000007</v>
      </c>
      <c r="D175" s="11">
        <f t="shared" si="2"/>
        <v>1.4865394111737373E-2</v>
      </c>
    </row>
    <row r="176" spans="1:4" x14ac:dyDescent="0.25">
      <c r="A176" t="s">
        <v>171</v>
      </c>
      <c r="B176" s="4">
        <v>6015.1</v>
      </c>
      <c r="C176" s="4">
        <v>9404.5</v>
      </c>
      <c r="D176" s="11">
        <f t="shared" si="2"/>
        <v>9.2449664429530287E-3</v>
      </c>
    </row>
    <row r="177" spans="1:4" x14ac:dyDescent="0.25">
      <c r="A177" t="s">
        <v>170</v>
      </c>
      <c r="B177" s="4">
        <v>6004.7</v>
      </c>
      <c r="C177" s="4">
        <v>9318.9</v>
      </c>
      <c r="D177" s="11">
        <f t="shared" si="2"/>
        <v>-1.7289820618111573E-3</v>
      </c>
    </row>
    <row r="178" spans="1:4" x14ac:dyDescent="0.25">
      <c r="A178" t="s">
        <v>169</v>
      </c>
      <c r="B178" s="4">
        <v>6035.2</v>
      </c>
      <c r="C178" s="4">
        <v>9275.2999999999993</v>
      </c>
      <c r="D178" s="11">
        <f t="shared" si="2"/>
        <v>5.0793545056373457E-3</v>
      </c>
    </row>
    <row r="179" spans="1:4" x14ac:dyDescent="0.25">
      <c r="A179" t="s">
        <v>168</v>
      </c>
      <c r="B179" s="4">
        <v>6126.9</v>
      </c>
      <c r="C179" s="4">
        <v>9347.6</v>
      </c>
      <c r="D179" s="11">
        <f t="shared" si="2"/>
        <v>1.5194194061505906E-2</v>
      </c>
    </row>
    <row r="180" spans="1:4" x14ac:dyDescent="0.25">
      <c r="A180" t="s">
        <v>167</v>
      </c>
      <c r="B180" s="4">
        <v>6205.9</v>
      </c>
      <c r="C180" s="4">
        <v>9394.7999999999993</v>
      </c>
      <c r="D180" s="11">
        <f t="shared" si="2"/>
        <v>1.2893959424831403E-2</v>
      </c>
    </row>
    <row r="181" spans="1:4" x14ac:dyDescent="0.25">
      <c r="A181" t="s">
        <v>166</v>
      </c>
      <c r="B181" s="4">
        <v>6264.5</v>
      </c>
      <c r="C181" s="4">
        <v>9427.6</v>
      </c>
      <c r="D181" s="11">
        <f t="shared" si="2"/>
        <v>9.4426271773635495E-3</v>
      </c>
    </row>
    <row r="182" spans="1:4" x14ac:dyDescent="0.25">
      <c r="A182" t="s">
        <v>165</v>
      </c>
      <c r="B182" s="4">
        <v>6363.1</v>
      </c>
      <c r="C182" s="4">
        <v>9540.4</v>
      </c>
      <c r="D182" s="11">
        <f t="shared" si="2"/>
        <v>1.5739484396200876E-2</v>
      </c>
    </row>
    <row r="183" spans="1:4" x14ac:dyDescent="0.25">
      <c r="A183" t="s">
        <v>164</v>
      </c>
      <c r="B183" s="4">
        <v>6470.8</v>
      </c>
      <c r="C183" s="4">
        <v>9643.9</v>
      </c>
      <c r="D183" s="11">
        <f t="shared" si="2"/>
        <v>1.6925712310037477E-2</v>
      </c>
    </row>
    <row r="184" spans="1:4" x14ac:dyDescent="0.25">
      <c r="A184" t="s">
        <v>163</v>
      </c>
      <c r="B184" s="4">
        <v>6566.6</v>
      </c>
      <c r="C184" s="4">
        <v>9739.2000000000007</v>
      </c>
      <c r="D184" s="11">
        <f t="shared" si="2"/>
        <v>1.4804970019163033E-2</v>
      </c>
    </row>
    <row r="185" spans="1:4" x14ac:dyDescent="0.25">
      <c r="A185" t="s">
        <v>162</v>
      </c>
      <c r="B185" s="4">
        <v>6680.8</v>
      </c>
      <c r="C185" s="4">
        <v>9840.7999999999993</v>
      </c>
      <c r="D185" s="11">
        <f t="shared" si="2"/>
        <v>1.7391039502939076E-2</v>
      </c>
    </row>
    <row r="186" spans="1:4" x14ac:dyDescent="0.25">
      <c r="A186" t="s">
        <v>161</v>
      </c>
      <c r="B186" s="4">
        <v>6729.5</v>
      </c>
      <c r="C186" s="4">
        <v>9857.2000000000007</v>
      </c>
      <c r="D186" s="11">
        <f t="shared" si="2"/>
        <v>7.2895461621362845E-3</v>
      </c>
    </row>
    <row r="187" spans="1:4" x14ac:dyDescent="0.25">
      <c r="A187" t="s">
        <v>160</v>
      </c>
      <c r="B187" s="4">
        <v>6808.9</v>
      </c>
      <c r="C187" s="4">
        <v>9914.6</v>
      </c>
      <c r="D187" s="11">
        <f t="shared" si="2"/>
        <v>1.1798796344453466E-2</v>
      </c>
    </row>
    <row r="188" spans="1:4" x14ac:dyDescent="0.25">
      <c r="A188" t="s">
        <v>159</v>
      </c>
      <c r="B188" s="4">
        <v>6882.1</v>
      </c>
      <c r="C188" s="4">
        <v>9961.9</v>
      </c>
      <c r="D188" s="11">
        <f t="shared" si="2"/>
        <v>1.0750635198049752E-2</v>
      </c>
    </row>
    <row r="189" spans="1:4" x14ac:dyDescent="0.25">
      <c r="A189" t="s">
        <v>158</v>
      </c>
      <c r="B189" s="4">
        <v>7013.7</v>
      </c>
      <c r="C189" s="4">
        <v>10097.4</v>
      </c>
      <c r="D189" s="11">
        <f t="shared" si="2"/>
        <v>1.9122070298309923E-2</v>
      </c>
    </row>
    <row r="190" spans="1:4" x14ac:dyDescent="0.25">
      <c r="A190" t="s">
        <v>157</v>
      </c>
      <c r="B190" s="4">
        <v>7115.7</v>
      </c>
      <c r="C190" s="4">
        <v>10195.299999999999</v>
      </c>
      <c r="D190" s="11">
        <f t="shared" si="2"/>
        <v>1.4542965909577044E-2</v>
      </c>
    </row>
    <row r="191" spans="1:4" x14ac:dyDescent="0.25">
      <c r="A191" t="s">
        <v>156</v>
      </c>
      <c r="B191" s="4">
        <v>7246.9</v>
      </c>
      <c r="C191" s="4">
        <v>10333.5</v>
      </c>
      <c r="D191" s="11">
        <f t="shared" si="2"/>
        <v>1.8438101662520801E-2</v>
      </c>
    </row>
    <row r="192" spans="1:4" x14ac:dyDescent="0.25">
      <c r="A192" t="s">
        <v>155</v>
      </c>
      <c r="B192" s="4">
        <v>7331.1</v>
      </c>
      <c r="C192" s="4">
        <v>10393.9</v>
      </c>
      <c r="D192" s="11">
        <f t="shared" si="2"/>
        <v>1.1618761125446797E-2</v>
      </c>
    </row>
    <row r="193" spans="1:4" x14ac:dyDescent="0.25">
      <c r="A193" t="s">
        <v>154</v>
      </c>
      <c r="B193" s="4">
        <v>7455.3</v>
      </c>
      <c r="C193" s="4">
        <v>10513</v>
      </c>
      <c r="D193" s="11">
        <f t="shared" si="2"/>
        <v>1.6941523100216793E-2</v>
      </c>
    </row>
    <row r="194" spans="1:4" x14ac:dyDescent="0.25">
      <c r="A194" t="s">
        <v>153</v>
      </c>
      <c r="B194" s="4">
        <v>7522.3</v>
      </c>
      <c r="C194" s="4">
        <v>10550.3</v>
      </c>
      <c r="D194" s="11">
        <f t="shared" si="2"/>
        <v>8.9868952288976178E-3</v>
      </c>
    </row>
    <row r="195" spans="1:4" x14ac:dyDescent="0.25">
      <c r="A195" t="s">
        <v>152</v>
      </c>
      <c r="B195" s="4">
        <v>7581</v>
      </c>
      <c r="C195" s="4">
        <v>10581.7</v>
      </c>
      <c r="D195" s="11">
        <f t="shared" ref="D195:D258" si="3">B195/B194-1</f>
        <v>7.8034643659519176E-3</v>
      </c>
    </row>
    <row r="196" spans="1:4" x14ac:dyDescent="0.25">
      <c r="A196" t="s">
        <v>151</v>
      </c>
      <c r="B196" s="4">
        <v>7683.1</v>
      </c>
      <c r="C196" s="4">
        <v>10671.7</v>
      </c>
      <c r="D196" s="11">
        <f t="shared" si="3"/>
        <v>1.3467880226883056E-2</v>
      </c>
    </row>
    <row r="197" spans="1:4" x14ac:dyDescent="0.25">
      <c r="A197" t="s">
        <v>150</v>
      </c>
      <c r="B197" s="4">
        <v>7772.6</v>
      </c>
      <c r="C197" s="4">
        <v>10744.2</v>
      </c>
      <c r="D197" s="11">
        <f t="shared" si="3"/>
        <v>1.1648943785711463E-2</v>
      </c>
    </row>
    <row r="198" spans="1:4" x14ac:dyDescent="0.25">
      <c r="A198" t="s">
        <v>149</v>
      </c>
      <c r="B198" s="4">
        <v>7868.5</v>
      </c>
      <c r="C198" s="4">
        <v>10824.7</v>
      </c>
      <c r="D198" s="11">
        <f t="shared" si="3"/>
        <v>1.2338213725136882E-2</v>
      </c>
    </row>
    <row r="199" spans="1:4" x14ac:dyDescent="0.25">
      <c r="A199" t="s">
        <v>148</v>
      </c>
      <c r="B199" s="4">
        <v>8032.8</v>
      </c>
      <c r="C199" s="4">
        <v>11005.2</v>
      </c>
      <c r="D199" s="11">
        <f t="shared" si="3"/>
        <v>2.0880726949227935E-2</v>
      </c>
    </row>
    <row r="200" spans="1:4" x14ac:dyDescent="0.25">
      <c r="A200" t="s">
        <v>147</v>
      </c>
      <c r="B200" s="4">
        <v>8131.4</v>
      </c>
      <c r="C200" s="4">
        <v>11103.9</v>
      </c>
      <c r="D200" s="11">
        <f t="shared" si="3"/>
        <v>1.2274673837267214E-2</v>
      </c>
    </row>
    <row r="201" spans="1:4" x14ac:dyDescent="0.25">
      <c r="A201" t="s">
        <v>146</v>
      </c>
      <c r="B201" s="4">
        <v>8259.7999999999993</v>
      </c>
      <c r="C201" s="4">
        <v>11219.2</v>
      </c>
      <c r="D201" s="11">
        <f t="shared" si="3"/>
        <v>1.5790638758393261E-2</v>
      </c>
    </row>
    <row r="202" spans="1:4" x14ac:dyDescent="0.25">
      <c r="A202" t="s">
        <v>145</v>
      </c>
      <c r="B202" s="4">
        <v>8362.7000000000007</v>
      </c>
      <c r="C202" s="4">
        <v>11291.7</v>
      </c>
      <c r="D202" s="11">
        <f t="shared" si="3"/>
        <v>1.2457928763408566E-2</v>
      </c>
    </row>
    <row r="203" spans="1:4" x14ac:dyDescent="0.25">
      <c r="A203" t="s">
        <v>144</v>
      </c>
      <c r="B203" s="4">
        <v>8518.7999999999993</v>
      </c>
      <c r="C203" s="4">
        <v>11479.3</v>
      </c>
      <c r="D203" s="11">
        <f t="shared" si="3"/>
        <v>1.8666220239874409E-2</v>
      </c>
    </row>
    <row r="204" spans="1:4" x14ac:dyDescent="0.25">
      <c r="A204" t="s">
        <v>143</v>
      </c>
      <c r="B204" s="4">
        <v>8662.7999999999993</v>
      </c>
      <c r="C204" s="4">
        <v>11622.9</v>
      </c>
      <c r="D204" s="11">
        <f t="shared" si="3"/>
        <v>1.6903789266093927E-2</v>
      </c>
    </row>
    <row r="205" spans="1:4" x14ac:dyDescent="0.25">
      <c r="A205" t="s">
        <v>142</v>
      </c>
      <c r="B205" s="4">
        <v>8765.9</v>
      </c>
      <c r="C205" s="4">
        <v>11722.7</v>
      </c>
      <c r="D205" s="11">
        <f t="shared" si="3"/>
        <v>1.1901463729971917E-2</v>
      </c>
    </row>
    <row r="206" spans="1:4" x14ac:dyDescent="0.25">
      <c r="A206" t="s">
        <v>141</v>
      </c>
      <c r="B206" s="4">
        <v>8866.5</v>
      </c>
      <c r="C206" s="4">
        <v>11839.9</v>
      </c>
      <c r="D206" s="11">
        <f t="shared" si="3"/>
        <v>1.1476288800921886E-2</v>
      </c>
    </row>
    <row r="207" spans="1:4" x14ac:dyDescent="0.25">
      <c r="A207" t="s">
        <v>140</v>
      </c>
      <c r="B207" s="4">
        <v>8969.7000000000007</v>
      </c>
      <c r="C207" s="4">
        <v>11949.5</v>
      </c>
      <c r="D207" s="11">
        <f t="shared" si="3"/>
        <v>1.1639316528506249E-2</v>
      </c>
    </row>
    <row r="208" spans="1:4" x14ac:dyDescent="0.25">
      <c r="A208" t="s">
        <v>139</v>
      </c>
      <c r="B208" s="4">
        <v>9121.1</v>
      </c>
      <c r="C208" s="4">
        <v>12099.2</v>
      </c>
      <c r="D208" s="11">
        <f t="shared" si="3"/>
        <v>1.6879048351672754E-2</v>
      </c>
    </row>
    <row r="209" spans="1:4" x14ac:dyDescent="0.25">
      <c r="A209" t="s">
        <v>138</v>
      </c>
      <c r="B209" s="4">
        <v>9294</v>
      </c>
      <c r="C209" s="4">
        <v>12294.7</v>
      </c>
      <c r="D209" s="11">
        <f t="shared" si="3"/>
        <v>1.8956046968019225E-2</v>
      </c>
    </row>
    <row r="210" spans="1:4" x14ac:dyDescent="0.25">
      <c r="A210" t="s">
        <v>137</v>
      </c>
      <c r="B210" s="4">
        <v>9411.7000000000007</v>
      </c>
      <c r="C210" s="4">
        <v>12410.8</v>
      </c>
      <c r="D210" s="11">
        <f t="shared" si="3"/>
        <v>1.2664084355498151E-2</v>
      </c>
    </row>
    <row r="211" spans="1:4" x14ac:dyDescent="0.25">
      <c r="A211" t="s">
        <v>136</v>
      </c>
      <c r="B211" s="4">
        <v>9526.2000000000007</v>
      </c>
      <c r="C211" s="4">
        <v>12514.4</v>
      </c>
      <c r="D211" s="11">
        <f t="shared" si="3"/>
        <v>1.2165708639246819E-2</v>
      </c>
    </row>
    <row r="212" spans="1:4" x14ac:dyDescent="0.25">
      <c r="A212" t="s">
        <v>135</v>
      </c>
      <c r="B212" s="4">
        <v>9686.6</v>
      </c>
      <c r="C212" s="4">
        <v>12680</v>
      </c>
      <c r="D212" s="11">
        <f t="shared" si="3"/>
        <v>1.6837773718796578E-2</v>
      </c>
    </row>
    <row r="213" spans="1:4" x14ac:dyDescent="0.25">
      <c r="A213" t="s">
        <v>134</v>
      </c>
      <c r="B213" s="4">
        <v>9900.2000000000007</v>
      </c>
      <c r="C213" s="4">
        <v>12888.3</v>
      </c>
      <c r="D213" s="11">
        <f t="shared" si="3"/>
        <v>2.2051080874610385E-2</v>
      </c>
    </row>
    <row r="214" spans="1:4" x14ac:dyDescent="0.25">
      <c r="A214" t="s">
        <v>133</v>
      </c>
      <c r="B214" s="4">
        <v>10002.200000000001</v>
      </c>
      <c r="C214" s="4">
        <v>12935.3</v>
      </c>
      <c r="D214" s="11">
        <f t="shared" si="3"/>
        <v>1.0302822165208836E-2</v>
      </c>
    </row>
    <row r="215" spans="1:4" x14ac:dyDescent="0.25">
      <c r="A215" t="s">
        <v>132</v>
      </c>
      <c r="B215" s="4">
        <v>10247.700000000001</v>
      </c>
      <c r="C215" s="4">
        <v>13170.7</v>
      </c>
      <c r="D215" s="11">
        <f t="shared" si="3"/>
        <v>2.4544600187958565E-2</v>
      </c>
    </row>
    <row r="216" spans="1:4" x14ac:dyDescent="0.25">
      <c r="A216" t="s">
        <v>131</v>
      </c>
      <c r="B216" s="4">
        <v>10318.200000000001</v>
      </c>
      <c r="C216" s="4">
        <v>13183.9</v>
      </c>
      <c r="D216" s="11">
        <f t="shared" si="3"/>
        <v>6.8795924939255571E-3</v>
      </c>
    </row>
    <row r="217" spans="1:4" x14ac:dyDescent="0.25">
      <c r="A217" t="s">
        <v>130</v>
      </c>
      <c r="B217" s="4">
        <v>10435.700000000001</v>
      </c>
      <c r="C217" s="4">
        <v>13262.3</v>
      </c>
      <c r="D217" s="11">
        <f t="shared" si="3"/>
        <v>1.1387645131902824E-2</v>
      </c>
    </row>
    <row r="218" spans="1:4" x14ac:dyDescent="0.25">
      <c r="A218" t="s">
        <v>129</v>
      </c>
      <c r="B218" s="4">
        <v>10470.200000000001</v>
      </c>
      <c r="C218" s="4">
        <v>13219.3</v>
      </c>
      <c r="D218" s="11">
        <f t="shared" si="3"/>
        <v>3.3059593510738061E-3</v>
      </c>
    </row>
    <row r="219" spans="1:4" x14ac:dyDescent="0.25">
      <c r="A219" t="s">
        <v>128</v>
      </c>
      <c r="B219" s="4">
        <v>10599</v>
      </c>
      <c r="C219" s="4">
        <v>13301.4</v>
      </c>
      <c r="D219" s="11">
        <f t="shared" si="3"/>
        <v>1.2301579721495148E-2</v>
      </c>
    </row>
    <row r="220" spans="1:4" x14ac:dyDescent="0.25">
      <c r="A220" t="s">
        <v>127</v>
      </c>
      <c r="B220" s="4">
        <v>10598</v>
      </c>
      <c r="C220" s="4">
        <v>13248.1</v>
      </c>
      <c r="D220" s="11">
        <f t="shared" si="3"/>
        <v>-9.434852344558653E-5</v>
      </c>
    </row>
    <row r="221" spans="1:4" x14ac:dyDescent="0.25">
      <c r="A221" t="s">
        <v>126</v>
      </c>
      <c r="B221" s="4">
        <v>10660.5</v>
      </c>
      <c r="C221" s="4">
        <v>13284.9</v>
      </c>
      <c r="D221" s="11">
        <f t="shared" si="3"/>
        <v>5.8973391205887626E-3</v>
      </c>
    </row>
    <row r="222" spans="1:4" x14ac:dyDescent="0.25">
      <c r="A222" t="s">
        <v>125</v>
      </c>
      <c r="B222" s="4">
        <v>10783.5</v>
      </c>
      <c r="C222" s="4">
        <v>13394.9</v>
      </c>
      <c r="D222" s="11">
        <f t="shared" si="3"/>
        <v>1.1537920360208176E-2</v>
      </c>
    </row>
    <row r="223" spans="1:4" x14ac:dyDescent="0.25">
      <c r="A223" t="s">
        <v>124</v>
      </c>
      <c r="B223" s="4">
        <v>10887.5</v>
      </c>
      <c r="C223" s="4">
        <v>13477.4</v>
      </c>
      <c r="D223" s="11">
        <f t="shared" si="3"/>
        <v>9.6443640747438941E-3</v>
      </c>
    </row>
    <row r="224" spans="1:4" x14ac:dyDescent="0.25">
      <c r="A224" t="s">
        <v>123</v>
      </c>
      <c r="B224" s="4">
        <v>10984</v>
      </c>
      <c r="C224" s="4">
        <v>13531.7</v>
      </c>
      <c r="D224" s="11">
        <f t="shared" si="3"/>
        <v>8.8633754305396106E-3</v>
      </c>
    </row>
    <row r="225" spans="1:4" x14ac:dyDescent="0.25">
      <c r="A225" t="s">
        <v>122</v>
      </c>
      <c r="B225" s="4">
        <v>11061.4</v>
      </c>
      <c r="C225" s="4">
        <v>13549.4</v>
      </c>
      <c r="D225" s="11">
        <f t="shared" si="3"/>
        <v>7.046613255644596E-3</v>
      </c>
    </row>
    <row r="226" spans="1:4" x14ac:dyDescent="0.25">
      <c r="A226" t="s">
        <v>121</v>
      </c>
      <c r="B226" s="4">
        <v>11174.1</v>
      </c>
      <c r="C226" s="4">
        <v>13619.4</v>
      </c>
      <c r="D226" s="11">
        <f t="shared" si="3"/>
        <v>1.0188583723579336E-2</v>
      </c>
    </row>
    <row r="227" spans="1:4" x14ac:dyDescent="0.25">
      <c r="A227" t="s">
        <v>120</v>
      </c>
      <c r="B227" s="4">
        <v>11312.8</v>
      </c>
      <c r="C227" s="4">
        <v>13741.1</v>
      </c>
      <c r="D227" s="11">
        <f t="shared" si="3"/>
        <v>1.2412632784743138E-2</v>
      </c>
    </row>
    <row r="228" spans="1:4" x14ac:dyDescent="0.25">
      <c r="A228" t="s">
        <v>119</v>
      </c>
      <c r="B228" s="4">
        <v>11566.7</v>
      </c>
      <c r="C228" s="4">
        <v>13970.2</v>
      </c>
      <c r="D228" s="11">
        <f t="shared" si="3"/>
        <v>2.2443603705537329E-2</v>
      </c>
    </row>
    <row r="229" spans="1:4" x14ac:dyDescent="0.25">
      <c r="A229" t="s">
        <v>118</v>
      </c>
      <c r="B229" s="4">
        <v>11772.2</v>
      </c>
      <c r="C229" s="4">
        <v>14131.4</v>
      </c>
      <c r="D229" s="11">
        <f t="shared" si="3"/>
        <v>1.7766519404843306E-2</v>
      </c>
    </row>
    <row r="230" spans="1:4" x14ac:dyDescent="0.25">
      <c r="A230" t="s">
        <v>117</v>
      </c>
      <c r="B230" s="4">
        <v>11923.4</v>
      </c>
      <c r="C230" s="4">
        <v>14212.3</v>
      </c>
      <c r="D230" s="11">
        <f t="shared" si="3"/>
        <v>1.2843818487623393E-2</v>
      </c>
    </row>
    <row r="231" spans="1:4" x14ac:dyDescent="0.25">
      <c r="A231" t="s">
        <v>116</v>
      </c>
      <c r="B231" s="4">
        <v>12112.8</v>
      </c>
      <c r="C231" s="4">
        <v>14323</v>
      </c>
      <c r="D231" s="11">
        <f t="shared" si="3"/>
        <v>1.5884730865357133E-2</v>
      </c>
    </row>
    <row r="232" spans="1:4" x14ac:dyDescent="0.25">
      <c r="A232" t="s">
        <v>115</v>
      </c>
      <c r="B232" s="4">
        <v>12305.3</v>
      </c>
      <c r="C232" s="4">
        <v>14457.8</v>
      </c>
      <c r="D232" s="11">
        <f t="shared" si="3"/>
        <v>1.5892279241793705E-2</v>
      </c>
    </row>
    <row r="233" spans="1:4" x14ac:dyDescent="0.25">
      <c r="A233" t="s">
        <v>114</v>
      </c>
      <c r="B233" s="4">
        <v>12527.2</v>
      </c>
      <c r="C233" s="4">
        <v>14605.6</v>
      </c>
      <c r="D233" s="11">
        <f t="shared" si="3"/>
        <v>1.8032880141077623E-2</v>
      </c>
    </row>
    <row r="234" spans="1:4" x14ac:dyDescent="0.25">
      <c r="A234" t="s">
        <v>113</v>
      </c>
      <c r="B234" s="4">
        <v>12767.3</v>
      </c>
      <c r="C234" s="4">
        <v>14767.8</v>
      </c>
      <c r="D234" s="11">
        <f t="shared" si="3"/>
        <v>1.9166294143942553E-2</v>
      </c>
    </row>
    <row r="235" spans="1:4" x14ac:dyDescent="0.25">
      <c r="A235" t="s">
        <v>112</v>
      </c>
      <c r="B235" s="4">
        <v>12922.7</v>
      </c>
      <c r="C235" s="4">
        <v>14839.7</v>
      </c>
      <c r="D235" s="11">
        <f t="shared" si="3"/>
        <v>1.2171719940786252E-2</v>
      </c>
    </row>
    <row r="236" spans="1:4" x14ac:dyDescent="0.25">
      <c r="A236" t="s">
        <v>111</v>
      </c>
      <c r="B236" s="4">
        <v>13142.6</v>
      </c>
      <c r="C236" s="4">
        <v>14956.3</v>
      </c>
      <c r="D236" s="11">
        <f t="shared" si="3"/>
        <v>1.7016567745130606E-2</v>
      </c>
    </row>
    <row r="237" spans="1:4" x14ac:dyDescent="0.25">
      <c r="A237" t="s">
        <v>110</v>
      </c>
      <c r="B237" s="4">
        <v>13324.2</v>
      </c>
      <c r="C237" s="4">
        <v>15041.2</v>
      </c>
      <c r="D237" s="11">
        <f t="shared" si="3"/>
        <v>1.3817661649901947E-2</v>
      </c>
    </row>
    <row r="238" spans="1:4" x14ac:dyDescent="0.25">
      <c r="A238" t="s">
        <v>109</v>
      </c>
      <c r="B238" s="4">
        <v>13599.2</v>
      </c>
      <c r="C238" s="4">
        <v>15244.1</v>
      </c>
      <c r="D238" s="11">
        <f t="shared" si="3"/>
        <v>2.0639137809399521E-2</v>
      </c>
    </row>
    <row r="239" spans="1:4" x14ac:dyDescent="0.25">
      <c r="A239" t="s">
        <v>108</v>
      </c>
      <c r="B239" s="4">
        <v>13753.4</v>
      </c>
      <c r="C239" s="4">
        <v>15281.5</v>
      </c>
      <c r="D239" s="11">
        <f t="shared" si="3"/>
        <v>1.1338902288369868E-2</v>
      </c>
    </row>
    <row r="240" spans="1:4" x14ac:dyDescent="0.25">
      <c r="A240" t="s">
        <v>107</v>
      </c>
      <c r="B240" s="4">
        <v>13870.2</v>
      </c>
      <c r="C240" s="4">
        <v>15304.5</v>
      </c>
      <c r="D240" s="11">
        <f t="shared" si="3"/>
        <v>8.4924455043844382E-3</v>
      </c>
    </row>
    <row r="241" spans="1:4" x14ac:dyDescent="0.25">
      <c r="A241" t="s">
        <v>106</v>
      </c>
      <c r="B241" s="4">
        <v>14039.6</v>
      </c>
      <c r="C241" s="4">
        <v>15433.6</v>
      </c>
      <c r="D241" s="11">
        <f t="shared" si="3"/>
        <v>1.2213234127842476E-2</v>
      </c>
    </row>
    <row r="242" spans="1:4" x14ac:dyDescent="0.25">
      <c r="A242" t="s">
        <v>105</v>
      </c>
      <c r="B242" s="4">
        <v>14215.7</v>
      </c>
      <c r="C242" s="4">
        <v>15479</v>
      </c>
      <c r="D242" s="11">
        <f t="shared" si="3"/>
        <v>1.2543092395794764E-2</v>
      </c>
    </row>
    <row r="243" spans="1:4" x14ac:dyDescent="0.25">
      <c r="A243" t="s">
        <v>104</v>
      </c>
      <c r="B243" s="4">
        <v>14402.1</v>
      </c>
      <c r="C243" s="4">
        <v>15577.8</v>
      </c>
      <c r="D243" s="11">
        <f t="shared" si="3"/>
        <v>1.311226320195269E-2</v>
      </c>
    </row>
    <row r="244" spans="1:4" x14ac:dyDescent="0.25">
      <c r="A244" t="s">
        <v>103</v>
      </c>
      <c r="B244" s="4">
        <v>14564.1</v>
      </c>
      <c r="C244" s="4">
        <v>15671.6</v>
      </c>
      <c r="D244" s="11">
        <f t="shared" si="3"/>
        <v>1.1248359614222991E-2</v>
      </c>
    </row>
    <row r="245" spans="1:4" x14ac:dyDescent="0.25">
      <c r="A245" t="s">
        <v>102</v>
      </c>
      <c r="B245" s="4">
        <v>14715.1</v>
      </c>
      <c r="C245" s="4">
        <v>15767.1</v>
      </c>
      <c r="D245" s="11">
        <f t="shared" si="3"/>
        <v>1.0367959571823793E-2</v>
      </c>
    </row>
    <row r="246" spans="1:4" x14ac:dyDescent="0.25">
      <c r="A246" t="s">
        <v>101</v>
      </c>
      <c r="B246" s="4">
        <v>14706.5</v>
      </c>
      <c r="C246" s="4">
        <v>15702.9</v>
      </c>
      <c r="D246" s="11">
        <f t="shared" si="3"/>
        <v>-5.8443367697125215E-4</v>
      </c>
    </row>
    <row r="247" spans="1:4" x14ac:dyDescent="0.25">
      <c r="A247" t="s">
        <v>100</v>
      </c>
      <c r="B247" s="4">
        <v>14865.7</v>
      </c>
      <c r="C247" s="4">
        <v>15792.8</v>
      </c>
      <c r="D247" s="11">
        <f t="shared" si="3"/>
        <v>1.082514534389567E-2</v>
      </c>
    </row>
    <row r="248" spans="1:4" x14ac:dyDescent="0.25">
      <c r="A248" t="s">
        <v>99</v>
      </c>
      <c r="B248" s="4">
        <v>14899</v>
      </c>
      <c r="C248" s="4">
        <v>15709.6</v>
      </c>
      <c r="D248" s="11">
        <f t="shared" si="3"/>
        <v>2.2400559677646648E-3</v>
      </c>
    </row>
    <row r="249" spans="1:4" x14ac:dyDescent="0.25">
      <c r="A249" t="s">
        <v>98</v>
      </c>
      <c r="B249" s="4">
        <v>14608.2</v>
      </c>
      <c r="C249" s="4">
        <v>15366.6</v>
      </c>
      <c r="D249" s="11">
        <f t="shared" si="3"/>
        <v>-1.9518088462312844E-2</v>
      </c>
    </row>
    <row r="250" spans="1:4" x14ac:dyDescent="0.25">
      <c r="A250" t="s">
        <v>97</v>
      </c>
      <c r="B250" s="4">
        <v>14430.9</v>
      </c>
      <c r="C250" s="4">
        <v>15187.5</v>
      </c>
      <c r="D250" s="11">
        <f t="shared" si="3"/>
        <v>-1.2137018934571087E-2</v>
      </c>
    </row>
    <row r="251" spans="1:4" x14ac:dyDescent="0.25">
      <c r="A251" t="s">
        <v>96</v>
      </c>
      <c r="B251" s="4">
        <v>14381.2</v>
      </c>
      <c r="C251" s="4">
        <v>15161.8</v>
      </c>
      <c r="D251" s="11">
        <f t="shared" si="3"/>
        <v>-3.4439986418032253E-3</v>
      </c>
    </row>
    <row r="252" spans="1:4" x14ac:dyDescent="0.25">
      <c r="A252" t="s">
        <v>95</v>
      </c>
      <c r="B252" s="4">
        <v>14448.9</v>
      </c>
      <c r="C252" s="4">
        <v>15216.6</v>
      </c>
      <c r="D252" s="11">
        <f t="shared" si="3"/>
        <v>4.7075348371483638E-3</v>
      </c>
    </row>
    <row r="253" spans="1:4" x14ac:dyDescent="0.25">
      <c r="A253" t="s">
        <v>94</v>
      </c>
      <c r="B253" s="4">
        <v>14651.2</v>
      </c>
      <c r="C253" s="4">
        <v>15379.2</v>
      </c>
      <c r="D253" s="11">
        <f t="shared" si="3"/>
        <v>1.4001065825080206E-2</v>
      </c>
    </row>
    <row r="254" spans="1:4" x14ac:dyDescent="0.25">
      <c r="A254" t="s">
        <v>93</v>
      </c>
      <c r="B254" s="4">
        <v>14764.6</v>
      </c>
      <c r="C254" s="4">
        <v>15456.1</v>
      </c>
      <c r="D254" s="11">
        <f t="shared" si="3"/>
        <v>7.7399803429070158E-3</v>
      </c>
    </row>
    <row r="255" spans="1:4" x14ac:dyDescent="0.25">
      <c r="A255" t="s">
        <v>92</v>
      </c>
      <c r="B255" s="4">
        <v>14980.2</v>
      </c>
      <c r="C255" s="4">
        <v>15605.6</v>
      </c>
      <c r="D255" s="11">
        <f t="shared" si="3"/>
        <v>1.4602495157335804E-2</v>
      </c>
    </row>
    <row r="256" spans="1:4" x14ac:dyDescent="0.25">
      <c r="A256" t="s">
        <v>91</v>
      </c>
      <c r="B256" s="4">
        <v>15141.6</v>
      </c>
      <c r="C256" s="4">
        <v>15726.3</v>
      </c>
      <c r="D256" s="11">
        <f t="shared" si="3"/>
        <v>1.0774221973004261E-2</v>
      </c>
    </row>
    <row r="257" spans="1:4" x14ac:dyDescent="0.25">
      <c r="A257" t="s">
        <v>90</v>
      </c>
      <c r="B257" s="4">
        <v>15309.5</v>
      </c>
      <c r="C257" s="4">
        <v>15808</v>
      </c>
      <c r="D257" s="11">
        <f t="shared" si="3"/>
        <v>1.1088656416759157E-2</v>
      </c>
    </row>
    <row r="258" spans="1:4" x14ac:dyDescent="0.25">
      <c r="A258" t="s">
        <v>89</v>
      </c>
      <c r="B258" s="4">
        <v>15351.4</v>
      </c>
      <c r="C258" s="4">
        <v>15769.9</v>
      </c>
      <c r="D258" s="11">
        <f t="shared" si="3"/>
        <v>2.736862732290346E-3</v>
      </c>
    </row>
    <row r="259" spans="1:4" x14ac:dyDescent="0.25">
      <c r="A259" t="s">
        <v>88</v>
      </c>
      <c r="B259" s="4">
        <v>15557.5</v>
      </c>
      <c r="C259" s="4">
        <v>15876.8</v>
      </c>
      <c r="D259" s="11">
        <f t="shared" ref="D259:D293" si="4">B259/B258-1</f>
        <v>1.342548562346102E-2</v>
      </c>
    </row>
    <row r="260" spans="1:4" x14ac:dyDescent="0.25">
      <c r="A260" t="s">
        <v>87</v>
      </c>
      <c r="B260" s="4">
        <v>15647.7</v>
      </c>
      <c r="C260" s="4">
        <v>15870.7</v>
      </c>
      <c r="D260" s="11">
        <f t="shared" si="4"/>
        <v>5.7978466977341991E-3</v>
      </c>
    </row>
    <row r="261" spans="1:4" x14ac:dyDescent="0.25">
      <c r="A261" t="s">
        <v>86</v>
      </c>
      <c r="B261" s="4">
        <v>15842.3</v>
      </c>
      <c r="C261" s="4">
        <v>16048.7</v>
      </c>
      <c r="D261" s="11">
        <f t="shared" si="4"/>
        <v>1.2436332496149394E-2</v>
      </c>
    </row>
    <row r="262" spans="1:4" x14ac:dyDescent="0.25">
      <c r="A262" t="s">
        <v>85</v>
      </c>
      <c r="B262" s="4">
        <v>16068.8</v>
      </c>
      <c r="C262" s="4">
        <v>16180</v>
      </c>
      <c r="D262" s="11">
        <f t="shared" si="4"/>
        <v>1.4297166446791243E-2</v>
      </c>
    </row>
    <row r="263" spans="1:4" x14ac:dyDescent="0.25">
      <c r="A263" t="s">
        <v>84</v>
      </c>
      <c r="B263" s="4">
        <v>16207.1</v>
      </c>
      <c r="C263" s="4">
        <v>16253.7</v>
      </c>
      <c r="D263" s="11">
        <f t="shared" si="4"/>
        <v>8.6067410136414502E-3</v>
      </c>
    </row>
    <row r="264" spans="1:4" x14ac:dyDescent="0.25">
      <c r="A264" t="s">
        <v>83</v>
      </c>
      <c r="B264" s="4">
        <v>16319.5</v>
      </c>
      <c r="C264" s="4">
        <v>16282.2</v>
      </c>
      <c r="D264" s="11">
        <f t="shared" si="4"/>
        <v>6.9352320896396424E-3</v>
      </c>
    </row>
    <row r="265" spans="1:4" x14ac:dyDescent="0.25">
      <c r="A265" t="s">
        <v>82</v>
      </c>
      <c r="B265" s="4">
        <v>16420.400000000001</v>
      </c>
      <c r="C265" s="4">
        <v>16300</v>
      </c>
      <c r="D265" s="11">
        <f t="shared" si="4"/>
        <v>6.1827874628512802E-3</v>
      </c>
    </row>
    <row r="266" spans="1:4" x14ac:dyDescent="0.25">
      <c r="A266" t="s">
        <v>81</v>
      </c>
      <c r="B266" s="4">
        <v>16629.099999999999</v>
      </c>
      <c r="C266" s="4">
        <v>16441.5</v>
      </c>
      <c r="D266" s="11">
        <f t="shared" si="4"/>
        <v>1.2709800004871763E-2</v>
      </c>
    </row>
    <row r="267" spans="1:4" x14ac:dyDescent="0.25">
      <c r="A267" t="s">
        <v>80</v>
      </c>
      <c r="B267" s="4">
        <v>16699.599999999999</v>
      </c>
      <c r="C267" s="4">
        <v>16464.400000000001</v>
      </c>
      <c r="D267" s="11">
        <f t="shared" si="4"/>
        <v>4.2395559591319465E-3</v>
      </c>
    </row>
    <row r="268" spans="1:4" x14ac:dyDescent="0.25">
      <c r="A268" t="s">
        <v>79</v>
      </c>
      <c r="B268" s="4">
        <v>16911.099999999999</v>
      </c>
      <c r="C268" s="4">
        <v>16594.7</v>
      </c>
      <c r="D268" s="11">
        <f t="shared" si="4"/>
        <v>1.266497401135358E-2</v>
      </c>
    </row>
    <row r="269" spans="1:4" x14ac:dyDescent="0.25">
      <c r="A269" t="s">
        <v>78</v>
      </c>
      <c r="B269" s="4">
        <v>17133.099999999999</v>
      </c>
      <c r="C269" s="4">
        <v>16712.8</v>
      </c>
      <c r="D269" s="11">
        <f t="shared" si="4"/>
        <v>1.3127472488484004E-2</v>
      </c>
    </row>
    <row r="270" spans="1:4" x14ac:dyDescent="0.25">
      <c r="A270" t="s">
        <v>77</v>
      </c>
      <c r="B270" s="4">
        <v>17144.3</v>
      </c>
      <c r="C270" s="4">
        <v>16654.2</v>
      </c>
      <c r="D270" s="11">
        <f t="shared" si="4"/>
        <v>6.5370540065723404E-4</v>
      </c>
    </row>
    <row r="271" spans="1:4" x14ac:dyDescent="0.25">
      <c r="A271" t="s">
        <v>76</v>
      </c>
      <c r="B271" s="4">
        <v>17462.7</v>
      </c>
      <c r="C271" s="4">
        <v>16868.099999999999</v>
      </c>
      <c r="D271" s="11">
        <f t="shared" si="4"/>
        <v>1.8571770209340865E-2</v>
      </c>
    </row>
    <row r="272" spans="1:4" x14ac:dyDescent="0.25">
      <c r="A272" t="s">
        <v>75</v>
      </c>
      <c r="B272" s="4">
        <v>17743.2</v>
      </c>
      <c r="C272" s="4">
        <v>17064.599999999999</v>
      </c>
      <c r="D272" s="11">
        <f t="shared" si="4"/>
        <v>1.6062808156814157E-2</v>
      </c>
    </row>
    <row r="273" spans="1:4" x14ac:dyDescent="0.25">
      <c r="A273" t="s">
        <v>74</v>
      </c>
      <c r="B273" s="4">
        <v>17852.5</v>
      </c>
      <c r="C273" s="4">
        <v>17141.2</v>
      </c>
      <c r="D273" s="11">
        <f t="shared" si="4"/>
        <v>6.1601064069614075E-3</v>
      </c>
    </row>
    <row r="274" spans="1:4" x14ac:dyDescent="0.25">
      <c r="A274" t="s">
        <v>73</v>
      </c>
      <c r="B274" s="4">
        <v>17991.3</v>
      </c>
      <c r="C274" s="4">
        <v>17280.599999999999</v>
      </c>
      <c r="D274" s="11">
        <f t="shared" si="4"/>
        <v>7.7748214535779958E-3</v>
      </c>
    </row>
    <row r="275" spans="1:4" x14ac:dyDescent="0.25">
      <c r="A275" t="s">
        <v>72</v>
      </c>
      <c r="B275" s="4">
        <v>18193.7</v>
      </c>
      <c r="C275" s="4">
        <v>17380.900000000001</v>
      </c>
      <c r="D275" s="11">
        <f t="shared" si="4"/>
        <v>1.1249881887356761E-2</v>
      </c>
    </row>
    <row r="276" spans="1:4" x14ac:dyDescent="0.25">
      <c r="A276" t="s">
        <v>71</v>
      </c>
      <c r="B276" s="4">
        <v>18307</v>
      </c>
      <c r="C276" s="4">
        <v>17437.099999999999</v>
      </c>
      <c r="D276" s="11">
        <f t="shared" si="4"/>
        <v>6.2274303742504422E-3</v>
      </c>
    </row>
    <row r="277" spans="1:4" x14ac:dyDescent="0.25">
      <c r="A277" t="s">
        <v>70</v>
      </c>
      <c r="B277" s="4">
        <v>18332.099999999999</v>
      </c>
      <c r="C277" s="4">
        <v>17462.599999999999</v>
      </c>
      <c r="D277" s="11">
        <f t="shared" si="4"/>
        <v>1.3710602501775249E-3</v>
      </c>
    </row>
    <row r="278" spans="1:4" x14ac:dyDescent="0.25">
      <c r="A278" t="s">
        <v>69</v>
      </c>
      <c r="B278" s="4">
        <v>18425.3</v>
      </c>
      <c r="C278" s="4">
        <v>17565.5</v>
      </c>
      <c r="D278" s="11">
        <f t="shared" si="4"/>
        <v>5.0839783767271385E-3</v>
      </c>
    </row>
    <row r="279" spans="1:4" x14ac:dyDescent="0.25">
      <c r="A279" t="s">
        <v>68</v>
      </c>
      <c r="B279" s="4">
        <v>18611.599999999999</v>
      </c>
      <c r="C279" s="4">
        <v>17618.599999999999</v>
      </c>
      <c r="D279" s="11">
        <f t="shared" si="4"/>
        <v>1.0111097241293221E-2</v>
      </c>
    </row>
    <row r="280" spans="1:4" x14ac:dyDescent="0.25">
      <c r="A280" t="s">
        <v>67</v>
      </c>
      <c r="B280" s="4">
        <v>18775.5</v>
      </c>
      <c r="C280" s="4">
        <v>17724.5</v>
      </c>
      <c r="D280" s="11">
        <f t="shared" si="4"/>
        <v>8.806335833566159E-3</v>
      </c>
    </row>
    <row r="281" spans="1:4" x14ac:dyDescent="0.25">
      <c r="A281" t="s">
        <v>66</v>
      </c>
      <c r="B281" s="4">
        <v>18968</v>
      </c>
      <c r="C281" s="4">
        <v>17812.599999999999</v>
      </c>
      <c r="D281" s="11">
        <f t="shared" si="4"/>
        <v>1.0252722963436378E-2</v>
      </c>
    </row>
    <row r="282" spans="1:4" x14ac:dyDescent="0.25">
      <c r="A282" t="s">
        <v>65</v>
      </c>
      <c r="B282" s="4">
        <v>19148.2</v>
      </c>
      <c r="C282" s="4">
        <v>17889.099999999999</v>
      </c>
      <c r="D282" s="11">
        <f t="shared" si="4"/>
        <v>9.5002108814845609E-3</v>
      </c>
    </row>
    <row r="283" spans="1:4" x14ac:dyDescent="0.25">
      <c r="A283" t="s">
        <v>64</v>
      </c>
      <c r="B283" s="4">
        <v>19304.5</v>
      </c>
      <c r="C283" s="4">
        <v>17979.2</v>
      </c>
      <c r="D283" s="11">
        <f t="shared" si="4"/>
        <v>8.1626471417679536E-3</v>
      </c>
    </row>
    <row r="284" spans="1:4" x14ac:dyDescent="0.25">
      <c r="A284" t="s">
        <v>63</v>
      </c>
      <c r="B284" s="4">
        <v>19561.900000000001</v>
      </c>
      <c r="C284" s="4">
        <v>18128</v>
      </c>
      <c r="D284" s="11">
        <f t="shared" si="4"/>
        <v>1.3333678675956362E-2</v>
      </c>
    </row>
    <row r="285" spans="1:4" x14ac:dyDescent="0.25">
      <c r="A285" t="s">
        <v>62</v>
      </c>
      <c r="B285" s="4">
        <v>19894.8</v>
      </c>
      <c r="C285" s="4">
        <v>18310.3</v>
      </c>
      <c r="D285" s="11">
        <f t="shared" si="4"/>
        <v>1.7017774347072523E-2</v>
      </c>
    </row>
    <row r="286" spans="1:4" x14ac:dyDescent="0.25">
      <c r="A286" t="s">
        <v>61</v>
      </c>
      <c r="B286" s="4">
        <v>20155.5</v>
      </c>
      <c r="C286" s="4">
        <v>18437.099999999999</v>
      </c>
      <c r="D286" s="11">
        <f t="shared" si="4"/>
        <v>1.3103926654201237E-2</v>
      </c>
    </row>
    <row r="287" spans="1:4" x14ac:dyDescent="0.25">
      <c r="A287" t="s">
        <v>60</v>
      </c>
      <c r="B287" s="4">
        <v>20470.2</v>
      </c>
      <c r="C287" s="4">
        <v>18565.7</v>
      </c>
      <c r="D287" s="11">
        <f t="shared" si="4"/>
        <v>1.5613604227133981E-2</v>
      </c>
    </row>
    <row r="288" spans="1:4" x14ac:dyDescent="0.25">
      <c r="A288" t="s">
        <v>59</v>
      </c>
      <c r="B288" s="4">
        <v>20687.3</v>
      </c>
      <c r="C288" s="4">
        <v>18699.7</v>
      </c>
      <c r="D288" s="11">
        <f t="shared" si="4"/>
        <v>1.0605660911959802E-2</v>
      </c>
    </row>
    <row r="289" spans="1:5" x14ac:dyDescent="0.25">
      <c r="A289" t="s">
        <v>58</v>
      </c>
      <c r="B289" s="4">
        <v>20819.3</v>
      </c>
      <c r="C289" s="4">
        <v>18733.7</v>
      </c>
      <c r="D289" s="11">
        <f t="shared" si="4"/>
        <v>6.3807263393482749E-3</v>
      </c>
    </row>
    <row r="290" spans="1:5" x14ac:dyDescent="0.25">
      <c r="A290" t="s">
        <v>57</v>
      </c>
      <c r="B290" s="4">
        <v>21013.1</v>
      </c>
      <c r="C290" s="4">
        <v>18835.400000000001</v>
      </c>
      <c r="D290" s="11">
        <f t="shared" si="4"/>
        <v>9.3086703203277832E-3</v>
      </c>
    </row>
    <row r="291" spans="1:5" x14ac:dyDescent="0.25">
      <c r="A291" t="s">
        <v>56</v>
      </c>
      <c r="B291" s="4">
        <v>21272.400000000001</v>
      </c>
      <c r="C291" s="4">
        <v>18962.2</v>
      </c>
      <c r="D291" s="11">
        <f t="shared" si="4"/>
        <v>1.2339921287197075E-2</v>
      </c>
    </row>
    <row r="292" spans="1:5" x14ac:dyDescent="0.25">
      <c r="A292" t="s">
        <v>55</v>
      </c>
      <c r="B292" s="4">
        <v>21531.8</v>
      </c>
      <c r="C292" s="4">
        <v>19130.900000000001</v>
      </c>
      <c r="D292" s="11">
        <f t="shared" si="4"/>
        <v>1.2194204697166144E-2</v>
      </c>
    </row>
    <row r="293" spans="1:5" x14ac:dyDescent="0.25">
      <c r="A293" t="s">
        <v>54</v>
      </c>
      <c r="B293" s="4">
        <v>21706.5</v>
      </c>
      <c r="C293" s="4">
        <v>19215.7</v>
      </c>
      <c r="D293" s="11">
        <f t="shared" si="4"/>
        <v>8.1135808432180045E-3</v>
      </c>
    </row>
    <row r="294" spans="1:5" x14ac:dyDescent="0.25">
      <c r="A294" t="s">
        <v>53</v>
      </c>
      <c r="B294" s="4">
        <v>21538</v>
      </c>
      <c r="C294" s="4">
        <v>18989.900000000001</v>
      </c>
      <c r="D294" s="11">
        <f t="shared" ref="D294:D302" si="5">(B294/B293-1)*4</f>
        <v>-3.1050606961048555E-2</v>
      </c>
    </row>
    <row r="295" spans="1:5" x14ac:dyDescent="0.25">
      <c r="A295" t="s">
        <v>52</v>
      </c>
      <c r="B295" s="4">
        <v>19636.7</v>
      </c>
      <c r="C295" s="4">
        <v>17378.7</v>
      </c>
      <c r="D295" s="11">
        <f t="shared" si="5"/>
        <v>-0.35310613798867108</v>
      </c>
      <c r="E295" s="11"/>
    </row>
    <row r="296" spans="1:5" x14ac:dyDescent="0.25">
      <c r="A296" t="s">
        <v>51</v>
      </c>
      <c r="B296" s="4">
        <v>21362.400000000001</v>
      </c>
      <c r="C296" s="4">
        <v>18743.7</v>
      </c>
      <c r="D296" s="11">
        <f t="shared" si="5"/>
        <v>0.35152545998054663</v>
      </c>
      <c r="E296" s="11"/>
    </row>
    <row r="297" spans="1:5" x14ac:dyDescent="0.25">
      <c r="A297" t="s">
        <v>50</v>
      </c>
      <c r="B297" s="4">
        <v>21704.7</v>
      </c>
      <c r="C297" s="4">
        <v>18924.3</v>
      </c>
      <c r="D297" s="11">
        <f t="shared" si="5"/>
        <v>6.4093922031232431E-2</v>
      </c>
      <c r="E297" s="11"/>
    </row>
    <row r="298" spans="1:5" x14ac:dyDescent="0.25">
      <c r="A298" t="s">
        <v>49</v>
      </c>
      <c r="B298" s="4">
        <v>22313.9</v>
      </c>
      <c r="C298" s="4">
        <v>19216.2</v>
      </c>
      <c r="D298" s="11">
        <f t="shared" si="5"/>
        <v>0.11227061419876794</v>
      </c>
      <c r="E298" s="11"/>
    </row>
    <row r="299" spans="1:5" x14ac:dyDescent="0.25">
      <c r="A299" t="s">
        <v>48</v>
      </c>
      <c r="B299" s="4">
        <v>23046.9</v>
      </c>
      <c r="C299" s="4">
        <v>19544.2</v>
      </c>
      <c r="D299" s="11">
        <f t="shared" si="5"/>
        <v>0.1313979178897462</v>
      </c>
      <c r="E299" s="11"/>
    </row>
    <row r="300" spans="1:5" x14ac:dyDescent="0.25">
      <c r="A300" t="s">
        <v>47</v>
      </c>
      <c r="B300" s="4">
        <v>23550.400000000001</v>
      </c>
      <c r="C300" s="4">
        <v>19672.599999999999</v>
      </c>
      <c r="D300" s="11">
        <f t="shared" si="5"/>
        <v>8.7387023851364098E-2</v>
      </c>
      <c r="E300" s="11"/>
    </row>
    <row r="301" spans="1:5" x14ac:dyDescent="0.25">
      <c r="A301" t="s">
        <v>46</v>
      </c>
      <c r="B301" s="4">
        <v>24349.1</v>
      </c>
      <c r="C301" s="4">
        <v>20006.2</v>
      </c>
      <c r="D301" s="11">
        <f t="shared" si="5"/>
        <v>0.13565799307018089</v>
      </c>
      <c r="E301" s="11"/>
    </row>
    <row r="302" spans="1:5" x14ac:dyDescent="0.25">
      <c r="A302" t="s">
        <v>45</v>
      </c>
      <c r="B302" s="4">
        <v>24740.5</v>
      </c>
      <c r="C302" s="4">
        <v>19924.099999999999</v>
      </c>
      <c r="D302" s="11">
        <f t="shared" si="5"/>
        <v>6.4298064404844979E-2</v>
      </c>
      <c r="E302" s="11"/>
    </row>
    <row r="303" spans="1:5" x14ac:dyDescent="0.25">
      <c r="A303" t="s">
        <v>44</v>
      </c>
      <c r="B303" s="4">
        <v>25248.5</v>
      </c>
      <c r="C303" s="4">
        <v>19895.3</v>
      </c>
      <c r="D303" s="11">
        <f t="shared" ref="D303:D304" si="6">(B303/B302-1)*4</f>
        <v>8.2132535720782052E-2</v>
      </c>
      <c r="E303" s="11"/>
    </row>
    <row r="304" spans="1:5" x14ac:dyDescent="0.25">
      <c r="A304" t="s">
        <v>43</v>
      </c>
      <c r="B304" s="4">
        <v>25723.9</v>
      </c>
      <c r="C304" s="4">
        <v>20054.7</v>
      </c>
      <c r="D304" s="11">
        <f t="shared" si="6"/>
        <v>7.5315365269224444E-2</v>
      </c>
      <c r="E304" s="11"/>
    </row>
    <row r="305" spans="1:5" x14ac:dyDescent="0.25">
      <c r="A305" t="s">
        <v>42</v>
      </c>
      <c r="B305" s="4">
        <v>25464</v>
      </c>
      <c r="C305" s="4">
        <v>20187.5</v>
      </c>
      <c r="D305" s="11">
        <f>(B305/B304-1)*4</f>
        <v>-4.0413778626102737E-2</v>
      </c>
      <c r="E305" s="11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5505F-C94B-40B0-BA5A-A774F5BE43F6}">
  <dimension ref="A1:H7682"/>
  <sheetViews>
    <sheetView workbookViewId="0">
      <selection activeCell="B2" sqref="B2:B7682"/>
    </sheetView>
  </sheetViews>
  <sheetFormatPr defaultColWidth="9" defaultRowHeight="15" x14ac:dyDescent="0.25"/>
  <cols>
    <col min="1" max="1" width="10.7109375" bestFit="1" customWidth="1"/>
    <col min="2" max="2" width="10.7109375" customWidth="1"/>
    <col min="3" max="7" width="11" bestFit="1" customWidth="1"/>
  </cols>
  <sheetData>
    <row r="1" spans="1:8" x14ac:dyDescent="0.25">
      <c r="A1" t="s">
        <v>0</v>
      </c>
      <c r="B1" t="s">
        <v>435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>
        <v>33970</v>
      </c>
      <c r="B2" s="1" t="str">
        <f>YEAR(A2)&amp;"M"&amp;MONTH(A2)</f>
        <v>1993M1</v>
      </c>
      <c r="C2">
        <v>92.169998000000007</v>
      </c>
      <c r="D2">
        <v>92.43</v>
      </c>
      <c r="E2">
        <v>91.940002000000007</v>
      </c>
      <c r="F2">
        <v>92.360000999999997</v>
      </c>
      <c r="G2">
        <v>92.360000999999997</v>
      </c>
      <c r="H2">
        <v>0</v>
      </c>
    </row>
    <row r="3" spans="1:8" x14ac:dyDescent="0.25">
      <c r="A3" s="1">
        <v>33973</v>
      </c>
      <c r="B3" s="1" t="str">
        <f t="shared" ref="B3:B66" si="0">YEAR(A3)&amp;"M"&amp;MONTH(A3)</f>
        <v>1993M1</v>
      </c>
      <c r="C3">
        <v>92.389999000000003</v>
      </c>
      <c r="D3">
        <v>93.629997000000003</v>
      </c>
      <c r="E3">
        <v>92.379997000000003</v>
      </c>
      <c r="F3">
        <v>93.459998999999996</v>
      </c>
      <c r="G3">
        <v>93.459998999999996</v>
      </c>
      <c r="H3">
        <v>0</v>
      </c>
    </row>
    <row r="4" spans="1:8" x14ac:dyDescent="0.25">
      <c r="A4" s="1">
        <v>33974</v>
      </c>
      <c r="B4" s="1" t="str">
        <f t="shared" si="0"/>
        <v>1993M1</v>
      </c>
      <c r="C4">
        <v>93.360000999999997</v>
      </c>
      <c r="D4">
        <v>93.620002999999997</v>
      </c>
      <c r="E4">
        <v>92.260002</v>
      </c>
      <c r="F4">
        <v>92.629997000000003</v>
      </c>
      <c r="G4">
        <v>92.629997000000003</v>
      </c>
      <c r="H4">
        <v>0</v>
      </c>
    </row>
    <row r="5" spans="1:8" x14ac:dyDescent="0.25">
      <c r="A5" s="1">
        <v>33975</v>
      </c>
      <c r="B5" s="1" t="str">
        <f t="shared" si="0"/>
        <v>1993M1</v>
      </c>
      <c r="C5">
        <v>92.650002000000001</v>
      </c>
      <c r="D5">
        <v>93.239998</v>
      </c>
      <c r="E5">
        <v>92.370002999999997</v>
      </c>
      <c r="F5">
        <v>93.07</v>
      </c>
      <c r="G5">
        <v>93.07</v>
      </c>
      <c r="H5">
        <v>0</v>
      </c>
    </row>
    <row r="6" spans="1:8" x14ac:dyDescent="0.25">
      <c r="A6" s="1">
        <v>33976</v>
      </c>
      <c r="B6" s="1" t="str">
        <f t="shared" si="0"/>
        <v>1993M1</v>
      </c>
      <c r="C6">
        <v>93.110000999999997</v>
      </c>
      <c r="D6">
        <v>93.25</v>
      </c>
      <c r="E6">
        <v>92.879997000000003</v>
      </c>
      <c r="F6">
        <v>93.190002000000007</v>
      </c>
      <c r="G6">
        <v>93.190002000000007</v>
      </c>
      <c r="H6">
        <v>0</v>
      </c>
    </row>
    <row r="7" spans="1:8" x14ac:dyDescent="0.25">
      <c r="A7" s="1">
        <v>33977</v>
      </c>
      <c r="B7" s="1" t="str">
        <f t="shared" si="0"/>
        <v>1993M1</v>
      </c>
      <c r="C7">
        <v>93.160004000000001</v>
      </c>
      <c r="D7">
        <v>93.75</v>
      </c>
      <c r="E7">
        <v>93.040001000000004</v>
      </c>
      <c r="F7">
        <v>93.449996999999996</v>
      </c>
      <c r="G7">
        <v>93.449996999999996</v>
      </c>
      <c r="H7">
        <v>0</v>
      </c>
    </row>
    <row r="8" spans="1:8" x14ac:dyDescent="0.25">
      <c r="A8" s="1">
        <v>33980</v>
      </c>
      <c r="B8" s="1" t="str">
        <f t="shared" si="0"/>
        <v>1993M1</v>
      </c>
      <c r="C8">
        <v>93.230002999999996</v>
      </c>
      <c r="D8">
        <v>93.389999000000003</v>
      </c>
      <c r="E8">
        <v>92.370002999999997</v>
      </c>
      <c r="F8">
        <v>92.690002000000007</v>
      </c>
      <c r="G8">
        <v>92.690002000000007</v>
      </c>
      <c r="H8">
        <v>0</v>
      </c>
    </row>
    <row r="9" spans="1:8" x14ac:dyDescent="0.25">
      <c r="A9" s="1">
        <v>33981</v>
      </c>
      <c r="B9" s="1" t="str">
        <f t="shared" si="0"/>
        <v>1993M1</v>
      </c>
      <c r="C9">
        <v>92.690002000000007</v>
      </c>
      <c r="D9">
        <v>93.080001999999993</v>
      </c>
      <c r="E9">
        <v>92.330001999999993</v>
      </c>
      <c r="F9">
        <v>92.889999000000003</v>
      </c>
      <c r="G9">
        <v>92.889999000000003</v>
      </c>
      <c r="H9">
        <v>0</v>
      </c>
    </row>
    <row r="10" spans="1:8" x14ac:dyDescent="0.25">
      <c r="A10" s="1">
        <v>33982</v>
      </c>
      <c r="B10" s="1" t="str">
        <f t="shared" si="0"/>
        <v>1993M1</v>
      </c>
      <c r="C10">
        <v>92.980002999999996</v>
      </c>
      <c r="D10">
        <v>93.290001000000004</v>
      </c>
      <c r="E10">
        <v>92.589995999999999</v>
      </c>
      <c r="F10">
        <v>92.620002999999997</v>
      </c>
      <c r="G10">
        <v>92.620002999999997</v>
      </c>
      <c r="H10">
        <v>0</v>
      </c>
    </row>
    <row r="11" spans="1:8" x14ac:dyDescent="0.25">
      <c r="A11" s="1">
        <v>33983</v>
      </c>
      <c r="B11" s="1" t="str">
        <f t="shared" si="0"/>
        <v>1993M1</v>
      </c>
      <c r="C11">
        <v>92.510002</v>
      </c>
      <c r="D11">
        <v>92.790001000000004</v>
      </c>
      <c r="E11">
        <v>92.349997999999999</v>
      </c>
      <c r="F11">
        <v>92.660004000000001</v>
      </c>
      <c r="G11">
        <v>92.660004000000001</v>
      </c>
      <c r="H11">
        <v>0</v>
      </c>
    </row>
    <row r="12" spans="1:8" x14ac:dyDescent="0.25">
      <c r="A12" s="1">
        <v>33984</v>
      </c>
      <c r="B12" s="1" t="str">
        <f t="shared" si="0"/>
        <v>1993M1</v>
      </c>
      <c r="C12">
        <v>92.730002999999996</v>
      </c>
      <c r="D12">
        <v>93.150002000000001</v>
      </c>
      <c r="E12">
        <v>92.489998</v>
      </c>
      <c r="F12">
        <v>93.040001000000004</v>
      </c>
      <c r="G12">
        <v>93.040001000000004</v>
      </c>
      <c r="H12">
        <v>0</v>
      </c>
    </row>
    <row r="13" spans="1:8" x14ac:dyDescent="0.25">
      <c r="A13" s="1">
        <v>33987</v>
      </c>
      <c r="B13" s="1" t="str">
        <f t="shared" si="0"/>
        <v>1993M1</v>
      </c>
      <c r="C13">
        <v>93.040001000000004</v>
      </c>
      <c r="D13">
        <v>93.120002999999997</v>
      </c>
      <c r="E13">
        <v>91.959998999999996</v>
      </c>
      <c r="F13">
        <v>92.059997999999993</v>
      </c>
      <c r="G13">
        <v>92.059997999999993</v>
      </c>
      <c r="H13">
        <v>0</v>
      </c>
    </row>
    <row r="14" spans="1:8" x14ac:dyDescent="0.25">
      <c r="A14" s="1">
        <v>33988</v>
      </c>
      <c r="B14" s="1" t="str">
        <f t="shared" si="0"/>
        <v>1993M1</v>
      </c>
      <c r="C14">
        <v>92.089995999999999</v>
      </c>
      <c r="D14">
        <v>92.339995999999999</v>
      </c>
      <c r="E14">
        <v>91.790001000000004</v>
      </c>
      <c r="F14">
        <v>92</v>
      </c>
      <c r="G14">
        <v>92</v>
      </c>
      <c r="H14">
        <v>0</v>
      </c>
    </row>
    <row r="15" spans="1:8" x14ac:dyDescent="0.25">
      <c r="A15" s="1">
        <v>33989</v>
      </c>
      <c r="B15" s="1" t="str">
        <f t="shared" si="0"/>
        <v>1993M1</v>
      </c>
      <c r="C15">
        <v>92</v>
      </c>
      <c r="D15">
        <v>92.089995999999999</v>
      </c>
      <c r="E15">
        <v>91.540001000000004</v>
      </c>
      <c r="F15">
        <v>91.550003000000004</v>
      </c>
      <c r="G15">
        <v>91.550003000000004</v>
      </c>
      <c r="H15">
        <v>0</v>
      </c>
    </row>
    <row r="16" spans="1:8" x14ac:dyDescent="0.25">
      <c r="A16" s="1">
        <v>33990</v>
      </c>
      <c r="B16" s="1" t="str">
        <f t="shared" si="0"/>
        <v>1993M1</v>
      </c>
      <c r="C16">
        <v>91.629997000000003</v>
      </c>
      <c r="D16">
        <v>92.449996999999996</v>
      </c>
      <c r="E16">
        <v>91.470000999999996</v>
      </c>
      <c r="F16">
        <v>92.25</v>
      </c>
      <c r="G16">
        <v>92.25</v>
      </c>
      <c r="H16">
        <v>0</v>
      </c>
    </row>
    <row r="17" spans="1:8" x14ac:dyDescent="0.25">
      <c r="A17" s="1">
        <v>33991</v>
      </c>
      <c r="B17" s="1" t="str">
        <f t="shared" si="0"/>
        <v>1993M1</v>
      </c>
      <c r="C17">
        <v>92.239998</v>
      </c>
      <c r="D17">
        <v>92.309997999999993</v>
      </c>
      <c r="E17">
        <v>91.349997999999999</v>
      </c>
      <c r="F17">
        <v>91.410004000000001</v>
      </c>
      <c r="G17">
        <v>91.410004000000001</v>
      </c>
      <c r="H17">
        <v>0</v>
      </c>
    </row>
    <row r="18" spans="1:8" x14ac:dyDescent="0.25">
      <c r="A18" s="1">
        <v>33994</v>
      </c>
      <c r="B18" s="1" t="str">
        <f t="shared" si="0"/>
        <v>1993M1</v>
      </c>
      <c r="C18">
        <v>91.379997000000003</v>
      </c>
      <c r="D18">
        <v>91.440002000000007</v>
      </c>
      <c r="E18">
        <v>90.230002999999996</v>
      </c>
      <c r="F18">
        <v>90.470000999999996</v>
      </c>
      <c r="G18">
        <v>90.470000999999996</v>
      </c>
      <c r="H18">
        <v>0</v>
      </c>
    </row>
    <row r="19" spans="1:8" x14ac:dyDescent="0.25">
      <c r="A19" s="1">
        <v>33995</v>
      </c>
      <c r="B19" s="1" t="str">
        <f t="shared" si="0"/>
        <v>1993M1</v>
      </c>
      <c r="C19">
        <v>90.5</v>
      </c>
      <c r="D19">
        <v>90.779999000000004</v>
      </c>
      <c r="E19">
        <v>90.089995999999999</v>
      </c>
      <c r="F19">
        <v>90.550003000000004</v>
      </c>
      <c r="G19">
        <v>90.550003000000004</v>
      </c>
      <c r="H19">
        <v>0</v>
      </c>
    </row>
    <row r="20" spans="1:8" x14ac:dyDescent="0.25">
      <c r="A20" s="1">
        <v>33996</v>
      </c>
      <c r="B20" s="1" t="str">
        <f t="shared" si="0"/>
        <v>1993M1</v>
      </c>
      <c r="C20">
        <v>90.620002999999997</v>
      </c>
      <c r="D20">
        <v>91.379997000000003</v>
      </c>
      <c r="E20">
        <v>90.589995999999999</v>
      </c>
      <c r="F20">
        <v>91.360000999999997</v>
      </c>
      <c r="G20">
        <v>91.360000999999997</v>
      </c>
      <c r="H20">
        <v>0</v>
      </c>
    </row>
    <row r="21" spans="1:8" x14ac:dyDescent="0.25">
      <c r="A21" s="1">
        <v>33997</v>
      </c>
      <c r="B21" s="1" t="str">
        <f t="shared" si="0"/>
        <v>1993M1</v>
      </c>
      <c r="C21">
        <v>91.349997999999999</v>
      </c>
      <c r="D21">
        <v>91.449996999999996</v>
      </c>
      <c r="E21">
        <v>90.779999000000004</v>
      </c>
      <c r="F21">
        <v>91.279999000000004</v>
      </c>
      <c r="G21">
        <v>91.279999000000004</v>
      </c>
      <c r="H21">
        <v>0</v>
      </c>
    </row>
    <row r="22" spans="1:8" x14ac:dyDescent="0.25">
      <c r="A22" s="1">
        <v>33998</v>
      </c>
      <c r="B22" s="1" t="str">
        <f t="shared" si="0"/>
        <v>1993M1</v>
      </c>
      <c r="C22">
        <v>91.440002000000007</v>
      </c>
      <c r="D22">
        <v>92.610000999999997</v>
      </c>
      <c r="E22">
        <v>91.080001999999993</v>
      </c>
      <c r="F22">
        <v>92.459998999999996</v>
      </c>
      <c r="G22">
        <v>92.459998999999996</v>
      </c>
      <c r="H22">
        <v>0</v>
      </c>
    </row>
    <row r="23" spans="1:8" x14ac:dyDescent="0.25">
      <c r="A23" s="1">
        <v>34001</v>
      </c>
      <c r="B23" s="1" t="str">
        <f t="shared" si="0"/>
        <v>1993M2</v>
      </c>
      <c r="C23">
        <v>92.470000999999996</v>
      </c>
      <c r="D23">
        <v>93.730002999999996</v>
      </c>
      <c r="E23">
        <v>92.419998000000007</v>
      </c>
      <c r="F23">
        <v>93.559997999999993</v>
      </c>
      <c r="G23">
        <v>93.559997999999993</v>
      </c>
      <c r="H23">
        <v>0</v>
      </c>
    </row>
    <row r="24" spans="1:8" x14ac:dyDescent="0.25">
      <c r="A24" s="1">
        <v>34002</v>
      </c>
      <c r="B24" s="1" t="str">
        <f t="shared" si="0"/>
        <v>1993M2</v>
      </c>
      <c r="C24">
        <v>93.599997999999999</v>
      </c>
      <c r="D24">
        <v>94.040001000000004</v>
      </c>
      <c r="E24">
        <v>93.199996999999996</v>
      </c>
      <c r="F24">
        <v>93.919998000000007</v>
      </c>
      <c r="G24">
        <v>93.919998000000007</v>
      </c>
      <c r="H24">
        <v>0</v>
      </c>
    </row>
    <row r="25" spans="1:8" x14ac:dyDescent="0.25">
      <c r="A25" s="1">
        <v>34003</v>
      </c>
      <c r="B25" s="1" t="str">
        <f t="shared" si="0"/>
        <v>1993M2</v>
      </c>
      <c r="C25">
        <v>93.910004000000001</v>
      </c>
      <c r="D25">
        <v>94.599997999999999</v>
      </c>
      <c r="E25">
        <v>93.599997999999999</v>
      </c>
      <c r="F25">
        <v>94.239998</v>
      </c>
      <c r="G25">
        <v>94.239998</v>
      </c>
      <c r="H25">
        <v>0</v>
      </c>
    </row>
    <row r="26" spans="1:8" x14ac:dyDescent="0.25">
      <c r="A26" s="1">
        <v>34004</v>
      </c>
      <c r="B26" s="1" t="str">
        <f t="shared" si="0"/>
        <v>1993M2</v>
      </c>
      <c r="C26">
        <v>94.18</v>
      </c>
      <c r="D26">
        <v>94.860000999999997</v>
      </c>
      <c r="E26">
        <v>94.040001000000004</v>
      </c>
      <c r="F26">
        <v>94.529999000000004</v>
      </c>
      <c r="G26">
        <v>94.529999000000004</v>
      </c>
      <c r="H26">
        <v>0</v>
      </c>
    </row>
    <row r="27" spans="1:8" x14ac:dyDescent="0.25">
      <c r="A27" s="1">
        <v>34005</v>
      </c>
      <c r="B27" s="1" t="str">
        <f t="shared" si="0"/>
        <v>1993M2</v>
      </c>
      <c r="C27">
        <v>94.610000999999997</v>
      </c>
      <c r="D27">
        <v>94.709998999999996</v>
      </c>
      <c r="E27">
        <v>93.919998000000007</v>
      </c>
      <c r="F27">
        <v>94.400002000000001</v>
      </c>
      <c r="G27">
        <v>94.400002000000001</v>
      </c>
      <c r="H27">
        <v>0</v>
      </c>
    </row>
    <row r="28" spans="1:8" x14ac:dyDescent="0.25">
      <c r="A28" s="1">
        <v>34008</v>
      </c>
      <c r="B28" s="1" t="str">
        <f t="shared" si="0"/>
        <v>1993M2</v>
      </c>
      <c r="C28">
        <v>94.389999000000003</v>
      </c>
      <c r="D28">
        <v>94.449996999999996</v>
      </c>
      <c r="E28">
        <v>94.029999000000004</v>
      </c>
      <c r="F28">
        <v>94.349997999999999</v>
      </c>
      <c r="G28">
        <v>94.349997999999999</v>
      </c>
      <c r="H28">
        <v>0</v>
      </c>
    </row>
    <row r="29" spans="1:8" x14ac:dyDescent="0.25">
      <c r="A29" s="1">
        <v>34009</v>
      </c>
      <c r="B29" s="1" t="str">
        <f t="shared" si="0"/>
        <v>1993M2</v>
      </c>
      <c r="C29">
        <v>94.400002000000001</v>
      </c>
      <c r="D29">
        <v>94.629997000000003</v>
      </c>
      <c r="E29">
        <v>93.900002000000001</v>
      </c>
      <c r="F29">
        <v>94.029999000000004</v>
      </c>
      <c r="G29">
        <v>94.029999000000004</v>
      </c>
      <c r="H29">
        <v>0</v>
      </c>
    </row>
    <row r="30" spans="1:8" x14ac:dyDescent="0.25">
      <c r="A30" s="1">
        <v>34010</v>
      </c>
      <c r="B30" s="1" t="str">
        <f t="shared" si="0"/>
        <v>1993M2</v>
      </c>
      <c r="C30">
        <v>93.940002000000007</v>
      </c>
      <c r="D30">
        <v>94.480002999999996</v>
      </c>
      <c r="E30">
        <v>93.599997999999999</v>
      </c>
      <c r="F30">
        <v>94.480002999999996</v>
      </c>
      <c r="G30">
        <v>94.480002999999996</v>
      </c>
      <c r="H30">
        <v>0</v>
      </c>
    </row>
    <row r="31" spans="1:8" x14ac:dyDescent="0.25">
      <c r="A31" s="1">
        <v>34011</v>
      </c>
      <c r="B31" s="1" t="str">
        <f t="shared" si="0"/>
        <v>1993M2</v>
      </c>
      <c r="C31">
        <v>94.510002</v>
      </c>
      <c r="D31">
        <v>94.589995999999999</v>
      </c>
      <c r="E31">
        <v>94.07</v>
      </c>
      <c r="F31">
        <v>94.32</v>
      </c>
      <c r="G31">
        <v>94.32</v>
      </c>
      <c r="H31">
        <v>0</v>
      </c>
    </row>
    <row r="32" spans="1:8" x14ac:dyDescent="0.25">
      <c r="A32" s="1">
        <v>34012</v>
      </c>
      <c r="B32" s="1" t="str">
        <f t="shared" si="0"/>
        <v>1993M2</v>
      </c>
      <c r="C32">
        <v>94.25</v>
      </c>
      <c r="D32">
        <v>94.459998999999996</v>
      </c>
      <c r="E32">
        <v>93.610000999999997</v>
      </c>
      <c r="F32">
        <v>94.25</v>
      </c>
      <c r="G32">
        <v>94.25</v>
      </c>
      <c r="H32">
        <v>0</v>
      </c>
    </row>
    <row r="33" spans="1:8" x14ac:dyDescent="0.25">
      <c r="A33" s="1">
        <v>34015</v>
      </c>
      <c r="B33" s="1" t="str">
        <f t="shared" si="0"/>
        <v>1993M2</v>
      </c>
      <c r="C33">
        <v>94.459998999999996</v>
      </c>
      <c r="D33">
        <v>94.57</v>
      </c>
      <c r="E33">
        <v>94.220000999999996</v>
      </c>
      <c r="F33">
        <v>94.379997000000003</v>
      </c>
      <c r="G33">
        <v>94.379997000000003</v>
      </c>
      <c r="H33">
        <v>0</v>
      </c>
    </row>
    <row r="34" spans="1:8" x14ac:dyDescent="0.25">
      <c r="A34" s="1">
        <v>34016</v>
      </c>
      <c r="B34" s="1" t="str">
        <f t="shared" si="0"/>
        <v>1993M2</v>
      </c>
      <c r="C34">
        <v>94.440002000000007</v>
      </c>
      <c r="D34">
        <v>94.449996999999996</v>
      </c>
      <c r="E34">
        <v>93.050003000000004</v>
      </c>
      <c r="F34">
        <v>93.089995999999999</v>
      </c>
      <c r="G34">
        <v>93.089995999999999</v>
      </c>
      <c r="H34">
        <v>0</v>
      </c>
    </row>
    <row r="35" spans="1:8" x14ac:dyDescent="0.25">
      <c r="A35" s="1">
        <v>34017</v>
      </c>
      <c r="B35" s="1" t="str">
        <f t="shared" si="0"/>
        <v>1993M2</v>
      </c>
      <c r="C35">
        <v>93.07</v>
      </c>
      <c r="D35">
        <v>93.260002</v>
      </c>
      <c r="E35">
        <v>92.660004000000001</v>
      </c>
      <c r="F35">
        <v>92.93</v>
      </c>
      <c r="G35">
        <v>92.93</v>
      </c>
      <c r="H35">
        <v>0</v>
      </c>
    </row>
    <row r="36" spans="1:8" x14ac:dyDescent="0.25">
      <c r="A36" s="1">
        <v>34018</v>
      </c>
      <c r="B36" s="1" t="str">
        <f t="shared" si="0"/>
        <v>1993M2</v>
      </c>
      <c r="C36">
        <v>93</v>
      </c>
      <c r="D36">
        <v>94.389999000000003</v>
      </c>
      <c r="E36">
        <v>92.910004000000001</v>
      </c>
      <c r="F36">
        <v>93.199996999999996</v>
      </c>
      <c r="G36">
        <v>93.199996999999996</v>
      </c>
      <c r="H36">
        <v>0</v>
      </c>
    </row>
    <row r="37" spans="1:8" x14ac:dyDescent="0.25">
      <c r="A37" s="1">
        <v>34019</v>
      </c>
      <c r="B37" s="1" t="str">
        <f t="shared" si="0"/>
        <v>1993M2</v>
      </c>
      <c r="C37">
        <v>93.099997999999999</v>
      </c>
      <c r="D37">
        <v>93.599997999999999</v>
      </c>
      <c r="E37">
        <v>92.839995999999999</v>
      </c>
      <c r="F37">
        <v>93.349997999999999</v>
      </c>
      <c r="G37">
        <v>93.349997999999999</v>
      </c>
      <c r="H37">
        <v>0</v>
      </c>
    </row>
    <row r="38" spans="1:8" x14ac:dyDescent="0.25">
      <c r="A38" s="1">
        <v>34022</v>
      </c>
      <c r="B38" s="1" t="str">
        <f t="shared" si="0"/>
        <v>1993M2</v>
      </c>
      <c r="C38">
        <v>93.379997000000003</v>
      </c>
      <c r="D38">
        <v>93.419998000000007</v>
      </c>
      <c r="E38">
        <v>92.629997000000003</v>
      </c>
      <c r="F38">
        <v>92.650002000000001</v>
      </c>
      <c r="G38">
        <v>92.650002000000001</v>
      </c>
      <c r="H38">
        <v>0</v>
      </c>
    </row>
    <row r="39" spans="1:8" x14ac:dyDescent="0.25">
      <c r="A39" s="1">
        <v>34023</v>
      </c>
      <c r="B39" s="1" t="str">
        <f t="shared" si="0"/>
        <v>1993M2</v>
      </c>
      <c r="C39">
        <v>92.68</v>
      </c>
      <c r="D39">
        <v>93.139999000000003</v>
      </c>
      <c r="E39">
        <v>92.43</v>
      </c>
      <c r="F39">
        <v>92.910004000000001</v>
      </c>
      <c r="G39">
        <v>92.910004000000001</v>
      </c>
      <c r="H39">
        <v>0</v>
      </c>
    </row>
    <row r="40" spans="1:8" x14ac:dyDescent="0.25">
      <c r="A40" s="1">
        <v>34024</v>
      </c>
      <c r="B40" s="1" t="str">
        <f t="shared" si="0"/>
        <v>1993M2</v>
      </c>
      <c r="C40">
        <v>92.849997999999999</v>
      </c>
      <c r="D40">
        <v>93.459998999999996</v>
      </c>
      <c r="E40">
        <v>92.720000999999996</v>
      </c>
      <c r="F40">
        <v>93.410004000000001</v>
      </c>
      <c r="G40">
        <v>93.410004000000001</v>
      </c>
      <c r="H40">
        <v>0</v>
      </c>
    </row>
    <row r="41" spans="1:8" x14ac:dyDescent="0.25">
      <c r="A41" s="1">
        <v>34025</v>
      </c>
      <c r="B41" s="1" t="str">
        <f t="shared" si="0"/>
        <v>1993M2</v>
      </c>
      <c r="C41">
        <v>93.470000999999996</v>
      </c>
      <c r="D41">
        <v>93.779999000000004</v>
      </c>
      <c r="E41">
        <v>93.18</v>
      </c>
      <c r="F41">
        <v>93.519997000000004</v>
      </c>
      <c r="G41">
        <v>93.519997000000004</v>
      </c>
      <c r="H41">
        <v>0</v>
      </c>
    </row>
    <row r="42" spans="1:8" x14ac:dyDescent="0.25">
      <c r="A42" s="1">
        <v>34026</v>
      </c>
      <c r="B42" s="1" t="str">
        <f t="shared" si="0"/>
        <v>1993M2</v>
      </c>
      <c r="C42">
        <v>93.599997999999999</v>
      </c>
      <c r="D42">
        <v>94.139999000000003</v>
      </c>
      <c r="E42">
        <v>93.540001000000004</v>
      </c>
      <c r="F42">
        <v>94.050003000000004</v>
      </c>
      <c r="G42">
        <v>94.050003000000004</v>
      </c>
      <c r="H42">
        <v>0</v>
      </c>
    </row>
    <row r="43" spans="1:8" x14ac:dyDescent="0.25">
      <c r="A43" s="1">
        <v>34029</v>
      </c>
      <c r="B43" s="1" t="str">
        <f t="shared" si="0"/>
        <v>1993M3</v>
      </c>
      <c r="C43">
        <v>94.089995999999999</v>
      </c>
      <c r="D43">
        <v>94.400002000000001</v>
      </c>
      <c r="E43">
        <v>93.75</v>
      </c>
      <c r="F43">
        <v>94.18</v>
      </c>
      <c r="G43">
        <v>94.18</v>
      </c>
      <c r="H43">
        <v>0</v>
      </c>
    </row>
    <row r="44" spans="1:8" x14ac:dyDescent="0.25">
      <c r="A44" s="1">
        <v>34030</v>
      </c>
      <c r="B44" s="1" t="str">
        <f t="shared" si="0"/>
        <v>1993M3</v>
      </c>
      <c r="C44">
        <v>93.480002999999996</v>
      </c>
      <c r="D44">
        <v>94.230002999999996</v>
      </c>
      <c r="E44">
        <v>93.230002999999996</v>
      </c>
      <c r="F44">
        <v>93.239998</v>
      </c>
      <c r="G44">
        <v>93.239998</v>
      </c>
      <c r="H44">
        <v>0</v>
      </c>
    </row>
    <row r="45" spans="1:8" x14ac:dyDescent="0.25">
      <c r="A45" s="1">
        <v>34031</v>
      </c>
      <c r="B45" s="1" t="str">
        <f t="shared" si="0"/>
        <v>1993M3</v>
      </c>
      <c r="C45">
        <v>93.080001999999993</v>
      </c>
      <c r="D45">
        <v>93.599997999999999</v>
      </c>
      <c r="E45">
        <v>92.900002000000001</v>
      </c>
      <c r="F45">
        <v>93.400002000000001</v>
      </c>
      <c r="G45">
        <v>93.400002000000001</v>
      </c>
      <c r="H45">
        <v>0</v>
      </c>
    </row>
    <row r="46" spans="1:8" x14ac:dyDescent="0.25">
      <c r="A46" s="1">
        <v>34032</v>
      </c>
      <c r="B46" s="1" t="str">
        <f t="shared" si="0"/>
        <v>1993M3</v>
      </c>
      <c r="C46">
        <v>93.150002000000001</v>
      </c>
      <c r="D46">
        <v>93.730002999999996</v>
      </c>
      <c r="E46">
        <v>92.93</v>
      </c>
      <c r="F46">
        <v>93.220000999999996</v>
      </c>
      <c r="G46">
        <v>93.220000999999996</v>
      </c>
      <c r="H46">
        <v>0</v>
      </c>
    </row>
    <row r="47" spans="1:8" x14ac:dyDescent="0.25">
      <c r="A47" s="1">
        <v>34033</v>
      </c>
      <c r="B47" s="1" t="str">
        <f t="shared" si="0"/>
        <v>1993M3</v>
      </c>
      <c r="C47">
        <v>93.120002999999997</v>
      </c>
      <c r="D47">
        <v>94.489998</v>
      </c>
      <c r="E47">
        <v>93.059997999999993</v>
      </c>
      <c r="F47">
        <v>94.300003000000004</v>
      </c>
      <c r="G47">
        <v>94.300003000000004</v>
      </c>
      <c r="H47">
        <v>0</v>
      </c>
    </row>
    <row r="48" spans="1:8" x14ac:dyDescent="0.25">
      <c r="A48" s="1">
        <v>34036</v>
      </c>
      <c r="B48" s="1" t="str">
        <f t="shared" si="0"/>
        <v>1993M3</v>
      </c>
      <c r="C48">
        <v>94.309997999999993</v>
      </c>
      <c r="D48">
        <v>94.440002000000007</v>
      </c>
      <c r="E48">
        <v>93.830001999999993</v>
      </c>
      <c r="F48">
        <v>94.019997000000004</v>
      </c>
      <c r="G48">
        <v>94.019997000000004</v>
      </c>
      <c r="H48">
        <v>0</v>
      </c>
    </row>
    <row r="49" spans="1:8" x14ac:dyDescent="0.25">
      <c r="A49" s="1">
        <v>34037</v>
      </c>
      <c r="B49" s="1" t="str">
        <f t="shared" si="0"/>
        <v>1993M3</v>
      </c>
      <c r="C49">
        <v>93.959998999999996</v>
      </c>
      <c r="D49">
        <v>94.57</v>
      </c>
      <c r="E49">
        <v>93.839995999999999</v>
      </c>
      <c r="F49">
        <v>94.379997000000003</v>
      </c>
      <c r="G49">
        <v>94.379997000000003</v>
      </c>
      <c r="H49">
        <v>0</v>
      </c>
    </row>
    <row r="50" spans="1:8" x14ac:dyDescent="0.25">
      <c r="A50" s="1">
        <v>34038</v>
      </c>
      <c r="B50" s="1" t="str">
        <f t="shared" si="0"/>
        <v>1993M3</v>
      </c>
      <c r="C50">
        <v>94.389999000000003</v>
      </c>
      <c r="D50">
        <v>94.669998000000007</v>
      </c>
      <c r="E50">
        <v>94.260002</v>
      </c>
      <c r="F50">
        <v>94.290001000000004</v>
      </c>
      <c r="G50">
        <v>94.290001000000004</v>
      </c>
      <c r="H50">
        <v>0</v>
      </c>
    </row>
    <row r="51" spans="1:8" x14ac:dyDescent="0.25">
      <c r="A51" s="1">
        <v>34039</v>
      </c>
      <c r="B51" s="1" t="str">
        <f t="shared" si="0"/>
        <v>1993M3</v>
      </c>
      <c r="C51">
        <v>94.330001999999993</v>
      </c>
      <c r="D51">
        <v>94.800003000000004</v>
      </c>
      <c r="E51">
        <v>94.18</v>
      </c>
      <c r="F51">
        <v>94.360000999999997</v>
      </c>
      <c r="G51">
        <v>94.360000999999997</v>
      </c>
      <c r="H51">
        <v>0</v>
      </c>
    </row>
    <row r="52" spans="1:8" x14ac:dyDescent="0.25">
      <c r="A52" s="1">
        <v>34040</v>
      </c>
      <c r="B52" s="1" t="str">
        <f t="shared" si="0"/>
        <v>1993M3</v>
      </c>
      <c r="C52">
        <v>94.309997999999993</v>
      </c>
      <c r="D52">
        <v>94.650002000000001</v>
      </c>
      <c r="E52">
        <v>94.190002000000007</v>
      </c>
      <c r="F52">
        <v>94.5</v>
      </c>
      <c r="G52">
        <v>94.5</v>
      </c>
      <c r="H52">
        <v>0</v>
      </c>
    </row>
    <row r="53" spans="1:8" x14ac:dyDescent="0.25">
      <c r="A53" s="1">
        <v>34043</v>
      </c>
      <c r="B53" s="1" t="str">
        <f t="shared" si="0"/>
        <v>1993M3</v>
      </c>
      <c r="C53">
        <v>94.589995999999999</v>
      </c>
      <c r="D53">
        <v>94.769997000000004</v>
      </c>
      <c r="E53">
        <v>94.400002000000001</v>
      </c>
      <c r="F53">
        <v>94.510002</v>
      </c>
      <c r="G53">
        <v>94.510002</v>
      </c>
      <c r="H53">
        <v>0</v>
      </c>
    </row>
    <row r="54" spans="1:8" x14ac:dyDescent="0.25">
      <c r="A54" s="1">
        <v>34044</v>
      </c>
      <c r="B54" s="1" t="str">
        <f t="shared" si="0"/>
        <v>1993M3</v>
      </c>
      <c r="C54">
        <v>94.410004000000001</v>
      </c>
      <c r="D54">
        <v>94.559997999999993</v>
      </c>
      <c r="E54">
        <v>94</v>
      </c>
      <c r="F54">
        <v>94.300003000000004</v>
      </c>
      <c r="G54">
        <v>94.300003000000004</v>
      </c>
      <c r="H54">
        <v>0</v>
      </c>
    </row>
    <row r="55" spans="1:8" x14ac:dyDescent="0.25">
      <c r="A55" s="1">
        <v>34045</v>
      </c>
      <c r="B55" s="1" t="str">
        <f t="shared" si="0"/>
        <v>1993M3</v>
      </c>
      <c r="C55">
        <v>94.269997000000004</v>
      </c>
      <c r="D55">
        <v>94.43</v>
      </c>
      <c r="E55">
        <v>94.089995999999999</v>
      </c>
      <c r="F55">
        <v>94.220000999999996</v>
      </c>
      <c r="G55">
        <v>94.220000999999996</v>
      </c>
      <c r="H55">
        <v>0</v>
      </c>
    </row>
    <row r="56" spans="1:8" x14ac:dyDescent="0.25">
      <c r="A56" s="1">
        <v>34046</v>
      </c>
      <c r="B56" s="1" t="str">
        <f t="shared" si="0"/>
        <v>1993M3</v>
      </c>
      <c r="C56">
        <v>94.220000999999996</v>
      </c>
      <c r="D56">
        <v>94.459998999999996</v>
      </c>
      <c r="E56">
        <v>93.099997999999999</v>
      </c>
      <c r="F56">
        <v>93.18</v>
      </c>
      <c r="G56">
        <v>93.18</v>
      </c>
      <c r="H56">
        <v>0</v>
      </c>
    </row>
    <row r="57" spans="1:8" x14ac:dyDescent="0.25">
      <c r="A57" s="1">
        <v>34047</v>
      </c>
      <c r="B57" s="1" t="str">
        <f t="shared" si="0"/>
        <v>1993M3</v>
      </c>
      <c r="C57">
        <v>93.18</v>
      </c>
      <c r="D57">
        <v>93.309997999999993</v>
      </c>
      <c r="E57">
        <v>92.540001000000004</v>
      </c>
      <c r="F57">
        <v>92.889999000000003</v>
      </c>
      <c r="G57">
        <v>92.889999000000003</v>
      </c>
      <c r="H57">
        <v>0</v>
      </c>
    </row>
    <row r="58" spans="1:8" x14ac:dyDescent="0.25">
      <c r="A58" s="1">
        <v>34050</v>
      </c>
      <c r="B58" s="1" t="str">
        <f t="shared" si="0"/>
        <v>1993M3</v>
      </c>
      <c r="C58">
        <v>93.110000999999997</v>
      </c>
      <c r="D58">
        <v>93.379997000000003</v>
      </c>
      <c r="E58">
        <v>92.660004000000001</v>
      </c>
      <c r="F58">
        <v>92.919998000000007</v>
      </c>
      <c r="G58">
        <v>92.919998000000007</v>
      </c>
      <c r="H58">
        <v>0</v>
      </c>
    </row>
    <row r="59" spans="1:8" x14ac:dyDescent="0.25">
      <c r="A59" s="1">
        <v>34051</v>
      </c>
      <c r="B59" s="1" t="str">
        <f t="shared" si="0"/>
        <v>1993M3</v>
      </c>
      <c r="C59">
        <v>92.889999000000003</v>
      </c>
      <c r="D59">
        <v>92.959998999999996</v>
      </c>
      <c r="E59">
        <v>92.610000999999997</v>
      </c>
      <c r="F59">
        <v>92.730002999999996</v>
      </c>
      <c r="G59">
        <v>92.730002999999996</v>
      </c>
      <c r="H59">
        <v>0</v>
      </c>
    </row>
    <row r="60" spans="1:8" x14ac:dyDescent="0.25">
      <c r="A60" s="1">
        <v>34052</v>
      </c>
      <c r="B60" s="1" t="str">
        <f t="shared" si="0"/>
        <v>1993M3</v>
      </c>
      <c r="C60">
        <v>92.739998</v>
      </c>
      <c r="D60">
        <v>93.379997000000003</v>
      </c>
      <c r="E60">
        <v>92.550003000000004</v>
      </c>
      <c r="F60">
        <v>93.290001000000004</v>
      </c>
      <c r="G60">
        <v>93.290001000000004</v>
      </c>
      <c r="H60">
        <v>0</v>
      </c>
    </row>
    <row r="61" spans="1:8" x14ac:dyDescent="0.25">
      <c r="A61" s="1">
        <v>34053</v>
      </c>
      <c r="B61" s="1" t="str">
        <f t="shared" si="0"/>
        <v>1993M3</v>
      </c>
      <c r="C61">
        <v>93.260002</v>
      </c>
      <c r="D61">
        <v>93.580001999999993</v>
      </c>
      <c r="E61">
        <v>93.029999000000004</v>
      </c>
      <c r="F61">
        <v>93.519997000000004</v>
      </c>
      <c r="G61">
        <v>93.519997000000004</v>
      </c>
      <c r="H61">
        <v>0</v>
      </c>
    </row>
    <row r="62" spans="1:8" x14ac:dyDescent="0.25">
      <c r="A62" s="1">
        <v>34054</v>
      </c>
      <c r="B62" s="1" t="str">
        <f t="shared" si="0"/>
        <v>1993M3</v>
      </c>
      <c r="C62">
        <v>93.480002999999996</v>
      </c>
      <c r="D62">
        <v>93.559997999999993</v>
      </c>
      <c r="E62">
        <v>92.739998</v>
      </c>
      <c r="F62">
        <v>92.93</v>
      </c>
      <c r="G62">
        <v>92.93</v>
      </c>
      <c r="H62">
        <v>0</v>
      </c>
    </row>
    <row r="63" spans="1:8" x14ac:dyDescent="0.25">
      <c r="A63" s="1">
        <v>34057</v>
      </c>
      <c r="B63" s="1" t="str">
        <f t="shared" si="0"/>
        <v>1993M3</v>
      </c>
      <c r="C63">
        <v>92.860000999999997</v>
      </c>
      <c r="D63">
        <v>93.089995999999999</v>
      </c>
      <c r="E63">
        <v>92.660004000000001</v>
      </c>
      <c r="F63">
        <v>92.779999000000004</v>
      </c>
      <c r="G63">
        <v>92.779999000000004</v>
      </c>
      <c r="H63">
        <v>0</v>
      </c>
    </row>
    <row r="64" spans="1:8" x14ac:dyDescent="0.25">
      <c r="A64" s="1">
        <v>34058</v>
      </c>
      <c r="B64" s="1" t="str">
        <f t="shared" si="0"/>
        <v>1993M3</v>
      </c>
      <c r="C64">
        <v>92.760002</v>
      </c>
      <c r="D64">
        <v>93.080001999999993</v>
      </c>
      <c r="E64">
        <v>92.449996999999996</v>
      </c>
      <c r="F64">
        <v>92.449996999999996</v>
      </c>
      <c r="G64">
        <v>92.449996999999996</v>
      </c>
      <c r="H64">
        <v>0</v>
      </c>
    </row>
    <row r="65" spans="1:8" x14ac:dyDescent="0.25">
      <c r="A65" s="1">
        <v>34059</v>
      </c>
      <c r="B65" s="1" t="str">
        <f t="shared" si="0"/>
        <v>1993M3</v>
      </c>
      <c r="C65">
        <v>92.449996999999996</v>
      </c>
      <c r="D65">
        <v>92.519997000000004</v>
      </c>
      <c r="E65">
        <v>91.790001000000004</v>
      </c>
      <c r="F65">
        <v>91.870002999999997</v>
      </c>
      <c r="G65">
        <v>91.870002999999997</v>
      </c>
      <c r="H65">
        <v>0</v>
      </c>
    </row>
    <row r="66" spans="1:8" x14ac:dyDescent="0.25">
      <c r="A66" s="1">
        <v>34060</v>
      </c>
      <c r="B66" s="1" t="str">
        <f t="shared" si="0"/>
        <v>1993M4</v>
      </c>
      <c r="C66">
        <v>91.959998999999996</v>
      </c>
      <c r="D66">
        <v>92.309997999999993</v>
      </c>
      <c r="E66">
        <v>90.989998</v>
      </c>
      <c r="F66">
        <v>91.099997999999999</v>
      </c>
      <c r="G66">
        <v>91.099997999999999</v>
      </c>
      <c r="H66">
        <v>0</v>
      </c>
    </row>
    <row r="67" spans="1:8" x14ac:dyDescent="0.25">
      <c r="A67" s="1">
        <v>34061</v>
      </c>
      <c r="B67" s="1" t="str">
        <f t="shared" ref="B67:B130" si="1">YEAR(A67)&amp;"M"&amp;MONTH(A67)</f>
        <v>1993M4</v>
      </c>
      <c r="C67">
        <v>91.150002000000001</v>
      </c>
      <c r="D67">
        <v>92.059997999999993</v>
      </c>
      <c r="E67">
        <v>90.779999000000004</v>
      </c>
      <c r="F67">
        <v>91.370002999999997</v>
      </c>
      <c r="G67">
        <v>91.370002999999997</v>
      </c>
      <c r="H67">
        <v>0</v>
      </c>
    </row>
    <row r="68" spans="1:8" x14ac:dyDescent="0.25">
      <c r="A68" s="1">
        <v>34064</v>
      </c>
      <c r="B68" s="1" t="str">
        <f t="shared" si="1"/>
        <v>1993M4</v>
      </c>
      <c r="C68">
        <v>91.339995999999999</v>
      </c>
      <c r="D68">
        <v>91.610000999999997</v>
      </c>
      <c r="E68">
        <v>91.129997000000003</v>
      </c>
      <c r="F68">
        <v>91.209998999999996</v>
      </c>
      <c r="G68">
        <v>91.209998999999996</v>
      </c>
      <c r="H68">
        <v>0</v>
      </c>
    </row>
    <row r="69" spans="1:8" x14ac:dyDescent="0.25">
      <c r="A69" s="1">
        <v>34065</v>
      </c>
      <c r="B69" s="1" t="str">
        <f t="shared" si="1"/>
        <v>1993M4</v>
      </c>
      <c r="C69">
        <v>91.209998999999996</v>
      </c>
      <c r="D69">
        <v>91.919998000000007</v>
      </c>
      <c r="E69">
        <v>91.190002000000007</v>
      </c>
      <c r="F69">
        <v>91.720000999999996</v>
      </c>
      <c r="G69">
        <v>91.720000999999996</v>
      </c>
      <c r="H69">
        <v>0</v>
      </c>
    </row>
    <row r="70" spans="1:8" x14ac:dyDescent="0.25">
      <c r="A70" s="1">
        <v>34066</v>
      </c>
      <c r="B70" s="1" t="str">
        <f t="shared" si="1"/>
        <v>1993M4</v>
      </c>
      <c r="C70">
        <v>91.779999000000004</v>
      </c>
      <c r="D70">
        <v>92.099997999999999</v>
      </c>
      <c r="E70">
        <v>91.559997999999993</v>
      </c>
      <c r="F70">
        <v>91.959998999999996</v>
      </c>
      <c r="G70">
        <v>91.959998999999996</v>
      </c>
      <c r="H70">
        <v>0</v>
      </c>
    </row>
    <row r="71" spans="1:8" x14ac:dyDescent="0.25">
      <c r="A71" s="1">
        <v>34067</v>
      </c>
      <c r="B71" s="1" t="str">
        <f t="shared" si="1"/>
        <v>1993M4</v>
      </c>
      <c r="C71">
        <v>91.919998000000007</v>
      </c>
      <c r="D71">
        <v>92.040001000000004</v>
      </c>
      <c r="E71">
        <v>91.129997000000003</v>
      </c>
      <c r="F71">
        <v>91.260002</v>
      </c>
      <c r="G71">
        <v>91.260002</v>
      </c>
      <c r="H71">
        <v>0</v>
      </c>
    </row>
    <row r="72" spans="1:8" x14ac:dyDescent="0.25">
      <c r="A72" s="1">
        <v>34068</v>
      </c>
      <c r="B72" s="1" t="str">
        <f t="shared" si="1"/>
        <v>1993M4</v>
      </c>
      <c r="C72">
        <v>91.25</v>
      </c>
      <c r="D72">
        <v>91.370002999999997</v>
      </c>
      <c r="E72">
        <v>91.18</v>
      </c>
      <c r="F72">
        <v>91.220000999999996</v>
      </c>
      <c r="G72">
        <v>91.220000999999996</v>
      </c>
      <c r="H72">
        <v>0</v>
      </c>
    </row>
    <row r="73" spans="1:8" x14ac:dyDescent="0.25">
      <c r="A73" s="1">
        <v>34071</v>
      </c>
      <c r="B73" s="1" t="str">
        <f t="shared" si="1"/>
        <v>1993M4</v>
      </c>
      <c r="C73">
        <v>91</v>
      </c>
      <c r="D73">
        <v>91.230002999999996</v>
      </c>
      <c r="E73">
        <v>90.559997999999993</v>
      </c>
      <c r="F73">
        <v>90.669998000000007</v>
      </c>
      <c r="G73">
        <v>90.669998000000007</v>
      </c>
      <c r="H73">
        <v>0</v>
      </c>
    </row>
    <row r="74" spans="1:8" x14ac:dyDescent="0.25">
      <c r="A74" s="1">
        <v>34072</v>
      </c>
      <c r="B74" s="1" t="str">
        <f t="shared" si="1"/>
        <v>1993M4</v>
      </c>
      <c r="C74">
        <v>90.669998000000007</v>
      </c>
      <c r="D74">
        <v>90.849997999999999</v>
      </c>
      <c r="E74">
        <v>89.839995999999999</v>
      </c>
      <c r="F74">
        <v>89.970000999999996</v>
      </c>
      <c r="G74">
        <v>89.970000999999996</v>
      </c>
      <c r="H74">
        <v>0</v>
      </c>
    </row>
    <row r="75" spans="1:8" x14ac:dyDescent="0.25">
      <c r="A75" s="1">
        <v>34073</v>
      </c>
      <c r="B75" s="1" t="str">
        <f t="shared" si="1"/>
        <v>1993M4</v>
      </c>
      <c r="C75">
        <v>89.980002999999996</v>
      </c>
      <c r="D75">
        <v>90.620002999999997</v>
      </c>
      <c r="E75">
        <v>89.949996999999996</v>
      </c>
      <c r="F75">
        <v>90.5</v>
      </c>
      <c r="G75">
        <v>90.5</v>
      </c>
      <c r="H75">
        <v>0</v>
      </c>
    </row>
    <row r="76" spans="1:8" x14ac:dyDescent="0.25">
      <c r="A76" s="1">
        <v>34074</v>
      </c>
      <c r="B76" s="1" t="str">
        <f t="shared" si="1"/>
        <v>1993M4</v>
      </c>
      <c r="C76">
        <v>90.510002</v>
      </c>
      <c r="D76">
        <v>91.019997000000004</v>
      </c>
      <c r="E76">
        <v>90.440002000000007</v>
      </c>
      <c r="F76">
        <v>90.949996999999996</v>
      </c>
      <c r="G76">
        <v>90.949996999999996</v>
      </c>
      <c r="H76">
        <v>0</v>
      </c>
    </row>
    <row r="77" spans="1:8" x14ac:dyDescent="0.25">
      <c r="A77" s="1">
        <v>34075</v>
      </c>
      <c r="B77" s="1" t="str">
        <f t="shared" si="1"/>
        <v>1993M4</v>
      </c>
      <c r="C77">
        <v>90.970000999999996</v>
      </c>
      <c r="D77">
        <v>91.389999000000003</v>
      </c>
      <c r="E77">
        <v>90.769997000000004</v>
      </c>
      <c r="F77">
        <v>91.309997999999993</v>
      </c>
      <c r="G77">
        <v>91.309997999999993</v>
      </c>
      <c r="H77">
        <v>0</v>
      </c>
    </row>
    <row r="78" spans="1:8" x14ac:dyDescent="0.25">
      <c r="A78" s="1">
        <v>34078</v>
      </c>
      <c r="B78" s="1" t="str">
        <f t="shared" si="1"/>
        <v>1993M4</v>
      </c>
      <c r="C78">
        <v>91.239998</v>
      </c>
      <c r="D78">
        <v>91.279999000000004</v>
      </c>
      <c r="E78">
        <v>90.290001000000004</v>
      </c>
      <c r="F78">
        <v>90.349997999999999</v>
      </c>
      <c r="G78">
        <v>90.349997999999999</v>
      </c>
      <c r="H78">
        <v>0</v>
      </c>
    </row>
    <row r="79" spans="1:8" x14ac:dyDescent="0.25">
      <c r="A79" s="1">
        <v>34079</v>
      </c>
      <c r="B79" s="1" t="str">
        <f t="shared" si="1"/>
        <v>1993M4</v>
      </c>
      <c r="C79">
        <v>90.419998000000007</v>
      </c>
      <c r="D79">
        <v>90.519997000000004</v>
      </c>
      <c r="E79">
        <v>89.669998000000007</v>
      </c>
      <c r="F79">
        <v>90.18</v>
      </c>
      <c r="G79">
        <v>90.18</v>
      </c>
      <c r="H79">
        <v>0</v>
      </c>
    </row>
    <row r="80" spans="1:8" x14ac:dyDescent="0.25">
      <c r="A80" s="1">
        <v>34080</v>
      </c>
      <c r="B80" s="1" t="str">
        <f t="shared" si="1"/>
        <v>1993M4</v>
      </c>
      <c r="C80">
        <v>90.18</v>
      </c>
      <c r="D80">
        <v>90.68</v>
      </c>
      <c r="E80">
        <v>90</v>
      </c>
      <c r="F80">
        <v>90.32</v>
      </c>
      <c r="G80">
        <v>90.32</v>
      </c>
      <c r="H80">
        <v>0</v>
      </c>
    </row>
    <row r="81" spans="1:8" x14ac:dyDescent="0.25">
      <c r="A81" s="1">
        <v>34081</v>
      </c>
      <c r="B81" s="1" t="str">
        <f t="shared" si="1"/>
        <v>1993M4</v>
      </c>
      <c r="C81">
        <v>90.32</v>
      </c>
      <c r="D81">
        <v>90.739998</v>
      </c>
      <c r="E81">
        <v>89.779999000000004</v>
      </c>
      <c r="F81">
        <v>89.779999000000004</v>
      </c>
      <c r="G81">
        <v>89.779999000000004</v>
      </c>
      <c r="H81">
        <v>0</v>
      </c>
    </row>
    <row r="82" spans="1:8" x14ac:dyDescent="0.25">
      <c r="A82" s="1">
        <v>34082</v>
      </c>
      <c r="B82" s="1" t="str">
        <f t="shared" si="1"/>
        <v>1993M4</v>
      </c>
      <c r="C82">
        <v>89.809997999999993</v>
      </c>
      <c r="D82">
        <v>90.099997999999999</v>
      </c>
      <c r="E82">
        <v>89.110000999999997</v>
      </c>
      <c r="F82">
        <v>89.379997000000003</v>
      </c>
      <c r="G82">
        <v>89.379997000000003</v>
      </c>
      <c r="H82">
        <v>0</v>
      </c>
    </row>
    <row r="83" spans="1:8" x14ac:dyDescent="0.25">
      <c r="A83" s="1">
        <v>34085</v>
      </c>
      <c r="B83" s="1" t="str">
        <f t="shared" si="1"/>
        <v>1993M4</v>
      </c>
      <c r="C83">
        <v>89.300003000000004</v>
      </c>
      <c r="D83">
        <v>89.309997999999993</v>
      </c>
      <c r="E83">
        <v>88.370002999999997</v>
      </c>
      <c r="F83">
        <v>88.510002</v>
      </c>
      <c r="G83">
        <v>88.510002</v>
      </c>
      <c r="H83">
        <v>0</v>
      </c>
    </row>
    <row r="84" spans="1:8" x14ac:dyDescent="0.25">
      <c r="A84" s="1">
        <v>34086</v>
      </c>
      <c r="B84" s="1" t="str">
        <f t="shared" si="1"/>
        <v>1993M4</v>
      </c>
      <c r="C84">
        <v>88.660004000000001</v>
      </c>
      <c r="D84">
        <v>89.610000999999997</v>
      </c>
      <c r="E84">
        <v>88.459998999999996</v>
      </c>
      <c r="F84">
        <v>89.610000999999997</v>
      </c>
      <c r="G84">
        <v>89.610000999999997</v>
      </c>
      <c r="H84">
        <v>0</v>
      </c>
    </row>
    <row r="85" spans="1:8" x14ac:dyDescent="0.25">
      <c r="A85" s="1">
        <v>34087</v>
      </c>
      <c r="B85" s="1" t="str">
        <f t="shared" si="1"/>
        <v>1993M4</v>
      </c>
      <c r="C85">
        <v>89.639999000000003</v>
      </c>
      <c r="D85">
        <v>90.010002</v>
      </c>
      <c r="E85">
        <v>89.260002</v>
      </c>
      <c r="F85">
        <v>89.269997000000004</v>
      </c>
      <c r="G85">
        <v>89.269997000000004</v>
      </c>
      <c r="H85">
        <v>0</v>
      </c>
    </row>
    <row r="86" spans="1:8" x14ac:dyDescent="0.25">
      <c r="A86" s="1">
        <v>34088</v>
      </c>
      <c r="B86" s="1" t="str">
        <f t="shared" si="1"/>
        <v>1993M4</v>
      </c>
      <c r="C86">
        <v>89.330001999999993</v>
      </c>
      <c r="D86">
        <v>89.529999000000004</v>
      </c>
      <c r="E86">
        <v>88.900002000000001</v>
      </c>
      <c r="F86">
        <v>89.25</v>
      </c>
      <c r="G86">
        <v>89.25</v>
      </c>
      <c r="H86">
        <v>0</v>
      </c>
    </row>
    <row r="87" spans="1:8" x14ac:dyDescent="0.25">
      <c r="A87" s="1">
        <v>34089</v>
      </c>
      <c r="B87" s="1" t="str">
        <f t="shared" si="1"/>
        <v>1993M4</v>
      </c>
      <c r="C87">
        <v>89.290001000000004</v>
      </c>
      <c r="D87">
        <v>89.730002999999996</v>
      </c>
      <c r="E87">
        <v>89.150002000000001</v>
      </c>
      <c r="F87">
        <v>89.489998</v>
      </c>
      <c r="G87">
        <v>89.489998</v>
      </c>
      <c r="H87">
        <v>0</v>
      </c>
    </row>
    <row r="88" spans="1:8" x14ac:dyDescent="0.25">
      <c r="A88" s="1">
        <v>34092</v>
      </c>
      <c r="B88" s="1" t="str">
        <f t="shared" si="1"/>
        <v>1993M5</v>
      </c>
      <c r="C88">
        <v>89.489998</v>
      </c>
      <c r="D88">
        <v>89.900002000000001</v>
      </c>
      <c r="E88">
        <v>89.290001000000004</v>
      </c>
      <c r="F88">
        <v>89.32</v>
      </c>
      <c r="G88">
        <v>89.32</v>
      </c>
      <c r="H88">
        <v>0</v>
      </c>
    </row>
    <row r="89" spans="1:8" x14ac:dyDescent="0.25">
      <c r="A89" s="1">
        <v>34093</v>
      </c>
      <c r="B89" s="1" t="str">
        <f t="shared" si="1"/>
        <v>1993M5</v>
      </c>
      <c r="C89">
        <v>89.360000999999997</v>
      </c>
      <c r="D89">
        <v>89.379997000000003</v>
      </c>
      <c r="E89">
        <v>88.82</v>
      </c>
      <c r="F89">
        <v>89</v>
      </c>
      <c r="G89">
        <v>89</v>
      </c>
      <c r="H89">
        <v>0</v>
      </c>
    </row>
    <row r="90" spans="1:8" x14ac:dyDescent="0.25">
      <c r="A90" s="1">
        <v>34094</v>
      </c>
      <c r="B90" s="1" t="str">
        <f t="shared" si="1"/>
        <v>1993M5</v>
      </c>
      <c r="C90">
        <v>88.949996999999996</v>
      </c>
      <c r="D90">
        <v>89.269997000000004</v>
      </c>
      <c r="E90">
        <v>88.800003000000004</v>
      </c>
      <c r="F90">
        <v>89.110000999999997</v>
      </c>
      <c r="G90">
        <v>89.110000999999997</v>
      </c>
      <c r="H90">
        <v>0</v>
      </c>
    </row>
    <row r="91" spans="1:8" x14ac:dyDescent="0.25">
      <c r="A91" s="1">
        <v>34095</v>
      </c>
      <c r="B91" s="1" t="str">
        <f t="shared" si="1"/>
        <v>1993M5</v>
      </c>
      <c r="C91">
        <v>89.110000999999997</v>
      </c>
      <c r="D91">
        <v>89.32</v>
      </c>
      <c r="E91">
        <v>88.739998</v>
      </c>
      <c r="F91">
        <v>88.769997000000004</v>
      </c>
      <c r="G91">
        <v>88.769997000000004</v>
      </c>
      <c r="H91">
        <v>0</v>
      </c>
    </row>
    <row r="92" spans="1:8" x14ac:dyDescent="0.25">
      <c r="A92" s="1">
        <v>34096</v>
      </c>
      <c r="B92" s="1" t="str">
        <f t="shared" si="1"/>
        <v>1993M5</v>
      </c>
      <c r="C92">
        <v>88.760002</v>
      </c>
      <c r="D92">
        <v>89.260002</v>
      </c>
      <c r="E92">
        <v>88.529999000000004</v>
      </c>
      <c r="F92">
        <v>89.230002999999996</v>
      </c>
      <c r="G92">
        <v>89.230002999999996</v>
      </c>
      <c r="H92">
        <v>0</v>
      </c>
    </row>
    <row r="93" spans="1:8" x14ac:dyDescent="0.25">
      <c r="A93" s="1">
        <v>34099</v>
      </c>
      <c r="B93" s="1" t="str">
        <f t="shared" si="1"/>
        <v>1993M5</v>
      </c>
      <c r="C93">
        <v>89.269997000000004</v>
      </c>
      <c r="D93">
        <v>90.550003000000004</v>
      </c>
      <c r="E93">
        <v>89.169998000000007</v>
      </c>
      <c r="F93">
        <v>90.519997000000004</v>
      </c>
      <c r="G93">
        <v>90.519997000000004</v>
      </c>
      <c r="H93">
        <v>0</v>
      </c>
    </row>
    <row r="94" spans="1:8" x14ac:dyDescent="0.25">
      <c r="A94" s="1">
        <v>34100</v>
      </c>
      <c r="B94" s="1" t="str">
        <f t="shared" si="1"/>
        <v>1993M5</v>
      </c>
      <c r="C94">
        <v>90.489998</v>
      </c>
      <c r="D94">
        <v>90.779999000000004</v>
      </c>
      <c r="E94">
        <v>90.330001999999993</v>
      </c>
      <c r="F94">
        <v>90.510002</v>
      </c>
      <c r="G94">
        <v>90.510002</v>
      </c>
      <c r="H94">
        <v>0</v>
      </c>
    </row>
    <row r="95" spans="1:8" x14ac:dyDescent="0.25">
      <c r="A95" s="1">
        <v>34101</v>
      </c>
      <c r="B95" s="1" t="str">
        <f t="shared" si="1"/>
        <v>1993M5</v>
      </c>
      <c r="C95">
        <v>90.540001000000004</v>
      </c>
      <c r="D95">
        <v>90.959998999999996</v>
      </c>
      <c r="E95">
        <v>90.449996999999996</v>
      </c>
      <c r="F95">
        <v>90.580001999999993</v>
      </c>
      <c r="G95">
        <v>90.580001999999993</v>
      </c>
      <c r="H95">
        <v>0</v>
      </c>
    </row>
    <row r="96" spans="1:8" x14ac:dyDescent="0.25">
      <c r="A96" s="1">
        <v>34102</v>
      </c>
      <c r="B96" s="1" t="str">
        <f t="shared" si="1"/>
        <v>1993M5</v>
      </c>
      <c r="C96">
        <v>90.559997999999993</v>
      </c>
      <c r="D96">
        <v>90.970000999999996</v>
      </c>
      <c r="E96">
        <v>90.550003000000004</v>
      </c>
      <c r="F96">
        <v>90.93</v>
      </c>
      <c r="G96">
        <v>90.93</v>
      </c>
      <c r="H96">
        <v>0</v>
      </c>
    </row>
    <row r="97" spans="1:8" x14ac:dyDescent="0.25">
      <c r="A97" s="1">
        <v>34103</v>
      </c>
      <c r="B97" s="1" t="str">
        <f t="shared" si="1"/>
        <v>1993M5</v>
      </c>
      <c r="C97">
        <v>90.949996999999996</v>
      </c>
      <c r="D97">
        <v>91</v>
      </c>
      <c r="E97">
        <v>90.110000999999997</v>
      </c>
      <c r="F97">
        <v>90.169998000000007</v>
      </c>
      <c r="G97">
        <v>90.169998000000007</v>
      </c>
      <c r="H97">
        <v>0</v>
      </c>
    </row>
    <row r="98" spans="1:8" x14ac:dyDescent="0.25">
      <c r="A98" s="1">
        <v>34106</v>
      </c>
      <c r="B98" s="1" t="str">
        <f t="shared" si="1"/>
        <v>1993M5</v>
      </c>
      <c r="C98">
        <v>90.190002000000007</v>
      </c>
      <c r="D98">
        <v>90.769997000000004</v>
      </c>
      <c r="E98">
        <v>90.099997999999999</v>
      </c>
      <c r="F98">
        <v>90.639999000000003</v>
      </c>
      <c r="G98">
        <v>90.639999000000003</v>
      </c>
      <c r="H98">
        <v>0</v>
      </c>
    </row>
    <row r="99" spans="1:8" x14ac:dyDescent="0.25">
      <c r="A99" s="1">
        <v>34107</v>
      </c>
      <c r="B99" s="1" t="str">
        <f t="shared" si="1"/>
        <v>1993M5</v>
      </c>
      <c r="C99">
        <v>90.650002000000001</v>
      </c>
      <c r="D99">
        <v>91.230002999999996</v>
      </c>
      <c r="E99">
        <v>90.620002999999997</v>
      </c>
      <c r="F99">
        <v>90.900002000000001</v>
      </c>
      <c r="G99">
        <v>90.900002000000001</v>
      </c>
      <c r="H99">
        <v>0</v>
      </c>
    </row>
    <row r="100" spans="1:8" x14ac:dyDescent="0.25">
      <c r="A100" s="1">
        <v>34108</v>
      </c>
      <c r="B100" s="1" t="str">
        <f t="shared" si="1"/>
        <v>1993M5</v>
      </c>
      <c r="C100">
        <v>90.889999000000003</v>
      </c>
      <c r="D100">
        <v>91.019997000000004</v>
      </c>
      <c r="E100">
        <v>90.389999000000003</v>
      </c>
      <c r="F100">
        <v>90.660004000000001</v>
      </c>
      <c r="G100">
        <v>90.660004000000001</v>
      </c>
      <c r="H100">
        <v>0</v>
      </c>
    </row>
    <row r="101" spans="1:8" x14ac:dyDescent="0.25">
      <c r="A101" s="1">
        <v>34109</v>
      </c>
      <c r="B101" s="1" t="str">
        <f t="shared" si="1"/>
        <v>1993M5</v>
      </c>
      <c r="C101">
        <v>90.650002000000001</v>
      </c>
      <c r="D101">
        <v>90.769997000000004</v>
      </c>
      <c r="E101">
        <v>90.150002000000001</v>
      </c>
      <c r="F101">
        <v>90.389999000000003</v>
      </c>
      <c r="G101">
        <v>90.389999000000003</v>
      </c>
      <c r="H101">
        <v>0</v>
      </c>
    </row>
    <row r="102" spans="1:8" x14ac:dyDescent="0.25">
      <c r="A102" s="1">
        <v>34110</v>
      </c>
      <c r="B102" s="1" t="str">
        <f t="shared" si="1"/>
        <v>1993M5</v>
      </c>
      <c r="C102">
        <v>90.370002999999997</v>
      </c>
      <c r="D102">
        <v>90.889999000000003</v>
      </c>
      <c r="E102">
        <v>90.279999000000004</v>
      </c>
      <c r="F102">
        <v>90.699996999999996</v>
      </c>
      <c r="G102">
        <v>90.699996999999996</v>
      </c>
      <c r="H102">
        <v>0</v>
      </c>
    </row>
    <row r="103" spans="1:8" x14ac:dyDescent="0.25">
      <c r="A103" s="1">
        <v>34113</v>
      </c>
      <c r="B103" s="1" t="str">
        <f t="shared" si="1"/>
        <v>1993M5</v>
      </c>
      <c r="C103">
        <v>90.769997000000004</v>
      </c>
      <c r="D103">
        <v>91.379997000000003</v>
      </c>
      <c r="E103">
        <v>90.709998999999996</v>
      </c>
      <c r="F103">
        <v>91.040001000000004</v>
      </c>
      <c r="G103">
        <v>91.040001000000004</v>
      </c>
      <c r="H103">
        <v>0</v>
      </c>
    </row>
    <row r="104" spans="1:8" x14ac:dyDescent="0.25">
      <c r="A104" s="1">
        <v>34114</v>
      </c>
      <c r="B104" s="1" t="str">
        <f t="shared" si="1"/>
        <v>1993M5</v>
      </c>
      <c r="C104">
        <v>91.040001000000004</v>
      </c>
      <c r="D104">
        <v>91.139999000000003</v>
      </c>
      <c r="E104">
        <v>90.489998</v>
      </c>
      <c r="F104">
        <v>90.620002999999997</v>
      </c>
      <c r="G104">
        <v>90.620002999999997</v>
      </c>
      <c r="H104">
        <v>0</v>
      </c>
    </row>
    <row r="105" spans="1:8" x14ac:dyDescent="0.25">
      <c r="A105" s="1">
        <v>34115</v>
      </c>
      <c r="B105" s="1" t="str">
        <f t="shared" si="1"/>
        <v>1993M5</v>
      </c>
      <c r="C105">
        <v>90.620002999999997</v>
      </c>
      <c r="D105">
        <v>90.75</v>
      </c>
      <c r="E105">
        <v>90.330001999999993</v>
      </c>
      <c r="F105">
        <v>90.489998</v>
      </c>
      <c r="G105">
        <v>90.489998</v>
      </c>
      <c r="H105">
        <v>0</v>
      </c>
    </row>
    <row r="106" spans="1:8" x14ac:dyDescent="0.25">
      <c r="A106" s="1">
        <v>34116</v>
      </c>
      <c r="B106" s="1" t="str">
        <f t="shared" si="1"/>
        <v>1993M5</v>
      </c>
      <c r="C106">
        <v>90.5</v>
      </c>
      <c r="D106">
        <v>90.589995999999999</v>
      </c>
      <c r="E106">
        <v>89.440002000000007</v>
      </c>
      <c r="F106">
        <v>89.519997000000004</v>
      </c>
      <c r="G106">
        <v>89.519997000000004</v>
      </c>
      <c r="H106">
        <v>0</v>
      </c>
    </row>
    <row r="107" spans="1:8" x14ac:dyDescent="0.25">
      <c r="A107" s="1">
        <v>34117</v>
      </c>
      <c r="B107" s="1" t="str">
        <f t="shared" si="1"/>
        <v>1993M5</v>
      </c>
      <c r="C107">
        <v>89.510002</v>
      </c>
      <c r="D107">
        <v>89.620002999999997</v>
      </c>
      <c r="E107">
        <v>88.889999000000003</v>
      </c>
      <c r="F107">
        <v>88.959998999999996</v>
      </c>
      <c r="G107">
        <v>88.959998999999996</v>
      </c>
      <c r="H107">
        <v>0</v>
      </c>
    </row>
    <row r="108" spans="1:8" x14ac:dyDescent="0.25">
      <c r="A108" s="1">
        <v>34120</v>
      </c>
      <c r="B108" s="1" t="str">
        <f t="shared" si="1"/>
        <v>1993M5</v>
      </c>
      <c r="C108">
        <v>89.050003000000004</v>
      </c>
      <c r="D108">
        <v>89.209998999999996</v>
      </c>
      <c r="E108">
        <v>89.029999000000004</v>
      </c>
      <c r="F108">
        <v>89.080001999999993</v>
      </c>
      <c r="G108">
        <v>89.080001999999993</v>
      </c>
      <c r="H108">
        <v>0</v>
      </c>
    </row>
    <row r="109" spans="1:8" x14ac:dyDescent="0.25">
      <c r="A109" s="1">
        <v>34121</v>
      </c>
      <c r="B109" s="1" t="str">
        <f t="shared" si="1"/>
        <v>1993M6</v>
      </c>
      <c r="C109">
        <v>89.099997999999999</v>
      </c>
      <c r="D109">
        <v>89.360000999999997</v>
      </c>
      <c r="E109">
        <v>88.940002000000007</v>
      </c>
      <c r="F109">
        <v>89.019997000000004</v>
      </c>
      <c r="G109">
        <v>89.019997000000004</v>
      </c>
      <c r="H109">
        <v>0</v>
      </c>
    </row>
    <row r="110" spans="1:8" x14ac:dyDescent="0.25">
      <c r="A110" s="1">
        <v>34122</v>
      </c>
      <c r="B110" s="1" t="str">
        <f t="shared" si="1"/>
        <v>1993M6</v>
      </c>
      <c r="C110">
        <v>88.849997999999999</v>
      </c>
      <c r="D110">
        <v>89.550003000000004</v>
      </c>
      <c r="E110">
        <v>88.849997999999999</v>
      </c>
      <c r="F110">
        <v>89.400002000000001</v>
      </c>
      <c r="G110">
        <v>89.400002000000001</v>
      </c>
      <c r="H110">
        <v>0</v>
      </c>
    </row>
    <row r="111" spans="1:8" x14ac:dyDescent="0.25">
      <c r="A111" s="1">
        <v>34123</v>
      </c>
      <c r="B111" s="1" t="str">
        <f t="shared" si="1"/>
        <v>1993M6</v>
      </c>
      <c r="C111">
        <v>89.410004000000001</v>
      </c>
      <c r="D111">
        <v>89.699996999999996</v>
      </c>
      <c r="E111">
        <v>89.32</v>
      </c>
      <c r="F111">
        <v>89.32</v>
      </c>
      <c r="G111">
        <v>89.32</v>
      </c>
      <c r="H111">
        <v>0</v>
      </c>
    </row>
    <row r="112" spans="1:8" x14ac:dyDescent="0.25">
      <c r="A112" s="1">
        <v>34124</v>
      </c>
      <c r="B112" s="1" t="str">
        <f t="shared" si="1"/>
        <v>1993M6</v>
      </c>
      <c r="C112">
        <v>89.309997999999993</v>
      </c>
      <c r="D112">
        <v>90.839995999999999</v>
      </c>
      <c r="E112">
        <v>89.300003000000004</v>
      </c>
      <c r="F112">
        <v>90.75</v>
      </c>
      <c r="G112">
        <v>90.75</v>
      </c>
      <c r="H112">
        <v>0</v>
      </c>
    </row>
    <row r="113" spans="1:8" x14ac:dyDescent="0.25">
      <c r="A113" s="1">
        <v>34127</v>
      </c>
      <c r="B113" s="1" t="str">
        <f t="shared" si="1"/>
        <v>1993M6</v>
      </c>
      <c r="C113">
        <v>90.760002</v>
      </c>
      <c r="D113">
        <v>90.809997999999993</v>
      </c>
      <c r="E113">
        <v>90.330001999999993</v>
      </c>
      <c r="F113">
        <v>90.419998000000007</v>
      </c>
      <c r="G113">
        <v>90.419998000000007</v>
      </c>
      <c r="H113">
        <v>0</v>
      </c>
    </row>
    <row r="114" spans="1:8" x14ac:dyDescent="0.25">
      <c r="A114" s="1">
        <v>34128</v>
      </c>
      <c r="B114" s="1" t="str">
        <f t="shared" si="1"/>
        <v>1993M6</v>
      </c>
      <c r="C114">
        <v>90.400002000000001</v>
      </c>
      <c r="D114">
        <v>90.57</v>
      </c>
      <c r="E114">
        <v>90.190002000000007</v>
      </c>
      <c r="F114">
        <v>90.440002000000007</v>
      </c>
      <c r="G114">
        <v>90.440002000000007</v>
      </c>
      <c r="H114">
        <v>0</v>
      </c>
    </row>
    <row r="115" spans="1:8" x14ac:dyDescent="0.25">
      <c r="A115" s="1">
        <v>34129</v>
      </c>
      <c r="B115" s="1" t="str">
        <f t="shared" si="1"/>
        <v>1993M6</v>
      </c>
      <c r="C115">
        <v>90.449996999999996</v>
      </c>
      <c r="D115">
        <v>91.059997999999993</v>
      </c>
      <c r="E115">
        <v>90.370002999999997</v>
      </c>
      <c r="F115">
        <v>90.830001999999993</v>
      </c>
      <c r="G115">
        <v>90.830001999999993</v>
      </c>
      <c r="H115">
        <v>0</v>
      </c>
    </row>
    <row r="116" spans="1:8" x14ac:dyDescent="0.25">
      <c r="A116" s="1">
        <v>34130</v>
      </c>
      <c r="B116" s="1" t="str">
        <f t="shared" si="1"/>
        <v>1993M6</v>
      </c>
      <c r="C116">
        <v>90.879997000000003</v>
      </c>
      <c r="D116">
        <v>91.010002</v>
      </c>
      <c r="E116">
        <v>90.419998000000007</v>
      </c>
      <c r="F116">
        <v>90.440002000000007</v>
      </c>
      <c r="G116">
        <v>90.440002000000007</v>
      </c>
      <c r="H116">
        <v>0</v>
      </c>
    </row>
    <row r="117" spans="1:8" x14ac:dyDescent="0.25">
      <c r="A117" s="1">
        <v>34131</v>
      </c>
      <c r="B117" s="1" t="str">
        <f t="shared" si="1"/>
        <v>1993M6</v>
      </c>
      <c r="C117">
        <v>90.43</v>
      </c>
      <c r="D117">
        <v>90.699996999999996</v>
      </c>
      <c r="E117">
        <v>90.040001000000004</v>
      </c>
      <c r="F117">
        <v>90.440002000000007</v>
      </c>
      <c r="G117">
        <v>90.440002000000007</v>
      </c>
      <c r="H117">
        <v>0</v>
      </c>
    </row>
    <row r="118" spans="1:8" x14ac:dyDescent="0.25">
      <c r="A118" s="1">
        <v>34134</v>
      </c>
      <c r="B118" s="1" t="str">
        <f t="shared" si="1"/>
        <v>1993M6</v>
      </c>
      <c r="C118">
        <v>90.410004000000001</v>
      </c>
      <c r="D118">
        <v>90.440002000000007</v>
      </c>
      <c r="E118">
        <v>90.010002</v>
      </c>
      <c r="F118">
        <v>90.300003000000004</v>
      </c>
      <c r="G118">
        <v>90.300003000000004</v>
      </c>
      <c r="H118">
        <v>0</v>
      </c>
    </row>
    <row r="119" spans="1:8" x14ac:dyDescent="0.25">
      <c r="A119" s="1">
        <v>34135</v>
      </c>
      <c r="B119" s="1" t="str">
        <f t="shared" si="1"/>
        <v>1993M6</v>
      </c>
      <c r="C119">
        <v>90.279999000000004</v>
      </c>
      <c r="D119">
        <v>91.150002000000001</v>
      </c>
      <c r="E119">
        <v>90.110000999999997</v>
      </c>
      <c r="F119">
        <v>91.07</v>
      </c>
      <c r="G119">
        <v>91.07</v>
      </c>
      <c r="H119">
        <v>0</v>
      </c>
    </row>
    <row r="120" spans="1:8" x14ac:dyDescent="0.25">
      <c r="A120" s="1">
        <v>34136</v>
      </c>
      <c r="B120" s="1" t="str">
        <f t="shared" si="1"/>
        <v>1993M6</v>
      </c>
      <c r="C120">
        <v>91.110000999999997</v>
      </c>
      <c r="D120">
        <v>91.919998000000007</v>
      </c>
      <c r="E120">
        <v>90.989998</v>
      </c>
      <c r="F120">
        <v>91.730002999999996</v>
      </c>
      <c r="G120">
        <v>91.730002999999996</v>
      </c>
      <c r="H120">
        <v>0</v>
      </c>
    </row>
    <row r="121" spans="1:8" x14ac:dyDescent="0.25">
      <c r="A121" s="1">
        <v>34137</v>
      </c>
      <c r="B121" s="1" t="str">
        <f t="shared" si="1"/>
        <v>1993M6</v>
      </c>
      <c r="C121">
        <v>91.690002000000007</v>
      </c>
      <c r="D121">
        <v>91.989998</v>
      </c>
      <c r="E121">
        <v>91.440002000000007</v>
      </c>
      <c r="F121">
        <v>91.779999000000004</v>
      </c>
      <c r="G121">
        <v>91.779999000000004</v>
      </c>
      <c r="H121">
        <v>0</v>
      </c>
    </row>
    <row r="122" spans="1:8" x14ac:dyDescent="0.25">
      <c r="A122" s="1">
        <v>34138</v>
      </c>
      <c r="B122" s="1" t="str">
        <f t="shared" si="1"/>
        <v>1993M6</v>
      </c>
      <c r="C122">
        <v>91.800003000000004</v>
      </c>
      <c r="D122">
        <v>93.110000999999997</v>
      </c>
      <c r="E122">
        <v>91.68</v>
      </c>
      <c r="F122">
        <v>92.93</v>
      </c>
      <c r="G122">
        <v>92.93</v>
      </c>
      <c r="H122">
        <v>0</v>
      </c>
    </row>
    <row r="123" spans="1:8" x14ac:dyDescent="0.25">
      <c r="A123" s="1">
        <v>34141</v>
      </c>
      <c r="B123" s="1" t="str">
        <f t="shared" si="1"/>
        <v>1993M6</v>
      </c>
      <c r="C123">
        <v>92.919998000000007</v>
      </c>
      <c r="D123">
        <v>93.720000999999996</v>
      </c>
      <c r="E123">
        <v>92.879997000000003</v>
      </c>
      <c r="F123">
        <v>93.360000999999997</v>
      </c>
      <c r="G123">
        <v>93.360000999999997</v>
      </c>
      <c r="H123">
        <v>0</v>
      </c>
    </row>
    <row r="124" spans="1:8" x14ac:dyDescent="0.25">
      <c r="A124" s="1">
        <v>34142</v>
      </c>
      <c r="B124" s="1" t="str">
        <f t="shared" si="1"/>
        <v>1993M6</v>
      </c>
      <c r="C124">
        <v>92.919998000000007</v>
      </c>
      <c r="D124">
        <v>93.959998999999996</v>
      </c>
      <c r="E124">
        <v>92.919998000000007</v>
      </c>
      <c r="F124">
        <v>93.760002</v>
      </c>
      <c r="G124">
        <v>93.760002</v>
      </c>
      <c r="H124">
        <v>0</v>
      </c>
    </row>
    <row r="125" spans="1:8" x14ac:dyDescent="0.25">
      <c r="A125" s="1">
        <v>34143</v>
      </c>
      <c r="B125" s="1" t="str">
        <f t="shared" si="1"/>
        <v>1993M6</v>
      </c>
      <c r="C125">
        <v>93.739998</v>
      </c>
      <c r="D125">
        <v>94.120002999999997</v>
      </c>
      <c r="E125">
        <v>93.309997999999993</v>
      </c>
      <c r="F125">
        <v>93.480002999999996</v>
      </c>
      <c r="G125">
        <v>93.480002999999996</v>
      </c>
      <c r="H125">
        <v>0</v>
      </c>
    </row>
    <row r="126" spans="1:8" x14ac:dyDescent="0.25">
      <c r="A126" s="1">
        <v>34144</v>
      </c>
      <c r="B126" s="1" t="str">
        <f t="shared" si="1"/>
        <v>1993M6</v>
      </c>
      <c r="C126">
        <v>93.449996999999996</v>
      </c>
      <c r="D126">
        <v>94.089995999999999</v>
      </c>
      <c r="E126">
        <v>93.449996999999996</v>
      </c>
      <c r="F126">
        <v>94.080001999999993</v>
      </c>
      <c r="G126">
        <v>94.080001999999993</v>
      </c>
      <c r="H126">
        <v>0</v>
      </c>
    </row>
    <row r="127" spans="1:8" x14ac:dyDescent="0.25">
      <c r="A127" s="1">
        <v>34145</v>
      </c>
      <c r="B127" s="1" t="str">
        <f t="shared" si="1"/>
        <v>1993M6</v>
      </c>
      <c r="C127">
        <v>94.139999000000003</v>
      </c>
      <c r="D127">
        <v>94.150002000000001</v>
      </c>
      <c r="E127">
        <v>93.190002000000007</v>
      </c>
      <c r="F127">
        <v>93.550003000000004</v>
      </c>
      <c r="G127">
        <v>93.550003000000004</v>
      </c>
      <c r="H127">
        <v>0</v>
      </c>
    </row>
    <row r="128" spans="1:8" x14ac:dyDescent="0.25">
      <c r="A128" s="1">
        <v>34148</v>
      </c>
      <c r="B128" s="1" t="str">
        <f t="shared" si="1"/>
        <v>1993M6</v>
      </c>
      <c r="C128">
        <v>93.589995999999999</v>
      </c>
      <c r="D128">
        <v>94.029999000000004</v>
      </c>
      <c r="E128">
        <v>93.279999000000004</v>
      </c>
      <c r="F128">
        <v>93.410004000000001</v>
      </c>
      <c r="G128">
        <v>93.410004000000001</v>
      </c>
      <c r="H128">
        <v>0</v>
      </c>
    </row>
    <row r="129" spans="1:8" x14ac:dyDescent="0.25">
      <c r="A129" s="1">
        <v>34149</v>
      </c>
      <c r="B129" s="1" t="str">
        <f t="shared" si="1"/>
        <v>1993M6</v>
      </c>
      <c r="C129">
        <v>93.370002999999997</v>
      </c>
      <c r="D129">
        <v>93.599997999999999</v>
      </c>
      <c r="E129">
        <v>92.830001999999993</v>
      </c>
      <c r="F129">
        <v>92.839995999999999</v>
      </c>
      <c r="G129">
        <v>92.839995999999999</v>
      </c>
      <c r="H129">
        <v>0</v>
      </c>
    </row>
    <row r="130" spans="1:8" x14ac:dyDescent="0.25">
      <c r="A130" s="1">
        <v>34150</v>
      </c>
      <c r="B130" s="1" t="str">
        <f t="shared" si="1"/>
        <v>1993M6</v>
      </c>
      <c r="C130">
        <v>92.93</v>
      </c>
      <c r="D130">
        <v>93.739998</v>
      </c>
      <c r="E130">
        <v>92.660004000000001</v>
      </c>
      <c r="F130">
        <v>93.629997000000003</v>
      </c>
      <c r="G130">
        <v>93.629997000000003</v>
      </c>
      <c r="H130">
        <v>0</v>
      </c>
    </row>
    <row r="131" spans="1:8" x14ac:dyDescent="0.25">
      <c r="A131" s="1">
        <v>34151</v>
      </c>
      <c r="B131" s="1" t="str">
        <f t="shared" ref="B131:B194" si="2">YEAR(A131)&amp;"M"&amp;MONTH(A131)</f>
        <v>1993M7</v>
      </c>
      <c r="C131">
        <v>93.699996999999996</v>
      </c>
      <c r="D131">
        <v>94.110000999999997</v>
      </c>
      <c r="E131">
        <v>93.089995999999999</v>
      </c>
      <c r="F131">
        <v>93.190002000000007</v>
      </c>
      <c r="G131">
        <v>93.190002000000007</v>
      </c>
      <c r="H131">
        <v>0</v>
      </c>
    </row>
    <row r="132" spans="1:8" x14ac:dyDescent="0.25">
      <c r="A132" s="1">
        <v>34152</v>
      </c>
      <c r="B132" s="1" t="str">
        <f t="shared" si="2"/>
        <v>1993M7</v>
      </c>
      <c r="C132">
        <v>93.190002000000007</v>
      </c>
      <c r="D132">
        <v>93.639999000000003</v>
      </c>
      <c r="E132">
        <v>92.82</v>
      </c>
      <c r="F132">
        <v>93.480002999999996</v>
      </c>
      <c r="G132">
        <v>93.480002999999996</v>
      </c>
      <c r="H132">
        <v>0</v>
      </c>
    </row>
    <row r="133" spans="1:8" x14ac:dyDescent="0.25">
      <c r="A133" s="1">
        <v>34155</v>
      </c>
      <c r="B133" s="1" t="str">
        <f t="shared" si="2"/>
        <v>1993M7</v>
      </c>
      <c r="C133">
        <v>93.190002000000007</v>
      </c>
      <c r="D133">
        <v>93.639999000000003</v>
      </c>
      <c r="E133">
        <v>92.82</v>
      </c>
      <c r="F133">
        <v>93.480002999999996</v>
      </c>
      <c r="G133">
        <v>93.480002999999996</v>
      </c>
      <c r="H133">
        <v>0</v>
      </c>
    </row>
    <row r="134" spans="1:8" x14ac:dyDescent="0.25">
      <c r="A134" s="1">
        <v>34156</v>
      </c>
      <c r="B134" s="1" t="str">
        <f t="shared" si="2"/>
        <v>1993M7</v>
      </c>
      <c r="C134">
        <v>93.550003000000004</v>
      </c>
      <c r="D134">
        <v>93.940002000000007</v>
      </c>
      <c r="E134">
        <v>93.43</v>
      </c>
      <c r="F134">
        <v>93.830001999999993</v>
      </c>
      <c r="G134">
        <v>93.830001999999993</v>
      </c>
      <c r="H134">
        <v>0</v>
      </c>
    </row>
    <row r="135" spans="1:8" x14ac:dyDescent="0.25">
      <c r="A135" s="1">
        <v>34157</v>
      </c>
      <c r="B135" s="1" t="str">
        <f t="shared" si="2"/>
        <v>1993M7</v>
      </c>
      <c r="C135">
        <v>93.879997000000003</v>
      </c>
      <c r="D135">
        <v>94.059997999999993</v>
      </c>
      <c r="E135">
        <v>93.370002999999997</v>
      </c>
      <c r="F135">
        <v>94</v>
      </c>
      <c r="G135">
        <v>94</v>
      </c>
      <c r="H135">
        <v>0</v>
      </c>
    </row>
    <row r="136" spans="1:8" x14ac:dyDescent="0.25">
      <c r="A136" s="1">
        <v>34158</v>
      </c>
      <c r="B136" s="1" t="str">
        <f t="shared" si="2"/>
        <v>1993M7</v>
      </c>
      <c r="C136">
        <v>93.889999000000003</v>
      </c>
      <c r="D136">
        <v>94.339995999999999</v>
      </c>
      <c r="E136">
        <v>93.620002999999997</v>
      </c>
      <c r="F136">
        <v>94</v>
      </c>
      <c r="G136">
        <v>94</v>
      </c>
      <c r="H136">
        <v>0</v>
      </c>
    </row>
    <row r="137" spans="1:8" x14ac:dyDescent="0.25">
      <c r="A137" s="1">
        <v>34159</v>
      </c>
      <c r="B137" s="1" t="str">
        <f t="shared" si="2"/>
        <v>1993M7</v>
      </c>
      <c r="C137">
        <v>93.989998</v>
      </c>
      <c r="D137">
        <v>95.089995999999999</v>
      </c>
      <c r="E137">
        <v>93.910004000000001</v>
      </c>
      <c r="F137">
        <v>94.980002999999996</v>
      </c>
      <c r="G137">
        <v>94.980002999999996</v>
      </c>
      <c r="H137">
        <v>0</v>
      </c>
    </row>
    <row r="138" spans="1:8" x14ac:dyDescent="0.25">
      <c r="A138" s="1">
        <v>34162</v>
      </c>
      <c r="B138" s="1" t="str">
        <f t="shared" si="2"/>
        <v>1993M7</v>
      </c>
      <c r="C138">
        <v>95.059997999999993</v>
      </c>
      <c r="D138">
        <v>95.610000999999997</v>
      </c>
      <c r="E138">
        <v>94.879997000000003</v>
      </c>
      <c r="F138">
        <v>95.260002</v>
      </c>
      <c r="G138">
        <v>95.260002</v>
      </c>
      <c r="H138">
        <v>0</v>
      </c>
    </row>
    <row r="139" spans="1:8" x14ac:dyDescent="0.25">
      <c r="A139" s="1">
        <v>34163</v>
      </c>
      <c r="B139" s="1" t="str">
        <f t="shared" si="2"/>
        <v>1993M7</v>
      </c>
      <c r="C139">
        <v>95.230002999999996</v>
      </c>
      <c r="D139">
        <v>95.379997000000003</v>
      </c>
      <c r="E139">
        <v>94.529999000000004</v>
      </c>
      <c r="F139">
        <v>94.599997999999999</v>
      </c>
      <c r="G139">
        <v>94.599997999999999</v>
      </c>
      <c r="H139">
        <v>0</v>
      </c>
    </row>
    <row r="140" spans="1:8" x14ac:dyDescent="0.25">
      <c r="A140" s="1">
        <v>34164</v>
      </c>
      <c r="B140" s="1" t="str">
        <f t="shared" si="2"/>
        <v>1993M7</v>
      </c>
      <c r="C140">
        <v>94.540001000000004</v>
      </c>
      <c r="D140">
        <v>95.099997999999999</v>
      </c>
      <c r="E140">
        <v>94.349997999999999</v>
      </c>
      <c r="F140">
        <v>94.480002999999996</v>
      </c>
      <c r="G140">
        <v>94.480002999999996</v>
      </c>
      <c r="H140">
        <v>0</v>
      </c>
    </row>
    <row r="141" spans="1:8" x14ac:dyDescent="0.25">
      <c r="A141" s="1">
        <v>34165</v>
      </c>
      <c r="B141" s="1" t="str">
        <f t="shared" si="2"/>
        <v>1993M7</v>
      </c>
      <c r="C141">
        <v>94.43</v>
      </c>
      <c r="D141">
        <v>95.050003000000004</v>
      </c>
      <c r="E141">
        <v>94.269997000000004</v>
      </c>
      <c r="F141">
        <v>94.860000999999997</v>
      </c>
      <c r="G141">
        <v>94.860000999999997</v>
      </c>
      <c r="H141">
        <v>0</v>
      </c>
    </row>
    <row r="142" spans="1:8" x14ac:dyDescent="0.25">
      <c r="A142" s="1">
        <v>34166</v>
      </c>
      <c r="B142" s="1" t="str">
        <f t="shared" si="2"/>
        <v>1993M7</v>
      </c>
      <c r="C142">
        <v>94.889999000000003</v>
      </c>
      <c r="D142">
        <v>95.360000999999997</v>
      </c>
      <c r="E142">
        <v>94.580001999999993</v>
      </c>
      <c r="F142">
        <v>94.599997999999999</v>
      </c>
      <c r="G142">
        <v>94.599997999999999</v>
      </c>
      <c r="H142">
        <v>0</v>
      </c>
    </row>
    <row r="143" spans="1:8" x14ac:dyDescent="0.25">
      <c r="A143" s="1">
        <v>34169</v>
      </c>
      <c r="B143" s="1" t="str">
        <f t="shared" si="2"/>
        <v>1993M7</v>
      </c>
      <c r="C143">
        <v>94.660004000000001</v>
      </c>
      <c r="D143">
        <v>94.690002000000007</v>
      </c>
      <c r="E143">
        <v>94.110000999999997</v>
      </c>
      <c r="F143">
        <v>94.220000999999996</v>
      </c>
      <c r="G143">
        <v>94.220000999999996</v>
      </c>
      <c r="H143">
        <v>0</v>
      </c>
    </row>
    <row r="144" spans="1:8" x14ac:dyDescent="0.25">
      <c r="A144" s="1">
        <v>34170</v>
      </c>
      <c r="B144" s="1" t="str">
        <f t="shared" si="2"/>
        <v>1993M7</v>
      </c>
      <c r="C144">
        <v>94.190002000000007</v>
      </c>
      <c r="D144">
        <v>94.540001000000004</v>
      </c>
      <c r="E144">
        <v>93.970000999999996</v>
      </c>
      <c r="F144">
        <v>94.019997000000004</v>
      </c>
      <c r="G144">
        <v>94.019997000000004</v>
      </c>
      <c r="H144">
        <v>0</v>
      </c>
    </row>
    <row r="145" spans="1:8" x14ac:dyDescent="0.25">
      <c r="A145" s="1">
        <v>34171</v>
      </c>
      <c r="B145" s="1" t="str">
        <f t="shared" si="2"/>
        <v>1993M7</v>
      </c>
      <c r="C145">
        <v>93.980002999999996</v>
      </c>
      <c r="D145">
        <v>94.139999000000003</v>
      </c>
      <c r="E145">
        <v>93.75</v>
      </c>
      <c r="F145">
        <v>93.970000999999996</v>
      </c>
      <c r="G145">
        <v>93.970000999999996</v>
      </c>
      <c r="H145">
        <v>0</v>
      </c>
    </row>
    <row r="146" spans="1:8" x14ac:dyDescent="0.25">
      <c r="A146" s="1">
        <v>34172</v>
      </c>
      <c r="B146" s="1" t="str">
        <f t="shared" si="2"/>
        <v>1993M7</v>
      </c>
      <c r="C146">
        <v>93.93</v>
      </c>
      <c r="D146">
        <v>94.43</v>
      </c>
      <c r="E146">
        <v>93.830001999999993</v>
      </c>
      <c r="F146">
        <v>93.989998</v>
      </c>
      <c r="G146">
        <v>93.989998</v>
      </c>
      <c r="H146">
        <v>0</v>
      </c>
    </row>
    <row r="147" spans="1:8" x14ac:dyDescent="0.25">
      <c r="A147" s="1">
        <v>34173</v>
      </c>
      <c r="B147" s="1" t="str">
        <f t="shared" si="2"/>
        <v>1993M7</v>
      </c>
      <c r="C147">
        <v>94.07</v>
      </c>
      <c r="D147">
        <v>94.800003000000004</v>
      </c>
      <c r="E147">
        <v>93.900002000000001</v>
      </c>
      <c r="F147">
        <v>94.57</v>
      </c>
      <c r="G147">
        <v>94.57</v>
      </c>
      <c r="H147">
        <v>0</v>
      </c>
    </row>
    <row r="148" spans="1:8" x14ac:dyDescent="0.25">
      <c r="A148" s="1">
        <v>34176</v>
      </c>
      <c r="B148" s="1" t="str">
        <f t="shared" si="2"/>
        <v>1993M7</v>
      </c>
      <c r="C148">
        <v>94.57</v>
      </c>
      <c r="D148">
        <v>94.980002999999996</v>
      </c>
      <c r="E148">
        <v>94.550003000000004</v>
      </c>
      <c r="F148">
        <v>94.760002</v>
      </c>
      <c r="G148">
        <v>94.760002</v>
      </c>
      <c r="H148">
        <v>0</v>
      </c>
    </row>
    <row r="149" spans="1:8" x14ac:dyDescent="0.25">
      <c r="A149" s="1">
        <v>34177</v>
      </c>
      <c r="B149" s="1" t="str">
        <f t="shared" si="2"/>
        <v>1993M7</v>
      </c>
      <c r="C149">
        <v>94.75</v>
      </c>
      <c r="D149">
        <v>94.93</v>
      </c>
      <c r="E149">
        <v>94.650002000000001</v>
      </c>
      <c r="F149">
        <v>94.879997000000003</v>
      </c>
      <c r="G149">
        <v>94.879997000000003</v>
      </c>
      <c r="H149">
        <v>0</v>
      </c>
    </row>
    <row r="150" spans="1:8" x14ac:dyDescent="0.25">
      <c r="A150" s="1">
        <v>34178</v>
      </c>
      <c r="B150" s="1" t="str">
        <f t="shared" si="2"/>
        <v>1993M7</v>
      </c>
      <c r="C150">
        <v>94.919998000000007</v>
      </c>
      <c r="D150">
        <v>94.980002999999996</v>
      </c>
      <c r="E150">
        <v>94.300003000000004</v>
      </c>
      <c r="F150">
        <v>94.440002000000007</v>
      </c>
      <c r="G150">
        <v>94.440002000000007</v>
      </c>
      <c r="H150">
        <v>0</v>
      </c>
    </row>
    <row r="151" spans="1:8" x14ac:dyDescent="0.25">
      <c r="A151" s="1">
        <v>34179</v>
      </c>
      <c r="B151" s="1" t="str">
        <f t="shared" si="2"/>
        <v>1993M7</v>
      </c>
      <c r="C151">
        <v>94.449996999999996</v>
      </c>
      <c r="D151">
        <v>95.540001000000004</v>
      </c>
      <c r="E151">
        <v>94.339995999999999</v>
      </c>
      <c r="F151">
        <v>95.529999000000004</v>
      </c>
      <c r="G151">
        <v>95.529999000000004</v>
      </c>
      <c r="H151">
        <v>0</v>
      </c>
    </row>
    <row r="152" spans="1:8" x14ac:dyDescent="0.25">
      <c r="A152" s="1">
        <v>34180</v>
      </c>
      <c r="B152" s="1" t="str">
        <f t="shared" si="2"/>
        <v>1993M7</v>
      </c>
      <c r="C152">
        <v>95.440002000000007</v>
      </c>
      <c r="D152">
        <v>95.620002999999997</v>
      </c>
      <c r="E152">
        <v>95.25</v>
      </c>
      <c r="F152">
        <v>95.370002999999997</v>
      </c>
      <c r="G152">
        <v>95.370002999999997</v>
      </c>
      <c r="H152">
        <v>0</v>
      </c>
    </row>
    <row r="153" spans="1:8" x14ac:dyDescent="0.25">
      <c r="A153" s="1">
        <v>34183</v>
      </c>
      <c r="B153" s="1" t="str">
        <f t="shared" si="2"/>
        <v>1993M8</v>
      </c>
      <c r="C153">
        <v>95.480002999999996</v>
      </c>
      <c r="D153">
        <v>95.800003000000004</v>
      </c>
      <c r="E153">
        <v>94.470000999999996</v>
      </c>
      <c r="F153">
        <v>94.629997000000003</v>
      </c>
      <c r="G153">
        <v>94.629997000000003</v>
      </c>
      <c r="H153">
        <v>0</v>
      </c>
    </row>
    <row r="154" spans="1:8" x14ac:dyDescent="0.25">
      <c r="A154" s="1">
        <v>34184</v>
      </c>
      <c r="B154" s="1" t="str">
        <f t="shared" si="2"/>
        <v>1993M8</v>
      </c>
      <c r="C154">
        <v>94.580001999999993</v>
      </c>
      <c r="D154">
        <v>94.760002</v>
      </c>
      <c r="E154">
        <v>94.089995999999999</v>
      </c>
      <c r="F154">
        <v>94.400002000000001</v>
      </c>
      <c r="G154">
        <v>94.400002000000001</v>
      </c>
      <c r="H154">
        <v>0</v>
      </c>
    </row>
    <row r="155" spans="1:8" x14ac:dyDescent="0.25">
      <c r="A155" s="1">
        <v>34185</v>
      </c>
      <c r="B155" s="1" t="str">
        <f t="shared" si="2"/>
        <v>1993M8</v>
      </c>
      <c r="C155">
        <v>94.449996999999996</v>
      </c>
      <c r="D155">
        <v>94.57</v>
      </c>
      <c r="E155">
        <v>94.139999000000003</v>
      </c>
      <c r="F155">
        <v>94.379997000000003</v>
      </c>
      <c r="G155">
        <v>94.379997000000003</v>
      </c>
      <c r="H155">
        <v>0</v>
      </c>
    </row>
    <row r="156" spans="1:8" x14ac:dyDescent="0.25">
      <c r="A156" s="1">
        <v>34186</v>
      </c>
      <c r="B156" s="1" t="str">
        <f t="shared" si="2"/>
        <v>1993M8</v>
      </c>
      <c r="C156">
        <v>94.279999000000004</v>
      </c>
      <c r="D156">
        <v>94.769997000000004</v>
      </c>
      <c r="E156">
        <v>94.279999000000004</v>
      </c>
      <c r="F156">
        <v>94.519997000000004</v>
      </c>
      <c r="G156">
        <v>94.519997000000004</v>
      </c>
      <c r="H156">
        <v>0</v>
      </c>
    </row>
    <row r="157" spans="1:8" x14ac:dyDescent="0.25">
      <c r="A157" s="1">
        <v>34187</v>
      </c>
      <c r="B157" s="1" t="str">
        <f t="shared" si="2"/>
        <v>1993M8</v>
      </c>
      <c r="C157">
        <v>94.480002999999996</v>
      </c>
      <c r="D157">
        <v>94.849997999999999</v>
      </c>
      <c r="E157">
        <v>94.080001999999993</v>
      </c>
      <c r="F157">
        <v>94.139999000000003</v>
      </c>
      <c r="G157">
        <v>94.139999000000003</v>
      </c>
      <c r="H157">
        <v>0</v>
      </c>
    </row>
    <row r="158" spans="1:8" x14ac:dyDescent="0.25">
      <c r="A158" s="1">
        <v>34190</v>
      </c>
      <c r="B158" s="1" t="str">
        <f t="shared" si="2"/>
        <v>1993M8</v>
      </c>
      <c r="C158">
        <v>94.190002000000007</v>
      </c>
      <c r="D158">
        <v>94.5</v>
      </c>
      <c r="E158">
        <v>94.059997999999993</v>
      </c>
      <c r="F158">
        <v>94.379997000000003</v>
      </c>
      <c r="G158">
        <v>94.379997000000003</v>
      </c>
      <c r="H158">
        <v>0</v>
      </c>
    </row>
    <row r="159" spans="1:8" x14ac:dyDescent="0.25">
      <c r="A159" s="1">
        <v>34191</v>
      </c>
      <c r="B159" s="1" t="str">
        <f t="shared" si="2"/>
        <v>1993M8</v>
      </c>
      <c r="C159">
        <v>94.410004000000001</v>
      </c>
      <c r="D159">
        <v>95.230002999999996</v>
      </c>
      <c r="E159">
        <v>94.400002000000001</v>
      </c>
      <c r="F159">
        <v>95.209998999999996</v>
      </c>
      <c r="G159">
        <v>95.209998999999996</v>
      </c>
      <c r="H159">
        <v>0</v>
      </c>
    </row>
    <row r="160" spans="1:8" x14ac:dyDescent="0.25">
      <c r="A160" s="1">
        <v>34192</v>
      </c>
      <c r="B160" s="1" t="str">
        <f t="shared" si="2"/>
        <v>1993M8</v>
      </c>
      <c r="C160">
        <v>95.199996999999996</v>
      </c>
      <c r="D160">
        <v>95.300003000000004</v>
      </c>
      <c r="E160">
        <v>94.910004000000001</v>
      </c>
      <c r="F160">
        <v>95.230002999999996</v>
      </c>
      <c r="G160">
        <v>95.230002999999996</v>
      </c>
      <c r="H160">
        <v>0</v>
      </c>
    </row>
    <row r="161" spans="1:8" x14ac:dyDescent="0.25">
      <c r="A161" s="1">
        <v>34193</v>
      </c>
      <c r="B161" s="1" t="str">
        <f t="shared" si="2"/>
        <v>1993M8</v>
      </c>
      <c r="C161">
        <v>95.220000999999996</v>
      </c>
      <c r="D161">
        <v>95.639999000000003</v>
      </c>
      <c r="E161">
        <v>95.099997999999999</v>
      </c>
      <c r="F161">
        <v>95.269997000000004</v>
      </c>
      <c r="G161">
        <v>95.269997000000004</v>
      </c>
      <c r="H161">
        <v>0</v>
      </c>
    </row>
    <row r="162" spans="1:8" x14ac:dyDescent="0.25">
      <c r="A162" s="1">
        <v>34194</v>
      </c>
      <c r="B162" s="1" t="str">
        <f t="shared" si="2"/>
        <v>1993M8</v>
      </c>
      <c r="C162">
        <v>95.339995999999999</v>
      </c>
      <c r="D162">
        <v>95.470000999999996</v>
      </c>
      <c r="E162">
        <v>95.029999000000004</v>
      </c>
      <c r="F162">
        <v>95.129997000000003</v>
      </c>
      <c r="G162">
        <v>95.129997000000003</v>
      </c>
      <c r="H162">
        <v>0</v>
      </c>
    </row>
    <row r="163" spans="1:8" x14ac:dyDescent="0.25">
      <c r="A163" s="1">
        <v>34197</v>
      </c>
      <c r="B163" s="1" t="str">
        <f t="shared" si="2"/>
        <v>1993M8</v>
      </c>
      <c r="C163">
        <v>95.160004000000001</v>
      </c>
      <c r="D163">
        <v>95.190002000000007</v>
      </c>
      <c r="E163">
        <v>93.82</v>
      </c>
      <c r="F163">
        <v>93.940002000000007</v>
      </c>
      <c r="G163">
        <v>93.940002000000007</v>
      </c>
      <c r="H163">
        <v>0</v>
      </c>
    </row>
    <row r="164" spans="1:8" x14ac:dyDescent="0.25">
      <c r="A164" s="1">
        <v>34198</v>
      </c>
      <c r="B164" s="1" t="str">
        <f t="shared" si="2"/>
        <v>1993M8</v>
      </c>
      <c r="C164">
        <v>93.989998</v>
      </c>
      <c r="D164">
        <v>94.260002</v>
      </c>
      <c r="E164">
        <v>93.760002</v>
      </c>
      <c r="F164">
        <v>93.980002999999996</v>
      </c>
      <c r="G164">
        <v>93.980002999999996</v>
      </c>
      <c r="H164">
        <v>0</v>
      </c>
    </row>
    <row r="165" spans="1:8" x14ac:dyDescent="0.25">
      <c r="A165" s="1">
        <v>34199</v>
      </c>
      <c r="B165" s="1" t="str">
        <f t="shared" si="2"/>
        <v>1993M8</v>
      </c>
      <c r="C165">
        <v>94</v>
      </c>
      <c r="D165">
        <v>94.139999000000003</v>
      </c>
      <c r="E165">
        <v>93.220000999999996</v>
      </c>
      <c r="F165">
        <v>93.379997000000003</v>
      </c>
      <c r="G165">
        <v>93.379997000000003</v>
      </c>
      <c r="H165">
        <v>0</v>
      </c>
    </row>
    <row r="166" spans="1:8" x14ac:dyDescent="0.25">
      <c r="A166" s="1">
        <v>34200</v>
      </c>
      <c r="B166" s="1" t="str">
        <f t="shared" si="2"/>
        <v>1993M8</v>
      </c>
      <c r="C166">
        <v>93.419998000000007</v>
      </c>
      <c r="D166">
        <v>94.370002999999997</v>
      </c>
      <c r="E166">
        <v>93.120002999999997</v>
      </c>
      <c r="F166">
        <v>94.120002999999997</v>
      </c>
      <c r="G166">
        <v>94.120002999999997</v>
      </c>
      <c r="H166">
        <v>0</v>
      </c>
    </row>
    <row r="167" spans="1:8" x14ac:dyDescent="0.25">
      <c r="A167" s="1">
        <v>34201</v>
      </c>
      <c r="B167" s="1" t="str">
        <f t="shared" si="2"/>
        <v>1993M8</v>
      </c>
      <c r="C167">
        <v>93.949996999999996</v>
      </c>
      <c r="D167">
        <v>94.099997999999999</v>
      </c>
      <c r="E167">
        <v>93.300003000000004</v>
      </c>
      <c r="F167">
        <v>93.379997000000003</v>
      </c>
      <c r="G167">
        <v>93.379997000000003</v>
      </c>
      <c r="H167">
        <v>0</v>
      </c>
    </row>
    <row r="168" spans="1:8" x14ac:dyDescent="0.25">
      <c r="A168" s="1">
        <v>34204</v>
      </c>
      <c r="B168" s="1" t="str">
        <f t="shared" si="2"/>
        <v>1993M8</v>
      </c>
      <c r="C168">
        <v>93.300003000000004</v>
      </c>
      <c r="D168">
        <v>93.940002000000007</v>
      </c>
      <c r="E168">
        <v>93.190002000000007</v>
      </c>
      <c r="F168">
        <v>93.68</v>
      </c>
      <c r="G168">
        <v>93.68</v>
      </c>
      <c r="H168">
        <v>0</v>
      </c>
    </row>
    <row r="169" spans="1:8" x14ac:dyDescent="0.25">
      <c r="A169" s="1">
        <v>34205</v>
      </c>
      <c r="B169" s="1" t="str">
        <f t="shared" si="2"/>
        <v>1993M8</v>
      </c>
      <c r="C169">
        <v>93.68</v>
      </c>
      <c r="D169">
        <v>94.029999000000004</v>
      </c>
      <c r="E169">
        <v>93.5</v>
      </c>
      <c r="F169">
        <v>93.559997999999993</v>
      </c>
      <c r="G169">
        <v>93.559997999999993</v>
      </c>
      <c r="H169">
        <v>0</v>
      </c>
    </row>
    <row r="170" spans="1:8" x14ac:dyDescent="0.25">
      <c r="A170" s="1">
        <v>34206</v>
      </c>
      <c r="B170" s="1" t="str">
        <f t="shared" si="2"/>
        <v>1993M8</v>
      </c>
      <c r="C170">
        <v>93.620002999999997</v>
      </c>
      <c r="D170">
        <v>94.389999000000003</v>
      </c>
      <c r="E170">
        <v>93.57</v>
      </c>
      <c r="F170">
        <v>94.010002</v>
      </c>
      <c r="G170">
        <v>94.010002</v>
      </c>
      <c r="H170">
        <v>0</v>
      </c>
    </row>
    <row r="171" spans="1:8" x14ac:dyDescent="0.25">
      <c r="A171" s="1">
        <v>34207</v>
      </c>
      <c r="B171" s="1" t="str">
        <f t="shared" si="2"/>
        <v>1993M8</v>
      </c>
      <c r="C171">
        <v>94.010002</v>
      </c>
      <c r="D171">
        <v>94.190002000000007</v>
      </c>
      <c r="E171">
        <v>93.209998999999996</v>
      </c>
      <c r="F171">
        <v>93.300003000000004</v>
      </c>
      <c r="G171">
        <v>93.300003000000004</v>
      </c>
      <c r="H171">
        <v>0</v>
      </c>
    </row>
    <row r="172" spans="1:8" x14ac:dyDescent="0.25">
      <c r="A172" s="1">
        <v>34208</v>
      </c>
      <c r="B172" s="1" t="str">
        <f t="shared" si="2"/>
        <v>1993M8</v>
      </c>
      <c r="C172">
        <v>93.440002000000007</v>
      </c>
      <c r="D172">
        <v>93.620002999999997</v>
      </c>
      <c r="E172">
        <v>93.239998</v>
      </c>
      <c r="F172">
        <v>93.300003000000004</v>
      </c>
      <c r="G172">
        <v>93.300003000000004</v>
      </c>
      <c r="H172">
        <v>0</v>
      </c>
    </row>
    <row r="173" spans="1:8" x14ac:dyDescent="0.25">
      <c r="A173" s="1">
        <v>34211</v>
      </c>
      <c r="B173" s="1" t="str">
        <f t="shared" si="2"/>
        <v>1993M8</v>
      </c>
      <c r="C173">
        <v>93.279999000000004</v>
      </c>
      <c r="D173">
        <v>93.860000999999997</v>
      </c>
      <c r="E173">
        <v>93.25</v>
      </c>
      <c r="F173">
        <v>93.620002999999997</v>
      </c>
      <c r="G173">
        <v>93.620002999999997</v>
      </c>
      <c r="H173">
        <v>0</v>
      </c>
    </row>
    <row r="174" spans="1:8" x14ac:dyDescent="0.25">
      <c r="A174" s="1">
        <v>34212</v>
      </c>
      <c r="B174" s="1" t="str">
        <f t="shared" si="2"/>
        <v>1993M8</v>
      </c>
      <c r="C174">
        <v>93.660004000000001</v>
      </c>
      <c r="D174">
        <v>94.129997000000003</v>
      </c>
      <c r="E174">
        <v>93.540001000000004</v>
      </c>
      <c r="F174">
        <v>93.949996999999996</v>
      </c>
      <c r="G174">
        <v>93.949996999999996</v>
      </c>
      <c r="H174">
        <v>0</v>
      </c>
    </row>
    <row r="175" spans="1:8" x14ac:dyDescent="0.25">
      <c r="A175" s="1">
        <v>34213</v>
      </c>
      <c r="B175" s="1" t="str">
        <f t="shared" si="2"/>
        <v>1993M9</v>
      </c>
      <c r="C175">
        <v>93.959998999999996</v>
      </c>
      <c r="D175">
        <v>94.150002000000001</v>
      </c>
      <c r="E175">
        <v>93.360000999999997</v>
      </c>
      <c r="F175">
        <v>93.510002</v>
      </c>
      <c r="G175">
        <v>93.510002</v>
      </c>
      <c r="H175">
        <v>0</v>
      </c>
    </row>
    <row r="176" spans="1:8" x14ac:dyDescent="0.25">
      <c r="A176" s="1">
        <v>34214</v>
      </c>
      <c r="B176" s="1" t="str">
        <f t="shared" si="2"/>
        <v>1993M9</v>
      </c>
      <c r="C176">
        <v>93.599997999999999</v>
      </c>
      <c r="D176">
        <v>93.660004000000001</v>
      </c>
      <c r="E176">
        <v>93.160004000000001</v>
      </c>
      <c r="F176">
        <v>93.190002000000007</v>
      </c>
      <c r="G176">
        <v>93.190002000000007</v>
      </c>
      <c r="H176">
        <v>0</v>
      </c>
    </row>
    <row r="177" spans="1:8" x14ac:dyDescent="0.25">
      <c r="A177" s="1">
        <v>34215</v>
      </c>
      <c r="B177" s="1" t="str">
        <f t="shared" si="2"/>
        <v>1993M9</v>
      </c>
      <c r="C177">
        <v>93.230002999999996</v>
      </c>
      <c r="D177">
        <v>93.449996999999996</v>
      </c>
      <c r="E177">
        <v>92.050003000000004</v>
      </c>
      <c r="F177">
        <v>92.080001999999993</v>
      </c>
      <c r="G177">
        <v>92.080001999999993</v>
      </c>
      <c r="H177">
        <v>0</v>
      </c>
    </row>
    <row r="178" spans="1:8" x14ac:dyDescent="0.25">
      <c r="A178" s="1">
        <v>34218</v>
      </c>
      <c r="B178" s="1" t="str">
        <f t="shared" si="2"/>
        <v>1993M9</v>
      </c>
      <c r="C178">
        <v>93.230002999999996</v>
      </c>
      <c r="D178">
        <v>93.449996999999996</v>
      </c>
      <c r="E178">
        <v>92.050003000000004</v>
      </c>
      <c r="F178">
        <v>92.080001999999993</v>
      </c>
      <c r="G178">
        <v>92.080001999999993</v>
      </c>
      <c r="H178">
        <v>0</v>
      </c>
    </row>
    <row r="179" spans="1:8" x14ac:dyDescent="0.25">
      <c r="A179" s="1">
        <v>34219</v>
      </c>
      <c r="B179" s="1" t="str">
        <f t="shared" si="2"/>
        <v>1993M9</v>
      </c>
      <c r="C179">
        <v>91.599997999999999</v>
      </c>
      <c r="D179">
        <v>91.959998999999996</v>
      </c>
      <c r="E179">
        <v>91.169998000000007</v>
      </c>
      <c r="F179">
        <v>91.360000999999997</v>
      </c>
      <c r="G179">
        <v>91.360000999999997</v>
      </c>
      <c r="H179">
        <v>0</v>
      </c>
    </row>
    <row r="180" spans="1:8" x14ac:dyDescent="0.25">
      <c r="A180" s="1">
        <v>34220</v>
      </c>
      <c r="B180" s="1" t="str">
        <f t="shared" si="2"/>
        <v>1993M9</v>
      </c>
      <c r="C180">
        <v>91.489998</v>
      </c>
      <c r="D180">
        <v>91.970000999999996</v>
      </c>
      <c r="E180">
        <v>91.470000999999996</v>
      </c>
      <c r="F180">
        <v>91.720000999999996</v>
      </c>
      <c r="G180">
        <v>91.720000999999996</v>
      </c>
      <c r="H180">
        <v>0</v>
      </c>
    </row>
    <row r="181" spans="1:8" x14ac:dyDescent="0.25">
      <c r="A181" s="1">
        <v>34221</v>
      </c>
      <c r="B181" s="1" t="str">
        <f t="shared" si="2"/>
        <v>1993M9</v>
      </c>
      <c r="C181">
        <v>91.739998</v>
      </c>
      <c r="D181">
        <v>91.940002000000007</v>
      </c>
      <c r="E181">
        <v>90.739998</v>
      </c>
      <c r="F181">
        <v>91.050003000000004</v>
      </c>
      <c r="G181">
        <v>91.050003000000004</v>
      </c>
      <c r="H181">
        <v>0</v>
      </c>
    </row>
    <row r="182" spans="1:8" x14ac:dyDescent="0.25">
      <c r="A182" s="1">
        <v>34222</v>
      </c>
      <c r="B182" s="1" t="str">
        <f t="shared" si="2"/>
        <v>1993M9</v>
      </c>
      <c r="C182">
        <v>91.169998000000007</v>
      </c>
      <c r="D182">
        <v>91.360000999999997</v>
      </c>
      <c r="E182">
        <v>90.660004000000001</v>
      </c>
      <c r="F182">
        <v>90.800003000000004</v>
      </c>
      <c r="G182">
        <v>90.800003000000004</v>
      </c>
      <c r="H182">
        <v>0</v>
      </c>
    </row>
    <row r="183" spans="1:8" x14ac:dyDescent="0.25">
      <c r="A183" s="1">
        <v>34225</v>
      </c>
      <c r="B183" s="1" t="str">
        <f t="shared" si="2"/>
        <v>1993M9</v>
      </c>
      <c r="C183">
        <v>90.809997999999993</v>
      </c>
      <c r="D183">
        <v>91.349997999999999</v>
      </c>
      <c r="E183">
        <v>90.720000999999996</v>
      </c>
      <c r="F183">
        <v>91.18</v>
      </c>
      <c r="G183">
        <v>91.18</v>
      </c>
      <c r="H183">
        <v>0</v>
      </c>
    </row>
    <row r="184" spans="1:8" x14ac:dyDescent="0.25">
      <c r="A184" s="1">
        <v>34226</v>
      </c>
      <c r="B184" s="1" t="str">
        <f t="shared" si="2"/>
        <v>1993M9</v>
      </c>
      <c r="C184">
        <v>91.059997999999993</v>
      </c>
      <c r="D184">
        <v>91.519997000000004</v>
      </c>
      <c r="E184">
        <v>91</v>
      </c>
      <c r="F184">
        <v>91.209998999999996</v>
      </c>
      <c r="G184">
        <v>91.209998999999996</v>
      </c>
      <c r="H184">
        <v>0</v>
      </c>
    </row>
    <row r="185" spans="1:8" x14ac:dyDescent="0.25">
      <c r="A185" s="1">
        <v>34227</v>
      </c>
      <c r="B185" s="1" t="str">
        <f t="shared" si="2"/>
        <v>1993M9</v>
      </c>
      <c r="C185">
        <v>91.230002999999996</v>
      </c>
      <c r="D185">
        <v>91.389999000000003</v>
      </c>
      <c r="E185">
        <v>90.290001000000004</v>
      </c>
      <c r="F185">
        <v>90.75</v>
      </c>
      <c r="G185">
        <v>90.75</v>
      </c>
      <c r="H185">
        <v>0</v>
      </c>
    </row>
    <row r="186" spans="1:8" x14ac:dyDescent="0.25">
      <c r="A186" s="1">
        <v>34228</v>
      </c>
      <c r="B186" s="1" t="str">
        <f t="shared" si="2"/>
        <v>1993M9</v>
      </c>
      <c r="C186">
        <v>90.559997999999993</v>
      </c>
      <c r="D186">
        <v>91.370002999999997</v>
      </c>
      <c r="E186">
        <v>90.309997999999993</v>
      </c>
      <c r="F186">
        <v>90.940002000000007</v>
      </c>
      <c r="G186">
        <v>90.940002000000007</v>
      </c>
      <c r="H186">
        <v>0</v>
      </c>
    </row>
    <row r="187" spans="1:8" x14ac:dyDescent="0.25">
      <c r="A187" s="1">
        <v>34229</v>
      </c>
      <c r="B187" s="1" t="str">
        <f t="shared" si="2"/>
        <v>1993M9</v>
      </c>
      <c r="C187">
        <v>91.010002</v>
      </c>
      <c r="D187">
        <v>91.559997999999993</v>
      </c>
      <c r="E187">
        <v>90.949996999999996</v>
      </c>
      <c r="F187">
        <v>91.400002000000001</v>
      </c>
      <c r="G187">
        <v>91.400002000000001</v>
      </c>
      <c r="H187">
        <v>0</v>
      </c>
    </row>
    <row r="188" spans="1:8" x14ac:dyDescent="0.25">
      <c r="A188" s="1">
        <v>34232</v>
      </c>
      <c r="B188" s="1" t="str">
        <f t="shared" si="2"/>
        <v>1993M9</v>
      </c>
      <c r="C188">
        <v>91.410004000000001</v>
      </c>
      <c r="D188">
        <v>91.730002999999996</v>
      </c>
      <c r="E188">
        <v>91.290001000000004</v>
      </c>
      <c r="F188">
        <v>91.400002000000001</v>
      </c>
      <c r="G188">
        <v>91.400002000000001</v>
      </c>
      <c r="H188">
        <v>0</v>
      </c>
    </row>
    <row r="189" spans="1:8" x14ac:dyDescent="0.25">
      <c r="A189" s="1">
        <v>34233</v>
      </c>
      <c r="B189" s="1" t="str">
        <f t="shared" si="2"/>
        <v>1993M9</v>
      </c>
      <c r="C189">
        <v>91.389999000000003</v>
      </c>
      <c r="D189">
        <v>92.809997999999993</v>
      </c>
      <c r="E189">
        <v>91.209998999999996</v>
      </c>
      <c r="F189">
        <v>92.720000999999996</v>
      </c>
      <c r="G189">
        <v>92.720000999999996</v>
      </c>
      <c r="H189">
        <v>0</v>
      </c>
    </row>
    <row r="190" spans="1:8" x14ac:dyDescent="0.25">
      <c r="A190" s="1">
        <v>34234</v>
      </c>
      <c r="B190" s="1" t="str">
        <f t="shared" si="2"/>
        <v>1993M9</v>
      </c>
      <c r="C190">
        <v>92.599997999999999</v>
      </c>
      <c r="D190">
        <v>92.75</v>
      </c>
      <c r="E190">
        <v>92.080001999999993</v>
      </c>
      <c r="F190">
        <v>92.32</v>
      </c>
      <c r="G190">
        <v>92.32</v>
      </c>
      <c r="H190">
        <v>0</v>
      </c>
    </row>
    <row r="191" spans="1:8" x14ac:dyDescent="0.25">
      <c r="A191" s="1">
        <v>34235</v>
      </c>
      <c r="B191" s="1" t="str">
        <f t="shared" si="2"/>
        <v>1993M9</v>
      </c>
      <c r="C191">
        <v>92.379997000000003</v>
      </c>
      <c r="D191">
        <v>92.989998</v>
      </c>
      <c r="E191">
        <v>92.230002999999996</v>
      </c>
      <c r="F191">
        <v>92.809997999999993</v>
      </c>
      <c r="G191">
        <v>92.809997999999993</v>
      </c>
      <c r="H191">
        <v>0</v>
      </c>
    </row>
    <row r="192" spans="1:8" x14ac:dyDescent="0.25">
      <c r="A192" s="1">
        <v>34236</v>
      </c>
      <c r="B192" s="1" t="str">
        <f t="shared" si="2"/>
        <v>1993M9</v>
      </c>
      <c r="C192">
        <v>92.82</v>
      </c>
      <c r="D192">
        <v>93.32</v>
      </c>
      <c r="E192">
        <v>92.620002999999997</v>
      </c>
      <c r="F192">
        <v>92.650002000000001</v>
      </c>
      <c r="G192">
        <v>92.650002000000001</v>
      </c>
      <c r="H192">
        <v>0</v>
      </c>
    </row>
    <row r="193" spans="1:8" x14ac:dyDescent="0.25">
      <c r="A193" s="1">
        <v>34239</v>
      </c>
      <c r="B193" s="1" t="str">
        <f t="shared" si="2"/>
        <v>1993M9</v>
      </c>
      <c r="C193">
        <v>92.650002000000001</v>
      </c>
      <c r="D193">
        <v>92.669998000000007</v>
      </c>
      <c r="E193">
        <v>92.139999000000003</v>
      </c>
      <c r="F193">
        <v>92.25</v>
      </c>
      <c r="G193">
        <v>92.25</v>
      </c>
      <c r="H193">
        <v>0</v>
      </c>
    </row>
    <row r="194" spans="1:8" x14ac:dyDescent="0.25">
      <c r="A194" s="1">
        <v>34240</v>
      </c>
      <c r="B194" s="1" t="str">
        <f t="shared" si="2"/>
        <v>1993M9</v>
      </c>
      <c r="C194">
        <v>92.32</v>
      </c>
      <c r="D194">
        <v>92.550003000000004</v>
      </c>
      <c r="E194">
        <v>91.709998999999996</v>
      </c>
      <c r="F194">
        <v>91.82</v>
      </c>
      <c r="G194">
        <v>91.82</v>
      </c>
      <c r="H194">
        <v>0</v>
      </c>
    </row>
    <row r="195" spans="1:8" x14ac:dyDescent="0.25">
      <c r="A195" s="1">
        <v>34241</v>
      </c>
      <c r="B195" s="1" t="str">
        <f t="shared" ref="B195:B258" si="3">YEAR(A195)&amp;"M"&amp;MONTH(A195)</f>
        <v>1993M9</v>
      </c>
      <c r="C195">
        <v>91.809997999999993</v>
      </c>
      <c r="D195">
        <v>91.980002999999996</v>
      </c>
      <c r="E195">
        <v>91.589995999999999</v>
      </c>
      <c r="F195">
        <v>91.889999000000003</v>
      </c>
      <c r="G195">
        <v>91.889999000000003</v>
      </c>
      <c r="H195">
        <v>0</v>
      </c>
    </row>
    <row r="196" spans="1:8" x14ac:dyDescent="0.25">
      <c r="A196" s="1">
        <v>34242</v>
      </c>
      <c r="B196" s="1" t="str">
        <f t="shared" si="3"/>
        <v>1993M9</v>
      </c>
      <c r="C196">
        <v>91.879997000000003</v>
      </c>
      <c r="D196">
        <v>92.910004000000001</v>
      </c>
      <c r="E196">
        <v>91.870002999999997</v>
      </c>
      <c r="F196">
        <v>92.82</v>
      </c>
      <c r="G196">
        <v>92.82</v>
      </c>
      <c r="H196">
        <v>0</v>
      </c>
    </row>
    <row r="197" spans="1:8" x14ac:dyDescent="0.25">
      <c r="A197" s="1">
        <v>34243</v>
      </c>
      <c r="B197" s="1" t="str">
        <f t="shared" si="3"/>
        <v>1993M10</v>
      </c>
      <c r="C197">
        <v>92.800003000000004</v>
      </c>
      <c r="D197">
        <v>93.349997999999999</v>
      </c>
      <c r="E197">
        <v>92.529999000000004</v>
      </c>
      <c r="F197">
        <v>92.690002000000007</v>
      </c>
      <c r="G197">
        <v>92.690002000000007</v>
      </c>
      <c r="H197">
        <v>0</v>
      </c>
    </row>
    <row r="198" spans="1:8" x14ac:dyDescent="0.25">
      <c r="A198" s="1">
        <v>34246</v>
      </c>
      <c r="B198" s="1" t="str">
        <f t="shared" si="3"/>
        <v>1993M10</v>
      </c>
      <c r="C198">
        <v>92.779999000000004</v>
      </c>
      <c r="D198">
        <v>93.269997000000004</v>
      </c>
      <c r="E198">
        <v>92.139999000000003</v>
      </c>
      <c r="F198">
        <v>92.349997999999999</v>
      </c>
      <c r="G198">
        <v>92.349997999999999</v>
      </c>
      <c r="H198">
        <v>0</v>
      </c>
    </row>
    <row r="199" spans="1:8" x14ac:dyDescent="0.25">
      <c r="A199" s="1">
        <v>34247</v>
      </c>
      <c r="B199" s="1" t="str">
        <f t="shared" si="3"/>
        <v>1993M10</v>
      </c>
      <c r="C199">
        <v>92.360000999999997</v>
      </c>
      <c r="D199">
        <v>92.550003000000004</v>
      </c>
      <c r="E199">
        <v>91.949996999999996</v>
      </c>
      <c r="F199">
        <v>92.43</v>
      </c>
      <c r="G199">
        <v>92.43</v>
      </c>
      <c r="H199">
        <v>0</v>
      </c>
    </row>
    <row r="200" spans="1:8" x14ac:dyDescent="0.25">
      <c r="A200" s="1">
        <v>34248</v>
      </c>
      <c r="B200" s="1" t="str">
        <f t="shared" si="3"/>
        <v>1993M10</v>
      </c>
      <c r="C200">
        <v>92.489998</v>
      </c>
      <c r="D200">
        <v>92.610000999999997</v>
      </c>
      <c r="E200">
        <v>92.099997999999999</v>
      </c>
      <c r="F200">
        <v>92.279999000000004</v>
      </c>
      <c r="G200">
        <v>92.279999000000004</v>
      </c>
      <c r="H200">
        <v>0</v>
      </c>
    </row>
    <row r="201" spans="1:8" x14ac:dyDescent="0.25">
      <c r="A201" s="1">
        <v>34249</v>
      </c>
      <c r="B201" s="1" t="str">
        <f t="shared" si="3"/>
        <v>1993M10</v>
      </c>
      <c r="C201">
        <v>92.279999000000004</v>
      </c>
      <c r="D201">
        <v>92.449996999999996</v>
      </c>
      <c r="E201">
        <v>92.139999000000003</v>
      </c>
      <c r="F201">
        <v>92.309997999999993</v>
      </c>
      <c r="G201">
        <v>92.309997999999993</v>
      </c>
      <c r="H201">
        <v>0</v>
      </c>
    </row>
    <row r="202" spans="1:8" x14ac:dyDescent="0.25">
      <c r="A202" s="1">
        <v>34250</v>
      </c>
      <c r="B202" s="1" t="str">
        <f t="shared" si="3"/>
        <v>1993M10</v>
      </c>
      <c r="C202">
        <v>92.349997999999999</v>
      </c>
      <c r="D202">
        <v>92.43</v>
      </c>
      <c r="E202">
        <v>91.480002999999996</v>
      </c>
      <c r="F202">
        <v>91.650002000000001</v>
      </c>
      <c r="G202">
        <v>91.650002000000001</v>
      </c>
      <c r="H202">
        <v>0</v>
      </c>
    </row>
    <row r="203" spans="1:8" x14ac:dyDescent="0.25">
      <c r="A203" s="1">
        <v>34253</v>
      </c>
      <c r="B203" s="1" t="str">
        <f t="shared" si="3"/>
        <v>1993M10</v>
      </c>
      <c r="C203">
        <v>91.660004000000001</v>
      </c>
      <c r="D203">
        <v>91.800003000000004</v>
      </c>
      <c r="E203">
        <v>91.43</v>
      </c>
      <c r="F203">
        <v>91.709998999999996</v>
      </c>
      <c r="G203">
        <v>91.709998999999996</v>
      </c>
      <c r="H203">
        <v>0</v>
      </c>
    </row>
    <row r="204" spans="1:8" x14ac:dyDescent="0.25">
      <c r="A204" s="1">
        <v>34254</v>
      </c>
      <c r="B204" s="1" t="str">
        <f t="shared" si="3"/>
        <v>1993M10</v>
      </c>
      <c r="C204">
        <v>91.720000999999996</v>
      </c>
      <c r="D204">
        <v>91.760002</v>
      </c>
      <c r="E204">
        <v>91.209998999999996</v>
      </c>
      <c r="F204">
        <v>91.32</v>
      </c>
      <c r="G204">
        <v>91.32</v>
      </c>
      <c r="H204">
        <v>0</v>
      </c>
    </row>
    <row r="205" spans="1:8" x14ac:dyDescent="0.25">
      <c r="A205" s="1">
        <v>34255</v>
      </c>
      <c r="B205" s="1" t="str">
        <f t="shared" si="3"/>
        <v>1993M10</v>
      </c>
      <c r="C205">
        <v>91.32</v>
      </c>
      <c r="D205">
        <v>91.860000999999997</v>
      </c>
      <c r="E205">
        <v>91.290001000000004</v>
      </c>
      <c r="F205">
        <v>91.779999000000004</v>
      </c>
      <c r="G205">
        <v>91.779999000000004</v>
      </c>
      <c r="H205">
        <v>0</v>
      </c>
    </row>
    <row r="206" spans="1:8" x14ac:dyDescent="0.25">
      <c r="A206" s="1">
        <v>34256</v>
      </c>
      <c r="B206" s="1" t="str">
        <f t="shared" si="3"/>
        <v>1993M10</v>
      </c>
      <c r="C206">
        <v>91.730002999999996</v>
      </c>
      <c r="D206">
        <v>92.519997000000004</v>
      </c>
      <c r="E206">
        <v>91.660004000000001</v>
      </c>
      <c r="F206">
        <v>92.389999000000003</v>
      </c>
      <c r="G206">
        <v>92.389999000000003</v>
      </c>
      <c r="H206">
        <v>0</v>
      </c>
    </row>
    <row r="207" spans="1:8" x14ac:dyDescent="0.25">
      <c r="A207" s="1">
        <v>34257</v>
      </c>
      <c r="B207" s="1" t="str">
        <f t="shared" si="3"/>
        <v>1993M10</v>
      </c>
      <c r="C207">
        <v>92.379997000000003</v>
      </c>
      <c r="D207">
        <v>92.669998000000007</v>
      </c>
      <c r="E207">
        <v>92.269997000000004</v>
      </c>
      <c r="F207">
        <v>92.519997000000004</v>
      </c>
      <c r="G207">
        <v>92.519997000000004</v>
      </c>
      <c r="H207">
        <v>0</v>
      </c>
    </row>
    <row r="208" spans="1:8" x14ac:dyDescent="0.25">
      <c r="A208" s="1">
        <v>34260</v>
      </c>
      <c r="B208" s="1" t="str">
        <f t="shared" si="3"/>
        <v>1993M10</v>
      </c>
      <c r="C208">
        <v>92.559997999999993</v>
      </c>
      <c r="D208">
        <v>93.470000999999996</v>
      </c>
      <c r="E208">
        <v>92.529999000000004</v>
      </c>
      <c r="F208">
        <v>93.360000999999997</v>
      </c>
      <c r="G208">
        <v>93.360000999999997</v>
      </c>
      <c r="H208">
        <v>0</v>
      </c>
    </row>
    <row r="209" spans="1:8" x14ac:dyDescent="0.25">
      <c r="A209" s="1">
        <v>34261</v>
      </c>
      <c r="B209" s="1" t="str">
        <f t="shared" si="3"/>
        <v>1993M10</v>
      </c>
      <c r="C209">
        <v>93.370002999999997</v>
      </c>
      <c r="D209">
        <v>93.540001000000004</v>
      </c>
      <c r="E209">
        <v>93.160004000000001</v>
      </c>
      <c r="F209">
        <v>93.43</v>
      </c>
      <c r="G209">
        <v>93.43</v>
      </c>
      <c r="H209">
        <v>0</v>
      </c>
    </row>
    <row r="210" spans="1:8" x14ac:dyDescent="0.25">
      <c r="A210" s="1">
        <v>34262</v>
      </c>
      <c r="B210" s="1" t="str">
        <f t="shared" si="3"/>
        <v>1993M10</v>
      </c>
      <c r="C210">
        <v>93.440002000000007</v>
      </c>
      <c r="D210">
        <v>93.709998999999996</v>
      </c>
      <c r="E210">
        <v>93.160004000000001</v>
      </c>
      <c r="F210">
        <v>93.339995999999999</v>
      </c>
      <c r="G210">
        <v>93.339995999999999</v>
      </c>
      <c r="H210">
        <v>0</v>
      </c>
    </row>
    <row r="211" spans="1:8" x14ac:dyDescent="0.25">
      <c r="A211" s="1">
        <v>34263</v>
      </c>
      <c r="B211" s="1" t="str">
        <f t="shared" si="3"/>
        <v>1993M10</v>
      </c>
      <c r="C211">
        <v>93.290001000000004</v>
      </c>
      <c r="D211">
        <v>94.269997000000004</v>
      </c>
      <c r="E211">
        <v>93.25</v>
      </c>
      <c r="F211">
        <v>94.139999000000003</v>
      </c>
      <c r="G211">
        <v>94.139999000000003</v>
      </c>
      <c r="H211">
        <v>0</v>
      </c>
    </row>
    <row r="212" spans="1:8" x14ac:dyDescent="0.25">
      <c r="A212" s="1">
        <v>34264</v>
      </c>
      <c r="B212" s="1" t="str">
        <f t="shared" si="3"/>
        <v>1993M10</v>
      </c>
      <c r="C212">
        <v>94.190002000000007</v>
      </c>
      <c r="D212">
        <v>94.540001000000004</v>
      </c>
      <c r="E212">
        <v>94.050003000000004</v>
      </c>
      <c r="F212">
        <v>94.440002000000007</v>
      </c>
      <c r="G212">
        <v>94.440002000000007</v>
      </c>
      <c r="H212">
        <v>0</v>
      </c>
    </row>
    <row r="213" spans="1:8" x14ac:dyDescent="0.25">
      <c r="A213" s="1">
        <v>34267</v>
      </c>
      <c r="B213" s="1" t="str">
        <f t="shared" si="3"/>
        <v>1993M10</v>
      </c>
      <c r="C213">
        <v>94.459998999999996</v>
      </c>
      <c r="D213">
        <v>94.870002999999997</v>
      </c>
      <c r="E213">
        <v>94.120002999999997</v>
      </c>
      <c r="F213">
        <v>94.809997999999993</v>
      </c>
      <c r="G213">
        <v>94.809997999999993</v>
      </c>
      <c r="H213">
        <v>0</v>
      </c>
    </row>
    <row r="214" spans="1:8" x14ac:dyDescent="0.25">
      <c r="A214" s="1">
        <v>34268</v>
      </c>
      <c r="B214" s="1" t="str">
        <f t="shared" si="3"/>
        <v>1993M10</v>
      </c>
      <c r="C214">
        <v>94.839995999999999</v>
      </c>
      <c r="D214">
        <v>95.019997000000004</v>
      </c>
      <c r="E214">
        <v>94.480002999999996</v>
      </c>
      <c r="F214">
        <v>94.709998999999996</v>
      </c>
      <c r="G214">
        <v>94.709998999999996</v>
      </c>
      <c r="H214">
        <v>0</v>
      </c>
    </row>
    <row r="215" spans="1:8" x14ac:dyDescent="0.25">
      <c r="A215" s="1">
        <v>34269</v>
      </c>
      <c r="B215" s="1" t="str">
        <f t="shared" si="3"/>
        <v>1993M10</v>
      </c>
      <c r="C215">
        <v>94.589995999999999</v>
      </c>
      <c r="D215">
        <v>94.93</v>
      </c>
      <c r="E215">
        <v>94.480002999999996</v>
      </c>
      <c r="F215">
        <v>94.849997999999999</v>
      </c>
      <c r="G215">
        <v>94.849997999999999</v>
      </c>
      <c r="H215">
        <v>0</v>
      </c>
    </row>
    <row r="216" spans="1:8" x14ac:dyDescent="0.25">
      <c r="A216" s="1">
        <v>34270</v>
      </c>
      <c r="B216" s="1" t="str">
        <f t="shared" si="3"/>
        <v>1993M10</v>
      </c>
      <c r="C216">
        <v>94.879997000000003</v>
      </c>
      <c r="D216">
        <v>95.339995999999999</v>
      </c>
      <c r="E216">
        <v>94.279999000000004</v>
      </c>
      <c r="F216">
        <v>94.480002999999996</v>
      </c>
      <c r="G216">
        <v>94.480002999999996</v>
      </c>
      <c r="H216">
        <v>0</v>
      </c>
    </row>
    <row r="217" spans="1:8" x14ac:dyDescent="0.25">
      <c r="A217" s="1">
        <v>34271</v>
      </c>
      <c r="B217" s="1" t="str">
        <f t="shared" si="3"/>
        <v>1993M10</v>
      </c>
      <c r="C217">
        <v>94.480002999999996</v>
      </c>
      <c r="D217">
        <v>95.099997999999999</v>
      </c>
      <c r="E217">
        <v>94.379997000000003</v>
      </c>
      <c r="F217">
        <v>95.080001999999993</v>
      </c>
      <c r="G217">
        <v>95.080001999999993</v>
      </c>
      <c r="H217">
        <v>0</v>
      </c>
    </row>
    <row r="218" spans="1:8" x14ac:dyDescent="0.25">
      <c r="A218" s="1">
        <v>34274</v>
      </c>
      <c r="B218" s="1" t="str">
        <f t="shared" si="3"/>
        <v>1993M11</v>
      </c>
      <c r="C218">
        <v>95.190002000000007</v>
      </c>
      <c r="D218">
        <v>95.470000999999996</v>
      </c>
      <c r="E218">
        <v>95.089995999999999</v>
      </c>
      <c r="F218">
        <v>95.279999000000004</v>
      </c>
      <c r="G218">
        <v>95.279999000000004</v>
      </c>
      <c r="H218">
        <v>0</v>
      </c>
    </row>
    <row r="219" spans="1:8" x14ac:dyDescent="0.25">
      <c r="A219" s="1">
        <v>34275</v>
      </c>
      <c r="B219" s="1" t="str">
        <f t="shared" si="3"/>
        <v>1993M11</v>
      </c>
      <c r="C219">
        <v>95.339995999999999</v>
      </c>
      <c r="D219">
        <v>95.540001000000004</v>
      </c>
      <c r="E219">
        <v>94.93</v>
      </c>
      <c r="F219">
        <v>95.440002000000007</v>
      </c>
      <c r="G219">
        <v>95.440002000000007</v>
      </c>
      <c r="H219">
        <v>0</v>
      </c>
    </row>
    <row r="220" spans="1:8" x14ac:dyDescent="0.25">
      <c r="A220" s="1">
        <v>34276</v>
      </c>
      <c r="B220" s="1" t="str">
        <f t="shared" si="3"/>
        <v>1993M11</v>
      </c>
      <c r="C220">
        <v>95.43</v>
      </c>
      <c r="D220">
        <v>95.489998</v>
      </c>
      <c r="E220">
        <v>94.879997000000003</v>
      </c>
      <c r="F220">
        <v>95.010002</v>
      </c>
      <c r="G220">
        <v>95.010002</v>
      </c>
      <c r="H220">
        <v>0</v>
      </c>
    </row>
    <row r="221" spans="1:8" x14ac:dyDescent="0.25">
      <c r="A221" s="1">
        <v>34277</v>
      </c>
      <c r="B221" s="1" t="str">
        <f t="shared" si="3"/>
        <v>1993M11</v>
      </c>
      <c r="C221">
        <v>94.959998999999996</v>
      </c>
      <c r="D221">
        <v>95.269997000000004</v>
      </c>
      <c r="E221">
        <v>94.769997000000004</v>
      </c>
      <c r="F221">
        <v>95.129997000000003</v>
      </c>
      <c r="G221">
        <v>95.129997000000003</v>
      </c>
      <c r="H221">
        <v>0</v>
      </c>
    </row>
    <row r="222" spans="1:8" x14ac:dyDescent="0.25">
      <c r="A222" s="1">
        <v>34278</v>
      </c>
      <c r="B222" s="1" t="str">
        <f t="shared" si="3"/>
        <v>1993M11</v>
      </c>
      <c r="C222">
        <v>95.120002999999997</v>
      </c>
      <c r="D222">
        <v>95.419998000000007</v>
      </c>
      <c r="E222">
        <v>94.760002</v>
      </c>
      <c r="F222">
        <v>94.879997000000003</v>
      </c>
      <c r="G222">
        <v>94.879997000000003</v>
      </c>
      <c r="H222">
        <v>0</v>
      </c>
    </row>
    <row r="223" spans="1:8" x14ac:dyDescent="0.25">
      <c r="A223" s="1">
        <v>34281</v>
      </c>
      <c r="B223" s="1" t="str">
        <f t="shared" si="3"/>
        <v>1993M11</v>
      </c>
      <c r="C223">
        <v>94.860000999999997</v>
      </c>
      <c r="D223">
        <v>94.900002000000001</v>
      </c>
      <c r="E223">
        <v>94.440002000000007</v>
      </c>
      <c r="F223">
        <v>94.599997999999999</v>
      </c>
      <c r="G223">
        <v>94.599997999999999</v>
      </c>
      <c r="H223">
        <v>0</v>
      </c>
    </row>
    <row r="224" spans="1:8" x14ac:dyDescent="0.25">
      <c r="A224" s="1">
        <v>34282</v>
      </c>
      <c r="B224" s="1" t="str">
        <f t="shared" si="3"/>
        <v>1993M11</v>
      </c>
      <c r="C224">
        <v>94.610000999999997</v>
      </c>
      <c r="D224">
        <v>95.360000999999997</v>
      </c>
      <c r="E224">
        <v>94.529999000000004</v>
      </c>
      <c r="F224">
        <v>95.099997999999999</v>
      </c>
      <c r="G224">
        <v>95.099997999999999</v>
      </c>
      <c r="H224">
        <v>0</v>
      </c>
    </row>
    <row r="225" spans="1:8" x14ac:dyDescent="0.25">
      <c r="A225" s="1">
        <v>34283</v>
      </c>
      <c r="B225" s="1" t="str">
        <f t="shared" si="3"/>
        <v>1993M11</v>
      </c>
      <c r="C225">
        <v>95.139999000000003</v>
      </c>
      <c r="D225">
        <v>95.279999000000004</v>
      </c>
      <c r="E225">
        <v>94.809997999999993</v>
      </c>
      <c r="F225">
        <v>94.889999000000003</v>
      </c>
      <c r="G225">
        <v>94.889999000000003</v>
      </c>
      <c r="H225">
        <v>0</v>
      </c>
    </row>
    <row r="226" spans="1:8" x14ac:dyDescent="0.25">
      <c r="A226" s="1">
        <v>34284</v>
      </c>
      <c r="B226" s="1" t="str">
        <f t="shared" si="3"/>
        <v>1993M11</v>
      </c>
      <c r="C226">
        <v>94.839995999999999</v>
      </c>
      <c r="D226">
        <v>95.07</v>
      </c>
      <c r="E226">
        <v>94.75</v>
      </c>
      <c r="F226">
        <v>94.980002999999996</v>
      </c>
      <c r="G226">
        <v>94.980002999999996</v>
      </c>
      <c r="H226">
        <v>0</v>
      </c>
    </row>
    <row r="227" spans="1:8" x14ac:dyDescent="0.25">
      <c r="A227" s="1">
        <v>34285</v>
      </c>
      <c r="B227" s="1" t="str">
        <f t="shared" si="3"/>
        <v>1993M11</v>
      </c>
      <c r="C227">
        <v>95.010002</v>
      </c>
      <c r="D227">
        <v>95.330001999999993</v>
      </c>
      <c r="E227">
        <v>94.410004000000001</v>
      </c>
      <c r="F227">
        <v>94.5</v>
      </c>
      <c r="G227">
        <v>94.5</v>
      </c>
      <c r="H227">
        <v>0</v>
      </c>
    </row>
    <row r="228" spans="1:8" x14ac:dyDescent="0.25">
      <c r="A228" s="1">
        <v>34288</v>
      </c>
      <c r="B228" s="1" t="str">
        <f t="shared" si="3"/>
        <v>1993M11</v>
      </c>
      <c r="C228">
        <v>94.610000999999997</v>
      </c>
      <c r="D228">
        <v>95.099997999999999</v>
      </c>
      <c r="E228">
        <v>94.470000999999996</v>
      </c>
      <c r="F228">
        <v>94.949996999999996</v>
      </c>
      <c r="G228">
        <v>94.949996999999996</v>
      </c>
      <c r="H228">
        <v>0</v>
      </c>
    </row>
    <row r="229" spans="1:8" x14ac:dyDescent="0.25">
      <c r="A229" s="1">
        <v>34289</v>
      </c>
      <c r="B229" s="1" t="str">
        <f t="shared" si="3"/>
        <v>1993M11</v>
      </c>
      <c r="C229">
        <v>95</v>
      </c>
      <c r="D229">
        <v>95.489998</v>
      </c>
      <c r="E229">
        <v>94.889999000000003</v>
      </c>
      <c r="F229">
        <v>95.260002</v>
      </c>
      <c r="G229">
        <v>95.260002</v>
      </c>
      <c r="H229">
        <v>0</v>
      </c>
    </row>
    <row r="230" spans="1:8" x14ac:dyDescent="0.25">
      <c r="A230" s="1">
        <v>34290</v>
      </c>
      <c r="B230" s="1" t="str">
        <f t="shared" si="3"/>
        <v>1993M11</v>
      </c>
      <c r="C230">
        <v>95.339995999999999</v>
      </c>
      <c r="D230">
        <v>95.639999000000003</v>
      </c>
      <c r="E230">
        <v>95.110000999999997</v>
      </c>
      <c r="F230">
        <v>95.190002000000007</v>
      </c>
      <c r="G230">
        <v>95.190002000000007</v>
      </c>
      <c r="H230">
        <v>0</v>
      </c>
    </row>
    <row r="231" spans="1:8" x14ac:dyDescent="0.25">
      <c r="A231" s="1">
        <v>34291</v>
      </c>
      <c r="B231" s="1" t="str">
        <f t="shared" si="3"/>
        <v>1993M11</v>
      </c>
      <c r="C231">
        <v>95.300003000000004</v>
      </c>
      <c r="D231">
        <v>95.779999000000004</v>
      </c>
      <c r="E231">
        <v>95.25</v>
      </c>
      <c r="F231">
        <v>95.690002000000007</v>
      </c>
      <c r="G231">
        <v>95.690002000000007</v>
      </c>
      <c r="H231">
        <v>0</v>
      </c>
    </row>
    <row r="232" spans="1:8" x14ac:dyDescent="0.25">
      <c r="A232" s="1">
        <v>34292</v>
      </c>
      <c r="B232" s="1" t="str">
        <f t="shared" si="3"/>
        <v>1993M11</v>
      </c>
      <c r="C232">
        <v>95.699996999999996</v>
      </c>
      <c r="D232">
        <v>96.199996999999996</v>
      </c>
      <c r="E232">
        <v>95.669998000000007</v>
      </c>
      <c r="F232">
        <v>96.019997000000004</v>
      </c>
      <c r="G232">
        <v>96.019997000000004</v>
      </c>
      <c r="H232">
        <v>0</v>
      </c>
    </row>
    <row r="233" spans="1:8" x14ac:dyDescent="0.25">
      <c r="A233" s="1">
        <v>34295</v>
      </c>
      <c r="B233" s="1" t="str">
        <f t="shared" si="3"/>
        <v>1993M11</v>
      </c>
      <c r="C233">
        <v>96.029999000000004</v>
      </c>
      <c r="D233">
        <v>96.199996999999996</v>
      </c>
      <c r="E233">
        <v>95.559997999999993</v>
      </c>
      <c r="F233">
        <v>95.779999000000004</v>
      </c>
      <c r="G233">
        <v>95.779999000000004</v>
      </c>
      <c r="H233">
        <v>0</v>
      </c>
    </row>
    <row r="234" spans="1:8" x14ac:dyDescent="0.25">
      <c r="A234" s="1">
        <v>34296</v>
      </c>
      <c r="B234" s="1" t="str">
        <f t="shared" si="3"/>
        <v>1993M11</v>
      </c>
      <c r="C234">
        <v>95.760002</v>
      </c>
      <c r="D234">
        <v>96.150002000000001</v>
      </c>
      <c r="E234">
        <v>95.440002000000007</v>
      </c>
      <c r="F234">
        <v>95.68</v>
      </c>
      <c r="G234">
        <v>95.68</v>
      </c>
      <c r="H234">
        <v>0</v>
      </c>
    </row>
    <row r="235" spans="1:8" x14ac:dyDescent="0.25">
      <c r="A235" s="1">
        <v>34297</v>
      </c>
      <c r="B235" s="1" t="str">
        <f t="shared" si="3"/>
        <v>1993M11</v>
      </c>
      <c r="C235">
        <v>95.650002000000001</v>
      </c>
      <c r="D235">
        <v>95.720000999999996</v>
      </c>
      <c r="E235">
        <v>95.349997999999999</v>
      </c>
      <c r="F235">
        <v>95.599997999999999</v>
      </c>
      <c r="G235">
        <v>95.599997999999999</v>
      </c>
      <c r="H235">
        <v>0</v>
      </c>
    </row>
    <row r="236" spans="1:8" x14ac:dyDescent="0.25">
      <c r="A236" s="1">
        <v>34298</v>
      </c>
      <c r="B236" s="1" t="str">
        <f t="shared" si="3"/>
        <v>1993M11</v>
      </c>
      <c r="C236">
        <v>95.650002000000001</v>
      </c>
      <c r="D236">
        <v>95.720000999999996</v>
      </c>
      <c r="E236">
        <v>95.349997999999999</v>
      </c>
      <c r="F236">
        <v>95.599997999999999</v>
      </c>
      <c r="G236">
        <v>95.599997999999999</v>
      </c>
      <c r="H236">
        <v>0</v>
      </c>
    </row>
    <row r="237" spans="1:8" x14ac:dyDescent="0.25">
      <c r="A237" s="1">
        <v>34299</v>
      </c>
      <c r="B237" s="1" t="str">
        <f t="shared" si="3"/>
        <v>1993M11</v>
      </c>
      <c r="C237">
        <v>95.889999000000003</v>
      </c>
      <c r="D237">
        <v>96.110000999999997</v>
      </c>
      <c r="E237">
        <v>95.760002</v>
      </c>
      <c r="F237">
        <v>96.019997000000004</v>
      </c>
      <c r="G237">
        <v>96.019997000000004</v>
      </c>
      <c r="H237">
        <v>0</v>
      </c>
    </row>
    <row r="238" spans="1:8" x14ac:dyDescent="0.25">
      <c r="A238" s="1">
        <v>34302</v>
      </c>
      <c r="B238" s="1" t="str">
        <f t="shared" si="3"/>
        <v>1993M11</v>
      </c>
      <c r="C238">
        <v>96.050003000000004</v>
      </c>
      <c r="D238">
        <v>96.279999000000004</v>
      </c>
      <c r="E238">
        <v>95.860000999999997</v>
      </c>
      <c r="F238">
        <v>95.949996999999996</v>
      </c>
      <c r="G238">
        <v>95.949996999999996</v>
      </c>
      <c r="H238">
        <v>0</v>
      </c>
    </row>
    <row r="239" spans="1:8" x14ac:dyDescent="0.25">
      <c r="A239" s="1">
        <v>34303</v>
      </c>
      <c r="B239" s="1" t="str">
        <f t="shared" si="3"/>
        <v>1993M11</v>
      </c>
      <c r="C239">
        <v>95.919998000000007</v>
      </c>
      <c r="D239">
        <v>96.370002999999997</v>
      </c>
      <c r="E239">
        <v>95.839995999999999</v>
      </c>
      <c r="F239">
        <v>96.209998999999996</v>
      </c>
      <c r="G239">
        <v>96.209998999999996</v>
      </c>
      <c r="H239">
        <v>0</v>
      </c>
    </row>
    <row r="240" spans="1:8" x14ac:dyDescent="0.25">
      <c r="A240" s="1">
        <v>34304</v>
      </c>
      <c r="B240" s="1" t="str">
        <f t="shared" si="3"/>
        <v>1993M12</v>
      </c>
      <c r="C240">
        <v>96.209998999999996</v>
      </c>
      <c r="D240">
        <v>96.5</v>
      </c>
      <c r="E240">
        <v>96.080001999999993</v>
      </c>
      <c r="F240">
        <v>96.470000999999996</v>
      </c>
      <c r="G240">
        <v>96.470000999999996</v>
      </c>
      <c r="H240">
        <v>0</v>
      </c>
    </row>
    <row r="241" spans="1:8" x14ac:dyDescent="0.25">
      <c r="A241" s="1">
        <v>34305</v>
      </c>
      <c r="B241" s="1" t="str">
        <f t="shared" si="3"/>
        <v>1993M12</v>
      </c>
      <c r="C241">
        <v>96.470000999999996</v>
      </c>
      <c r="D241">
        <v>96.529999000000004</v>
      </c>
      <c r="E241">
        <v>96.269997000000004</v>
      </c>
      <c r="F241">
        <v>96.440002000000007</v>
      </c>
      <c r="G241">
        <v>96.440002000000007</v>
      </c>
      <c r="H241">
        <v>0</v>
      </c>
    </row>
    <row r="242" spans="1:8" x14ac:dyDescent="0.25">
      <c r="A242" s="1">
        <v>34306</v>
      </c>
      <c r="B242" s="1" t="str">
        <f t="shared" si="3"/>
        <v>1993M12</v>
      </c>
      <c r="C242">
        <v>96.480002999999996</v>
      </c>
      <c r="D242">
        <v>96.480002999999996</v>
      </c>
      <c r="E242">
        <v>96.029999000000004</v>
      </c>
      <c r="F242">
        <v>96.080001999999993</v>
      </c>
      <c r="G242">
        <v>96.080001999999993</v>
      </c>
      <c r="H242">
        <v>0</v>
      </c>
    </row>
    <row r="243" spans="1:8" x14ac:dyDescent="0.25">
      <c r="A243" s="1">
        <v>34309</v>
      </c>
      <c r="B243" s="1" t="str">
        <f t="shared" si="3"/>
        <v>1993M12</v>
      </c>
      <c r="C243">
        <v>96.010002</v>
      </c>
      <c r="D243">
        <v>96.040001000000004</v>
      </c>
      <c r="E243">
        <v>94.940002000000007</v>
      </c>
      <c r="F243">
        <v>94.980002999999996</v>
      </c>
      <c r="G243">
        <v>94.980002999999996</v>
      </c>
      <c r="H243">
        <v>0</v>
      </c>
    </row>
    <row r="244" spans="1:8" x14ac:dyDescent="0.25">
      <c r="A244" s="1">
        <v>34310</v>
      </c>
      <c r="B244" s="1" t="str">
        <f t="shared" si="3"/>
        <v>1993M12</v>
      </c>
      <c r="C244">
        <v>94.970000999999996</v>
      </c>
      <c r="D244">
        <v>95.25</v>
      </c>
      <c r="E244">
        <v>94.900002000000001</v>
      </c>
      <c r="F244">
        <v>95.110000999999997</v>
      </c>
      <c r="G244">
        <v>95.110000999999997</v>
      </c>
      <c r="H244">
        <v>0</v>
      </c>
    </row>
    <row r="245" spans="1:8" x14ac:dyDescent="0.25">
      <c r="A245" s="1">
        <v>34311</v>
      </c>
      <c r="B245" s="1" t="str">
        <f t="shared" si="3"/>
        <v>1993M12</v>
      </c>
      <c r="C245">
        <v>95.129997000000003</v>
      </c>
      <c r="D245">
        <v>95.510002</v>
      </c>
      <c r="E245">
        <v>95.019997000000004</v>
      </c>
      <c r="F245">
        <v>95.160004000000001</v>
      </c>
      <c r="G245">
        <v>95.160004000000001</v>
      </c>
      <c r="H245">
        <v>0</v>
      </c>
    </row>
    <row r="246" spans="1:8" x14ac:dyDescent="0.25">
      <c r="A246" s="1">
        <v>34312</v>
      </c>
      <c r="B246" s="1" t="str">
        <f t="shared" si="3"/>
        <v>1993M12</v>
      </c>
      <c r="C246">
        <v>95.290001000000004</v>
      </c>
      <c r="D246">
        <v>95.440002000000007</v>
      </c>
      <c r="E246">
        <v>95.160004000000001</v>
      </c>
      <c r="F246">
        <v>95.300003000000004</v>
      </c>
      <c r="G246">
        <v>95.300003000000004</v>
      </c>
      <c r="H246">
        <v>0</v>
      </c>
    </row>
    <row r="247" spans="1:8" x14ac:dyDescent="0.25">
      <c r="A247" s="1">
        <v>34313</v>
      </c>
      <c r="B247" s="1" t="str">
        <f t="shared" si="3"/>
        <v>1993M12</v>
      </c>
      <c r="C247">
        <v>95.199996999999996</v>
      </c>
      <c r="D247">
        <v>95.290001000000004</v>
      </c>
      <c r="E247">
        <v>94.900002000000001</v>
      </c>
      <c r="F247">
        <v>95.050003000000004</v>
      </c>
      <c r="G247">
        <v>95.050003000000004</v>
      </c>
      <c r="H247">
        <v>0</v>
      </c>
    </row>
    <row r="248" spans="1:8" x14ac:dyDescent="0.25">
      <c r="A248" s="1">
        <v>34316</v>
      </c>
      <c r="B248" s="1" t="str">
        <f t="shared" si="3"/>
        <v>1993M12</v>
      </c>
      <c r="C248">
        <v>95.050003000000004</v>
      </c>
      <c r="D248">
        <v>95.559997999999993</v>
      </c>
      <c r="E248">
        <v>94.879997000000003</v>
      </c>
      <c r="F248">
        <v>95.510002</v>
      </c>
      <c r="G248">
        <v>95.510002</v>
      </c>
      <c r="H248">
        <v>0</v>
      </c>
    </row>
    <row r="249" spans="1:8" x14ac:dyDescent="0.25">
      <c r="A249" s="1">
        <v>34317</v>
      </c>
      <c r="B249" s="1" t="str">
        <f t="shared" si="3"/>
        <v>1993M12</v>
      </c>
      <c r="C249">
        <v>95.510002</v>
      </c>
      <c r="D249">
        <v>95.879997000000003</v>
      </c>
      <c r="E249">
        <v>95.400002000000001</v>
      </c>
      <c r="F249">
        <v>95.809997999999993</v>
      </c>
      <c r="G249">
        <v>95.809997999999993</v>
      </c>
      <c r="H249">
        <v>0</v>
      </c>
    </row>
    <row r="250" spans="1:8" x14ac:dyDescent="0.25">
      <c r="A250" s="1">
        <v>34318</v>
      </c>
      <c r="B250" s="1" t="str">
        <f t="shared" si="3"/>
        <v>1993M12</v>
      </c>
      <c r="C250">
        <v>95.800003000000004</v>
      </c>
      <c r="D250">
        <v>96.089995999999999</v>
      </c>
      <c r="E250">
        <v>95.760002</v>
      </c>
      <c r="F250">
        <v>95.980002999999996</v>
      </c>
      <c r="G250">
        <v>95.980002999999996</v>
      </c>
      <c r="H250">
        <v>0</v>
      </c>
    </row>
    <row r="251" spans="1:8" x14ac:dyDescent="0.25">
      <c r="A251" s="1">
        <v>34319</v>
      </c>
      <c r="B251" s="1" t="str">
        <f t="shared" si="3"/>
        <v>1993M12</v>
      </c>
      <c r="C251">
        <v>96.029999000000004</v>
      </c>
      <c r="D251">
        <v>96.099997999999999</v>
      </c>
      <c r="E251">
        <v>95.5</v>
      </c>
      <c r="F251">
        <v>95.669998000000007</v>
      </c>
      <c r="G251">
        <v>95.669998000000007</v>
      </c>
      <c r="H251">
        <v>0</v>
      </c>
    </row>
    <row r="252" spans="1:8" x14ac:dyDescent="0.25">
      <c r="A252" s="1">
        <v>34320</v>
      </c>
      <c r="B252" s="1" t="str">
        <f t="shared" si="3"/>
        <v>1993M12</v>
      </c>
      <c r="C252">
        <v>95.589995999999999</v>
      </c>
      <c r="D252">
        <v>95.739998</v>
      </c>
      <c r="E252">
        <v>95.449996999999996</v>
      </c>
      <c r="F252">
        <v>95.739998</v>
      </c>
      <c r="G252">
        <v>95.739998</v>
      </c>
      <c r="H252">
        <v>0</v>
      </c>
    </row>
    <row r="253" spans="1:8" x14ac:dyDescent="0.25">
      <c r="A253" s="1">
        <v>34323</v>
      </c>
      <c r="B253" s="1" t="str">
        <f t="shared" si="3"/>
        <v>1993M12</v>
      </c>
      <c r="C253">
        <v>95.720000999999996</v>
      </c>
      <c r="D253">
        <v>96.010002</v>
      </c>
      <c r="E253">
        <v>95.68</v>
      </c>
      <c r="F253">
        <v>95.730002999999996</v>
      </c>
      <c r="G253">
        <v>95.730002999999996</v>
      </c>
      <c r="H253">
        <v>0</v>
      </c>
    </row>
    <row r="254" spans="1:8" x14ac:dyDescent="0.25">
      <c r="A254" s="1">
        <v>34324</v>
      </c>
      <c r="B254" s="1" t="str">
        <f t="shared" si="3"/>
        <v>1993M12</v>
      </c>
      <c r="C254">
        <v>95.739998</v>
      </c>
      <c r="D254">
        <v>95.779999000000004</v>
      </c>
      <c r="E254">
        <v>95.470000999999996</v>
      </c>
      <c r="F254">
        <v>95.660004000000001</v>
      </c>
      <c r="G254">
        <v>95.660004000000001</v>
      </c>
      <c r="H254">
        <v>0</v>
      </c>
    </row>
    <row r="255" spans="1:8" x14ac:dyDescent="0.25">
      <c r="A255" s="1">
        <v>34325</v>
      </c>
      <c r="B255" s="1" t="str">
        <f t="shared" si="3"/>
        <v>1993M12</v>
      </c>
      <c r="C255">
        <v>95.580001999999993</v>
      </c>
      <c r="D255">
        <v>95.669998000000007</v>
      </c>
      <c r="E255">
        <v>95.099997999999999</v>
      </c>
      <c r="F255">
        <v>95.139999000000003</v>
      </c>
      <c r="G255">
        <v>95.139999000000003</v>
      </c>
      <c r="H255">
        <v>0</v>
      </c>
    </row>
    <row r="256" spans="1:8" x14ac:dyDescent="0.25">
      <c r="A256" s="1">
        <v>34326</v>
      </c>
      <c r="B256" s="1" t="str">
        <f t="shared" si="3"/>
        <v>1993M12</v>
      </c>
      <c r="C256">
        <v>95.150002000000001</v>
      </c>
      <c r="D256">
        <v>95.230002999999996</v>
      </c>
      <c r="E256">
        <v>94.669998000000007</v>
      </c>
      <c r="F256">
        <v>94.68</v>
      </c>
      <c r="G256">
        <v>94.68</v>
      </c>
      <c r="H256">
        <v>0</v>
      </c>
    </row>
    <row r="257" spans="1:8" x14ac:dyDescent="0.25">
      <c r="A257" s="1">
        <v>34327</v>
      </c>
      <c r="B257" s="1" t="str">
        <f t="shared" si="3"/>
        <v>1993M12</v>
      </c>
      <c r="C257">
        <v>95.150002000000001</v>
      </c>
      <c r="D257">
        <v>95.230002999999996</v>
      </c>
      <c r="E257">
        <v>94.669998000000007</v>
      </c>
      <c r="F257">
        <v>94.68</v>
      </c>
      <c r="G257">
        <v>94.68</v>
      </c>
      <c r="H257">
        <v>0</v>
      </c>
    </row>
    <row r="258" spans="1:8" x14ac:dyDescent="0.25">
      <c r="A258" s="1">
        <v>34330</v>
      </c>
      <c r="B258" s="1" t="str">
        <f t="shared" si="3"/>
        <v>1993M12</v>
      </c>
      <c r="C258">
        <v>94.989998</v>
      </c>
      <c r="D258">
        <v>95.370002999999997</v>
      </c>
      <c r="E258">
        <v>94.959998999999996</v>
      </c>
      <c r="F258">
        <v>95.239998</v>
      </c>
      <c r="G258">
        <v>95.239998</v>
      </c>
      <c r="H258">
        <v>0</v>
      </c>
    </row>
    <row r="259" spans="1:8" x14ac:dyDescent="0.25">
      <c r="A259" s="1">
        <v>34331</v>
      </c>
      <c r="B259" s="1" t="str">
        <f t="shared" ref="B259:B322" si="4">YEAR(A259)&amp;"M"&amp;MONTH(A259)</f>
        <v>1993M12</v>
      </c>
      <c r="C259">
        <v>95.269997000000004</v>
      </c>
      <c r="D259">
        <v>95.32</v>
      </c>
      <c r="E259">
        <v>95.059997999999993</v>
      </c>
      <c r="F259">
        <v>95.139999000000003</v>
      </c>
      <c r="G259">
        <v>95.139999000000003</v>
      </c>
      <c r="H259">
        <v>0</v>
      </c>
    </row>
    <row r="260" spans="1:8" x14ac:dyDescent="0.25">
      <c r="A260" s="1">
        <v>34332</v>
      </c>
      <c r="B260" s="1" t="str">
        <f t="shared" si="4"/>
        <v>1993M12</v>
      </c>
      <c r="C260">
        <v>95.18</v>
      </c>
      <c r="D260">
        <v>96.519997000000004</v>
      </c>
      <c r="E260">
        <v>95.160004000000001</v>
      </c>
      <c r="F260">
        <v>96.449996999999996</v>
      </c>
      <c r="G260">
        <v>96.449996999999996</v>
      </c>
      <c r="H260">
        <v>0</v>
      </c>
    </row>
    <row r="261" spans="1:8" x14ac:dyDescent="0.25">
      <c r="A261" s="1">
        <v>34333</v>
      </c>
      <c r="B261" s="1" t="str">
        <f t="shared" si="4"/>
        <v>1993M12</v>
      </c>
      <c r="C261">
        <v>96.370002999999997</v>
      </c>
      <c r="D261">
        <v>96.790001000000004</v>
      </c>
      <c r="E261">
        <v>96.220000999999996</v>
      </c>
      <c r="F261">
        <v>96.699996999999996</v>
      </c>
      <c r="G261">
        <v>96.699996999999996</v>
      </c>
      <c r="H261">
        <v>0</v>
      </c>
    </row>
    <row r="262" spans="1:8" x14ac:dyDescent="0.25">
      <c r="A262" s="1">
        <v>34334</v>
      </c>
      <c r="B262" s="1" t="str">
        <f t="shared" si="4"/>
        <v>1993M12</v>
      </c>
      <c r="C262">
        <v>96.669998000000007</v>
      </c>
      <c r="D262">
        <v>96.849997999999999</v>
      </c>
      <c r="E262">
        <v>96.550003000000004</v>
      </c>
      <c r="F262">
        <v>96.839995999999999</v>
      </c>
      <c r="G262">
        <v>96.839995999999999</v>
      </c>
      <c r="H262">
        <v>0</v>
      </c>
    </row>
    <row r="263" spans="1:8" x14ac:dyDescent="0.25">
      <c r="A263" s="1">
        <v>34337</v>
      </c>
      <c r="B263" s="1" t="str">
        <f t="shared" si="4"/>
        <v>1994M1</v>
      </c>
      <c r="C263">
        <v>96.760002</v>
      </c>
      <c r="D263">
        <v>97.019997000000004</v>
      </c>
      <c r="E263">
        <v>96.540001000000004</v>
      </c>
      <c r="F263">
        <v>96.970000999999996</v>
      </c>
      <c r="G263">
        <v>96.970000999999996</v>
      </c>
      <c r="H263">
        <v>0</v>
      </c>
    </row>
    <row r="264" spans="1:8" x14ac:dyDescent="0.25">
      <c r="A264" s="1">
        <v>34338</v>
      </c>
      <c r="B264" s="1" t="str">
        <f t="shared" si="4"/>
        <v>1994M1</v>
      </c>
      <c r="C264">
        <v>96.980002999999996</v>
      </c>
      <c r="D264">
        <v>97.089995999999999</v>
      </c>
      <c r="E264">
        <v>96.459998999999996</v>
      </c>
      <c r="F264">
        <v>96.550003000000004</v>
      </c>
      <c r="G264">
        <v>96.550003000000004</v>
      </c>
      <c r="H264">
        <v>0</v>
      </c>
    </row>
    <row r="265" spans="1:8" x14ac:dyDescent="0.25">
      <c r="A265" s="1">
        <v>34339</v>
      </c>
      <c r="B265" s="1" t="str">
        <f t="shared" si="4"/>
        <v>1994M1</v>
      </c>
      <c r="C265">
        <v>96.510002</v>
      </c>
      <c r="D265">
        <v>96.720000999999996</v>
      </c>
      <c r="E265">
        <v>96.389999000000003</v>
      </c>
      <c r="F265">
        <v>96.580001999999993</v>
      </c>
      <c r="G265">
        <v>96.580001999999993</v>
      </c>
      <c r="H265">
        <v>0</v>
      </c>
    </row>
    <row r="266" spans="1:8" x14ac:dyDescent="0.25">
      <c r="A266" s="1">
        <v>34340</v>
      </c>
      <c r="B266" s="1" t="str">
        <f t="shared" si="4"/>
        <v>1994M1</v>
      </c>
      <c r="C266">
        <v>96.769997000000004</v>
      </c>
      <c r="D266">
        <v>96.889999000000003</v>
      </c>
      <c r="E266">
        <v>96.300003000000004</v>
      </c>
      <c r="F266">
        <v>96.82</v>
      </c>
      <c r="G266">
        <v>96.82</v>
      </c>
      <c r="H266">
        <v>0</v>
      </c>
    </row>
    <row r="267" spans="1:8" x14ac:dyDescent="0.25">
      <c r="A267" s="1">
        <v>34341</v>
      </c>
      <c r="B267" s="1" t="str">
        <f t="shared" si="4"/>
        <v>1994M1</v>
      </c>
      <c r="C267">
        <v>96.75</v>
      </c>
      <c r="D267">
        <v>96.849997999999999</v>
      </c>
      <c r="E267">
        <v>95.989998</v>
      </c>
      <c r="F267">
        <v>96.080001999999993</v>
      </c>
      <c r="G267">
        <v>96.080001999999993</v>
      </c>
      <c r="H267">
        <v>0</v>
      </c>
    </row>
    <row r="268" spans="1:8" x14ac:dyDescent="0.25">
      <c r="A268" s="1">
        <v>34344</v>
      </c>
      <c r="B268" s="1" t="str">
        <f t="shared" si="4"/>
        <v>1994M1</v>
      </c>
      <c r="C268">
        <v>96.040001000000004</v>
      </c>
      <c r="D268">
        <v>96.5</v>
      </c>
      <c r="E268">
        <v>95.949996999999996</v>
      </c>
      <c r="F268">
        <v>96.43</v>
      </c>
      <c r="G268">
        <v>96.43</v>
      </c>
      <c r="H268">
        <v>0</v>
      </c>
    </row>
    <row r="269" spans="1:8" x14ac:dyDescent="0.25">
      <c r="A269" s="1">
        <v>34345</v>
      </c>
      <c r="B269" s="1" t="str">
        <f t="shared" si="4"/>
        <v>1994M1</v>
      </c>
      <c r="C269">
        <v>96.449996999999996</v>
      </c>
      <c r="D269">
        <v>96.860000999999997</v>
      </c>
      <c r="E269">
        <v>96.43</v>
      </c>
      <c r="F269">
        <v>96.690002000000007</v>
      </c>
      <c r="G269">
        <v>96.690002000000007</v>
      </c>
      <c r="H269">
        <v>0</v>
      </c>
    </row>
    <row r="270" spans="1:8" x14ac:dyDescent="0.25">
      <c r="A270" s="1">
        <v>34346</v>
      </c>
      <c r="B270" s="1" t="str">
        <f t="shared" si="4"/>
        <v>1994M1</v>
      </c>
      <c r="C270">
        <v>96.629997000000003</v>
      </c>
      <c r="D270">
        <v>96.650002000000001</v>
      </c>
      <c r="E270">
        <v>96.199996999999996</v>
      </c>
      <c r="F270">
        <v>96.230002999999996</v>
      </c>
      <c r="G270">
        <v>96.230002999999996</v>
      </c>
      <c r="H270">
        <v>0</v>
      </c>
    </row>
    <row r="271" spans="1:8" x14ac:dyDescent="0.25">
      <c r="A271" s="1">
        <v>34347</v>
      </c>
      <c r="B271" s="1" t="str">
        <f t="shared" si="4"/>
        <v>1994M1</v>
      </c>
      <c r="C271">
        <v>96.260002</v>
      </c>
      <c r="D271">
        <v>96.910004000000001</v>
      </c>
      <c r="E271">
        <v>96.190002000000007</v>
      </c>
      <c r="F271">
        <v>96.769997000000004</v>
      </c>
      <c r="G271">
        <v>96.769997000000004</v>
      </c>
      <c r="H271">
        <v>0</v>
      </c>
    </row>
    <row r="272" spans="1:8" x14ac:dyDescent="0.25">
      <c r="A272" s="1">
        <v>34348</v>
      </c>
      <c r="B272" s="1" t="str">
        <f t="shared" si="4"/>
        <v>1994M1</v>
      </c>
      <c r="C272">
        <v>96.779999000000004</v>
      </c>
      <c r="D272">
        <v>97.019997000000004</v>
      </c>
      <c r="E272">
        <v>96.629997000000003</v>
      </c>
      <c r="F272">
        <v>96.68</v>
      </c>
      <c r="G272">
        <v>96.68</v>
      </c>
      <c r="H272">
        <v>0</v>
      </c>
    </row>
    <row r="273" spans="1:8" x14ac:dyDescent="0.25">
      <c r="A273" s="1">
        <v>34351</v>
      </c>
      <c r="B273" s="1" t="str">
        <f t="shared" si="4"/>
        <v>1994M1</v>
      </c>
      <c r="C273">
        <v>96.849997999999999</v>
      </c>
      <c r="D273">
        <v>96.93</v>
      </c>
      <c r="E273">
        <v>96.730002999999996</v>
      </c>
      <c r="F273">
        <v>96.830001999999993</v>
      </c>
      <c r="G273">
        <v>96.830001999999993</v>
      </c>
      <c r="H273">
        <v>0</v>
      </c>
    </row>
    <row r="274" spans="1:8" x14ac:dyDescent="0.25">
      <c r="A274" s="1">
        <v>34352</v>
      </c>
      <c r="B274" s="1" t="str">
        <f t="shared" si="4"/>
        <v>1994M1</v>
      </c>
      <c r="C274">
        <v>96.690002000000007</v>
      </c>
      <c r="D274">
        <v>96.739998</v>
      </c>
      <c r="E274">
        <v>96.32</v>
      </c>
      <c r="F274">
        <v>96.379997000000003</v>
      </c>
      <c r="G274">
        <v>96.379997000000003</v>
      </c>
      <c r="H274">
        <v>0</v>
      </c>
    </row>
    <row r="275" spans="1:8" x14ac:dyDescent="0.25">
      <c r="A275" s="1">
        <v>34353</v>
      </c>
      <c r="B275" s="1" t="str">
        <f t="shared" si="4"/>
        <v>1994M1</v>
      </c>
      <c r="C275">
        <v>96.419998000000007</v>
      </c>
      <c r="D275">
        <v>96.489998</v>
      </c>
      <c r="E275">
        <v>96.230002999999996</v>
      </c>
      <c r="F275">
        <v>96.470000999999996</v>
      </c>
      <c r="G275">
        <v>96.470000999999996</v>
      </c>
      <c r="H275">
        <v>0</v>
      </c>
    </row>
    <row r="276" spans="1:8" x14ac:dyDescent="0.25">
      <c r="A276" s="1">
        <v>34354</v>
      </c>
      <c r="B276" s="1" t="str">
        <f t="shared" si="4"/>
        <v>1994M1</v>
      </c>
      <c r="C276">
        <v>96.540001000000004</v>
      </c>
      <c r="D276">
        <v>96.68</v>
      </c>
      <c r="E276">
        <v>96.110000999999997</v>
      </c>
      <c r="F276">
        <v>96.18</v>
      </c>
      <c r="G276">
        <v>96.18</v>
      </c>
      <c r="H276">
        <v>0</v>
      </c>
    </row>
    <row r="277" spans="1:8" x14ac:dyDescent="0.25">
      <c r="A277" s="1">
        <v>34355</v>
      </c>
      <c r="B277" s="1" t="str">
        <f t="shared" si="4"/>
        <v>1994M1</v>
      </c>
      <c r="C277">
        <v>96.199996999999996</v>
      </c>
      <c r="D277">
        <v>96.779999000000004</v>
      </c>
      <c r="E277">
        <v>95.889999000000003</v>
      </c>
      <c r="F277">
        <v>96.709998999999996</v>
      </c>
      <c r="G277">
        <v>96.709998999999996</v>
      </c>
      <c r="H277">
        <v>0</v>
      </c>
    </row>
    <row r="278" spans="1:8" x14ac:dyDescent="0.25">
      <c r="A278" s="1">
        <v>34358</v>
      </c>
      <c r="B278" s="1" t="str">
        <f t="shared" si="4"/>
        <v>1994M1</v>
      </c>
      <c r="C278">
        <v>96.839995999999999</v>
      </c>
      <c r="D278">
        <v>96.889999000000003</v>
      </c>
      <c r="E278">
        <v>96.510002</v>
      </c>
      <c r="F278">
        <v>96.540001000000004</v>
      </c>
      <c r="G278">
        <v>96.540001000000004</v>
      </c>
      <c r="H278">
        <v>0</v>
      </c>
    </row>
    <row r="279" spans="1:8" x14ac:dyDescent="0.25">
      <c r="A279" s="1">
        <v>34359</v>
      </c>
      <c r="B279" s="1" t="str">
        <f t="shared" si="4"/>
        <v>1994M1</v>
      </c>
      <c r="C279">
        <v>96.639999000000003</v>
      </c>
      <c r="D279">
        <v>96.75</v>
      </c>
      <c r="E279">
        <v>96.43</v>
      </c>
      <c r="F279">
        <v>96.5</v>
      </c>
      <c r="G279">
        <v>96.5</v>
      </c>
      <c r="H279">
        <v>0</v>
      </c>
    </row>
    <row r="280" spans="1:8" x14ac:dyDescent="0.25">
      <c r="A280" s="1">
        <v>34360</v>
      </c>
      <c r="B280" s="1" t="str">
        <f t="shared" si="4"/>
        <v>1994M1</v>
      </c>
      <c r="C280">
        <v>96.389999000000003</v>
      </c>
      <c r="D280">
        <v>96.440002000000007</v>
      </c>
      <c r="E280">
        <v>96.139999000000003</v>
      </c>
      <c r="F280">
        <v>96.150002000000001</v>
      </c>
      <c r="G280">
        <v>96.150002000000001</v>
      </c>
      <c r="H280">
        <v>0</v>
      </c>
    </row>
    <row r="281" spans="1:8" x14ac:dyDescent="0.25">
      <c r="A281" s="1">
        <v>34361</v>
      </c>
      <c r="B281" s="1" t="str">
        <f t="shared" si="4"/>
        <v>1994M1</v>
      </c>
      <c r="C281">
        <v>96.139999000000003</v>
      </c>
      <c r="D281">
        <v>96.290001000000004</v>
      </c>
      <c r="E281">
        <v>95.330001999999993</v>
      </c>
      <c r="F281">
        <v>95.449996999999996</v>
      </c>
      <c r="G281">
        <v>95.449996999999996</v>
      </c>
      <c r="H281">
        <v>0</v>
      </c>
    </row>
    <row r="282" spans="1:8" x14ac:dyDescent="0.25">
      <c r="A282" s="1">
        <v>34362</v>
      </c>
      <c r="B282" s="1" t="str">
        <f t="shared" si="4"/>
        <v>1994M1</v>
      </c>
      <c r="C282">
        <v>95.470000999999996</v>
      </c>
      <c r="D282">
        <v>96.209998999999996</v>
      </c>
      <c r="E282">
        <v>95.150002000000001</v>
      </c>
      <c r="F282">
        <v>96.18</v>
      </c>
      <c r="G282">
        <v>96.18</v>
      </c>
      <c r="H282">
        <v>0</v>
      </c>
    </row>
    <row r="283" spans="1:8" x14ac:dyDescent="0.25">
      <c r="A283" s="1">
        <v>34365</v>
      </c>
      <c r="B283" s="1" t="str">
        <f t="shared" si="4"/>
        <v>1994M1</v>
      </c>
      <c r="C283">
        <v>95.949996999999996</v>
      </c>
      <c r="D283">
        <v>96.279999000000004</v>
      </c>
      <c r="E283">
        <v>95.480002999999996</v>
      </c>
      <c r="F283">
        <v>95.589995999999999</v>
      </c>
      <c r="G283">
        <v>95.589995999999999</v>
      </c>
      <c r="H283">
        <v>0</v>
      </c>
    </row>
    <row r="284" spans="1:8" x14ac:dyDescent="0.25">
      <c r="A284" s="1">
        <v>34366</v>
      </c>
      <c r="B284" s="1" t="str">
        <f t="shared" si="4"/>
        <v>1994M2</v>
      </c>
      <c r="C284">
        <v>95.459998999999996</v>
      </c>
      <c r="D284">
        <v>95.699996999999996</v>
      </c>
      <c r="E284">
        <v>95.129997000000003</v>
      </c>
      <c r="F284">
        <v>95.519997000000004</v>
      </c>
      <c r="G284">
        <v>95.519997000000004</v>
      </c>
      <c r="H284">
        <v>0</v>
      </c>
    </row>
    <row r="285" spans="1:8" x14ac:dyDescent="0.25">
      <c r="A285" s="1">
        <v>34367</v>
      </c>
      <c r="B285" s="1" t="str">
        <f t="shared" si="4"/>
        <v>1994M2</v>
      </c>
      <c r="C285">
        <v>95.449996999999996</v>
      </c>
      <c r="D285">
        <v>95.709998999999996</v>
      </c>
      <c r="E285">
        <v>95.43</v>
      </c>
      <c r="F285">
        <v>95.529999000000004</v>
      </c>
      <c r="G285">
        <v>95.529999000000004</v>
      </c>
      <c r="H285">
        <v>0</v>
      </c>
    </row>
    <row r="286" spans="1:8" x14ac:dyDescent="0.25">
      <c r="A286" s="1">
        <v>34368</v>
      </c>
      <c r="B286" s="1" t="str">
        <f t="shared" si="4"/>
        <v>1994M2</v>
      </c>
      <c r="C286">
        <v>95.650002000000001</v>
      </c>
      <c r="D286">
        <v>96.080001999999993</v>
      </c>
      <c r="E286">
        <v>95.360000999999997</v>
      </c>
      <c r="F286">
        <v>95.870002999999997</v>
      </c>
      <c r="G286">
        <v>95.870002999999997</v>
      </c>
      <c r="H286">
        <v>0</v>
      </c>
    </row>
    <row r="287" spans="1:8" x14ac:dyDescent="0.25">
      <c r="A287" s="1">
        <v>34369</v>
      </c>
      <c r="B287" s="1" t="str">
        <f t="shared" si="4"/>
        <v>1994M2</v>
      </c>
      <c r="C287">
        <v>95.980002999999996</v>
      </c>
      <c r="D287">
        <v>96.900002000000001</v>
      </c>
      <c r="E287">
        <v>95.419998000000007</v>
      </c>
      <c r="F287">
        <v>96.75</v>
      </c>
      <c r="G287">
        <v>96.75</v>
      </c>
      <c r="H287">
        <v>0</v>
      </c>
    </row>
    <row r="288" spans="1:8" x14ac:dyDescent="0.25">
      <c r="A288" s="1">
        <v>34372</v>
      </c>
      <c r="B288" s="1" t="str">
        <f t="shared" si="4"/>
        <v>1994M2</v>
      </c>
      <c r="C288">
        <v>96.720000999999996</v>
      </c>
      <c r="D288">
        <v>96.860000999999997</v>
      </c>
      <c r="E288">
        <v>96.559997999999993</v>
      </c>
      <c r="F288">
        <v>96.639999000000003</v>
      </c>
      <c r="G288">
        <v>96.639999000000003</v>
      </c>
      <c r="H288">
        <v>0</v>
      </c>
    </row>
    <row r="289" spans="1:8" x14ac:dyDescent="0.25">
      <c r="A289" s="1">
        <v>34373</v>
      </c>
      <c r="B289" s="1" t="str">
        <f t="shared" si="4"/>
        <v>1994M2</v>
      </c>
      <c r="C289">
        <v>96.559997999999993</v>
      </c>
      <c r="D289">
        <v>97.099997999999999</v>
      </c>
      <c r="E289">
        <v>96.519997000000004</v>
      </c>
      <c r="F289">
        <v>96.949996999999996</v>
      </c>
      <c r="G289">
        <v>96.949996999999996</v>
      </c>
      <c r="H289">
        <v>0</v>
      </c>
    </row>
    <row r="290" spans="1:8" x14ac:dyDescent="0.25">
      <c r="A290" s="1">
        <v>34374</v>
      </c>
      <c r="B290" s="1" t="str">
        <f t="shared" si="4"/>
        <v>1994M2</v>
      </c>
      <c r="C290">
        <v>96.949996999999996</v>
      </c>
      <c r="D290">
        <v>96.970000999999996</v>
      </c>
      <c r="E290">
        <v>96.620002999999997</v>
      </c>
      <c r="F290">
        <v>96.830001999999993</v>
      </c>
      <c r="G290">
        <v>96.830001999999993</v>
      </c>
      <c r="H290">
        <v>0</v>
      </c>
    </row>
    <row r="291" spans="1:8" x14ac:dyDescent="0.25">
      <c r="A291" s="1">
        <v>34375</v>
      </c>
      <c r="B291" s="1" t="str">
        <f t="shared" si="4"/>
        <v>1994M2</v>
      </c>
      <c r="C291">
        <v>96.769997000000004</v>
      </c>
      <c r="D291">
        <v>97.010002</v>
      </c>
      <c r="E291">
        <v>96.540001000000004</v>
      </c>
      <c r="F291">
        <v>96.599997999999999</v>
      </c>
      <c r="G291">
        <v>96.599997999999999</v>
      </c>
      <c r="H291">
        <v>0</v>
      </c>
    </row>
    <row r="292" spans="1:8" x14ac:dyDescent="0.25">
      <c r="A292" s="1">
        <v>34376</v>
      </c>
      <c r="B292" s="1" t="str">
        <f t="shared" si="4"/>
        <v>1994M2</v>
      </c>
      <c r="C292">
        <v>96.580001999999993</v>
      </c>
      <c r="D292">
        <v>96.860000999999997</v>
      </c>
      <c r="E292">
        <v>96.440002000000007</v>
      </c>
      <c r="F292">
        <v>96.650002000000001</v>
      </c>
      <c r="G292">
        <v>96.650002000000001</v>
      </c>
      <c r="H292">
        <v>0</v>
      </c>
    </row>
    <row r="293" spans="1:8" x14ac:dyDescent="0.25">
      <c r="A293" s="1">
        <v>34379</v>
      </c>
      <c r="B293" s="1" t="str">
        <f t="shared" si="4"/>
        <v>1994M2</v>
      </c>
      <c r="C293">
        <v>95.800003000000004</v>
      </c>
      <c r="D293">
        <v>96.400002000000001</v>
      </c>
      <c r="E293">
        <v>94.739998</v>
      </c>
      <c r="F293">
        <v>94.910004000000001</v>
      </c>
      <c r="G293">
        <v>94.910004000000001</v>
      </c>
      <c r="H293">
        <v>0</v>
      </c>
    </row>
    <row r="294" spans="1:8" x14ac:dyDescent="0.25">
      <c r="A294" s="1">
        <v>34380</v>
      </c>
      <c r="B294" s="1" t="str">
        <f t="shared" si="4"/>
        <v>1994M2</v>
      </c>
      <c r="C294">
        <v>94.940002000000007</v>
      </c>
      <c r="D294">
        <v>95.550003000000004</v>
      </c>
      <c r="E294">
        <v>94.839995999999999</v>
      </c>
      <c r="F294">
        <v>95.230002999999996</v>
      </c>
      <c r="G294">
        <v>95.230002999999996</v>
      </c>
      <c r="H294">
        <v>0</v>
      </c>
    </row>
    <row r="295" spans="1:8" x14ac:dyDescent="0.25">
      <c r="A295" s="1">
        <v>34381</v>
      </c>
      <c r="B295" s="1" t="str">
        <f t="shared" si="4"/>
        <v>1994M2</v>
      </c>
      <c r="C295">
        <v>95.360000999999997</v>
      </c>
      <c r="D295">
        <v>95.480002999999996</v>
      </c>
      <c r="E295">
        <v>94.879997000000003</v>
      </c>
      <c r="F295">
        <v>95.160004000000001</v>
      </c>
      <c r="G295">
        <v>95.160004000000001</v>
      </c>
      <c r="H295">
        <v>0</v>
      </c>
    </row>
    <row r="296" spans="1:8" x14ac:dyDescent="0.25">
      <c r="A296" s="1">
        <v>34382</v>
      </c>
      <c r="B296" s="1" t="str">
        <f t="shared" si="4"/>
        <v>1994M2</v>
      </c>
      <c r="C296">
        <v>95.129997000000003</v>
      </c>
      <c r="D296">
        <v>95.449996999999996</v>
      </c>
      <c r="E296">
        <v>95</v>
      </c>
      <c r="F296">
        <v>95.150002000000001</v>
      </c>
      <c r="G296">
        <v>95.150002000000001</v>
      </c>
      <c r="H296">
        <v>0</v>
      </c>
    </row>
    <row r="297" spans="1:8" x14ac:dyDescent="0.25">
      <c r="A297" s="1">
        <v>34383</v>
      </c>
      <c r="B297" s="1" t="str">
        <f t="shared" si="4"/>
        <v>1994M2</v>
      </c>
      <c r="C297">
        <v>94.879997000000003</v>
      </c>
      <c r="D297">
        <v>95.07</v>
      </c>
      <c r="E297">
        <v>94.580001999999993</v>
      </c>
      <c r="F297">
        <v>94.599997999999999</v>
      </c>
      <c r="G297">
        <v>94.599997999999999</v>
      </c>
      <c r="H297">
        <v>0</v>
      </c>
    </row>
    <row r="298" spans="1:8" x14ac:dyDescent="0.25">
      <c r="A298" s="1">
        <v>34386</v>
      </c>
      <c r="B298" s="1" t="str">
        <f t="shared" si="4"/>
        <v>1994M2</v>
      </c>
      <c r="C298">
        <v>94.879997000000003</v>
      </c>
      <c r="D298">
        <v>95.07</v>
      </c>
      <c r="E298">
        <v>94.580001999999993</v>
      </c>
      <c r="F298">
        <v>94.599997999999999</v>
      </c>
      <c r="G298">
        <v>94.599997999999999</v>
      </c>
      <c r="H298">
        <v>0</v>
      </c>
    </row>
    <row r="299" spans="1:8" x14ac:dyDescent="0.25">
      <c r="A299" s="1">
        <v>34387</v>
      </c>
      <c r="B299" s="1" t="str">
        <f t="shared" si="4"/>
        <v>1994M2</v>
      </c>
      <c r="C299">
        <v>95.5</v>
      </c>
      <c r="D299">
        <v>95.610000999999997</v>
      </c>
      <c r="E299">
        <v>95.129997000000003</v>
      </c>
      <c r="F299">
        <v>95.230002999999996</v>
      </c>
      <c r="G299">
        <v>95.230002999999996</v>
      </c>
      <c r="H299">
        <v>0</v>
      </c>
    </row>
    <row r="300" spans="1:8" x14ac:dyDescent="0.25">
      <c r="A300" s="1">
        <v>34388</v>
      </c>
      <c r="B300" s="1" t="str">
        <f t="shared" si="4"/>
        <v>1994M2</v>
      </c>
      <c r="C300">
        <v>95.169998000000007</v>
      </c>
      <c r="D300">
        <v>95.620002999999997</v>
      </c>
      <c r="E300">
        <v>95.029999000000004</v>
      </c>
      <c r="F300">
        <v>95.379997000000003</v>
      </c>
      <c r="G300">
        <v>95.379997000000003</v>
      </c>
      <c r="H300">
        <v>0</v>
      </c>
    </row>
    <row r="301" spans="1:8" x14ac:dyDescent="0.25">
      <c r="A301" s="1">
        <v>34389</v>
      </c>
      <c r="B301" s="1" t="str">
        <f t="shared" si="4"/>
        <v>1994M2</v>
      </c>
      <c r="C301">
        <v>95.389999000000003</v>
      </c>
      <c r="D301">
        <v>95.879997000000003</v>
      </c>
      <c r="E301">
        <v>94.839995999999999</v>
      </c>
      <c r="F301">
        <v>95.010002</v>
      </c>
      <c r="G301">
        <v>95.010002</v>
      </c>
      <c r="H301">
        <v>0</v>
      </c>
    </row>
    <row r="302" spans="1:8" x14ac:dyDescent="0.25">
      <c r="A302" s="1">
        <v>34390</v>
      </c>
      <c r="B302" s="1" t="str">
        <f t="shared" si="4"/>
        <v>1994M2</v>
      </c>
      <c r="C302">
        <v>94.93</v>
      </c>
      <c r="D302">
        <v>95.169998000000007</v>
      </c>
      <c r="E302">
        <v>94.419998000000007</v>
      </c>
      <c r="F302">
        <v>94.769997000000004</v>
      </c>
      <c r="G302">
        <v>94.769997000000004</v>
      </c>
      <c r="H302">
        <v>0</v>
      </c>
    </row>
    <row r="303" spans="1:8" x14ac:dyDescent="0.25">
      <c r="A303" s="1">
        <v>34393</v>
      </c>
      <c r="B303" s="1" t="str">
        <f t="shared" si="4"/>
        <v>1994M2</v>
      </c>
      <c r="C303">
        <v>94.639999000000003</v>
      </c>
      <c r="D303">
        <v>94.970000999999996</v>
      </c>
      <c r="E303">
        <v>94.339995999999999</v>
      </c>
      <c r="F303">
        <v>94.550003000000004</v>
      </c>
      <c r="G303">
        <v>94.550003000000004</v>
      </c>
      <c r="H303">
        <v>0</v>
      </c>
    </row>
    <row r="304" spans="1:8" x14ac:dyDescent="0.25">
      <c r="A304" s="1">
        <v>34394</v>
      </c>
      <c r="B304" s="1" t="str">
        <f t="shared" si="4"/>
        <v>1994M3</v>
      </c>
      <c r="C304">
        <v>94.610000999999997</v>
      </c>
      <c r="D304">
        <v>95</v>
      </c>
      <c r="E304">
        <v>94.269997000000004</v>
      </c>
      <c r="F304">
        <v>94.769997000000004</v>
      </c>
      <c r="G304">
        <v>94.769997000000004</v>
      </c>
      <c r="H304">
        <v>0</v>
      </c>
    </row>
    <row r="305" spans="1:8" x14ac:dyDescent="0.25">
      <c r="A305" s="1">
        <v>34395</v>
      </c>
      <c r="B305" s="1" t="str">
        <f t="shared" si="4"/>
        <v>1994M3</v>
      </c>
      <c r="C305">
        <v>94.830001999999993</v>
      </c>
      <c r="D305">
        <v>94.940002000000007</v>
      </c>
      <c r="E305">
        <v>94.120002999999997</v>
      </c>
      <c r="F305">
        <v>94.510002</v>
      </c>
      <c r="G305">
        <v>94.510002</v>
      </c>
      <c r="H305">
        <v>0</v>
      </c>
    </row>
    <row r="306" spans="1:8" x14ac:dyDescent="0.25">
      <c r="A306" s="1">
        <v>34396</v>
      </c>
      <c r="B306" s="1" t="str">
        <f t="shared" si="4"/>
        <v>1994M3</v>
      </c>
      <c r="C306">
        <v>94.599997999999999</v>
      </c>
      <c r="D306">
        <v>94.830001999999993</v>
      </c>
      <c r="E306">
        <v>94.410004000000001</v>
      </c>
      <c r="F306">
        <v>94.519997000000004</v>
      </c>
      <c r="G306">
        <v>94.519997000000004</v>
      </c>
      <c r="H306">
        <v>0</v>
      </c>
    </row>
    <row r="307" spans="1:8" x14ac:dyDescent="0.25">
      <c r="A307" s="1">
        <v>34397</v>
      </c>
      <c r="B307" s="1" t="str">
        <f t="shared" si="4"/>
        <v>1994M3</v>
      </c>
      <c r="C307">
        <v>94.610000999999997</v>
      </c>
      <c r="D307">
        <v>95.349997999999999</v>
      </c>
      <c r="E307">
        <v>94.510002</v>
      </c>
      <c r="F307">
        <v>95.160004000000001</v>
      </c>
      <c r="G307">
        <v>95.160004000000001</v>
      </c>
      <c r="H307">
        <v>0</v>
      </c>
    </row>
    <row r="308" spans="1:8" x14ac:dyDescent="0.25">
      <c r="A308" s="1">
        <v>34400</v>
      </c>
      <c r="B308" s="1" t="str">
        <f t="shared" si="4"/>
        <v>1994M3</v>
      </c>
      <c r="C308">
        <v>95.169998000000007</v>
      </c>
      <c r="D308">
        <v>95.419998000000007</v>
      </c>
      <c r="E308">
        <v>95.059997999999993</v>
      </c>
      <c r="F308">
        <v>95.230002999999996</v>
      </c>
      <c r="G308">
        <v>95.230002999999996</v>
      </c>
      <c r="H308">
        <v>0</v>
      </c>
    </row>
    <row r="309" spans="1:8" x14ac:dyDescent="0.25">
      <c r="A309" s="1">
        <v>34401</v>
      </c>
      <c r="B309" s="1" t="str">
        <f t="shared" si="4"/>
        <v>1994M3</v>
      </c>
      <c r="C309">
        <v>95.199996999999996</v>
      </c>
      <c r="D309">
        <v>95.220000999999996</v>
      </c>
      <c r="E309">
        <v>94.940002000000007</v>
      </c>
      <c r="F309">
        <v>95.019997000000004</v>
      </c>
      <c r="G309">
        <v>95.019997000000004</v>
      </c>
      <c r="H309">
        <v>0</v>
      </c>
    </row>
    <row r="310" spans="1:8" x14ac:dyDescent="0.25">
      <c r="A310" s="1">
        <v>34402</v>
      </c>
      <c r="B310" s="1" t="str">
        <f t="shared" si="4"/>
        <v>1994M3</v>
      </c>
      <c r="C310">
        <v>94.919998000000007</v>
      </c>
      <c r="D310">
        <v>95.010002</v>
      </c>
      <c r="E310">
        <v>94.730002999999996</v>
      </c>
      <c r="F310">
        <v>94.800003000000004</v>
      </c>
      <c r="G310">
        <v>94.800003000000004</v>
      </c>
      <c r="H310">
        <v>0</v>
      </c>
    </row>
    <row r="311" spans="1:8" x14ac:dyDescent="0.25">
      <c r="A311" s="1">
        <v>34403</v>
      </c>
      <c r="B311" s="1" t="str">
        <f t="shared" si="4"/>
        <v>1994M3</v>
      </c>
      <c r="C311">
        <v>94.540001000000004</v>
      </c>
      <c r="D311">
        <v>94.589995999999999</v>
      </c>
      <c r="E311">
        <v>93.620002999999997</v>
      </c>
      <c r="F311">
        <v>93.709998999999996</v>
      </c>
      <c r="G311">
        <v>93.709998999999996</v>
      </c>
      <c r="H311">
        <v>0</v>
      </c>
    </row>
    <row r="312" spans="1:8" x14ac:dyDescent="0.25">
      <c r="A312" s="1">
        <v>34404</v>
      </c>
      <c r="B312" s="1" t="str">
        <f t="shared" si="4"/>
        <v>1994M3</v>
      </c>
      <c r="C312">
        <v>93.910004000000001</v>
      </c>
      <c r="D312">
        <v>93.980002999999996</v>
      </c>
      <c r="E312">
        <v>93.519997000000004</v>
      </c>
      <c r="F312">
        <v>93.910004000000001</v>
      </c>
      <c r="G312">
        <v>93.910004000000001</v>
      </c>
      <c r="H312">
        <v>0</v>
      </c>
    </row>
    <row r="313" spans="1:8" x14ac:dyDescent="0.25">
      <c r="A313" s="1">
        <v>34407</v>
      </c>
      <c r="B313" s="1" t="str">
        <f t="shared" si="4"/>
        <v>1994M3</v>
      </c>
      <c r="C313">
        <v>94.07</v>
      </c>
      <c r="D313">
        <v>94.410004000000001</v>
      </c>
      <c r="E313">
        <v>94</v>
      </c>
      <c r="F313">
        <v>94.230002999999996</v>
      </c>
      <c r="G313">
        <v>94.230002999999996</v>
      </c>
      <c r="H313">
        <v>0</v>
      </c>
    </row>
    <row r="314" spans="1:8" x14ac:dyDescent="0.25">
      <c r="A314" s="1">
        <v>34408</v>
      </c>
      <c r="B314" s="1" t="str">
        <f t="shared" si="4"/>
        <v>1994M3</v>
      </c>
      <c r="C314">
        <v>94.269997000000004</v>
      </c>
      <c r="D314">
        <v>94.720000999999996</v>
      </c>
      <c r="E314">
        <v>94.260002</v>
      </c>
      <c r="F314">
        <v>94.580001999999993</v>
      </c>
      <c r="G314">
        <v>94.580001999999993</v>
      </c>
      <c r="H314">
        <v>0</v>
      </c>
    </row>
    <row r="315" spans="1:8" x14ac:dyDescent="0.25">
      <c r="A315" s="1">
        <v>34409</v>
      </c>
      <c r="B315" s="1" t="str">
        <f t="shared" si="4"/>
        <v>1994M3</v>
      </c>
      <c r="C315">
        <v>94.519997000000004</v>
      </c>
      <c r="D315">
        <v>94.639999000000003</v>
      </c>
      <c r="E315">
        <v>94.110000999999997</v>
      </c>
      <c r="F315">
        <v>94.199996999999996</v>
      </c>
      <c r="G315">
        <v>94.199996999999996</v>
      </c>
      <c r="H315">
        <v>0</v>
      </c>
    </row>
    <row r="316" spans="1:8" x14ac:dyDescent="0.25">
      <c r="A316" s="1">
        <v>34410</v>
      </c>
      <c r="B316" s="1" t="str">
        <f t="shared" si="4"/>
        <v>1994M3</v>
      </c>
      <c r="C316">
        <v>94.190002000000007</v>
      </c>
      <c r="D316">
        <v>94.330001999999993</v>
      </c>
      <c r="E316">
        <v>93.769997000000004</v>
      </c>
      <c r="F316">
        <v>94.269997000000004</v>
      </c>
      <c r="G316">
        <v>94.269997000000004</v>
      </c>
      <c r="H316">
        <v>0</v>
      </c>
    </row>
    <row r="317" spans="1:8" x14ac:dyDescent="0.25">
      <c r="A317" s="1">
        <v>34411</v>
      </c>
      <c r="B317" s="1" t="str">
        <f t="shared" si="4"/>
        <v>1994M3</v>
      </c>
      <c r="C317">
        <v>94.349997999999999</v>
      </c>
      <c r="D317">
        <v>94.730002999999996</v>
      </c>
      <c r="E317">
        <v>94.309997999999993</v>
      </c>
      <c r="F317">
        <v>94.57</v>
      </c>
      <c r="G317">
        <v>94.57</v>
      </c>
      <c r="H317">
        <v>0</v>
      </c>
    </row>
    <row r="318" spans="1:8" x14ac:dyDescent="0.25">
      <c r="A318" s="1">
        <v>34414</v>
      </c>
      <c r="B318" s="1" t="str">
        <f t="shared" si="4"/>
        <v>1994M3</v>
      </c>
      <c r="C318">
        <v>94.720000999999996</v>
      </c>
      <c r="D318">
        <v>94.910004000000001</v>
      </c>
      <c r="E318">
        <v>94.400002000000001</v>
      </c>
      <c r="F318">
        <v>94.419998000000007</v>
      </c>
      <c r="G318">
        <v>94.419998000000007</v>
      </c>
      <c r="H318">
        <v>0</v>
      </c>
    </row>
    <row r="319" spans="1:8" x14ac:dyDescent="0.25">
      <c r="A319" s="1">
        <v>34415</v>
      </c>
      <c r="B319" s="1" t="str">
        <f t="shared" si="4"/>
        <v>1994M3</v>
      </c>
      <c r="C319">
        <v>94.410004000000001</v>
      </c>
      <c r="D319">
        <v>94.550003000000004</v>
      </c>
      <c r="E319">
        <v>94.029999000000004</v>
      </c>
      <c r="F319">
        <v>94.32</v>
      </c>
      <c r="G319">
        <v>94.32</v>
      </c>
      <c r="H319">
        <v>0</v>
      </c>
    </row>
    <row r="320" spans="1:8" x14ac:dyDescent="0.25">
      <c r="A320" s="1">
        <v>34416</v>
      </c>
      <c r="B320" s="1" t="str">
        <f t="shared" si="4"/>
        <v>1994M3</v>
      </c>
      <c r="C320">
        <v>94.339995999999999</v>
      </c>
      <c r="D320">
        <v>94.510002</v>
      </c>
      <c r="E320">
        <v>94.080001999999993</v>
      </c>
      <c r="F320">
        <v>94.120002999999997</v>
      </c>
      <c r="G320">
        <v>94.120002999999997</v>
      </c>
      <c r="H320">
        <v>0</v>
      </c>
    </row>
    <row r="321" spans="1:8" x14ac:dyDescent="0.25">
      <c r="A321" s="1">
        <v>34417</v>
      </c>
      <c r="B321" s="1" t="str">
        <f t="shared" si="4"/>
        <v>1994M3</v>
      </c>
      <c r="C321">
        <v>94.089995999999999</v>
      </c>
      <c r="D321">
        <v>94.330001999999993</v>
      </c>
      <c r="E321">
        <v>93.470000999999996</v>
      </c>
      <c r="F321">
        <v>93.57</v>
      </c>
      <c r="G321">
        <v>93.57</v>
      </c>
      <c r="H321">
        <v>0</v>
      </c>
    </row>
    <row r="322" spans="1:8" x14ac:dyDescent="0.25">
      <c r="A322" s="1">
        <v>34418</v>
      </c>
      <c r="B322" s="1" t="str">
        <f t="shared" si="4"/>
        <v>1994M3</v>
      </c>
      <c r="C322">
        <v>93.650002000000001</v>
      </c>
      <c r="D322">
        <v>93.779999000000004</v>
      </c>
      <c r="E322">
        <v>93.269997000000004</v>
      </c>
      <c r="F322">
        <v>93.5</v>
      </c>
      <c r="G322">
        <v>93.5</v>
      </c>
      <c r="H322">
        <v>0</v>
      </c>
    </row>
    <row r="323" spans="1:8" x14ac:dyDescent="0.25">
      <c r="A323" s="1">
        <v>34421</v>
      </c>
      <c r="B323" s="1" t="str">
        <f t="shared" ref="B323:B386" si="5">YEAR(A323)&amp;"M"&amp;MONTH(A323)</f>
        <v>1994M3</v>
      </c>
      <c r="C323">
        <v>93.540001000000004</v>
      </c>
      <c r="D323">
        <v>93.760002</v>
      </c>
      <c r="E323">
        <v>93.410004000000001</v>
      </c>
      <c r="F323">
        <v>93.489998</v>
      </c>
      <c r="G323">
        <v>93.489998</v>
      </c>
      <c r="H323">
        <v>0</v>
      </c>
    </row>
    <row r="324" spans="1:8" x14ac:dyDescent="0.25">
      <c r="A324" s="1">
        <v>34422</v>
      </c>
      <c r="B324" s="1" t="str">
        <f t="shared" si="5"/>
        <v>1994M3</v>
      </c>
      <c r="C324">
        <v>93.410004000000001</v>
      </c>
      <c r="D324">
        <v>93.809997999999993</v>
      </c>
      <c r="E324">
        <v>93.199996999999996</v>
      </c>
      <c r="F324">
        <v>93.730002999999996</v>
      </c>
      <c r="G324">
        <v>93.730002999999996</v>
      </c>
      <c r="H324">
        <v>0</v>
      </c>
    </row>
    <row r="325" spans="1:8" x14ac:dyDescent="0.25">
      <c r="A325" s="1">
        <v>34423</v>
      </c>
      <c r="B325" s="1" t="str">
        <f t="shared" si="5"/>
        <v>1994M3</v>
      </c>
      <c r="C325">
        <v>93.529999000000004</v>
      </c>
      <c r="D325">
        <v>93.849997999999999</v>
      </c>
      <c r="E325">
        <v>93.370002999999997</v>
      </c>
      <c r="F325">
        <v>93.540001000000004</v>
      </c>
      <c r="G325">
        <v>93.540001000000004</v>
      </c>
      <c r="H325">
        <v>0</v>
      </c>
    </row>
    <row r="326" spans="1:8" x14ac:dyDescent="0.25">
      <c r="A326" s="1">
        <v>34424</v>
      </c>
      <c r="B326" s="1" t="str">
        <f t="shared" si="5"/>
        <v>1994M3</v>
      </c>
      <c r="C326">
        <v>93.589995999999999</v>
      </c>
      <c r="D326">
        <v>93.639999000000003</v>
      </c>
      <c r="E326">
        <v>92.860000999999997</v>
      </c>
      <c r="F326">
        <v>93.059997999999993</v>
      </c>
      <c r="G326">
        <v>93.059997999999993</v>
      </c>
      <c r="H326">
        <v>0</v>
      </c>
    </row>
    <row r="327" spans="1:8" x14ac:dyDescent="0.25">
      <c r="A327" s="1">
        <v>34425</v>
      </c>
      <c r="B327" s="1" t="str">
        <f t="shared" si="5"/>
        <v>1994M4</v>
      </c>
      <c r="C327">
        <v>93.379997000000003</v>
      </c>
      <c r="D327">
        <v>94.360000999999997</v>
      </c>
      <c r="E327">
        <v>93.360000999999997</v>
      </c>
      <c r="F327">
        <v>94.309997999999993</v>
      </c>
      <c r="G327">
        <v>94.309997999999993</v>
      </c>
      <c r="H327">
        <v>0</v>
      </c>
    </row>
    <row r="328" spans="1:8" x14ac:dyDescent="0.25">
      <c r="A328" s="1">
        <v>34428</v>
      </c>
      <c r="B328" s="1" t="str">
        <f t="shared" si="5"/>
        <v>1994M4</v>
      </c>
      <c r="C328">
        <v>94.25</v>
      </c>
      <c r="D328">
        <v>94.599997999999999</v>
      </c>
      <c r="E328">
        <v>94.169998000000007</v>
      </c>
      <c r="F328">
        <v>94.32</v>
      </c>
      <c r="G328">
        <v>94.32</v>
      </c>
      <c r="H328">
        <v>0</v>
      </c>
    </row>
    <row r="329" spans="1:8" x14ac:dyDescent="0.25">
      <c r="A329" s="1">
        <v>34429</v>
      </c>
      <c r="B329" s="1" t="str">
        <f t="shared" si="5"/>
        <v>1994M4</v>
      </c>
      <c r="C329">
        <v>94.410004000000001</v>
      </c>
      <c r="D329">
        <v>95.330001999999993</v>
      </c>
      <c r="E329">
        <v>94.220000999999996</v>
      </c>
      <c r="F329">
        <v>95.279999000000004</v>
      </c>
      <c r="G329">
        <v>95.279999000000004</v>
      </c>
      <c r="H329">
        <v>0</v>
      </c>
    </row>
    <row r="330" spans="1:8" x14ac:dyDescent="0.25">
      <c r="A330" s="1">
        <v>34430</v>
      </c>
      <c r="B330" s="1" t="str">
        <f t="shared" si="5"/>
        <v>1994M4</v>
      </c>
      <c r="C330">
        <v>95.209998999999996</v>
      </c>
      <c r="D330">
        <v>95.269997000000004</v>
      </c>
      <c r="E330">
        <v>95.019997000000004</v>
      </c>
      <c r="F330">
        <v>95.139999000000003</v>
      </c>
      <c r="G330">
        <v>95.139999000000003</v>
      </c>
      <c r="H330">
        <v>0</v>
      </c>
    </row>
    <row r="331" spans="1:8" x14ac:dyDescent="0.25">
      <c r="A331" s="1">
        <v>34431</v>
      </c>
      <c r="B331" s="1" t="str">
        <f t="shared" si="5"/>
        <v>1994M4</v>
      </c>
      <c r="C331">
        <v>95.129997000000003</v>
      </c>
      <c r="D331">
        <v>95.269997000000004</v>
      </c>
      <c r="E331">
        <v>94.82</v>
      </c>
      <c r="F331">
        <v>95.080001999999993</v>
      </c>
      <c r="G331">
        <v>95.080001999999993</v>
      </c>
      <c r="H331">
        <v>0</v>
      </c>
    </row>
    <row r="332" spans="1:8" x14ac:dyDescent="0.25">
      <c r="A332" s="1">
        <v>34432</v>
      </c>
      <c r="B332" s="1" t="str">
        <f t="shared" si="5"/>
        <v>1994M4</v>
      </c>
      <c r="C332">
        <v>95.129997000000003</v>
      </c>
      <c r="D332">
        <v>95.150002000000001</v>
      </c>
      <c r="E332">
        <v>94.790001000000004</v>
      </c>
      <c r="F332">
        <v>94.93</v>
      </c>
      <c r="G332">
        <v>94.93</v>
      </c>
      <c r="H332">
        <v>0</v>
      </c>
    </row>
    <row r="333" spans="1:8" x14ac:dyDescent="0.25">
      <c r="A333" s="1">
        <v>34435</v>
      </c>
      <c r="B333" s="1" t="str">
        <f t="shared" si="5"/>
        <v>1994M4</v>
      </c>
      <c r="C333">
        <v>94.830001999999993</v>
      </c>
      <c r="D333">
        <v>94.93</v>
      </c>
      <c r="E333">
        <v>94.489998</v>
      </c>
      <c r="F333">
        <v>94.709998999999996</v>
      </c>
      <c r="G333">
        <v>94.709998999999996</v>
      </c>
      <c r="H333">
        <v>0</v>
      </c>
    </row>
    <row r="334" spans="1:8" x14ac:dyDescent="0.25">
      <c r="A334" s="1">
        <v>34436</v>
      </c>
      <c r="B334" s="1" t="str">
        <f t="shared" si="5"/>
        <v>1994M4</v>
      </c>
      <c r="C334">
        <v>94.720000999999996</v>
      </c>
      <c r="D334">
        <v>95.089995999999999</v>
      </c>
      <c r="E334">
        <v>94.699996999999996</v>
      </c>
      <c r="F334">
        <v>94.900002000000001</v>
      </c>
      <c r="G334">
        <v>94.900002000000001</v>
      </c>
      <c r="H334">
        <v>0</v>
      </c>
    </row>
    <row r="335" spans="1:8" x14ac:dyDescent="0.25">
      <c r="A335" s="1">
        <v>34437</v>
      </c>
      <c r="B335" s="1" t="str">
        <f t="shared" si="5"/>
        <v>1994M4</v>
      </c>
      <c r="C335">
        <v>94.860000999999997</v>
      </c>
      <c r="D335">
        <v>94.989998</v>
      </c>
      <c r="E335">
        <v>94.529999000000004</v>
      </c>
      <c r="F335">
        <v>94.550003000000004</v>
      </c>
      <c r="G335">
        <v>94.550003000000004</v>
      </c>
      <c r="H335">
        <v>0</v>
      </c>
    </row>
    <row r="336" spans="1:8" x14ac:dyDescent="0.25">
      <c r="A336" s="1">
        <v>34438</v>
      </c>
      <c r="B336" s="1" t="str">
        <f t="shared" si="5"/>
        <v>1994M4</v>
      </c>
      <c r="C336">
        <v>94.599997999999999</v>
      </c>
      <c r="D336">
        <v>94.989998</v>
      </c>
      <c r="E336">
        <v>94.540001000000004</v>
      </c>
      <c r="F336">
        <v>94.75</v>
      </c>
      <c r="G336">
        <v>94.75</v>
      </c>
      <c r="H336">
        <v>0</v>
      </c>
    </row>
    <row r="337" spans="1:8" x14ac:dyDescent="0.25">
      <c r="A337" s="1">
        <v>34439</v>
      </c>
      <c r="B337" s="1" t="str">
        <f t="shared" si="5"/>
        <v>1994M4</v>
      </c>
      <c r="C337">
        <v>94.809997999999993</v>
      </c>
      <c r="D337">
        <v>95.080001999999993</v>
      </c>
      <c r="E337">
        <v>94.699996999999996</v>
      </c>
      <c r="F337">
        <v>94.900002000000001</v>
      </c>
      <c r="G337">
        <v>94.900002000000001</v>
      </c>
      <c r="H337">
        <v>0</v>
      </c>
    </row>
    <row r="338" spans="1:8" x14ac:dyDescent="0.25">
      <c r="A338" s="1">
        <v>34442</v>
      </c>
      <c r="B338" s="1" t="str">
        <f t="shared" si="5"/>
        <v>1994M4</v>
      </c>
      <c r="C338">
        <v>94.790001000000004</v>
      </c>
      <c r="D338">
        <v>95.260002</v>
      </c>
      <c r="E338">
        <v>94.550003000000004</v>
      </c>
      <c r="F338">
        <v>94.639999000000003</v>
      </c>
      <c r="G338">
        <v>94.639999000000003</v>
      </c>
      <c r="H338">
        <v>0</v>
      </c>
    </row>
    <row r="339" spans="1:8" x14ac:dyDescent="0.25">
      <c r="A339" s="1">
        <v>34443</v>
      </c>
      <c r="B339" s="1" t="str">
        <f t="shared" si="5"/>
        <v>1994M4</v>
      </c>
      <c r="C339">
        <v>94.599997999999999</v>
      </c>
      <c r="D339">
        <v>94.769997000000004</v>
      </c>
      <c r="E339">
        <v>94.239998</v>
      </c>
      <c r="F339">
        <v>94.449996999999996</v>
      </c>
      <c r="G339">
        <v>94.449996999999996</v>
      </c>
      <c r="H339">
        <v>0</v>
      </c>
    </row>
    <row r="340" spans="1:8" x14ac:dyDescent="0.25">
      <c r="A340" s="1">
        <v>34444</v>
      </c>
      <c r="B340" s="1" t="str">
        <f t="shared" si="5"/>
        <v>1994M4</v>
      </c>
      <c r="C340">
        <v>94.440002000000007</v>
      </c>
      <c r="D340">
        <v>94.540001000000004</v>
      </c>
      <c r="E340">
        <v>93.860000999999997</v>
      </c>
      <c r="F340">
        <v>94</v>
      </c>
      <c r="G340">
        <v>94</v>
      </c>
      <c r="H340">
        <v>0</v>
      </c>
    </row>
    <row r="341" spans="1:8" x14ac:dyDescent="0.25">
      <c r="A341" s="1">
        <v>34445</v>
      </c>
      <c r="B341" s="1" t="str">
        <f t="shared" si="5"/>
        <v>1994M4</v>
      </c>
      <c r="C341">
        <v>93.860000999999997</v>
      </c>
      <c r="D341">
        <v>94.169998000000007</v>
      </c>
      <c r="E341">
        <v>93.699996999999996</v>
      </c>
      <c r="F341">
        <v>93.959998999999996</v>
      </c>
      <c r="G341">
        <v>93.959998999999996</v>
      </c>
      <c r="H341">
        <v>0</v>
      </c>
    </row>
    <row r="342" spans="1:8" x14ac:dyDescent="0.25">
      <c r="A342" s="1">
        <v>34446</v>
      </c>
      <c r="B342" s="1" t="str">
        <f t="shared" si="5"/>
        <v>1994M4</v>
      </c>
      <c r="C342">
        <v>93.910004000000001</v>
      </c>
      <c r="D342">
        <v>94.25</v>
      </c>
      <c r="E342">
        <v>93.830001999999993</v>
      </c>
      <c r="F342">
        <v>93.910004000000001</v>
      </c>
      <c r="G342">
        <v>93.910004000000001</v>
      </c>
      <c r="H342">
        <v>0</v>
      </c>
    </row>
    <row r="343" spans="1:8" x14ac:dyDescent="0.25">
      <c r="A343" s="1">
        <v>34449</v>
      </c>
      <c r="B343" s="1" t="str">
        <f t="shared" si="5"/>
        <v>1994M4</v>
      </c>
      <c r="C343">
        <v>93.709998999999996</v>
      </c>
      <c r="D343">
        <v>93.860000999999997</v>
      </c>
      <c r="E343">
        <v>93.5</v>
      </c>
      <c r="F343">
        <v>93.599997999999999</v>
      </c>
      <c r="G343">
        <v>93.599997999999999</v>
      </c>
      <c r="H343">
        <v>0</v>
      </c>
    </row>
    <row r="344" spans="1:8" x14ac:dyDescent="0.25">
      <c r="A344" s="1">
        <v>34450</v>
      </c>
      <c r="B344" s="1" t="str">
        <f t="shared" si="5"/>
        <v>1994M4</v>
      </c>
      <c r="C344">
        <v>93.660004000000001</v>
      </c>
      <c r="D344">
        <v>93.809997999999993</v>
      </c>
      <c r="E344">
        <v>93.220000999999996</v>
      </c>
      <c r="F344">
        <v>93.330001999999993</v>
      </c>
      <c r="G344">
        <v>93.330001999999993</v>
      </c>
      <c r="H344">
        <v>0</v>
      </c>
    </row>
    <row r="345" spans="1:8" x14ac:dyDescent="0.25">
      <c r="A345" s="1">
        <v>34451</v>
      </c>
      <c r="B345" s="1" t="str">
        <f t="shared" si="5"/>
        <v>1994M4</v>
      </c>
      <c r="C345">
        <v>93.660004000000001</v>
      </c>
      <c r="D345">
        <v>93.809997999999993</v>
      </c>
      <c r="E345">
        <v>93.220000999999996</v>
      </c>
      <c r="F345">
        <v>93.330001999999993</v>
      </c>
      <c r="G345">
        <v>93.330001999999993</v>
      </c>
      <c r="H345">
        <v>0</v>
      </c>
    </row>
    <row r="346" spans="1:8" x14ac:dyDescent="0.25">
      <c r="A346" s="1">
        <v>34452</v>
      </c>
      <c r="B346" s="1" t="str">
        <f t="shared" si="5"/>
        <v>1994M4</v>
      </c>
      <c r="C346">
        <v>93.150002000000001</v>
      </c>
      <c r="D346">
        <v>93.230002999999996</v>
      </c>
      <c r="E346">
        <v>92.43</v>
      </c>
      <c r="F346">
        <v>92.440002000000007</v>
      </c>
      <c r="G346">
        <v>92.440002000000007</v>
      </c>
      <c r="H346">
        <v>0</v>
      </c>
    </row>
    <row r="347" spans="1:8" x14ac:dyDescent="0.25">
      <c r="A347" s="1">
        <v>34453</v>
      </c>
      <c r="B347" s="1" t="str">
        <f t="shared" si="5"/>
        <v>1994M4</v>
      </c>
      <c r="C347">
        <v>92.489998</v>
      </c>
      <c r="D347">
        <v>92.650002000000001</v>
      </c>
      <c r="E347">
        <v>91.709998999999996</v>
      </c>
      <c r="F347">
        <v>92.120002999999997</v>
      </c>
      <c r="G347">
        <v>92.120002999999997</v>
      </c>
      <c r="H347">
        <v>0</v>
      </c>
    </row>
    <row r="348" spans="1:8" x14ac:dyDescent="0.25">
      <c r="A348" s="1">
        <v>34456</v>
      </c>
      <c r="B348" s="1" t="str">
        <f t="shared" si="5"/>
        <v>1994M5</v>
      </c>
      <c r="C348">
        <v>92.57</v>
      </c>
      <c r="D348">
        <v>92.57</v>
      </c>
      <c r="E348">
        <v>91.93</v>
      </c>
      <c r="F348">
        <v>92.059997999999993</v>
      </c>
      <c r="G348">
        <v>92.059997999999993</v>
      </c>
      <c r="H348">
        <v>0</v>
      </c>
    </row>
    <row r="349" spans="1:8" x14ac:dyDescent="0.25">
      <c r="A349" s="1">
        <v>34457</v>
      </c>
      <c r="B349" s="1" t="str">
        <f t="shared" si="5"/>
        <v>1994M5</v>
      </c>
      <c r="C349">
        <v>92.07</v>
      </c>
      <c r="D349">
        <v>92.230002999999996</v>
      </c>
      <c r="E349">
        <v>91.580001999999993</v>
      </c>
      <c r="F349">
        <v>91.650002000000001</v>
      </c>
      <c r="G349">
        <v>91.650002000000001</v>
      </c>
      <c r="H349">
        <v>0</v>
      </c>
    </row>
    <row r="350" spans="1:8" x14ac:dyDescent="0.25">
      <c r="A350" s="1">
        <v>34458</v>
      </c>
      <c r="B350" s="1" t="str">
        <f t="shared" si="5"/>
        <v>1994M5</v>
      </c>
      <c r="C350">
        <v>91.669998000000007</v>
      </c>
      <c r="D350">
        <v>92.809997999999993</v>
      </c>
      <c r="E350">
        <v>91.510002</v>
      </c>
      <c r="F350">
        <v>92.43</v>
      </c>
      <c r="G350">
        <v>92.43</v>
      </c>
      <c r="H350">
        <v>0</v>
      </c>
    </row>
    <row r="351" spans="1:8" x14ac:dyDescent="0.25">
      <c r="A351" s="1">
        <v>34459</v>
      </c>
      <c r="B351" s="1" t="str">
        <f t="shared" si="5"/>
        <v>1994M5</v>
      </c>
      <c r="C351">
        <v>92.470000999999996</v>
      </c>
      <c r="D351">
        <v>93.32</v>
      </c>
      <c r="E351">
        <v>92.459998999999996</v>
      </c>
      <c r="F351">
        <v>92.989998</v>
      </c>
      <c r="G351">
        <v>92.989998</v>
      </c>
      <c r="H351">
        <v>0</v>
      </c>
    </row>
    <row r="352" spans="1:8" x14ac:dyDescent="0.25">
      <c r="A352" s="1">
        <v>34460</v>
      </c>
      <c r="B352" s="1" t="str">
        <f t="shared" si="5"/>
        <v>1994M5</v>
      </c>
      <c r="C352">
        <v>93.07</v>
      </c>
      <c r="D352">
        <v>93.389999000000003</v>
      </c>
      <c r="E352">
        <v>92.690002000000007</v>
      </c>
      <c r="F352">
        <v>92.709998999999996</v>
      </c>
      <c r="G352">
        <v>92.709998999999996</v>
      </c>
      <c r="H352">
        <v>0</v>
      </c>
    </row>
    <row r="353" spans="1:8" x14ac:dyDescent="0.25">
      <c r="A353" s="1">
        <v>34463</v>
      </c>
      <c r="B353" s="1" t="str">
        <f t="shared" si="5"/>
        <v>1994M5</v>
      </c>
      <c r="C353">
        <v>92.860000999999997</v>
      </c>
      <c r="D353">
        <v>92.879997000000003</v>
      </c>
      <c r="E353">
        <v>92.410004000000001</v>
      </c>
      <c r="F353">
        <v>92.470000999999996</v>
      </c>
      <c r="G353">
        <v>92.470000999999996</v>
      </c>
      <c r="H353">
        <v>0</v>
      </c>
    </row>
    <row r="354" spans="1:8" x14ac:dyDescent="0.25">
      <c r="A354" s="1">
        <v>34464</v>
      </c>
      <c r="B354" s="1" t="str">
        <f t="shared" si="5"/>
        <v>1994M5</v>
      </c>
      <c r="C354">
        <v>92.519997000000004</v>
      </c>
      <c r="D354">
        <v>93.589995999999999</v>
      </c>
      <c r="E354">
        <v>92.5</v>
      </c>
      <c r="F354">
        <v>93.5</v>
      </c>
      <c r="G354">
        <v>93.5</v>
      </c>
      <c r="H354">
        <v>0</v>
      </c>
    </row>
    <row r="355" spans="1:8" x14ac:dyDescent="0.25">
      <c r="A355" s="1">
        <v>34465</v>
      </c>
      <c r="B355" s="1" t="str">
        <f t="shared" si="5"/>
        <v>1994M5</v>
      </c>
      <c r="C355">
        <v>93.410004000000001</v>
      </c>
      <c r="D355">
        <v>93.75</v>
      </c>
      <c r="E355">
        <v>93.099997999999999</v>
      </c>
      <c r="F355">
        <v>93.330001999999993</v>
      </c>
      <c r="G355">
        <v>93.330001999999993</v>
      </c>
      <c r="H355">
        <v>0</v>
      </c>
    </row>
    <row r="356" spans="1:8" x14ac:dyDescent="0.25">
      <c r="A356" s="1">
        <v>34466</v>
      </c>
      <c r="B356" s="1" t="str">
        <f t="shared" si="5"/>
        <v>1994M5</v>
      </c>
      <c r="C356">
        <v>93.220000999999996</v>
      </c>
      <c r="D356">
        <v>93.489998</v>
      </c>
      <c r="E356">
        <v>93.040001000000004</v>
      </c>
      <c r="F356">
        <v>93.110000999999997</v>
      </c>
      <c r="G356">
        <v>93.110000999999997</v>
      </c>
      <c r="H356">
        <v>0</v>
      </c>
    </row>
    <row r="357" spans="1:8" x14ac:dyDescent="0.25">
      <c r="A357" s="1">
        <v>34467</v>
      </c>
      <c r="B357" s="1" t="str">
        <f t="shared" si="5"/>
        <v>1994M5</v>
      </c>
      <c r="C357">
        <v>93.080001999999993</v>
      </c>
      <c r="D357">
        <v>93.5</v>
      </c>
      <c r="E357">
        <v>92.959998999999996</v>
      </c>
      <c r="F357">
        <v>93.300003000000004</v>
      </c>
      <c r="G357">
        <v>93.300003000000004</v>
      </c>
      <c r="H357">
        <v>0</v>
      </c>
    </row>
    <row r="358" spans="1:8" x14ac:dyDescent="0.25">
      <c r="A358" s="1">
        <v>34470</v>
      </c>
      <c r="B358" s="1" t="str">
        <f t="shared" si="5"/>
        <v>1994M5</v>
      </c>
      <c r="C358">
        <v>93.389999000000003</v>
      </c>
      <c r="D358">
        <v>93.559997999999993</v>
      </c>
      <c r="E358">
        <v>93.309997999999993</v>
      </c>
      <c r="F358">
        <v>93.419998000000007</v>
      </c>
      <c r="G358">
        <v>93.419998000000007</v>
      </c>
      <c r="H358">
        <v>0</v>
      </c>
    </row>
    <row r="359" spans="1:8" x14ac:dyDescent="0.25">
      <c r="A359" s="1">
        <v>34471</v>
      </c>
      <c r="B359" s="1" t="str">
        <f t="shared" si="5"/>
        <v>1994M5</v>
      </c>
      <c r="C359">
        <v>93.43</v>
      </c>
      <c r="D359">
        <v>93.470000999999996</v>
      </c>
      <c r="E359">
        <v>92.889999000000003</v>
      </c>
      <c r="F359">
        <v>93.309997999999993</v>
      </c>
      <c r="G359">
        <v>93.309997999999993</v>
      </c>
      <c r="H359">
        <v>0</v>
      </c>
    </row>
    <row r="360" spans="1:8" x14ac:dyDescent="0.25">
      <c r="A360" s="1">
        <v>34472</v>
      </c>
      <c r="B360" s="1" t="str">
        <f t="shared" si="5"/>
        <v>1994M5</v>
      </c>
      <c r="C360">
        <v>93.360000999999997</v>
      </c>
      <c r="D360">
        <v>93.410004000000001</v>
      </c>
      <c r="E360">
        <v>92.410004000000001</v>
      </c>
      <c r="F360">
        <v>92.510002</v>
      </c>
      <c r="G360">
        <v>92.510002</v>
      </c>
      <c r="H360">
        <v>0</v>
      </c>
    </row>
    <row r="361" spans="1:8" x14ac:dyDescent="0.25">
      <c r="A361" s="1">
        <v>34473</v>
      </c>
      <c r="B361" s="1" t="str">
        <f t="shared" si="5"/>
        <v>1994M5</v>
      </c>
      <c r="C361">
        <v>92.519997000000004</v>
      </c>
      <c r="D361">
        <v>92.669998000000007</v>
      </c>
      <c r="E361">
        <v>92.400002000000001</v>
      </c>
      <c r="F361">
        <v>92.610000999999997</v>
      </c>
      <c r="G361">
        <v>92.610000999999997</v>
      </c>
      <c r="H361">
        <v>0</v>
      </c>
    </row>
    <row r="362" spans="1:8" x14ac:dyDescent="0.25">
      <c r="A362" s="1">
        <v>34474</v>
      </c>
      <c r="B362" s="1" t="str">
        <f t="shared" si="5"/>
        <v>1994M5</v>
      </c>
      <c r="C362">
        <v>92.629997000000003</v>
      </c>
      <c r="D362">
        <v>92.68</v>
      </c>
      <c r="E362">
        <v>92.169998000000007</v>
      </c>
      <c r="F362">
        <v>92.239998</v>
      </c>
      <c r="G362">
        <v>92.239998</v>
      </c>
      <c r="H362">
        <v>0</v>
      </c>
    </row>
    <row r="363" spans="1:8" x14ac:dyDescent="0.25">
      <c r="A363" s="1">
        <v>34477</v>
      </c>
      <c r="B363" s="1" t="str">
        <f t="shared" si="5"/>
        <v>1994M5</v>
      </c>
      <c r="C363">
        <v>92.349997999999999</v>
      </c>
      <c r="D363">
        <v>92.599997999999999</v>
      </c>
      <c r="E363">
        <v>92.089995999999999</v>
      </c>
      <c r="F363">
        <v>92.239998</v>
      </c>
      <c r="G363">
        <v>92.239998</v>
      </c>
      <c r="H363">
        <v>0</v>
      </c>
    </row>
    <row r="364" spans="1:8" x14ac:dyDescent="0.25">
      <c r="A364" s="1">
        <v>34478</v>
      </c>
      <c r="B364" s="1" t="str">
        <f t="shared" si="5"/>
        <v>1994M5</v>
      </c>
      <c r="C364">
        <v>92.330001999999993</v>
      </c>
      <c r="D364">
        <v>92.82</v>
      </c>
      <c r="E364">
        <v>92.25</v>
      </c>
      <c r="F364">
        <v>92.75</v>
      </c>
      <c r="G364">
        <v>92.75</v>
      </c>
      <c r="H364">
        <v>0</v>
      </c>
    </row>
    <row r="365" spans="1:8" x14ac:dyDescent="0.25">
      <c r="A365" s="1">
        <v>34479</v>
      </c>
      <c r="B365" s="1" t="str">
        <f t="shared" si="5"/>
        <v>1994M5</v>
      </c>
      <c r="C365">
        <v>92.760002</v>
      </c>
      <c r="D365">
        <v>92.830001999999993</v>
      </c>
      <c r="E365">
        <v>92.32</v>
      </c>
      <c r="F365">
        <v>92.440002000000007</v>
      </c>
      <c r="G365">
        <v>92.440002000000007</v>
      </c>
      <c r="H365">
        <v>0</v>
      </c>
    </row>
    <row r="366" spans="1:8" x14ac:dyDescent="0.25">
      <c r="A366" s="1">
        <v>34480</v>
      </c>
      <c r="B366" s="1" t="str">
        <f t="shared" si="5"/>
        <v>1994M5</v>
      </c>
      <c r="C366">
        <v>92.379997000000003</v>
      </c>
      <c r="D366">
        <v>92.599997999999999</v>
      </c>
      <c r="E366">
        <v>92.209998999999996</v>
      </c>
      <c r="F366">
        <v>92.550003000000004</v>
      </c>
      <c r="G366">
        <v>92.550003000000004</v>
      </c>
      <c r="H366">
        <v>0</v>
      </c>
    </row>
    <row r="367" spans="1:8" x14ac:dyDescent="0.25">
      <c r="A367" s="1">
        <v>34481</v>
      </c>
      <c r="B367" s="1" t="str">
        <f t="shared" si="5"/>
        <v>1994M5</v>
      </c>
      <c r="C367">
        <v>92.57</v>
      </c>
      <c r="D367">
        <v>92.669998000000007</v>
      </c>
      <c r="E367">
        <v>92.209998999999996</v>
      </c>
      <c r="F367">
        <v>92.32</v>
      </c>
      <c r="G367">
        <v>92.32</v>
      </c>
      <c r="H367">
        <v>0</v>
      </c>
    </row>
    <row r="368" spans="1:8" x14ac:dyDescent="0.25">
      <c r="A368" s="1">
        <v>34484</v>
      </c>
      <c r="B368" s="1" t="str">
        <f t="shared" si="5"/>
        <v>1994M5</v>
      </c>
      <c r="C368">
        <v>92.57</v>
      </c>
      <c r="D368">
        <v>92.669998000000007</v>
      </c>
      <c r="E368">
        <v>92.209998999999996</v>
      </c>
      <c r="F368">
        <v>92.32</v>
      </c>
      <c r="G368">
        <v>92.32</v>
      </c>
      <c r="H368">
        <v>0</v>
      </c>
    </row>
    <row r="369" spans="1:8" x14ac:dyDescent="0.25">
      <c r="A369" s="1">
        <v>34485</v>
      </c>
      <c r="B369" s="1" t="str">
        <f t="shared" si="5"/>
        <v>1994M5</v>
      </c>
      <c r="C369">
        <v>92.419998000000007</v>
      </c>
      <c r="D369">
        <v>92.599997999999999</v>
      </c>
      <c r="E369">
        <v>92.25</v>
      </c>
      <c r="F369">
        <v>92.519997000000004</v>
      </c>
      <c r="G369">
        <v>92.519997000000004</v>
      </c>
      <c r="H369">
        <v>0</v>
      </c>
    </row>
    <row r="370" spans="1:8" x14ac:dyDescent="0.25">
      <c r="A370" s="1">
        <v>34486</v>
      </c>
      <c r="B370" s="1" t="str">
        <f t="shared" si="5"/>
        <v>1994M6</v>
      </c>
      <c r="C370">
        <v>92.470000999999996</v>
      </c>
      <c r="D370">
        <v>92.540001000000004</v>
      </c>
      <c r="E370">
        <v>92.290001000000004</v>
      </c>
      <c r="F370">
        <v>92.440002000000007</v>
      </c>
      <c r="G370">
        <v>92.440002000000007</v>
      </c>
      <c r="H370">
        <v>0</v>
      </c>
    </row>
    <row r="371" spans="1:8" x14ac:dyDescent="0.25">
      <c r="A371" s="1">
        <v>34487</v>
      </c>
      <c r="B371" s="1" t="str">
        <f t="shared" si="5"/>
        <v>1994M6</v>
      </c>
      <c r="C371">
        <v>92.449996999999996</v>
      </c>
      <c r="D371">
        <v>92.900002000000001</v>
      </c>
      <c r="E371">
        <v>92.440002000000007</v>
      </c>
      <c r="F371">
        <v>92.82</v>
      </c>
      <c r="G371">
        <v>92.82</v>
      </c>
      <c r="H371">
        <v>0</v>
      </c>
    </row>
    <row r="372" spans="1:8" x14ac:dyDescent="0.25">
      <c r="A372" s="1">
        <v>34488</v>
      </c>
      <c r="B372" s="1" t="str">
        <f t="shared" si="5"/>
        <v>1994M6</v>
      </c>
      <c r="C372">
        <v>92.82</v>
      </c>
      <c r="D372">
        <v>93.510002</v>
      </c>
      <c r="E372">
        <v>92.779999000000004</v>
      </c>
      <c r="F372">
        <v>93.419998000000007</v>
      </c>
      <c r="G372">
        <v>93.419998000000007</v>
      </c>
      <c r="H372">
        <v>0</v>
      </c>
    </row>
    <row r="373" spans="1:8" x14ac:dyDescent="0.25">
      <c r="A373" s="1">
        <v>34491</v>
      </c>
      <c r="B373" s="1" t="str">
        <f t="shared" si="5"/>
        <v>1994M6</v>
      </c>
      <c r="C373">
        <v>93.410004000000001</v>
      </c>
      <c r="D373">
        <v>93.580001999999993</v>
      </c>
      <c r="E373">
        <v>93.230002999999996</v>
      </c>
      <c r="F373">
        <v>93.389999000000003</v>
      </c>
      <c r="G373">
        <v>93.389999000000003</v>
      </c>
      <c r="H373">
        <v>0</v>
      </c>
    </row>
    <row r="374" spans="1:8" x14ac:dyDescent="0.25">
      <c r="A374" s="1">
        <v>34492</v>
      </c>
      <c r="B374" s="1" t="str">
        <f t="shared" si="5"/>
        <v>1994M6</v>
      </c>
      <c r="C374">
        <v>93.309997999999993</v>
      </c>
      <c r="D374">
        <v>93.470000999999996</v>
      </c>
      <c r="E374">
        <v>92.959998999999996</v>
      </c>
      <c r="F374">
        <v>93.080001999999993</v>
      </c>
      <c r="G374">
        <v>93.080001999999993</v>
      </c>
      <c r="H374">
        <v>0</v>
      </c>
    </row>
    <row r="375" spans="1:8" x14ac:dyDescent="0.25">
      <c r="A375" s="1">
        <v>34493</v>
      </c>
      <c r="B375" s="1" t="str">
        <f t="shared" si="5"/>
        <v>1994M6</v>
      </c>
      <c r="C375">
        <v>93.089995999999999</v>
      </c>
      <c r="D375">
        <v>93.330001999999993</v>
      </c>
      <c r="E375">
        <v>93.010002</v>
      </c>
      <c r="F375">
        <v>93.199996999999996</v>
      </c>
      <c r="G375">
        <v>93.199996999999996</v>
      </c>
      <c r="H375">
        <v>0</v>
      </c>
    </row>
    <row r="376" spans="1:8" x14ac:dyDescent="0.25">
      <c r="A376" s="1">
        <v>34494</v>
      </c>
      <c r="B376" s="1" t="str">
        <f t="shared" si="5"/>
        <v>1994M6</v>
      </c>
      <c r="C376">
        <v>93.150002000000001</v>
      </c>
      <c r="D376">
        <v>93.389999000000003</v>
      </c>
      <c r="E376">
        <v>93.050003000000004</v>
      </c>
      <c r="F376">
        <v>93.089995999999999</v>
      </c>
      <c r="G376">
        <v>93.089995999999999</v>
      </c>
      <c r="H376">
        <v>0</v>
      </c>
    </row>
    <row r="377" spans="1:8" x14ac:dyDescent="0.25">
      <c r="A377" s="1">
        <v>34495</v>
      </c>
      <c r="B377" s="1" t="str">
        <f t="shared" si="5"/>
        <v>1994M6</v>
      </c>
      <c r="C377">
        <v>93.07</v>
      </c>
      <c r="D377">
        <v>93.18</v>
      </c>
      <c r="E377">
        <v>92.860000999999997</v>
      </c>
      <c r="F377">
        <v>92.970000999999996</v>
      </c>
      <c r="G377">
        <v>92.970000999999996</v>
      </c>
      <c r="H377">
        <v>0</v>
      </c>
    </row>
    <row r="378" spans="1:8" x14ac:dyDescent="0.25">
      <c r="A378" s="1">
        <v>34498</v>
      </c>
      <c r="B378" s="1" t="str">
        <f t="shared" si="5"/>
        <v>1994M6</v>
      </c>
      <c r="C378">
        <v>92.900002000000001</v>
      </c>
      <c r="D378">
        <v>92.940002000000007</v>
      </c>
      <c r="E378">
        <v>92.059997999999993</v>
      </c>
      <c r="F378">
        <v>92.169998000000007</v>
      </c>
      <c r="G378">
        <v>92.169998000000007</v>
      </c>
      <c r="H378">
        <v>0</v>
      </c>
    </row>
    <row r="379" spans="1:8" x14ac:dyDescent="0.25">
      <c r="A379" s="1">
        <v>34499</v>
      </c>
      <c r="B379" s="1" t="str">
        <f t="shared" si="5"/>
        <v>1994M6</v>
      </c>
      <c r="C379">
        <v>92.139999000000003</v>
      </c>
      <c r="D379">
        <v>92.279999000000004</v>
      </c>
      <c r="E379">
        <v>92.019997000000004</v>
      </c>
      <c r="F379">
        <v>92.169998000000007</v>
      </c>
      <c r="G379">
        <v>92.169998000000007</v>
      </c>
      <c r="H379">
        <v>0</v>
      </c>
    </row>
    <row r="380" spans="1:8" x14ac:dyDescent="0.25">
      <c r="A380" s="1">
        <v>34500</v>
      </c>
      <c r="B380" s="1" t="str">
        <f t="shared" si="5"/>
        <v>1994M6</v>
      </c>
      <c r="C380">
        <v>92.25</v>
      </c>
      <c r="D380">
        <v>92.339995999999999</v>
      </c>
      <c r="E380">
        <v>91.769997000000004</v>
      </c>
      <c r="F380">
        <v>91.82</v>
      </c>
      <c r="G380">
        <v>91.82</v>
      </c>
      <c r="H380">
        <v>0</v>
      </c>
    </row>
    <row r="381" spans="1:8" x14ac:dyDescent="0.25">
      <c r="A381" s="1">
        <v>34501</v>
      </c>
      <c r="B381" s="1" t="str">
        <f t="shared" si="5"/>
        <v>1994M6</v>
      </c>
      <c r="C381">
        <v>91.900002000000001</v>
      </c>
      <c r="D381">
        <v>91.970000999999996</v>
      </c>
      <c r="E381">
        <v>91.620002999999997</v>
      </c>
      <c r="F381">
        <v>91.830001999999993</v>
      </c>
      <c r="G381">
        <v>91.830001999999993</v>
      </c>
      <c r="H381">
        <v>0</v>
      </c>
    </row>
    <row r="382" spans="1:8" x14ac:dyDescent="0.25">
      <c r="A382" s="1">
        <v>34502</v>
      </c>
      <c r="B382" s="1" t="str">
        <f t="shared" si="5"/>
        <v>1994M6</v>
      </c>
      <c r="C382">
        <v>91.900002000000001</v>
      </c>
      <c r="D382">
        <v>92.160004000000001</v>
      </c>
      <c r="E382">
        <v>90.93</v>
      </c>
      <c r="F382">
        <v>90.970000999999996</v>
      </c>
      <c r="G382">
        <v>90.970000999999996</v>
      </c>
      <c r="H382">
        <v>0</v>
      </c>
    </row>
    <row r="383" spans="1:8" x14ac:dyDescent="0.25">
      <c r="A383" s="1">
        <v>34505</v>
      </c>
      <c r="B383" s="1" t="str">
        <f t="shared" si="5"/>
        <v>1994M6</v>
      </c>
      <c r="C383">
        <v>91.139999000000003</v>
      </c>
      <c r="D383">
        <v>91.220000999999996</v>
      </c>
      <c r="E383">
        <v>90.400002000000001</v>
      </c>
      <c r="F383">
        <v>90.449996999999996</v>
      </c>
      <c r="G383">
        <v>90.449996999999996</v>
      </c>
      <c r="H383">
        <v>0</v>
      </c>
    </row>
    <row r="384" spans="1:8" x14ac:dyDescent="0.25">
      <c r="A384" s="1">
        <v>34506</v>
      </c>
      <c r="B384" s="1" t="str">
        <f t="shared" si="5"/>
        <v>1994M6</v>
      </c>
      <c r="C384">
        <v>90.480002999999996</v>
      </c>
      <c r="D384">
        <v>90.769997000000004</v>
      </c>
      <c r="E384">
        <v>89.779999000000004</v>
      </c>
      <c r="F384">
        <v>89.849997999999999</v>
      </c>
      <c r="G384">
        <v>89.849997999999999</v>
      </c>
      <c r="H384">
        <v>0</v>
      </c>
    </row>
    <row r="385" spans="1:8" x14ac:dyDescent="0.25">
      <c r="A385" s="1">
        <v>34507</v>
      </c>
      <c r="B385" s="1" t="str">
        <f t="shared" si="5"/>
        <v>1994M6</v>
      </c>
      <c r="C385">
        <v>90.050003000000004</v>
      </c>
      <c r="D385">
        <v>90.690002000000007</v>
      </c>
      <c r="E385">
        <v>90.050003000000004</v>
      </c>
      <c r="F385">
        <v>90.510002</v>
      </c>
      <c r="G385">
        <v>90.510002</v>
      </c>
      <c r="H385">
        <v>0</v>
      </c>
    </row>
    <row r="386" spans="1:8" x14ac:dyDescent="0.25">
      <c r="A386" s="1">
        <v>34508</v>
      </c>
      <c r="B386" s="1" t="str">
        <f t="shared" si="5"/>
        <v>1994M6</v>
      </c>
      <c r="C386">
        <v>90.620002999999997</v>
      </c>
      <c r="D386">
        <v>90.779999000000004</v>
      </c>
      <c r="E386">
        <v>90.269997000000004</v>
      </c>
      <c r="F386">
        <v>90.360000999999997</v>
      </c>
      <c r="G386">
        <v>90.360000999999997</v>
      </c>
      <c r="H386">
        <v>0</v>
      </c>
    </row>
    <row r="387" spans="1:8" x14ac:dyDescent="0.25">
      <c r="A387" s="1">
        <v>34509</v>
      </c>
      <c r="B387" s="1" t="str">
        <f t="shared" ref="B387:B450" si="6">YEAR(A387)&amp;"M"&amp;MONTH(A387)</f>
        <v>1994M6</v>
      </c>
      <c r="C387">
        <v>90.110000999999997</v>
      </c>
      <c r="D387">
        <v>90.739998</v>
      </c>
      <c r="E387">
        <v>89.449996999999996</v>
      </c>
      <c r="F387">
        <v>89.599997999999999</v>
      </c>
      <c r="G387">
        <v>89.599997999999999</v>
      </c>
      <c r="H387">
        <v>0</v>
      </c>
    </row>
    <row r="388" spans="1:8" x14ac:dyDescent="0.25">
      <c r="A388" s="1">
        <v>34512</v>
      </c>
      <c r="B388" s="1" t="str">
        <f t="shared" si="6"/>
        <v>1994M6</v>
      </c>
      <c r="C388">
        <v>89.5</v>
      </c>
      <c r="D388">
        <v>89.650002000000001</v>
      </c>
      <c r="E388">
        <v>89.139999000000003</v>
      </c>
      <c r="F388">
        <v>89.599997999999999</v>
      </c>
      <c r="G388">
        <v>89.599997999999999</v>
      </c>
      <c r="H388">
        <v>0</v>
      </c>
    </row>
    <row r="389" spans="1:8" x14ac:dyDescent="0.25">
      <c r="A389" s="1">
        <v>34513</v>
      </c>
      <c r="B389" s="1" t="str">
        <f t="shared" si="6"/>
        <v>1994M6</v>
      </c>
      <c r="C389">
        <v>89.639999000000003</v>
      </c>
      <c r="D389">
        <v>89.980002999999996</v>
      </c>
      <c r="E389">
        <v>89.300003000000004</v>
      </c>
      <c r="F389">
        <v>89.379997000000003</v>
      </c>
      <c r="G389">
        <v>89.379997000000003</v>
      </c>
      <c r="H389">
        <v>0</v>
      </c>
    </row>
    <row r="390" spans="1:8" x14ac:dyDescent="0.25">
      <c r="A390" s="1">
        <v>34514</v>
      </c>
      <c r="B390" s="1" t="str">
        <f t="shared" si="6"/>
        <v>1994M6</v>
      </c>
      <c r="C390">
        <v>89.230002999999996</v>
      </c>
      <c r="D390">
        <v>89.610000999999997</v>
      </c>
      <c r="E390">
        <v>89.089995999999999</v>
      </c>
      <c r="F390">
        <v>89.470000999999996</v>
      </c>
      <c r="G390">
        <v>89.470000999999996</v>
      </c>
      <c r="H390">
        <v>0</v>
      </c>
    </row>
    <row r="391" spans="1:8" x14ac:dyDescent="0.25">
      <c r="A391" s="1">
        <v>34515</v>
      </c>
      <c r="B391" s="1" t="str">
        <f t="shared" si="6"/>
        <v>1994M6</v>
      </c>
      <c r="C391">
        <v>89.559997999999993</v>
      </c>
      <c r="D391">
        <v>90.129997000000003</v>
      </c>
      <c r="E391">
        <v>89.440002000000007</v>
      </c>
      <c r="F391">
        <v>89.620002999999997</v>
      </c>
      <c r="G391">
        <v>89.620002999999997</v>
      </c>
      <c r="H391">
        <v>0</v>
      </c>
    </row>
    <row r="392" spans="1:8" x14ac:dyDescent="0.25">
      <c r="A392" s="1">
        <v>34516</v>
      </c>
      <c r="B392" s="1" t="str">
        <f t="shared" si="6"/>
        <v>1994M7</v>
      </c>
      <c r="C392">
        <v>89.550003000000004</v>
      </c>
      <c r="D392">
        <v>90.559997999999993</v>
      </c>
      <c r="E392">
        <v>89.459998999999996</v>
      </c>
      <c r="F392">
        <v>89.919998000000007</v>
      </c>
      <c r="G392">
        <v>89.919998000000007</v>
      </c>
      <c r="H392">
        <v>0</v>
      </c>
    </row>
    <row r="393" spans="1:8" x14ac:dyDescent="0.25">
      <c r="A393" s="1">
        <v>34519</v>
      </c>
      <c r="B393" s="1" t="str">
        <f t="shared" si="6"/>
        <v>1994M7</v>
      </c>
      <c r="C393">
        <v>90.099997999999999</v>
      </c>
      <c r="D393">
        <v>90.300003000000004</v>
      </c>
      <c r="E393">
        <v>89.940002000000007</v>
      </c>
      <c r="F393">
        <v>90.010002</v>
      </c>
      <c r="G393">
        <v>90.010002</v>
      </c>
      <c r="H393">
        <v>0</v>
      </c>
    </row>
    <row r="394" spans="1:8" x14ac:dyDescent="0.25">
      <c r="A394" s="1">
        <v>34520</v>
      </c>
      <c r="B394" s="1" t="str">
        <f t="shared" si="6"/>
        <v>1994M7</v>
      </c>
      <c r="C394">
        <v>90.040001000000004</v>
      </c>
      <c r="D394">
        <v>90.209998999999996</v>
      </c>
      <c r="E394">
        <v>89.449996999999996</v>
      </c>
      <c r="F394">
        <v>89.57</v>
      </c>
      <c r="G394">
        <v>89.57</v>
      </c>
      <c r="H394">
        <v>0</v>
      </c>
    </row>
    <row r="395" spans="1:8" x14ac:dyDescent="0.25">
      <c r="A395" s="1">
        <v>34521</v>
      </c>
      <c r="B395" s="1" t="str">
        <f t="shared" si="6"/>
        <v>1994M7</v>
      </c>
      <c r="C395">
        <v>89.440002000000007</v>
      </c>
      <c r="D395">
        <v>89.650002000000001</v>
      </c>
      <c r="E395">
        <v>88.900002000000001</v>
      </c>
      <c r="F395">
        <v>89.339995999999999</v>
      </c>
      <c r="G395">
        <v>89.339995999999999</v>
      </c>
      <c r="H395">
        <v>0</v>
      </c>
    </row>
    <row r="396" spans="1:8" x14ac:dyDescent="0.25">
      <c r="A396" s="1">
        <v>34522</v>
      </c>
      <c r="B396" s="1" t="str">
        <f t="shared" si="6"/>
        <v>1994M7</v>
      </c>
      <c r="C396">
        <v>89.480002999999996</v>
      </c>
      <c r="D396">
        <v>89.82</v>
      </c>
      <c r="E396">
        <v>89.25</v>
      </c>
      <c r="F396">
        <v>89.330001999999993</v>
      </c>
      <c r="G396">
        <v>89.330001999999993</v>
      </c>
      <c r="H396">
        <v>0</v>
      </c>
    </row>
    <row r="397" spans="1:8" x14ac:dyDescent="0.25">
      <c r="A397" s="1">
        <v>34523</v>
      </c>
      <c r="B397" s="1" t="str">
        <f t="shared" si="6"/>
        <v>1994M7</v>
      </c>
      <c r="C397">
        <v>89.279999000000004</v>
      </c>
      <c r="D397">
        <v>89.559997999999993</v>
      </c>
      <c r="E397">
        <v>88.739998</v>
      </c>
      <c r="F397">
        <v>88.870002999999997</v>
      </c>
      <c r="G397">
        <v>88.870002999999997</v>
      </c>
      <c r="H397">
        <v>0</v>
      </c>
    </row>
    <row r="398" spans="1:8" x14ac:dyDescent="0.25">
      <c r="A398" s="1">
        <v>34526</v>
      </c>
      <c r="B398" s="1" t="str">
        <f t="shared" si="6"/>
        <v>1994M7</v>
      </c>
      <c r="C398">
        <v>88.470000999999996</v>
      </c>
      <c r="D398">
        <v>88.75</v>
      </c>
      <c r="E398">
        <v>87.080001999999993</v>
      </c>
      <c r="F398">
        <v>87.309997999999993</v>
      </c>
      <c r="G398">
        <v>87.309997999999993</v>
      </c>
      <c r="H398">
        <v>0</v>
      </c>
    </row>
    <row r="399" spans="1:8" x14ac:dyDescent="0.25">
      <c r="A399" s="1">
        <v>34527</v>
      </c>
      <c r="B399" s="1" t="str">
        <f t="shared" si="6"/>
        <v>1994M7</v>
      </c>
      <c r="C399">
        <v>87.279999000000004</v>
      </c>
      <c r="D399">
        <v>87.330001999999993</v>
      </c>
      <c r="E399">
        <v>86.650002000000001</v>
      </c>
      <c r="F399">
        <v>87.209998999999996</v>
      </c>
      <c r="G399">
        <v>87.209998999999996</v>
      </c>
      <c r="H399">
        <v>0</v>
      </c>
    </row>
    <row r="400" spans="1:8" x14ac:dyDescent="0.25">
      <c r="A400" s="1">
        <v>34528</v>
      </c>
      <c r="B400" s="1" t="str">
        <f t="shared" si="6"/>
        <v>1994M7</v>
      </c>
      <c r="C400">
        <v>87.309997999999993</v>
      </c>
      <c r="D400">
        <v>87.709998999999996</v>
      </c>
      <c r="E400">
        <v>87.010002</v>
      </c>
      <c r="F400">
        <v>87.639999000000003</v>
      </c>
      <c r="G400">
        <v>87.639999000000003</v>
      </c>
      <c r="H400">
        <v>0</v>
      </c>
    </row>
    <row r="401" spans="1:8" x14ac:dyDescent="0.25">
      <c r="A401" s="1">
        <v>34529</v>
      </c>
      <c r="B401" s="1" t="str">
        <f t="shared" si="6"/>
        <v>1994M7</v>
      </c>
      <c r="C401">
        <v>87.779999000000004</v>
      </c>
      <c r="D401">
        <v>88.489998</v>
      </c>
      <c r="E401">
        <v>87.580001999999993</v>
      </c>
      <c r="F401">
        <v>88.449996999999996</v>
      </c>
      <c r="G401">
        <v>88.449996999999996</v>
      </c>
      <c r="H401">
        <v>0</v>
      </c>
    </row>
    <row r="402" spans="1:8" x14ac:dyDescent="0.25">
      <c r="A402" s="1">
        <v>34530</v>
      </c>
      <c r="B402" s="1" t="str">
        <f t="shared" si="6"/>
        <v>1994M7</v>
      </c>
      <c r="C402">
        <v>88.389999000000003</v>
      </c>
      <c r="D402">
        <v>88.580001999999993</v>
      </c>
      <c r="E402">
        <v>88.169998000000007</v>
      </c>
      <c r="F402">
        <v>88.330001999999993</v>
      </c>
      <c r="G402">
        <v>88.330001999999993</v>
      </c>
      <c r="H402">
        <v>0</v>
      </c>
    </row>
    <row r="403" spans="1:8" x14ac:dyDescent="0.25">
      <c r="A403" s="1">
        <v>34533</v>
      </c>
      <c r="B403" s="1" t="str">
        <f t="shared" si="6"/>
        <v>1994M7</v>
      </c>
      <c r="C403">
        <v>88.120002999999997</v>
      </c>
      <c r="D403">
        <v>88.230002999999996</v>
      </c>
      <c r="E403">
        <v>87.830001999999993</v>
      </c>
      <c r="F403">
        <v>88.129997000000003</v>
      </c>
      <c r="G403">
        <v>88.129997000000003</v>
      </c>
      <c r="H403">
        <v>0</v>
      </c>
    </row>
    <row r="404" spans="1:8" x14ac:dyDescent="0.25">
      <c r="A404" s="1">
        <v>34534</v>
      </c>
      <c r="B404" s="1" t="str">
        <f t="shared" si="6"/>
        <v>1994M7</v>
      </c>
      <c r="C404">
        <v>88.199996999999996</v>
      </c>
      <c r="D404">
        <v>89.139999000000003</v>
      </c>
      <c r="E404">
        <v>88.160004000000001</v>
      </c>
      <c r="F404">
        <v>89.019997000000004</v>
      </c>
      <c r="G404">
        <v>89.019997000000004</v>
      </c>
      <c r="H404">
        <v>0</v>
      </c>
    </row>
    <row r="405" spans="1:8" x14ac:dyDescent="0.25">
      <c r="A405" s="1">
        <v>34535</v>
      </c>
      <c r="B405" s="1" t="str">
        <f t="shared" si="6"/>
        <v>1994M7</v>
      </c>
      <c r="C405">
        <v>89.019997000000004</v>
      </c>
      <c r="D405">
        <v>89.529999000000004</v>
      </c>
      <c r="E405">
        <v>88.57</v>
      </c>
      <c r="F405">
        <v>88.970000999999996</v>
      </c>
      <c r="G405">
        <v>88.970000999999996</v>
      </c>
      <c r="H405">
        <v>0</v>
      </c>
    </row>
    <row r="406" spans="1:8" x14ac:dyDescent="0.25">
      <c r="A406" s="1">
        <v>34536</v>
      </c>
      <c r="B406" s="1" t="str">
        <f t="shared" si="6"/>
        <v>1994M7</v>
      </c>
      <c r="C406">
        <v>88.82</v>
      </c>
      <c r="D406">
        <v>90.050003000000004</v>
      </c>
      <c r="E406">
        <v>88.519997000000004</v>
      </c>
      <c r="F406">
        <v>89.910004000000001</v>
      </c>
      <c r="G406">
        <v>89.910004000000001</v>
      </c>
      <c r="H406">
        <v>0</v>
      </c>
    </row>
    <row r="407" spans="1:8" x14ac:dyDescent="0.25">
      <c r="A407" s="1">
        <v>34537</v>
      </c>
      <c r="B407" s="1" t="str">
        <f t="shared" si="6"/>
        <v>1994M7</v>
      </c>
      <c r="C407">
        <v>90</v>
      </c>
      <c r="D407">
        <v>90.349997999999999</v>
      </c>
      <c r="E407">
        <v>89.760002</v>
      </c>
      <c r="F407">
        <v>90.18</v>
      </c>
      <c r="G407">
        <v>90.18</v>
      </c>
      <c r="H407">
        <v>0</v>
      </c>
    </row>
    <row r="408" spans="1:8" x14ac:dyDescent="0.25">
      <c r="A408" s="1">
        <v>34540</v>
      </c>
      <c r="B408" s="1" t="str">
        <f t="shared" si="6"/>
        <v>1994M7</v>
      </c>
      <c r="C408">
        <v>89.959998999999996</v>
      </c>
      <c r="D408">
        <v>90.010002</v>
      </c>
      <c r="E408">
        <v>89.57</v>
      </c>
      <c r="F408">
        <v>89.839995999999999</v>
      </c>
      <c r="G408">
        <v>89.839995999999999</v>
      </c>
      <c r="H408">
        <v>0</v>
      </c>
    </row>
    <row r="409" spans="1:8" x14ac:dyDescent="0.25">
      <c r="A409" s="1">
        <v>34541</v>
      </c>
      <c r="B409" s="1" t="str">
        <f t="shared" si="6"/>
        <v>1994M7</v>
      </c>
      <c r="C409">
        <v>89.769997000000004</v>
      </c>
      <c r="D409">
        <v>90.080001999999993</v>
      </c>
      <c r="E409">
        <v>89.599997999999999</v>
      </c>
      <c r="F409">
        <v>89.690002000000007</v>
      </c>
      <c r="G409">
        <v>89.690002000000007</v>
      </c>
      <c r="H409">
        <v>0</v>
      </c>
    </row>
    <row r="410" spans="1:8" x14ac:dyDescent="0.25">
      <c r="A410" s="1">
        <v>34542</v>
      </c>
      <c r="B410" s="1" t="str">
        <f t="shared" si="6"/>
        <v>1994M7</v>
      </c>
      <c r="C410">
        <v>89.650002000000001</v>
      </c>
      <c r="D410">
        <v>89.669998000000007</v>
      </c>
      <c r="E410">
        <v>89.220000999999996</v>
      </c>
      <c r="F410">
        <v>89.330001999999993</v>
      </c>
      <c r="G410">
        <v>89.330001999999993</v>
      </c>
      <c r="H410">
        <v>0</v>
      </c>
    </row>
    <row r="411" spans="1:8" x14ac:dyDescent="0.25">
      <c r="A411" s="1">
        <v>34543</v>
      </c>
      <c r="B411" s="1" t="str">
        <f t="shared" si="6"/>
        <v>1994M7</v>
      </c>
      <c r="C411">
        <v>89.389999000000003</v>
      </c>
      <c r="D411">
        <v>90.269997000000004</v>
      </c>
      <c r="E411">
        <v>89</v>
      </c>
      <c r="F411">
        <v>90.199996999999996</v>
      </c>
      <c r="G411">
        <v>90.199996999999996</v>
      </c>
      <c r="H411">
        <v>0</v>
      </c>
    </row>
    <row r="412" spans="1:8" x14ac:dyDescent="0.25">
      <c r="A412" s="1">
        <v>34544</v>
      </c>
      <c r="B412" s="1" t="str">
        <f t="shared" si="6"/>
        <v>1994M7</v>
      </c>
      <c r="C412">
        <v>90.129997000000003</v>
      </c>
      <c r="D412">
        <v>90.440002000000007</v>
      </c>
      <c r="E412">
        <v>89.660004000000001</v>
      </c>
      <c r="F412">
        <v>89.870002999999997</v>
      </c>
      <c r="G412">
        <v>89.870002999999997</v>
      </c>
      <c r="H412">
        <v>0</v>
      </c>
    </row>
    <row r="413" spans="1:8" x14ac:dyDescent="0.25">
      <c r="A413" s="1">
        <v>34547</v>
      </c>
      <c r="B413" s="1" t="str">
        <f t="shared" si="6"/>
        <v>1994M8</v>
      </c>
      <c r="C413">
        <v>89.389999000000003</v>
      </c>
      <c r="D413">
        <v>89.639999000000003</v>
      </c>
      <c r="E413">
        <v>89.139999000000003</v>
      </c>
      <c r="F413">
        <v>89.559997999999993</v>
      </c>
      <c r="G413">
        <v>89.559997999999993</v>
      </c>
      <c r="H413">
        <v>0</v>
      </c>
    </row>
    <row r="414" spans="1:8" x14ac:dyDescent="0.25">
      <c r="A414" s="1">
        <v>34548</v>
      </c>
      <c r="B414" s="1" t="str">
        <f t="shared" si="6"/>
        <v>1994M8</v>
      </c>
      <c r="C414">
        <v>89.599997999999999</v>
      </c>
      <c r="D414">
        <v>89.949996999999996</v>
      </c>
      <c r="E414">
        <v>89.550003000000004</v>
      </c>
      <c r="F414">
        <v>89.870002999999997</v>
      </c>
      <c r="G414">
        <v>89.870002999999997</v>
      </c>
      <c r="H414">
        <v>0</v>
      </c>
    </row>
    <row r="415" spans="1:8" x14ac:dyDescent="0.25">
      <c r="A415" s="1">
        <v>34549</v>
      </c>
      <c r="B415" s="1" t="str">
        <f t="shared" si="6"/>
        <v>1994M8</v>
      </c>
      <c r="C415">
        <v>89.839995999999999</v>
      </c>
      <c r="D415">
        <v>90.059997999999993</v>
      </c>
      <c r="E415">
        <v>89.449996999999996</v>
      </c>
      <c r="F415">
        <v>89.489998</v>
      </c>
      <c r="G415">
        <v>89.489998</v>
      </c>
      <c r="H415">
        <v>0</v>
      </c>
    </row>
    <row r="416" spans="1:8" x14ac:dyDescent="0.25">
      <c r="A416" s="1">
        <v>34550</v>
      </c>
      <c r="B416" s="1" t="str">
        <f t="shared" si="6"/>
        <v>1994M8</v>
      </c>
      <c r="C416">
        <v>89.419998000000007</v>
      </c>
      <c r="D416">
        <v>90.160004000000001</v>
      </c>
      <c r="E416">
        <v>89.339995999999999</v>
      </c>
      <c r="F416">
        <v>90.059997999999993</v>
      </c>
      <c r="G416">
        <v>90.059997999999993</v>
      </c>
      <c r="H416">
        <v>0</v>
      </c>
    </row>
    <row r="417" spans="1:8" x14ac:dyDescent="0.25">
      <c r="A417" s="1">
        <v>34551</v>
      </c>
      <c r="B417" s="1" t="str">
        <f t="shared" si="6"/>
        <v>1994M8</v>
      </c>
      <c r="C417">
        <v>90.029999000000004</v>
      </c>
      <c r="D417">
        <v>90.239998</v>
      </c>
      <c r="E417">
        <v>89.510002</v>
      </c>
      <c r="F417">
        <v>89.629997000000003</v>
      </c>
      <c r="G417">
        <v>89.629997000000003</v>
      </c>
      <c r="H417">
        <v>0</v>
      </c>
    </row>
    <row r="418" spans="1:8" x14ac:dyDescent="0.25">
      <c r="A418" s="1">
        <v>34554</v>
      </c>
      <c r="B418" s="1" t="str">
        <f t="shared" si="6"/>
        <v>1994M8</v>
      </c>
      <c r="C418">
        <v>89.57</v>
      </c>
      <c r="D418">
        <v>90.019997000000004</v>
      </c>
      <c r="E418">
        <v>89.5</v>
      </c>
      <c r="F418">
        <v>89.910004000000001</v>
      </c>
      <c r="G418">
        <v>89.910004000000001</v>
      </c>
      <c r="H418">
        <v>0</v>
      </c>
    </row>
    <row r="419" spans="1:8" x14ac:dyDescent="0.25">
      <c r="A419" s="1">
        <v>34555</v>
      </c>
      <c r="B419" s="1" t="str">
        <f t="shared" si="6"/>
        <v>1994M8</v>
      </c>
      <c r="C419">
        <v>89.870002999999997</v>
      </c>
      <c r="D419">
        <v>90.129997000000003</v>
      </c>
      <c r="E419">
        <v>89.800003000000004</v>
      </c>
      <c r="F419">
        <v>89.870002999999997</v>
      </c>
      <c r="G419">
        <v>89.870002999999997</v>
      </c>
      <c r="H419">
        <v>0</v>
      </c>
    </row>
    <row r="420" spans="1:8" x14ac:dyDescent="0.25">
      <c r="A420" s="1">
        <v>34556</v>
      </c>
      <c r="B420" s="1" t="str">
        <f t="shared" si="6"/>
        <v>1994M8</v>
      </c>
      <c r="C420">
        <v>89.809997999999993</v>
      </c>
      <c r="D420">
        <v>90.050003000000004</v>
      </c>
      <c r="E420">
        <v>89.510002</v>
      </c>
      <c r="F420">
        <v>89.949996999999996</v>
      </c>
      <c r="G420">
        <v>89.949996999999996</v>
      </c>
      <c r="H420">
        <v>0</v>
      </c>
    </row>
    <row r="421" spans="1:8" x14ac:dyDescent="0.25">
      <c r="A421" s="1">
        <v>34557</v>
      </c>
      <c r="B421" s="1" t="str">
        <f t="shared" si="6"/>
        <v>1994M8</v>
      </c>
      <c r="C421">
        <v>90.07</v>
      </c>
      <c r="D421">
        <v>90.309997999999993</v>
      </c>
      <c r="E421">
        <v>89.019997000000004</v>
      </c>
      <c r="F421">
        <v>89.120002999999997</v>
      </c>
      <c r="G421">
        <v>89.120002999999997</v>
      </c>
      <c r="H421">
        <v>0</v>
      </c>
    </row>
    <row r="422" spans="1:8" x14ac:dyDescent="0.25">
      <c r="A422" s="1">
        <v>34558</v>
      </c>
      <c r="B422" s="1" t="str">
        <f t="shared" si="6"/>
        <v>1994M8</v>
      </c>
      <c r="C422">
        <v>89.099997999999999</v>
      </c>
      <c r="D422">
        <v>89.260002</v>
      </c>
      <c r="E422">
        <v>88.730002999999996</v>
      </c>
      <c r="F422">
        <v>88.940002000000007</v>
      </c>
      <c r="G422">
        <v>88.940002000000007</v>
      </c>
      <c r="H422">
        <v>0</v>
      </c>
    </row>
    <row r="423" spans="1:8" x14ac:dyDescent="0.25">
      <c r="A423" s="1">
        <v>34561</v>
      </c>
      <c r="B423" s="1" t="str">
        <f t="shared" si="6"/>
        <v>1994M8</v>
      </c>
      <c r="C423">
        <v>88.879997000000003</v>
      </c>
      <c r="D423">
        <v>88.980002999999996</v>
      </c>
      <c r="E423">
        <v>88.75</v>
      </c>
      <c r="F423">
        <v>88.910004000000001</v>
      </c>
      <c r="G423">
        <v>88.910004000000001</v>
      </c>
      <c r="H423">
        <v>0</v>
      </c>
    </row>
    <row r="424" spans="1:8" x14ac:dyDescent="0.25">
      <c r="A424" s="1">
        <v>34562</v>
      </c>
      <c r="B424" s="1" t="str">
        <f t="shared" si="6"/>
        <v>1994M8</v>
      </c>
      <c r="C424">
        <v>88.970000999999996</v>
      </c>
      <c r="D424">
        <v>89.330001999999993</v>
      </c>
      <c r="E424">
        <v>88.589995999999999</v>
      </c>
      <c r="F424">
        <v>89.110000999999997</v>
      </c>
      <c r="G424">
        <v>89.110000999999997</v>
      </c>
      <c r="H424">
        <v>0</v>
      </c>
    </row>
    <row r="425" spans="1:8" x14ac:dyDescent="0.25">
      <c r="A425" s="1">
        <v>34563</v>
      </c>
      <c r="B425" s="1" t="str">
        <f t="shared" si="6"/>
        <v>1994M8</v>
      </c>
      <c r="C425">
        <v>89.370002999999997</v>
      </c>
      <c r="D425">
        <v>89.470000999999996</v>
      </c>
      <c r="E425">
        <v>88.900002000000001</v>
      </c>
      <c r="F425">
        <v>88.93</v>
      </c>
      <c r="G425">
        <v>88.93</v>
      </c>
      <c r="H425">
        <v>0</v>
      </c>
    </row>
    <row r="426" spans="1:8" x14ac:dyDescent="0.25">
      <c r="A426" s="1">
        <v>34564</v>
      </c>
      <c r="B426" s="1" t="str">
        <f t="shared" si="6"/>
        <v>1994M8</v>
      </c>
      <c r="C426">
        <v>88.839995999999999</v>
      </c>
      <c r="D426">
        <v>88.93</v>
      </c>
      <c r="E426">
        <v>88.260002</v>
      </c>
      <c r="F426">
        <v>88.269997000000004</v>
      </c>
      <c r="G426">
        <v>88.269997000000004</v>
      </c>
      <c r="H426">
        <v>0</v>
      </c>
    </row>
    <row r="427" spans="1:8" x14ac:dyDescent="0.25">
      <c r="A427" s="1">
        <v>34565</v>
      </c>
      <c r="B427" s="1" t="str">
        <f t="shared" si="6"/>
        <v>1994M8</v>
      </c>
      <c r="C427">
        <v>88.32</v>
      </c>
      <c r="D427">
        <v>88.389999000000003</v>
      </c>
      <c r="E427">
        <v>87.919998000000007</v>
      </c>
      <c r="F427">
        <v>88.029999000000004</v>
      </c>
      <c r="G427">
        <v>88.029999000000004</v>
      </c>
      <c r="H427">
        <v>0</v>
      </c>
    </row>
    <row r="428" spans="1:8" x14ac:dyDescent="0.25">
      <c r="A428" s="1">
        <v>34568</v>
      </c>
      <c r="B428" s="1" t="str">
        <f t="shared" si="6"/>
        <v>1994M8</v>
      </c>
      <c r="C428">
        <v>88.129997000000003</v>
      </c>
      <c r="D428">
        <v>88.169998000000007</v>
      </c>
      <c r="E428">
        <v>87.440002000000007</v>
      </c>
      <c r="F428">
        <v>87.440002000000007</v>
      </c>
      <c r="G428">
        <v>87.440002000000007</v>
      </c>
      <c r="H428">
        <v>0</v>
      </c>
    </row>
    <row r="429" spans="1:8" x14ac:dyDescent="0.25">
      <c r="A429" s="1">
        <v>34569</v>
      </c>
      <c r="B429" s="1" t="str">
        <f t="shared" si="6"/>
        <v>1994M8</v>
      </c>
      <c r="C429">
        <v>87.489998</v>
      </c>
      <c r="D429">
        <v>88.059997999999993</v>
      </c>
      <c r="E429">
        <v>87.410004000000001</v>
      </c>
      <c r="F429">
        <v>87.75</v>
      </c>
      <c r="G429">
        <v>87.75</v>
      </c>
      <c r="H429">
        <v>0</v>
      </c>
    </row>
    <row r="430" spans="1:8" x14ac:dyDescent="0.25">
      <c r="A430" s="1">
        <v>34570</v>
      </c>
      <c r="B430" s="1" t="str">
        <f t="shared" si="6"/>
        <v>1994M8</v>
      </c>
      <c r="C430">
        <v>87.669998000000007</v>
      </c>
      <c r="D430">
        <v>88.279999000000004</v>
      </c>
      <c r="E430">
        <v>87.610000999999997</v>
      </c>
      <c r="F430">
        <v>88.220000999999996</v>
      </c>
      <c r="G430">
        <v>88.220000999999996</v>
      </c>
      <c r="H430">
        <v>0</v>
      </c>
    </row>
    <row r="431" spans="1:8" x14ac:dyDescent="0.25">
      <c r="A431" s="1">
        <v>34571</v>
      </c>
      <c r="B431" s="1" t="str">
        <f t="shared" si="6"/>
        <v>1994M8</v>
      </c>
      <c r="C431">
        <v>88.309997999999993</v>
      </c>
      <c r="D431">
        <v>88.540001000000004</v>
      </c>
      <c r="E431">
        <v>88.120002999999997</v>
      </c>
      <c r="F431">
        <v>88.150002000000001</v>
      </c>
      <c r="G431">
        <v>88.150002000000001</v>
      </c>
      <c r="H431">
        <v>0</v>
      </c>
    </row>
    <row r="432" spans="1:8" x14ac:dyDescent="0.25">
      <c r="A432" s="1">
        <v>34572</v>
      </c>
      <c r="B432" s="1" t="str">
        <f t="shared" si="6"/>
        <v>1994M8</v>
      </c>
      <c r="C432">
        <v>88.199996999999996</v>
      </c>
      <c r="D432">
        <v>89.830001999999993</v>
      </c>
      <c r="E432">
        <v>88.110000999999997</v>
      </c>
      <c r="F432">
        <v>89.589995999999999</v>
      </c>
      <c r="G432">
        <v>89.589995999999999</v>
      </c>
      <c r="H432">
        <v>0</v>
      </c>
    </row>
    <row r="433" spans="1:8" x14ac:dyDescent="0.25">
      <c r="A433" s="1">
        <v>34575</v>
      </c>
      <c r="B433" s="1" t="str">
        <f t="shared" si="6"/>
        <v>1994M8</v>
      </c>
      <c r="C433">
        <v>89.610000999999997</v>
      </c>
      <c r="D433">
        <v>90.309997999999993</v>
      </c>
      <c r="E433">
        <v>89.459998999999996</v>
      </c>
      <c r="F433">
        <v>89.57</v>
      </c>
      <c r="G433">
        <v>89.57</v>
      </c>
      <c r="H433">
        <v>0</v>
      </c>
    </row>
    <row r="434" spans="1:8" x14ac:dyDescent="0.25">
      <c r="A434" s="1">
        <v>34576</v>
      </c>
      <c r="B434" s="1" t="str">
        <f t="shared" si="6"/>
        <v>1994M8</v>
      </c>
      <c r="C434">
        <v>89.620002999999997</v>
      </c>
      <c r="D434">
        <v>89.879997000000003</v>
      </c>
      <c r="E434">
        <v>89.400002000000001</v>
      </c>
      <c r="F434">
        <v>89.480002999999996</v>
      </c>
      <c r="G434">
        <v>89.480002999999996</v>
      </c>
      <c r="H434">
        <v>0</v>
      </c>
    </row>
    <row r="435" spans="1:8" x14ac:dyDescent="0.25">
      <c r="A435" s="1">
        <v>34577</v>
      </c>
      <c r="B435" s="1" t="str">
        <f t="shared" si="6"/>
        <v>1994M8</v>
      </c>
      <c r="C435">
        <v>89.419998000000007</v>
      </c>
      <c r="D435">
        <v>89.82</v>
      </c>
      <c r="E435">
        <v>89.370002999999997</v>
      </c>
      <c r="F435">
        <v>89.669998000000007</v>
      </c>
      <c r="G435">
        <v>89.669998000000007</v>
      </c>
      <c r="H435">
        <v>0</v>
      </c>
    </row>
    <row r="436" spans="1:8" x14ac:dyDescent="0.25">
      <c r="A436" s="1">
        <v>34578</v>
      </c>
      <c r="B436" s="1" t="str">
        <f t="shared" si="6"/>
        <v>1994M9</v>
      </c>
      <c r="C436">
        <v>89.709998999999996</v>
      </c>
      <c r="D436">
        <v>89.720000999999996</v>
      </c>
      <c r="E436">
        <v>89.169998000000007</v>
      </c>
      <c r="F436">
        <v>89.349997999999999</v>
      </c>
      <c r="G436">
        <v>89.349997999999999</v>
      </c>
      <c r="H436">
        <v>0</v>
      </c>
    </row>
    <row r="437" spans="1:8" x14ac:dyDescent="0.25">
      <c r="A437" s="1">
        <v>34579</v>
      </c>
      <c r="B437" s="1" t="str">
        <f t="shared" si="6"/>
        <v>1994M9</v>
      </c>
      <c r="C437">
        <v>89.290001000000004</v>
      </c>
      <c r="D437">
        <v>89.68</v>
      </c>
      <c r="E437">
        <v>88.5</v>
      </c>
      <c r="F437">
        <v>88.559997999999993</v>
      </c>
      <c r="G437">
        <v>88.559997999999993</v>
      </c>
      <c r="H437">
        <v>0</v>
      </c>
    </row>
    <row r="438" spans="1:8" x14ac:dyDescent="0.25">
      <c r="A438" s="1">
        <v>34582</v>
      </c>
      <c r="B438" s="1" t="str">
        <f t="shared" si="6"/>
        <v>1994M9</v>
      </c>
      <c r="C438">
        <v>88.580001999999993</v>
      </c>
      <c r="D438">
        <v>88.699996999999996</v>
      </c>
      <c r="E438">
        <v>88.349997999999999</v>
      </c>
      <c r="F438">
        <v>88.43</v>
      </c>
      <c r="G438">
        <v>88.43</v>
      </c>
      <c r="H438">
        <v>0</v>
      </c>
    </row>
    <row r="439" spans="1:8" x14ac:dyDescent="0.25">
      <c r="A439" s="1">
        <v>34583</v>
      </c>
      <c r="B439" s="1" t="str">
        <f t="shared" si="6"/>
        <v>1994M9</v>
      </c>
      <c r="C439">
        <v>88.489998</v>
      </c>
      <c r="D439">
        <v>88.550003000000004</v>
      </c>
      <c r="E439">
        <v>87.959998999999996</v>
      </c>
      <c r="F439">
        <v>88.010002</v>
      </c>
      <c r="G439">
        <v>88.010002</v>
      </c>
      <c r="H439">
        <v>0</v>
      </c>
    </row>
    <row r="440" spans="1:8" x14ac:dyDescent="0.25">
      <c r="A440" s="1">
        <v>34584</v>
      </c>
      <c r="B440" s="1" t="str">
        <f t="shared" si="6"/>
        <v>1994M9</v>
      </c>
      <c r="C440">
        <v>88.25</v>
      </c>
      <c r="D440">
        <v>88.650002000000001</v>
      </c>
      <c r="E440">
        <v>88.160004000000001</v>
      </c>
      <c r="F440">
        <v>88.389999000000003</v>
      </c>
      <c r="G440">
        <v>88.389999000000003</v>
      </c>
      <c r="H440">
        <v>0</v>
      </c>
    </row>
    <row r="441" spans="1:8" x14ac:dyDescent="0.25">
      <c r="A441" s="1">
        <v>34585</v>
      </c>
      <c r="B441" s="1" t="str">
        <f t="shared" si="6"/>
        <v>1994M9</v>
      </c>
      <c r="C441">
        <v>88.5</v>
      </c>
      <c r="D441">
        <v>88.870002999999997</v>
      </c>
      <c r="E441">
        <v>88.300003000000004</v>
      </c>
      <c r="F441">
        <v>88.68</v>
      </c>
      <c r="G441">
        <v>88.68</v>
      </c>
      <c r="H441">
        <v>0</v>
      </c>
    </row>
    <row r="442" spans="1:8" x14ac:dyDescent="0.25">
      <c r="A442" s="1">
        <v>34586</v>
      </c>
      <c r="B442" s="1" t="str">
        <f t="shared" si="6"/>
        <v>1994M9</v>
      </c>
      <c r="C442">
        <v>88.790001000000004</v>
      </c>
      <c r="D442">
        <v>88.959998999999996</v>
      </c>
      <c r="E442">
        <v>87.800003000000004</v>
      </c>
      <c r="F442">
        <v>87.919998000000007</v>
      </c>
      <c r="G442">
        <v>87.919998000000007</v>
      </c>
      <c r="H442">
        <v>0</v>
      </c>
    </row>
    <row r="443" spans="1:8" x14ac:dyDescent="0.25">
      <c r="A443" s="1">
        <v>34589</v>
      </c>
      <c r="B443" s="1" t="str">
        <f t="shared" si="6"/>
        <v>1994M9</v>
      </c>
      <c r="C443">
        <v>87.849997999999999</v>
      </c>
      <c r="D443">
        <v>87.989998</v>
      </c>
      <c r="E443">
        <v>87.709998999999996</v>
      </c>
      <c r="F443">
        <v>87.849997999999999</v>
      </c>
      <c r="G443">
        <v>87.849997999999999</v>
      </c>
      <c r="H443">
        <v>0</v>
      </c>
    </row>
    <row r="444" spans="1:8" x14ac:dyDescent="0.25">
      <c r="A444" s="1">
        <v>34590</v>
      </c>
      <c r="B444" s="1" t="str">
        <f t="shared" si="6"/>
        <v>1994M9</v>
      </c>
      <c r="C444">
        <v>87.879997000000003</v>
      </c>
      <c r="D444">
        <v>88.18</v>
      </c>
      <c r="E444">
        <v>87.620002999999997</v>
      </c>
      <c r="F444">
        <v>87.75</v>
      </c>
      <c r="G444">
        <v>87.75</v>
      </c>
      <c r="H444">
        <v>0</v>
      </c>
    </row>
    <row r="445" spans="1:8" x14ac:dyDescent="0.25">
      <c r="A445" s="1">
        <v>34591</v>
      </c>
      <c r="B445" s="1" t="str">
        <f t="shared" si="6"/>
        <v>1994M9</v>
      </c>
      <c r="C445">
        <v>87.739998</v>
      </c>
      <c r="D445">
        <v>87.919998000000007</v>
      </c>
      <c r="E445">
        <v>87.550003000000004</v>
      </c>
      <c r="F445">
        <v>87.830001999999993</v>
      </c>
      <c r="G445">
        <v>87.830001999999993</v>
      </c>
      <c r="H445">
        <v>0</v>
      </c>
    </row>
    <row r="446" spans="1:8" x14ac:dyDescent="0.25">
      <c r="A446" s="1">
        <v>34592</v>
      </c>
      <c r="B446" s="1" t="str">
        <f t="shared" si="6"/>
        <v>1994M9</v>
      </c>
      <c r="C446">
        <v>87.940002000000007</v>
      </c>
      <c r="D446">
        <v>88.110000999999997</v>
      </c>
      <c r="E446">
        <v>87.82</v>
      </c>
      <c r="F446">
        <v>87.93</v>
      </c>
      <c r="G446">
        <v>87.93</v>
      </c>
      <c r="H446">
        <v>0</v>
      </c>
    </row>
    <row r="447" spans="1:8" x14ac:dyDescent="0.25">
      <c r="A447" s="1">
        <v>34593</v>
      </c>
      <c r="B447" s="1" t="str">
        <f t="shared" si="6"/>
        <v>1994M9</v>
      </c>
      <c r="C447">
        <v>87.989998</v>
      </c>
      <c r="D447">
        <v>88.089995999999999</v>
      </c>
      <c r="E447">
        <v>87.139999000000003</v>
      </c>
      <c r="F447">
        <v>87.57</v>
      </c>
      <c r="G447">
        <v>87.57</v>
      </c>
      <c r="H447">
        <v>0</v>
      </c>
    </row>
    <row r="448" spans="1:8" x14ac:dyDescent="0.25">
      <c r="A448" s="1">
        <v>34596</v>
      </c>
      <c r="B448" s="1" t="str">
        <f t="shared" si="6"/>
        <v>1994M9</v>
      </c>
      <c r="C448">
        <v>87.650002000000001</v>
      </c>
      <c r="D448">
        <v>88.110000999999997</v>
      </c>
      <c r="E448">
        <v>87.540001000000004</v>
      </c>
      <c r="F448">
        <v>87.839995999999999</v>
      </c>
      <c r="G448">
        <v>87.839995999999999</v>
      </c>
      <c r="H448">
        <v>0</v>
      </c>
    </row>
    <row r="449" spans="1:8" x14ac:dyDescent="0.25">
      <c r="A449" s="1">
        <v>34597</v>
      </c>
      <c r="B449" s="1" t="str">
        <f t="shared" si="6"/>
        <v>1994M9</v>
      </c>
      <c r="C449">
        <v>87.879997000000003</v>
      </c>
      <c r="D449">
        <v>88.160004000000001</v>
      </c>
      <c r="E449">
        <v>87.629997000000003</v>
      </c>
      <c r="F449">
        <v>87.760002</v>
      </c>
      <c r="G449">
        <v>87.760002</v>
      </c>
      <c r="H449">
        <v>0</v>
      </c>
    </row>
    <row r="450" spans="1:8" x14ac:dyDescent="0.25">
      <c r="A450" s="1">
        <v>34598</v>
      </c>
      <c r="B450" s="1" t="str">
        <f t="shared" si="6"/>
        <v>1994M9</v>
      </c>
      <c r="C450">
        <v>87.690002000000007</v>
      </c>
      <c r="D450">
        <v>87.769997000000004</v>
      </c>
      <c r="E450">
        <v>87.449996999999996</v>
      </c>
      <c r="F450">
        <v>87.529999000000004</v>
      </c>
      <c r="G450">
        <v>87.529999000000004</v>
      </c>
      <c r="H450">
        <v>0</v>
      </c>
    </row>
    <row r="451" spans="1:8" x14ac:dyDescent="0.25">
      <c r="A451" s="1">
        <v>34599</v>
      </c>
      <c r="B451" s="1" t="str">
        <f t="shared" ref="B451:B514" si="7">YEAR(A451)&amp;"M"&amp;MONTH(A451)</f>
        <v>1994M9</v>
      </c>
      <c r="C451">
        <v>87.620002999999997</v>
      </c>
      <c r="D451">
        <v>87.769997000000004</v>
      </c>
      <c r="E451">
        <v>87.550003000000004</v>
      </c>
      <c r="F451">
        <v>87.669998000000007</v>
      </c>
      <c r="G451">
        <v>87.669998000000007</v>
      </c>
      <c r="H451">
        <v>0</v>
      </c>
    </row>
    <row r="452" spans="1:8" x14ac:dyDescent="0.25">
      <c r="A452" s="1">
        <v>34600</v>
      </c>
      <c r="B452" s="1" t="str">
        <f t="shared" si="7"/>
        <v>1994M9</v>
      </c>
      <c r="C452">
        <v>87.660004000000001</v>
      </c>
      <c r="D452">
        <v>87.75</v>
      </c>
      <c r="E452">
        <v>87.379997000000003</v>
      </c>
      <c r="F452">
        <v>87.580001999999993</v>
      </c>
      <c r="G452">
        <v>87.580001999999993</v>
      </c>
      <c r="H452">
        <v>0</v>
      </c>
    </row>
    <row r="453" spans="1:8" x14ac:dyDescent="0.25">
      <c r="A453" s="1">
        <v>34603</v>
      </c>
      <c r="B453" s="1" t="str">
        <f t="shared" si="7"/>
        <v>1994M9</v>
      </c>
      <c r="C453">
        <v>87.660004000000001</v>
      </c>
      <c r="D453">
        <v>88.07</v>
      </c>
      <c r="E453">
        <v>87.620002999999997</v>
      </c>
      <c r="F453">
        <v>87.989998</v>
      </c>
      <c r="G453">
        <v>87.989998</v>
      </c>
      <c r="H453">
        <v>0</v>
      </c>
    </row>
    <row r="454" spans="1:8" x14ac:dyDescent="0.25">
      <c r="A454" s="1">
        <v>34604</v>
      </c>
      <c r="B454" s="1" t="str">
        <f t="shared" si="7"/>
        <v>1994M9</v>
      </c>
      <c r="C454">
        <v>87.900002000000001</v>
      </c>
      <c r="D454">
        <v>87.949996999999996</v>
      </c>
      <c r="E454">
        <v>87.330001999999993</v>
      </c>
      <c r="F454">
        <v>87.449996999999996</v>
      </c>
      <c r="G454">
        <v>87.449996999999996</v>
      </c>
      <c r="H454">
        <v>0</v>
      </c>
    </row>
    <row r="455" spans="1:8" x14ac:dyDescent="0.25">
      <c r="A455" s="1">
        <v>34605</v>
      </c>
      <c r="B455" s="1" t="str">
        <f t="shared" si="7"/>
        <v>1994M9</v>
      </c>
      <c r="C455">
        <v>87.349997999999999</v>
      </c>
      <c r="D455">
        <v>87.959998999999996</v>
      </c>
      <c r="E455">
        <v>87.32</v>
      </c>
      <c r="F455">
        <v>87.849997999999999</v>
      </c>
      <c r="G455">
        <v>87.849997999999999</v>
      </c>
      <c r="H455">
        <v>0</v>
      </c>
    </row>
    <row r="456" spans="1:8" x14ac:dyDescent="0.25">
      <c r="A456" s="1">
        <v>34606</v>
      </c>
      <c r="B456" s="1" t="str">
        <f t="shared" si="7"/>
        <v>1994M9</v>
      </c>
      <c r="C456">
        <v>87.849997999999999</v>
      </c>
      <c r="D456">
        <v>87.879997000000003</v>
      </c>
      <c r="E456">
        <v>87.540001000000004</v>
      </c>
      <c r="F456">
        <v>87.629997000000003</v>
      </c>
      <c r="G456">
        <v>87.629997000000003</v>
      </c>
      <c r="H456">
        <v>0</v>
      </c>
    </row>
    <row r="457" spans="1:8" x14ac:dyDescent="0.25">
      <c r="A457" s="1">
        <v>34607</v>
      </c>
      <c r="B457" s="1" t="str">
        <f t="shared" si="7"/>
        <v>1994M9</v>
      </c>
      <c r="C457">
        <v>87.699996999999996</v>
      </c>
      <c r="D457">
        <v>88.059997999999993</v>
      </c>
      <c r="E457">
        <v>87.580001999999993</v>
      </c>
      <c r="F457">
        <v>87.879997000000003</v>
      </c>
      <c r="G457">
        <v>87.879997000000003</v>
      </c>
      <c r="H457">
        <v>0</v>
      </c>
    </row>
    <row r="458" spans="1:8" x14ac:dyDescent="0.25">
      <c r="A458" s="1">
        <v>34610</v>
      </c>
      <c r="B458" s="1" t="str">
        <f t="shared" si="7"/>
        <v>1994M10</v>
      </c>
      <c r="C458">
        <v>87.720000999999996</v>
      </c>
      <c r="D458">
        <v>88.370002999999997</v>
      </c>
      <c r="E458">
        <v>87.669998000000007</v>
      </c>
      <c r="F458">
        <v>88.019997000000004</v>
      </c>
      <c r="G458">
        <v>88.019997000000004</v>
      </c>
      <c r="H458">
        <v>0</v>
      </c>
    </row>
    <row r="459" spans="1:8" x14ac:dyDescent="0.25">
      <c r="A459" s="1">
        <v>34611</v>
      </c>
      <c r="B459" s="1" t="str">
        <f t="shared" si="7"/>
        <v>1994M10</v>
      </c>
      <c r="C459">
        <v>88.010002</v>
      </c>
      <c r="D459">
        <v>88.029999000000004</v>
      </c>
      <c r="E459">
        <v>87.720000999999996</v>
      </c>
      <c r="F459">
        <v>87.720000999999996</v>
      </c>
      <c r="G459">
        <v>87.720000999999996</v>
      </c>
      <c r="H459">
        <v>0</v>
      </c>
    </row>
    <row r="460" spans="1:8" x14ac:dyDescent="0.25">
      <c r="A460" s="1">
        <v>34612</v>
      </c>
      <c r="B460" s="1" t="str">
        <f t="shared" si="7"/>
        <v>1994M10</v>
      </c>
      <c r="C460">
        <v>87.690002000000007</v>
      </c>
      <c r="D460">
        <v>87.830001999999993</v>
      </c>
      <c r="E460">
        <v>87.489998</v>
      </c>
      <c r="F460">
        <v>87.629997000000003</v>
      </c>
      <c r="G460">
        <v>87.629997000000003</v>
      </c>
      <c r="H460">
        <v>0</v>
      </c>
    </row>
    <row r="461" spans="1:8" x14ac:dyDescent="0.25">
      <c r="A461" s="1">
        <v>34613</v>
      </c>
      <c r="B461" s="1" t="str">
        <f t="shared" si="7"/>
        <v>1994M10</v>
      </c>
      <c r="C461">
        <v>87.690002000000007</v>
      </c>
      <c r="D461">
        <v>87.739998</v>
      </c>
      <c r="E461">
        <v>87.519997000000004</v>
      </c>
      <c r="F461">
        <v>87.650002000000001</v>
      </c>
      <c r="G461">
        <v>87.650002000000001</v>
      </c>
      <c r="H461">
        <v>0</v>
      </c>
    </row>
    <row r="462" spans="1:8" x14ac:dyDescent="0.25">
      <c r="A462" s="1">
        <v>34614</v>
      </c>
      <c r="B462" s="1" t="str">
        <f t="shared" si="7"/>
        <v>1994M10</v>
      </c>
      <c r="C462">
        <v>87.629997000000003</v>
      </c>
      <c r="D462">
        <v>88.010002</v>
      </c>
      <c r="E462">
        <v>87.32</v>
      </c>
      <c r="F462">
        <v>87.900002000000001</v>
      </c>
      <c r="G462">
        <v>87.900002000000001</v>
      </c>
      <c r="H462">
        <v>0</v>
      </c>
    </row>
    <row r="463" spans="1:8" x14ac:dyDescent="0.25">
      <c r="A463" s="1">
        <v>34617</v>
      </c>
      <c r="B463" s="1" t="str">
        <f t="shared" si="7"/>
        <v>1994M10</v>
      </c>
      <c r="C463">
        <v>87.900002000000001</v>
      </c>
      <c r="D463">
        <v>88.059997999999993</v>
      </c>
      <c r="E463">
        <v>87.779999000000004</v>
      </c>
      <c r="F463">
        <v>87.82</v>
      </c>
      <c r="G463">
        <v>87.82</v>
      </c>
      <c r="H463">
        <v>0</v>
      </c>
    </row>
    <row r="464" spans="1:8" x14ac:dyDescent="0.25">
      <c r="A464" s="1">
        <v>34618</v>
      </c>
      <c r="B464" s="1" t="str">
        <f t="shared" si="7"/>
        <v>1994M10</v>
      </c>
      <c r="C464">
        <v>87.860000999999997</v>
      </c>
      <c r="D464">
        <v>88.059997999999993</v>
      </c>
      <c r="E464">
        <v>87.800003000000004</v>
      </c>
      <c r="F464">
        <v>87.900002000000001</v>
      </c>
      <c r="G464">
        <v>87.900002000000001</v>
      </c>
      <c r="H464">
        <v>0</v>
      </c>
    </row>
    <row r="465" spans="1:8" x14ac:dyDescent="0.25">
      <c r="A465" s="1">
        <v>34619</v>
      </c>
      <c r="B465" s="1" t="str">
        <f t="shared" si="7"/>
        <v>1994M10</v>
      </c>
      <c r="C465">
        <v>87.910004000000001</v>
      </c>
      <c r="D465">
        <v>87.919998000000007</v>
      </c>
      <c r="E465">
        <v>87.620002999999997</v>
      </c>
      <c r="F465">
        <v>87.660004000000001</v>
      </c>
      <c r="G465">
        <v>87.660004000000001</v>
      </c>
      <c r="H465">
        <v>0</v>
      </c>
    </row>
    <row r="466" spans="1:8" x14ac:dyDescent="0.25">
      <c r="A466" s="1">
        <v>34620</v>
      </c>
      <c r="B466" s="1" t="str">
        <f t="shared" si="7"/>
        <v>1994M10</v>
      </c>
      <c r="C466">
        <v>87.639999000000003</v>
      </c>
      <c r="D466">
        <v>87.879997000000003</v>
      </c>
      <c r="E466">
        <v>87.18</v>
      </c>
      <c r="F466">
        <v>87.400002000000001</v>
      </c>
      <c r="G466">
        <v>87.400002000000001</v>
      </c>
      <c r="H466">
        <v>0</v>
      </c>
    </row>
    <row r="467" spans="1:8" x14ac:dyDescent="0.25">
      <c r="A467" s="1">
        <v>34621</v>
      </c>
      <c r="B467" s="1" t="str">
        <f t="shared" si="7"/>
        <v>1994M10</v>
      </c>
      <c r="C467">
        <v>87.07</v>
      </c>
      <c r="D467">
        <v>87.099997999999999</v>
      </c>
      <c r="E467">
        <v>86.629997000000003</v>
      </c>
      <c r="F467">
        <v>86.739998</v>
      </c>
      <c r="G467">
        <v>86.739998</v>
      </c>
      <c r="H467">
        <v>0</v>
      </c>
    </row>
    <row r="468" spans="1:8" x14ac:dyDescent="0.25">
      <c r="A468" s="1">
        <v>34624</v>
      </c>
      <c r="B468" s="1" t="str">
        <f t="shared" si="7"/>
        <v>1994M10</v>
      </c>
      <c r="C468">
        <v>86.82</v>
      </c>
      <c r="D468">
        <v>86.860000999999997</v>
      </c>
      <c r="E468">
        <v>85.589995999999999</v>
      </c>
      <c r="F468">
        <v>85.779999000000004</v>
      </c>
      <c r="G468">
        <v>85.779999000000004</v>
      </c>
      <c r="H468">
        <v>0</v>
      </c>
    </row>
    <row r="469" spans="1:8" x14ac:dyDescent="0.25">
      <c r="A469" s="1">
        <v>34625</v>
      </c>
      <c r="B469" s="1" t="str">
        <f t="shared" si="7"/>
        <v>1994M10</v>
      </c>
      <c r="C469">
        <v>85.910004000000001</v>
      </c>
      <c r="D469">
        <v>86.050003000000004</v>
      </c>
      <c r="E469">
        <v>85.760002</v>
      </c>
      <c r="F469">
        <v>85.910004000000001</v>
      </c>
      <c r="G469">
        <v>85.910004000000001</v>
      </c>
      <c r="H469">
        <v>0</v>
      </c>
    </row>
    <row r="470" spans="1:8" x14ac:dyDescent="0.25">
      <c r="A470" s="1">
        <v>34626</v>
      </c>
      <c r="B470" s="1" t="str">
        <f t="shared" si="7"/>
        <v>1994M10</v>
      </c>
      <c r="C470">
        <v>85.839995999999999</v>
      </c>
      <c r="D470">
        <v>85.989998</v>
      </c>
      <c r="E470">
        <v>85.540001000000004</v>
      </c>
      <c r="F470">
        <v>85.709998999999996</v>
      </c>
      <c r="G470">
        <v>85.709998999999996</v>
      </c>
      <c r="H470">
        <v>0</v>
      </c>
    </row>
    <row r="471" spans="1:8" x14ac:dyDescent="0.25">
      <c r="A471" s="1">
        <v>34627</v>
      </c>
      <c r="B471" s="1" t="str">
        <f t="shared" si="7"/>
        <v>1994M10</v>
      </c>
      <c r="C471">
        <v>85.720000999999996</v>
      </c>
      <c r="D471">
        <v>85.849997999999999</v>
      </c>
      <c r="E471">
        <v>85.269997000000004</v>
      </c>
      <c r="F471">
        <v>85.349997999999999</v>
      </c>
      <c r="G471">
        <v>85.349997999999999</v>
      </c>
      <c r="H471">
        <v>0</v>
      </c>
    </row>
    <row r="472" spans="1:8" x14ac:dyDescent="0.25">
      <c r="A472" s="1">
        <v>34628</v>
      </c>
      <c r="B472" s="1" t="str">
        <f t="shared" si="7"/>
        <v>1994M10</v>
      </c>
      <c r="C472">
        <v>85.239998</v>
      </c>
      <c r="D472">
        <v>85.720000999999996</v>
      </c>
      <c r="E472">
        <v>85.150002000000001</v>
      </c>
      <c r="F472">
        <v>85.629997000000003</v>
      </c>
      <c r="G472">
        <v>85.629997000000003</v>
      </c>
      <c r="H472">
        <v>0</v>
      </c>
    </row>
    <row r="473" spans="1:8" x14ac:dyDescent="0.25">
      <c r="A473" s="1">
        <v>34631</v>
      </c>
      <c r="B473" s="1" t="str">
        <f t="shared" si="7"/>
        <v>1994M10</v>
      </c>
      <c r="C473">
        <v>85.669998000000007</v>
      </c>
      <c r="D473">
        <v>85.760002</v>
      </c>
      <c r="E473">
        <v>85.290001000000004</v>
      </c>
      <c r="F473">
        <v>85.32</v>
      </c>
      <c r="G473">
        <v>85.32</v>
      </c>
      <c r="H473">
        <v>0</v>
      </c>
    </row>
    <row r="474" spans="1:8" x14ac:dyDescent="0.25">
      <c r="A474" s="1">
        <v>34632</v>
      </c>
      <c r="B474" s="1" t="str">
        <f t="shared" si="7"/>
        <v>1994M10</v>
      </c>
      <c r="C474">
        <v>85.169998000000007</v>
      </c>
      <c r="D474">
        <v>85.419998000000007</v>
      </c>
      <c r="E474">
        <v>84.910004000000001</v>
      </c>
      <c r="F474">
        <v>85.220000999999996</v>
      </c>
      <c r="G474">
        <v>85.220000999999996</v>
      </c>
      <c r="H474">
        <v>0</v>
      </c>
    </row>
    <row r="475" spans="1:8" x14ac:dyDescent="0.25">
      <c r="A475" s="1">
        <v>34633</v>
      </c>
      <c r="B475" s="1" t="str">
        <f t="shared" si="7"/>
        <v>1994M10</v>
      </c>
      <c r="C475">
        <v>85.370002999999997</v>
      </c>
      <c r="D475">
        <v>85.529999000000004</v>
      </c>
      <c r="E475">
        <v>85.080001999999993</v>
      </c>
      <c r="F475">
        <v>85.169998000000007</v>
      </c>
      <c r="G475">
        <v>85.169998000000007</v>
      </c>
      <c r="H475">
        <v>0</v>
      </c>
    </row>
    <row r="476" spans="1:8" x14ac:dyDescent="0.25">
      <c r="A476" s="1">
        <v>34634</v>
      </c>
      <c r="B476" s="1" t="str">
        <f t="shared" si="7"/>
        <v>1994M10</v>
      </c>
      <c r="C476">
        <v>85.150002000000001</v>
      </c>
      <c r="D476">
        <v>85.43</v>
      </c>
      <c r="E476">
        <v>85.110000999999997</v>
      </c>
      <c r="F476">
        <v>85.400002000000001</v>
      </c>
      <c r="G476">
        <v>85.400002000000001</v>
      </c>
      <c r="H476">
        <v>0</v>
      </c>
    </row>
    <row r="477" spans="1:8" x14ac:dyDescent="0.25">
      <c r="A477" s="1">
        <v>34635</v>
      </c>
      <c r="B477" s="1" t="str">
        <f t="shared" si="7"/>
        <v>1994M10</v>
      </c>
      <c r="C477">
        <v>85.5</v>
      </c>
      <c r="D477">
        <v>86.300003000000004</v>
      </c>
      <c r="E477">
        <v>85.220000999999996</v>
      </c>
      <c r="F477">
        <v>85.989998</v>
      </c>
      <c r="G477">
        <v>85.989998</v>
      </c>
      <c r="H477">
        <v>0</v>
      </c>
    </row>
    <row r="478" spans="1:8" x14ac:dyDescent="0.25">
      <c r="A478" s="1">
        <v>34638</v>
      </c>
      <c r="B478" s="1" t="str">
        <f t="shared" si="7"/>
        <v>1994M10</v>
      </c>
      <c r="C478">
        <v>86.139999000000003</v>
      </c>
      <c r="D478">
        <v>86.160004000000001</v>
      </c>
      <c r="E478">
        <v>85.57</v>
      </c>
      <c r="F478">
        <v>85.690002000000007</v>
      </c>
      <c r="G478">
        <v>85.690002000000007</v>
      </c>
      <c r="H478">
        <v>0</v>
      </c>
    </row>
    <row r="479" spans="1:8" x14ac:dyDescent="0.25">
      <c r="A479" s="1">
        <v>34639</v>
      </c>
      <c r="B479" s="1" t="str">
        <f t="shared" si="7"/>
        <v>1994M11</v>
      </c>
      <c r="C479">
        <v>85.540001000000004</v>
      </c>
      <c r="D479">
        <v>85.690002000000007</v>
      </c>
      <c r="E479">
        <v>85.339995999999999</v>
      </c>
      <c r="F479">
        <v>85.5</v>
      </c>
      <c r="G479">
        <v>85.5</v>
      </c>
      <c r="H479">
        <v>0</v>
      </c>
    </row>
    <row r="480" spans="1:8" x14ac:dyDescent="0.25">
      <c r="A480" s="1">
        <v>34640</v>
      </c>
      <c r="B480" s="1" t="str">
        <f t="shared" si="7"/>
        <v>1994M11</v>
      </c>
      <c r="C480">
        <v>85.330001999999993</v>
      </c>
      <c r="D480">
        <v>86.610000999999997</v>
      </c>
      <c r="E480">
        <v>85.199996999999996</v>
      </c>
      <c r="F480">
        <v>86.379997000000003</v>
      </c>
      <c r="G480">
        <v>86.379997000000003</v>
      </c>
      <c r="H480">
        <v>0</v>
      </c>
    </row>
    <row r="481" spans="1:8" x14ac:dyDescent="0.25">
      <c r="A481" s="1">
        <v>34641</v>
      </c>
      <c r="B481" s="1" t="str">
        <f t="shared" si="7"/>
        <v>1994M11</v>
      </c>
      <c r="C481">
        <v>86.360000999999997</v>
      </c>
      <c r="D481">
        <v>86.889999000000003</v>
      </c>
      <c r="E481">
        <v>86.209998999999996</v>
      </c>
      <c r="F481">
        <v>86.580001999999993</v>
      </c>
      <c r="G481">
        <v>86.580001999999993</v>
      </c>
      <c r="H481">
        <v>0</v>
      </c>
    </row>
    <row r="482" spans="1:8" x14ac:dyDescent="0.25">
      <c r="A482" s="1">
        <v>34642</v>
      </c>
      <c r="B482" s="1" t="str">
        <f t="shared" si="7"/>
        <v>1994M11</v>
      </c>
      <c r="C482">
        <v>86.559997999999993</v>
      </c>
      <c r="D482">
        <v>86.980002999999996</v>
      </c>
      <c r="E482">
        <v>86.400002000000001</v>
      </c>
      <c r="F482">
        <v>86.5</v>
      </c>
      <c r="G482">
        <v>86.5</v>
      </c>
      <c r="H482">
        <v>0</v>
      </c>
    </row>
    <row r="483" spans="1:8" x14ac:dyDescent="0.25">
      <c r="A483" s="1">
        <v>34645</v>
      </c>
      <c r="B483" s="1" t="str">
        <f t="shared" si="7"/>
        <v>1994M11</v>
      </c>
      <c r="C483">
        <v>86.330001999999993</v>
      </c>
      <c r="D483">
        <v>86.5</v>
      </c>
      <c r="E483">
        <v>86.269997000000004</v>
      </c>
      <c r="F483">
        <v>86.480002999999996</v>
      </c>
      <c r="G483">
        <v>86.480002999999996</v>
      </c>
      <c r="H483">
        <v>0</v>
      </c>
    </row>
    <row r="484" spans="1:8" x14ac:dyDescent="0.25">
      <c r="A484" s="1">
        <v>34646</v>
      </c>
      <c r="B484" s="1" t="str">
        <f t="shared" si="7"/>
        <v>1994M11</v>
      </c>
      <c r="C484">
        <v>86.410004000000001</v>
      </c>
      <c r="D484">
        <v>86.470000999999996</v>
      </c>
      <c r="E484">
        <v>86</v>
      </c>
      <c r="F484">
        <v>86.169998000000007</v>
      </c>
      <c r="G484">
        <v>86.169998000000007</v>
      </c>
      <c r="H484">
        <v>0</v>
      </c>
    </row>
    <row r="485" spans="1:8" x14ac:dyDescent="0.25">
      <c r="A485" s="1">
        <v>34647</v>
      </c>
      <c r="B485" s="1" t="str">
        <f t="shared" si="7"/>
        <v>1994M11</v>
      </c>
      <c r="C485">
        <v>86.07</v>
      </c>
      <c r="D485">
        <v>87.190002000000007</v>
      </c>
      <c r="E485">
        <v>85.910004000000001</v>
      </c>
      <c r="F485">
        <v>87.059997999999993</v>
      </c>
      <c r="G485">
        <v>87.059997999999993</v>
      </c>
      <c r="H485">
        <v>0</v>
      </c>
    </row>
    <row r="486" spans="1:8" x14ac:dyDescent="0.25">
      <c r="A486" s="1">
        <v>34648</v>
      </c>
      <c r="B486" s="1" t="str">
        <f t="shared" si="7"/>
        <v>1994M11</v>
      </c>
      <c r="C486">
        <v>86.980002999999996</v>
      </c>
      <c r="D486">
        <v>87.379997000000003</v>
      </c>
      <c r="E486">
        <v>86.870002999999997</v>
      </c>
      <c r="F486">
        <v>87.139999000000003</v>
      </c>
      <c r="G486">
        <v>87.139999000000003</v>
      </c>
      <c r="H486">
        <v>0</v>
      </c>
    </row>
    <row r="487" spans="1:8" x14ac:dyDescent="0.25">
      <c r="A487" s="1">
        <v>34649</v>
      </c>
      <c r="B487" s="1" t="str">
        <f t="shared" si="7"/>
        <v>1994M11</v>
      </c>
      <c r="C487">
        <v>87.019997000000004</v>
      </c>
      <c r="D487">
        <v>87.139999000000003</v>
      </c>
      <c r="E487">
        <v>86.910004000000001</v>
      </c>
      <c r="F487">
        <v>87.089995999999999</v>
      </c>
      <c r="G487">
        <v>87.089995999999999</v>
      </c>
      <c r="H487">
        <v>0</v>
      </c>
    </row>
    <row r="488" spans="1:8" x14ac:dyDescent="0.25">
      <c r="A488" s="1">
        <v>34652</v>
      </c>
      <c r="B488" s="1" t="str">
        <f t="shared" si="7"/>
        <v>1994M11</v>
      </c>
      <c r="C488">
        <v>87.169998000000007</v>
      </c>
      <c r="D488">
        <v>87.839995999999999</v>
      </c>
      <c r="E488">
        <v>87.139999000000003</v>
      </c>
      <c r="F488">
        <v>87.75</v>
      </c>
      <c r="G488">
        <v>87.75</v>
      </c>
      <c r="H488">
        <v>0</v>
      </c>
    </row>
    <row r="489" spans="1:8" x14ac:dyDescent="0.25">
      <c r="A489" s="1">
        <v>34653</v>
      </c>
      <c r="B489" s="1" t="str">
        <f t="shared" si="7"/>
        <v>1994M11</v>
      </c>
      <c r="C489">
        <v>87.739998</v>
      </c>
      <c r="D489">
        <v>88.379997000000003</v>
      </c>
      <c r="E489">
        <v>87.589995999999999</v>
      </c>
      <c r="F489">
        <v>88.269997000000004</v>
      </c>
      <c r="G489">
        <v>88.269997000000004</v>
      </c>
      <c r="H489">
        <v>0</v>
      </c>
    </row>
    <row r="490" spans="1:8" x14ac:dyDescent="0.25">
      <c r="A490" s="1">
        <v>34654</v>
      </c>
      <c r="B490" s="1" t="str">
        <f t="shared" si="7"/>
        <v>1994M11</v>
      </c>
      <c r="C490">
        <v>88.330001999999993</v>
      </c>
      <c r="D490">
        <v>88.489998</v>
      </c>
      <c r="E490">
        <v>88.019997000000004</v>
      </c>
      <c r="F490">
        <v>88.129997000000003</v>
      </c>
      <c r="G490">
        <v>88.129997000000003</v>
      </c>
      <c r="H490">
        <v>0</v>
      </c>
    </row>
    <row r="491" spans="1:8" x14ac:dyDescent="0.25">
      <c r="A491" s="1">
        <v>34655</v>
      </c>
      <c r="B491" s="1" t="str">
        <f t="shared" si="7"/>
        <v>1994M11</v>
      </c>
      <c r="C491">
        <v>88.050003000000004</v>
      </c>
      <c r="D491">
        <v>88.120002999999997</v>
      </c>
      <c r="E491">
        <v>87.839995999999999</v>
      </c>
      <c r="F491">
        <v>88.019997000000004</v>
      </c>
      <c r="G491">
        <v>88.019997000000004</v>
      </c>
      <c r="H491">
        <v>0</v>
      </c>
    </row>
    <row r="492" spans="1:8" x14ac:dyDescent="0.25">
      <c r="A492" s="1">
        <v>34656</v>
      </c>
      <c r="B492" s="1" t="str">
        <f t="shared" si="7"/>
        <v>1994M11</v>
      </c>
      <c r="C492">
        <v>88.209998999999996</v>
      </c>
      <c r="D492">
        <v>88.550003000000004</v>
      </c>
      <c r="E492">
        <v>88.110000999999997</v>
      </c>
      <c r="F492">
        <v>88.360000999999997</v>
      </c>
      <c r="G492">
        <v>88.360000999999997</v>
      </c>
      <c r="H492">
        <v>0</v>
      </c>
    </row>
    <row r="493" spans="1:8" x14ac:dyDescent="0.25">
      <c r="A493" s="1">
        <v>34659</v>
      </c>
      <c r="B493" s="1" t="str">
        <f t="shared" si="7"/>
        <v>1994M11</v>
      </c>
      <c r="C493">
        <v>88.370002999999997</v>
      </c>
      <c r="D493">
        <v>88.730002999999996</v>
      </c>
      <c r="E493">
        <v>88.279999000000004</v>
      </c>
      <c r="F493">
        <v>88.43</v>
      </c>
      <c r="G493">
        <v>88.43</v>
      </c>
      <c r="H493">
        <v>0</v>
      </c>
    </row>
    <row r="494" spans="1:8" x14ac:dyDescent="0.25">
      <c r="A494" s="1">
        <v>34660</v>
      </c>
      <c r="B494" s="1" t="str">
        <f t="shared" si="7"/>
        <v>1994M11</v>
      </c>
      <c r="C494">
        <v>88.290001000000004</v>
      </c>
      <c r="D494">
        <v>88.589995999999999</v>
      </c>
      <c r="E494">
        <v>88.160004000000001</v>
      </c>
      <c r="F494">
        <v>88.57</v>
      </c>
      <c r="G494">
        <v>88.57</v>
      </c>
      <c r="H494">
        <v>0</v>
      </c>
    </row>
    <row r="495" spans="1:8" x14ac:dyDescent="0.25">
      <c r="A495" s="1">
        <v>34661</v>
      </c>
      <c r="B495" s="1" t="str">
        <f t="shared" si="7"/>
        <v>1994M11</v>
      </c>
      <c r="C495">
        <v>88.330001999999993</v>
      </c>
      <c r="D495">
        <v>88.510002</v>
      </c>
      <c r="E495">
        <v>88.089995999999999</v>
      </c>
      <c r="F495">
        <v>88.419998000000007</v>
      </c>
      <c r="G495">
        <v>88.419998000000007</v>
      </c>
      <c r="H495">
        <v>0</v>
      </c>
    </row>
    <row r="496" spans="1:8" x14ac:dyDescent="0.25">
      <c r="A496" s="1">
        <v>34662</v>
      </c>
      <c r="B496" s="1" t="str">
        <f t="shared" si="7"/>
        <v>1994M11</v>
      </c>
      <c r="C496">
        <v>88.519997000000004</v>
      </c>
      <c r="D496">
        <v>88.739998</v>
      </c>
      <c r="E496">
        <v>88.480002999999996</v>
      </c>
      <c r="F496">
        <v>88.660004000000001</v>
      </c>
      <c r="G496">
        <v>88.660004000000001</v>
      </c>
      <c r="H496">
        <v>0</v>
      </c>
    </row>
    <row r="497" spans="1:8" x14ac:dyDescent="0.25">
      <c r="A497" s="1">
        <v>34663</v>
      </c>
      <c r="B497" s="1" t="str">
        <f t="shared" si="7"/>
        <v>1994M11</v>
      </c>
      <c r="C497">
        <v>88.629997000000003</v>
      </c>
      <c r="D497">
        <v>88.790001000000004</v>
      </c>
      <c r="E497">
        <v>88.489998</v>
      </c>
      <c r="F497">
        <v>88.75</v>
      </c>
      <c r="G497">
        <v>88.75</v>
      </c>
      <c r="H497">
        <v>0</v>
      </c>
    </row>
    <row r="498" spans="1:8" x14ac:dyDescent="0.25">
      <c r="A498" s="1">
        <v>34666</v>
      </c>
      <c r="B498" s="1" t="str">
        <f t="shared" si="7"/>
        <v>1994M11</v>
      </c>
      <c r="C498">
        <v>88.809997999999993</v>
      </c>
      <c r="D498">
        <v>89.059997999999993</v>
      </c>
      <c r="E498">
        <v>88.800003000000004</v>
      </c>
      <c r="F498">
        <v>88.970000999999996</v>
      </c>
      <c r="G498">
        <v>88.970000999999996</v>
      </c>
      <c r="H498">
        <v>0</v>
      </c>
    </row>
    <row r="499" spans="1:8" x14ac:dyDescent="0.25">
      <c r="A499" s="1">
        <v>34667</v>
      </c>
      <c r="B499" s="1" t="str">
        <f t="shared" si="7"/>
        <v>1994M11</v>
      </c>
      <c r="C499">
        <v>88.860000999999997</v>
      </c>
      <c r="D499">
        <v>89.209998999999996</v>
      </c>
      <c r="E499">
        <v>88.730002999999996</v>
      </c>
      <c r="F499">
        <v>89.190002000000007</v>
      </c>
      <c r="G499">
        <v>89.190002000000007</v>
      </c>
      <c r="H499">
        <v>0</v>
      </c>
    </row>
    <row r="500" spans="1:8" x14ac:dyDescent="0.25">
      <c r="A500" s="1">
        <v>34668</v>
      </c>
      <c r="B500" s="1" t="str">
        <f t="shared" si="7"/>
        <v>1994M11</v>
      </c>
      <c r="C500">
        <v>89.150002000000001</v>
      </c>
      <c r="D500">
        <v>89.269997000000004</v>
      </c>
      <c r="E500">
        <v>88.980002999999996</v>
      </c>
      <c r="F500">
        <v>89.129997000000003</v>
      </c>
      <c r="G500">
        <v>89.129997000000003</v>
      </c>
      <c r="H500">
        <v>0</v>
      </c>
    </row>
    <row r="501" spans="1:8" x14ac:dyDescent="0.25">
      <c r="A501" s="1">
        <v>34669</v>
      </c>
      <c r="B501" s="1" t="str">
        <f t="shared" si="7"/>
        <v>1994M12</v>
      </c>
      <c r="C501">
        <v>89.019997000000004</v>
      </c>
      <c r="D501">
        <v>89.349997999999999</v>
      </c>
      <c r="E501">
        <v>88.970000999999996</v>
      </c>
      <c r="F501">
        <v>89.25</v>
      </c>
      <c r="G501">
        <v>89.25</v>
      </c>
      <c r="H501">
        <v>0</v>
      </c>
    </row>
    <row r="502" spans="1:8" x14ac:dyDescent="0.25">
      <c r="A502" s="1">
        <v>34670</v>
      </c>
      <c r="B502" s="1" t="str">
        <f t="shared" si="7"/>
        <v>1994M12</v>
      </c>
      <c r="C502">
        <v>89.279999000000004</v>
      </c>
      <c r="D502">
        <v>89.669998000000007</v>
      </c>
      <c r="E502">
        <v>89.220000999999996</v>
      </c>
      <c r="F502">
        <v>89.559997999999993</v>
      </c>
      <c r="G502">
        <v>89.559997999999993</v>
      </c>
      <c r="H502">
        <v>0</v>
      </c>
    </row>
    <row r="503" spans="1:8" x14ac:dyDescent="0.25">
      <c r="A503" s="1">
        <v>34673</v>
      </c>
      <c r="B503" s="1" t="str">
        <f t="shared" si="7"/>
        <v>1994M12</v>
      </c>
      <c r="C503">
        <v>89.540001000000004</v>
      </c>
      <c r="D503">
        <v>89.599997999999999</v>
      </c>
      <c r="E503">
        <v>89.260002</v>
      </c>
      <c r="F503">
        <v>89.389999000000003</v>
      </c>
      <c r="G503">
        <v>89.389999000000003</v>
      </c>
      <c r="H503">
        <v>0</v>
      </c>
    </row>
    <row r="504" spans="1:8" x14ac:dyDescent="0.25">
      <c r="A504" s="1">
        <v>34674</v>
      </c>
      <c r="B504" s="1" t="str">
        <f t="shared" si="7"/>
        <v>1994M12</v>
      </c>
      <c r="C504">
        <v>89.330001999999993</v>
      </c>
      <c r="D504">
        <v>89.470000999999996</v>
      </c>
      <c r="E504">
        <v>89.169998000000007</v>
      </c>
      <c r="F504">
        <v>89.339995999999999</v>
      </c>
      <c r="G504">
        <v>89.339995999999999</v>
      </c>
      <c r="H504">
        <v>0</v>
      </c>
    </row>
    <row r="505" spans="1:8" x14ac:dyDescent="0.25">
      <c r="A505" s="1">
        <v>34675</v>
      </c>
      <c r="B505" s="1" t="str">
        <f t="shared" si="7"/>
        <v>1994M12</v>
      </c>
      <c r="C505">
        <v>89.360000999999997</v>
      </c>
      <c r="D505">
        <v>89.459998999999996</v>
      </c>
      <c r="E505">
        <v>89.059997999999993</v>
      </c>
      <c r="F505">
        <v>89.209998999999996</v>
      </c>
      <c r="G505">
        <v>89.209998999999996</v>
      </c>
      <c r="H505">
        <v>0</v>
      </c>
    </row>
    <row r="506" spans="1:8" x14ac:dyDescent="0.25">
      <c r="A506" s="1">
        <v>34676</v>
      </c>
      <c r="B506" s="1" t="str">
        <f t="shared" si="7"/>
        <v>1994M12</v>
      </c>
      <c r="C506">
        <v>89.150002000000001</v>
      </c>
      <c r="D506">
        <v>89.709998999999996</v>
      </c>
      <c r="E506">
        <v>89.07</v>
      </c>
      <c r="F506">
        <v>89.650002000000001</v>
      </c>
      <c r="G506">
        <v>89.650002000000001</v>
      </c>
      <c r="H506">
        <v>0</v>
      </c>
    </row>
    <row r="507" spans="1:8" x14ac:dyDescent="0.25">
      <c r="A507" s="1">
        <v>34677</v>
      </c>
      <c r="B507" s="1" t="str">
        <f t="shared" si="7"/>
        <v>1994M12</v>
      </c>
      <c r="C507">
        <v>89.669998000000007</v>
      </c>
      <c r="D507">
        <v>89.879997000000003</v>
      </c>
      <c r="E507">
        <v>89.57</v>
      </c>
      <c r="F507">
        <v>89.599997999999999</v>
      </c>
      <c r="G507">
        <v>89.599997999999999</v>
      </c>
      <c r="H507">
        <v>0</v>
      </c>
    </row>
    <row r="508" spans="1:8" x14ac:dyDescent="0.25">
      <c r="A508" s="1">
        <v>34680</v>
      </c>
      <c r="B508" s="1" t="str">
        <f t="shared" si="7"/>
        <v>1994M12</v>
      </c>
      <c r="C508">
        <v>89.620002999999997</v>
      </c>
      <c r="D508">
        <v>89.849997999999999</v>
      </c>
      <c r="E508">
        <v>89.440002000000007</v>
      </c>
      <c r="F508">
        <v>89.540001000000004</v>
      </c>
      <c r="G508">
        <v>89.540001000000004</v>
      </c>
      <c r="H508">
        <v>0</v>
      </c>
    </row>
    <row r="509" spans="1:8" x14ac:dyDescent="0.25">
      <c r="A509" s="1">
        <v>34681</v>
      </c>
      <c r="B509" s="1" t="str">
        <f t="shared" si="7"/>
        <v>1994M12</v>
      </c>
      <c r="C509">
        <v>89.5</v>
      </c>
      <c r="D509">
        <v>89.760002</v>
      </c>
      <c r="E509">
        <v>89.370002999999997</v>
      </c>
      <c r="F509">
        <v>89.529999000000004</v>
      </c>
      <c r="G509">
        <v>89.529999000000004</v>
      </c>
      <c r="H509">
        <v>0</v>
      </c>
    </row>
    <row r="510" spans="1:8" x14ac:dyDescent="0.25">
      <c r="A510" s="1">
        <v>34682</v>
      </c>
      <c r="B510" s="1" t="str">
        <f t="shared" si="7"/>
        <v>1994M12</v>
      </c>
      <c r="C510">
        <v>89.639999000000003</v>
      </c>
      <c r="D510">
        <v>89.699996999999996</v>
      </c>
      <c r="E510">
        <v>89.449996999999996</v>
      </c>
      <c r="F510">
        <v>89.489998</v>
      </c>
      <c r="G510">
        <v>89.489998</v>
      </c>
      <c r="H510">
        <v>0</v>
      </c>
    </row>
    <row r="511" spans="1:8" x14ac:dyDescent="0.25">
      <c r="A511" s="1">
        <v>34683</v>
      </c>
      <c r="B511" s="1" t="str">
        <f t="shared" si="7"/>
        <v>1994M12</v>
      </c>
      <c r="C511">
        <v>89.459998999999996</v>
      </c>
      <c r="D511">
        <v>89.68</v>
      </c>
      <c r="E511">
        <v>89.440002000000007</v>
      </c>
      <c r="F511">
        <v>89.519997000000004</v>
      </c>
      <c r="G511">
        <v>89.519997000000004</v>
      </c>
      <c r="H511">
        <v>0</v>
      </c>
    </row>
    <row r="512" spans="1:8" x14ac:dyDescent="0.25">
      <c r="A512" s="1">
        <v>34684</v>
      </c>
      <c r="B512" s="1" t="str">
        <f t="shared" si="7"/>
        <v>1994M12</v>
      </c>
      <c r="C512">
        <v>89.519997000000004</v>
      </c>
      <c r="D512">
        <v>89.629997000000003</v>
      </c>
      <c r="E512">
        <v>89.449996999999996</v>
      </c>
      <c r="F512">
        <v>89.589995999999999</v>
      </c>
      <c r="G512">
        <v>89.589995999999999</v>
      </c>
      <c r="H512">
        <v>0</v>
      </c>
    </row>
    <row r="513" spans="1:8" x14ac:dyDescent="0.25">
      <c r="A513" s="1">
        <v>34687</v>
      </c>
      <c r="B513" s="1" t="str">
        <f t="shared" si="7"/>
        <v>1994M12</v>
      </c>
      <c r="C513">
        <v>89.699996999999996</v>
      </c>
      <c r="D513">
        <v>89.849997999999999</v>
      </c>
      <c r="E513">
        <v>89.660004000000001</v>
      </c>
      <c r="F513">
        <v>89.699996999999996</v>
      </c>
      <c r="G513">
        <v>89.699996999999996</v>
      </c>
      <c r="H513">
        <v>0</v>
      </c>
    </row>
    <row r="514" spans="1:8" x14ac:dyDescent="0.25">
      <c r="A514" s="1">
        <v>34688</v>
      </c>
      <c r="B514" s="1" t="str">
        <f t="shared" si="7"/>
        <v>1994M12</v>
      </c>
      <c r="C514">
        <v>89.690002000000007</v>
      </c>
      <c r="D514">
        <v>89.739998</v>
      </c>
      <c r="E514">
        <v>89.580001999999993</v>
      </c>
      <c r="F514">
        <v>89.620002999999997</v>
      </c>
      <c r="G514">
        <v>89.620002999999997</v>
      </c>
      <c r="H514">
        <v>0</v>
      </c>
    </row>
    <row r="515" spans="1:8" x14ac:dyDescent="0.25">
      <c r="A515" s="1">
        <v>34689</v>
      </c>
      <c r="B515" s="1" t="str">
        <f t="shared" ref="B515:B578" si="8">YEAR(A515)&amp;"M"&amp;MONTH(A515)</f>
        <v>1994M12</v>
      </c>
      <c r="C515">
        <v>89.599997999999999</v>
      </c>
      <c r="D515">
        <v>90.059997999999993</v>
      </c>
      <c r="E515">
        <v>89.489998</v>
      </c>
      <c r="F515">
        <v>90.019997000000004</v>
      </c>
      <c r="G515">
        <v>90.019997000000004</v>
      </c>
      <c r="H515">
        <v>0</v>
      </c>
    </row>
    <row r="516" spans="1:8" x14ac:dyDescent="0.25">
      <c r="A516" s="1">
        <v>34690</v>
      </c>
      <c r="B516" s="1" t="str">
        <f t="shared" si="8"/>
        <v>1994M12</v>
      </c>
      <c r="C516">
        <v>90.120002999999997</v>
      </c>
      <c r="D516">
        <v>90.18</v>
      </c>
      <c r="E516">
        <v>89.739998</v>
      </c>
      <c r="F516">
        <v>89.910004000000001</v>
      </c>
      <c r="G516">
        <v>89.910004000000001</v>
      </c>
      <c r="H516">
        <v>0</v>
      </c>
    </row>
    <row r="517" spans="1:8" x14ac:dyDescent="0.25">
      <c r="A517" s="1">
        <v>34691</v>
      </c>
      <c r="B517" s="1" t="str">
        <f t="shared" si="8"/>
        <v>1994M12</v>
      </c>
      <c r="C517">
        <v>89.830001999999993</v>
      </c>
      <c r="D517">
        <v>89.980002999999996</v>
      </c>
      <c r="E517">
        <v>89.769997000000004</v>
      </c>
      <c r="F517">
        <v>89.959998999999996</v>
      </c>
      <c r="G517">
        <v>89.959998999999996</v>
      </c>
      <c r="H517">
        <v>0</v>
      </c>
    </row>
    <row r="518" spans="1:8" x14ac:dyDescent="0.25">
      <c r="A518" s="1">
        <v>34694</v>
      </c>
      <c r="B518" s="1" t="str">
        <f t="shared" si="8"/>
        <v>1994M12</v>
      </c>
      <c r="C518">
        <v>89.830001999999993</v>
      </c>
      <c r="D518">
        <v>89.980002999999996</v>
      </c>
      <c r="E518">
        <v>89.769997000000004</v>
      </c>
      <c r="F518">
        <v>89.959998999999996</v>
      </c>
      <c r="G518">
        <v>89.959998999999996</v>
      </c>
      <c r="H518">
        <v>0</v>
      </c>
    </row>
    <row r="519" spans="1:8" x14ac:dyDescent="0.25">
      <c r="A519" s="1">
        <v>34695</v>
      </c>
      <c r="B519" s="1" t="str">
        <f t="shared" si="8"/>
        <v>1994M12</v>
      </c>
      <c r="C519">
        <v>89.940002000000007</v>
      </c>
      <c r="D519">
        <v>90.089995999999999</v>
      </c>
      <c r="E519">
        <v>89.870002999999997</v>
      </c>
      <c r="F519">
        <v>89.870002999999997</v>
      </c>
      <c r="G519">
        <v>89.870002999999997</v>
      </c>
      <c r="H519">
        <v>0</v>
      </c>
    </row>
    <row r="520" spans="1:8" x14ac:dyDescent="0.25">
      <c r="A520" s="1">
        <v>34696</v>
      </c>
      <c r="B520" s="1" t="str">
        <f t="shared" si="8"/>
        <v>1994M12</v>
      </c>
      <c r="C520">
        <v>89.910004000000001</v>
      </c>
      <c r="D520">
        <v>90.019997000000004</v>
      </c>
      <c r="E520">
        <v>88.459998999999996</v>
      </c>
      <c r="F520">
        <v>88.5</v>
      </c>
      <c r="G520">
        <v>88.5</v>
      </c>
      <c r="H520">
        <v>0</v>
      </c>
    </row>
    <row r="521" spans="1:8" x14ac:dyDescent="0.25">
      <c r="A521" s="1">
        <v>34697</v>
      </c>
      <c r="B521" s="1" t="str">
        <f t="shared" si="8"/>
        <v>1994M12</v>
      </c>
      <c r="C521">
        <v>88.720000999999996</v>
      </c>
      <c r="D521">
        <v>89.379997000000003</v>
      </c>
      <c r="E521">
        <v>88.610000999999997</v>
      </c>
      <c r="F521">
        <v>89.019997000000004</v>
      </c>
      <c r="G521">
        <v>89.019997000000004</v>
      </c>
      <c r="H521">
        <v>0</v>
      </c>
    </row>
    <row r="522" spans="1:8" x14ac:dyDescent="0.25">
      <c r="A522" s="1">
        <v>34698</v>
      </c>
      <c r="B522" s="1" t="str">
        <f t="shared" si="8"/>
        <v>1994M12</v>
      </c>
      <c r="C522">
        <v>88.839995999999999</v>
      </c>
      <c r="D522">
        <v>89.029999000000004</v>
      </c>
      <c r="E522">
        <v>88.650002000000001</v>
      </c>
      <c r="F522">
        <v>88.730002999999996</v>
      </c>
      <c r="G522">
        <v>88.730002999999996</v>
      </c>
      <c r="H522">
        <v>0</v>
      </c>
    </row>
    <row r="523" spans="1:8" x14ac:dyDescent="0.25">
      <c r="A523" s="1">
        <v>34701</v>
      </c>
      <c r="B523" s="1" t="str">
        <f t="shared" si="8"/>
        <v>1995M1</v>
      </c>
      <c r="C523">
        <v>88.839995999999999</v>
      </c>
      <c r="D523">
        <v>89.029999000000004</v>
      </c>
      <c r="E523">
        <v>88.650002000000001</v>
      </c>
      <c r="F523">
        <v>88.730002999999996</v>
      </c>
      <c r="G523">
        <v>88.730002999999996</v>
      </c>
      <c r="H523">
        <v>0</v>
      </c>
    </row>
    <row r="524" spans="1:8" x14ac:dyDescent="0.25">
      <c r="A524" s="1">
        <v>34702</v>
      </c>
      <c r="B524" s="1" t="str">
        <f t="shared" si="8"/>
        <v>1995M1</v>
      </c>
      <c r="C524">
        <v>89.230002999999996</v>
      </c>
      <c r="D524">
        <v>89.260002</v>
      </c>
      <c r="E524">
        <v>88.93</v>
      </c>
      <c r="F524">
        <v>89.110000999999997</v>
      </c>
      <c r="G524">
        <v>89.110000999999997</v>
      </c>
      <c r="H524">
        <v>0</v>
      </c>
    </row>
    <row r="525" spans="1:8" x14ac:dyDescent="0.25">
      <c r="A525" s="1">
        <v>34703</v>
      </c>
      <c r="B525" s="1" t="str">
        <f t="shared" si="8"/>
        <v>1995M1</v>
      </c>
      <c r="C525">
        <v>89.220000999999996</v>
      </c>
      <c r="D525">
        <v>89.419998000000007</v>
      </c>
      <c r="E525">
        <v>89.129997000000003</v>
      </c>
      <c r="F525">
        <v>89.309997999999993</v>
      </c>
      <c r="G525">
        <v>89.309997999999993</v>
      </c>
      <c r="H525">
        <v>0</v>
      </c>
    </row>
    <row r="526" spans="1:8" x14ac:dyDescent="0.25">
      <c r="A526" s="1">
        <v>34704</v>
      </c>
      <c r="B526" s="1" t="str">
        <f t="shared" si="8"/>
        <v>1995M1</v>
      </c>
      <c r="C526">
        <v>89.279999000000004</v>
      </c>
      <c r="D526">
        <v>89.279999000000004</v>
      </c>
      <c r="E526">
        <v>88.879997000000003</v>
      </c>
      <c r="F526">
        <v>88.980002999999996</v>
      </c>
      <c r="G526">
        <v>88.980002999999996</v>
      </c>
      <c r="H526">
        <v>0</v>
      </c>
    </row>
    <row r="527" spans="1:8" x14ac:dyDescent="0.25">
      <c r="A527" s="1">
        <v>34705</v>
      </c>
      <c r="B527" s="1" t="str">
        <f t="shared" si="8"/>
        <v>1995M1</v>
      </c>
      <c r="C527">
        <v>88.959998999999996</v>
      </c>
      <c r="D527">
        <v>89.629997000000003</v>
      </c>
      <c r="E527">
        <v>88.949996999999996</v>
      </c>
      <c r="F527">
        <v>89.610000999999997</v>
      </c>
      <c r="G527">
        <v>89.610000999999997</v>
      </c>
      <c r="H527">
        <v>0</v>
      </c>
    </row>
    <row r="528" spans="1:8" x14ac:dyDescent="0.25">
      <c r="A528" s="1">
        <v>34708</v>
      </c>
      <c r="B528" s="1" t="str">
        <f t="shared" si="8"/>
        <v>1995M1</v>
      </c>
      <c r="C528">
        <v>89.529999000000004</v>
      </c>
      <c r="D528">
        <v>89.580001999999993</v>
      </c>
      <c r="E528">
        <v>88.290001000000004</v>
      </c>
      <c r="F528">
        <v>88.410004000000001</v>
      </c>
      <c r="G528">
        <v>88.410004000000001</v>
      </c>
      <c r="H528">
        <v>0</v>
      </c>
    </row>
    <row r="529" spans="1:8" x14ac:dyDescent="0.25">
      <c r="A529" s="1">
        <v>34709</v>
      </c>
      <c r="B529" s="1" t="str">
        <f t="shared" si="8"/>
        <v>1995M1</v>
      </c>
      <c r="C529">
        <v>88.550003000000004</v>
      </c>
      <c r="D529">
        <v>88.779999000000004</v>
      </c>
      <c r="E529">
        <v>88.339995999999999</v>
      </c>
      <c r="F529">
        <v>88.43</v>
      </c>
      <c r="G529">
        <v>88.43</v>
      </c>
      <c r="H529">
        <v>0</v>
      </c>
    </row>
    <row r="530" spans="1:8" x14ac:dyDescent="0.25">
      <c r="A530" s="1">
        <v>34710</v>
      </c>
      <c r="B530" s="1" t="str">
        <f t="shared" si="8"/>
        <v>1995M1</v>
      </c>
      <c r="C530">
        <v>88.470000999999996</v>
      </c>
      <c r="D530">
        <v>88.620002999999997</v>
      </c>
      <c r="E530">
        <v>88.360000999999997</v>
      </c>
      <c r="F530">
        <v>88.419998000000007</v>
      </c>
      <c r="G530">
        <v>88.419998000000007</v>
      </c>
      <c r="H530">
        <v>0</v>
      </c>
    </row>
    <row r="531" spans="1:8" x14ac:dyDescent="0.25">
      <c r="A531" s="1">
        <v>34711</v>
      </c>
      <c r="B531" s="1" t="str">
        <f t="shared" si="8"/>
        <v>1995M1</v>
      </c>
      <c r="C531">
        <v>88.559997999999993</v>
      </c>
      <c r="D531">
        <v>88.699996999999996</v>
      </c>
      <c r="E531">
        <v>88.040001000000004</v>
      </c>
      <c r="F531">
        <v>88.099997999999999</v>
      </c>
      <c r="G531">
        <v>88.099997999999999</v>
      </c>
      <c r="H531">
        <v>0</v>
      </c>
    </row>
    <row r="532" spans="1:8" x14ac:dyDescent="0.25">
      <c r="A532" s="1">
        <v>34712</v>
      </c>
      <c r="B532" s="1" t="str">
        <f t="shared" si="8"/>
        <v>1995M1</v>
      </c>
      <c r="C532">
        <v>88.120002999999997</v>
      </c>
      <c r="D532">
        <v>88.470000999999996</v>
      </c>
      <c r="E532">
        <v>88.029999000000004</v>
      </c>
      <c r="F532">
        <v>88.139999000000003</v>
      </c>
      <c r="G532">
        <v>88.139999000000003</v>
      </c>
      <c r="H532">
        <v>0</v>
      </c>
    </row>
    <row r="533" spans="1:8" x14ac:dyDescent="0.25">
      <c r="A533" s="1">
        <v>34715</v>
      </c>
      <c r="B533" s="1" t="str">
        <f t="shared" si="8"/>
        <v>1995M1</v>
      </c>
      <c r="C533">
        <v>88.150002000000001</v>
      </c>
      <c r="D533">
        <v>88.269997000000004</v>
      </c>
      <c r="E533">
        <v>87.849997999999999</v>
      </c>
      <c r="F533">
        <v>88.019997000000004</v>
      </c>
      <c r="G533">
        <v>88.019997000000004</v>
      </c>
      <c r="H533">
        <v>0</v>
      </c>
    </row>
    <row r="534" spans="1:8" x14ac:dyDescent="0.25">
      <c r="A534" s="1">
        <v>34716</v>
      </c>
      <c r="B534" s="1" t="str">
        <f t="shared" si="8"/>
        <v>1995M1</v>
      </c>
      <c r="C534">
        <v>88.129997000000003</v>
      </c>
      <c r="D534">
        <v>88.400002000000001</v>
      </c>
      <c r="E534">
        <v>88.019997000000004</v>
      </c>
      <c r="F534">
        <v>88.300003000000004</v>
      </c>
      <c r="G534">
        <v>88.300003000000004</v>
      </c>
      <c r="H534">
        <v>0</v>
      </c>
    </row>
    <row r="535" spans="1:8" x14ac:dyDescent="0.25">
      <c r="A535" s="1">
        <v>34717</v>
      </c>
      <c r="B535" s="1" t="str">
        <f t="shared" si="8"/>
        <v>1995M1</v>
      </c>
      <c r="C535">
        <v>88.260002</v>
      </c>
      <c r="D535">
        <v>88.540001000000004</v>
      </c>
      <c r="E535">
        <v>88.029999000000004</v>
      </c>
      <c r="F535">
        <v>88.449996999999996</v>
      </c>
      <c r="G535">
        <v>88.449996999999996</v>
      </c>
      <c r="H535">
        <v>0</v>
      </c>
    </row>
    <row r="536" spans="1:8" x14ac:dyDescent="0.25">
      <c r="A536" s="1">
        <v>34718</v>
      </c>
      <c r="B536" s="1" t="str">
        <f t="shared" si="8"/>
        <v>1995M1</v>
      </c>
      <c r="C536">
        <v>88.360000999999997</v>
      </c>
      <c r="D536">
        <v>88.529999000000004</v>
      </c>
      <c r="E536">
        <v>87.400002000000001</v>
      </c>
      <c r="F536">
        <v>87.540001000000004</v>
      </c>
      <c r="G536">
        <v>87.540001000000004</v>
      </c>
      <c r="H536">
        <v>0</v>
      </c>
    </row>
    <row r="537" spans="1:8" x14ac:dyDescent="0.25">
      <c r="A537" s="1">
        <v>34719</v>
      </c>
      <c r="B537" s="1" t="str">
        <f t="shared" si="8"/>
        <v>1995M1</v>
      </c>
      <c r="C537">
        <v>87.589995999999999</v>
      </c>
      <c r="D537">
        <v>87.68</v>
      </c>
      <c r="E537">
        <v>87.260002</v>
      </c>
      <c r="F537">
        <v>87.449996999999996</v>
      </c>
      <c r="G537">
        <v>87.449996999999996</v>
      </c>
      <c r="H537">
        <v>0</v>
      </c>
    </row>
    <row r="538" spans="1:8" x14ac:dyDescent="0.25">
      <c r="A538" s="1">
        <v>34722</v>
      </c>
      <c r="B538" s="1" t="str">
        <f t="shared" si="8"/>
        <v>1995M1</v>
      </c>
      <c r="C538">
        <v>87.610000999999997</v>
      </c>
      <c r="D538">
        <v>87.639999000000003</v>
      </c>
      <c r="E538">
        <v>87.269997000000004</v>
      </c>
      <c r="F538">
        <v>87.379997000000003</v>
      </c>
      <c r="G538">
        <v>87.379997000000003</v>
      </c>
      <c r="H538">
        <v>0</v>
      </c>
    </row>
    <row r="539" spans="1:8" x14ac:dyDescent="0.25">
      <c r="A539" s="1">
        <v>34723</v>
      </c>
      <c r="B539" s="1" t="str">
        <f t="shared" si="8"/>
        <v>1995M1</v>
      </c>
      <c r="C539">
        <v>87.5</v>
      </c>
      <c r="D539">
        <v>87.540001000000004</v>
      </c>
      <c r="E539">
        <v>87.209998999999996</v>
      </c>
      <c r="F539">
        <v>87.410004000000001</v>
      </c>
      <c r="G539">
        <v>87.410004000000001</v>
      </c>
      <c r="H539">
        <v>0</v>
      </c>
    </row>
    <row r="540" spans="1:8" x14ac:dyDescent="0.25">
      <c r="A540" s="1">
        <v>34724</v>
      </c>
      <c r="B540" s="1" t="str">
        <f t="shared" si="8"/>
        <v>1995M1</v>
      </c>
      <c r="C540">
        <v>87.330001999999993</v>
      </c>
      <c r="D540">
        <v>87.75</v>
      </c>
      <c r="E540">
        <v>87.089995999999999</v>
      </c>
      <c r="F540">
        <v>87.629997000000003</v>
      </c>
      <c r="G540">
        <v>87.629997000000003</v>
      </c>
      <c r="H540">
        <v>0</v>
      </c>
    </row>
    <row r="541" spans="1:8" x14ac:dyDescent="0.25">
      <c r="A541" s="1">
        <v>34725</v>
      </c>
      <c r="B541" s="1" t="str">
        <f t="shared" si="8"/>
        <v>1995M1</v>
      </c>
      <c r="C541">
        <v>87.580001999999993</v>
      </c>
      <c r="D541">
        <v>87.690002000000007</v>
      </c>
      <c r="E541">
        <v>87.419998000000007</v>
      </c>
      <c r="F541">
        <v>87.620002999999997</v>
      </c>
      <c r="G541">
        <v>87.620002999999997</v>
      </c>
      <c r="H541">
        <v>0</v>
      </c>
    </row>
    <row r="542" spans="1:8" x14ac:dyDescent="0.25">
      <c r="A542" s="1">
        <v>34726</v>
      </c>
      <c r="B542" s="1" t="str">
        <f t="shared" si="8"/>
        <v>1995M1</v>
      </c>
      <c r="C542">
        <v>87.669998000000007</v>
      </c>
      <c r="D542">
        <v>87.830001999999993</v>
      </c>
      <c r="E542">
        <v>87.400002000000001</v>
      </c>
      <c r="F542">
        <v>87.620002999999997</v>
      </c>
      <c r="G542">
        <v>87.620002999999997</v>
      </c>
      <c r="H542">
        <v>0</v>
      </c>
    </row>
    <row r="543" spans="1:8" x14ac:dyDescent="0.25">
      <c r="A543" s="1">
        <v>34729</v>
      </c>
      <c r="B543" s="1" t="str">
        <f t="shared" si="8"/>
        <v>1995M1</v>
      </c>
      <c r="C543">
        <v>87.519997000000004</v>
      </c>
      <c r="D543">
        <v>87.610000999999997</v>
      </c>
      <c r="E543">
        <v>86.949996999999996</v>
      </c>
      <c r="F543">
        <v>87.099997999999999</v>
      </c>
      <c r="G543">
        <v>87.099997999999999</v>
      </c>
      <c r="H543">
        <v>0</v>
      </c>
    </row>
    <row r="544" spans="1:8" x14ac:dyDescent="0.25">
      <c r="A544" s="1">
        <v>34730</v>
      </c>
      <c r="B544" s="1" t="str">
        <f t="shared" si="8"/>
        <v>1995M1</v>
      </c>
      <c r="C544">
        <v>87.110000999999997</v>
      </c>
      <c r="D544">
        <v>88.110000999999997</v>
      </c>
      <c r="E544">
        <v>87.040001000000004</v>
      </c>
      <c r="F544">
        <v>87.989998</v>
      </c>
      <c r="G544">
        <v>87.989998</v>
      </c>
      <c r="H544">
        <v>0</v>
      </c>
    </row>
    <row r="545" spans="1:8" x14ac:dyDescent="0.25">
      <c r="A545" s="1">
        <v>34731</v>
      </c>
      <c r="B545" s="1" t="str">
        <f t="shared" si="8"/>
        <v>1995M2</v>
      </c>
      <c r="C545">
        <v>87.93</v>
      </c>
      <c r="D545">
        <v>88.080001999999993</v>
      </c>
      <c r="E545">
        <v>87.620002999999997</v>
      </c>
      <c r="F545">
        <v>87.779999000000004</v>
      </c>
      <c r="G545">
        <v>87.779999000000004</v>
      </c>
      <c r="H545">
        <v>0</v>
      </c>
    </row>
    <row r="546" spans="1:8" x14ac:dyDescent="0.25">
      <c r="A546" s="1">
        <v>34732</v>
      </c>
      <c r="B546" s="1" t="str">
        <f t="shared" si="8"/>
        <v>1995M2</v>
      </c>
      <c r="C546">
        <v>87.660004000000001</v>
      </c>
      <c r="D546">
        <v>87.82</v>
      </c>
      <c r="E546">
        <v>87.589995999999999</v>
      </c>
      <c r="F546">
        <v>87.690002000000007</v>
      </c>
      <c r="G546">
        <v>87.690002000000007</v>
      </c>
      <c r="H546">
        <v>0</v>
      </c>
    </row>
    <row r="547" spans="1:8" x14ac:dyDescent="0.25">
      <c r="A547" s="1">
        <v>34733</v>
      </c>
      <c r="B547" s="1" t="str">
        <f t="shared" si="8"/>
        <v>1995M2</v>
      </c>
      <c r="C547">
        <v>87.720000999999996</v>
      </c>
      <c r="D547">
        <v>88.339995999999999</v>
      </c>
      <c r="E547">
        <v>87.669998000000007</v>
      </c>
      <c r="F547">
        <v>88.190002000000007</v>
      </c>
      <c r="G547">
        <v>88.190002000000007</v>
      </c>
      <c r="H547">
        <v>0</v>
      </c>
    </row>
    <row r="548" spans="1:8" x14ac:dyDescent="0.25">
      <c r="A548" s="1">
        <v>34736</v>
      </c>
      <c r="B548" s="1" t="str">
        <f t="shared" si="8"/>
        <v>1995M2</v>
      </c>
      <c r="C548">
        <v>88.209998999999996</v>
      </c>
      <c r="D548">
        <v>88.419998000000007</v>
      </c>
      <c r="E548">
        <v>88.080001999999993</v>
      </c>
      <c r="F548">
        <v>88.190002000000007</v>
      </c>
      <c r="G548">
        <v>88.190002000000007</v>
      </c>
      <c r="H548">
        <v>0</v>
      </c>
    </row>
    <row r="549" spans="1:8" x14ac:dyDescent="0.25">
      <c r="A549" s="1">
        <v>34737</v>
      </c>
      <c r="B549" s="1" t="str">
        <f t="shared" si="8"/>
        <v>1995M2</v>
      </c>
      <c r="C549">
        <v>88.110000999999997</v>
      </c>
      <c r="D549">
        <v>88.489998</v>
      </c>
      <c r="E549">
        <v>88.07</v>
      </c>
      <c r="F549">
        <v>88.43</v>
      </c>
      <c r="G549">
        <v>88.43</v>
      </c>
      <c r="H549">
        <v>0</v>
      </c>
    </row>
    <row r="550" spans="1:8" x14ac:dyDescent="0.25">
      <c r="A550" s="1">
        <v>34738</v>
      </c>
      <c r="B550" s="1" t="str">
        <f t="shared" si="8"/>
        <v>1995M2</v>
      </c>
      <c r="C550">
        <v>88.400002000000001</v>
      </c>
      <c r="D550">
        <v>88.43</v>
      </c>
      <c r="E550">
        <v>88.099997999999999</v>
      </c>
      <c r="F550">
        <v>88.209998999999996</v>
      </c>
      <c r="G550">
        <v>88.209998999999996</v>
      </c>
      <c r="H550">
        <v>0</v>
      </c>
    </row>
    <row r="551" spans="1:8" x14ac:dyDescent="0.25">
      <c r="A551" s="1">
        <v>34739</v>
      </c>
      <c r="B551" s="1" t="str">
        <f t="shared" si="8"/>
        <v>1995M2</v>
      </c>
      <c r="C551">
        <v>88.129997000000003</v>
      </c>
      <c r="D551">
        <v>88.25</v>
      </c>
      <c r="E551">
        <v>88</v>
      </c>
      <c r="F551">
        <v>88.120002999999997</v>
      </c>
      <c r="G551">
        <v>88.120002999999997</v>
      </c>
      <c r="H551">
        <v>0</v>
      </c>
    </row>
    <row r="552" spans="1:8" x14ac:dyDescent="0.25">
      <c r="A552" s="1">
        <v>34740</v>
      </c>
      <c r="B552" s="1" t="str">
        <f t="shared" si="8"/>
        <v>1995M2</v>
      </c>
      <c r="C552">
        <v>88.080001999999993</v>
      </c>
      <c r="D552">
        <v>88.349997999999999</v>
      </c>
      <c r="E552">
        <v>87.68</v>
      </c>
      <c r="F552">
        <v>87.760002</v>
      </c>
      <c r="G552">
        <v>87.760002</v>
      </c>
      <c r="H552">
        <v>0</v>
      </c>
    </row>
    <row r="553" spans="1:8" x14ac:dyDescent="0.25">
      <c r="A553" s="1">
        <v>34743</v>
      </c>
      <c r="B553" s="1" t="str">
        <f t="shared" si="8"/>
        <v>1995M2</v>
      </c>
      <c r="C553">
        <v>87.760002</v>
      </c>
      <c r="D553">
        <v>87.830001999999993</v>
      </c>
      <c r="E553">
        <v>87.550003000000004</v>
      </c>
      <c r="F553">
        <v>87.779999000000004</v>
      </c>
      <c r="G553">
        <v>87.779999000000004</v>
      </c>
      <c r="H553">
        <v>0</v>
      </c>
    </row>
    <row r="554" spans="1:8" x14ac:dyDescent="0.25">
      <c r="A554" s="1">
        <v>34744</v>
      </c>
      <c r="B554" s="1" t="str">
        <f t="shared" si="8"/>
        <v>1995M2</v>
      </c>
      <c r="C554">
        <v>87.809997999999993</v>
      </c>
      <c r="D554">
        <v>87.959998999999996</v>
      </c>
      <c r="E554">
        <v>87.260002</v>
      </c>
      <c r="F554">
        <v>87.339995999999999</v>
      </c>
      <c r="G554">
        <v>87.339995999999999</v>
      </c>
      <c r="H554">
        <v>0</v>
      </c>
    </row>
    <row r="555" spans="1:8" x14ac:dyDescent="0.25">
      <c r="A555" s="1">
        <v>34745</v>
      </c>
      <c r="B555" s="1" t="str">
        <f t="shared" si="8"/>
        <v>1995M2</v>
      </c>
      <c r="C555">
        <v>87.349997999999999</v>
      </c>
      <c r="D555">
        <v>87.599997999999999</v>
      </c>
      <c r="E555">
        <v>87.269997000000004</v>
      </c>
      <c r="F555">
        <v>87.400002000000001</v>
      </c>
      <c r="G555">
        <v>87.400002000000001</v>
      </c>
      <c r="H555">
        <v>0</v>
      </c>
    </row>
    <row r="556" spans="1:8" x14ac:dyDescent="0.25">
      <c r="A556" s="1">
        <v>34746</v>
      </c>
      <c r="B556" s="1" t="str">
        <f t="shared" si="8"/>
        <v>1995M2</v>
      </c>
      <c r="C556">
        <v>87.410004000000001</v>
      </c>
      <c r="D556">
        <v>87.419998000000007</v>
      </c>
      <c r="E556">
        <v>86.559997999999993</v>
      </c>
      <c r="F556">
        <v>86.610000999999997</v>
      </c>
      <c r="G556">
        <v>86.610000999999997</v>
      </c>
      <c r="H556">
        <v>0</v>
      </c>
    </row>
    <row r="557" spans="1:8" x14ac:dyDescent="0.25">
      <c r="A557" s="1">
        <v>34747</v>
      </c>
      <c r="B557" s="1" t="str">
        <f t="shared" si="8"/>
        <v>1995M2</v>
      </c>
      <c r="C557">
        <v>86.650002000000001</v>
      </c>
      <c r="D557">
        <v>86.730002999999996</v>
      </c>
      <c r="E557">
        <v>86.129997000000003</v>
      </c>
      <c r="F557">
        <v>86.43</v>
      </c>
      <c r="G557">
        <v>86.43</v>
      </c>
      <c r="H557">
        <v>0</v>
      </c>
    </row>
    <row r="558" spans="1:8" x14ac:dyDescent="0.25">
      <c r="A558" s="1">
        <v>34750</v>
      </c>
      <c r="B558" s="1" t="str">
        <f t="shared" si="8"/>
        <v>1995M2</v>
      </c>
      <c r="C558">
        <v>86.650002000000001</v>
      </c>
      <c r="D558">
        <v>86.730002999999996</v>
      </c>
      <c r="E558">
        <v>86.129997000000003</v>
      </c>
      <c r="F558">
        <v>86.43</v>
      </c>
      <c r="G558">
        <v>86.43</v>
      </c>
      <c r="H558">
        <v>0</v>
      </c>
    </row>
    <row r="559" spans="1:8" x14ac:dyDescent="0.25">
      <c r="A559" s="1">
        <v>34751</v>
      </c>
      <c r="B559" s="1" t="str">
        <f t="shared" si="8"/>
        <v>1995M2</v>
      </c>
      <c r="C559">
        <v>86.160004000000001</v>
      </c>
      <c r="D559">
        <v>86.519997000000004</v>
      </c>
      <c r="E559">
        <v>85.949996999999996</v>
      </c>
      <c r="F559">
        <v>86.110000999999997</v>
      </c>
      <c r="G559">
        <v>86.110000999999997</v>
      </c>
      <c r="H559">
        <v>0</v>
      </c>
    </row>
    <row r="560" spans="1:8" x14ac:dyDescent="0.25">
      <c r="A560" s="1">
        <v>34752</v>
      </c>
      <c r="B560" s="1" t="str">
        <f t="shared" si="8"/>
        <v>1995M2</v>
      </c>
      <c r="C560">
        <v>85.889999000000003</v>
      </c>
      <c r="D560">
        <v>86.410004000000001</v>
      </c>
      <c r="E560">
        <v>85.800003000000004</v>
      </c>
      <c r="F560">
        <v>85.940002000000007</v>
      </c>
      <c r="G560">
        <v>85.940002000000007</v>
      </c>
      <c r="H560">
        <v>0</v>
      </c>
    </row>
    <row r="561" spans="1:8" x14ac:dyDescent="0.25">
      <c r="A561" s="1">
        <v>34753</v>
      </c>
      <c r="B561" s="1" t="str">
        <f t="shared" si="8"/>
        <v>1995M2</v>
      </c>
      <c r="C561">
        <v>86.019997000000004</v>
      </c>
      <c r="D561">
        <v>86.18</v>
      </c>
      <c r="E561">
        <v>85.690002000000007</v>
      </c>
      <c r="F561">
        <v>85.779999000000004</v>
      </c>
      <c r="G561">
        <v>85.779999000000004</v>
      </c>
      <c r="H561">
        <v>0</v>
      </c>
    </row>
    <row r="562" spans="1:8" x14ac:dyDescent="0.25">
      <c r="A562" s="1">
        <v>34754</v>
      </c>
      <c r="B562" s="1" t="str">
        <f t="shared" si="8"/>
        <v>1995M2</v>
      </c>
      <c r="C562">
        <v>85.82</v>
      </c>
      <c r="D562">
        <v>86.379997000000003</v>
      </c>
      <c r="E562">
        <v>85.739998</v>
      </c>
      <c r="F562">
        <v>85.830001999999993</v>
      </c>
      <c r="G562">
        <v>85.830001999999993</v>
      </c>
      <c r="H562">
        <v>0</v>
      </c>
    </row>
    <row r="563" spans="1:8" x14ac:dyDescent="0.25">
      <c r="A563" s="1">
        <v>34757</v>
      </c>
      <c r="B563" s="1" t="str">
        <f t="shared" si="8"/>
        <v>1995M2</v>
      </c>
      <c r="C563">
        <v>85.949996999999996</v>
      </c>
      <c r="D563">
        <v>86.239998</v>
      </c>
      <c r="E563">
        <v>85.769997000000004</v>
      </c>
      <c r="F563">
        <v>86.199996999999996</v>
      </c>
      <c r="G563">
        <v>86.199996999999996</v>
      </c>
      <c r="H563">
        <v>0</v>
      </c>
    </row>
    <row r="564" spans="1:8" x14ac:dyDescent="0.25">
      <c r="A564" s="1">
        <v>34758</v>
      </c>
      <c r="B564" s="1" t="str">
        <f t="shared" si="8"/>
        <v>1995M2</v>
      </c>
      <c r="C564">
        <v>86.169998000000007</v>
      </c>
      <c r="D564">
        <v>86.300003000000004</v>
      </c>
      <c r="E564">
        <v>85.800003000000004</v>
      </c>
      <c r="F564">
        <v>85.93</v>
      </c>
      <c r="G564">
        <v>85.93</v>
      </c>
      <c r="H564">
        <v>0</v>
      </c>
    </row>
    <row r="565" spans="1:8" x14ac:dyDescent="0.25">
      <c r="A565" s="1">
        <v>34759</v>
      </c>
      <c r="B565" s="1" t="str">
        <f t="shared" si="8"/>
        <v>1995M3</v>
      </c>
      <c r="C565">
        <v>85.870002999999997</v>
      </c>
      <c r="D565">
        <v>86.099997999999999</v>
      </c>
      <c r="E565">
        <v>85.790001000000004</v>
      </c>
      <c r="F565">
        <v>85.980002999999996</v>
      </c>
      <c r="G565">
        <v>85.980002999999996</v>
      </c>
      <c r="H565">
        <v>0</v>
      </c>
    </row>
    <row r="566" spans="1:8" x14ac:dyDescent="0.25">
      <c r="A566" s="1">
        <v>34760</v>
      </c>
      <c r="B566" s="1" t="str">
        <f t="shared" si="8"/>
        <v>1995M3</v>
      </c>
      <c r="C566">
        <v>85.949996999999996</v>
      </c>
      <c r="D566">
        <v>86.07</v>
      </c>
      <c r="E566">
        <v>84.830001999999993</v>
      </c>
      <c r="F566">
        <v>85.050003000000004</v>
      </c>
      <c r="G566">
        <v>85.050003000000004</v>
      </c>
      <c r="H566">
        <v>0</v>
      </c>
    </row>
    <row r="567" spans="1:8" x14ac:dyDescent="0.25">
      <c r="A567" s="1">
        <v>34761</v>
      </c>
      <c r="B567" s="1" t="str">
        <f t="shared" si="8"/>
        <v>1995M3</v>
      </c>
      <c r="C567">
        <v>85.019997000000004</v>
      </c>
      <c r="D567">
        <v>85.540001000000004</v>
      </c>
      <c r="E567">
        <v>84.32</v>
      </c>
      <c r="F567">
        <v>84.370002999999997</v>
      </c>
      <c r="G567">
        <v>84.370002999999997</v>
      </c>
      <c r="H567">
        <v>0</v>
      </c>
    </row>
    <row r="568" spans="1:8" x14ac:dyDescent="0.25">
      <c r="A568" s="1">
        <v>34764</v>
      </c>
      <c r="B568" s="1" t="str">
        <f t="shared" si="8"/>
        <v>1995M3</v>
      </c>
      <c r="C568">
        <v>83.779999000000004</v>
      </c>
      <c r="D568">
        <v>84.150002000000001</v>
      </c>
      <c r="E568">
        <v>83.120002999999997</v>
      </c>
      <c r="F568">
        <v>83.489998</v>
      </c>
      <c r="G568">
        <v>83.489998</v>
      </c>
      <c r="H568">
        <v>0</v>
      </c>
    </row>
    <row r="569" spans="1:8" x14ac:dyDescent="0.25">
      <c r="A569" s="1">
        <v>34765</v>
      </c>
      <c r="B569" s="1" t="str">
        <f t="shared" si="8"/>
        <v>1995M3</v>
      </c>
      <c r="C569">
        <v>83.550003000000004</v>
      </c>
      <c r="D569">
        <v>83.629997000000003</v>
      </c>
      <c r="E569">
        <v>81.629997000000003</v>
      </c>
      <c r="F569">
        <v>81.910004000000001</v>
      </c>
      <c r="G569">
        <v>81.910004000000001</v>
      </c>
      <c r="H569">
        <v>0</v>
      </c>
    </row>
    <row r="570" spans="1:8" x14ac:dyDescent="0.25">
      <c r="A570" s="1">
        <v>34766</v>
      </c>
      <c r="B570" s="1" t="str">
        <f t="shared" si="8"/>
        <v>1995M3</v>
      </c>
      <c r="C570">
        <v>82.290001000000004</v>
      </c>
      <c r="D570">
        <v>83.599997999999999</v>
      </c>
      <c r="E570">
        <v>81.239998</v>
      </c>
      <c r="F570">
        <v>83.25</v>
      </c>
      <c r="G570">
        <v>83.25</v>
      </c>
      <c r="H570">
        <v>0</v>
      </c>
    </row>
    <row r="571" spans="1:8" x14ac:dyDescent="0.25">
      <c r="A571" s="1">
        <v>34767</v>
      </c>
      <c r="B571" s="1" t="str">
        <f t="shared" si="8"/>
        <v>1995M3</v>
      </c>
      <c r="C571">
        <v>83.07</v>
      </c>
      <c r="D571">
        <v>83.910004000000001</v>
      </c>
      <c r="E571">
        <v>82.580001999999993</v>
      </c>
      <c r="F571">
        <v>83.019997000000004</v>
      </c>
      <c r="G571">
        <v>83.019997000000004</v>
      </c>
      <c r="H571">
        <v>0</v>
      </c>
    </row>
    <row r="572" spans="1:8" x14ac:dyDescent="0.25">
      <c r="A572" s="1">
        <v>34768</v>
      </c>
      <c r="B572" s="1" t="str">
        <f t="shared" si="8"/>
        <v>1995M3</v>
      </c>
      <c r="C572">
        <v>83.529999000000004</v>
      </c>
      <c r="D572">
        <v>84.410004000000001</v>
      </c>
      <c r="E572">
        <v>83.239998</v>
      </c>
      <c r="F572">
        <v>84.230002999999996</v>
      </c>
      <c r="G572">
        <v>84.230002999999996</v>
      </c>
      <c r="H572">
        <v>0</v>
      </c>
    </row>
    <row r="573" spans="1:8" x14ac:dyDescent="0.25">
      <c r="A573" s="1">
        <v>34771</v>
      </c>
      <c r="B573" s="1" t="str">
        <f t="shared" si="8"/>
        <v>1995M3</v>
      </c>
      <c r="C573">
        <v>83.910004000000001</v>
      </c>
      <c r="D573">
        <v>84</v>
      </c>
      <c r="E573">
        <v>83.550003000000004</v>
      </c>
      <c r="F573">
        <v>83.790001000000004</v>
      </c>
      <c r="G573">
        <v>83.790001000000004</v>
      </c>
      <c r="H573">
        <v>0</v>
      </c>
    </row>
    <row r="574" spans="1:8" x14ac:dyDescent="0.25">
      <c r="A574" s="1">
        <v>34772</v>
      </c>
      <c r="B574" s="1" t="str">
        <f t="shared" si="8"/>
        <v>1995M3</v>
      </c>
      <c r="C574">
        <v>83.900002000000001</v>
      </c>
      <c r="D574">
        <v>84.190002000000007</v>
      </c>
      <c r="E574">
        <v>83.690002000000007</v>
      </c>
      <c r="F574">
        <v>84.059997999999993</v>
      </c>
      <c r="G574">
        <v>84.059997999999993</v>
      </c>
      <c r="H574">
        <v>0</v>
      </c>
    </row>
    <row r="575" spans="1:8" x14ac:dyDescent="0.25">
      <c r="A575" s="1">
        <v>34773</v>
      </c>
      <c r="B575" s="1" t="str">
        <f t="shared" si="8"/>
        <v>1995M3</v>
      </c>
      <c r="C575">
        <v>83.970000999999996</v>
      </c>
      <c r="D575">
        <v>84.010002</v>
      </c>
      <c r="E575">
        <v>82.82</v>
      </c>
      <c r="F575">
        <v>83.110000999999997</v>
      </c>
      <c r="G575">
        <v>83.110000999999997</v>
      </c>
      <c r="H575">
        <v>0</v>
      </c>
    </row>
    <row r="576" spans="1:8" x14ac:dyDescent="0.25">
      <c r="A576" s="1">
        <v>34774</v>
      </c>
      <c r="B576" s="1" t="str">
        <f t="shared" si="8"/>
        <v>1995M3</v>
      </c>
      <c r="C576">
        <v>83.220000999999996</v>
      </c>
      <c r="D576">
        <v>83.510002</v>
      </c>
      <c r="E576">
        <v>82.519997000000004</v>
      </c>
      <c r="F576">
        <v>83.480002999999996</v>
      </c>
      <c r="G576">
        <v>83.480002999999996</v>
      </c>
      <c r="H576">
        <v>0</v>
      </c>
    </row>
    <row r="577" spans="1:8" x14ac:dyDescent="0.25">
      <c r="A577" s="1">
        <v>34775</v>
      </c>
      <c r="B577" s="1" t="str">
        <f t="shared" si="8"/>
        <v>1995M3</v>
      </c>
      <c r="C577">
        <v>83.389999000000003</v>
      </c>
      <c r="D577">
        <v>83.709998999999996</v>
      </c>
      <c r="E577">
        <v>82.940002000000007</v>
      </c>
      <c r="F577">
        <v>83.290001000000004</v>
      </c>
      <c r="G577">
        <v>83.290001000000004</v>
      </c>
      <c r="H577">
        <v>0</v>
      </c>
    </row>
    <row r="578" spans="1:8" x14ac:dyDescent="0.25">
      <c r="A578" s="1">
        <v>34778</v>
      </c>
      <c r="B578" s="1" t="str">
        <f t="shared" si="8"/>
        <v>1995M3</v>
      </c>
      <c r="C578">
        <v>83.18</v>
      </c>
      <c r="D578">
        <v>83.900002000000001</v>
      </c>
      <c r="E578">
        <v>83.120002999999997</v>
      </c>
      <c r="F578">
        <v>83.75</v>
      </c>
      <c r="G578">
        <v>83.75</v>
      </c>
      <c r="H578">
        <v>0</v>
      </c>
    </row>
    <row r="579" spans="1:8" x14ac:dyDescent="0.25">
      <c r="A579" s="1">
        <v>34779</v>
      </c>
      <c r="B579" s="1" t="str">
        <f t="shared" ref="B579:B642" si="9">YEAR(A579)&amp;"M"&amp;MONTH(A579)</f>
        <v>1995M3</v>
      </c>
      <c r="C579">
        <v>83.690002000000007</v>
      </c>
      <c r="D579">
        <v>83.879997000000003</v>
      </c>
      <c r="E579">
        <v>83.169998000000007</v>
      </c>
      <c r="F579">
        <v>83.610000999999997</v>
      </c>
      <c r="G579">
        <v>83.610000999999997</v>
      </c>
      <c r="H579">
        <v>0</v>
      </c>
    </row>
    <row r="580" spans="1:8" x14ac:dyDescent="0.25">
      <c r="A580" s="1">
        <v>34780</v>
      </c>
      <c r="B580" s="1" t="str">
        <f t="shared" si="9"/>
        <v>1995M3</v>
      </c>
      <c r="C580">
        <v>83.739998</v>
      </c>
      <c r="D580">
        <v>83.790001000000004</v>
      </c>
      <c r="E580">
        <v>83.269997000000004</v>
      </c>
      <c r="F580">
        <v>83.43</v>
      </c>
      <c r="G580">
        <v>83.43</v>
      </c>
      <c r="H580">
        <v>0</v>
      </c>
    </row>
    <row r="581" spans="1:8" x14ac:dyDescent="0.25">
      <c r="A581" s="1">
        <v>34781</v>
      </c>
      <c r="B581" s="1" t="str">
        <f t="shared" si="9"/>
        <v>1995M3</v>
      </c>
      <c r="C581">
        <v>83.400002000000001</v>
      </c>
      <c r="D581">
        <v>83.559997999999993</v>
      </c>
      <c r="E581">
        <v>83.18</v>
      </c>
      <c r="F581">
        <v>83.389999000000003</v>
      </c>
      <c r="G581">
        <v>83.389999000000003</v>
      </c>
      <c r="H581">
        <v>0</v>
      </c>
    </row>
    <row r="582" spans="1:8" x14ac:dyDescent="0.25">
      <c r="A582" s="1">
        <v>34782</v>
      </c>
      <c r="B582" s="1" t="str">
        <f t="shared" si="9"/>
        <v>1995M3</v>
      </c>
      <c r="C582">
        <v>83.480002999999996</v>
      </c>
      <c r="D582">
        <v>83.989998</v>
      </c>
      <c r="E582">
        <v>83.360000999999997</v>
      </c>
      <c r="F582">
        <v>83.870002999999997</v>
      </c>
      <c r="G582">
        <v>83.870002999999997</v>
      </c>
      <c r="H582">
        <v>0</v>
      </c>
    </row>
    <row r="583" spans="1:8" x14ac:dyDescent="0.25">
      <c r="A583" s="1">
        <v>34785</v>
      </c>
      <c r="B583" s="1" t="str">
        <f t="shared" si="9"/>
        <v>1995M3</v>
      </c>
      <c r="C583">
        <v>83.790001000000004</v>
      </c>
      <c r="D583">
        <v>83.93</v>
      </c>
      <c r="E583">
        <v>83.199996999999996</v>
      </c>
      <c r="F583">
        <v>83.449996999999996</v>
      </c>
      <c r="G583">
        <v>83.449996999999996</v>
      </c>
      <c r="H583">
        <v>0</v>
      </c>
    </row>
    <row r="584" spans="1:8" x14ac:dyDescent="0.25">
      <c r="A584" s="1">
        <v>34786</v>
      </c>
      <c r="B584" s="1" t="str">
        <f t="shared" si="9"/>
        <v>1995M3</v>
      </c>
      <c r="C584">
        <v>83.370002999999997</v>
      </c>
      <c r="D584">
        <v>83.43</v>
      </c>
      <c r="E584">
        <v>82.639999000000003</v>
      </c>
      <c r="F584">
        <v>82.730002999999996</v>
      </c>
      <c r="G584">
        <v>82.730002999999996</v>
      </c>
      <c r="H584">
        <v>0</v>
      </c>
    </row>
    <row r="585" spans="1:8" x14ac:dyDescent="0.25">
      <c r="A585" s="1">
        <v>34787</v>
      </c>
      <c r="B585" s="1" t="str">
        <f t="shared" si="9"/>
        <v>1995M3</v>
      </c>
      <c r="C585">
        <v>82.739998</v>
      </c>
      <c r="D585">
        <v>82.760002</v>
      </c>
      <c r="E585">
        <v>82.18</v>
      </c>
      <c r="F585">
        <v>82.470000999999996</v>
      </c>
      <c r="G585">
        <v>82.470000999999996</v>
      </c>
      <c r="H585">
        <v>0</v>
      </c>
    </row>
    <row r="586" spans="1:8" x14ac:dyDescent="0.25">
      <c r="A586" s="1">
        <v>34788</v>
      </c>
      <c r="B586" s="1" t="str">
        <f t="shared" si="9"/>
        <v>1995M3</v>
      </c>
      <c r="C586">
        <v>82.519997000000004</v>
      </c>
      <c r="D586">
        <v>83.800003000000004</v>
      </c>
      <c r="E586">
        <v>82.32</v>
      </c>
      <c r="F586">
        <v>83.610000999999997</v>
      </c>
      <c r="G586">
        <v>83.610000999999997</v>
      </c>
      <c r="H586">
        <v>0</v>
      </c>
    </row>
    <row r="587" spans="1:8" x14ac:dyDescent="0.25">
      <c r="A587" s="1">
        <v>34789</v>
      </c>
      <c r="B587" s="1" t="str">
        <f t="shared" si="9"/>
        <v>1995M3</v>
      </c>
      <c r="C587">
        <v>83.410004000000001</v>
      </c>
      <c r="D587">
        <v>83.540001000000004</v>
      </c>
      <c r="E587">
        <v>81.470000999999996</v>
      </c>
      <c r="F587">
        <v>81.900002000000001</v>
      </c>
      <c r="G587">
        <v>81.900002000000001</v>
      </c>
      <c r="H587">
        <v>0</v>
      </c>
    </row>
    <row r="588" spans="1:8" x14ac:dyDescent="0.25">
      <c r="A588" s="1">
        <v>34792</v>
      </c>
      <c r="B588" s="1" t="str">
        <f t="shared" si="9"/>
        <v>1995M4</v>
      </c>
      <c r="C588">
        <v>81.870002999999997</v>
      </c>
      <c r="D588">
        <v>82.150002000000001</v>
      </c>
      <c r="E588">
        <v>81.639999000000003</v>
      </c>
      <c r="F588">
        <v>81.879997000000003</v>
      </c>
      <c r="G588">
        <v>81.879997000000003</v>
      </c>
      <c r="H588">
        <v>0</v>
      </c>
    </row>
    <row r="589" spans="1:8" x14ac:dyDescent="0.25">
      <c r="A589" s="1">
        <v>34793</v>
      </c>
      <c r="B589" s="1" t="str">
        <f t="shared" si="9"/>
        <v>1995M4</v>
      </c>
      <c r="C589">
        <v>81.709998999999996</v>
      </c>
      <c r="D589">
        <v>82.459998999999996</v>
      </c>
      <c r="E589">
        <v>81.620002999999997</v>
      </c>
      <c r="F589">
        <v>82.040001000000004</v>
      </c>
      <c r="G589">
        <v>82.040001000000004</v>
      </c>
      <c r="H589">
        <v>0</v>
      </c>
    </row>
    <row r="590" spans="1:8" x14ac:dyDescent="0.25">
      <c r="A590" s="1">
        <v>34794</v>
      </c>
      <c r="B590" s="1" t="str">
        <f t="shared" si="9"/>
        <v>1995M4</v>
      </c>
      <c r="C590">
        <v>82.07</v>
      </c>
      <c r="D590">
        <v>82.339995999999999</v>
      </c>
      <c r="E590">
        <v>81.540001000000004</v>
      </c>
      <c r="F590">
        <v>81.639999000000003</v>
      </c>
      <c r="G590">
        <v>81.639999000000003</v>
      </c>
      <c r="H590">
        <v>0</v>
      </c>
    </row>
    <row r="591" spans="1:8" x14ac:dyDescent="0.25">
      <c r="A591" s="1">
        <v>34795</v>
      </c>
      <c r="B591" s="1" t="str">
        <f t="shared" si="9"/>
        <v>1995M4</v>
      </c>
      <c r="C591">
        <v>81.839995999999999</v>
      </c>
      <c r="D591">
        <v>82.029999000000004</v>
      </c>
      <c r="E591">
        <v>81.269997000000004</v>
      </c>
      <c r="F591">
        <v>81.720000999999996</v>
      </c>
      <c r="G591">
        <v>81.720000999999996</v>
      </c>
      <c r="H591">
        <v>0</v>
      </c>
    </row>
    <row r="592" spans="1:8" x14ac:dyDescent="0.25">
      <c r="A592" s="1">
        <v>34796</v>
      </c>
      <c r="B592" s="1" t="str">
        <f t="shared" si="9"/>
        <v>1995M4</v>
      </c>
      <c r="C592">
        <v>81.720000999999996</v>
      </c>
      <c r="D592">
        <v>81.879997000000003</v>
      </c>
      <c r="E592">
        <v>81.209998999999996</v>
      </c>
      <c r="F592">
        <v>81.440002000000007</v>
      </c>
      <c r="G592">
        <v>81.440002000000007</v>
      </c>
      <c r="H592">
        <v>0</v>
      </c>
    </row>
    <row r="593" spans="1:8" x14ac:dyDescent="0.25">
      <c r="A593" s="1">
        <v>34799</v>
      </c>
      <c r="B593" s="1" t="str">
        <f t="shared" si="9"/>
        <v>1995M4</v>
      </c>
      <c r="C593">
        <v>81.769997000000004</v>
      </c>
      <c r="D593">
        <v>83.029999000000004</v>
      </c>
      <c r="E593">
        <v>81.669998000000007</v>
      </c>
      <c r="F593">
        <v>82.650002000000001</v>
      </c>
      <c r="G593">
        <v>82.650002000000001</v>
      </c>
      <c r="H593">
        <v>0</v>
      </c>
    </row>
    <row r="594" spans="1:8" x14ac:dyDescent="0.25">
      <c r="A594" s="1">
        <v>34800</v>
      </c>
      <c r="B594" s="1" t="str">
        <f t="shared" si="9"/>
        <v>1995M4</v>
      </c>
      <c r="C594">
        <v>82.639999000000003</v>
      </c>
      <c r="D594">
        <v>82.849997999999999</v>
      </c>
      <c r="E594">
        <v>82.239998</v>
      </c>
      <c r="F594">
        <v>82.400002000000001</v>
      </c>
      <c r="G594">
        <v>82.400002000000001</v>
      </c>
      <c r="H594">
        <v>0</v>
      </c>
    </row>
    <row r="595" spans="1:8" x14ac:dyDescent="0.25">
      <c r="A595" s="1">
        <v>34801</v>
      </c>
      <c r="B595" s="1" t="str">
        <f t="shared" si="9"/>
        <v>1995M4</v>
      </c>
      <c r="C595">
        <v>82.360000999999997</v>
      </c>
      <c r="D595">
        <v>82.639999000000003</v>
      </c>
      <c r="E595">
        <v>82.290001000000004</v>
      </c>
      <c r="F595">
        <v>82.370002999999997</v>
      </c>
      <c r="G595">
        <v>82.370002999999997</v>
      </c>
      <c r="H595">
        <v>0</v>
      </c>
    </row>
    <row r="596" spans="1:8" x14ac:dyDescent="0.25">
      <c r="A596" s="1">
        <v>34802</v>
      </c>
      <c r="B596" s="1" t="str">
        <f t="shared" si="9"/>
        <v>1995M4</v>
      </c>
      <c r="C596">
        <v>82.349997999999999</v>
      </c>
      <c r="D596">
        <v>82.449996999999996</v>
      </c>
      <c r="E596">
        <v>81.510002</v>
      </c>
      <c r="F596">
        <v>81.739998</v>
      </c>
      <c r="G596">
        <v>81.739998</v>
      </c>
      <c r="H596">
        <v>0</v>
      </c>
    </row>
    <row r="597" spans="1:8" x14ac:dyDescent="0.25">
      <c r="A597" s="1">
        <v>34803</v>
      </c>
      <c r="B597" s="1" t="str">
        <f t="shared" si="9"/>
        <v>1995M4</v>
      </c>
      <c r="C597">
        <v>82.349997999999999</v>
      </c>
      <c r="D597">
        <v>82.449996999999996</v>
      </c>
      <c r="E597">
        <v>81.510002</v>
      </c>
      <c r="F597">
        <v>81.739998</v>
      </c>
      <c r="G597">
        <v>81.739998</v>
      </c>
      <c r="H597">
        <v>0</v>
      </c>
    </row>
    <row r="598" spans="1:8" x14ac:dyDescent="0.25">
      <c r="A598" s="1">
        <v>34806</v>
      </c>
      <c r="B598" s="1" t="str">
        <f t="shared" si="9"/>
        <v>1995M4</v>
      </c>
      <c r="C598">
        <v>81.430000000000007</v>
      </c>
      <c r="D598">
        <v>81.75</v>
      </c>
      <c r="E598">
        <v>80.709998999999996</v>
      </c>
      <c r="F598">
        <v>80.839995999999999</v>
      </c>
      <c r="G598">
        <v>80.839995999999999</v>
      </c>
      <c r="H598">
        <v>0</v>
      </c>
    </row>
    <row r="599" spans="1:8" x14ac:dyDescent="0.25">
      <c r="A599" s="1">
        <v>34807</v>
      </c>
      <c r="B599" s="1" t="str">
        <f t="shared" si="9"/>
        <v>1995M4</v>
      </c>
      <c r="C599">
        <v>80.809997999999993</v>
      </c>
      <c r="D599">
        <v>80.949996999999996</v>
      </c>
      <c r="E599">
        <v>80.220000999999996</v>
      </c>
      <c r="F599">
        <v>80.269997000000004</v>
      </c>
      <c r="G599">
        <v>80.269997000000004</v>
      </c>
      <c r="H599">
        <v>0</v>
      </c>
    </row>
    <row r="600" spans="1:8" x14ac:dyDescent="0.25">
      <c r="A600" s="1">
        <v>34808</v>
      </c>
      <c r="B600" s="1" t="str">
        <f t="shared" si="9"/>
        <v>1995M4</v>
      </c>
      <c r="C600">
        <v>80.239998</v>
      </c>
      <c r="D600">
        <v>81.339995999999999</v>
      </c>
      <c r="E600">
        <v>80.050003000000004</v>
      </c>
      <c r="F600">
        <v>81.220000999999996</v>
      </c>
      <c r="G600">
        <v>81.220000999999996</v>
      </c>
      <c r="H600">
        <v>0</v>
      </c>
    </row>
    <row r="601" spans="1:8" x14ac:dyDescent="0.25">
      <c r="A601" s="1">
        <v>34809</v>
      </c>
      <c r="B601" s="1" t="str">
        <f t="shared" si="9"/>
        <v>1995M4</v>
      </c>
      <c r="C601">
        <v>81.190002000000007</v>
      </c>
      <c r="D601">
        <v>82.150002000000001</v>
      </c>
      <c r="E601">
        <v>81.059997999999993</v>
      </c>
      <c r="F601">
        <v>81.970000999999996</v>
      </c>
      <c r="G601">
        <v>81.970000999999996</v>
      </c>
      <c r="H601">
        <v>0</v>
      </c>
    </row>
    <row r="602" spans="1:8" x14ac:dyDescent="0.25">
      <c r="A602" s="1">
        <v>34810</v>
      </c>
      <c r="B602" s="1" t="str">
        <f t="shared" si="9"/>
        <v>1995M4</v>
      </c>
      <c r="C602">
        <v>81.980002999999996</v>
      </c>
      <c r="D602">
        <v>82.150002000000001</v>
      </c>
      <c r="E602">
        <v>81.309997999999993</v>
      </c>
      <c r="F602">
        <v>81.379997000000003</v>
      </c>
      <c r="G602">
        <v>81.379997000000003</v>
      </c>
      <c r="H602">
        <v>0</v>
      </c>
    </row>
    <row r="603" spans="1:8" x14ac:dyDescent="0.25">
      <c r="A603" s="1">
        <v>34813</v>
      </c>
      <c r="B603" s="1" t="str">
        <f t="shared" si="9"/>
        <v>1995M4</v>
      </c>
      <c r="C603">
        <v>81.150002000000001</v>
      </c>
      <c r="D603">
        <v>81.790001000000004</v>
      </c>
      <c r="E603">
        <v>80.709998999999996</v>
      </c>
      <c r="F603">
        <v>81.610000999999997</v>
      </c>
      <c r="G603">
        <v>81.610000999999997</v>
      </c>
      <c r="H603">
        <v>0</v>
      </c>
    </row>
    <row r="604" spans="1:8" x14ac:dyDescent="0.25">
      <c r="A604" s="1">
        <v>34814</v>
      </c>
      <c r="B604" s="1" t="str">
        <f t="shared" si="9"/>
        <v>1995M4</v>
      </c>
      <c r="C604">
        <v>81.550003000000004</v>
      </c>
      <c r="D604">
        <v>81.650002000000001</v>
      </c>
      <c r="E604">
        <v>80.599997999999999</v>
      </c>
      <c r="F604">
        <v>80.959998999999996</v>
      </c>
      <c r="G604">
        <v>80.959998999999996</v>
      </c>
      <c r="H604">
        <v>0</v>
      </c>
    </row>
    <row r="605" spans="1:8" x14ac:dyDescent="0.25">
      <c r="A605" s="1">
        <v>34815</v>
      </c>
      <c r="B605" s="1" t="str">
        <f t="shared" si="9"/>
        <v>1995M4</v>
      </c>
      <c r="C605">
        <v>80.870002999999997</v>
      </c>
      <c r="D605">
        <v>81.910004000000001</v>
      </c>
      <c r="E605">
        <v>80.739998</v>
      </c>
      <c r="F605">
        <v>81.330001999999993</v>
      </c>
      <c r="G605">
        <v>81.330001999999993</v>
      </c>
      <c r="H605">
        <v>0</v>
      </c>
    </row>
    <row r="606" spans="1:8" x14ac:dyDescent="0.25">
      <c r="A606" s="1">
        <v>34816</v>
      </c>
      <c r="B606" s="1" t="str">
        <f t="shared" si="9"/>
        <v>1995M4</v>
      </c>
      <c r="C606">
        <v>81.300003000000004</v>
      </c>
      <c r="D606">
        <v>81.519997000000004</v>
      </c>
      <c r="E606">
        <v>81.050003000000004</v>
      </c>
      <c r="F606">
        <v>81.400002000000001</v>
      </c>
      <c r="G606">
        <v>81.400002000000001</v>
      </c>
      <c r="H606">
        <v>0</v>
      </c>
    </row>
    <row r="607" spans="1:8" x14ac:dyDescent="0.25">
      <c r="A607" s="1">
        <v>34817</v>
      </c>
      <c r="B607" s="1" t="str">
        <f t="shared" si="9"/>
        <v>1995M4</v>
      </c>
      <c r="C607">
        <v>81.470000999999996</v>
      </c>
      <c r="D607">
        <v>82.099997999999999</v>
      </c>
      <c r="E607">
        <v>81.309997999999993</v>
      </c>
      <c r="F607">
        <v>81.800003000000004</v>
      </c>
      <c r="G607">
        <v>81.800003000000004</v>
      </c>
      <c r="H607">
        <v>0</v>
      </c>
    </row>
    <row r="608" spans="1:8" x14ac:dyDescent="0.25">
      <c r="A608" s="1">
        <v>34820</v>
      </c>
      <c r="B608" s="1" t="str">
        <f t="shared" si="9"/>
        <v>1995M5</v>
      </c>
      <c r="C608">
        <v>81.870002999999997</v>
      </c>
      <c r="D608">
        <v>82</v>
      </c>
      <c r="E608">
        <v>81.559997999999993</v>
      </c>
      <c r="F608">
        <v>81.75</v>
      </c>
      <c r="G608">
        <v>81.75</v>
      </c>
      <c r="H608">
        <v>0</v>
      </c>
    </row>
    <row r="609" spans="1:8" x14ac:dyDescent="0.25">
      <c r="A609" s="1">
        <v>34821</v>
      </c>
      <c r="B609" s="1" t="str">
        <f t="shared" si="9"/>
        <v>1995M5</v>
      </c>
      <c r="C609">
        <v>81.739998</v>
      </c>
      <c r="D609">
        <v>81.830001999999993</v>
      </c>
      <c r="E609">
        <v>81.220000999999996</v>
      </c>
      <c r="F609">
        <v>81.410004000000001</v>
      </c>
      <c r="G609">
        <v>81.410004000000001</v>
      </c>
      <c r="H609">
        <v>0</v>
      </c>
    </row>
    <row r="610" spans="1:8" x14ac:dyDescent="0.25">
      <c r="A610" s="1">
        <v>34822</v>
      </c>
      <c r="B610" s="1" t="str">
        <f t="shared" si="9"/>
        <v>1995M5</v>
      </c>
      <c r="C610">
        <v>81.389999000000003</v>
      </c>
      <c r="D610">
        <v>81.419998000000007</v>
      </c>
      <c r="E610">
        <v>81.139999000000003</v>
      </c>
      <c r="F610">
        <v>81.279999000000004</v>
      </c>
      <c r="G610">
        <v>81.279999000000004</v>
      </c>
      <c r="H610">
        <v>0</v>
      </c>
    </row>
    <row r="611" spans="1:8" x14ac:dyDescent="0.25">
      <c r="A611" s="1">
        <v>34823</v>
      </c>
      <c r="B611" s="1" t="str">
        <f t="shared" si="9"/>
        <v>1995M5</v>
      </c>
      <c r="C611">
        <v>81.239998</v>
      </c>
      <c r="D611">
        <v>81.430000000000007</v>
      </c>
      <c r="E611">
        <v>80.949996999999996</v>
      </c>
      <c r="F611">
        <v>81.269997000000004</v>
      </c>
      <c r="G611">
        <v>81.269997000000004</v>
      </c>
      <c r="H611">
        <v>0</v>
      </c>
    </row>
    <row r="612" spans="1:8" x14ac:dyDescent="0.25">
      <c r="A612" s="1">
        <v>34824</v>
      </c>
      <c r="B612" s="1" t="str">
        <f t="shared" si="9"/>
        <v>1995M5</v>
      </c>
      <c r="C612">
        <v>81.239998</v>
      </c>
      <c r="D612">
        <v>81.370002999999997</v>
      </c>
      <c r="E612">
        <v>80.919998000000007</v>
      </c>
      <c r="F612">
        <v>81.300003000000004</v>
      </c>
      <c r="G612">
        <v>81.300003000000004</v>
      </c>
      <c r="H612">
        <v>0</v>
      </c>
    </row>
    <row r="613" spans="1:8" x14ac:dyDescent="0.25">
      <c r="A613" s="1">
        <v>34827</v>
      </c>
      <c r="B613" s="1" t="str">
        <f t="shared" si="9"/>
        <v>1995M5</v>
      </c>
      <c r="C613">
        <v>81.150002000000001</v>
      </c>
      <c r="D613">
        <v>81.190002000000007</v>
      </c>
      <c r="E613">
        <v>80.550003000000004</v>
      </c>
      <c r="F613">
        <v>80.800003000000004</v>
      </c>
      <c r="G613">
        <v>80.800003000000004</v>
      </c>
      <c r="H613">
        <v>0</v>
      </c>
    </row>
    <row r="614" spans="1:8" x14ac:dyDescent="0.25">
      <c r="A614" s="1">
        <v>34828</v>
      </c>
      <c r="B614" s="1" t="str">
        <f t="shared" si="9"/>
        <v>1995M5</v>
      </c>
      <c r="C614">
        <v>80.709998999999996</v>
      </c>
      <c r="D614">
        <v>81.370002999999997</v>
      </c>
      <c r="E614">
        <v>80.660004000000001</v>
      </c>
      <c r="F614">
        <v>81.319999999999993</v>
      </c>
      <c r="G614">
        <v>81.319999999999993</v>
      </c>
      <c r="H614">
        <v>0</v>
      </c>
    </row>
    <row r="615" spans="1:8" x14ac:dyDescent="0.25">
      <c r="A615" s="1">
        <v>34829</v>
      </c>
      <c r="B615" s="1" t="str">
        <f t="shared" si="9"/>
        <v>1995M5</v>
      </c>
      <c r="C615">
        <v>81.260002</v>
      </c>
      <c r="D615">
        <v>81.699996999999996</v>
      </c>
      <c r="E615">
        <v>81.110000999999997</v>
      </c>
      <c r="F615">
        <v>81.550003000000004</v>
      </c>
      <c r="G615">
        <v>81.550003000000004</v>
      </c>
      <c r="H615">
        <v>0</v>
      </c>
    </row>
    <row r="616" spans="1:8" x14ac:dyDescent="0.25">
      <c r="A616" s="1">
        <v>34830</v>
      </c>
      <c r="B616" s="1" t="str">
        <f t="shared" si="9"/>
        <v>1995M5</v>
      </c>
      <c r="C616">
        <v>81.519997000000004</v>
      </c>
      <c r="D616">
        <v>83.68</v>
      </c>
      <c r="E616">
        <v>81.470000999999996</v>
      </c>
      <c r="F616">
        <v>83.43</v>
      </c>
      <c r="G616">
        <v>83.43</v>
      </c>
      <c r="H616">
        <v>0</v>
      </c>
    </row>
    <row r="617" spans="1:8" x14ac:dyDescent="0.25">
      <c r="A617" s="1">
        <v>34831</v>
      </c>
      <c r="B617" s="1" t="str">
        <f t="shared" si="9"/>
        <v>1995M5</v>
      </c>
      <c r="C617">
        <v>83.529999000000004</v>
      </c>
      <c r="D617">
        <v>84.43</v>
      </c>
      <c r="E617">
        <v>83.43</v>
      </c>
      <c r="F617">
        <v>84.040001000000004</v>
      </c>
      <c r="G617">
        <v>84.040001000000004</v>
      </c>
      <c r="H617">
        <v>0</v>
      </c>
    </row>
    <row r="618" spans="1:8" x14ac:dyDescent="0.25">
      <c r="A618" s="1">
        <v>34834</v>
      </c>
      <c r="B618" s="1" t="str">
        <f t="shared" si="9"/>
        <v>1995M5</v>
      </c>
      <c r="C618">
        <v>84.230002999999996</v>
      </c>
      <c r="D618">
        <v>84.400002000000001</v>
      </c>
      <c r="E618">
        <v>83.470000999999996</v>
      </c>
      <c r="F618">
        <v>83.709998999999996</v>
      </c>
      <c r="G618">
        <v>83.709998999999996</v>
      </c>
      <c r="H618">
        <v>0</v>
      </c>
    </row>
    <row r="619" spans="1:8" x14ac:dyDescent="0.25">
      <c r="A619" s="1">
        <v>34835</v>
      </c>
      <c r="B619" s="1" t="str">
        <f t="shared" si="9"/>
        <v>1995M5</v>
      </c>
      <c r="C619">
        <v>83.559997999999993</v>
      </c>
      <c r="D619">
        <v>84.360000999999997</v>
      </c>
      <c r="E619">
        <v>83.290001000000004</v>
      </c>
      <c r="F619">
        <v>83.860000999999997</v>
      </c>
      <c r="G619">
        <v>83.860000999999997</v>
      </c>
      <c r="H619">
        <v>0</v>
      </c>
    </row>
    <row r="620" spans="1:8" x14ac:dyDescent="0.25">
      <c r="A620" s="1">
        <v>34836</v>
      </c>
      <c r="B620" s="1" t="str">
        <f t="shared" si="9"/>
        <v>1995M5</v>
      </c>
      <c r="C620">
        <v>83.870002999999997</v>
      </c>
      <c r="D620">
        <v>84.199996999999996</v>
      </c>
      <c r="E620">
        <v>83.540001000000004</v>
      </c>
      <c r="F620">
        <v>84.169998000000007</v>
      </c>
      <c r="G620">
        <v>84.169998000000007</v>
      </c>
      <c r="H620">
        <v>0</v>
      </c>
    </row>
    <row r="621" spans="1:8" x14ac:dyDescent="0.25">
      <c r="A621" s="1">
        <v>34837</v>
      </c>
      <c r="B621" s="1" t="str">
        <f t="shared" si="9"/>
        <v>1995M5</v>
      </c>
      <c r="C621">
        <v>84.220000999999996</v>
      </c>
      <c r="D621">
        <v>84.839995999999999</v>
      </c>
      <c r="E621">
        <v>83.790001000000004</v>
      </c>
      <c r="F621">
        <v>84.010002</v>
      </c>
      <c r="G621">
        <v>84.010002</v>
      </c>
      <c r="H621">
        <v>0</v>
      </c>
    </row>
    <row r="622" spans="1:8" x14ac:dyDescent="0.25">
      <c r="A622" s="1">
        <v>34838</v>
      </c>
      <c r="B622" s="1" t="str">
        <f t="shared" si="9"/>
        <v>1995M5</v>
      </c>
      <c r="C622">
        <v>83.919998000000007</v>
      </c>
      <c r="D622">
        <v>84.309997999999993</v>
      </c>
      <c r="E622">
        <v>83.699996999999996</v>
      </c>
      <c r="F622">
        <v>84.239998</v>
      </c>
      <c r="G622">
        <v>84.239998</v>
      </c>
      <c r="H622">
        <v>0</v>
      </c>
    </row>
    <row r="623" spans="1:8" x14ac:dyDescent="0.25">
      <c r="A623" s="1">
        <v>34841</v>
      </c>
      <c r="B623" s="1" t="str">
        <f t="shared" si="9"/>
        <v>1995M5</v>
      </c>
      <c r="C623">
        <v>84.160004000000001</v>
      </c>
      <c r="D623">
        <v>84.610000999999997</v>
      </c>
      <c r="E623">
        <v>83.970000999999996</v>
      </c>
      <c r="F623">
        <v>84.150002000000001</v>
      </c>
      <c r="G623">
        <v>84.150002000000001</v>
      </c>
      <c r="H623">
        <v>0</v>
      </c>
    </row>
    <row r="624" spans="1:8" x14ac:dyDescent="0.25">
      <c r="A624" s="1">
        <v>34842</v>
      </c>
      <c r="B624" s="1" t="str">
        <f t="shared" si="9"/>
        <v>1995M5</v>
      </c>
      <c r="C624">
        <v>84.190002000000007</v>
      </c>
      <c r="D624">
        <v>84.580001999999993</v>
      </c>
      <c r="E624">
        <v>84.019997000000004</v>
      </c>
      <c r="F624">
        <v>84.43</v>
      </c>
      <c r="G624">
        <v>84.43</v>
      </c>
      <c r="H624">
        <v>0</v>
      </c>
    </row>
    <row r="625" spans="1:8" x14ac:dyDescent="0.25">
      <c r="A625" s="1">
        <v>34843</v>
      </c>
      <c r="B625" s="1" t="str">
        <f t="shared" si="9"/>
        <v>1995M5</v>
      </c>
      <c r="C625">
        <v>84.440002000000007</v>
      </c>
      <c r="D625">
        <v>84.550003000000004</v>
      </c>
      <c r="E625">
        <v>83.949996999999996</v>
      </c>
      <c r="F625">
        <v>84.110000999999997</v>
      </c>
      <c r="G625">
        <v>84.110000999999997</v>
      </c>
      <c r="H625">
        <v>0</v>
      </c>
    </row>
    <row r="626" spans="1:8" x14ac:dyDescent="0.25">
      <c r="A626" s="1">
        <v>34844</v>
      </c>
      <c r="B626" s="1" t="str">
        <f t="shared" si="9"/>
        <v>1995M5</v>
      </c>
      <c r="C626">
        <v>84.050003000000004</v>
      </c>
      <c r="D626">
        <v>84.07</v>
      </c>
      <c r="E626">
        <v>82.18</v>
      </c>
      <c r="F626">
        <v>82.209998999999996</v>
      </c>
      <c r="G626">
        <v>82.209998999999996</v>
      </c>
      <c r="H626">
        <v>0</v>
      </c>
    </row>
    <row r="627" spans="1:8" x14ac:dyDescent="0.25">
      <c r="A627" s="1">
        <v>34845</v>
      </c>
      <c r="B627" s="1" t="str">
        <f t="shared" si="9"/>
        <v>1995M5</v>
      </c>
      <c r="C627">
        <v>82.230002999999996</v>
      </c>
      <c r="D627">
        <v>82.279999000000004</v>
      </c>
      <c r="E627">
        <v>81</v>
      </c>
      <c r="F627">
        <v>81.099997999999999</v>
      </c>
      <c r="G627">
        <v>81.099997999999999</v>
      </c>
      <c r="H627">
        <v>0</v>
      </c>
    </row>
    <row r="628" spans="1:8" x14ac:dyDescent="0.25">
      <c r="A628" s="1">
        <v>34848</v>
      </c>
      <c r="B628" s="1" t="str">
        <f t="shared" si="9"/>
        <v>1995M5</v>
      </c>
      <c r="C628">
        <v>82.230002999999996</v>
      </c>
      <c r="D628">
        <v>82.279999000000004</v>
      </c>
      <c r="E628">
        <v>81</v>
      </c>
      <c r="F628">
        <v>81.099997999999999</v>
      </c>
      <c r="G628">
        <v>81.099997999999999</v>
      </c>
      <c r="H628">
        <v>0</v>
      </c>
    </row>
    <row r="629" spans="1:8" x14ac:dyDescent="0.25">
      <c r="A629" s="1">
        <v>34849</v>
      </c>
      <c r="B629" s="1" t="str">
        <f t="shared" si="9"/>
        <v>1995M5</v>
      </c>
      <c r="C629">
        <v>81.430000000000007</v>
      </c>
      <c r="D629">
        <v>81.709998999999996</v>
      </c>
      <c r="E629">
        <v>81.330001999999993</v>
      </c>
      <c r="F629">
        <v>81.480002999999996</v>
      </c>
      <c r="G629">
        <v>81.480002999999996</v>
      </c>
      <c r="H629">
        <v>0</v>
      </c>
    </row>
    <row r="630" spans="1:8" x14ac:dyDescent="0.25">
      <c r="A630" s="1">
        <v>34850</v>
      </c>
      <c r="B630" s="1" t="str">
        <f t="shared" si="9"/>
        <v>1995M5</v>
      </c>
      <c r="C630">
        <v>81.610000999999997</v>
      </c>
      <c r="D630">
        <v>82.849997999999999</v>
      </c>
      <c r="E630">
        <v>81.230002999999996</v>
      </c>
      <c r="F630">
        <v>82.57</v>
      </c>
      <c r="G630">
        <v>82.57</v>
      </c>
      <c r="H630">
        <v>0</v>
      </c>
    </row>
    <row r="631" spans="1:8" x14ac:dyDescent="0.25">
      <c r="A631" s="1">
        <v>34851</v>
      </c>
      <c r="B631" s="1" t="str">
        <f t="shared" si="9"/>
        <v>1995M6</v>
      </c>
      <c r="C631">
        <v>82.709998999999996</v>
      </c>
      <c r="D631">
        <v>83.580001999999993</v>
      </c>
      <c r="E631">
        <v>82.330001999999993</v>
      </c>
      <c r="F631">
        <v>82.540001000000004</v>
      </c>
      <c r="G631">
        <v>82.540001000000004</v>
      </c>
      <c r="H631">
        <v>0</v>
      </c>
    </row>
    <row r="632" spans="1:8" x14ac:dyDescent="0.25">
      <c r="A632" s="1">
        <v>34852</v>
      </c>
      <c r="B632" s="1" t="str">
        <f t="shared" si="9"/>
        <v>1995M6</v>
      </c>
      <c r="C632">
        <v>82.330001999999993</v>
      </c>
      <c r="D632">
        <v>82.93</v>
      </c>
      <c r="E632">
        <v>81.620002999999997</v>
      </c>
      <c r="F632">
        <v>82.529999000000004</v>
      </c>
      <c r="G632">
        <v>82.529999000000004</v>
      </c>
      <c r="H632">
        <v>0</v>
      </c>
    </row>
    <row r="633" spans="1:8" x14ac:dyDescent="0.25">
      <c r="A633" s="1">
        <v>34855</v>
      </c>
      <c r="B633" s="1" t="str">
        <f t="shared" si="9"/>
        <v>1995M6</v>
      </c>
      <c r="C633">
        <v>82.379997000000003</v>
      </c>
      <c r="D633">
        <v>82.599997999999999</v>
      </c>
      <c r="E633">
        <v>82.040001000000004</v>
      </c>
      <c r="F633">
        <v>82.379997000000003</v>
      </c>
      <c r="G633">
        <v>82.379997000000003</v>
      </c>
      <c r="H633">
        <v>0</v>
      </c>
    </row>
    <row r="634" spans="1:8" x14ac:dyDescent="0.25">
      <c r="A634" s="1">
        <v>34856</v>
      </c>
      <c r="B634" s="1" t="str">
        <f t="shared" si="9"/>
        <v>1995M6</v>
      </c>
      <c r="C634">
        <v>82.419998000000007</v>
      </c>
      <c r="D634">
        <v>82.839995999999999</v>
      </c>
      <c r="E634">
        <v>82.370002999999997</v>
      </c>
      <c r="F634">
        <v>82.550003000000004</v>
      </c>
      <c r="G634">
        <v>82.550003000000004</v>
      </c>
      <c r="H634">
        <v>0</v>
      </c>
    </row>
    <row r="635" spans="1:8" x14ac:dyDescent="0.25">
      <c r="A635" s="1">
        <v>34857</v>
      </c>
      <c r="B635" s="1" t="str">
        <f t="shared" si="9"/>
        <v>1995M6</v>
      </c>
      <c r="C635">
        <v>82.449996999999996</v>
      </c>
      <c r="D635">
        <v>82.690002000000007</v>
      </c>
      <c r="E635">
        <v>82.230002999999996</v>
      </c>
      <c r="F635">
        <v>82.400002000000001</v>
      </c>
      <c r="G635">
        <v>82.400002000000001</v>
      </c>
      <c r="H635">
        <v>0</v>
      </c>
    </row>
    <row r="636" spans="1:8" x14ac:dyDescent="0.25">
      <c r="A636" s="1">
        <v>34858</v>
      </c>
      <c r="B636" s="1" t="str">
        <f t="shared" si="9"/>
        <v>1995M6</v>
      </c>
      <c r="C636">
        <v>82.720000999999996</v>
      </c>
      <c r="D636">
        <v>82.970000999999996</v>
      </c>
      <c r="E636">
        <v>82.260002</v>
      </c>
      <c r="F636">
        <v>82.309997999999993</v>
      </c>
      <c r="G636">
        <v>82.309997999999993</v>
      </c>
      <c r="H636">
        <v>0</v>
      </c>
    </row>
    <row r="637" spans="1:8" x14ac:dyDescent="0.25">
      <c r="A637" s="1">
        <v>34859</v>
      </c>
      <c r="B637" s="1" t="str">
        <f t="shared" si="9"/>
        <v>1995M6</v>
      </c>
      <c r="C637">
        <v>82.349997999999999</v>
      </c>
      <c r="D637">
        <v>82.440002000000007</v>
      </c>
      <c r="E637">
        <v>81.879997000000003</v>
      </c>
      <c r="F637">
        <v>82.18</v>
      </c>
      <c r="G637">
        <v>82.18</v>
      </c>
      <c r="H637">
        <v>0</v>
      </c>
    </row>
    <row r="638" spans="1:8" x14ac:dyDescent="0.25">
      <c r="A638" s="1">
        <v>34862</v>
      </c>
      <c r="B638" s="1" t="str">
        <f t="shared" si="9"/>
        <v>1995M6</v>
      </c>
      <c r="C638">
        <v>82.25</v>
      </c>
      <c r="D638">
        <v>82.410004000000001</v>
      </c>
      <c r="E638">
        <v>82.110000999999997</v>
      </c>
      <c r="F638">
        <v>82.290001000000004</v>
      </c>
      <c r="G638">
        <v>82.290001000000004</v>
      </c>
      <c r="H638">
        <v>0</v>
      </c>
    </row>
    <row r="639" spans="1:8" x14ac:dyDescent="0.25">
      <c r="A639" s="1">
        <v>34863</v>
      </c>
      <c r="B639" s="1" t="str">
        <f t="shared" si="9"/>
        <v>1995M6</v>
      </c>
      <c r="C639">
        <v>82.099997999999999</v>
      </c>
      <c r="D639">
        <v>82.529999000000004</v>
      </c>
      <c r="E639">
        <v>81.93</v>
      </c>
      <c r="F639">
        <v>82.480002999999996</v>
      </c>
      <c r="G639">
        <v>82.480002999999996</v>
      </c>
      <c r="H639">
        <v>0</v>
      </c>
    </row>
    <row r="640" spans="1:8" x14ac:dyDescent="0.25">
      <c r="A640" s="1">
        <v>34864</v>
      </c>
      <c r="B640" s="1" t="str">
        <f t="shared" si="9"/>
        <v>1995M6</v>
      </c>
      <c r="C640">
        <v>82.540001000000004</v>
      </c>
      <c r="D640">
        <v>82.68</v>
      </c>
      <c r="E640">
        <v>81.860000999999997</v>
      </c>
      <c r="F640">
        <v>82.010002</v>
      </c>
      <c r="G640">
        <v>82.010002</v>
      </c>
      <c r="H640">
        <v>0</v>
      </c>
    </row>
    <row r="641" spans="1:8" x14ac:dyDescent="0.25">
      <c r="A641" s="1">
        <v>34865</v>
      </c>
      <c r="B641" s="1" t="str">
        <f t="shared" si="9"/>
        <v>1995M6</v>
      </c>
      <c r="C641">
        <v>81.93</v>
      </c>
      <c r="D641">
        <v>82.660004000000001</v>
      </c>
      <c r="E641">
        <v>81.779999000000004</v>
      </c>
      <c r="F641">
        <v>82.410004000000001</v>
      </c>
      <c r="G641">
        <v>82.410004000000001</v>
      </c>
      <c r="H641">
        <v>0</v>
      </c>
    </row>
    <row r="642" spans="1:8" x14ac:dyDescent="0.25">
      <c r="A642" s="1">
        <v>34866</v>
      </c>
      <c r="B642" s="1" t="str">
        <f t="shared" si="9"/>
        <v>1995M6</v>
      </c>
      <c r="C642">
        <v>82.360000999999997</v>
      </c>
      <c r="D642">
        <v>82.459998999999996</v>
      </c>
      <c r="E642">
        <v>82.040001000000004</v>
      </c>
      <c r="F642">
        <v>82.120002999999997</v>
      </c>
      <c r="G642">
        <v>82.120002999999997</v>
      </c>
      <c r="H642">
        <v>0</v>
      </c>
    </row>
    <row r="643" spans="1:8" x14ac:dyDescent="0.25">
      <c r="A643" s="1">
        <v>34869</v>
      </c>
      <c r="B643" s="1" t="str">
        <f t="shared" ref="B643:B706" si="10">YEAR(A643)&amp;"M"&amp;MONTH(A643)</f>
        <v>1995M6</v>
      </c>
      <c r="C643">
        <v>82.040001000000004</v>
      </c>
      <c r="D643">
        <v>82.339995999999999</v>
      </c>
      <c r="E643">
        <v>81.830001999999993</v>
      </c>
      <c r="F643">
        <v>82.169998000000007</v>
      </c>
      <c r="G643">
        <v>82.169998000000007</v>
      </c>
      <c r="H643">
        <v>0</v>
      </c>
    </row>
    <row r="644" spans="1:8" x14ac:dyDescent="0.25">
      <c r="A644" s="1">
        <v>34870</v>
      </c>
      <c r="B644" s="1" t="str">
        <f t="shared" si="10"/>
        <v>1995M6</v>
      </c>
      <c r="C644">
        <v>82.059997999999993</v>
      </c>
      <c r="D644">
        <v>82.120002999999997</v>
      </c>
      <c r="E644">
        <v>81.75</v>
      </c>
      <c r="F644">
        <v>81.800003000000004</v>
      </c>
      <c r="G644">
        <v>81.800003000000004</v>
      </c>
      <c r="H644">
        <v>0</v>
      </c>
    </row>
    <row r="645" spans="1:8" x14ac:dyDescent="0.25">
      <c r="A645" s="1">
        <v>34871</v>
      </c>
      <c r="B645" s="1" t="str">
        <f t="shared" si="10"/>
        <v>1995M6</v>
      </c>
      <c r="C645">
        <v>81.739998</v>
      </c>
      <c r="D645">
        <v>81.879997000000003</v>
      </c>
      <c r="E645">
        <v>81.349997999999999</v>
      </c>
      <c r="F645">
        <v>81.5</v>
      </c>
      <c r="G645">
        <v>81.5</v>
      </c>
      <c r="H645">
        <v>0</v>
      </c>
    </row>
    <row r="646" spans="1:8" x14ac:dyDescent="0.25">
      <c r="A646" s="1">
        <v>34872</v>
      </c>
      <c r="B646" s="1" t="str">
        <f t="shared" si="10"/>
        <v>1995M6</v>
      </c>
      <c r="C646">
        <v>81.419998000000007</v>
      </c>
      <c r="D646">
        <v>82.07</v>
      </c>
      <c r="E646">
        <v>81.349997999999999</v>
      </c>
      <c r="F646">
        <v>82.040001000000004</v>
      </c>
      <c r="G646">
        <v>82.040001000000004</v>
      </c>
      <c r="H646">
        <v>0</v>
      </c>
    </row>
    <row r="647" spans="1:8" x14ac:dyDescent="0.25">
      <c r="A647" s="1">
        <v>34873</v>
      </c>
      <c r="B647" s="1" t="str">
        <f t="shared" si="10"/>
        <v>1995M6</v>
      </c>
      <c r="C647">
        <v>81.940002000000007</v>
      </c>
      <c r="D647">
        <v>82.019997000000004</v>
      </c>
      <c r="E647">
        <v>81.349997999999999</v>
      </c>
      <c r="F647">
        <v>81.430000000000007</v>
      </c>
      <c r="G647">
        <v>81.430000000000007</v>
      </c>
      <c r="H647">
        <v>0</v>
      </c>
    </row>
    <row r="648" spans="1:8" x14ac:dyDescent="0.25">
      <c r="A648" s="1">
        <v>34876</v>
      </c>
      <c r="B648" s="1" t="str">
        <f t="shared" si="10"/>
        <v>1995M6</v>
      </c>
      <c r="C648">
        <v>81.470000999999996</v>
      </c>
      <c r="D648">
        <v>81.970000999999996</v>
      </c>
      <c r="E648">
        <v>81.400002000000001</v>
      </c>
      <c r="F648">
        <v>81.709998999999996</v>
      </c>
      <c r="G648">
        <v>81.709998999999996</v>
      </c>
      <c r="H648">
        <v>0</v>
      </c>
    </row>
    <row r="649" spans="1:8" x14ac:dyDescent="0.25">
      <c r="A649" s="1">
        <v>34877</v>
      </c>
      <c r="B649" s="1" t="str">
        <f t="shared" si="10"/>
        <v>1995M6</v>
      </c>
      <c r="C649">
        <v>81.739998</v>
      </c>
      <c r="D649">
        <v>81.870002999999997</v>
      </c>
      <c r="E649">
        <v>81.459998999999996</v>
      </c>
      <c r="F649">
        <v>81.559997999999993</v>
      </c>
      <c r="G649">
        <v>81.559997999999993</v>
      </c>
      <c r="H649">
        <v>0</v>
      </c>
    </row>
    <row r="650" spans="1:8" x14ac:dyDescent="0.25">
      <c r="A650" s="1">
        <v>34878</v>
      </c>
      <c r="B650" s="1" t="str">
        <f t="shared" si="10"/>
        <v>1995M6</v>
      </c>
      <c r="C650">
        <v>81.489998</v>
      </c>
      <c r="D650">
        <v>82.559997999999993</v>
      </c>
      <c r="E650">
        <v>81.379997000000003</v>
      </c>
      <c r="F650">
        <v>82.300003000000004</v>
      </c>
      <c r="G650">
        <v>82.300003000000004</v>
      </c>
      <c r="H650">
        <v>0</v>
      </c>
    </row>
    <row r="651" spans="1:8" x14ac:dyDescent="0.25">
      <c r="A651" s="1">
        <v>34879</v>
      </c>
      <c r="B651" s="1" t="str">
        <f t="shared" si="10"/>
        <v>1995M6</v>
      </c>
      <c r="C651">
        <v>82.279999000000004</v>
      </c>
      <c r="D651">
        <v>82.309997999999993</v>
      </c>
      <c r="E651">
        <v>81.410004000000001</v>
      </c>
      <c r="F651">
        <v>81.459998999999996</v>
      </c>
      <c r="G651">
        <v>81.459998999999996</v>
      </c>
      <c r="H651">
        <v>0</v>
      </c>
    </row>
    <row r="652" spans="1:8" x14ac:dyDescent="0.25">
      <c r="A652" s="1">
        <v>34880</v>
      </c>
      <c r="B652" s="1" t="str">
        <f t="shared" si="10"/>
        <v>1995M6</v>
      </c>
      <c r="C652">
        <v>81.480002999999996</v>
      </c>
      <c r="D652">
        <v>81.879997000000003</v>
      </c>
      <c r="E652">
        <v>81.370002999999997</v>
      </c>
      <c r="F652">
        <v>81.580001999999993</v>
      </c>
      <c r="G652">
        <v>81.580001999999993</v>
      </c>
      <c r="H652">
        <v>0</v>
      </c>
    </row>
    <row r="653" spans="1:8" x14ac:dyDescent="0.25">
      <c r="A653" s="1">
        <v>34883</v>
      </c>
      <c r="B653" s="1" t="str">
        <f t="shared" si="10"/>
        <v>1995M7</v>
      </c>
      <c r="C653">
        <v>81.550003000000004</v>
      </c>
      <c r="D653">
        <v>81.610000999999997</v>
      </c>
      <c r="E653">
        <v>81.300003000000004</v>
      </c>
      <c r="F653">
        <v>81.569999999999993</v>
      </c>
      <c r="G653">
        <v>81.569999999999993</v>
      </c>
      <c r="H653">
        <v>0</v>
      </c>
    </row>
    <row r="654" spans="1:8" x14ac:dyDescent="0.25">
      <c r="A654" s="1">
        <v>34884</v>
      </c>
      <c r="B654" s="1" t="str">
        <f t="shared" si="10"/>
        <v>1995M7</v>
      </c>
      <c r="C654">
        <v>81.360000999999997</v>
      </c>
      <c r="D654">
        <v>81.5</v>
      </c>
      <c r="E654">
        <v>81.319999999999993</v>
      </c>
      <c r="F654">
        <v>81.459998999999996</v>
      </c>
      <c r="G654">
        <v>81.459998999999996</v>
      </c>
      <c r="H654">
        <v>0</v>
      </c>
    </row>
    <row r="655" spans="1:8" x14ac:dyDescent="0.25">
      <c r="A655" s="1">
        <v>34885</v>
      </c>
      <c r="B655" s="1" t="str">
        <f t="shared" si="10"/>
        <v>1995M7</v>
      </c>
      <c r="C655">
        <v>81.430000000000007</v>
      </c>
      <c r="D655">
        <v>81.620002999999997</v>
      </c>
      <c r="E655">
        <v>81.360000999999997</v>
      </c>
      <c r="F655">
        <v>81.379997000000003</v>
      </c>
      <c r="G655">
        <v>81.379997000000003</v>
      </c>
      <c r="H655">
        <v>0</v>
      </c>
    </row>
    <row r="656" spans="1:8" x14ac:dyDescent="0.25">
      <c r="A656" s="1">
        <v>34886</v>
      </c>
      <c r="B656" s="1" t="str">
        <f t="shared" si="10"/>
        <v>1995M7</v>
      </c>
      <c r="C656">
        <v>81.389999000000003</v>
      </c>
      <c r="D656">
        <v>81.569999999999993</v>
      </c>
      <c r="E656">
        <v>81.260002</v>
      </c>
      <c r="F656">
        <v>81.330001999999993</v>
      </c>
      <c r="G656">
        <v>81.330001999999993</v>
      </c>
      <c r="H656">
        <v>0</v>
      </c>
    </row>
    <row r="657" spans="1:8" x14ac:dyDescent="0.25">
      <c r="A657" s="1">
        <v>34887</v>
      </c>
      <c r="B657" s="1" t="str">
        <f t="shared" si="10"/>
        <v>1995M7</v>
      </c>
      <c r="C657">
        <v>81.389999000000003</v>
      </c>
      <c r="D657">
        <v>82.339995999999999</v>
      </c>
      <c r="E657">
        <v>81.290001000000004</v>
      </c>
      <c r="F657">
        <v>81.860000999999997</v>
      </c>
      <c r="G657">
        <v>81.860000999999997</v>
      </c>
      <c r="H657">
        <v>0</v>
      </c>
    </row>
    <row r="658" spans="1:8" x14ac:dyDescent="0.25">
      <c r="A658" s="1">
        <v>34890</v>
      </c>
      <c r="B658" s="1" t="str">
        <f t="shared" si="10"/>
        <v>1995M7</v>
      </c>
      <c r="C658">
        <v>81.879997000000003</v>
      </c>
      <c r="D658">
        <v>82.150002000000001</v>
      </c>
      <c r="E658">
        <v>81.809997999999993</v>
      </c>
      <c r="F658">
        <v>81.889999000000003</v>
      </c>
      <c r="G658">
        <v>81.889999000000003</v>
      </c>
      <c r="H658">
        <v>0</v>
      </c>
    </row>
    <row r="659" spans="1:8" x14ac:dyDescent="0.25">
      <c r="A659" s="1">
        <v>34891</v>
      </c>
      <c r="B659" s="1" t="str">
        <f t="shared" si="10"/>
        <v>1995M7</v>
      </c>
      <c r="C659">
        <v>82</v>
      </c>
      <c r="D659">
        <v>82.43</v>
      </c>
      <c r="E659">
        <v>81.910004000000001</v>
      </c>
      <c r="F659">
        <v>82.32</v>
      </c>
      <c r="G659">
        <v>82.32</v>
      </c>
      <c r="H659">
        <v>0</v>
      </c>
    </row>
    <row r="660" spans="1:8" x14ac:dyDescent="0.25">
      <c r="A660" s="1">
        <v>34892</v>
      </c>
      <c r="B660" s="1" t="str">
        <f t="shared" si="10"/>
        <v>1995M7</v>
      </c>
      <c r="C660">
        <v>82.5</v>
      </c>
      <c r="D660">
        <v>82.599997999999999</v>
      </c>
      <c r="E660">
        <v>82.25</v>
      </c>
      <c r="F660">
        <v>82.290001000000004</v>
      </c>
      <c r="G660">
        <v>82.290001000000004</v>
      </c>
      <c r="H660">
        <v>0</v>
      </c>
    </row>
    <row r="661" spans="1:8" x14ac:dyDescent="0.25">
      <c r="A661" s="1">
        <v>34893</v>
      </c>
      <c r="B661" s="1" t="str">
        <f t="shared" si="10"/>
        <v>1995M7</v>
      </c>
      <c r="C661">
        <v>82.290001000000004</v>
      </c>
      <c r="D661">
        <v>82.800003000000004</v>
      </c>
      <c r="E661">
        <v>81.680000000000007</v>
      </c>
      <c r="F661">
        <v>81.870002999999997</v>
      </c>
      <c r="G661">
        <v>81.870002999999997</v>
      </c>
      <c r="H661">
        <v>0</v>
      </c>
    </row>
    <row r="662" spans="1:8" x14ac:dyDescent="0.25">
      <c r="A662" s="1">
        <v>34894</v>
      </c>
      <c r="B662" s="1" t="str">
        <f t="shared" si="10"/>
        <v>1995M7</v>
      </c>
      <c r="C662">
        <v>81.900002000000001</v>
      </c>
      <c r="D662">
        <v>82.120002999999997</v>
      </c>
      <c r="E662">
        <v>81.669998000000007</v>
      </c>
      <c r="F662">
        <v>81.910004000000001</v>
      </c>
      <c r="G662">
        <v>81.910004000000001</v>
      </c>
      <c r="H662">
        <v>0</v>
      </c>
    </row>
    <row r="663" spans="1:8" x14ac:dyDescent="0.25">
      <c r="A663" s="1">
        <v>34897</v>
      </c>
      <c r="B663" s="1" t="str">
        <f t="shared" si="10"/>
        <v>1995M7</v>
      </c>
      <c r="C663">
        <v>82.07</v>
      </c>
      <c r="D663">
        <v>82.419998000000007</v>
      </c>
      <c r="E663">
        <v>81.989998</v>
      </c>
      <c r="F663">
        <v>82.160004000000001</v>
      </c>
      <c r="G663">
        <v>82.160004000000001</v>
      </c>
      <c r="H663">
        <v>0</v>
      </c>
    </row>
    <row r="664" spans="1:8" x14ac:dyDescent="0.25">
      <c r="A664" s="1">
        <v>34898</v>
      </c>
      <c r="B664" s="1" t="str">
        <f t="shared" si="10"/>
        <v>1995M7</v>
      </c>
      <c r="C664">
        <v>82.290001000000004</v>
      </c>
      <c r="D664">
        <v>82.349997999999999</v>
      </c>
      <c r="E664">
        <v>81.830001999999993</v>
      </c>
      <c r="F664">
        <v>81.870002999999997</v>
      </c>
      <c r="G664">
        <v>81.870002999999997</v>
      </c>
      <c r="H664">
        <v>0</v>
      </c>
    </row>
    <row r="665" spans="1:8" x14ac:dyDescent="0.25">
      <c r="A665" s="1">
        <v>34899</v>
      </c>
      <c r="B665" s="1" t="str">
        <f t="shared" si="10"/>
        <v>1995M7</v>
      </c>
      <c r="C665">
        <v>82.040001000000004</v>
      </c>
      <c r="D665">
        <v>82.050003000000004</v>
      </c>
      <c r="E665">
        <v>81.220000999999996</v>
      </c>
      <c r="F665">
        <v>81.389999000000003</v>
      </c>
      <c r="G665">
        <v>81.389999000000003</v>
      </c>
      <c r="H665">
        <v>0</v>
      </c>
    </row>
    <row r="666" spans="1:8" x14ac:dyDescent="0.25">
      <c r="A666" s="1">
        <v>34900</v>
      </c>
      <c r="B666" s="1" t="str">
        <f t="shared" si="10"/>
        <v>1995M7</v>
      </c>
      <c r="C666">
        <v>81.349997999999999</v>
      </c>
      <c r="D666">
        <v>81.809997999999993</v>
      </c>
      <c r="E666">
        <v>81.339995999999999</v>
      </c>
      <c r="F666">
        <v>81.669998000000007</v>
      </c>
      <c r="G666">
        <v>81.669998000000007</v>
      </c>
      <c r="H666">
        <v>0</v>
      </c>
    </row>
    <row r="667" spans="1:8" x14ac:dyDescent="0.25">
      <c r="A667" s="1">
        <v>34901</v>
      </c>
      <c r="B667" s="1" t="str">
        <f t="shared" si="10"/>
        <v>1995M7</v>
      </c>
      <c r="C667">
        <v>81.779999000000004</v>
      </c>
      <c r="D667">
        <v>82.040001000000004</v>
      </c>
      <c r="E667">
        <v>81.699996999999996</v>
      </c>
      <c r="F667">
        <v>81.800003000000004</v>
      </c>
      <c r="G667">
        <v>81.800003000000004</v>
      </c>
      <c r="H667">
        <v>0</v>
      </c>
    </row>
    <row r="668" spans="1:8" x14ac:dyDescent="0.25">
      <c r="A668" s="1">
        <v>34904</v>
      </c>
      <c r="B668" s="1" t="str">
        <f t="shared" si="10"/>
        <v>1995M7</v>
      </c>
      <c r="C668">
        <v>81.980002999999996</v>
      </c>
      <c r="D668">
        <v>81.980002999999996</v>
      </c>
      <c r="E668">
        <v>81.489998</v>
      </c>
      <c r="F668">
        <v>81.639999000000003</v>
      </c>
      <c r="G668">
        <v>81.639999000000003</v>
      </c>
      <c r="H668">
        <v>0</v>
      </c>
    </row>
    <row r="669" spans="1:8" x14ac:dyDescent="0.25">
      <c r="A669" s="1">
        <v>34905</v>
      </c>
      <c r="B669" s="1" t="str">
        <f t="shared" si="10"/>
        <v>1995M7</v>
      </c>
      <c r="C669">
        <v>81.690002000000007</v>
      </c>
      <c r="D669">
        <v>82.019997000000004</v>
      </c>
      <c r="E669">
        <v>81.519997000000004</v>
      </c>
      <c r="F669">
        <v>81.900002000000001</v>
      </c>
      <c r="G669">
        <v>81.900002000000001</v>
      </c>
      <c r="H669">
        <v>0</v>
      </c>
    </row>
    <row r="670" spans="1:8" x14ac:dyDescent="0.25">
      <c r="A670" s="1">
        <v>34906</v>
      </c>
      <c r="B670" s="1" t="str">
        <f t="shared" si="10"/>
        <v>1995M7</v>
      </c>
      <c r="C670">
        <v>82.010002</v>
      </c>
      <c r="D670">
        <v>82.029999000000004</v>
      </c>
      <c r="E670">
        <v>81.510002</v>
      </c>
      <c r="F670">
        <v>81.580001999999993</v>
      </c>
      <c r="G670">
        <v>81.580001999999993</v>
      </c>
      <c r="H670">
        <v>0</v>
      </c>
    </row>
    <row r="671" spans="1:8" x14ac:dyDescent="0.25">
      <c r="A671" s="1">
        <v>34907</v>
      </c>
      <c r="B671" s="1" t="str">
        <f t="shared" si="10"/>
        <v>1995M7</v>
      </c>
      <c r="C671">
        <v>81.629997000000003</v>
      </c>
      <c r="D671">
        <v>81.699996999999996</v>
      </c>
      <c r="E671">
        <v>81.430000000000007</v>
      </c>
      <c r="F671">
        <v>81.489998</v>
      </c>
      <c r="G671">
        <v>81.489998</v>
      </c>
      <c r="H671">
        <v>0</v>
      </c>
    </row>
    <row r="672" spans="1:8" x14ac:dyDescent="0.25">
      <c r="A672" s="1">
        <v>34908</v>
      </c>
      <c r="B672" s="1" t="str">
        <f t="shared" si="10"/>
        <v>1995M7</v>
      </c>
      <c r="C672">
        <v>81.489998</v>
      </c>
      <c r="D672">
        <v>81.75</v>
      </c>
      <c r="E672">
        <v>81.230002999999996</v>
      </c>
      <c r="F672">
        <v>81.410004000000001</v>
      </c>
      <c r="G672">
        <v>81.410004000000001</v>
      </c>
      <c r="H672">
        <v>0</v>
      </c>
    </row>
    <row r="673" spans="1:8" x14ac:dyDescent="0.25">
      <c r="A673" s="1">
        <v>34911</v>
      </c>
      <c r="B673" s="1" t="str">
        <f t="shared" si="10"/>
        <v>1995M7</v>
      </c>
      <c r="C673">
        <v>81.480002999999996</v>
      </c>
      <c r="D673">
        <v>81.680000000000007</v>
      </c>
      <c r="E673">
        <v>81.290001000000004</v>
      </c>
      <c r="F673">
        <v>81.569999999999993</v>
      </c>
      <c r="G673">
        <v>81.569999999999993</v>
      </c>
      <c r="H673">
        <v>0</v>
      </c>
    </row>
    <row r="674" spans="1:8" x14ac:dyDescent="0.25">
      <c r="A674" s="1">
        <v>34912</v>
      </c>
      <c r="B674" s="1" t="str">
        <f t="shared" si="10"/>
        <v>1995M8</v>
      </c>
      <c r="C674">
        <v>81.669998000000007</v>
      </c>
      <c r="D674">
        <v>81.690002000000007</v>
      </c>
      <c r="E674">
        <v>81.029999000000004</v>
      </c>
      <c r="F674">
        <v>81.160004000000001</v>
      </c>
      <c r="G674">
        <v>81.160004000000001</v>
      </c>
      <c r="H674">
        <v>0</v>
      </c>
    </row>
    <row r="675" spans="1:8" x14ac:dyDescent="0.25">
      <c r="A675" s="1">
        <v>34913</v>
      </c>
      <c r="B675" s="1" t="str">
        <f t="shared" si="10"/>
        <v>1995M8</v>
      </c>
      <c r="C675">
        <v>81.169998000000007</v>
      </c>
      <c r="D675">
        <v>82.470000999999996</v>
      </c>
      <c r="E675">
        <v>81.150002000000001</v>
      </c>
      <c r="F675">
        <v>82.220000999999996</v>
      </c>
      <c r="G675">
        <v>82.220000999999996</v>
      </c>
      <c r="H675">
        <v>0</v>
      </c>
    </row>
    <row r="676" spans="1:8" x14ac:dyDescent="0.25">
      <c r="A676" s="1">
        <v>34914</v>
      </c>
      <c r="B676" s="1" t="str">
        <f t="shared" si="10"/>
        <v>1995M8</v>
      </c>
      <c r="C676">
        <v>82.150002000000001</v>
      </c>
      <c r="D676">
        <v>82.25</v>
      </c>
      <c r="E676">
        <v>81.680000000000007</v>
      </c>
      <c r="F676">
        <v>81.889999000000003</v>
      </c>
      <c r="G676">
        <v>81.889999000000003</v>
      </c>
      <c r="H676">
        <v>0</v>
      </c>
    </row>
    <row r="677" spans="1:8" x14ac:dyDescent="0.25">
      <c r="A677" s="1">
        <v>34915</v>
      </c>
      <c r="B677" s="1" t="str">
        <f t="shared" si="10"/>
        <v>1995M8</v>
      </c>
      <c r="C677">
        <v>81.919998000000007</v>
      </c>
      <c r="D677">
        <v>82.260002</v>
      </c>
      <c r="E677">
        <v>81.800003000000004</v>
      </c>
      <c r="F677">
        <v>82.080001999999993</v>
      </c>
      <c r="G677">
        <v>82.080001999999993</v>
      </c>
      <c r="H677">
        <v>0</v>
      </c>
    </row>
    <row r="678" spans="1:8" x14ac:dyDescent="0.25">
      <c r="A678" s="1">
        <v>34918</v>
      </c>
      <c r="B678" s="1" t="str">
        <f t="shared" si="10"/>
        <v>1995M8</v>
      </c>
      <c r="C678">
        <v>82.160004000000001</v>
      </c>
      <c r="D678">
        <v>82.599997999999999</v>
      </c>
      <c r="E678">
        <v>82.029999000000004</v>
      </c>
      <c r="F678">
        <v>82.559997999999993</v>
      </c>
      <c r="G678">
        <v>82.559997999999993</v>
      </c>
      <c r="H678">
        <v>0</v>
      </c>
    </row>
    <row r="679" spans="1:8" x14ac:dyDescent="0.25">
      <c r="A679" s="1">
        <v>34919</v>
      </c>
      <c r="B679" s="1" t="str">
        <f t="shared" si="10"/>
        <v>1995M8</v>
      </c>
      <c r="C679">
        <v>82.550003000000004</v>
      </c>
      <c r="D679">
        <v>82.809997999999993</v>
      </c>
      <c r="E679">
        <v>82.519997000000004</v>
      </c>
      <c r="F679">
        <v>82.639999000000003</v>
      </c>
      <c r="G679">
        <v>82.639999000000003</v>
      </c>
      <c r="H679">
        <v>0</v>
      </c>
    </row>
    <row r="680" spans="1:8" x14ac:dyDescent="0.25">
      <c r="A680" s="1">
        <v>34920</v>
      </c>
      <c r="B680" s="1" t="str">
        <f t="shared" si="10"/>
        <v>1995M8</v>
      </c>
      <c r="C680">
        <v>82.610000999999997</v>
      </c>
      <c r="D680">
        <v>82.779999000000004</v>
      </c>
      <c r="E680">
        <v>82.540001000000004</v>
      </c>
      <c r="F680">
        <v>82.639999000000003</v>
      </c>
      <c r="G680">
        <v>82.639999000000003</v>
      </c>
      <c r="H680">
        <v>0</v>
      </c>
    </row>
    <row r="681" spans="1:8" x14ac:dyDescent="0.25">
      <c r="A681" s="1">
        <v>34921</v>
      </c>
      <c r="B681" s="1" t="str">
        <f t="shared" si="10"/>
        <v>1995M8</v>
      </c>
      <c r="C681">
        <v>82.610000999999997</v>
      </c>
      <c r="D681">
        <v>83.410004000000001</v>
      </c>
      <c r="E681">
        <v>82.589995999999999</v>
      </c>
      <c r="F681">
        <v>83.160004000000001</v>
      </c>
      <c r="G681">
        <v>83.160004000000001</v>
      </c>
      <c r="H681">
        <v>0</v>
      </c>
    </row>
    <row r="682" spans="1:8" x14ac:dyDescent="0.25">
      <c r="A682" s="1">
        <v>34922</v>
      </c>
      <c r="B682" s="1" t="str">
        <f t="shared" si="10"/>
        <v>1995M8</v>
      </c>
      <c r="C682">
        <v>83.260002</v>
      </c>
      <c r="D682">
        <v>84.18</v>
      </c>
      <c r="E682">
        <v>83.190002000000007</v>
      </c>
      <c r="F682">
        <v>84.089995999999999</v>
      </c>
      <c r="G682">
        <v>84.089995999999999</v>
      </c>
      <c r="H682">
        <v>0</v>
      </c>
    </row>
    <row r="683" spans="1:8" x14ac:dyDescent="0.25">
      <c r="A683" s="1">
        <v>34925</v>
      </c>
      <c r="B683" s="1" t="str">
        <f t="shared" si="10"/>
        <v>1995M8</v>
      </c>
      <c r="C683">
        <v>84.360000999999997</v>
      </c>
      <c r="D683">
        <v>84.459998999999996</v>
      </c>
      <c r="E683">
        <v>83.860000999999997</v>
      </c>
      <c r="F683">
        <v>84.019997000000004</v>
      </c>
      <c r="G683">
        <v>84.019997000000004</v>
      </c>
      <c r="H683">
        <v>0</v>
      </c>
    </row>
    <row r="684" spans="1:8" x14ac:dyDescent="0.25">
      <c r="A684" s="1">
        <v>34926</v>
      </c>
      <c r="B684" s="1" t="str">
        <f t="shared" si="10"/>
        <v>1995M8</v>
      </c>
      <c r="C684">
        <v>84</v>
      </c>
      <c r="D684">
        <v>86.089995999999999</v>
      </c>
      <c r="E684">
        <v>83.919998000000007</v>
      </c>
      <c r="F684">
        <v>85.910004000000001</v>
      </c>
      <c r="G684">
        <v>85.910004000000001</v>
      </c>
      <c r="H684">
        <v>0</v>
      </c>
    </row>
    <row r="685" spans="1:8" x14ac:dyDescent="0.25">
      <c r="A685" s="1">
        <v>34927</v>
      </c>
      <c r="B685" s="1" t="str">
        <f t="shared" si="10"/>
        <v>1995M8</v>
      </c>
      <c r="C685">
        <v>86.349997999999999</v>
      </c>
      <c r="D685">
        <v>86.559997999999993</v>
      </c>
      <c r="E685">
        <v>85.75</v>
      </c>
      <c r="F685">
        <v>86.120002999999997</v>
      </c>
      <c r="G685">
        <v>86.120002999999997</v>
      </c>
      <c r="H685">
        <v>0</v>
      </c>
    </row>
    <row r="686" spans="1:8" x14ac:dyDescent="0.25">
      <c r="A686" s="1">
        <v>34928</v>
      </c>
      <c r="B686" s="1" t="str">
        <f t="shared" si="10"/>
        <v>1995M8</v>
      </c>
      <c r="C686">
        <v>86.199996999999996</v>
      </c>
      <c r="D686">
        <v>86.559997999999993</v>
      </c>
      <c r="E686">
        <v>85.57</v>
      </c>
      <c r="F686">
        <v>85.82</v>
      </c>
      <c r="G686">
        <v>85.82</v>
      </c>
      <c r="H686">
        <v>0</v>
      </c>
    </row>
    <row r="687" spans="1:8" x14ac:dyDescent="0.25">
      <c r="A687" s="1">
        <v>34929</v>
      </c>
      <c r="B687" s="1" t="str">
        <f t="shared" si="10"/>
        <v>1995M8</v>
      </c>
      <c r="C687">
        <v>85.959998999999996</v>
      </c>
      <c r="D687">
        <v>86.349997999999999</v>
      </c>
      <c r="E687">
        <v>85.610000999999997</v>
      </c>
      <c r="F687">
        <v>85.959998999999996</v>
      </c>
      <c r="G687">
        <v>85.959998999999996</v>
      </c>
      <c r="H687">
        <v>0</v>
      </c>
    </row>
    <row r="688" spans="1:8" x14ac:dyDescent="0.25">
      <c r="A688" s="1">
        <v>34932</v>
      </c>
      <c r="B688" s="1" t="str">
        <f t="shared" si="10"/>
        <v>1995M8</v>
      </c>
      <c r="C688">
        <v>86.150002000000001</v>
      </c>
      <c r="D688">
        <v>86.150002000000001</v>
      </c>
      <c r="E688">
        <v>85.690002000000007</v>
      </c>
      <c r="F688">
        <v>85.980002999999996</v>
      </c>
      <c r="G688">
        <v>85.980002999999996</v>
      </c>
      <c r="H688">
        <v>0</v>
      </c>
    </row>
    <row r="689" spans="1:8" x14ac:dyDescent="0.25">
      <c r="A689" s="1">
        <v>34933</v>
      </c>
      <c r="B689" s="1" t="str">
        <f t="shared" si="10"/>
        <v>1995M8</v>
      </c>
      <c r="C689">
        <v>86.029999000000004</v>
      </c>
      <c r="D689">
        <v>86.389999000000003</v>
      </c>
      <c r="E689">
        <v>85.830001999999993</v>
      </c>
      <c r="F689">
        <v>86.239998</v>
      </c>
      <c r="G689">
        <v>86.239998</v>
      </c>
      <c r="H689">
        <v>0</v>
      </c>
    </row>
    <row r="690" spans="1:8" x14ac:dyDescent="0.25">
      <c r="A690" s="1">
        <v>34934</v>
      </c>
      <c r="B690" s="1" t="str">
        <f t="shared" si="10"/>
        <v>1995M8</v>
      </c>
      <c r="C690">
        <v>86.339995999999999</v>
      </c>
      <c r="D690">
        <v>86.470000999999996</v>
      </c>
      <c r="E690">
        <v>85.849997999999999</v>
      </c>
      <c r="F690">
        <v>86.07</v>
      </c>
      <c r="G690">
        <v>86.07</v>
      </c>
      <c r="H690">
        <v>0</v>
      </c>
    </row>
    <row r="691" spans="1:8" x14ac:dyDescent="0.25">
      <c r="A691" s="1">
        <v>34935</v>
      </c>
      <c r="B691" s="1" t="str">
        <f t="shared" si="10"/>
        <v>1995M8</v>
      </c>
      <c r="C691">
        <v>86.040001000000004</v>
      </c>
      <c r="D691">
        <v>86.629997000000003</v>
      </c>
      <c r="E691">
        <v>85.669998000000007</v>
      </c>
      <c r="F691">
        <v>85.800003000000004</v>
      </c>
      <c r="G691">
        <v>85.800003000000004</v>
      </c>
      <c r="H691">
        <v>0</v>
      </c>
    </row>
    <row r="692" spans="1:8" x14ac:dyDescent="0.25">
      <c r="A692" s="1">
        <v>34936</v>
      </c>
      <c r="B692" s="1" t="str">
        <f t="shared" si="10"/>
        <v>1995M8</v>
      </c>
      <c r="C692">
        <v>85.790001000000004</v>
      </c>
      <c r="D692">
        <v>86.050003000000004</v>
      </c>
      <c r="E692">
        <v>85.610000999999997</v>
      </c>
      <c r="F692">
        <v>85.709998999999996</v>
      </c>
      <c r="G692">
        <v>85.709998999999996</v>
      </c>
      <c r="H692">
        <v>0</v>
      </c>
    </row>
    <row r="693" spans="1:8" x14ac:dyDescent="0.25">
      <c r="A693" s="1">
        <v>34939</v>
      </c>
      <c r="B693" s="1" t="str">
        <f t="shared" si="10"/>
        <v>1995M8</v>
      </c>
      <c r="C693">
        <v>85.559997999999993</v>
      </c>
      <c r="D693">
        <v>85.669998000000007</v>
      </c>
      <c r="E693">
        <v>85.190002000000007</v>
      </c>
      <c r="F693">
        <v>85.510002</v>
      </c>
      <c r="G693">
        <v>85.510002</v>
      </c>
      <c r="H693">
        <v>0</v>
      </c>
    </row>
    <row r="694" spans="1:8" x14ac:dyDescent="0.25">
      <c r="A694" s="1">
        <v>34940</v>
      </c>
      <c r="B694" s="1" t="str">
        <f t="shared" si="10"/>
        <v>1995M8</v>
      </c>
      <c r="C694">
        <v>85.589995999999999</v>
      </c>
      <c r="D694">
        <v>86.160004000000001</v>
      </c>
      <c r="E694">
        <v>85.559997999999993</v>
      </c>
      <c r="F694">
        <v>86.050003000000004</v>
      </c>
      <c r="G694">
        <v>86.050003000000004</v>
      </c>
      <c r="H694">
        <v>0</v>
      </c>
    </row>
    <row r="695" spans="1:8" x14ac:dyDescent="0.25">
      <c r="A695" s="1">
        <v>34941</v>
      </c>
      <c r="B695" s="1" t="str">
        <f t="shared" si="10"/>
        <v>1995M8</v>
      </c>
      <c r="C695">
        <v>86.110000999999997</v>
      </c>
      <c r="D695">
        <v>86.339995999999999</v>
      </c>
      <c r="E695">
        <v>85.970000999999996</v>
      </c>
      <c r="F695">
        <v>86.050003000000004</v>
      </c>
      <c r="G695">
        <v>86.050003000000004</v>
      </c>
      <c r="H695">
        <v>0</v>
      </c>
    </row>
    <row r="696" spans="1:8" x14ac:dyDescent="0.25">
      <c r="A696" s="1">
        <v>34942</v>
      </c>
      <c r="B696" s="1" t="str">
        <f t="shared" si="10"/>
        <v>1995M8</v>
      </c>
      <c r="C696">
        <v>86.18</v>
      </c>
      <c r="D696">
        <v>86.239998</v>
      </c>
      <c r="E696">
        <v>85.389999000000003</v>
      </c>
      <c r="F696">
        <v>85.57</v>
      </c>
      <c r="G696">
        <v>85.57</v>
      </c>
      <c r="H696">
        <v>0</v>
      </c>
    </row>
    <row r="697" spans="1:8" x14ac:dyDescent="0.25">
      <c r="A697" s="1">
        <v>34943</v>
      </c>
      <c r="B697" s="1" t="str">
        <f t="shared" si="10"/>
        <v>1995M9</v>
      </c>
      <c r="C697">
        <v>85.580001999999993</v>
      </c>
      <c r="D697">
        <v>85.889999000000003</v>
      </c>
      <c r="E697">
        <v>85.410004000000001</v>
      </c>
      <c r="F697">
        <v>85.470000999999996</v>
      </c>
      <c r="G697">
        <v>85.470000999999996</v>
      </c>
      <c r="H697">
        <v>0</v>
      </c>
    </row>
    <row r="698" spans="1:8" x14ac:dyDescent="0.25">
      <c r="A698" s="1">
        <v>34946</v>
      </c>
      <c r="B698" s="1" t="str">
        <f t="shared" si="10"/>
        <v>1995M9</v>
      </c>
      <c r="C698">
        <v>85.290001000000004</v>
      </c>
      <c r="D698">
        <v>85.620002999999997</v>
      </c>
      <c r="E698">
        <v>85.169998000000007</v>
      </c>
      <c r="F698">
        <v>85.57</v>
      </c>
      <c r="G698">
        <v>85.57</v>
      </c>
      <c r="H698">
        <v>0</v>
      </c>
    </row>
    <row r="699" spans="1:8" x14ac:dyDescent="0.25">
      <c r="A699" s="1">
        <v>34947</v>
      </c>
      <c r="B699" s="1" t="str">
        <f t="shared" si="10"/>
        <v>1995M9</v>
      </c>
      <c r="C699">
        <v>85.580001999999993</v>
      </c>
      <c r="D699">
        <v>85.769997000000004</v>
      </c>
      <c r="E699">
        <v>85.389999000000003</v>
      </c>
      <c r="F699">
        <v>85.489998</v>
      </c>
      <c r="G699">
        <v>85.489998</v>
      </c>
      <c r="H699">
        <v>0</v>
      </c>
    </row>
    <row r="700" spans="1:8" x14ac:dyDescent="0.25">
      <c r="A700" s="1">
        <v>34948</v>
      </c>
      <c r="B700" s="1" t="str">
        <f t="shared" si="10"/>
        <v>1995M9</v>
      </c>
      <c r="C700">
        <v>85.5</v>
      </c>
      <c r="D700">
        <v>86.230002999999996</v>
      </c>
      <c r="E700">
        <v>85.440002000000007</v>
      </c>
      <c r="F700">
        <v>86.089995999999999</v>
      </c>
      <c r="G700">
        <v>86.089995999999999</v>
      </c>
      <c r="H700">
        <v>0</v>
      </c>
    </row>
    <row r="701" spans="1:8" x14ac:dyDescent="0.25">
      <c r="A701" s="1">
        <v>34949</v>
      </c>
      <c r="B701" s="1" t="str">
        <f t="shared" si="10"/>
        <v>1995M9</v>
      </c>
      <c r="C701">
        <v>86.209998999999996</v>
      </c>
      <c r="D701">
        <v>86.230002999999996</v>
      </c>
      <c r="E701">
        <v>85.779999000000004</v>
      </c>
      <c r="F701">
        <v>86.120002999999997</v>
      </c>
      <c r="G701">
        <v>86.120002999999997</v>
      </c>
      <c r="H701">
        <v>0</v>
      </c>
    </row>
    <row r="702" spans="1:8" x14ac:dyDescent="0.25">
      <c r="A702" s="1">
        <v>34950</v>
      </c>
      <c r="B702" s="1" t="str">
        <f t="shared" si="10"/>
        <v>1995M9</v>
      </c>
      <c r="C702">
        <v>86.07</v>
      </c>
      <c r="D702">
        <v>86.57</v>
      </c>
      <c r="E702">
        <v>85.949996999999996</v>
      </c>
      <c r="F702">
        <v>86.010002</v>
      </c>
      <c r="G702">
        <v>86.010002</v>
      </c>
      <c r="H702">
        <v>0</v>
      </c>
    </row>
    <row r="703" spans="1:8" x14ac:dyDescent="0.25">
      <c r="A703" s="1">
        <v>34953</v>
      </c>
      <c r="B703" s="1" t="str">
        <f t="shared" si="10"/>
        <v>1995M9</v>
      </c>
      <c r="C703">
        <v>85.860000999999997</v>
      </c>
      <c r="D703">
        <v>86.019997000000004</v>
      </c>
      <c r="E703">
        <v>85.580001999999993</v>
      </c>
      <c r="F703">
        <v>85.989998</v>
      </c>
      <c r="G703">
        <v>85.989998</v>
      </c>
      <c r="H703">
        <v>0</v>
      </c>
    </row>
    <row r="704" spans="1:8" x14ac:dyDescent="0.25">
      <c r="A704" s="1">
        <v>34954</v>
      </c>
      <c r="B704" s="1" t="str">
        <f t="shared" si="10"/>
        <v>1995M9</v>
      </c>
      <c r="C704">
        <v>86.089995999999999</v>
      </c>
      <c r="D704">
        <v>86.209998999999996</v>
      </c>
      <c r="E704">
        <v>85.919998000000007</v>
      </c>
      <c r="F704">
        <v>86</v>
      </c>
      <c r="G704">
        <v>86</v>
      </c>
      <c r="H704">
        <v>0</v>
      </c>
    </row>
    <row r="705" spans="1:8" x14ac:dyDescent="0.25">
      <c r="A705" s="1">
        <v>34955</v>
      </c>
      <c r="B705" s="1" t="str">
        <f t="shared" si="10"/>
        <v>1995M9</v>
      </c>
      <c r="C705">
        <v>86.040001000000004</v>
      </c>
      <c r="D705">
        <v>87.120002999999997</v>
      </c>
      <c r="E705">
        <v>86</v>
      </c>
      <c r="F705">
        <v>87.050003000000004</v>
      </c>
      <c r="G705">
        <v>87.050003000000004</v>
      </c>
      <c r="H705">
        <v>0</v>
      </c>
    </row>
    <row r="706" spans="1:8" x14ac:dyDescent="0.25">
      <c r="A706" s="1">
        <v>34956</v>
      </c>
      <c r="B706" s="1" t="str">
        <f t="shared" si="10"/>
        <v>1995M9</v>
      </c>
      <c r="C706">
        <v>86.989998</v>
      </c>
      <c r="D706">
        <v>87.470000999999996</v>
      </c>
      <c r="E706">
        <v>86.629997000000003</v>
      </c>
      <c r="F706">
        <v>86.790001000000004</v>
      </c>
      <c r="G706">
        <v>86.790001000000004</v>
      </c>
      <c r="H706">
        <v>0</v>
      </c>
    </row>
    <row r="707" spans="1:8" x14ac:dyDescent="0.25">
      <c r="A707" s="1">
        <v>34957</v>
      </c>
      <c r="B707" s="1" t="str">
        <f t="shared" ref="B707:B770" si="11">YEAR(A707)&amp;"M"&amp;MONTH(A707)</f>
        <v>1995M9</v>
      </c>
      <c r="C707">
        <v>86.879997000000003</v>
      </c>
      <c r="D707">
        <v>87.370002999999997</v>
      </c>
      <c r="E707">
        <v>86.75</v>
      </c>
      <c r="F707">
        <v>86.970000999999996</v>
      </c>
      <c r="G707">
        <v>86.970000999999996</v>
      </c>
      <c r="H707">
        <v>0</v>
      </c>
    </row>
    <row r="708" spans="1:8" x14ac:dyDescent="0.25">
      <c r="A708" s="1">
        <v>34960</v>
      </c>
      <c r="B708" s="1" t="str">
        <f t="shared" si="11"/>
        <v>1995M9</v>
      </c>
      <c r="C708">
        <v>87.120002999999997</v>
      </c>
      <c r="D708">
        <v>87.160004000000001</v>
      </c>
      <c r="E708">
        <v>86.599997999999999</v>
      </c>
      <c r="F708">
        <v>86.610000999999997</v>
      </c>
      <c r="G708">
        <v>86.610000999999997</v>
      </c>
      <c r="H708">
        <v>0</v>
      </c>
    </row>
    <row r="709" spans="1:8" x14ac:dyDescent="0.25">
      <c r="A709" s="1">
        <v>34961</v>
      </c>
      <c r="B709" s="1" t="str">
        <f t="shared" si="11"/>
        <v>1995M9</v>
      </c>
      <c r="C709">
        <v>86.769997000000004</v>
      </c>
      <c r="D709">
        <v>87.110000999999997</v>
      </c>
      <c r="E709">
        <v>86.589995999999999</v>
      </c>
      <c r="F709">
        <v>86.989998</v>
      </c>
      <c r="G709">
        <v>86.989998</v>
      </c>
      <c r="H709">
        <v>0</v>
      </c>
    </row>
    <row r="710" spans="1:8" x14ac:dyDescent="0.25">
      <c r="A710" s="1">
        <v>34962</v>
      </c>
      <c r="B710" s="1" t="str">
        <f t="shared" si="11"/>
        <v>1995M9</v>
      </c>
      <c r="C710">
        <v>86.93</v>
      </c>
      <c r="D710">
        <v>86.989998</v>
      </c>
      <c r="E710">
        <v>85.830001999999993</v>
      </c>
      <c r="F710">
        <v>85.959998999999996</v>
      </c>
      <c r="G710">
        <v>85.959998999999996</v>
      </c>
      <c r="H710">
        <v>0</v>
      </c>
    </row>
    <row r="711" spans="1:8" x14ac:dyDescent="0.25">
      <c r="A711" s="1">
        <v>34963</v>
      </c>
      <c r="B711" s="1" t="str">
        <f t="shared" si="11"/>
        <v>1995M9</v>
      </c>
      <c r="C711">
        <v>85.989998</v>
      </c>
      <c r="D711">
        <v>86.050003000000004</v>
      </c>
      <c r="E711">
        <v>83.5</v>
      </c>
      <c r="F711">
        <v>83.699996999999996</v>
      </c>
      <c r="G711">
        <v>83.699996999999996</v>
      </c>
      <c r="H711">
        <v>0</v>
      </c>
    </row>
    <row r="712" spans="1:8" x14ac:dyDescent="0.25">
      <c r="A712" s="1">
        <v>34964</v>
      </c>
      <c r="B712" s="1" t="str">
        <f t="shared" si="11"/>
        <v>1995M9</v>
      </c>
      <c r="C712">
        <v>83.989998</v>
      </c>
      <c r="D712">
        <v>84.449996999999996</v>
      </c>
      <c r="E712">
        <v>83.639999000000003</v>
      </c>
      <c r="F712">
        <v>84.269997000000004</v>
      </c>
      <c r="G712">
        <v>84.269997000000004</v>
      </c>
      <c r="H712">
        <v>0</v>
      </c>
    </row>
    <row r="713" spans="1:8" x14ac:dyDescent="0.25">
      <c r="A713" s="1">
        <v>34967</v>
      </c>
      <c r="B713" s="1" t="str">
        <f t="shared" si="11"/>
        <v>1995M9</v>
      </c>
      <c r="C713">
        <v>84.510002</v>
      </c>
      <c r="D713">
        <v>84.620002999999997</v>
      </c>
      <c r="E713">
        <v>84.150002000000001</v>
      </c>
      <c r="F713">
        <v>84.550003000000004</v>
      </c>
      <c r="G713">
        <v>84.550003000000004</v>
      </c>
      <c r="H713">
        <v>0</v>
      </c>
    </row>
    <row r="714" spans="1:8" x14ac:dyDescent="0.25">
      <c r="A714" s="1">
        <v>34968</v>
      </c>
      <c r="B714" s="1" t="str">
        <f t="shared" si="11"/>
        <v>1995M9</v>
      </c>
      <c r="C714">
        <v>84.510002</v>
      </c>
      <c r="D714">
        <v>84.970000999999996</v>
      </c>
      <c r="E714">
        <v>84.300003000000004</v>
      </c>
      <c r="F714">
        <v>84.699996999999996</v>
      </c>
      <c r="G714">
        <v>84.699996999999996</v>
      </c>
      <c r="H714">
        <v>0</v>
      </c>
    </row>
    <row r="715" spans="1:8" x14ac:dyDescent="0.25">
      <c r="A715" s="1">
        <v>34969</v>
      </c>
      <c r="B715" s="1" t="str">
        <f t="shared" si="11"/>
        <v>1995M9</v>
      </c>
      <c r="C715">
        <v>84.699996999999996</v>
      </c>
      <c r="D715">
        <v>84.720000999999996</v>
      </c>
      <c r="E715">
        <v>83.989998</v>
      </c>
      <c r="F715">
        <v>84.230002999999996</v>
      </c>
      <c r="G715">
        <v>84.230002999999996</v>
      </c>
      <c r="H715">
        <v>0</v>
      </c>
    </row>
    <row r="716" spans="1:8" x14ac:dyDescent="0.25">
      <c r="A716" s="1">
        <v>34970</v>
      </c>
      <c r="B716" s="1" t="str">
        <f t="shared" si="11"/>
        <v>1995M9</v>
      </c>
      <c r="C716">
        <v>84.279999000000004</v>
      </c>
      <c r="D716">
        <v>84.32</v>
      </c>
      <c r="E716">
        <v>83.889999000000003</v>
      </c>
      <c r="F716">
        <v>84.050003000000004</v>
      </c>
      <c r="G716">
        <v>84.050003000000004</v>
      </c>
      <c r="H716">
        <v>0</v>
      </c>
    </row>
    <row r="717" spans="1:8" x14ac:dyDescent="0.25">
      <c r="A717" s="1">
        <v>34971</v>
      </c>
      <c r="B717" s="1" t="str">
        <f t="shared" si="11"/>
        <v>1995M9</v>
      </c>
      <c r="C717">
        <v>83.940002000000007</v>
      </c>
      <c r="D717">
        <v>84.300003000000004</v>
      </c>
      <c r="E717">
        <v>83.529999000000004</v>
      </c>
      <c r="F717">
        <v>84.290001000000004</v>
      </c>
      <c r="G717">
        <v>84.290001000000004</v>
      </c>
      <c r="H717">
        <v>0</v>
      </c>
    </row>
    <row r="718" spans="1:8" x14ac:dyDescent="0.25">
      <c r="A718" s="1">
        <v>34974</v>
      </c>
      <c r="B718" s="1" t="str">
        <f t="shared" si="11"/>
        <v>1995M10</v>
      </c>
      <c r="C718">
        <v>84.309997999999993</v>
      </c>
      <c r="D718">
        <v>84.540001000000004</v>
      </c>
      <c r="E718">
        <v>84.18</v>
      </c>
      <c r="F718">
        <v>84.290001000000004</v>
      </c>
      <c r="G718">
        <v>84.290001000000004</v>
      </c>
      <c r="H718">
        <v>0</v>
      </c>
    </row>
    <row r="719" spans="1:8" x14ac:dyDescent="0.25">
      <c r="A719" s="1">
        <v>34975</v>
      </c>
      <c r="B719" s="1" t="str">
        <f t="shared" si="11"/>
        <v>1995M10</v>
      </c>
      <c r="C719">
        <v>84.25</v>
      </c>
      <c r="D719">
        <v>84.839995999999999</v>
      </c>
      <c r="E719">
        <v>84.129997000000003</v>
      </c>
      <c r="F719">
        <v>84.57</v>
      </c>
      <c r="G719">
        <v>84.57</v>
      </c>
      <c r="H719">
        <v>0</v>
      </c>
    </row>
    <row r="720" spans="1:8" x14ac:dyDescent="0.25">
      <c r="A720" s="1">
        <v>34976</v>
      </c>
      <c r="B720" s="1" t="str">
        <f t="shared" si="11"/>
        <v>1995M10</v>
      </c>
      <c r="C720">
        <v>84.730002999999996</v>
      </c>
      <c r="D720">
        <v>84.900002000000001</v>
      </c>
      <c r="E720">
        <v>84.32</v>
      </c>
      <c r="F720">
        <v>84.510002</v>
      </c>
      <c r="G720">
        <v>84.510002</v>
      </c>
      <c r="H720">
        <v>0</v>
      </c>
    </row>
    <row r="721" spans="1:8" x14ac:dyDescent="0.25">
      <c r="A721" s="1">
        <v>34977</v>
      </c>
      <c r="B721" s="1" t="str">
        <f t="shared" si="11"/>
        <v>1995M10</v>
      </c>
      <c r="C721">
        <v>84.459998999999996</v>
      </c>
      <c r="D721">
        <v>84.620002999999997</v>
      </c>
      <c r="E721">
        <v>83.849997999999999</v>
      </c>
      <c r="F721">
        <v>83.910004000000001</v>
      </c>
      <c r="G721">
        <v>83.910004000000001</v>
      </c>
      <c r="H721">
        <v>0</v>
      </c>
    </row>
    <row r="722" spans="1:8" x14ac:dyDescent="0.25">
      <c r="A722" s="1">
        <v>34978</v>
      </c>
      <c r="B722" s="1" t="str">
        <f t="shared" si="11"/>
        <v>1995M10</v>
      </c>
      <c r="C722">
        <v>84</v>
      </c>
      <c r="D722">
        <v>84.599997999999999</v>
      </c>
      <c r="E722">
        <v>83.870002999999997</v>
      </c>
      <c r="F722">
        <v>84.279999000000004</v>
      </c>
      <c r="G722">
        <v>84.279999000000004</v>
      </c>
      <c r="H722">
        <v>0</v>
      </c>
    </row>
    <row r="723" spans="1:8" x14ac:dyDescent="0.25">
      <c r="A723" s="1">
        <v>34981</v>
      </c>
      <c r="B723" s="1" t="str">
        <f t="shared" si="11"/>
        <v>1995M10</v>
      </c>
      <c r="C723">
        <v>84.349997999999999</v>
      </c>
      <c r="D723">
        <v>84.43</v>
      </c>
      <c r="E723">
        <v>83.730002999999996</v>
      </c>
      <c r="F723">
        <v>83.980002999999996</v>
      </c>
      <c r="G723">
        <v>83.980002999999996</v>
      </c>
      <c r="H723">
        <v>0</v>
      </c>
    </row>
    <row r="724" spans="1:8" x14ac:dyDescent="0.25">
      <c r="A724" s="1">
        <v>34982</v>
      </c>
      <c r="B724" s="1" t="str">
        <f t="shared" si="11"/>
        <v>1995M10</v>
      </c>
      <c r="C724">
        <v>83.919998000000007</v>
      </c>
      <c r="D724">
        <v>84.360000999999997</v>
      </c>
      <c r="E724">
        <v>83.889999000000003</v>
      </c>
      <c r="F724">
        <v>84.169998000000007</v>
      </c>
      <c r="G724">
        <v>84.169998000000007</v>
      </c>
      <c r="H724">
        <v>0</v>
      </c>
    </row>
    <row r="725" spans="1:8" x14ac:dyDescent="0.25">
      <c r="A725" s="1">
        <v>34983</v>
      </c>
      <c r="B725" s="1" t="str">
        <f t="shared" si="11"/>
        <v>1995M10</v>
      </c>
      <c r="C725">
        <v>84.110000999999997</v>
      </c>
      <c r="D725">
        <v>84.529999000000004</v>
      </c>
      <c r="E725">
        <v>84.050003000000004</v>
      </c>
      <c r="F725">
        <v>84.440002000000007</v>
      </c>
      <c r="G725">
        <v>84.440002000000007</v>
      </c>
      <c r="H725">
        <v>0</v>
      </c>
    </row>
    <row r="726" spans="1:8" x14ac:dyDescent="0.25">
      <c r="A726" s="1">
        <v>34984</v>
      </c>
      <c r="B726" s="1" t="str">
        <f t="shared" si="11"/>
        <v>1995M10</v>
      </c>
      <c r="C726">
        <v>84.43</v>
      </c>
      <c r="D726">
        <v>84.519997000000004</v>
      </c>
      <c r="E726">
        <v>83.940002000000007</v>
      </c>
      <c r="F726">
        <v>84.050003000000004</v>
      </c>
      <c r="G726">
        <v>84.050003000000004</v>
      </c>
      <c r="H726">
        <v>0</v>
      </c>
    </row>
    <row r="727" spans="1:8" x14ac:dyDescent="0.25">
      <c r="A727" s="1">
        <v>34985</v>
      </c>
      <c r="B727" s="1" t="str">
        <f t="shared" si="11"/>
        <v>1995M10</v>
      </c>
      <c r="C727">
        <v>84.050003000000004</v>
      </c>
      <c r="D727">
        <v>84.580001999999993</v>
      </c>
      <c r="E727">
        <v>83.980002999999996</v>
      </c>
      <c r="F727">
        <v>84.419998000000007</v>
      </c>
      <c r="G727">
        <v>84.419998000000007</v>
      </c>
      <c r="H727">
        <v>0</v>
      </c>
    </row>
    <row r="728" spans="1:8" x14ac:dyDescent="0.25">
      <c r="A728" s="1">
        <v>34988</v>
      </c>
      <c r="B728" s="1" t="str">
        <f t="shared" si="11"/>
        <v>1995M10</v>
      </c>
      <c r="C728">
        <v>84.330001999999993</v>
      </c>
      <c r="D728">
        <v>84.370002999999997</v>
      </c>
      <c r="E728">
        <v>84.040001000000004</v>
      </c>
      <c r="F728">
        <v>84.169998000000007</v>
      </c>
      <c r="G728">
        <v>84.169998000000007</v>
      </c>
      <c r="H728">
        <v>0</v>
      </c>
    </row>
    <row r="729" spans="1:8" x14ac:dyDescent="0.25">
      <c r="A729" s="1">
        <v>34989</v>
      </c>
      <c r="B729" s="1" t="str">
        <f t="shared" si="11"/>
        <v>1995M10</v>
      </c>
      <c r="C729">
        <v>84.230002999999996</v>
      </c>
      <c r="D729">
        <v>84.32</v>
      </c>
      <c r="E729">
        <v>83.879997000000003</v>
      </c>
      <c r="F729">
        <v>83.919998000000007</v>
      </c>
      <c r="G729">
        <v>83.919998000000007</v>
      </c>
      <c r="H729">
        <v>0</v>
      </c>
    </row>
    <row r="730" spans="1:8" x14ac:dyDescent="0.25">
      <c r="A730" s="1">
        <v>34990</v>
      </c>
      <c r="B730" s="1" t="str">
        <f t="shared" si="11"/>
        <v>1995M10</v>
      </c>
      <c r="C730">
        <v>83.889999000000003</v>
      </c>
      <c r="D730">
        <v>84.529999000000004</v>
      </c>
      <c r="E730">
        <v>83.589995999999999</v>
      </c>
      <c r="F730">
        <v>84.330001999999993</v>
      </c>
      <c r="G730">
        <v>84.330001999999993</v>
      </c>
      <c r="H730">
        <v>0</v>
      </c>
    </row>
    <row r="731" spans="1:8" x14ac:dyDescent="0.25">
      <c r="A731" s="1">
        <v>34991</v>
      </c>
      <c r="B731" s="1" t="str">
        <f t="shared" si="11"/>
        <v>1995M10</v>
      </c>
      <c r="C731">
        <v>84.300003000000004</v>
      </c>
      <c r="D731">
        <v>84.349997999999999</v>
      </c>
      <c r="E731">
        <v>83.669998000000007</v>
      </c>
      <c r="F731">
        <v>83.760002</v>
      </c>
      <c r="G731">
        <v>83.760002</v>
      </c>
      <c r="H731">
        <v>0</v>
      </c>
    </row>
    <row r="732" spans="1:8" x14ac:dyDescent="0.25">
      <c r="A732" s="1">
        <v>34992</v>
      </c>
      <c r="B732" s="1" t="str">
        <f t="shared" si="11"/>
        <v>1995M10</v>
      </c>
      <c r="C732">
        <v>83.699996999999996</v>
      </c>
      <c r="D732">
        <v>83.980002999999996</v>
      </c>
      <c r="E732">
        <v>83.379997000000003</v>
      </c>
      <c r="F732">
        <v>83.510002</v>
      </c>
      <c r="G732">
        <v>83.510002</v>
      </c>
      <c r="H732">
        <v>0</v>
      </c>
    </row>
    <row r="733" spans="1:8" x14ac:dyDescent="0.25">
      <c r="A733" s="1">
        <v>34995</v>
      </c>
      <c r="B733" s="1" t="str">
        <f t="shared" si="11"/>
        <v>1995M10</v>
      </c>
      <c r="C733">
        <v>83.339995999999999</v>
      </c>
      <c r="D733">
        <v>83.519997000000004</v>
      </c>
      <c r="E733">
        <v>82.989998</v>
      </c>
      <c r="F733">
        <v>83.199996999999996</v>
      </c>
      <c r="G733">
        <v>83.199996999999996</v>
      </c>
      <c r="H733">
        <v>0</v>
      </c>
    </row>
    <row r="734" spans="1:8" x14ac:dyDescent="0.25">
      <c r="A734" s="1">
        <v>34996</v>
      </c>
      <c r="B734" s="1" t="str">
        <f t="shared" si="11"/>
        <v>1995M10</v>
      </c>
      <c r="C734">
        <v>83.300003000000004</v>
      </c>
      <c r="D734">
        <v>83.599997999999999</v>
      </c>
      <c r="E734">
        <v>83.150002000000001</v>
      </c>
      <c r="F734">
        <v>83.379997000000003</v>
      </c>
      <c r="G734">
        <v>83.379997000000003</v>
      </c>
      <c r="H734">
        <v>0</v>
      </c>
    </row>
    <row r="735" spans="1:8" x14ac:dyDescent="0.25">
      <c r="A735" s="1">
        <v>34997</v>
      </c>
      <c r="B735" s="1" t="str">
        <f t="shared" si="11"/>
        <v>1995M10</v>
      </c>
      <c r="C735">
        <v>83.400002000000001</v>
      </c>
      <c r="D735">
        <v>83.720000999999996</v>
      </c>
      <c r="E735">
        <v>83.25</v>
      </c>
      <c r="F735">
        <v>83.440002000000007</v>
      </c>
      <c r="G735">
        <v>83.440002000000007</v>
      </c>
      <c r="H735">
        <v>0</v>
      </c>
    </row>
    <row r="736" spans="1:8" x14ac:dyDescent="0.25">
      <c r="A736" s="1">
        <v>34998</v>
      </c>
      <c r="B736" s="1" t="str">
        <f t="shared" si="11"/>
        <v>1995M10</v>
      </c>
      <c r="C736">
        <v>83.480002999999996</v>
      </c>
      <c r="D736">
        <v>84.099997999999999</v>
      </c>
      <c r="E736">
        <v>83.150002000000001</v>
      </c>
      <c r="F736">
        <v>83.279999000000004</v>
      </c>
      <c r="G736">
        <v>83.279999000000004</v>
      </c>
      <c r="H736">
        <v>0</v>
      </c>
    </row>
    <row r="737" spans="1:8" x14ac:dyDescent="0.25">
      <c r="A737" s="1">
        <v>34999</v>
      </c>
      <c r="B737" s="1" t="str">
        <f t="shared" si="11"/>
        <v>1995M10</v>
      </c>
      <c r="C737">
        <v>83.389999000000003</v>
      </c>
      <c r="D737">
        <v>83.830001999999993</v>
      </c>
      <c r="E737">
        <v>83.110000999999997</v>
      </c>
      <c r="F737">
        <v>83.779999000000004</v>
      </c>
      <c r="G737">
        <v>83.779999000000004</v>
      </c>
      <c r="H737">
        <v>0</v>
      </c>
    </row>
    <row r="738" spans="1:8" x14ac:dyDescent="0.25">
      <c r="A738" s="1">
        <v>35002</v>
      </c>
      <c r="B738" s="1" t="str">
        <f t="shared" si="11"/>
        <v>1995M10</v>
      </c>
      <c r="C738">
        <v>83.849997999999999</v>
      </c>
      <c r="D738">
        <v>84.080001999999993</v>
      </c>
      <c r="E738">
        <v>83.599997999999999</v>
      </c>
      <c r="F738">
        <v>83.830001999999993</v>
      </c>
      <c r="G738">
        <v>83.830001999999993</v>
      </c>
      <c r="H738">
        <v>0</v>
      </c>
    </row>
    <row r="739" spans="1:8" x14ac:dyDescent="0.25">
      <c r="A739" s="1">
        <v>35003</v>
      </c>
      <c r="B739" s="1" t="str">
        <f t="shared" si="11"/>
        <v>1995M10</v>
      </c>
      <c r="C739">
        <v>83.720000999999996</v>
      </c>
      <c r="D739">
        <v>83.940002000000007</v>
      </c>
      <c r="E739">
        <v>83.5</v>
      </c>
      <c r="F739">
        <v>83.660004000000001</v>
      </c>
      <c r="G739">
        <v>83.660004000000001</v>
      </c>
      <c r="H739">
        <v>0</v>
      </c>
    </row>
    <row r="740" spans="1:8" x14ac:dyDescent="0.25">
      <c r="A740" s="1">
        <v>35004</v>
      </c>
      <c r="B740" s="1" t="str">
        <f t="shared" si="11"/>
        <v>1995M11</v>
      </c>
      <c r="C740">
        <v>83.669998000000007</v>
      </c>
      <c r="D740">
        <v>84.169998000000007</v>
      </c>
      <c r="E740">
        <v>83.660004000000001</v>
      </c>
      <c r="F740">
        <v>84.029999000000004</v>
      </c>
      <c r="G740">
        <v>84.029999000000004</v>
      </c>
      <c r="H740">
        <v>0</v>
      </c>
    </row>
    <row r="741" spans="1:8" x14ac:dyDescent="0.25">
      <c r="A741" s="1">
        <v>35005</v>
      </c>
      <c r="B741" s="1" t="str">
        <f t="shared" si="11"/>
        <v>1995M11</v>
      </c>
      <c r="C741">
        <v>84.099997999999999</v>
      </c>
      <c r="D741">
        <v>84.400002000000001</v>
      </c>
      <c r="E741">
        <v>84.040001000000004</v>
      </c>
      <c r="F741">
        <v>84.300003000000004</v>
      </c>
      <c r="G741">
        <v>84.300003000000004</v>
      </c>
      <c r="H741">
        <v>0</v>
      </c>
    </row>
    <row r="742" spans="1:8" x14ac:dyDescent="0.25">
      <c r="A742" s="1">
        <v>35006</v>
      </c>
      <c r="B742" s="1" t="str">
        <f t="shared" si="11"/>
        <v>1995M11</v>
      </c>
      <c r="C742">
        <v>84.300003000000004</v>
      </c>
      <c r="D742">
        <v>84.449996999999996</v>
      </c>
      <c r="E742">
        <v>83.93</v>
      </c>
      <c r="F742">
        <v>84.120002999999997</v>
      </c>
      <c r="G742">
        <v>84.120002999999997</v>
      </c>
      <c r="H742">
        <v>0</v>
      </c>
    </row>
    <row r="743" spans="1:8" x14ac:dyDescent="0.25">
      <c r="A743" s="1">
        <v>35009</v>
      </c>
      <c r="B743" s="1" t="str">
        <f t="shared" si="11"/>
        <v>1995M11</v>
      </c>
      <c r="C743">
        <v>84.139999000000003</v>
      </c>
      <c r="D743">
        <v>84.18</v>
      </c>
      <c r="E743">
        <v>83.830001999999993</v>
      </c>
      <c r="F743">
        <v>84.050003000000004</v>
      </c>
      <c r="G743">
        <v>84.050003000000004</v>
      </c>
      <c r="H743">
        <v>0</v>
      </c>
    </row>
    <row r="744" spans="1:8" x14ac:dyDescent="0.25">
      <c r="A744" s="1">
        <v>35010</v>
      </c>
      <c r="B744" s="1" t="str">
        <f t="shared" si="11"/>
        <v>1995M11</v>
      </c>
      <c r="C744">
        <v>83.970000999999996</v>
      </c>
      <c r="D744">
        <v>84.199996999999996</v>
      </c>
      <c r="E744">
        <v>83.849997999999999</v>
      </c>
      <c r="F744">
        <v>84.110000999999997</v>
      </c>
      <c r="G744">
        <v>84.110000999999997</v>
      </c>
      <c r="H744">
        <v>0</v>
      </c>
    </row>
    <row r="745" spans="1:8" x14ac:dyDescent="0.25">
      <c r="A745" s="1">
        <v>35011</v>
      </c>
      <c r="B745" s="1" t="str">
        <f t="shared" si="11"/>
        <v>1995M11</v>
      </c>
      <c r="C745">
        <v>84.110000999999997</v>
      </c>
      <c r="D745">
        <v>84.190002000000007</v>
      </c>
      <c r="E745">
        <v>83.809997999999993</v>
      </c>
      <c r="F745">
        <v>84.110000999999997</v>
      </c>
      <c r="G745">
        <v>84.110000999999997</v>
      </c>
      <c r="H745">
        <v>0</v>
      </c>
    </row>
    <row r="746" spans="1:8" x14ac:dyDescent="0.25">
      <c r="A746" s="1">
        <v>35012</v>
      </c>
      <c r="B746" s="1" t="str">
        <f t="shared" si="11"/>
        <v>1995M11</v>
      </c>
      <c r="C746">
        <v>84.089995999999999</v>
      </c>
      <c r="D746">
        <v>84.279999000000004</v>
      </c>
      <c r="E746">
        <v>83.339995999999999</v>
      </c>
      <c r="F746">
        <v>83.480002999999996</v>
      </c>
      <c r="G746">
        <v>83.480002999999996</v>
      </c>
      <c r="H746">
        <v>0</v>
      </c>
    </row>
    <row r="747" spans="1:8" x14ac:dyDescent="0.25">
      <c r="A747" s="1">
        <v>35013</v>
      </c>
      <c r="B747" s="1" t="str">
        <f t="shared" si="11"/>
        <v>1995M11</v>
      </c>
      <c r="C747">
        <v>83.540001000000004</v>
      </c>
      <c r="D747">
        <v>83.959998999999996</v>
      </c>
      <c r="E747">
        <v>83.400002000000001</v>
      </c>
      <c r="F747">
        <v>83.839995999999999</v>
      </c>
      <c r="G747">
        <v>83.839995999999999</v>
      </c>
      <c r="H747">
        <v>0</v>
      </c>
    </row>
    <row r="748" spans="1:8" x14ac:dyDescent="0.25">
      <c r="A748" s="1">
        <v>35016</v>
      </c>
      <c r="B748" s="1" t="str">
        <f t="shared" si="11"/>
        <v>1995M11</v>
      </c>
      <c r="C748">
        <v>83.82</v>
      </c>
      <c r="D748">
        <v>84.309997999999993</v>
      </c>
      <c r="E748">
        <v>83.529999000000004</v>
      </c>
      <c r="F748">
        <v>84.160004000000001</v>
      </c>
      <c r="G748">
        <v>84.160004000000001</v>
      </c>
      <c r="H748">
        <v>0</v>
      </c>
    </row>
    <row r="749" spans="1:8" x14ac:dyDescent="0.25">
      <c r="A749" s="1">
        <v>35017</v>
      </c>
      <c r="B749" s="1" t="str">
        <f t="shared" si="11"/>
        <v>1995M11</v>
      </c>
      <c r="C749">
        <v>84.089995999999999</v>
      </c>
      <c r="D749">
        <v>84.25</v>
      </c>
      <c r="E749">
        <v>83.809997999999993</v>
      </c>
      <c r="F749">
        <v>83.989998</v>
      </c>
      <c r="G749">
        <v>83.989998</v>
      </c>
      <c r="H749">
        <v>0</v>
      </c>
    </row>
    <row r="750" spans="1:8" x14ac:dyDescent="0.25">
      <c r="A750" s="1">
        <v>35018</v>
      </c>
      <c r="B750" s="1" t="str">
        <f t="shared" si="11"/>
        <v>1995M11</v>
      </c>
      <c r="C750">
        <v>83.559997999999993</v>
      </c>
      <c r="D750">
        <v>83.959998999999996</v>
      </c>
      <c r="E750">
        <v>83.400002000000001</v>
      </c>
      <c r="F750">
        <v>83.629997000000003</v>
      </c>
      <c r="G750">
        <v>83.629997000000003</v>
      </c>
      <c r="H750">
        <v>0</v>
      </c>
    </row>
    <row r="751" spans="1:8" x14ac:dyDescent="0.25">
      <c r="A751" s="1">
        <v>35019</v>
      </c>
      <c r="B751" s="1" t="str">
        <f t="shared" si="11"/>
        <v>1995M11</v>
      </c>
      <c r="C751">
        <v>83.709998999999996</v>
      </c>
      <c r="D751">
        <v>83.980002999999996</v>
      </c>
      <c r="E751">
        <v>83.599997999999999</v>
      </c>
      <c r="F751">
        <v>83.830001999999993</v>
      </c>
      <c r="G751">
        <v>83.830001999999993</v>
      </c>
      <c r="H751">
        <v>0</v>
      </c>
    </row>
    <row r="752" spans="1:8" x14ac:dyDescent="0.25">
      <c r="A752" s="1">
        <v>35020</v>
      </c>
      <c r="B752" s="1" t="str">
        <f t="shared" si="11"/>
        <v>1995M11</v>
      </c>
      <c r="C752">
        <v>83.75</v>
      </c>
      <c r="D752">
        <v>83.879997000000003</v>
      </c>
      <c r="E752">
        <v>83.510002</v>
      </c>
      <c r="F752">
        <v>83.769997000000004</v>
      </c>
      <c r="G752">
        <v>83.769997000000004</v>
      </c>
      <c r="H752">
        <v>0</v>
      </c>
    </row>
    <row r="753" spans="1:8" x14ac:dyDescent="0.25">
      <c r="A753" s="1">
        <v>35023</v>
      </c>
      <c r="B753" s="1" t="str">
        <f t="shared" si="11"/>
        <v>1995M11</v>
      </c>
      <c r="C753">
        <v>83.970000999999996</v>
      </c>
      <c r="D753">
        <v>84.360000999999997</v>
      </c>
      <c r="E753">
        <v>83.519997000000004</v>
      </c>
      <c r="F753">
        <v>83.610000999999997</v>
      </c>
      <c r="G753">
        <v>83.610000999999997</v>
      </c>
      <c r="H753">
        <v>0</v>
      </c>
    </row>
    <row r="754" spans="1:8" x14ac:dyDescent="0.25">
      <c r="A754" s="1">
        <v>35024</v>
      </c>
      <c r="B754" s="1" t="str">
        <f t="shared" si="11"/>
        <v>1995M11</v>
      </c>
      <c r="C754">
        <v>83.629997000000003</v>
      </c>
      <c r="D754">
        <v>83.849997999999999</v>
      </c>
      <c r="E754">
        <v>83.599997999999999</v>
      </c>
      <c r="F754">
        <v>83.68</v>
      </c>
      <c r="G754">
        <v>83.68</v>
      </c>
      <c r="H754">
        <v>0</v>
      </c>
    </row>
    <row r="755" spans="1:8" x14ac:dyDescent="0.25">
      <c r="A755" s="1">
        <v>35025</v>
      </c>
      <c r="B755" s="1" t="str">
        <f t="shared" si="11"/>
        <v>1995M11</v>
      </c>
      <c r="C755">
        <v>83.660004000000001</v>
      </c>
      <c r="D755">
        <v>83.93</v>
      </c>
      <c r="E755">
        <v>83.410004000000001</v>
      </c>
      <c r="F755">
        <v>83.540001000000004</v>
      </c>
      <c r="G755">
        <v>83.540001000000004</v>
      </c>
      <c r="H755">
        <v>0</v>
      </c>
    </row>
    <row r="756" spans="1:8" x14ac:dyDescent="0.25">
      <c r="A756" s="1">
        <v>35026</v>
      </c>
      <c r="B756" s="1" t="str">
        <f t="shared" si="11"/>
        <v>1995M11</v>
      </c>
      <c r="C756">
        <v>83.580001999999993</v>
      </c>
      <c r="D756">
        <v>83.699996999999996</v>
      </c>
      <c r="E756">
        <v>83.559997999999993</v>
      </c>
      <c r="F756">
        <v>83.650002000000001</v>
      </c>
      <c r="G756">
        <v>83.650002000000001</v>
      </c>
      <c r="H756">
        <v>0</v>
      </c>
    </row>
    <row r="757" spans="1:8" x14ac:dyDescent="0.25">
      <c r="A757" s="1">
        <v>35027</v>
      </c>
      <c r="B757" s="1" t="str">
        <f t="shared" si="11"/>
        <v>1995M11</v>
      </c>
      <c r="C757">
        <v>83.709998999999996</v>
      </c>
      <c r="D757">
        <v>84.010002</v>
      </c>
      <c r="E757">
        <v>83.650002000000001</v>
      </c>
      <c r="F757">
        <v>83.980002999999996</v>
      </c>
      <c r="G757">
        <v>83.980002999999996</v>
      </c>
      <c r="H757">
        <v>0</v>
      </c>
    </row>
    <row r="758" spans="1:8" x14ac:dyDescent="0.25">
      <c r="A758" s="1">
        <v>35030</v>
      </c>
      <c r="B758" s="1" t="str">
        <f t="shared" si="11"/>
        <v>1995M11</v>
      </c>
      <c r="C758">
        <v>84</v>
      </c>
      <c r="D758">
        <v>84.660004000000001</v>
      </c>
      <c r="E758">
        <v>83.910004000000001</v>
      </c>
      <c r="F758">
        <v>84.540001000000004</v>
      </c>
      <c r="G758">
        <v>84.540001000000004</v>
      </c>
      <c r="H758">
        <v>0</v>
      </c>
    </row>
    <row r="759" spans="1:8" x14ac:dyDescent="0.25">
      <c r="A759" s="1">
        <v>35031</v>
      </c>
      <c r="B759" s="1" t="str">
        <f t="shared" si="11"/>
        <v>1995M11</v>
      </c>
      <c r="C759">
        <v>84.580001999999993</v>
      </c>
      <c r="D759">
        <v>84.699996999999996</v>
      </c>
      <c r="E759">
        <v>84.290001000000004</v>
      </c>
      <c r="F759">
        <v>84.5</v>
      </c>
      <c r="G759">
        <v>84.5</v>
      </c>
      <c r="H759">
        <v>0</v>
      </c>
    </row>
    <row r="760" spans="1:8" x14ac:dyDescent="0.25">
      <c r="A760" s="1">
        <v>35032</v>
      </c>
      <c r="B760" s="1" t="str">
        <f t="shared" si="11"/>
        <v>1995M11</v>
      </c>
      <c r="C760">
        <v>84.459998999999996</v>
      </c>
      <c r="D760">
        <v>84.940002000000007</v>
      </c>
      <c r="E760">
        <v>84.379997000000003</v>
      </c>
      <c r="F760">
        <v>84.790001000000004</v>
      </c>
      <c r="G760">
        <v>84.790001000000004</v>
      </c>
      <c r="H760">
        <v>0</v>
      </c>
    </row>
    <row r="761" spans="1:8" x14ac:dyDescent="0.25">
      <c r="A761" s="1">
        <v>35033</v>
      </c>
      <c r="B761" s="1" t="str">
        <f t="shared" si="11"/>
        <v>1995M11</v>
      </c>
      <c r="C761">
        <v>84.75</v>
      </c>
      <c r="D761">
        <v>85.379997000000003</v>
      </c>
      <c r="E761">
        <v>84.559997999999993</v>
      </c>
      <c r="F761">
        <v>85.260002</v>
      </c>
      <c r="G761">
        <v>85.260002</v>
      </c>
      <c r="H761">
        <v>0</v>
      </c>
    </row>
    <row r="762" spans="1:8" x14ac:dyDescent="0.25">
      <c r="A762" s="1">
        <v>35034</v>
      </c>
      <c r="B762" s="1" t="str">
        <f t="shared" si="11"/>
        <v>1995M12</v>
      </c>
      <c r="C762">
        <v>85.169998000000007</v>
      </c>
      <c r="D762">
        <v>85.419998000000007</v>
      </c>
      <c r="E762">
        <v>84.970000999999996</v>
      </c>
      <c r="F762">
        <v>85.160004000000001</v>
      </c>
      <c r="G762">
        <v>85.160004000000001</v>
      </c>
      <c r="H762">
        <v>0</v>
      </c>
    </row>
    <row r="763" spans="1:8" x14ac:dyDescent="0.25">
      <c r="A763" s="1">
        <v>35037</v>
      </c>
      <c r="B763" s="1" t="str">
        <f t="shared" si="11"/>
        <v>1995M12</v>
      </c>
      <c r="C763">
        <v>85.120002999999997</v>
      </c>
      <c r="D763">
        <v>85.150002000000001</v>
      </c>
      <c r="E763">
        <v>84.690002000000007</v>
      </c>
      <c r="F763">
        <v>84.970000999999996</v>
      </c>
      <c r="G763">
        <v>84.970000999999996</v>
      </c>
      <c r="H763">
        <v>0</v>
      </c>
    </row>
    <row r="764" spans="1:8" x14ac:dyDescent="0.25">
      <c r="A764" s="1">
        <v>35038</v>
      </c>
      <c r="B764" s="1" t="str">
        <f t="shared" si="11"/>
        <v>1995M12</v>
      </c>
      <c r="C764">
        <v>85.010002</v>
      </c>
      <c r="D764">
        <v>85.089995999999999</v>
      </c>
      <c r="E764">
        <v>84.599997999999999</v>
      </c>
      <c r="F764">
        <v>84.620002999999997</v>
      </c>
      <c r="G764">
        <v>84.620002999999997</v>
      </c>
      <c r="H764">
        <v>0</v>
      </c>
    </row>
    <row r="765" spans="1:8" x14ac:dyDescent="0.25">
      <c r="A765" s="1">
        <v>35039</v>
      </c>
      <c r="B765" s="1" t="str">
        <f t="shared" si="11"/>
        <v>1995M12</v>
      </c>
      <c r="C765">
        <v>84.559997999999993</v>
      </c>
      <c r="D765">
        <v>85.050003000000004</v>
      </c>
      <c r="E765">
        <v>84.5</v>
      </c>
      <c r="F765">
        <v>84.93</v>
      </c>
      <c r="G765">
        <v>84.93</v>
      </c>
      <c r="H765">
        <v>0</v>
      </c>
    </row>
    <row r="766" spans="1:8" x14ac:dyDescent="0.25">
      <c r="A766" s="1">
        <v>35040</v>
      </c>
      <c r="B766" s="1" t="str">
        <f t="shared" si="11"/>
        <v>1995M12</v>
      </c>
      <c r="C766">
        <v>85.029999000000004</v>
      </c>
      <c r="D766">
        <v>85.25</v>
      </c>
      <c r="E766">
        <v>84.809997999999993</v>
      </c>
      <c r="F766">
        <v>85.25</v>
      </c>
      <c r="G766">
        <v>85.25</v>
      </c>
      <c r="H766">
        <v>0</v>
      </c>
    </row>
    <row r="767" spans="1:8" x14ac:dyDescent="0.25">
      <c r="A767" s="1">
        <v>35041</v>
      </c>
      <c r="B767" s="1" t="str">
        <f t="shared" si="11"/>
        <v>1995M12</v>
      </c>
      <c r="C767">
        <v>85.110000999999997</v>
      </c>
      <c r="D767">
        <v>85.529999000000004</v>
      </c>
      <c r="E767">
        <v>85</v>
      </c>
      <c r="F767">
        <v>85.239998</v>
      </c>
      <c r="G767">
        <v>85.239998</v>
      </c>
      <c r="H767">
        <v>0</v>
      </c>
    </row>
    <row r="768" spans="1:8" x14ac:dyDescent="0.25">
      <c r="A768" s="1">
        <v>35044</v>
      </c>
      <c r="B768" s="1" t="str">
        <f t="shared" si="11"/>
        <v>1995M12</v>
      </c>
      <c r="C768">
        <v>85.139999000000003</v>
      </c>
      <c r="D768">
        <v>85.25</v>
      </c>
      <c r="E768">
        <v>85.050003000000004</v>
      </c>
      <c r="F768">
        <v>85.209998999999996</v>
      </c>
      <c r="G768">
        <v>85.209998999999996</v>
      </c>
      <c r="H768">
        <v>0</v>
      </c>
    </row>
    <row r="769" spans="1:8" x14ac:dyDescent="0.25">
      <c r="A769" s="1">
        <v>35045</v>
      </c>
      <c r="B769" s="1" t="str">
        <f t="shared" si="11"/>
        <v>1995M12</v>
      </c>
      <c r="C769">
        <v>85.199996999999996</v>
      </c>
      <c r="D769">
        <v>85.5</v>
      </c>
      <c r="E769">
        <v>85.160004000000001</v>
      </c>
      <c r="F769">
        <v>85.43</v>
      </c>
      <c r="G769">
        <v>85.43</v>
      </c>
      <c r="H769">
        <v>0</v>
      </c>
    </row>
    <row r="770" spans="1:8" x14ac:dyDescent="0.25">
      <c r="A770" s="1">
        <v>35046</v>
      </c>
      <c r="B770" s="1" t="str">
        <f t="shared" si="11"/>
        <v>1995M12</v>
      </c>
      <c r="C770">
        <v>85.360000999999997</v>
      </c>
      <c r="D770">
        <v>85.629997000000003</v>
      </c>
      <c r="E770">
        <v>85.339995999999999</v>
      </c>
      <c r="F770">
        <v>85.470000999999996</v>
      </c>
      <c r="G770">
        <v>85.470000999999996</v>
      </c>
      <c r="H770">
        <v>0</v>
      </c>
    </row>
    <row r="771" spans="1:8" x14ac:dyDescent="0.25">
      <c r="A771" s="1">
        <v>35047</v>
      </c>
      <c r="B771" s="1" t="str">
        <f t="shared" ref="B771:B834" si="12">YEAR(A771)&amp;"M"&amp;MONTH(A771)</f>
        <v>1995M12</v>
      </c>
      <c r="C771">
        <v>85.400002000000001</v>
      </c>
      <c r="D771">
        <v>85.510002</v>
      </c>
      <c r="E771">
        <v>84.809997999999993</v>
      </c>
      <c r="F771">
        <v>84.889999000000003</v>
      </c>
      <c r="G771">
        <v>84.889999000000003</v>
      </c>
      <c r="H771">
        <v>0</v>
      </c>
    </row>
    <row r="772" spans="1:8" x14ac:dyDescent="0.25">
      <c r="A772" s="1">
        <v>35048</v>
      </c>
      <c r="B772" s="1" t="str">
        <f t="shared" si="12"/>
        <v>1995M12</v>
      </c>
      <c r="C772">
        <v>84.900002000000001</v>
      </c>
      <c r="D772">
        <v>85.220000999999996</v>
      </c>
      <c r="E772">
        <v>84.879997000000003</v>
      </c>
      <c r="F772">
        <v>85.129997000000003</v>
      </c>
      <c r="G772">
        <v>85.129997000000003</v>
      </c>
      <c r="H772">
        <v>0</v>
      </c>
    </row>
    <row r="773" spans="1:8" x14ac:dyDescent="0.25">
      <c r="A773" s="1">
        <v>35051</v>
      </c>
      <c r="B773" s="1" t="str">
        <f t="shared" si="12"/>
        <v>1995M12</v>
      </c>
      <c r="C773">
        <v>85.040001000000004</v>
      </c>
      <c r="D773">
        <v>85.050003000000004</v>
      </c>
      <c r="E773">
        <v>84.580001999999993</v>
      </c>
      <c r="F773">
        <v>84.629997000000003</v>
      </c>
      <c r="G773">
        <v>84.629997000000003</v>
      </c>
      <c r="H773">
        <v>0</v>
      </c>
    </row>
    <row r="774" spans="1:8" x14ac:dyDescent="0.25">
      <c r="A774" s="1">
        <v>35052</v>
      </c>
      <c r="B774" s="1" t="str">
        <f t="shared" si="12"/>
        <v>1995M12</v>
      </c>
      <c r="C774">
        <v>84.639999000000003</v>
      </c>
      <c r="D774">
        <v>85.059997999999993</v>
      </c>
      <c r="E774">
        <v>84.540001000000004</v>
      </c>
      <c r="F774">
        <v>85.050003000000004</v>
      </c>
      <c r="G774">
        <v>85.050003000000004</v>
      </c>
      <c r="H774">
        <v>0</v>
      </c>
    </row>
    <row r="775" spans="1:8" x14ac:dyDescent="0.25">
      <c r="A775" s="1">
        <v>35053</v>
      </c>
      <c r="B775" s="1" t="str">
        <f t="shared" si="12"/>
        <v>1995M12</v>
      </c>
      <c r="C775">
        <v>85.120002999999997</v>
      </c>
      <c r="D775">
        <v>85.129997000000003</v>
      </c>
      <c r="E775">
        <v>84.769997000000004</v>
      </c>
      <c r="F775">
        <v>84.949996999999996</v>
      </c>
      <c r="G775">
        <v>84.949996999999996</v>
      </c>
      <c r="H775">
        <v>0</v>
      </c>
    </row>
    <row r="776" spans="1:8" x14ac:dyDescent="0.25">
      <c r="A776" s="1">
        <v>35054</v>
      </c>
      <c r="B776" s="1" t="str">
        <f t="shared" si="12"/>
        <v>1995M12</v>
      </c>
      <c r="C776">
        <v>84.849997999999999</v>
      </c>
      <c r="D776">
        <v>84.959998999999996</v>
      </c>
      <c r="E776">
        <v>84.75</v>
      </c>
      <c r="F776">
        <v>84.779999000000004</v>
      </c>
      <c r="G776">
        <v>84.779999000000004</v>
      </c>
      <c r="H776">
        <v>0</v>
      </c>
    </row>
    <row r="777" spans="1:8" x14ac:dyDescent="0.25">
      <c r="A777" s="1">
        <v>35055</v>
      </c>
      <c r="B777" s="1" t="str">
        <f t="shared" si="12"/>
        <v>1995M12</v>
      </c>
      <c r="C777">
        <v>84.82</v>
      </c>
      <c r="D777">
        <v>85.169998000000007</v>
      </c>
      <c r="E777">
        <v>84.660004000000001</v>
      </c>
      <c r="F777">
        <v>84.699996999999996</v>
      </c>
      <c r="G777">
        <v>84.699996999999996</v>
      </c>
      <c r="H777">
        <v>0</v>
      </c>
    </row>
    <row r="778" spans="1:8" x14ac:dyDescent="0.25">
      <c r="A778" s="1">
        <v>35058</v>
      </c>
      <c r="B778" s="1" t="str">
        <f t="shared" si="12"/>
        <v>1995M12</v>
      </c>
      <c r="C778">
        <v>84.82</v>
      </c>
      <c r="D778">
        <v>85.169998000000007</v>
      </c>
      <c r="E778">
        <v>84.660004000000001</v>
      </c>
      <c r="F778">
        <v>84.699996999999996</v>
      </c>
      <c r="G778">
        <v>84.699996999999996</v>
      </c>
      <c r="H778">
        <v>0</v>
      </c>
    </row>
    <row r="779" spans="1:8" x14ac:dyDescent="0.25">
      <c r="A779" s="1">
        <v>35059</v>
      </c>
      <c r="B779" s="1" t="str">
        <f t="shared" si="12"/>
        <v>1995M12</v>
      </c>
      <c r="C779">
        <v>84.760002</v>
      </c>
      <c r="D779">
        <v>84.839995999999999</v>
      </c>
      <c r="E779">
        <v>84.400002000000001</v>
      </c>
      <c r="F779">
        <v>84.440002000000007</v>
      </c>
      <c r="G779">
        <v>84.440002000000007</v>
      </c>
      <c r="H779">
        <v>0</v>
      </c>
    </row>
    <row r="780" spans="1:8" x14ac:dyDescent="0.25">
      <c r="A780" s="1">
        <v>35060</v>
      </c>
      <c r="B780" s="1" t="str">
        <f t="shared" si="12"/>
        <v>1995M12</v>
      </c>
      <c r="C780">
        <v>84.5</v>
      </c>
      <c r="D780">
        <v>84.769997000000004</v>
      </c>
      <c r="E780">
        <v>84.410004000000001</v>
      </c>
      <c r="F780">
        <v>84.589995999999999</v>
      </c>
      <c r="G780">
        <v>84.589995999999999</v>
      </c>
      <c r="H780">
        <v>0</v>
      </c>
    </row>
    <row r="781" spans="1:8" x14ac:dyDescent="0.25">
      <c r="A781" s="1">
        <v>35061</v>
      </c>
      <c r="B781" s="1" t="str">
        <f t="shared" si="12"/>
        <v>1995M12</v>
      </c>
      <c r="C781">
        <v>84.550003000000004</v>
      </c>
      <c r="D781">
        <v>84.949996999999996</v>
      </c>
      <c r="E781">
        <v>84.339995999999999</v>
      </c>
      <c r="F781">
        <v>84.800003000000004</v>
      </c>
      <c r="G781">
        <v>84.800003000000004</v>
      </c>
      <c r="H781">
        <v>0</v>
      </c>
    </row>
    <row r="782" spans="1:8" x14ac:dyDescent="0.25">
      <c r="A782" s="1">
        <v>35062</v>
      </c>
      <c r="B782" s="1" t="str">
        <f t="shared" si="12"/>
        <v>1995M12</v>
      </c>
      <c r="C782">
        <v>84.82</v>
      </c>
      <c r="D782">
        <v>84.849997999999999</v>
      </c>
      <c r="E782">
        <v>84.540001000000004</v>
      </c>
      <c r="F782">
        <v>84.760002</v>
      </c>
      <c r="G782">
        <v>84.760002</v>
      </c>
      <c r="H782">
        <v>0</v>
      </c>
    </row>
    <row r="783" spans="1:8" x14ac:dyDescent="0.25">
      <c r="A783" s="1">
        <v>35065</v>
      </c>
      <c r="B783" s="1" t="str">
        <f t="shared" si="12"/>
        <v>1996M1</v>
      </c>
      <c r="C783">
        <v>84.82</v>
      </c>
      <c r="D783">
        <v>84.849997999999999</v>
      </c>
      <c r="E783">
        <v>84.540001000000004</v>
      </c>
      <c r="F783">
        <v>84.760002</v>
      </c>
      <c r="G783">
        <v>84.760002</v>
      </c>
      <c r="H783">
        <v>0</v>
      </c>
    </row>
    <row r="784" spans="1:8" x14ac:dyDescent="0.25">
      <c r="A784" s="1">
        <v>35066</v>
      </c>
      <c r="B784" s="1" t="str">
        <f t="shared" si="12"/>
        <v>1996M1</v>
      </c>
      <c r="C784">
        <v>84.779999000000004</v>
      </c>
      <c r="D784">
        <v>84.839995999999999</v>
      </c>
      <c r="E784">
        <v>84.480002999999996</v>
      </c>
      <c r="F784">
        <v>84.690002000000007</v>
      </c>
      <c r="G784">
        <v>84.690002000000007</v>
      </c>
      <c r="H784">
        <v>0</v>
      </c>
    </row>
    <row r="785" spans="1:8" x14ac:dyDescent="0.25">
      <c r="A785" s="1">
        <v>35067</v>
      </c>
      <c r="B785" s="1" t="str">
        <f t="shared" si="12"/>
        <v>1996M1</v>
      </c>
      <c r="C785">
        <v>84.690002000000007</v>
      </c>
      <c r="D785">
        <v>85.150002000000001</v>
      </c>
      <c r="E785">
        <v>84.660004000000001</v>
      </c>
      <c r="F785">
        <v>85.110000999999997</v>
      </c>
      <c r="G785">
        <v>85.110000999999997</v>
      </c>
      <c r="H785">
        <v>0</v>
      </c>
    </row>
    <row r="786" spans="1:8" x14ac:dyDescent="0.25">
      <c r="A786" s="1">
        <v>35068</v>
      </c>
      <c r="B786" s="1" t="str">
        <f t="shared" si="12"/>
        <v>1996M1</v>
      </c>
      <c r="C786">
        <v>85.080001999999993</v>
      </c>
      <c r="D786">
        <v>85.800003000000004</v>
      </c>
      <c r="E786">
        <v>85.029999000000004</v>
      </c>
      <c r="F786">
        <v>85.220000999999996</v>
      </c>
      <c r="G786">
        <v>85.220000999999996</v>
      </c>
      <c r="H786">
        <v>0</v>
      </c>
    </row>
    <row r="787" spans="1:8" x14ac:dyDescent="0.25">
      <c r="A787" s="1">
        <v>35069</v>
      </c>
      <c r="B787" s="1" t="str">
        <f t="shared" si="12"/>
        <v>1996M1</v>
      </c>
      <c r="C787">
        <v>85.07</v>
      </c>
      <c r="D787">
        <v>85.339995999999999</v>
      </c>
      <c r="E787">
        <v>84.839995999999999</v>
      </c>
      <c r="F787">
        <v>85.059997999999993</v>
      </c>
      <c r="G787">
        <v>85.059997999999993</v>
      </c>
      <c r="H787">
        <v>0</v>
      </c>
    </row>
    <row r="788" spans="1:8" x14ac:dyDescent="0.25">
      <c r="A788" s="1">
        <v>35072</v>
      </c>
      <c r="B788" s="1" t="str">
        <f t="shared" si="12"/>
        <v>1996M1</v>
      </c>
      <c r="C788">
        <v>85.169998000000007</v>
      </c>
      <c r="D788">
        <v>85.169998000000007</v>
      </c>
      <c r="E788">
        <v>84.989998</v>
      </c>
      <c r="F788">
        <v>85.040001000000004</v>
      </c>
      <c r="G788">
        <v>85.040001000000004</v>
      </c>
      <c r="H788">
        <v>0</v>
      </c>
    </row>
    <row r="789" spans="1:8" x14ac:dyDescent="0.25">
      <c r="A789" s="1">
        <v>35073</v>
      </c>
      <c r="B789" s="1" t="str">
        <f t="shared" si="12"/>
        <v>1996M1</v>
      </c>
      <c r="C789">
        <v>85.040001000000004</v>
      </c>
      <c r="D789">
        <v>85.32</v>
      </c>
      <c r="E789">
        <v>84.93</v>
      </c>
      <c r="F789">
        <v>85.07</v>
      </c>
      <c r="G789">
        <v>85.07</v>
      </c>
      <c r="H789">
        <v>0</v>
      </c>
    </row>
    <row r="790" spans="1:8" x14ac:dyDescent="0.25">
      <c r="A790" s="1">
        <v>35074</v>
      </c>
      <c r="B790" s="1" t="str">
        <f t="shared" si="12"/>
        <v>1996M1</v>
      </c>
      <c r="C790">
        <v>84.769997000000004</v>
      </c>
      <c r="D790">
        <v>85.150002000000001</v>
      </c>
      <c r="E790">
        <v>84.739998</v>
      </c>
      <c r="F790">
        <v>84.910004000000001</v>
      </c>
      <c r="G790">
        <v>84.910004000000001</v>
      </c>
      <c r="H790">
        <v>0</v>
      </c>
    </row>
    <row r="791" spans="1:8" x14ac:dyDescent="0.25">
      <c r="A791" s="1">
        <v>35075</v>
      </c>
      <c r="B791" s="1" t="str">
        <f t="shared" si="12"/>
        <v>1996M1</v>
      </c>
      <c r="C791">
        <v>84.940002000000007</v>
      </c>
      <c r="D791">
        <v>85.169998000000007</v>
      </c>
      <c r="E791">
        <v>84.830001999999993</v>
      </c>
      <c r="F791">
        <v>85.129997000000003</v>
      </c>
      <c r="G791">
        <v>85.129997000000003</v>
      </c>
      <c r="H791">
        <v>0</v>
      </c>
    </row>
    <row r="792" spans="1:8" x14ac:dyDescent="0.25">
      <c r="A792" s="1">
        <v>35076</v>
      </c>
      <c r="B792" s="1" t="str">
        <f t="shared" si="12"/>
        <v>1996M1</v>
      </c>
      <c r="C792">
        <v>85.129997000000003</v>
      </c>
      <c r="D792">
        <v>85.370002999999997</v>
      </c>
      <c r="E792">
        <v>84.959998999999996</v>
      </c>
      <c r="F792">
        <v>85.059997999999993</v>
      </c>
      <c r="G792">
        <v>85.059997999999993</v>
      </c>
      <c r="H792">
        <v>0</v>
      </c>
    </row>
    <row r="793" spans="1:8" x14ac:dyDescent="0.25">
      <c r="A793" s="1">
        <v>35079</v>
      </c>
      <c r="B793" s="1" t="str">
        <f t="shared" si="12"/>
        <v>1996M1</v>
      </c>
      <c r="C793">
        <v>85.230002999999996</v>
      </c>
      <c r="D793">
        <v>85.379997000000003</v>
      </c>
      <c r="E793">
        <v>85.18</v>
      </c>
      <c r="F793">
        <v>85.309997999999993</v>
      </c>
      <c r="G793">
        <v>85.309997999999993</v>
      </c>
      <c r="H793">
        <v>0</v>
      </c>
    </row>
    <row r="794" spans="1:8" x14ac:dyDescent="0.25">
      <c r="A794" s="1">
        <v>35080</v>
      </c>
      <c r="B794" s="1" t="str">
        <f t="shared" si="12"/>
        <v>1996M1</v>
      </c>
      <c r="C794">
        <v>85.489998</v>
      </c>
      <c r="D794">
        <v>86.040001000000004</v>
      </c>
      <c r="E794">
        <v>85.419998000000007</v>
      </c>
      <c r="F794">
        <v>85.989998</v>
      </c>
      <c r="G794">
        <v>85.989998</v>
      </c>
      <c r="H794">
        <v>0</v>
      </c>
    </row>
    <row r="795" spans="1:8" x14ac:dyDescent="0.25">
      <c r="A795" s="1">
        <v>35081</v>
      </c>
      <c r="B795" s="1" t="str">
        <f t="shared" si="12"/>
        <v>1996M1</v>
      </c>
      <c r="C795">
        <v>86.139999000000003</v>
      </c>
      <c r="D795">
        <v>86.339995999999999</v>
      </c>
      <c r="E795">
        <v>85.889999000000003</v>
      </c>
      <c r="F795">
        <v>86.260002</v>
      </c>
      <c r="G795">
        <v>86.260002</v>
      </c>
      <c r="H795">
        <v>0</v>
      </c>
    </row>
    <row r="796" spans="1:8" x14ac:dyDescent="0.25">
      <c r="A796" s="1">
        <v>35082</v>
      </c>
      <c r="B796" s="1" t="str">
        <f t="shared" si="12"/>
        <v>1996M1</v>
      </c>
      <c r="C796">
        <v>86.269997000000004</v>
      </c>
      <c r="D796">
        <v>86.480002999999996</v>
      </c>
      <c r="E796">
        <v>86.089995999999999</v>
      </c>
      <c r="F796">
        <v>86.440002000000007</v>
      </c>
      <c r="G796">
        <v>86.440002000000007</v>
      </c>
      <c r="H796">
        <v>0</v>
      </c>
    </row>
    <row r="797" spans="1:8" x14ac:dyDescent="0.25">
      <c r="A797" s="1">
        <v>35083</v>
      </c>
      <c r="B797" s="1" t="str">
        <f t="shared" si="12"/>
        <v>1996M1</v>
      </c>
      <c r="C797">
        <v>86.43</v>
      </c>
      <c r="D797">
        <v>86.860000999999997</v>
      </c>
      <c r="E797">
        <v>86.419998000000007</v>
      </c>
      <c r="F797">
        <v>86.75</v>
      </c>
      <c r="G797">
        <v>86.75</v>
      </c>
      <c r="H797">
        <v>0</v>
      </c>
    </row>
    <row r="798" spans="1:8" x14ac:dyDescent="0.25">
      <c r="A798" s="1">
        <v>35086</v>
      </c>
      <c r="B798" s="1" t="str">
        <f t="shared" si="12"/>
        <v>1996M1</v>
      </c>
      <c r="C798">
        <v>86.730002999999996</v>
      </c>
      <c r="D798">
        <v>86.980002999999996</v>
      </c>
      <c r="E798">
        <v>86.610000999999997</v>
      </c>
      <c r="F798">
        <v>86.730002999999996</v>
      </c>
      <c r="G798">
        <v>86.730002999999996</v>
      </c>
      <c r="H798">
        <v>0</v>
      </c>
    </row>
    <row r="799" spans="1:8" x14ac:dyDescent="0.25">
      <c r="A799" s="1">
        <v>35087</v>
      </c>
      <c r="B799" s="1" t="str">
        <f t="shared" si="12"/>
        <v>1996M1</v>
      </c>
      <c r="C799">
        <v>86.669998000000007</v>
      </c>
      <c r="D799">
        <v>86.949996999999996</v>
      </c>
      <c r="E799">
        <v>86.559997999999993</v>
      </c>
      <c r="F799">
        <v>86.830001999999993</v>
      </c>
      <c r="G799">
        <v>86.830001999999993</v>
      </c>
      <c r="H799">
        <v>0</v>
      </c>
    </row>
    <row r="800" spans="1:8" x14ac:dyDescent="0.25">
      <c r="A800" s="1">
        <v>35088</v>
      </c>
      <c r="B800" s="1" t="str">
        <f t="shared" si="12"/>
        <v>1996M1</v>
      </c>
      <c r="C800">
        <v>86.870002999999997</v>
      </c>
      <c r="D800">
        <v>87.230002999999996</v>
      </c>
      <c r="E800">
        <v>86.82</v>
      </c>
      <c r="F800">
        <v>87.190002000000007</v>
      </c>
      <c r="G800">
        <v>87.190002000000007</v>
      </c>
      <c r="H800">
        <v>0</v>
      </c>
    </row>
    <row r="801" spans="1:8" x14ac:dyDescent="0.25">
      <c r="A801" s="1">
        <v>35089</v>
      </c>
      <c r="B801" s="1" t="str">
        <f t="shared" si="12"/>
        <v>1996M1</v>
      </c>
      <c r="C801">
        <v>87.089995999999999</v>
      </c>
      <c r="D801">
        <v>87.529999000000004</v>
      </c>
      <c r="E801">
        <v>86.779999000000004</v>
      </c>
      <c r="F801">
        <v>87.419998000000007</v>
      </c>
      <c r="G801">
        <v>87.419998000000007</v>
      </c>
      <c r="H801">
        <v>0</v>
      </c>
    </row>
    <row r="802" spans="1:8" x14ac:dyDescent="0.25">
      <c r="A802" s="1">
        <v>35090</v>
      </c>
      <c r="B802" s="1" t="str">
        <f t="shared" si="12"/>
        <v>1996M1</v>
      </c>
      <c r="C802">
        <v>87.489998</v>
      </c>
      <c r="D802">
        <v>87.720000999999996</v>
      </c>
      <c r="E802">
        <v>87.330001999999993</v>
      </c>
      <c r="F802">
        <v>87.639999000000003</v>
      </c>
      <c r="G802">
        <v>87.639999000000003</v>
      </c>
      <c r="H802">
        <v>0</v>
      </c>
    </row>
    <row r="803" spans="1:8" x14ac:dyDescent="0.25">
      <c r="A803" s="1">
        <v>35093</v>
      </c>
      <c r="B803" s="1" t="str">
        <f t="shared" si="12"/>
        <v>1996M1</v>
      </c>
      <c r="C803">
        <v>87.620002999999997</v>
      </c>
      <c r="D803">
        <v>87.699996999999996</v>
      </c>
      <c r="E803">
        <v>87.290001000000004</v>
      </c>
      <c r="F803">
        <v>87.410004000000001</v>
      </c>
      <c r="G803">
        <v>87.410004000000001</v>
      </c>
      <c r="H803">
        <v>0</v>
      </c>
    </row>
    <row r="804" spans="1:8" x14ac:dyDescent="0.25">
      <c r="A804" s="1">
        <v>35094</v>
      </c>
      <c r="B804" s="1" t="str">
        <f t="shared" si="12"/>
        <v>1996M1</v>
      </c>
      <c r="C804">
        <v>87.309997999999993</v>
      </c>
      <c r="D804">
        <v>87.690002000000007</v>
      </c>
      <c r="E804">
        <v>87.209998999999996</v>
      </c>
      <c r="F804">
        <v>87.589995999999999</v>
      </c>
      <c r="G804">
        <v>87.589995999999999</v>
      </c>
      <c r="H804">
        <v>0</v>
      </c>
    </row>
    <row r="805" spans="1:8" x14ac:dyDescent="0.25">
      <c r="A805" s="1">
        <v>35095</v>
      </c>
      <c r="B805" s="1" t="str">
        <f t="shared" si="12"/>
        <v>1996M1</v>
      </c>
      <c r="C805">
        <v>87.610000999999997</v>
      </c>
      <c r="D805">
        <v>87.68</v>
      </c>
      <c r="E805">
        <v>87.279999000000004</v>
      </c>
      <c r="F805">
        <v>87.379997000000003</v>
      </c>
      <c r="G805">
        <v>87.379997000000003</v>
      </c>
      <c r="H805">
        <v>0</v>
      </c>
    </row>
    <row r="806" spans="1:8" x14ac:dyDescent="0.25">
      <c r="A806" s="1">
        <v>35096</v>
      </c>
      <c r="B806" s="1" t="str">
        <f t="shared" si="12"/>
        <v>1996M2</v>
      </c>
      <c r="C806">
        <v>87.25</v>
      </c>
      <c r="D806">
        <v>87.559997999999993</v>
      </c>
      <c r="E806">
        <v>87.099997999999999</v>
      </c>
      <c r="F806">
        <v>87.18</v>
      </c>
      <c r="G806">
        <v>87.18</v>
      </c>
      <c r="H806">
        <v>0</v>
      </c>
    </row>
    <row r="807" spans="1:8" x14ac:dyDescent="0.25">
      <c r="A807" s="1">
        <v>35097</v>
      </c>
      <c r="B807" s="1" t="str">
        <f t="shared" si="12"/>
        <v>1996M2</v>
      </c>
      <c r="C807">
        <v>87.209998999999996</v>
      </c>
      <c r="D807">
        <v>87.43</v>
      </c>
      <c r="E807">
        <v>86.989998</v>
      </c>
      <c r="F807">
        <v>87.010002</v>
      </c>
      <c r="G807">
        <v>87.010002</v>
      </c>
      <c r="H807">
        <v>0</v>
      </c>
    </row>
    <row r="808" spans="1:8" x14ac:dyDescent="0.25">
      <c r="A808" s="1">
        <v>35100</v>
      </c>
      <c r="B808" s="1" t="str">
        <f t="shared" si="12"/>
        <v>1996M2</v>
      </c>
      <c r="C808">
        <v>86.839995999999999</v>
      </c>
      <c r="D808">
        <v>86.959998999999996</v>
      </c>
      <c r="E808">
        <v>86.07</v>
      </c>
      <c r="F808">
        <v>86.230002999999996</v>
      </c>
      <c r="G808">
        <v>86.230002999999996</v>
      </c>
      <c r="H808">
        <v>0</v>
      </c>
    </row>
    <row r="809" spans="1:8" x14ac:dyDescent="0.25">
      <c r="A809" s="1">
        <v>35101</v>
      </c>
      <c r="B809" s="1" t="str">
        <f t="shared" si="12"/>
        <v>1996M2</v>
      </c>
      <c r="C809">
        <v>86.279999000000004</v>
      </c>
      <c r="D809">
        <v>86.57</v>
      </c>
      <c r="E809">
        <v>86.209998999999996</v>
      </c>
      <c r="F809">
        <v>86.410004000000001</v>
      </c>
      <c r="G809">
        <v>86.410004000000001</v>
      </c>
      <c r="H809">
        <v>0</v>
      </c>
    </row>
    <row r="810" spans="1:8" x14ac:dyDescent="0.25">
      <c r="A810" s="1">
        <v>35102</v>
      </c>
      <c r="B810" s="1" t="str">
        <f t="shared" si="12"/>
        <v>1996M2</v>
      </c>
      <c r="C810">
        <v>86.309997999999993</v>
      </c>
      <c r="D810">
        <v>86.830001999999993</v>
      </c>
      <c r="E810">
        <v>86.25</v>
      </c>
      <c r="F810">
        <v>86.650002000000001</v>
      </c>
      <c r="G810">
        <v>86.650002000000001</v>
      </c>
      <c r="H810">
        <v>0</v>
      </c>
    </row>
    <row r="811" spans="1:8" x14ac:dyDescent="0.25">
      <c r="A811" s="1">
        <v>35103</v>
      </c>
      <c r="B811" s="1" t="str">
        <f t="shared" si="12"/>
        <v>1996M2</v>
      </c>
      <c r="C811">
        <v>86.720000999999996</v>
      </c>
      <c r="D811">
        <v>87.010002</v>
      </c>
      <c r="E811">
        <v>86.639999000000003</v>
      </c>
      <c r="F811">
        <v>86.760002</v>
      </c>
      <c r="G811">
        <v>86.760002</v>
      </c>
      <c r="H811">
        <v>0</v>
      </c>
    </row>
    <row r="812" spans="1:8" x14ac:dyDescent="0.25">
      <c r="A812" s="1">
        <v>35104</v>
      </c>
      <c r="B812" s="1" t="str">
        <f t="shared" si="12"/>
        <v>1996M2</v>
      </c>
      <c r="C812">
        <v>86.760002</v>
      </c>
      <c r="D812">
        <v>86.949996999999996</v>
      </c>
      <c r="E812">
        <v>86.559997999999993</v>
      </c>
      <c r="F812">
        <v>86.870002999999997</v>
      </c>
      <c r="G812">
        <v>86.870002999999997</v>
      </c>
      <c r="H812">
        <v>0</v>
      </c>
    </row>
    <row r="813" spans="1:8" x14ac:dyDescent="0.25">
      <c r="A813" s="1">
        <v>35107</v>
      </c>
      <c r="B813" s="1" t="str">
        <f t="shared" si="12"/>
        <v>1996M2</v>
      </c>
      <c r="C813">
        <v>86.879997000000003</v>
      </c>
      <c r="D813">
        <v>86.900002000000001</v>
      </c>
      <c r="E813">
        <v>86.610000999999997</v>
      </c>
      <c r="F813">
        <v>86.779999000000004</v>
      </c>
      <c r="G813">
        <v>86.779999000000004</v>
      </c>
      <c r="H813">
        <v>0</v>
      </c>
    </row>
    <row r="814" spans="1:8" x14ac:dyDescent="0.25">
      <c r="A814" s="1">
        <v>35108</v>
      </c>
      <c r="B814" s="1" t="str">
        <f t="shared" si="12"/>
        <v>1996M2</v>
      </c>
      <c r="C814">
        <v>86.779999000000004</v>
      </c>
      <c r="D814">
        <v>86.849997999999999</v>
      </c>
      <c r="E814">
        <v>86.639999000000003</v>
      </c>
      <c r="F814">
        <v>86.730002999999996</v>
      </c>
      <c r="G814">
        <v>86.730002999999996</v>
      </c>
      <c r="H814">
        <v>0</v>
      </c>
    </row>
    <row r="815" spans="1:8" x14ac:dyDescent="0.25">
      <c r="A815" s="1">
        <v>35109</v>
      </c>
      <c r="B815" s="1" t="str">
        <f t="shared" si="12"/>
        <v>1996M2</v>
      </c>
      <c r="C815">
        <v>86.610000999999997</v>
      </c>
      <c r="D815">
        <v>86.699996999999996</v>
      </c>
      <c r="E815">
        <v>86.389999000000003</v>
      </c>
      <c r="F815">
        <v>86.43</v>
      </c>
      <c r="G815">
        <v>86.43</v>
      </c>
      <c r="H815">
        <v>0</v>
      </c>
    </row>
    <row r="816" spans="1:8" x14ac:dyDescent="0.25">
      <c r="A816" s="1">
        <v>35110</v>
      </c>
      <c r="B816" s="1" t="str">
        <f t="shared" si="12"/>
        <v>1996M2</v>
      </c>
      <c r="C816">
        <v>86.449996999999996</v>
      </c>
      <c r="D816">
        <v>86.690002000000007</v>
      </c>
      <c r="E816">
        <v>86.349997999999999</v>
      </c>
      <c r="F816">
        <v>86.440002000000007</v>
      </c>
      <c r="G816">
        <v>86.440002000000007</v>
      </c>
      <c r="H816">
        <v>0</v>
      </c>
    </row>
    <row r="817" spans="1:8" x14ac:dyDescent="0.25">
      <c r="A817" s="1">
        <v>35111</v>
      </c>
      <c r="B817" s="1" t="str">
        <f t="shared" si="12"/>
        <v>1996M2</v>
      </c>
      <c r="C817">
        <v>86.470000999999996</v>
      </c>
      <c r="D817">
        <v>86.57</v>
      </c>
      <c r="E817">
        <v>85.959998999999996</v>
      </c>
      <c r="F817">
        <v>86.120002999999997</v>
      </c>
      <c r="G817">
        <v>86.120002999999997</v>
      </c>
      <c r="H817">
        <v>0</v>
      </c>
    </row>
    <row r="818" spans="1:8" x14ac:dyDescent="0.25">
      <c r="A818" s="1">
        <v>35114</v>
      </c>
      <c r="B818" s="1" t="str">
        <f t="shared" si="12"/>
        <v>1996M2</v>
      </c>
      <c r="C818">
        <v>85.699996999999996</v>
      </c>
      <c r="D818">
        <v>85.870002999999997</v>
      </c>
      <c r="E818">
        <v>85.419998000000007</v>
      </c>
      <c r="F818">
        <v>85.510002</v>
      </c>
      <c r="G818">
        <v>85.510002</v>
      </c>
      <c r="H818">
        <v>0</v>
      </c>
    </row>
    <row r="819" spans="1:8" x14ac:dyDescent="0.25">
      <c r="A819" s="1">
        <v>35115</v>
      </c>
      <c r="B819" s="1" t="str">
        <f t="shared" si="12"/>
        <v>1996M2</v>
      </c>
      <c r="C819">
        <v>85.550003000000004</v>
      </c>
      <c r="D819">
        <v>86.199996999999996</v>
      </c>
      <c r="E819">
        <v>85.519997000000004</v>
      </c>
      <c r="F819">
        <v>85.75</v>
      </c>
      <c r="G819">
        <v>85.75</v>
      </c>
      <c r="H819">
        <v>0</v>
      </c>
    </row>
    <row r="820" spans="1:8" x14ac:dyDescent="0.25">
      <c r="A820" s="1">
        <v>35116</v>
      </c>
      <c r="B820" s="1" t="str">
        <f t="shared" si="12"/>
        <v>1996M2</v>
      </c>
      <c r="C820">
        <v>85.809997999999993</v>
      </c>
      <c r="D820">
        <v>85.93</v>
      </c>
      <c r="E820">
        <v>85.510002</v>
      </c>
      <c r="F820">
        <v>85.660004000000001</v>
      </c>
      <c r="G820">
        <v>85.660004000000001</v>
      </c>
      <c r="H820">
        <v>0</v>
      </c>
    </row>
    <row r="821" spans="1:8" x14ac:dyDescent="0.25">
      <c r="A821" s="1">
        <v>35117</v>
      </c>
      <c r="B821" s="1" t="str">
        <f t="shared" si="12"/>
        <v>1996M2</v>
      </c>
      <c r="C821">
        <v>85.769997000000004</v>
      </c>
      <c r="D821">
        <v>85.879997000000003</v>
      </c>
      <c r="E821">
        <v>85.5</v>
      </c>
      <c r="F821">
        <v>85.57</v>
      </c>
      <c r="G821">
        <v>85.57</v>
      </c>
      <c r="H821">
        <v>0</v>
      </c>
    </row>
    <row r="822" spans="1:8" x14ac:dyDescent="0.25">
      <c r="A822" s="1">
        <v>35118</v>
      </c>
      <c r="B822" s="1" t="str">
        <f t="shared" si="12"/>
        <v>1996M2</v>
      </c>
      <c r="C822">
        <v>85.519997000000004</v>
      </c>
      <c r="D822">
        <v>85.910004000000001</v>
      </c>
      <c r="E822">
        <v>85.260002</v>
      </c>
      <c r="F822">
        <v>85.449996999999996</v>
      </c>
      <c r="G822">
        <v>85.449996999999996</v>
      </c>
      <c r="H822">
        <v>0</v>
      </c>
    </row>
    <row r="823" spans="1:8" x14ac:dyDescent="0.25">
      <c r="A823" s="1">
        <v>35121</v>
      </c>
      <c r="B823" s="1" t="str">
        <f t="shared" si="12"/>
        <v>1996M2</v>
      </c>
      <c r="C823">
        <v>85.389999000000003</v>
      </c>
      <c r="D823">
        <v>85.510002</v>
      </c>
      <c r="E823">
        <v>85.239998</v>
      </c>
      <c r="F823">
        <v>85.43</v>
      </c>
      <c r="G823">
        <v>85.43</v>
      </c>
      <c r="H823">
        <v>0</v>
      </c>
    </row>
    <row r="824" spans="1:8" x14ac:dyDescent="0.25">
      <c r="A824" s="1">
        <v>35122</v>
      </c>
      <c r="B824" s="1" t="str">
        <f t="shared" si="12"/>
        <v>1996M2</v>
      </c>
      <c r="C824">
        <v>85.559997999999993</v>
      </c>
      <c r="D824">
        <v>85.639999000000003</v>
      </c>
      <c r="E824">
        <v>85.32</v>
      </c>
      <c r="F824">
        <v>85.410004000000001</v>
      </c>
      <c r="G824">
        <v>85.410004000000001</v>
      </c>
      <c r="H824">
        <v>0</v>
      </c>
    </row>
    <row r="825" spans="1:8" x14ac:dyDescent="0.25">
      <c r="A825" s="1">
        <v>35123</v>
      </c>
      <c r="B825" s="1" t="str">
        <f t="shared" si="12"/>
        <v>1996M2</v>
      </c>
      <c r="C825">
        <v>85.459998999999996</v>
      </c>
      <c r="D825">
        <v>86.029999000000004</v>
      </c>
      <c r="E825">
        <v>85.379997000000003</v>
      </c>
      <c r="F825">
        <v>85.959998999999996</v>
      </c>
      <c r="G825">
        <v>85.959998999999996</v>
      </c>
      <c r="H825">
        <v>0</v>
      </c>
    </row>
    <row r="826" spans="1:8" x14ac:dyDescent="0.25">
      <c r="A826" s="1">
        <v>35124</v>
      </c>
      <c r="B826" s="1" t="str">
        <f t="shared" si="12"/>
        <v>1996M2</v>
      </c>
      <c r="C826">
        <v>86.110000999999997</v>
      </c>
      <c r="D826">
        <v>86.339995999999999</v>
      </c>
      <c r="E826">
        <v>85.970000999999996</v>
      </c>
      <c r="F826">
        <v>86.290001000000004</v>
      </c>
      <c r="G826">
        <v>86.290001000000004</v>
      </c>
      <c r="H826">
        <v>0</v>
      </c>
    </row>
    <row r="827" spans="1:8" x14ac:dyDescent="0.25">
      <c r="A827" s="1">
        <v>35125</v>
      </c>
      <c r="B827" s="1" t="str">
        <f t="shared" si="12"/>
        <v>1996M3</v>
      </c>
      <c r="C827">
        <v>86.25</v>
      </c>
      <c r="D827">
        <v>86.639999000000003</v>
      </c>
      <c r="E827">
        <v>86.230002999999996</v>
      </c>
      <c r="F827">
        <v>86.529999000000004</v>
      </c>
      <c r="G827">
        <v>86.529999000000004</v>
      </c>
      <c r="H827">
        <v>0</v>
      </c>
    </row>
    <row r="828" spans="1:8" x14ac:dyDescent="0.25">
      <c r="A828" s="1">
        <v>35128</v>
      </c>
      <c r="B828" s="1" t="str">
        <f t="shared" si="12"/>
        <v>1996M3</v>
      </c>
      <c r="C828">
        <v>86.43</v>
      </c>
      <c r="D828">
        <v>86.449996999999996</v>
      </c>
      <c r="E828">
        <v>86.209998999999996</v>
      </c>
      <c r="F828">
        <v>86.440002000000007</v>
      </c>
      <c r="G828">
        <v>86.440002000000007</v>
      </c>
      <c r="H828">
        <v>0</v>
      </c>
    </row>
    <row r="829" spans="1:8" x14ac:dyDescent="0.25">
      <c r="A829" s="1">
        <v>35129</v>
      </c>
      <c r="B829" s="1" t="str">
        <f t="shared" si="12"/>
        <v>1996M3</v>
      </c>
      <c r="C829">
        <v>86.43</v>
      </c>
      <c r="D829">
        <v>86.580001999999993</v>
      </c>
      <c r="E829">
        <v>86.32</v>
      </c>
      <c r="F829">
        <v>86.379997000000003</v>
      </c>
      <c r="G829">
        <v>86.379997000000003</v>
      </c>
      <c r="H829">
        <v>0</v>
      </c>
    </row>
    <row r="830" spans="1:8" x14ac:dyDescent="0.25">
      <c r="A830" s="1">
        <v>35130</v>
      </c>
      <c r="B830" s="1" t="str">
        <f t="shared" si="12"/>
        <v>1996M3</v>
      </c>
      <c r="C830">
        <v>86.330001999999993</v>
      </c>
      <c r="D830">
        <v>86.529999000000004</v>
      </c>
      <c r="E830">
        <v>86.300003000000004</v>
      </c>
      <c r="F830">
        <v>86.470000999999996</v>
      </c>
      <c r="G830">
        <v>86.470000999999996</v>
      </c>
      <c r="H830">
        <v>0</v>
      </c>
    </row>
    <row r="831" spans="1:8" x14ac:dyDescent="0.25">
      <c r="A831" s="1">
        <v>35131</v>
      </c>
      <c r="B831" s="1" t="str">
        <f t="shared" si="12"/>
        <v>1996M3</v>
      </c>
      <c r="C831">
        <v>86.639999000000003</v>
      </c>
      <c r="D831">
        <v>86.860000999999997</v>
      </c>
      <c r="E831">
        <v>86.349997999999999</v>
      </c>
      <c r="F831">
        <v>86.410004000000001</v>
      </c>
      <c r="G831">
        <v>86.410004000000001</v>
      </c>
      <c r="H831">
        <v>0</v>
      </c>
    </row>
    <row r="832" spans="1:8" x14ac:dyDescent="0.25">
      <c r="A832" s="1">
        <v>35132</v>
      </c>
      <c r="B832" s="1" t="str">
        <f t="shared" si="12"/>
        <v>1996M3</v>
      </c>
      <c r="C832">
        <v>86.419998000000007</v>
      </c>
      <c r="D832">
        <v>87.120002999999997</v>
      </c>
      <c r="E832">
        <v>86.209998999999996</v>
      </c>
      <c r="F832">
        <v>86.900002000000001</v>
      </c>
      <c r="G832">
        <v>86.900002000000001</v>
      </c>
      <c r="H832">
        <v>0</v>
      </c>
    </row>
    <row r="833" spans="1:8" x14ac:dyDescent="0.25">
      <c r="A833" s="1">
        <v>35135</v>
      </c>
      <c r="B833" s="1" t="str">
        <f t="shared" si="12"/>
        <v>1996M3</v>
      </c>
      <c r="C833">
        <v>86.93</v>
      </c>
      <c r="D833">
        <v>86.959998999999996</v>
      </c>
      <c r="E833">
        <v>86.5</v>
      </c>
      <c r="F833">
        <v>86.620002999999997</v>
      </c>
      <c r="G833">
        <v>86.620002999999997</v>
      </c>
      <c r="H833">
        <v>0</v>
      </c>
    </row>
    <row r="834" spans="1:8" x14ac:dyDescent="0.25">
      <c r="A834" s="1">
        <v>35136</v>
      </c>
      <c r="B834" s="1" t="str">
        <f t="shared" si="12"/>
        <v>1996M3</v>
      </c>
      <c r="C834">
        <v>86.610000999999997</v>
      </c>
      <c r="D834">
        <v>86.830001999999993</v>
      </c>
      <c r="E834">
        <v>86.290001000000004</v>
      </c>
      <c r="F834">
        <v>86.330001999999993</v>
      </c>
      <c r="G834">
        <v>86.330001999999993</v>
      </c>
      <c r="H834">
        <v>0</v>
      </c>
    </row>
    <row r="835" spans="1:8" x14ac:dyDescent="0.25">
      <c r="A835" s="1">
        <v>35137</v>
      </c>
      <c r="B835" s="1" t="str">
        <f t="shared" ref="B835:B898" si="13">YEAR(A835)&amp;"M"&amp;MONTH(A835)</f>
        <v>1996M3</v>
      </c>
      <c r="C835">
        <v>86.389999000000003</v>
      </c>
      <c r="D835">
        <v>86.440002000000007</v>
      </c>
      <c r="E835">
        <v>86.169998000000007</v>
      </c>
      <c r="F835">
        <v>86.260002</v>
      </c>
      <c r="G835">
        <v>86.260002</v>
      </c>
      <c r="H835">
        <v>0</v>
      </c>
    </row>
    <row r="836" spans="1:8" x14ac:dyDescent="0.25">
      <c r="A836" s="1">
        <v>35138</v>
      </c>
      <c r="B836" s="1" t="str">
        <f t="shared" si="13"/>
        <v>1996M3</v>
      </c>
      <c r="C836">
        <v>86.290001000000004</v>
      </c>
      <c r="D836">
        <v>86.449996999999996</v>
      </c>
      <c r="E836">
        <v>86.25</v>
      </c>
      <c r="F836">
        <v>86.339995999999999</v>
      </c>
      <c r="G836">
        <v>86.339995999999999</v>
      </c>
      <c r="H836">
        <v>0</v>
      </c>
    </row>
    <row r="837" spans="1:8" x14ac:dyDescent="0.25">
      <c r="A837" s="1">
        <v>35139</v>
      </c>
      <c r="B837" s="1" t="str">
        <f t="shared" si="13"/>
        <v>1996M3</v>
      </c>
      <c r="C837">
        <v>86.339995999999999</v>
      </c>
      <c r="D837">
        <v>86.580001999999993</v>
      </c>
      <c r="E837">
        <v>86.080001999999993</v>
      </c>
      <c r="F837">
        <v>86.269997000000004</v>
      </c>
      <c r="G837">
        <v>86.269997000000004</v>
      </c>
      <c r="H837">
        <v>0</v>
      </c>
    </row>
    <row r="838" spans="1:8" x14ac:dyDescent="0.25">
      <c r="A838" s="1">
        <v>35142</v>
      </c>
      <c r="B838" s="1" t="str">
        <f t="shared" si="13"/>
        <v>1996M3</v>
      </c>
      <c r="C838">
        <v>86.339995999999999</v>
      </c>
      <c r="D838">
        <v>86.440002000000007</v>
      </c>
      <c r="E838">
        <v>86.199996999999996</v>
      </c>
      <c r="F838">
        <v>86.300003000000004</v>
      </c>
      <c r="G838">
        <v>86.300003000000004</v>
      </c>
      <c r="H838">
        <v>0</v>
      </c>
    </row>
    <row r="839" spans="1:8" x14ac:dyDescent="0.25">
      <c r="A839" s="1">
        <v>35143</v>
      </c>
      <c r="B839" s="1" t="str">
        <f t="shared" si="13"/>
        <v>1996M3</v>
      </c>
      <c r="C839">
        <v>86.349997999999999</v>
      </c>
      <c r="D839">
        <v>86.519997000000004</v>
      </c>
      <c r="E839">
        <v>86.160004000000001</v>
      </c>
      <c r="F839">
        <v>86.25</v>
      </c>
      <c r="G839">
        <v>86.25</v>
      </c>
      <c r="H839">
        <v>0</v>
      </c>
    </row>
    <row r="840" spans="1:8" x14ac:dyDescent="0.25">
      <c r="A840" s="1">
        <v>35144</v>
      </c>
      <c r="B840" s="1" t="str">
        <f t="shared" si="13"/>
        <v>1996M3</v>
      </c>
      <c r="C840">
        <v>86.209998999999996</v>
      </c>
      <c r="D840">
        <v>86.389999000000003</v>
      </c>
      <c r="E840">
        <v>86.120002999999997</v>
      </c>
      <c r="F840">
        <v>86.190002000000007</v>
      </c>
      <c r="G840">
        <v>86.190002000000007</v>
      </c>
      <c r="H840">
        <v>0</v>
      </c>
    </row>
    <row r="841" spans="1:8" x14ac:dyDescent="0.25">
      <c r="A841" s="1">
        <v>35145</v>
      </c>
      <c r="B841" s="1" t="str">
        <f t="shared" si="13"/>
        <v>1996M3</v>
      </c>
      <c r="C841">
        <v>86.220000999999996</v>
      </c>
      <c r="D841">
        <v>86.589995999999999</v>
      </c>
      <c r="E841">
        <v>86.209998999999996</v>
      </c>
      <c r="F841">
        <v>86.510002</v>
      </c>
      <c r="G841">
        <v>86.510002</v>
      </c>
      <c r="H841">
        <v>0</v>
      </c>
    </row>
    <row r="842" spans="1:8" x14ac:dyDescent="0.25">
      <c r="A842" s="1">
        <v>35146</v>
      </c>
      <c r="B842" s="1" t="str">
        <f t="shared" si="13"/>
        <v>1996M3</v>
      </c>
      <c r="C842">
        <v>86.550003000000004</v>
      </c>
      <c r="D842">
        <v>86.699996999999996</v>
      </c>
      <c r="E842">
        <v>86.360000999999997</v>
      </c>
      <c r="F842">
        <v>86.470000999999996</v>
      </c>
      <c r="G842">
        <v>86.470000999999996</v>
      </c>
      <c r="H842">
        <v>0</v>
      </c>
    </row>
    <row r="843" spans="1:8" x14ac:dyDescent="0.25">
      <c r="A843" s="1">
        <v>35149</v>
      </c>
      <c r="B843" s="1" t="str">
        <f t="shared" si="13"/>
        <v>1996M3</v>
      </c>
      <c r="C843">
        <v>86.330001999999993</v>
      </c>
      <c r="D843">
        <v>86.519997000000004</v>
      </c>
      <c r="E843">
        <v>86.269997000000004</v>
      </c>
      <c r="F843">
        <v>86.449996999999996</v>
      </c>
      <c r="G843">
        <v>86.449996999999996</v>
      </c>
      <c r="H843">
        <v>0</v>
      </c>
    </row>
    <row r="844" spans="1:8" x14ac:dyDescent="0.25">
      <c r="A844" s="1">
        <v>35150</v>
      </c>
      <c r="B844" s="1" t="str">
        <f t="shared" si="13"/>
        <v>1996M3</v>
      </c>
      <c r="C844">
        <v>86.440002000000007</v>
      </c>
      <c r="D844">
        <v>86.580001999999993</v>
      </c>
      <c r="E844">
        <v>86.32</v>
      </c>
      <c r="F844">
        <v>86.550003000000004</v>
      </c>
      <c r="G844">
        <v>86.550003000000004</v>
      </c>
      <c r="H844">
        <v>0</v>
      </c>
    </row>
    <row r="845" spans="1:8" x14ac:dyDescent="0.25">
      <c r="A845" s="1">
        <v>35151</v>
      </c>
      <c r="B845" s="1" t="str">
        <f t="shared" si="13"/>
        <v>1996M3</v>
      </c>
      <c r="C845">
        <v>86.57</v>
      </c>
      <c r="D845">
        <v>86.93</v>
      </c>
      <c r="E845">
        <v>86.5</v>
      </c>
      <c r="F845">
        <v>86.790001000000004</v>
      </c>
      <c r="G845">
        <v>86.790001000000004</v>
      </c>
      <c r="H845">
        <v>0</v>
      </c>
    </row>
    <row r="846" spans="1:8" x14ac:dyDescent="0.25">
      <c r="A846" s="1">
        <v>35152</v>
      </c>
      <c r="B846" s="1" t="str">
        <f t="shared" si="13"/>
        <v>1996M3</v>
      </c>
      <c r="C846">
        <v>86.82</v>
      </c>
      <c r="D846">
        <v>86.910004000000001</v>
      </c>
      <c r="E846">
        <v>86.260002</v>
      </c>
      <c r="F846">
        <v>86.32</v>
      </c>
      <c r="G846">
        <v>86.32</v>
      </c>
      <c r="H846">
        <v>0</v>
      </c>
    </row>
    <row r="847" spans="1:8" x14ac:dyDescent="0.25">
      <c r="A847" s="1">
        <v>35153</v>
      </c>
      <c r="B847" s="1" t="str">
        <f t="shared" si="13"/>
        <v>1996M3</v>
      </c>
      <c r="C847">
        <v>86.360000999999997</v>
      </c>
      <c r="D847">
        <v>86.57</v>
      </c>
      <c r="E847">
        <v>86.099997999999999</v>
      </c>
      <c r="F847">
        <v>86.519997000000004</v>
      </c>
      <c r="G847">
        <v>86.519997000000004</v>
      </c>
      <c r="H847">
        <v>0</v>
      </c>
    </row>
    <row r="848" spans="1:8" x14ac:dyDescent="0.25">
      <c r="A848" s="1">
        <v>35156</v>
      </c>
      <c r="B848" s="1" t="str">
        <f t="shared" si="13"/>
        <v>1996M4</v>
      </c>
      <c r="C848">
        <v>86.580001999999993</v>
      </c>
      <c r="D848">
        <v>86.75</v>
      </c>
      <c r="E848">
        <v>86.540001000000004</v>
      </c>
      <c r="F848">
        <v>86.709998999999996</v>
      </c>
      <c r="G848">
        <v>86.709998999999996</v>
      </c>
      <c r="H848">
        <v>0</v>
      </c>
    </row>
    <row r="849" spans="1:8" x14ac:dyDescent="0.25">
      <c r="A849" s="1">
        <v>35157</v>
      </c>
      <c r="B849" s="1" t="str">
        <f t="shared" si="13"/>
        <v>1996M4</v>
      </c>
      <c r="C849">
        <v>86.709998999999996</v>
      </c>
      <c r="D849">
        <v>86.720000999999996</v>
      </c>
      <c r="E849">
        <v>86.529999000000004</v>
      </c>
      <c r="F849">
        <v>86.68</v>
      </c>
      <c r="G849">
        <v>86.68</v>
      </c>
      <c r="H849">
        <v>0</v>
      </c>
    </row>
    <row r="850" spans="1:8" x14ac:dyDescent="0.25">
      <c r="A850" s="1">
        <v>35158</v>
      </c>
      <c r="B850" s="1" t="str">
        <f t="shared" si="13"/>
        <v>1996M4</v>
      </c>
      <c r="C850">
        <v>86.669998000000007</v>
      </c>
      <c r="D850">
        <v>86.739998</v>
      </c>
      <c r="E850">
        <v>86.360000999999997</v>
      </c>
      <c r="F850">
        <v>86.519997000000004</v>
      </c>
      <c r="G850">
        <v>86.519997000000004</v>
      </c>
      <c r="H850">
        <v>0</v>
      </c>
    </row>
    <row r="851" spans="1:8" x14ac:dyDescent="0.25">
      <c r="A851" s="1">
        <v>35159</v>
      </c>
      <c r="B851" s="1" t="str">
        <f t="shared" si="13"/>
        <v>1996M4</v>
      </c>
      <c r="C851">
        <v>86.589995999999999</v>
      </c>
      <c r="D851">
        <v>86.629997000000003</v>
      </c>
      <c r="E851">
        <v>86.419998000000007</v>
      </c>
      <c r="F851">
        <v>86.459998999999996</v>
      </c>
      <c r="G851">
        <v>86.459998999999996</v>
      </c>
      <c r="H851">
        <v>0</v>
      </c>
    </row>
    <row r="852" spans="1:8" x14ac:dyDescent="0.25">
      <c r="A852" s="1">
        <v>35160</v>
      </c>
      <c r="B852" s="1" t="str">
        <f t="shared" si="13"/>
        <v>1996M4</v>
      </c>
      <c r="C852">
        <v>86.589995999999999</v>
      </c>
      <c r="D852">
        <v>86.629997000000003</v>
      </c>
      <c r="E852">
        <v>86.419998000000007</v>
      </c>
      <c r="F852">
        <v>86.459998999999996</v>
      </c>
      <c r="G852">
        <v>86.459998999999996</v>
      </c>
      <c r="H852">
        <v>0</v>
      </c>
    </row>
    <row r="853" spans="1:8" x14ac:dyDescent="0.25">
      <c r="A853" s="1">
        <v>35163</v>
      </c>
      <c r="B853" s="1" t="str">
        <f t="shared" si="13"/>
        <v>1996M4</v>
      </c>
      <c r="C853">
        <v>86.349997999999999</v>
      </c>
      <c r="D853">
        <v>86.760002</v>
      </c>
      <c r="E853">
        <v>86.269997000000004</v>
      </c>
      <c r="F853">
        <v>86.550003000000004</v>
      </c>
      <c r="G853">
        <v>86.550003000000004</v>
      </c>
      <c r="H853">
        <v>0</v>
      </c>
    </row>
    <row r="854" spans="1:8" x14ac:dyDescent="0.25">
      <c r="A854" s="1">
        <v>35164</v>
      </c>
      <c r="B854" s="1" t="str">
        <f t="shared" si="13"/>
        <v>1996M4</v>
      </c>
      <c r="C854">
        <v>86.639999000000003</v>
      </c>
      <c r="D854">
        <v>87.370002999999997</v>
      </c>
      <c r="E854">
        <v>86.57</v>
      </c>
      <c r="F854">
        <v>87.300003000000004</v>
      </c>
      <c r="G854">
        <v>87.300003000000004</v>
      </c>
      <c r="H854">
        <v>0</v>
      </c>
    </row>
    <row r="855" spans="1:8" x14ac:dyDescent="0.25">
      <c r="A855" s="1">
        <v>35165</v>
      </c>
      <c r="B855" s="1" t="str">
        <f t="shared" si="13"/>
        <v>1996M4</v>
      </c>
      <c r="C855">
        <v>87.279999000000004</v>
      </c>
      <c r="D855">
        <v>87.690002000000007</v>
      </c>
      <c r="E855">
        <v>87.220000999999996</v>
      </c>
      <c r="F855">
        <v>87.330001999999993</v>
      </c>
      <c r="G855">
        <v>87.330001999999993</v>
      </c>
      <c r="H855">
        <v>0</v>
      </c>
    </row>
    <row r="856" spans="1:8" x14ac:dyDescent="0.25">
      <c r="A856" s="1">
        <v>35166</v>
      </c>
      <c r="B856" s="1" t="str">
        <f t="shared" si="13"/>
        <v>1996M4</v>
      </c>
      <c r="C856">
        <v>87.32</v>
      </c>
      <c r="D856">
        <v>87.620002999999997</v>
      </c>
      <c r="E856">
        <v>87.290001000000004</v>
      </c>
      <c r="F856">
        <v>87.449996999999996</v>
      </c>
      <c r="G856">
        <v>87.449996999999996</v>
      </c>
      <c r="H856">
        <v>0</v>
      </c>
    </row>
    <row r="857" spans="1:8" x14ac:dyDescent="0.25">
      <c r="A857" s="1">
        <v>35167</v>
      </c>
      <c r="B857" s="1" t="str">
        <f t="shared" si="13"/>
        <v>1996M4</v>
      </c>
      <c r="C857">
        <v>87.589995999999999</v>
      </c>
      <c r="D857">
        <v>87.690002000000007</v>
      </c>
      <c r="E857">
        <v>87.389999000000003</v>
      </c>
      <c r="F857">
        <v>87.529999000000004</v>
      </c>
      <c r="G857">
        <v>87.529999000000004</v>
      </c>
      <c r="H857">
        <v>0</v>
      </c>
    </row>
    <row r="858" spans="1:8" x14ac:dyDescent="0.25">
      <c r="A858" s="1">
        <v>35170</v>
      </c>
      <c r="B858" s="1" t="str">
        <f t="shared" si="13"/>
        <v>1996M4</v>
      </c>
      <c r="C858">
        <v>87.769997000000004</v>
      </c>
      <c r="D858">
        <v>87.940002000000007</v>
      </c>
      <c r="E858">
        <v>87.660004000000001</v>
      </c>
      <c r="F858">
        <v>87.900002000000001</v>
      </c>
      <c r="G858">
        <v>87.900002000000001</v>
      </c>
      <c r="H858">
        <v>0</v>
      </c>
    </row>
    <row r="859" spans="1:8" x14ac:dyDescent="0.25">
      <c r="A859" s="1">
        <v>35171</v>
      </c>
      <c r="B859" s="1" t="str">
        <f t="shared" si="13"/>
        <v>1996M4</v>
      </c>
      <c r="C859">
        <v>87.790001000000004</v>
      </c>
      <c r="D859">
        <v>87.889999000000003</v>
      </c>
      <c r="E859">
        <v>87.629997000000003</v>
      </c>
      <c r="F859">
        <v>87.769997000000004</v>
      </c>
      <c r="G859">
        <v>87.769997000000004</v>
      </c>
      <c r="H859">
        <v>0</v>
      </c>
    </row>
    <row r="860" spans="1:8" x14ac:dyDescent="0.25">
      <c r="A860" s="1">
        <v>35172</v>
      </c>
      <c r="B860" s="1" t="str">
        <f t="shared" si="13"/>
        <v>1996M4</v>
      </c>
      <c r="C860">
        <v>87.699996999999996</v>
      </c>
      <c r="D860">
        <v>87.870002999999997</v>
      </c>
      <c r="E860">
        <v>87.620002999999997</v>
      </c>
      <c r="F860">
        <v>87.669998000000007</v>
      </c>
      <c r="G860">
        <v>87.669998000000007</v>
      </c>
      <c r="H860">
        <v>0</v>
      </c>
    </row>
    <row r="861" spans="1:8" x14ac:dyDescent="0.25">
      <c r="A861" s="1">
        <v>35173</v>
      </c>
      <c r="B861" s="1" t="str">
        <f t="shared" si="13"/>
        <v>1996M4</v>
      </c>
      <c r="C861">
        <v>87.559997999999993</v>
      </c>
      <c r="D861">
        <v>87.809997999999993</v>
      </c>
      <c r="E861">
        <v>87.010002</v>
      </c>
      <c r="F861">
        <v>87.239998</v>
      </c>
      <c r="G861">
        <v>87.239998</v>
      </c>
      <c r="H861">
        <v>0</v>
      </c>
    </row>
    <row r="862" spans="1:8" x14ac:dyDescent="0.25">
      <c r="A862" s="1">
        <v>35174</v>
      </c>
      <c r="B862" s="1" t="str">
        <f t="shared" si="13"/>
        <v>1996M4</v>
      </c>
      <c r="C862">
        <v>87.370002999999997</v>
      </c>
      <c r="D862">
        <v>87.489998</v>
      </c>
      <c r="E862">
        <v>87.139999000000003</v>
      </c>
      <c r="F862">
        <v>87.480002999999996</v>
      </c>
      <c r="G862">
        <v>87.480002999999996</v>
      </c>
      <c r="H862">
        <v>0</v>
      </c>
    </row>
    <row r="863" spans="1:8" x14ac:dyDescent="0.25">
      <c r="A863" s="1">
        <v>35177</v>
      </c>
      <c r="B863" s="1" t="str">
        <f t="shared" si="13"/>
        <v>1996M4</v>
      </c>
      <c r="C863">
        <v>87.550003000000004</v>
      </c>
      <c r="D863">
        <v>87.839995999999999</v>
      </c>
      <c r="E863">
        <v>87.540001000000004</v>
      </c>
      <c r="F863">
        <v>87.639999000000003</v>
      </c>
      <c r="G863">
        <v>87.639999000000003</v>
      </c>
      <c r="H863">
        <v>0</v>
      </c>
    </row>
    <row r="864" spans="1:8" x14ac:dyDescent="0.25">
      <c r="A864" s="1">
        <v>35178</v>
      </c>
      <c r="B864" s="1" t="str">
        <f t="shared" si="13"/>
        <v>1996M4</v>
      </c>
      <c r="C864">
        <v>87.639999000000003</v>
      </c>
      <c r="D864">
        <v>87.790001000000004</v>
      </c>
      <c r="E864">
        <v>87.519997000000004</v>
      </c>
      <c r="F864">
        <v>87.699996999999996</v>
      </c>
      <c r="G864">
        <v>87.699996999999996</v>
      </c>
      <c r="H864">
        <v>0</v>
      </c>
    </row>
    <row r="865" spans="1:8" x14ac:dyDescent="0.25">
      <c r="A865" s="1">
        <v>35179</v>
      </c>
      <c r="B865" s="1" t="str">
        <f t="shared" si="13"/>
        <v>1996M4</v>
      </c>
      <c r="C865">
        <v>87.760002</v>
      </c>
      <c r="D865">
        <v>87.849997999999999</v>
      </c>
      <c r="E865">
        <v>87.690002000000007</v>
      </c>
      <c r="F865">
        <v>87.720000999999996</v>
      </c>
      <c r="G865">
        <v>87.720000999999996</v>
      </c>
      <c r="H865">
        <v>0</v>
      </c>
    </row>
    <row r="866" spans="1:8" x14ac:dyDescent="0.25">
      <c r="A866" s="1">
        <v>35180</v>
      </c>
      <c r="B866" s="1" t="str">
        <f t="shared" si="13"/>
        <v>1996M4</v>
      </c>
      <c r="C866">
        <v>87.75</v>
      </c>
      <c r="D866">
        <v>88.290001000000004</v>
      </c>
      <c r="E866">
        <v>87.720000999999996</v>
      </c>
      <c r="F866">
        <v>88.230002999999996</v>
      </c>
      <c r="G866">
        <v>88.230002999999996</v>
      </c>
      <c r="H866">
        <v>0</v>
      </c>
    </row>
    <row r="867" spans="1:8" x14ac:dyDescent="0.25">
      <c r="A867" s="1">
        <v>35181</v>
      </c>
      <c r="B867" s="1" t="str">
        <f t="shared" si="13"/>
        <v>1996M4</v>
      </c>
      <c r="C867">
        <v>88.160004000000001</v>
      </c>
      <c r="D867">
        <v>88.25</v>
      </c>
      <c r="E867">
        <v>87.709998999999996</v>
      </c>
      <c r="F867">
        <v>87.900002000000001</v>
      </c>
      <c r="G867">
        <v>87.900002000000001</v>
      </c>
      <c r="H867">
        <v>0</v>
      </c>
    </row>
    <row r="868" spans="1:8" x14ac:dyDescent="0.25">
      <c r="A868" s="1">
        <v>35184</v>
      </c>
      <c r="B868" s="1" t="str">
        <f t="shared" si="13"/>
        <v>1996M4</v>
      </c>
      <c r="C868">
        <v>87.839995999999999</v>
      </c>
      <c r="D868">
        <v>87.889999000000003</v>
      </c>
      <c r="E868">
        <v>87.339995999999999</v>
      </c>
      <c r="F868">
        <v>87.82</v>
      </c>
      <c r="G868">
        <v>87.82</v>
      </c>
      <c r="H868">
        <v>0</v>
      </c>
    </row>
    <row r="869" spans="1:8" x14ac:dyDescent="0.25">
      <c r="A869" s="1">
        <v>35185</v>
      </c>
      <c r="B869" s="1" t="str">
        <f t="shared" si="13"/>
        <v>1996M4</v>
      </c>
      <c r="C869">
        <v>87.860000999999997</v>
      </c>
      <c r="D869">
        <v>88.190002000000007</v>
      </c>
      <c r="E869">
        <v>87.610000999999997</v>
      </c>
      <c r="F869">
        <v>88.019997000000004</v>
      </c>
      <c r="G869">
        <v>88.019997000000004</v>
      </c>
      <c r="H869">
        <v>0</v>
      </c>
    </row>
    <row r="870" spans="1:8" x14ac:dyDescent="0.25">
      <c r="A870" s="1">
        <v>35186</v>
      </c>
      <c r="B870" s="1" t="str">
        <f t="shared" si="13"/>
        <v>1996M5</v>
      </c>
      <c r="C870">
        <v>88.050003000000004</v>
      </c>
      <c r="D870">
        <v>88.370002999999997</v>
      </c>
      <c r="E870">
        <v>88</v>
      </c>
      <c r="F870">
        <v>88.330001999999993</v>
      </c>
      <c r="G870">
        <v>88.330001999999993</v>
      </c>
      <c r="H870">
        <v>0</v>
      </c>
    </row>
    <row r="871" spans="1:8" x14ac:dyDescent="0.25">
      <c r="A871" s="1">
        <v>35187</v>
      </c>
      <c r="B871" s="1" t="str">
        <f t="shared" si="13"/>
        <v>1996M5</v>
      </c>
      <c r="C871">
        <v>88.300003000000004</v>
      </c>
      <c r="D871">
        <v>88.440002000000007</v>
      </c>
      <c r="E871">
        <v>87.900002000000001</v>
      </c>
      <c r="F871">
        <v>87.949996999999996</v>
      </c>
      <c r="G871">
        <v>87.949996999999996</v>
      </c>
      <c r="H871">
        <v>0</v>
      </c>
    </row>
    <row r="872" spans="1:8" x14ac:dyDescent="0.25">
      <c r="A872" s="1">
        <v>35188</v>
      </c>
      <c r="B872" s="1" t="str">
        <f t="shared" si="13"/>
        <v>1996M5</v>
      </c>
      <c r="C872">
        <v>88</v>
      </c>
      <c r="D872">
        <v>88.029999000000004</v>
      </c>
      <c r="E872">
        <v>87.739998</v>
      </c>
      <c r="F872">
        <v>87.849997999999999</v>
      </c>
      <c r="G872">
        <v>87.849997999999999</v>
      </c>
      <c r="H872">
        <v>0</v>
      </c>
    </row>
    <row r="873" spans="1:8" x14ac:dyDescent="0.25">
      <c r="A873" s="1">
        <v>35191</v>
      </c>
      <c r="B873" s="1" t="str">
        <f t="shared" si="13"/>
        <v>1996M5</v>
      </c>
      <c r="C873">
        <v>87.839995999999999</v>
      </c>
      <c r="D873">
        <v>87.910004000000001</v>
      </c>
      <c r="E873">
        <v>87.769997000000004</v>
      </c>
      <c r="F873">
        <v>87.809997999999993</v>
      </c>
      <c r="G873">
        <v>87.809997999999993</v>
      </c>
      <c r="H873">
        <v>0</v>
      </c>
    </row>
    <row r="874" spans="1:8" x14ac:dyDescent="0.25">
      <c r="A874" s="1">
        <v>35192</v>
      </c>
      <c r="B874" s="1" t="str">
        <f t="shared" si="13"/>
        <v>1996M5</v>
      </c>
      <c r="C874">
        <v>87.790001000000004</v>
      </c>
      <c r="D874">
        <v>87.870002999999997</v>
      </c>
      <c r="E874">
        <v>87.660004000000001</v>
      </c>
      <c r="F874">
        <v>87.809997999999993</v>
      </c>
      <c r="G874">
        <v>87.809997999999993</v>
      </c>
      <c r="H874">
        <v>0</v>
      </c>
    </row>
    <row r="875" spans="1:8" x14ac:dyDescent="0.25">
      <c r="A875" s="1">
        <v>35193</v>
      </c>
      <c r="B875" s="1" t="str">
        <f t="shared" si="13"/>
        <v>1996M5</v>
      </c>
      <c r="C875">
        <v>87.879997000000003</v>
      </c>
      <c r="D875">
        <v>87.959998999999996</v>
      </c>
      <c r="E875">
        <v>87.379997000000003</v>
      </c>
      <c r="F875">
        <v>87.540001000000004</v>
      </c>
      <c r="G875">
        <v>87.540001000000004</v>
      </c>
      <c r="H875">
        <v>0</v>
      </c>
    </row>
    <row r="876" spans="1:8" x14ac:dyDescent="0.25">
      <c r="A876" s="1">
        <v>35194</v>
      </c>
      <c r="B876" s="1" t="str">
        <f t="shared" si="13"/>
        <v>1996M5</v>
      </c>
      <c r="C876">
        <v>87.449996999999996</v>
      </c>
      <c r="D876">
        <v>87.639999000000003</v>
      </c>
      <c r="E876">
        <v>87.389999000000003</v>
      </c>
      <c r="F876">
        <v>87.559997999999993</v>
      </c>
      <c r="G876">
        <v>87.559997999999993</v>
      </c>
      <c r="H876">
        <v>0</v>
      </c>
    </row>
    <row r="877" spans="1:8" x14ac:dyDescent="0.25">
      <c r="A877" s="1">
        <v>35195</v>
      </c>
      <c r="B877" s="1" t="str">
        <f t="shared" si="13"/>
        <v>1996M5</v>
      </c>
      <c r="C877">
        <v>87.589995999999999</v>
      </c>
      <c r="D877">
        <v>87.989998</v>
      </c>
      <c r="E877">
        <v>87.370002999999997</v>
      </c>
      <c r="F877">
        <v>87.919998000000007</v>
      </c>
      <c r="G877">
        <v>87.919998000000007</v>
      </c>
      <c r="H877">
        <v>0</v>
      </c>
    </row>
    <row r="878" spans="1:8" x14ac:dyDescent="0.25">
      <c r="A878" s="1">
        <v>35198</v>
      </c>
      <c r="B878" s="1" t="str">
        <f t="shared" si="13"/>
        <v>1996M5</v>
      </c>
      <c r="C878">
        <v>87.980002999999996</v>
      </c>
      <c r="D878">
        <v>88.129997000000003</v>
      </c>
      <c r="E878">
        <v>87.919998000000007</v>
      </c>
      <c r="F878">
        <v>88.029999000000004</v>
      </c>
      <c r="G878">
        <v>88.029999000000004</v>
      </c>
      <c r="H878">
        <v>0</v>
      </c>
    </row>
    <row r="879" spans="1:8" x14ac:dyDescent="0.25">
      <c r="A879" s="1">
        <v>35199</v>
      </c>
      <c r="B879" s="1" t="str">
        <f t="shared" si="13"/>
        <v>1996M5</v>
      </c>
      <c r="C879">
        <v>88.019997000000004</v>
      </c>
      <c r="D879">
        <v>88.25</v>
      </c>
      <c r="E879">
        <v>87.93</v>
      </c>
      <c r="F879">
        <v>88.169998000000007</v>
      </c>
      <c r="G879">
        <v>88.169998000000007</v>
      </c>
      <c r="H879">
        <v>0</v>
      </c>
    </row>
    <row r="880" spans="1:8" x14ac:dyDescent="0.25">
      <c r="A880" s="1">
        <v>35200</v>
      </c>
      <c r="B880" s="1" t="str">
        <f t="shared" si="13"/>
        <v>1996M5</v>
      </c>
      <c r="C880">
        <v>88.080001999999993</v>
      </c>
      <c r="D880">
        <v>88.300003000000004</v>
      </c>
      <c r="E880">
        <v>88.010002</v>
      </c>
      <c r="F880">
        <v>88.25</v>
      </c>
      <c r="G880">
        <v>88.25</v>
      </c>
      <c r="H880">
        <v>0</v>
      </c>
    </row>
    <row r="881" spans="1:8" x14ac:dyDescent="0.25">
      <c r="A881" s="1">
        <v>35201</v>
      </c>
      <c r="B881" s="1" t="str">
        <f t="shared" si="13"/>
        <v>1996M5</v>
      </c>
      <c r="C881">
        <v>88.209998999999996</v>
      </c>
      <c r="D881">
        <v>88.419998000000007</v>
      </c>
      <c r="E881">
        <v>88.150002000000001</v>
      </c>
      <c r="F881">
        <v>88.239998</v>
      </c>
      <c r="G881">
        <v>88.239998</v>
      </c>
      <c r="H881">
        <v>0</v>
      </c>
    </row>
    <row r="882" spans="1:8" x14ac:dyDescent="0.25">
      <c r="A882" s="1">
        <v>35202</v>
      </c>
      <c r="B882" s="1" t="str">
        <f t="shared" si="13"/>
        <v>1996M5</v>
      </c>
      <c r="C882">
        <v>88.040001000000004</v>
      </c>
      <c r="D882">
        <v>88.260002</v>
      </c>
      <c r="E882">
        <v>87.879997000000003</v>
      </c>
      <c r="F882">
        <v>88.239998</v>
      </c>
      <c r="G882">
        <v>88.239998</v>
      </c>
      <c r="H882">
        <v>0</v>
      </c>
    </row>
    <row r="883" spans="1:8" x14ac:dyDescent="0.25">
      <c r="A883" s="1">
        <v>35205</v>
      </c>
      <c r="B883" s="1" t="str">
        <f t="shared" si="13"/>
        <v>1996M5</v>
      </c>
      <c r="C883">
        <v>88.269997000000004</v>
      </c>
      <c r="D883">
        <v>88.459998999999996</v>
      </c>
      <c r="E883">
        <v>88.230002999999996</v>
      </c>
      <c r="F883">
        <v>88.339995999999999</v>
      </c>
      <c r="G883">
        <v>88.339995999999999</v>
      </c>
      <c r="H883">
        <v>0</v>
      </c>
    </row>
    <row r="884" spans="1:8" x14ac:dyDescent="0.25">
      <c r="A884" s="1">
        <v>35206</v>
      </c>
      <c r="B884" s="1" t="str">
        <f t="shared" si="13"/>
        <v>1996M5</v>
      </c>
      <c r="C884">
        <v>88.32</v>
      </c>
      <c r="D884">
        <v>88.739998</v>
      </c>
      <c r="E884">
        <v>88.209998999999996</v>
      </c>
      <c r="F884">
        <v>88.699996999999996</v>
      </c>
      <c r="G884">
        <v>88.699996999999996</v>
      </c>
      <c r="H884">
        <v>0</v>
      </c>
    </row>
    <row r="885" spans="1:8" x14ac:dyDescent="0.25">
      <c r="A885" s="1">
        <v>35207</v>
      </c>
      <c r="B885" s="1" t="str">
        <f t="shared" si="13"/>
        <v>1996M5</v>
      </c>
      <c r="C885">
        <v>88.629997000000003</v>
      </c>
      <c r="D885">
        <v>88.730002999999996</v>
      </c>
      <c r="E885">
        <v>88.519997000000004</v>
      </c>
      <c r="F885">
        <v>88.699996999999996</v>
      </c>
      <c r="G885">
        <v>88.699996999999996</v>
      </c>
      <c r="H885">
        <v>0</v>
      </c>
    </row>
    <row r="886" spans="1:8" x14ac:dyDescent="0.25">
      <c r="A886" s="1">
        <v>35208</v>
      </c>
      <c r="B886" s="1" t="str">
        <f t="shared" si="13"/>
        <v>1996M5</v>
      </c>
      <c r="C886">
        <v>88.690002000000007</v>
      </c>
      <c r="D886">
        <v>88.82</v>
      </c>
      <c r="E886">
        <v>88.519997000000004</v>
      </c>
      <c r="F886">
        <v>88.629997000000003</v>
      </c>
      <c r="G886">
        <v>88.629997000000003</v>
      </c>
      <c r="H886">
        <v>0</v>
      </c>
    </row>
    <row r="887" spans="1:8" x14ac:dyDescent="0.25">
      <c r="A887" s="1">
        <v>35209</v>
      </c>
      <c r="B887" s="1" t="str">
        <f t="shared" si="13"/>
        <v>1996M5</v>
      </c>
      <c r="C887">
        <v>88.660004000000001</v>
      </c>
      <c r="D887">
        <v>88.860000999999997</v>
      </c>
      <c r="E887">
        <v>88.559997999999993</v>
      </c>
      <c r="F887">
        <v>88.830001999999993</v>
      </c>
      <c r="G887">
        <v>88.830001999999993</v>
      </c>
      <c r="H887">
        <v>0</v>
      </c>
    </row>
    <row r="888" spans="1:8" x14ac:dyDescent="0.25">
      <c r="A888" s="1">
        <v>35212</v>
      </c>
      <c r="B888" s="1" t="str">
        <f t="shared" si="13"/>
        <v>1996M5</v>
      </c>
      <c r="C888">
        <v>88.660004000000001</v>
      </c>
      <c r="D888">
        <v>88.860000999999997</v>
      </c>
      <c r="E888">
        <v>88.559997999999993</v>
      </c>
      <c r="F888">
        <v>88.830001999999993</v>
      </c>
      <c r="G888">
        <v>88.830001999999993</v>
      </c>
      <c r="H888">
        <v>0</v>
      </c>
    </row>
    <row r="889" spans="1:8" x14ac:dyDescent="0.25">
      <c r="A889" s="1">
        <v>35213</v>
      </c>
      <c r="B889" s="1" t="str">
        <f t="shared" si="13"/>
        <v>1996M5</v>
      </c>
      <c r="C889">
        <v>88.720000999999996</v>
      </c>
      <c r="D889">
        <v>89.040001000000004</v>
      </c>
      <c r="E889">
        <v>88.690002000000007</v>
      </c>
      <c r="F889">
        <v>89</v>
      </c>
      <c r="G889">
        <v>89</v>
      </c>
      <c r="H889">
        <v>0</v>
      </c>
    </row>
    <row r="890" spans="1:8" x14ac:dyDescent="0.25">
      <c r="A890" s="1">
        <v>35214</v>
      </c>
      <c r="B890" s="1" t="str">
        <f t="shared" si="13"/>
        <v>1996M5</v>
      </c>
      <c r="C890">
        <v>88.93</v>
      </c>
      <c r="D890">
        <v>89.019997000000004</v>
      </c>
      <c r="E890">
        <v>88.32</v>
      </c>
      <c r="F890">
        <v>88.339995999999999</v>
      </c>
      <c r="G890">
        <v>88.339995999999999</v>
      </c>
      <c r="H890">
        <v>0</v>
      </c>
    </row>
    <row r="891" spans="1:8" x14ac:dyDescent="0.25">
      <c r="A891" s="1">
        <v>35215</v>
      </c>
      <c r="B891" s="1" t="str">
        <f t="shared" si="13"/>
        <v>1996M5</v>
      </c>
      <c r="C891">
        <v>88.349997999999999</v>
      </c>
      <c r="D891">
        <v>88.379997000000003</v>
      </c>
      <c r="E891">
        <v>87.910004000000001</v>
      </c>
      <c r="F891">
        <v>88.25</v>
      </c>
      <c r="G891">
        <v>88.25</v>
      </c>
      <c r="H891">
        <v>0</v>
      </c>
    </row>
    <row r="892" spans="1:8" x14ac:dyDescent="0.25">
      <c r="A892" s="1">
        <v>35216</v>
      </c>
      <c r="B892" s="1" t="str">
        <f t="shared" si="13"/>
        <v>1996M5</v>
      </c>
      <c r="C892">
        <v>88.260002</v>
      </c>
      <c r="D892">
        <v>88.400002000000001</v>
      </c>
      <c r="E892">
        <v>87.650002000000001</v>
      </c>
      <c r="F892">
        <v>87.779999000000004</v>
      </c>
      <c r="G892">
        <v>87.779999000000004</v>
      </c>
      <c r="H892">
        <v>0</v>
      </c>
    </row>
    <row r="893" spans="1:8" x14ac:dyDescent="0.25">
      <c r="A893" s="1">
        <v>35219</v>
      </c>
      <c r="B893" s="1" t="str">
        <f t="shared" si="13"/>
        <v>1996M6</v>
      </c>
      <c r="C893">
        <v>87.779999000000004</v>
      </c>
      <c r="D893">
        <v>88</v>
      </c>
      <c r="E893">
        <v>87.559997999999993</v>
      </c>
      <c r="F893">
        <v>87.959998999999996</v>
      </c>
      <c r="G893">
        <v>87.959998999999996</v>
      </c>
      <c r="H893">
        <v>0</v>
      </c>
    </row>
    <row r="894" spans="1:8" x14ac:dyDescent="0.25">
      <c r="A894" s="1">
        <v>35220</v>
      </c>
      <c r="B894" s="1" t="str">
        <f t="shared" si="13"/>
        <v>1996M6</v>
      </c>
      <c r="C894">
        <v>87.93</v>
      </c>
      <c r="D894">
        <v>88.260002</v>
      </c>
      <c r="E894">
        <v>87.879997000000003</v>
      </c>
      <c r="F894">
        <v>88.050003000000004</v>
      </c>
      <c r="G894">
        <v>88.050003000000004</v>
      </c>
      <c r="H894">
        <v>0</v>
      </c>
    </row>
    <row r="895" spans="1:8" x14ac:dyDescent="0.25">
      <c r="A895" s="1">
        <v>35221</v>
      </c>
      <c r="B895" s="1" t="str">
        <f t="shared" si="13"/>
        <v>1996M6</v>
      </c>
      <c r="C895">
        <v>88.07</v>
      </c>
      <c r="D895">
        <v>88.25</v>
      </c>
      <c r="E895">
        <v>87.919998000000007</v>
      </c>
      <c r="F895">
        <v>88.150002000000001</v>
      </c>
      <c r="G895">
        <v>88.150002000000001</v>
      </c>
      <c r="H895">
        <v>0</v>
      </c>
    </row>
    <row r="896" spans="1:8" x14ac:dyDescent="0.25">
      <c r="A896" s="1">
        <v>35222</v>
      </c>
      <c r="B896" s="1" t="str">
        <f t="shared" si="13"/>
        <v>1996M6</v>
      </c>
      <c r="C896">
        <v>88.139999000000003</v>
      </c>
      <c r="D896">
        <v>88.279999000000004</v>
      </c>
      <c r="E896">
        <v>87.949996999999996</v>
      </c>
      <c r="F896">
        <v>88.150002000000001</v>
      </c>
      <c r="G896">
        <v>88.150002000000001</v>
      </c>
      <c r="H896">
        <v>0</v>
      </c>
    </row>
    <row r="897" spans="1:8" x14ac:dyDescent="0.25">
      <c r="A897" s="1">
        <v>35223</v>
      </c>
      <c r="B897" s="1" t="str">
        <f t="shared" si="13"/>
        <v>1996M6</v>
      </c>
      <c r="C897">
        <v>88.169998000000007</v>
      </c>
      <c r="D897">
        <v>88.470000999999996</v>
      </c>
      <c r="E897">
        <v>87.93</v>
      </c>
      <c r="F897">
        <v>88.419998000000007</v>
      </c>
      <c r="G897">
        <v>88.419998000000007</v>
      </c>
      <c r="H897">
        <v>0</v>
      </c>
    </row>
    <row r="898" spans="1:8" x14ac:dyDescent="0.25">
      <c r="A898" s="1">
        <v>35226</v>
      </c>
      <c r="B898" s="1" t="str">
        <f t="shared" si="13"/>
        <v>1996M6</v>
      </c>
      <c r="C898">
        <v>88.5</v>
      </c>
      <c r="D898">
        <v>88.529999000000004</v>
      </c>
      <c r="E898">
        <v>88.309997999999993</v>
      </c>
      <c r="F898">
        <v>88.400002000000001</v>
      </c>
      <c r="G898">
        <v>88.400002000000001</v>
      </c>
      <c r="H898">
        <v>0</v>
      </c>
    </row>
    <row r="899" spans="1:8" x14ac:dyDescent="0.25">
      <c r="A899" s="1">
        <v>35227</v>
      </c>
      <c r="B899" s="1" t="str">
        <f t="shared" ref="B899:B962" si="14">YEAR(A899)&amp;"M"&amp;MONTH(A899)</f>
        <v>1996M6</v>
      </c>
      <c r="C899">
        <v>88.400002000000001</v>
      </c>
      <c r="D899">
        <v>88.559997999999993</v>
      </c>
      <c r="E899">
        <v>88.25</v>
      </c>
      <c r="F899">
        <v>88.410004000000001</v>
      </c>
      <c r="G899">
        <v>88.410004000000001</v>
      </c>
      <c r="H899">
        <v>0</v>
      </c>
    </row>
    <row r="900" spans="1:8" x14ac:dyDescent="0.25">
      <c r="A900" s="1">
        <v>35228</v>
      </c>
      <c r="B900" s="1" t="str">
        <f t="shared" si="14"/>
        <v>1996M6</v>
      </c>
      <c r="C900">
        <v>88.440002000000007</v>
      </c>
      <c r="D900">
        <v>88.519997000000004</v>
      </c>
      <c r="E900">
        <v>88.300003000000004</v>
      </c>
      <c r="F900">
        <v>88.370002999999997</v>
      </c>
      <c r="G900">
        <v>88.370002999999997</v>
      </c>
      <c r="H900">
        <v>0</v>
      </c>
    </row>
    <row r="901" spans="1:8" x14ac:dyDescent="0.25">
      <c r="A901" s="1">
        <v>35229</v>
      </c>
      <c r="B901" s="1" t="str">
        <f t="shared" si="14"/>
        <v>1996M6</v>
      </c>
      <c r="C901">
        <v>88.279999000000004</v>
      </c>
      <c r="D901">
        <v>88.510002</v>
      </c>
      <c r="E901">
        <v>88.059997999999993</v>
      </c>
      <c r="F901">
        <v>88.110000999999997</v>
      </c>
      <c r="G901">
        <v>88.110000999999997</v>
      </c>
      <c r="H901">
        <v>0</v>
      </c>
    </row>
    <row r="902" spans="1:8" x14ac:dyDescent="0.25">
      <c r="A902" s="1">
        <v>35230</v>
      </c>
      <c r="B902" s="1" t="str">
        <f t="shared" si="14"/>
        <v>1996M6</v>
      </c>
      <c r="C902">
        <v>88.07</v>
      </c>
      <c r="D902">
        <v>88.160004000000001</v>
      </c>
      <c r="E902">
        <v>87.639999000000003</v>
      </c>
      <c r="F902">
        <v>88.139999000000003</v>
      </c>
      <c r="G902">
        <v>88.139999000000003</v>
      </c>
      <c r="H902">
        <v>0</v>
      </c>
    </row>
    <row r="903" spans="1:8" x14ac:dyDescent="0.25">
      <c r="A903" s="1">
        <v>35233</v>
      </c>
      <c r="B903" s="1" t="str">
        <f t="shared" si="14"/>
        <v>1996M6</v>
      </c>
      <c r="C903">
        <v>88.040001000000004</v>
      </c>
      <c r="D903">
        <v>88.110000999999997</v>
      </c>
      <c r="E903">
        <v>87.650002000000001</v>
      </c>
      <c r="F903">
        <v>87.839995999999999</v>
      </c>
      <c r="G903">
        <v>87.839995999999999</v>
      </c>
      <c r="H903">
        <v>0</v>
      </c>
    </row>
    <row r="904" spans="1:8" x14ac:dyDescent="0.25">
      <c r="A904" s="1">
        <v>35234</v>
      </c>
      <c r="B904" s="1" t="str">
        <f t="shared" si="14"/>
        <v>1996M6</v>
      </c>
      <c r="C904">
        <v>87.889999000000003</v>
      </c>
      <c r="D904">
        <v>87.910004000000001</v>
      </c>
      <c r="E904">
        <v>87.349997999999999</v>
      </c>
      <c r="F904">
        <v>87.360000999999997</v>
      </c>
      <c r="G904">
        <v>87.360000999999997</v>
      </c>
      <c r="H904">
        <v>0</v>
      </c>
    </row>
    <row r="905" spans="1:8" x14ac:dyDescent="0.25">
      <c r="A905" s="1">
        <v>35235</v>
      </c>
      <c r="B905" s="1" t="str">
        <f t="shared" si="14"/>
        <v>1996M6</v>
      </c>
      <c r="C905">
        <v>87.459998999999996</v>
      </c>
      <c r="D905">
        <v>87.739998</v>
      </c>
      <c r="E905">
        <v>87.400002000000001</v>
      </c>
      <c r="F905">
        <v>87.660004000000001</v>
      </c>
      <c r="G905">
        <v>87.660004000000001</v>
      </c>
      <c r="H905">
        <v>0</v>
      </c>
    </row>
    <row r="906" spans="1:8" x14ac:dyDescent="0.25">
      <c r="A906" s="1">
        <v>35236</v>
      </c>
      <c r="B906" s="1" t="str">
        <f t="shared" si="14"/>
        <v>1996M6</v>
      </c>
      <c r="C906">
        <v>87.699996999999996</v>
      </c>
      <c r="D906">
        <v>87.889999000000003</v>
      </c>
      <c r="E906">
        <v>87.610000999999997</v>
      </c>
      <c r="F906">
        <v>87.82</v>
      </c>
      <c r="G906">
        <v>87.82</v>
      </c>
      <c r="H906">
        <v>0</v>
      </c>
    </row>
    <row r="907" spans="1:8" x14ac:dyDescent="0.25">
      <c r="A907" s="1">
        <v>35237</v>
      </c>
      <c r="B907" s="1" t="str">
        <f t="shared" si="14"/>
        <v>1996M6</v>
      </c>
      <c r="C907">
        <v>87.889999000000003</v>
      </c>
      <c r="D907">
        <v>88.379997000000003</v>
      </c>
      <c r="E907">
        <v>87.809997999999993</v>
      </c>
      <c r="F907">
        <v>88.300003000000004</v>
      </c>
      <c r="G907">
        <v>88.300003000000004</v>
      </c>
      <c r="H907">
        <v>0</v>
      </c>
    </row>
    <row r="908" spans="1:8" x14ac:dyDescent="0.25">
      <c r="A908" s="1">
        <v>35240</v>
      </c>
      <c r="B908" s="1" t="str">
        <f t="shared" si="14"/>
        <v>1996M6</v>
      </c>
      <c r="C908">
        <v>88.139999000000003</v>
      </c>
      <c r="D908">
        <v>88.339995999999999</v>
      </c>
      <c r="E908">
        <v>88.029999000000004</v>
      </c>
      <c r="F908">
        <v>88.089995999999999</v>
      </c>
      <c r="G908">
        <v>88.089995999999999</v>
      </c>
      <c r="H908">
        <v>0</v>
      </c>
    </row>
    <row r="909" spans="1:8" x14ac:dyDescent="0.25">
      <c r="A909" s="1">
        <v>35241</v>
      </c>
      <c r="B909" s="1" t="str">
        <f t="shared" si="14"/>
        <v>1996M6</v>
      </c>
      <c r="C909">
        <v>88.089995999999999</v>
      </c>
      <c r="D909">
        <v>88.209998999999996</v>
      </c>
      <c r="E909">
        <v>87.980002999999996</v>
      </c>
      <c r="F909">
        <v>88.050003000000004</v>
      </c>
      <c r="G909">
        <v>88.050003000000004</v>
      </c>
      <c r="H909">
        <v>0</v>
      </c>
    </row>
    <row r="910" spans="1:8" x14ac:dyDescent="0.25">
      <c r="A910" s="1">
        <v>35242</v>
      </c>
      <c r="B910" s="1" t="str">
        <f t="shared" si="14"/>
        <v>1996M6</v>
      </c>
      <c r="C910">
        <v>87.93</v>
      </c>
      <c r="D910">
        <v>88.150002000000001</v>
      </c>
      <c r="E910">
        <v>87.849997999999999</v>
      </c>
      <c r="F910">
        <v>87.919998000000007</v>
      </c>
      <c r="G910">
        <v>87.919998000000007</v>
      </c>
      <c r="H910">
        <v>0</v>
      </c>
    </row>
    <row r="911" spans="1:8" x14ac:dyDescent="0.25">
      <c r="A911" s="1">
        <v>35243</v>
      </c>
      <c r="B911" s="1" t="str">
        <f t="shared" si="14"/>
        <v>1996M6</v>
      </c>
      <c r="C911">
        <v>87.919998000000007</v>
      </c>
      <c r="D911">
        <v>88.019997000000004</v>
      </c>
      <c r="E911">
        <v>87.57</v>
      </c>
      <c r="F911">
        <v>87.610000999999997</v>
      </c>
      <c r="G911">
        <v>87.610000999999997</v>
      </c>
      <c r="H911">
        <v>0</v>
      </c>
    </row>
    <row r="912" spans="1:8" x14ac:dyDescent="0.25">
      <c r="A912" s="1">
        <v>35244</v>
      </c>
      <c r="B912" s="1" t="str">
        <f t="shared" si="14"/>
        <v>1996M6</v>
      </c>
      <c r="C912">
        <v>87.690002000000007</v>
      </c>
      <c r="D912">
        <v>87.959998999999996</v>
      </c>
      <c r="E912">
        <v>87.610000999999997</v>
      </c>
      <c r="F912">
        <v>87.82</v>
      </c>
      <c r="G912">
        <v>87.82</v>
      </c>
      <c r="H912">
        <v>0</v>
      </c>
    </row>
    <row r="913" spans="1:8" x14ac:dyDescent="0.25">
      <c r="A913" s="1">
        <v>35247</v>
      </c>
      <c r="B913" s="1" t="str">
        <f t="shared" si="14"/>
        <v>1996M7</v>
      </c>
      <c r="C913">
        <v>87.940002000000007</v>
      </c>
      <c r="D913">
        <v>87.949996999999996</v>
      </c>
      <c r="E913">
        <v>87.739998</v>
      </c>
      <c r="F913">
        <v>87.779999000000004</v>
      </c>
      <c r="G913">
        <v>87.779999000000004</v>
      </c>
      <c r="H913">
        <v>0</v>
      </c>
    </row>
    <row r="914" spans="1:8" x14ac:dyDescent="0.25">
      <c r="A914" s="1">
        <v>35248</v>
      </c>
      <c r="B914" s="1" t="str">
        <f t="shared" si="14"/>
        <v>1996M7</v>
      </c>
      <c r="C914">
        <v>87.839995999999999</v>
      </c>
      <c r="D914">
        <v>88.040001000000004</v>
      </c>
      <c r="E914">
        <v>87.800003000000004</v>
      </c>
      <c r="F914">
        <v>87.93</v>
      </c>
      <c r="G914">
        <v>87.93</v>
      </c>
      <c r="H914">
        <v>0</v>
      </c>
    </row>
    <row r="915" spans="1:8" x14ac:dyDescent="0.25">
      <c r="A915" s="1">
        <v>35249</v>
      </c>
      <c r="B915" s="1" t="str">
        <f t="shared" si="14"/>
        <v>1996M7</v>
      </c>
      <c r="C915">
        <v>87.919998000000007</v>
      </c>
      <c r="D915">
        <v>88.110000999999997</v>
      </c>
      <c r="E915">
        <v>87.690002000000007</v>
      </c>
      <c r="F915">
        <v>87.720000999999996</v>
      </c>
      <c r="G915">
        <v>87.720000999999996</v>
      </c>
      <c r="H915">
        <v>0</v>
      </c>
    </row>
    <row r="916" spans="1:8" x14ac:dyDescent="0.25">
      <c r="A916" s="1">
        <v>35250</v>
      </c>
      <c r="B916" s="1" t="str">
        <f t="shared" si="14"/>
        <v>1996M7</v>
      </c>
      <c r="C916">
        <v>87.720000999999996</v>
      </c>
      <c r="D916">
        <v>87.769997000000004</v>
      </c>
      <c r="E916">
        <v>87.650002000000001</v>
      </c>
      <c r="F916">
        <v>87.75</v>
      </c>
      <c r="G916">
        <v>87.75</v>
      </c>
      <c r="H916">
        <v>0</v>
      </c>
    </row>
    <row r="917" spans="1:8" x14ac:dyDescent="0.25">
      <c r="A917" s="1">
        <v>35251</v>
      </c>
      <c r="B917" s="1" t="str">
        <f t="shared" si="14"/>
        <v>1996M7</v>
      </c>
      <c r="C917">
        <v>87.830001999999993</v>
      </c>
      <c r="D917">
        <v>88.290001000000004</v>
      </c>
      <c r="E917">
        <v>87.830001999999993</v>
      </c>
      <c r="F917">
        <v>88.120002999999997</v>
      </c>
      <c r="G917">
        <v>88.120002999999997</v>
      </c>
      <c r="H917">
        <v>0</v>
      </c>
    </row>
    <row r="918" spans="1:8" x14ac:dyDescent="0.25">
      <c r="A918" s="1">
        <v>35254</v>
      </c>
      <c r="B918" s="1" t="str">
        <f t="shared" si="14"/>
        <v>1996M7</v>
      </c>
      <c r="C918">
        <v>88.110000999999997</v>
      </c>
      <c r="D918">
        <v>88.32</v>
      </c>
      <c r="E918">
        <v>88.089995999999999</v>
      </c>
      <c r="F918">
        <v>88.089995999999999</v>
      </c>
      <c r="G918">
        <v>88.089995999999999</v>
      </c>
      <c r="H918">
        <v>0</v>
      </c>
    </row>
    <row r="919" spans="1:8" x14ac:dyDescent="0.25">
      <c r="A919" s="1">
        <v>35255</v>
      </c>
      <c r="B919" s="1" t="str">
        <f t="shared" si="14"/>
        <v>1996M7</v>
      </c>
      <c r="C919">
        <v>88.150002000000001</v>
      </c>
      <c r="D919">
        <v>88.160004000000001</v>
      </c>
      <c r="E919">
        <v>87.940002000000007</v>
      </c>
      <c r="F919">
        <v>88.059997999999993</v>
      </c>
      <c r="G919">
        <v>88.059997999999993</v>
      </c>
      <c r="H919">
        <v>0</v>
      </c>
    </row>
    <row r="920" spans="1:8" x14ac:dyDescent="0.25">
      <c r="A920" s="1">
        <v>35256</v>
      </c>
      <c r="B920" s="1" t="str">
        <f t="shared" si="14"/>
        <v>1996M7</v>
      </c>
      <c r="C920">
        <v>88.080001999999993</v>
      </c>
      <c r="D920">
        <v>88.139999000000003</v>
      </c>
      <c r="E920">
        <v>87.980002999999996</v>
      </c>
      <c r="F920">
        <v>88.050003000000004</v>
      </c>
      <c r="G920">
        <v>88.050003000000004</v>
      </c>
      <c r="H920">
        <v>0</v>
      </c>
    </row>
    <row r="921" spans="1:8" x14ac:dyDescent="0.25">
      <c r="A921" s="1">
        <v>35257</v>
      </c>
      <c r="B921" s="1" t="str">
        <f t="shared" si="14"/>
        <v>1996M7</v>
      </c>
      <c r="C921">
        <v>88.139999000000003</v>
      </c>
      <c r="D921">
        <v>88.190002000000007</v>
      </c>
      <c r="E921">
        <v>87.800003000000004</v>
      </c>
      <c r="F921">
        <v>87.900002000000001</v>
      </c>
      <c r="G921">
        <v>87.900002000000001</v>
      </c>
      <c r="H921">
        <v>0</v>
      </c>
    </row>
    <row r="922" spans="1:8" x14ac:dyDescent="0.25">
      <c r="A922" s="1">
        <v>35258</v>
      </c>
      <c r="B922" s="1" t="str">
        <f t="shared" si="14"/>
        <v>1996M7</v>
      </c>
      <c r="C922">
        <v>87.860000999999997</v>
      </c>
      <c r="D922">
        <v>88.129997000000003</v>
      </c>
      <c r="E922">
        <v>87.779999000000004</v>
      </c>
      <c r="F922">
        <v>88.07</v>
      </c>
      <c r="G922">
        <v>88.07</v>
      </c>
      <c r="H922">
        <v>0</v>
      </c>
    </row>
    <row r="923" spans="1:8" x14ac:dyDescent="0.25">
      <c r="A923" s="1">
        <v>35261</v>
      </c>
      <c r="B923" s="1" t="str">
        <f t="shared" si="14"/>
        <v>1996M7</v>
      </c>
      <c r="C923">
        <v>88.029999000000004</v>
      </c>
      <c r="D923">
        <v>88.150002000000001</v>
      </c>
      <c r="E923">
        <v>87.779999000000004</v>
      </c>
      <c r="F923">
        <v>87.809997999999993</v>
      </c>
      <c r="G923">
        <v>87.809997999999993</v>
      </c>
      <c r="H923">
        <v>0</v>
      </c>
    </row>
    <row r="924" spans="1:8" x14ac:dyDescent="0.25">
      <c r="A924" s="1">
        <v>35262</v>
      </c>
      <c r="B924" s="1" t="str">
        <f t="shared" si="14"/>
        <v>1996M7</v>
      </c>
      <c r="C924">
        <v>87.709998999999996</v>
      </c>
      <c r="D924">
        <v>87.830001999999993</v>
      </c>
      <c r="E924">
        <v>85.949996999999996</v>
      </c>
      <c r="F924">
        <v>86.43</v>
      </c>
      <c r="G924">
        <v>86.43</v>
      </c>
      <c r="H924">
        <v>0</v>
      </c>
    </row>
    <row r="925" spans="1:8" x14ac:dyDescent="0.25">
      <c r="A925" s="1">
        <v>35263</v>
      </c>
      <c r="B925" s="1" t="str">
        <f t="shared" si="14"/>
        <v>1996M7</v>
      </c>
      <c r="C925">
        <v>86.550003000000004</v>
      </c>
      <c r="D925">
        <v>86.910004000000001</v>
      </c>
      <c r="E925">
        <v>86.370002999999997</v>
      </c>
      <c r="F925">
        <v>86.559997999999993</v>
      </c>
      <c r="G925">
        <v>86.559997999999993</v>
      </c>
      <c r="H925">
        <v>0</v>
      </c>
    </row>
    <row r="926" spans="1:8" x14ac:dyDescent="0.25">
      <c r="A926" s="1">
        <v>35264</v>
      </c>
      <c r="B926" s="1" t="str">
        <f t="shared" si="14"/>
        <v>1996M7</v>
      </c>
      <c r="C926">
        <v>86.629997000000003</v>
      </c>
      <c r="D926">
        <v>86.940002000000007</v>
      </c>
      <c r="E926">
        <v>86.419998000000007</v>
      </c>
      <c r="F926">
        <v>86.730002999999996</v>
      </c>
      <c r="G926">
        <v>86.730002999999996</v>
      </c>
      <c r="H926">
        <v>0</v>
      </c>
    </row>
    <row r="927" spans="1:8" x14ac:dyDescent="0.25">
      <c r="A927" s="1">
        <v>35265</v>
      </c>
      <c r="B927" s="1" t="str">
        <f t="shared" si="14"/>
        <v>1996M7</v>
      </c>
      <c r="C927">
        <v>86.730002999999996</v>
      </c>
      <c r="D927">
        <v>86.849997999999999</v>
      </c>
      <c r="E927">
        <v>86.419998000000007</v>
      </c>
      <c r="F927">
        <v>86.480002999999996</v>
      </c>
      <c r="G927">
        <v>86.480002999999996</v>
      </c>
      <c r="H927">
        <v>0</v>
      </c>
    </row>
    <row r="928" spans="1:8" x14ac:dyDescent="0.25">
      <c r="A928" s="1">
        <v>35268</v>
      </c>
      <c r="B928" s="1" t="str">
        <f t="shared" si="14"/>
        <v>1996M7</v>
      </c>
      <c r="C928">
        <v>86.669998000000007</v>
      </c>
      <c r="D928">
        <v>86.779999000000004</v>
      </c>
      <c r="E928">
        <v>86.190002000000007</v>
      </c>
      <c r="F928">
        <v>86.309997999999993</v>
      </c>
      <c r="G928">
        <v>86.309997999999993</v>
      </c>
      <c r="H928">
        <v>0</v>
      </c>
    </row>
    <row r="929" spans="1:8" x14ac:dyDescent="0.25">
      <c r="A929" s="1">
        <v>35269</v>
      </c>
      <c r="B929" s="1" t="str">
        <f t="shared" si="14"/>
        <v>1996M7</v>
      </c>
      <c r="C929">
        <v>86.209998999999996</v>
      </c>
      <c r="D929">
        <v>86.610000999999997</v>
      </c>
      <c r="E929">
        <v>86.110000999999997</v>
      </c>
      <c r="F929">
        <v>86.5</v>
      </c>
      <c r="G929">
        <v>86.5</v>
      </c>
      <c r="H929">
        <v>0</v>
      </c>
    </row>
    <row r="930" spans="1:8" x14ac:dyDescent="0.25">
      <c r="A930" s="1">
        <v>35270</v>
      </c>
      <c r="B930" s="1" t="str">
        <f t="shared" si="14"/>
        <v>1996M7</v>
      </c>
      <c r="C930">
        <v>86.5</v>
      </c>
      <c r="D930">
        <v>86.699996999999996</v>
      </c>
      <c r="E930">
        <v>86.260002</v>
      </c>
      <c r="F930">
        <v>86.610000999999997</v>
      </c>
      <c r="G930">
        <v>86.610000999999997</v>
      </c>
      <c r="H930">
        <v>0</v>
      </c>
    </row>
    <row r="931" spans="1:8" x14ac:dyDescent="0.25">
      <c r="A931" s="1">
        <v>35271</v>
      </c>
      <c r="B931" s="1" t="str">
        <f t="shared" si="14"/>
        <v>1996M7</v>
      </c>
      <c r="C931">
        <v>86.650002000000001</v>
      </c>
      <c r="D931">
        <v>86.669998000000007</v>
      </c>
      <c r="E931">
        <v>85.959998999999996</v>
      </c>
      <c r="F931">
        <v>86.209998999999996</v>
      </c>
      <c r="G931">
        <v>86.209998999999996</v>
      </c>
      <c r="H931">
        <v>0</v>
      </c>
    </row>
    <row r="932" spans="1:8" x14ac:dyDescent="0.25">
      <c r="A932" s="1">
        <v>35272</v>
      </c>
      <c r="B932" s="1" t="str">
        <f t="shared" si="14"/>
        <v>1996M7</v>
      </c>
      <c r="C932">
        <v>86.18</v>
      </c>
      <c r="D932">
        <v>86.580001999999993</v>
      </c>
      <c r="E932">
        <v>86.129997000000003</v>
      </c>
      <c r="F932">
        <v>86.459998999999996</v>
      </c>
      <c r="G932">
        <v>86.459998999999996</v>
      </c>
      <c r="H932">
        <v>0</v>
      </c>
    </row>
    <row r="933" spans="1:8" x14ac:dyDescent="0.25">
      <c r="A933" s="1">
        <v>35275</v>
      </c>
      <c r="B933" s="1" t="str">
        <f t="shared" si="14"/>
        <v>1996M7</v>
      </c>
      <c r="C933">
        <v>86.43</v>
      </c>
      <c r="D933">
        <v>86.510002</v>
      </c>
      <c r="E933">
        <v>86.279999000000004</v>
      </c>
      <c r="F933">
        <v>86.330001999999993</v>
      </c>
      <c r="G933">
        <v>86.330001999999993</v>
      </c>
      <c r="H933">
        <v>0</v>
      </c>
    </row>
    <row r="934" spans="1:8" x14ac:dyDescent="0.25">
      <c r="A934" s="1">
        <v>35276</v>
      </c>
      <c r="B934" s="1" t="str">
        <f t="shared" si="14"/>
        <v>1996M7</v>
      </c>
      <c r="C934">
        <v>86.360000999999997</v>
      </c>
      <c r="D934">
        <v>86.599997999999999</v>
      </c>
      <c r="E934">
        <v>86.18</v>
      </c>
      <c r="F934">
        <v>86.220000999999996</v>
      </c>
      <c r="G934">
        <v>86.220000999999996</v>
      </c>
      <c r="H934">
        <v>0</v>
      </c>
    </row>
    <row r="935" spans="1:8" x14ac:dyDescent="0.25">
      <c r="A935" s="1">
        <v>35277</v>
      </c>
      <c r="B935" s="1" t="str">
        <f t="shared" si="14"/>
        <v>1996M7</v>
      </c>
      <c r="C935">
        <v>86.239998</v>
      </c>
      <c r="D935">
        <v>86.25</v>
      </c>
      <c r="E935">
        <v>85.629997000000003</v>
      </c>
      <c r="F935">
        <v>85.900002000000001</v>
      </c>
      <c r="G935">
        <v>85.900002000000001</v>
      </c>
      <c r="H935">
        <v>0</v>
      </c>
    </row>
    <row r="936" spans="1:8" x14ac:dyDescent="0.25">
      <c r="A936" s="1">
        <v>35278</v>
      </c>
      <c r="B936" s="1" t="str">
        <f t="shared" si="14"/>
        <v>1996M8</v>
      </c>
      <c r="C936">
        <v>85.910004000000001</v>
      </c>
      <c r="D936">
        <v>86.120002999999997</v>
      </c>
      <c r="E936">
        <v>85.809997999999993</v>
      </c>
      <c r="F936">
        <v>86.099997999999999</v>
      </c>
      <c r="G936">
        <v>86.099997999999999</v>
      </c>
      <c r="H936">
        <v>0</v>
      </c>
    </row>
    <row r="937" spans="1:8" x14ac:dyDescent="0.25">
      <c r="A937" s="1">
        <v>35279</v>
      </c>
      <c r="B937" s="1" t="str">
        <f t="shared" si="14"/>
        <v>1996M8</v>
      </c>
      <c r="C937">
        <v>86.07</v>
      </c>
      <c r="D937">
        <v>86.339995999999999</v>
      </c>
      <c r="E937">
        <v>86.059997999999993</v>
      </c>
      <c r="F937">
        <v>86.099997999999999</v>
      </c>
      <c r="G937">
        <v>86.099997999999999</v>
      </c>
      <c r="H937">
        <v>0</v>
      </c>
    </row>
    <row r="938" spans="1:8" x14ac:dyDescent="0.25">
      <c r="A938" s="1">
        <v>35282</v>
      </c>
      <c r="B938" s="1" t="str">
        <f t="shared" si="14"/>
        <v>1996M8</v>
      </c>
      <c r="C938">
        <v>86.099997999999999</v>
      </c>
      <c r="D938">
        <v>86.400002000000001</v>
      </c>
      <c r="E938">
        <v>85.940002000000007</v>
      </c>
      <c r="F938">
        <v>86.260002</v>
      </c>
      <c r="G938">
        <v>86.260002</v>
      </c>
      <c r="H938">
        <v>0</v>
      </c>
    </row>
    <row r="939" spans="1:8" x14ac:dyDescent="0.25">
      <c r="A939" s="1">
        <v>35283</v>
      </c>
      <c r="B939" s="1" t="str">
        <f t="shared" si="14"/>
        <v>1996M8</v>
      </c>
      <c r="C939">
        <v>86.230002999999996</v>
      </c>
      <c r="D939">
        <v>86.580001999999993</v>
      </c>
      <c r="E939">
        <v>86.209998999999996</v>
      </c>
      <c r="F939">
        <v>86.459998999999996</v>
      </c>
      <c r="G939">
        <v>86.459998999999996</v>
      </c>
      <c r="H939">
        <v>0</v>
      </c>
    </row>
    <row r="940" spans="1:8" x14ac:dyDescent="0.25">
      <c r="A940" s="1">
        <v>35284</v>
      </c>
      <c r="B940" s="1" t="str">
        <f t="shared" si="14"/>
        <v>1996M8</v>
      </c>
      <c r="C940">
        <v>86.449996999999996</v>
      </c>
      <c r="D940">
        <v>86.660004000000001</v>
      </c>
      <c r="E940">
        <v>86.410004000000001</v>
      </c>
      <c r="F940">
        <v>86.589995999999999</v>
      </c>
      <c r="G940">
        <v>86.589995999999999</v>
      </c>
      <c r="H940">
        <v>0</v>
      </c>
    </row>
    <row r="941" spans="1:8" x14ac:dyDescent="0.25">
      <c r="A941" s="1">
        <v>35285</v>
      </c>
      <c r="B941" s="1" t="str">
        <f t="shared" si="14"/>
        <v>1996M8</v>
      </c>
      <c r="C941">
        <v>86.639999000000003</v>
      </c>
      <c r="D941">
        <v>86.730002999999996</v>
      </c>
      <c r="E941">
        <v>86.480002999999996</v>
      </c>
      <c r="F941">
        <v>86.540001000000004</v>
      </c>
      <c r="G941">
        <v>86.540001000000004</v>
      </c>
      <c r="H941">
        <v>0</v>
      </c>
    </row>
    <row r="942" spans="1:8" x14ac:dyDescent="0.25">
      <c r="A942" s="1">
        <v>35286</v>
      </c>
      <c r="B942" s="1" t="str">
        <f t="shared" si="14"/>
        <v>1996M8</v>
      </c>
      <c r="C942">
        <v>86.510002</v>
      </c>
      <c r="D942">
        <v>86.559997999999993</v>
      </c>
      <c r="E942">
        <v>86.330001999999993</v>
      </c>
      <c r="F942">
        <v>86.400002000000001</v>
      </c>
      <c r="G942">
        <v>86.400002000000001</v>
      </c>
      <c r="H942">
        <v>0</v>
      </c>
    </row>
    <row r="943" spans="1:8" x14ac:dyDescent="0.25">
      <c r="A943" s="1">
        <v>35289</v>
      </c>
      <c r="B943" s="1" t="str">
        <f t="shared" si="14"/>
        <v>1996M8</v>
      </c>
      <c r="C943">
        <v>86.330001999999993</v>
      </c>
      <c r="D943">
        <v>86.379997000000003</v>
      </c>
      <c r="E943">
        <v>86.169998000000007</v>
      </c>
      <c r="F943">
        <v>86.360000999999997</v>
      </c>
      <c r="G943">
        <v>86.360000999999997</v>
      </c>
      <c r="H943">
        <v>0</v>
      </c>
    </row>
    <row r="944" spans="1:8" x14ac:dyDescent="0.25">
      <c r="A944" s="1">
        <v>35290</v>
      </c>
      <c r="B944" s="1" t="str">
        <f t="shared" si="14"/>
        <v>1996M8</v>
      </c>
      <c r="C944">
        <v>86.330001999999993</v>
      </c>
      <c r="D944">
        <v>86.370002999999997</v>
      </c>
      <c r="E944">
        <v>86.18</v>
      </c>
      <c r="F944">
        <v>86.25</v>
      </c>
      <c r="G944">
        <v>86.25</v>
      </c>
      <c r="H944">
        <v>0</v>
      </c>
    </row>
    <row r="945" spans="1:8" x14ac:dyDescent="0.25">
      <c r="A945" s="1">
        <v>35291</v>
      </c>
      <c r="B945" s="1" t="str">
        <f t="shared" si="14"/>
        <v>1996M8</v>
      </c>
      <c r="C945">
        <v>86.330001999999993</v>
      </c>
      <c r="D945">
        <v>86.790001000000004</v>
      </c>
      <c r="E945">
        <v>86.300003000000004</v>
      </c>
      <c r="F945">
        <v>86.660004000000001</v>
      </c>
      <c r="G945">
        <v>86.660004000000001</v>
      </c>
      <c r="H945">
        <v>0</v>
      </c>
    </row>
    <row r="946" spans="1:8" x14ac:dyDescent="0.25">
      <c r="A946" s="1">
        <v>35292</v>
      </c>
      <c r="B946" s="1" t="str">
        <f t="shared" si="14"/>
        <v>1996M8</v>
      </c>
      <c r="C946">
        <v>86.760002</v>
      </c>
      <c r="D946">
        <v>86.779999000000004</v>
      </c>
      <c r="E946">
        <v>86.489998</v>
      </c>
      <c r="F946">
        <v>86.599997999999999</v>
      </c>
      <c r="G946">
        <v>86.599997999999999</v>
      </c>
      <c r="H946">
        <v>0</v>
      </c>
    </row>
    <row r="947" spans="1:8" x14ac:dyDescent="0.25">
      <c r="A947" s="1">
        <v>35293</v>
      </c>
      <c r="B947" s="1" t="str">
        <f t="shared" si="14"/>
        <v>1996M8</v>
      </c>
      <c r="C947">
        <v>86.529999000000004</v>
      </c>
      <c r="D947">
        <v>86.93</v>
      </c>
      <c r="E947">
        <v>86.510002</v>
      </c>
      <c r="F947">
        <v>86.75</v>
      </c>
      <c r="G947">
        <v>86.75</v>
      </c>
      <c r="H947">
        <v>0</v>
      </c>
    </row>
    <row r="948" spans="1:8" x14ac:dyDescent="0.25">
      <c r="A948" s="1">
        <v>35296</v>
      </c>
      <c r="B948" s="1" t="str">
        <f t="shared" si="14"/>
        <v>1996M8</v>
      </c>
      <c r="C948">
        <v>86.800003000000004</v>
      </c>
      <c r="D948">
        <v>86.839995999999999</v>
      </c>
      <c r="E948">
        <v>86.620002999999997</v>
      </c>
      <c r="F948">
        <v>86.660004000000001</v>
      </c>
      <c r="G948">
        <v>86.660004000000001</v>
      </c>
      <c r="H948">
        <v>0</v>
      </c>
    </row>
    <row r="949" spans="1:8" x14ac:dyDescent="0.25">
      <c r="A949" s="1">
        <v>35297</v>
      </c>
      <c r="B949" s="1" t="str">
        <f t="shared" si="14"/>
        <v>1996M8</v>
      </c>
      <c r="C949">
        <v>86.68</v>
      </c>
      <c r="D949">
        <v>86.830001999999993</v>
      </c>
      <c r="E949">
        <v>86.629997000000003</v>
      </c>
      <c r="F949">
        <v>86.699996999999996</v>
      </c>
      <c r="G949">
        <v>86.699996999999996</v>
      </c>
      <c r="H949">
        <v>0</v>
      </c>
    </row>
    <row r="950" spans="1:8" x14ac:dyDescent="0.25">
      <c r="A950" s="1">
        <v>35298</v>
      </c>
      <c r="B950" s="1" t="str">
        <f t="shared" si="14"/>
        <v>1996M8</v>
      </c>
      <c r="C950">
        <v>86.709998999999996</v>
      </c>
      <c r="D950">
        <v>86.739998</v>
      </c>
      <c r="E950">
        <v>86.43</v>
      </c>
      <c r="F950">
        <v>86.510002</v>
      </c>
      <c r="G950">
        <v>86.510002</v>
      </c>
      <c r="H950">
        <v>0</v>
      </c>
    </row>
    <row r="951" spans="1:8" x14ac:dyDescent="0.25">
      <c r="A951" s="1">
        <v>35299</v>
      </c>
      <c r="B951" s="1" t="str">
        <f t="shared" si="14"/>
        <v>1996M8</v>
      </c>
      <c r="C951">
        <v>86.510002</v>
      </c>
      <c r="D951">
        <v>86.959998999999996</v>
      </c>
      <c r="E951">
        <v>86.489998</v>
      </c>
      <c r="F951">
        <v>86.720000999999996</v>
      </c>
      <c r="G951">
        <v>86.720000999999996</v>
      </c>
      <c r="H951">
        <v>0</v>
      </c>
    </row>
    <row r="952" spans="1:8" x14ac:dyDescent="0.25">
      <c r="A952" s="1">
        <v>35300</v>
      </c>
      <c r="B952" s="1" t="str">
        <f t="shared" si="14"/>
        <v>1996M8</v>
      </c>
      <c r="C952">
        <v>86.730002999999996</v>
      </c>
      <c r="D952">
        <v>86.760002</v>
      </c>
      <c r="E952">
        <v>86.129997000000003</v>
      </c>
      <c r="F952">
        <v>86.209998999999996</v>
      </c>
      <c r="G952">
        <v>86.209998999999996</v>
      </c>
      <c r="H952">
        <v>0</v>
      </c>
    </row>
    <row r="953" spans="1:8" x14ac:dyDescent="0.25">
      <c r="A953" s="1">
        <v>35303</v>
      </c>
      <c r="B953" s="1" t="str">
        <f t="shared" si="14"/>
        <v>1996M8</v>
      </c>
      <c r="C953">
        <v>86.139999000000003</v>
      </c>
      <c r="D953">
        <v>86.25</v>
      </c>
      <c r="E953">
        <v>86.089995999999999</v>
      </c>
      <c r="F953">
        <v>86.199996999999996</v>
      </c>
      <c r="G953">
        <v>86.199996999999996</v>
      </c>
      <c r="H953">
        <v>0</v>
      </c>
    </row>
    <row r="954" spans="1:8" x14ac:dyDescent="0.25">
      <c r="A954" s="1">
        <v>35304</v>
      </c>
      <c r="B954" s="1" t="str">
        <f t="shared" si="14"/>
        <v>1996M8</v>
      </c>
      <c r="C954">
        <v>86.230002999999996</v>
      </c>
      <c r="D954">
        <v>86.269997000000004</v>
      </c>
      <c r="E954">
        <v>85.989998</v>
      </c>
      <c r="F954">
        <v>86.209998999999996</v>
      </c>
      <c r="G954">
        <v>86.209998999999996</v>
      </c>
      <c r="H954">
        <v>0</v>
      </c>
    </row>
    <row r="955" spans="1:8" x14ac:dyDescent="0.25">
      <c r="A955" s="1">
        <v>35305</v>
      </c>
      <c r="B955" s="1" t="str">
        <f t="shared" si="14"/>
        <v>1996M8</v>
      </c>
      <c r="C955">
        <v>86.25</v>
      </c>
      <c r="D955">
        <v>86.389999000000003</v>
      </c>
      <c r="E955">
        <v>86.139999000000003</v>
      </c>
      <c r="F955">
        <v>86.209998999999996</v>
      </c>
      <c r="G955">
        <v>86.209998999999996</v>
      </c>
      <c r="H955">
        <v>0</v>
      </c>
    </row>
    <row r="956" spans="1:8" x14ac:dyDescent="0.25">
      <c r="A956" s="1">
        <v>35306</v>
      </c>
      <c r="B956" s="1" t="str">
        <f t="shared" si="14"/>
        <v>1996M8</v>
      </c>
      <c r="C956">
        <v>86.220000999999996</v>
      </c>
      <c r="D956">
        <v>86.449996999999996</v>
      </c>
      <c r="E956">
        <v>86.169998000000007</v>
      </c>
      <c r="F956">
        <v>86.220000999999996</v>
      </c>
      <c r="G956">
        <v>86.220000999999996</v>
      </c>
      <c r="H956">
        <v>0</v>
      </c>
    </row>
    <row r="957" spans="1:8" x14ac:dyDescent="0.25">
      <c r="A957" s="1">
        <v>35307</v>
      </c>
      <c r="B957" s="1" t="str">
        <f t="shared" si="14"/>
        <v>1996M8</v>
      </c>
      <c r="C957">
        <v>86.230002999999996</v>
      </c>
      <c r="D957">
        <v>86.519997000000004</v>
      </c>
      <c r="E957">
        <v>86.169998000000007</v>
      </c>
      <c r="F957">
        <v>86.360000999999997</v>
      </c>
      <c r="G957">
        <v>86.360000999999997</v>
      </c>
      <c r="H957">
        <v>0</v>
      </c>
    </row>
    <row r="958" spans="1:8" x14ac:dyDescent="0.25">
      <c r="A958" s="1">
        <v>35310</v>
      </c>
      <c r="B958" s="1" t="str">
        <f t="shared" si="14"/>
        <v>1996M9</v>
      </c>
      <c r="C958">
        <v>86.489998</v>
      </c>
      <c r="D958">
        <v>86.669998000000007</v>
      </c>
      <c r="E958">
        <v>86.389999000000003</v>
      </c>
      <c r="F958">
        <v>86.480002999999996</v>
      </c>
      <c r="G958">
        <v>86.480002999999996</v>
      </c>
      <c r="H958">
        <v>0</v>
      </c>
    </row>
    <row r="959" spans="1:8" x14ac:dyDescent="0.25">
      <c r="A959" s="1">
        <v>35311</v>
      </c>
      <c r="B959" s="1" t="str">
        <f t="shared" si="14"/>
        <v>1996M9</v>
      </c>
      <c r="C959">
        <v>86.650002000000001</v>
      </c>
      <c r="D959">
        <v>86.790001000000004</v>
      </c>
      <c r="E959">
        <v>86.480002999999996</v>
      </c>
      <c r="F959">
        <v>86.540001000000004</v>
      </c>
      <c r="G959">
        <v>86.540001000000004</v>
      </c>
      <c r="H959">
        <v>0</v>
      </c>
    </row>
    <row r="960" spans="1:8" x14ac:dyDescent="0.25">
      <c r="A960" s="1">
        <v>35312</v>
      </c>
      <c r="B960" s="1" t="str">
        <f t="shared" si="14"/>
        <v>1996M9</v>
      </c>
      <c r="C960">
        <v>86.519997000000004</v>
      </c>
      <c r="D960">
        <v>86.610000999999997</v>
      </c>
      <c r="E960">
        <v>86.32</v>
      </c>
      <c r="F960">
        <v>86.419998000000007</v>
      </c>
      <c r="G960">
        <v>86.419998000000007</v>
      </c>
      <c r="H960">
        <v>0</v>
      </c>
    </row>
    <row r="961" spans="1:8" x14ac:dyDescent="0.25">
      <c r="A961" s="1">
        <v>35313</v>
      </c>
      <c r="B961" s="1" t="str">
        <f t="shared" si="14"/>
        <v>1996M9</v>
      </c>
      <c r="C961">
        <v>86.379997000000003</v>
      </c>
      <c r="D961">
        <v>86.629997000000003</v>
      </c>
      <c r="E961">
        <v>86.339995999999999</v>
      </c>
      <c r="F961">
        <v>86.610000999999997</v>
      </c>
      <c r="G961">
        <v>86.610000999999997</v>
      </c>
      <c r="H961">
        <v>0</v>
      </c>
    </row>
    <row r="962" spans="1:8" x14ac:dyDescent="0.25">
      <c r="A962" s="1">
        <v>35314</v>
      </c>
      <c r="B962" s="1" t="str">
        <f t="shared" si="14"/>
        <v>1996M9</v>
      </c>
      <c r="C962">
        <v>86.580001999999993</v>
      </c>
      <c r="D962">
        <v>86.919998000000007</v>
      </c>
      <c r="E962">
        <v>86.470000999999996</v>
      </c>
      <c r="F962">
        <v>86.849997999999999</v>
      </c>
      <c r="G962">
        <v>86.849997999999999</v>
      </c>
      <c r="H962">
        <v>0</v>
      </c>
    </row>
    <row r="963" spans="1:8" x14ac:dyDescent="0.25">
      <c r="A963" s="1">
        <v>35317</v>
      </c>
      <c r="B963" s="1" t="str">
        <f t="shared" ref="B963:B1026" si="15">YEAR(A963)&amp;"M"&amp;MONTH(A963)</f>
        <v>1996M9</v>
      </c>
      <c r="C963">
        <v>86.860000999999997</v>
      </c>
      <c r="D963">
        <v>87.080001999999993</v>
      </c>
      <c r="E963">
        <v>86.660004000000001</v>
      </c>
      <c r="F963">
        <v>87</v>
      </c>
      <c r="G963">
        <v>87</v>
      </c>
      <c r="H963">
        <v>0</v>
      </c>
    </row>
    <row r="964" spans="1:8" x14ac:dyDescent="0.25">
      <c r="A964" s="1">
        <v>35318</v>
      </c>
      <c r="B964" s="1" t="str">
        <f t="shared" si="15"/>
        <v>1996M9</v>
      </c>
      <c r="C964">
        <v>87.010002</v>
      </c>
      <c r="D964">
        <v>87.580001999999993</v>
      </c>
      <c r="E964">
        <v>86.989998</v>
      </c>
      <c r="F964">
        <v>87.57</v>
      </c>
      <c r="G964">
        <v>87.57</v>
      </c>
      <c r="H964">
        <v>0</v>
      </c>
    </row>
    <row r="965" spans="1:8" x14ac:dyDescent="0.25">
      <c r="A965" s="1">
        <v>35319</v>
      </c>
      <c r="B965" s="1" t="str">
        <f t="shared" si="15"/>
        <v>1996M9</v>
      </c>
      <c r="C965">
        <v>87.489998</v>
      </c>
      <c r="D965">
        <v>87.790001000000004</v>
      </c>
      <c r="E965">
        <v>87.470000999999996</v>
      </c>
      <c r="F965">
        <v>87.599997999999999</v>
      </c>
      <c r="G965">
        <v>87.599997999999999</v>
      </c>
      <c r="H965">
        <v>0</v>
      </c>
    </row>
    <row r="966" spans="1:8" x14ac:dyDescent="0.25">
      <c r="A966" s="1">
        <v>35320</v>
      </c>
      <c r="B966" s="1" t="str">
        <f t="shared" si="15"/>
        <v>1996M9</v>
      </c>
      <c r="C966">
        <v>87.589995999999999</v>
      </c>
      <c r="D966">
        <v>87.800003000000004</v>
      </c>
      <c r="E966">
        <v>87.480002999999996</v>
      </c>
      <c r="F966">
        <v>87.720000999999996</v>
      </c>
      <c r="G966">
        <v>87.720000999999996</v>
      </c>
      <c r="H966">
        <v>0</v>
      </c>
    </row>
    <row r="967" spans="1:8" x14ac:dyDescent="0.25">
      <c r="A967" s="1">
        <v>35321</v>
      </c>
      <c r="B967" s="1" t="str">
        <f t="shared" si="15"/>
        <v>1996M9</v>
      </c>
      <c r="C967">
        <v>87.650002000000001</v>
      </c>
      <c r="D967">
        <v>87.860000999999997</v>
      </c>
      <c r="E967">
        <v>87.529999000000004</v>
      </c>
      <c r="F967">
        <v>87.709998999999996</v>
      </c>
      <c r="G967">
        <v>87.709998999999996</v>
      </c>
      <c r="H967">
        <v>0</v>
      </c>
    </row>
    <row r="968" spans="1:8" x14ac:dyDescent="0.25">
      <c r="A968" s="1">
        <v>35324</v>
      </c>
      <c r="B968" s="1" t="str">
        <f t="shared" si="15"/>
        <v>1996M9</v>
      </c>
      <c r="C968">
        <v>87.690002000000007</v>
      </c>
      <c r="D968">
        <v>87.760002</v>
      </c>
      <c r="E968">
        <v>87.43</v>
      </c>
      <c r="F968">
        <v>87.510002</v>
      </c>
      <c r="G968">
        <v>87.510002</v>
      </c>
      <c r="H968">
        <v>0</v>
      </c>
    </row>
    <row r="969" spans="1:8" x14ac:dyDescent="0.25">
      <c r="A969" s="1">
        <v>35325</v>
      </c>
      <c r="B969" s="1" t="str">
        <f t="shared" si="15"/>
        <v>1996M9</v>
      </c>
      <c r="C969">
        <v>87.5</v>
      </c>
      <c r="D969">
        <v>87.709998999999996</v>
      </c>
      <c r="E969">
        <v>87.43</v>
      </c>
      <c r="F969">
        <v>87.599997999999999</v>
      </c>
      <c r="G969">
        <v>87.599997999999999</v>
      </c>
      <c r="H969">
        <v>0</v>
      </c>
    </row>
    <row r="970" spans="1:8" x14ac:dyDescent="0.25">
      <c r="A970" s="1">
        <v>35326</v>
      </c>
      <c r="B970" s="1" t="str">
        <f t="shared" si="15"/>
        <v>1996M9</v>
      </c>
      <c r="C970">
        <v>87.639999000000003</v>
      </c>
      <c r="D970">
        <v>87.709998999999996</v>
      </c>
      <c r="E970">
        <v>87.160004000000001</v>
      </c>
      <c r="F970">
        <v>87.349997999999999</v>
      </c>
      <c r="G970">
        <v>87.349997999999999</v>
      </c>
      <c r="H970">
        <v>0</v>
      </c>
    </row>
    <row r="971" spans="1:8" x14ac:dyDescent="0.25">
      <c r="A971" s="1">
        <v>35327</v>
      </c>
      <c r="B971" s="1" t="str">
        <f t="shared" si="15"/>
        <v>1996M9</v>
      </c>
      <c r="C971">
        <v>87.330001999999993</v>
      </c>
      <c r="D971">
        <v>87.629997000000003</v>
      </c>
      <c r="E971">
        <v>87.330001999999993</v>
      </c>
      <c r="F971">
        <v>87.550003000000004</v>
      </c>
      <c r="G971">
        <v>87.550003000000004</v>
      </c>
      <c r="H971">
        <v>0</v>
      </c>
    </row>
    <row r="972" spans="1:8" x14ac:dyDescent="0.25">
      <c r="A972" s="1">
        <v>35328</v>
      </c>
      <c r="B972" s="1" t="str">
        <f t="shared" si="15"/>
        <v>1996M9</v>
      </c>
      <c r="C972">
        <v>87.599997999999999</v>
      </c>
      <c r="D972">
        <v>87.779999000000004</v>
      </c>
      <c r="E972">
        <v>87.449996999999996</v>
      </c>
      <c r="F972">
        <v>87.57</v>
      </c>
      <c r="G972">
        <v>87.57</v>
      </c>
      <c r="H972">
        <v>0</v>
      </c>
    </row>
    <row r="973" spans="1:8" x14ac:dyDescent="0.25">
      <c r="A973" s="1">
        <v>35331</v>
      </c>
      <c r="B973" s="1" t="str">
        <f t="shared" si="15"/>
        <v>1996M9</v>
      </c>
      <c r="C973">
        <v>87.610000999999997</v>
      </c>
      <c r="D973">
        <v>87.629997000000003</v>
      </c>
      <c r="E973">
        <v>87.370002999999997</v>
      </c>
      <c r="F973">
        <v>87.43</v>
      </c>
      <c r="G973">
        <v>87.43</v>
      </c>
      <c r="H973">
        <v>0</v>
      </c>
    </row>
    <row r="974" spans="1:8" x14ac:dyDescent="0.25">
      <c r="A974" s="1">
        <v>35332</v>
      </c>
      <c r="B974" s="1" t="str">
        <f t="shared" si="15"/>
        <v>1996M9</v>
      </c>
      <c r="C974">
        <v>87.43</v>
      </c>
      <c r="D974">
        <v>87.529999000000004</v>
      </c>
      <c r="E974">
        <v>87.290001000000004</v>
      </c>
      <c r="F974">
        <v>87.300003000000004</v>
      </c>
      <c r="G974">
        <v>87.300003000000004</v>
      </c>
      <c r="H974">
        <v>0</v>
      </c>
    </row>
    <row r="975" spans="1:8" x14ac:dyDescent="0.25">
      <c r="A975" s="1">
        <v>35333</v>
      </c>
      <c r="B975" s="1" t="str">
        <f t="shared" si="15"/>
        <v>1996M9</v>
      </c>
      <c r="C975">
        <v>87.300003000000004</v>
      </c>
      <c r="D975">
        <v>87.580001999999993</v>
      </c>
      <c r="E975">
        <v>87.050003000000004</v>
      </c>
      <c r="F975">
        <v>87.559997999999993</v>
      </c>
      <c r="G975">
        <v>87.559997999999993</v>
      </c>
      <c r="H975">
        <v>0</v>
      </c>
    </row>
    <row r="976" spans="1:8" x14ac:dyDescent="0.25">
      <c r="A976" s="1">
        <v>35334</v>
      </c>
      <c r="B976" s="1" t="str">
        <f t="shared" si="15"/>
        <v>1996M9</v>
      </c>
      <c r="C976">
        <v>87.540001000000004</v>
      </c>
      <c r="D976">
        <v>87.919998000000007</v>
      </c>
      <c r="E976">
        <v>87.470000999999996</v>
      </c>
      <c r="F976">
        <v>87.82</v>
      </c>
      <c r="G976">
        <v>87.82</v>
      </c>
      <c r="H976">
        <v>0</v>
      </c>
    </row>
    <row r="977" spans="1:8" x14ac:dyDescent="0.25">
      <c r="A977" s="1">
        <v>35335</v>
      </c>
      <c r="B977" s="1" t="str">
        <f t="shared" si="15"/>
        <v>1996M9</v>
      </c>
      <c r="C977">
        <v>87.800003000000004</v>
      </c>
      <c r="D977">
        <v>87.949996999999996</v>
      </c>
      <c r="E977">
        <v>87.75</v>
      </c>
      <c r="F977">
        <v>87.839995999999999</v>
      </c>
      <c r="G977">
        <v>87.839995999999999</v>
      </c>
      <c r="H977">
        <v>0</v>
      </c>
    </row>
    <row r="978" spans="1:8" x14ac:dyDescent="0.25">
      <c r="A978" s="1">
        <v>35338</v>
      </c>
      <c r="B978" s="1" t="str">
        <f t="shared" si="15"/>
        <v>1996M9</v>
      </c>
      <c r="C978">
        <v>87.830001999999993</v>
      </c>
      <c r="D978">
        <v>88.120002999999997</v>
      </c>
      <c r="E978">
        <v>87.82</v>
      </c>
      <c r="F978">
        <v>87.940002000000007</v>
      </c>
      <c r="G978">
        <v>87.940002000000007</v>
      </c>
      <c r="H978">
        <v>0</v>
      </c>
    </row>
    <row r="979" spans="1:8" x14ac:dyDescent="0.25">
      <c r="A979" s="1">
        <v>35339</v>
      </c>
      <c r="B979" s="1" t="str">
        <f t="shared" si="15"/>
        <v>1996M10</v>
      </c>
      <c r="C979">
        <v>87.879997000000003</v>
      </c>
      <c r="D979">
        <v>87.989998</v>
      </c>
      <c r="E979">
        <v>87.739998</v>
      </c>
      <c r="F979">
        <v>87.940002000000007</v>
      </c>
      <c r="G979">
        <v>87.940002000000007</v>
      </c>
      <c r="H979">
        <v>0</v>
      </c>
    </row>
    <row r="980" spans="1:8" x14ac:dyDescent="0.25">
      <c r="A980" s="1">
        <v>35340</v>
      </c>
      <c r="B980" s="1" t="str">
        <f t="shared" si="15"/>
        <v>1996M10</v>
      </c>
      <c r="C980">
        <v>87.959998999999996</v>
      </c>
      <c r="D980">
        <v>88.199996999999996</v>
      </c>
      <c r="E980">
        <v>87.849997999999999</v>
      </c>
      <c r="F980">
        <v>88.169998000000007</v>
      </c>
      <c r="G980">
        <v>88.169998000000007</v>
      </c>
      <c r="H980">
        <v>0</v>
      </c>
    </row>
    <row r="981" spans="1:8" x14ac:dyDescent="0.25">
      <c r="A981" s="1">
        <v>35341</v>
      </c>
      <c r="B981" s="1" t="str">
        <f t="shared" si="15"/>
        <v>1996M10</v>
      </c>
      <c r="C981">
        <v>88.160004000000001</v>
      </c>
      <c r="D981">
        <v>88.220000999999996</v>
      </c>
      <c r="E981">
        <v>87.93</v>
      </c>
      <c r="F981">
        <v>88.059997999999993</v>
      </c>
      <c r="G981">
        <v>88.059997999999993</v>
      </c>
      <c r="H981">
        <v>0</v>
      </c>
    </row>
    <row r="982" spans="1:8" x14ac:dyDescent="0.25">
      <c r="A982" s="1">
        <v>35342</v>
      </c>
      <c r="B982" s="1" t="str">
        <f t="shared" si="15"/>
        <v>1996M10</v>
      </c>
      <c r="C982">
        <v>88.050003000000004</v>
      </c>
      <c r="D982">
        <v>88.18</v>
      </c>
      <c r="E982">
        <v>87.900002000000001</v>
      </c>
      <c r="F982">
        <v>88.120002999999997</v>
      </c>
      <c r="G982">
        <v>88.120002999999997</v>
      </c>
      <c r="H982">
        <v>0</v>
      </c>
    </row>
    <row r="983" spans="1:8" x14ac:dyDescent="0.25">
      <c r="A983" s="1">
        <v>35345</v>
      </c>
      <c r="B983" s="1" t="str">
        <f t="shared" si="15"/>
        <v>1996M10</v>
      </c>
      <c r="C983">
        <v>88.120002999999997</v>
      </c>
      <c r="D983">
        <v>88.129997000000003</v>
      </c>
      <c r="E983">
        <v>87.910004000000001</v>
      </c>
      <c r="F983">
        <v>87.970000999999996</v>
      </c>
      <c r="G983">
        <v>87.970000999999996</v>
      </c>
      <c r="H983">
        <v>0</v>
      </c>
    </row>
    <row r="984" spans="1:8" x14ac:dyDescent="0.25">
      <c r="A984" s="1">
        <v>35346</v>
      </c>
      <c r="B984" s="1" t="str">
        <f t="shared" si="15"/>
        <v>1996M10</v>
      </c>
      <c r="C984">
        <v>88</v>
      </c>
      <c r="D984">
        <v>88.019997000000004</v>
      </c>
      <c r="E984">
        <v>87.760002</v>
      </c>
      <c r="F984">
        <v>87.889999000000003</v>
      </c>
      <c r="G984">
        <v>87.889999000000003</v>
      </c>
      <c r="H984">
        <v>0</v>
      </c>
    </row>
    <row r="985" spans="1:8" x14ac:dyDescent="0.25">
      <c r="A985" s="1">
        <v>35347</v>
      </c>
      <c r="B985" s="1" t="str">
        <f t="shared" si="15"/>
        <v>1996M10</v>
      </c>
      <c r="C985">
        <v>87.970000999999996</v>
      </c>
      <c r="D985">
        <v>88.050003000000004</v>
      </c>
      <c r="E985">
        <v>87.82</v>
      </c>
      <c r="F985">
        <v>87.970000999999996</v>
      </c>
      <c r="G985">
        <v>87.970000999999996</v>
      </c>
      <c r="H985">
        <v>0</v>
      </c>
    </row>
    <row r="986" spans="1:8" x14ac:dyDescent="0.25">
      <c r="A986" s="1">
        <v>35348</v>
      </c>
      <c r="B986" s="1" t="str">
        <f t="shared" si="15"/>
        <v>1996M10</v>
      </c>
      <c r="C986">
        <v>87.93</v>
      </c>
      <c r="D986">
        <v>88.059997999999993</v>
      </c>
      <c r="E986">
        <v>87.809997999999993</v>
      </c>
      <c r="F986">
        <v>87.870002999999997</v>
      </c>
      <c r="G986">
        <v>87.870002999999997</v>
      </c>
      <c r="H986">
        <v>0</v>
      </c>
    </row>
    <row r="987" spans="1:8" x14ac:dyDescent="0.25">
      <c r="A987" s="1">
        <v>35349</v>
      </c>
      <c r="B987" s="1" t="str">
        <f t="shared" si="15"/>
        <v>1996M10</v>
      </c>
      <c r="C987">
        <v>87.830001999999993</v>
      </c>
      <c r="D987">
        <v>88.050003000000004</v>
      </c>
      <c r="E987">
        <v>87.790001000000004</v>
      </c>
      <c r="F987">
        <v>87.949996999999996</v>
      </c>
      <c r="G987">
        <v>87.949996999999996</v>
      </c>
      <c r="H987">
        <v>0</v>
      </c>
    </row>
    <row r="988" spans="1:8" x14ac:dyDescent="0.25">
      <c r="A988" s="1">
        <v>35352</v>
      </c>
      <c r="B988" s="1" t="str">
        <f t="shared" si="15"/>
        <v>1996M10</v>
      </c>
      <c r="C988">
        <v>87.949996999999996</v>
      </c>
      <c r="D988">
        <v>87.970000999999996</v>
      </c>
      <c r="E988">
        <v>87.830001999999993</v>
      </c>
      <c r="F988">
        <v>87.870002999999997</v>
      </c>
      <c r="G988">
        <v>87.870002999999997</v>
      </c>
      <c r="H988">
        <v>0</v>
      </c>
    </row>
    <row r="989" spans="1:8" x14ac:dyDescent="0.25">
      <c r="A989" s="1">
        <v>35353</v>
      </c>
      <c r="B989" s="1" t="str">
        <f t="shared" si="15"/>
        <v>1996M10</v>
      </c>
      <c r="C989">
        <v>87.889999000000003</v>
      </c>
      <c r="D989">
        <v>88.389999000000003</v>
      </c>
      <c r="E989">
        <v>87.870002999999997</v>
      </c>
      <c r="F989">
        <v>88.309997999999993</v>
      </c>
      <c r="G989">
        <v>88.309997999999993</v>
      </c>
      <c r="H989">
        <v>0</v>
      </c>
    </row>
    <row r="990" spans="1:8" x14ac:dyDescent="0.25">
      <c r="A990" s="1">
        <v>35354</v>
      </c>
      <c r="B990" s="1" t="str">
        <f t="shared" si="15"/>
        <v>1996M10</v>
      </c>
      <c r="C990">
        <v>88.279999000000004</v>
      </c>
      <c r="D990">
        <v>88.449996999999996</v>
      </c>
      <c r="E990">
        <v>88.239998</v>
      </c>
      <c r="F990">
        <v>88.349997999999999</v>
      </c>
      <c r="G990">
        <v>88.349997999999999</v>
      </c>
      <c r="H990">
        <v>0</v>
      </c>
    </row>
    <row r="991" spans="1:8" x14ac:dyDescent="0.25">
      <c r="A991" s="1">
        <v>35355</v>
      </c>
      <c r="B991" s="1" t="str">
        <f t="shared" si="15"/>
        <v>1996M10</v>
      </c>
      <c r="C991">
        <v>88.339995999999999</v>
      </c>
      <c r="D991">
        <v>88.529999000000004</v>
      </c>
      <c r="E991">
        <v>88.230002999999996</v>
      </c>
      <c r="F991">
        <v>88.470000999999996</v>
      </c>
      <c r="G991">
        <v>88.470000999999996</v>
      </c>
      <c r="H991">
        <v>0</v>
      </c>
    </row>
    <row r="992" spans="1:8" x14ac:dyDescent="0.25">
      <c r="A992" s="1">
        <v>35356</v>
      </c>
      <c r="B992" s="1" t="str">
        <f t="shared" si="15"/>
        <v>1996M10</v>
      </c>
      <c r="C992">
        <v>88.419998000000007</v>
      </c>
      <c r="D992">
        <v>88.489998</v>
      </c>
      <c r="E992">
        <v>88.269997000000004</v>
      </c>
      <c r="F992">
        <v>88.389999000000003</v>
      </c>
      <c r="G992">
        <v>88.389999000000003</v>
      </c>
      <c r="H992">
        <v>0</v>
      </c>
    </row>
    <row r="993" spans="1:8" x14ac:dyDescent="0.25">
      <c r="A993" s="1">
        <v>35359</v>
      </c>
      <c r="B993" s="1" t="str">
        <f t="shared" si="15"/>
        <v>1996M10</v>
      </c>
      <c r="C993">
        <v>88.349997999999999</v>
      </c>
      <c r="D993">
        <v>88.449996999999996</v>
      </c>
      <c r="E993">
        <v>88.099997999999999</v>
      </c>
      <c r="F993">
        <v>88.129997000000003</v>
      </c>
      <c r="G993">
        <v>88.129997000000003</v>
      </c>
      <c r="H993">
        <v>0</v>
      </c>
    </row>
    <row r="994" spans="1:8" x14ac:dyDescent="0.25">
      <c r="A994" s="1">
        <v>35360</v>
      </c>
      <c r="B994" s="1" t="str">
        <f t="shared" si="15"/>
        <v>1996M10</v>
      </c>
      <c r="C994">
        <v>88.120002999999997</v>
      </c>
      <c r="D994">
        <v>88.150002000000001</v>
      </c>
      <c r="E994">
        <v>87.620002999999997</v>
      </c>
      <c r="F994">
        <v>87.650002000000001</v>
      </c>
      <c r="G994">
        <v>87.650002000000001</v>
      </c>
      <c r="H994">
        <v>0</v>
      </c>
    </row>
    <row r="995" spans="1:8" x14ac:dyDescent="0.25">
      <c r="A995" s="1">
        <v>35361</v>
      </c>
      <c r="B995" s="1" t="str">
        <f t="shared" si="15"/>
        <v>1996M10</v>
      </c>
      <c r="C995">
        <v>87.650002000000001</v>
      </c>
      <c r="D995">
        <v>87.860000999999997</v>
      </c>
      <c r="E995">
        <v>87.529999000000004</v>
      </c>
      <c r="F995">
        <v>87.669998000000007</v>
      </c>
      <c r="G995">
        <v>87.669998000000007</v>
      </c>
      <c r="H995">
        <v>0</v>
      </c>
    </row>
    <row r="996" spans="1:8" x14ac:dyDescent="0.25">
      <c r="A996" s="1">
        <v>35362</v>
      </c>
      <c r="B996" s="1" t="str">
        <f t="shared" si="15"/>
        <v>1996M10</v>
      </c>
      <c r="C996">
        <v>87.75</v>
      </c>
      <c r="D996">
        <v>87.779999000000004</v>
      </c>
      <c r="E996">
        <v>87.550003000000004</v>
      </c>
      <c r="F996">
        <v>87.669998000000007</v>
      </c>
      <c r="G996">
        <v>87.669998000000007</v>
      </c>
      <c r="H996">
        <v>0</v>
      </c>
    </row>
    <row r="997" spans="1:8" x14ac:dyDescent="0.25">
      <c r="A997" s="1">
        <v>35363</v>
      </c>
      <c r="B997" s="1" t="str">
        <f t="shared" si="15"/>
        <v>1996M10</v>
      </c>
      <c r="C997">
        <v>87.650002000000001</v>
      </c>
      <c r="D997">
        <v>87.910004000000001</v>
      </c>
      <c r="E997">
        <v>87.410004000000001</v>
      </c>
      <c r="F997">
        <v>87.629997000000003</v>
      </c>
      <c r="G997">
        <v>87.629997000000003</v>
      </c>
      <c r="H997">
        <v>0</v>
      </c>
    </row>
    <row r="998" spans="1:8" x14ac:dyDescent="0.25">
      <c r="A998" s="1">
        <v>35366</v>
      </c>
      <c r="B998" s="1" t="str">
        <f t="shared" si="15"/>
        <v>1996M10</v>
      </c>
      <c r="C998">
        <v>87.690002000000007</v>
      </c>
      <c r="D998">
        <v>87.790001000000004</v>
      </c>
      <c r="E998">
        <v>87.519997000000004</v>
      </c>
      <c r="F998">
        <v>87.620002999999997</v>
      </c>
      <c r="G998">
        <v>87.620002999999997</v>
      </c>
      <c r="H998">
        <v>0</v>
      </c>
    </row>
    <row r="999" spans="1:8" x14ac:dyDescent="0.25">
      <c r="A999" s="1">
        <v>35367</v>
      </c>
      <c r="B999" s="1" t="str">
        <f t="shared" si="15"/>
        <v>1996M10</v>
      </c>
      <c r="C999">
        <v>87.660004000000001</v>
      </c>
      <c r="D999">
        <v>87.720000999999996</v>
      </c>
      <c r="E999">
        <v>87.18</v>
      </c>
      <c r="F999">
        <v>87.339995999999999</v>
      </c>
      <c r="G999">
        <v>87.339995999999999</v>
      </c>
      <c r="H999">
        <v>0</v>
      </c>
    </row>
    <row r="1000" spans="1:8" x14ac:dyDescent="0.25">
      <c r="A1000" s="1">
        <v>35368</v>
      </c>
      <c r="B1000" s="1" t="str">
        <f t="shared" si="15"/>
        <v>1996M10</v>
      </c>
      <c r="C1000">
        <v>87.379997000000003</v>
      </c>
      <c r="D1000">
        <v>87.43</v>
      </c>
      <c r="E1000">
        <v>86.93</v>
      </c>
      <c r="F1000">
        <v>87.110000999999997</v>
      </c>
      <c r="G1000">
        <v>87.110000999999997</v>
      </c>
      <c r="H1000">
        <v>0</v>
      </c>
    </row>
    <row r="1001" spans="1:8" x14ac:dyDescent="0.25">
      <c r="A1001" s="1">
        <v>35369</v>
      </c>
      <c r="B1001" s="1" t="str">
        <f t="shared" si="15"/>
        <v>1996M10</v>
      </c>
      <c r="C1001">
        <v>87.160004000000001</v>
      </c>
      <c r="D1001">
        <v>87.480002999999996</v>
      </c>
      <c r="E1001">
        <v>87.040001000000004</v>
      </c>
      <c r="F1001">
        <v>87.43</v>
      </c>
      <c r="G1001">
        <v>87.43</v>
      </c>
      <c r="H1001">
        <v>0</v>
      </c>
    </row>
    <row r="1002" spans="1:8" x14ac:dyDescent="0.25">
      <c r="A1002" s="1">
        <v>35370</v>
      </c>
      <c r="B1002" s="1" t="str">
        <f t="shared" si="15"/>
        <v>1996M11</v>
      </c>
      <c r="C1002">
        <v>87.410004000000001</v>
      </c>
      <c r="D1002">
        <v>87.550003000000004</v>
      </c>
      <c r="E1002">
        <v>87.07</v>
      </c>
      <c r="F1002">
        <v>87.18</v>
      </c>
      <c r="G1002">
        <v>87.18</v>
      </c>
      <c r="H1002">
        <v>0</v>
      </c>
    </row>
    <row r="1003" spans="1:8" x14ac:dyDescent="0.25">
      <c r="A1003" s="1">
        <v>35373</v>
      </c>
      <c r="B1003" s="1" t="str">
        <f t="shared" si="15"/>
        <v>1996M11</v>
      </c>
      <c r="C1003">
        <v>87.099997999999999</v>
      </c>
      <c r="D1003">
        <v>87.279999000000004</v>
      </c>
      <c r="E1003">
        <v>86.980002999999996</v>
      </c>
      <c r="F1003">
        <v>87.07</v>
      </c>
      <c r="G1003">
        <v>87.07</v>
      </c>
      <c r="H1003">
        <v>0</v>
      </c>
    </row>
    <row r="1004" spans="1:8" x14ac:dyDescent="0.25">
      <c r="A1004" s="1">
        <v>35374</v>
      </c>
      <c r="B1004" s="1" t="str">
        <f t="shared" si="15"/>
        <v>1996M11</v>
      </c>
      <c r="C1004">
        <v>87.089995999999999</v>
      </c>
      <c r="D1004">
        <v>87.5</v>
      </c>
      <c r="E1004">
        <v>86.980002999999996</v>
      </c>
      <c r="F1004">
        <v>87.339995999999999</v>
      </c>
      <c r="G1004">
        <v>87.339995999999999</v>
      </c>
      <c r="H1004">
        <v>0</v>
      </c>
    </row>
    <row r="1005" spans="1:8" x14ac:dyDescent="0.25">
      <c r="A1005" s="1">
        <v>35375</v>
      </c>
      <c r="B1005" s="1" t="str">
        <f t="shared" si="15"/>
        <v>1996M11</v>
      </c>
      <c r="C1005">
        <v>87.389999000000003</v>
      </c>
      <c r="D1005">
        <v>87.669998000000007</v>
      </c>
      <c r="E1005">
        <v>87.169998000000007</v>
      </c>
      <c r="F1005">
        <v>87.309997999999993</v>
      </c>
      <c r="G1005">
        <v>87.309997999999993</v>
      </c>
      <c r="H1005">
        <v>0</v>
      </c>
    </row>
    <row r="1006" spans="1:8" x14ac:dyDescent="0.25">
      <c r="A1006" s="1">
        <v>35376</v>
      </c>
      <c r="B1006" s="1" t="str">
        <f t="shared" si="15"/>
        <v>1996M11</v>
      </c>
      <c r="C1006">
        <v>87.220000999999996</v>
      </c>
      <c r="D1006">
        <v>87.260002</v>
      </c>
      <c r="E1006">
        <v>86.550003000000004</v>
      </c>
      <c r="F1006">
        <v>86.949996999999996</v>
      </c>
      <c r="G1006">
        <v>86.949996999999996</v>
      </c>
      <c r="H1006">
        <v>0</v>
      </c>
    </row>
    <row r="1007" spans="1:8" x14ac:dyDescent="0.25">
      <c r="A1007" s="1">
        <v>35377</v>
      </c>
      <c r="B1007" s="1" t="str">
        <f t="shared" si="15"/>
        <v>1996M11</v>
      </c>
      <c r="C1007">
        <v>86.93</v>
      </c>
      <c r="D1007">
        <v>87.029999000000004</v>
      </c>
      <c r="E1007">
        <v>86.559997999999993</v>
      </c>
      <c r="F1007">
        <v>86.629997000000003</v>
      </c>
      <c r="G1007">
        <v>86.629997000000003</v>
      </c>
      <c r="H1007">
        <v>0</v>
      </c>
    </row>
    <row r="1008" spans="1:8" x14ac:dyDescent="0.25">
      <c r="A1008" s="1">
        <v>35380</v>
      </c>
      <c r="B1008" s="1" t="str">
        <f t="shared" si="15"/>
        <v>1996M11</v>
      </c>
      <c r="C1008">
        <v>86.540001000000004</v>
      </c>
      <c r="D1008">
        <v>86.650002000000001</v>
      </c>
      <c r="E1008">
        <v>86.169998000000007</v>
      </c>
      <c r="F1008">
        <v>86.290001000000004</v>
      </c>
      <c r="G1008">
        <v>86.290001000000004</v>
      </c>
      <c r="H1008">
        <v>0</v>
      </c>
    </row>
    <row r="1009" spans="1:8" x14ac:dyDescent="0.25">
      <c r="A1009" s="1">
        <v>35381</v>
      </c>
      <c r="B1009" s="1" t="str">
        <f t="shared" si="15"/>
        <v>1996M11</v>
      </c>
      <c r="C1009">
        <v>86.120002999999997</v>
      </c>
      <c r="D1009">
        <v>86.849997999999999</v>
      </c>
      <c r="E1009">
        <v>86.080001999999993</v>
      </c>
      <c r="F1009">
        <v>86.809997999999993</v>
      </c>
      <c r="G1009">
        <v>86.809997999999993</v>
      </c>
      <c r="H1009">
        <v>0</v>
      </c>
    </row>
    <row r="1010" spans="1:8" x14ac:dyDescent="0.25">
      <c r="A1010" s="1">
        <v>35382</v>
      </c>
      <c r="B1010" s="1" t="str">
        <f t="shared" si="15"/>
        <v>1996M11</v>
      </c>
      <c r="C1010">
        <v>86.800003000000004</v>
      </c>
      <c r="D1010">
        <v>86.82</v>
      </c>
      <c r="E1010">
        <v>86.470000999999996</v>
      </c>
      <c r="F1010">
        <v>86.629997000000003</v>
      </c>
      <c r="G1010">
        <v>86.629997000000003</v>
      </c>
      <c r="H1010">
        <v>0</v>
      </c>
    </row>
    <row r="1011" spans="1:8" x14ac:dyDescent="0.25">
      <c r="A1011" s="1">
        <v>35383</v>
      </c>
      <c r="B1011" s="1" t="str">
        <f t="shared" si="15"/>
        <v>1996M11</v>
      </c>
      <c r="C1011">
        <v>86.650002000000001</v>
      </c>
      <c r="D1011">
        <v>86.800003000000004</v>
      </c>
      <c r="E1011">
        <v>86.540001000000004</v>
      </c>
      <c r="F1011">
        <v>86.68</v>
      </c>
      <c r="G1011">
        <v>86.68</v>
      </c>
      <c r="H1011">
        <v>0</v>
      </c>
    </row>
    <row r="1012" spans="1:8" x14ac:dyDescent="0.25">
      <c r="A1012" s="1">
        <v>35384</v>
      </c>
      <c r="B1012" s="1" t="str">
        <f t="shared" si="15"/>
        <v>1996M11</v>
      </c>
      <c r="C1012">
        <v>86.68</v>
      </c>
      <c r="D1012">
        <v>86.779999000000004</v>
      </c>
      <c r="E1012">
        <v>86.489998</v>
      </c>
      <c r="F1012">
        <v>86.699996999999996</v>
      </c>
      <c r="G1012">
        <v>86.699996999999996</v>
      </c>
      <c r="H1012">
        <v>0</v>
      </c>
    </row>
    <row r="1013" spans="1:8" x14ac:dyDescent="0.25">
      <c r="A1013" s="1">
        <v>35387</v>
      </c>
      <c r="B1013" s="1" t="str">
        <f t="shared" si="15"/>
        <v>1996M11</v>
      </c>
      <c r="C1013">
        <v>86.639999000000003</v>
      </c>
      <c r="D1013">
        <v>86.720000999999996</v>
      </c>
      <c r="E1013">
        <v>86.290001000000004</v>
      </c>
      <c r="F1013">
        <v>86.459998999999996</v>
      </c>
      <c r="G1013">
        <v>86.459998999999996</v>
      </c>
      <c r="H1013">
        <v>0</v>
      </c>
    </row>
    <row r="1014" spans="1:8" x14ac:dyDescent="0.25">
      <c r="A1014" s="1">
        <v>35388</v>
      </c>
      <c r="B1014" s="1" t="str">
        <f t="shared" si="15"/>
        <v>1996M11</v>
      </c>
      <c r="C1014">
        <v>86.419998000000007</v>
      </c>
      <c r="D1014">
        <v>86.589995999999999</v>
      </c>
      <c r="E1014">
        <v>86.389999000000003</v>
      </c>
      <c r="F1014">
        <v>86.540001000000004</v>
      </c>
      <c r="G1014">
        <v>86.540001000000004</v>
      </c>
      <c r="H1014">
        <v>0</v>
      </c>
    </row>
    <row r="1015" spans="1:8" x14ac:dyDescent="0.25">
      <c r="A1015" s="1">
        <v>35389</v>
      </c>
      <c r="B1015" s="1" t="str">
        <f t="shared" si="15"/>
        <v>1996M11</v>
      </c>
      <c r="C1015">
        <v>86.540001000000004</v>
      </c>
      <c r="D1015">
        <v>86.550003000000004</v>
      </c>
      <c r="E1015">
        <v>86.059997999999993</v>
      </c>
      <c r="F1015">
        <v>86.18</v>
      </c>
      <c r="G1015">
        <v>86.18</v>
      </c>
      <c r="H1015">
        <v>0</v>
      </c>
    </row>
    <row r="1016" spans="1:8" x14ac:dyDescent="0.25">
      <c r="A1016" s="1">
        <v>35390</v>
      </c>
      <c r="B1016" s="1" t="str">
        <f t="shared" si="15"/>
        <v>1996M11</v>
      </c>
      <c r="C1016">
        <v>86.110000999999997</v>
      </c>
      <c r="D1016">
        <v>86.389999000000003</v>
      </c>
      <c r="E1016">
        <v>86.040001000000004</v>
      </c>
      <c r="F1016">
        <v>86.139999000000003</v>
      </c>
      <c r="G1016">
        <v>86.139999000000003</v>
      </c>
      <c r="H1016">
        <v>0</v>
      </c>
    </row>
    <row r="1017" spans="1:8" x14ac:dyDescent="0.25">
      <c r="A1017" s="1">
        <v>35391</v>
      </c>
      <c r="B1017" s="1" t="str">
        <f t="shared" si="15"/>
        <v>1996M11</v>
      </c>
      <c r="C1017">
        <v>86.120002999999997</v>
      </c>
      <c r="D1017">
        <v>86.660004000000001</v>
      </c>
      <c r="E1017">
        <v>86.099997999999999</v>
      </c>
      <c r="F1017">
        <v>86.559997999999993</v>
      </c>
      <c r="G1017">
        <v>86.559997999999993</v>
      </c>
      <c r="H1017">
        <v>0</v>
      </c>
    </row>
    <row r="1018" spans="1:8" x14ac:dyDescent="0.25">
      <c r="A1018" s="1">
        <v>35394</v>
      </c>
      <c r="B1018" s="1" t="str">
        <f t="shared" si="15"/>
        <v>1996M11</v>
      </c>
      <c r="C1018">
        <v>86.529999000000004</v>
      </c>
      <c r="D1018">
        <v>87.309997999999993</v>
      </c>
      <c r="E1018">
        <v>86.529999000000004</v>
      </c>
      <c r="F1018">
        <v>87.260002</v>
      </c>
      <c r="G1018">
        <v>87.260002</v>
      </c>
      <c r="H1018">
        <v>0</v>
      </c>
    </row>
    <row r="1019" spans="1:8" x14ac:dyDescent="0.25">
      <c r="A1019" s="1">
        <v>35395</v>
      </c>
      <c r="B1019" s="1" t="str">
        <f t="shared" si="15"/>
        <v>1996M11</v>
      </c>
      <c r="C1019">
        <v>87.279999000000004</v>
      </c>
      <c r="D1019">
        <v>87.559997999999993</v>
      </c>
      <c r="E1019">
        <v>87.129997000000003</v>
      </c>
      <c r="F1019">
        <v>87.349997999999999</v>
      </c>
      <c r="G1019">
        <v>87.349997999999999</v>
      </c>
      <c r="H1019">
        <v>0</v>
      </c>
    </row>
    <row r="1020" spans="1:8" x14ac:dyDescent="0.25">
      <c r="A1020" s="1">
        <v>35396</v>
      </c>
      <c r="B1020" s="1" t="str">
        <f t="shared" si="15"/>
        <v>1996M11</v>
      </c>
      <c r="C1020">
        <v>87.309997999999993</v>
      </c>
      <c r="D1020">
        <v>87.559997999999993</v>
      </c>
      <c r="E1020">
        <v>87.18</v>
      </c>
      <c r="F1020">
        <v>87.510002</v>
      </c>
      <c r="G1020">
        <v>87.510002</v>
      </c>
      <c r="H1020">
        <v>0</v>
      </c>
    </row>
    <row r="1021" spans="1:8" x14ac:dyDescent="0.25">
      <c r="A1021" s="1">
        <v>35397</v>
      </c>
      <c r="B1021" s="1" t="str">
        <f t="shared" si="15"/>
        <v>1996M11</v>
      </c>
      <c r="C1021">
        <v>87.510002</v>
      </c>
      <c r="D1021">
        <v>87.800003000000004</v>
      </c>
      <c r="E1021">
        <v>87.410004000000001</v>
      </c>
      <c r="F1021">
        <v>87.620002999999997</v>
      </c>
      <c r="G1021">
        <v>87.620002999999997</v>
      </c>
      <c r="H1021">
        <v>0</v>
      </c>
    </row>
    <row r="1022" spans="1:8" x14ac:dyDescent="0.25">
      <c r="A1022" s="1">
        <v>35398</v>
      </c>
      <c r="B1022" s="1" t="str">
        <f t="shared" si="15"/>
        <v>1996M11</v>
      </c>
      <c r="C1022">
        <v>87.650002000000001</v>
      </c>
      <c r="D1022">
        <v>87.959998999999996</v>
      </c>
      <c r="E1022">
        <v>87.620002999999997</v>
      </c>
      <c r="F1022">
        <v>87.919998000000007</v>
      </c>
      <c r="G1022">
        <v>87.919998000000007</v>
      </c>
      <c r="H1022">
        <v>0</v>
      </c>
    </row>
    <row r="1023" spans="1:8" x14ac:dyDescent="0.25">
      <c r="A1023" s="1">
        <v>35401</v>
      </c>
      <c r="B1023" s="1" t="str">
        <f t="shared" si="15"/>
        <v>1996M12</v>
      </c>
      <c r="C1023">
        <v>87.949996999999996</v>
      </c>
      <c r="D1023">
        <v>88.669998000000007</v>
      </c>
      <c r="E1023">
        <v>87.830001999999993</v>
      </c>
      <c r="F1023">
        <v>88.599997999999999</v>
      </c>
      <c r="G1023">
        <v>88.599997999999999</v>
      </c>
      <c r="H1023">
        <v>0</v>
      </c>
    </row>
    <row r="1024" spans="1:8" x14ac:dyDescent="0.25">
      <c r="A1024" s="1">
        <v>35402</v>
      </c>
      <c r="B1024" s="1" t="str">
        <f t="shared" si="15"/>
        <v>1996M12</v>
      </c>
      <c r="C1024">
        <v>88.529999000000004</v>
      </c>
      <c r="D1024">
        <v>89.139999000000003</v>
      </c>
      <c r="E1024">
        <v>88.529999000000004</v>
      </c>
      <c r="F1024">
        <v>88.690002000000007</v>
      </c>
      <c r="G1024">
        <v>88.690002000000007</v>
      </c>
      <c r="H1024">
        <v>0</v>
      </c>
    </row>
    <row r="1025" spans="1:8" x14ac:dyDescent="0.25">
      <c r="A1025" s="1">
        <v>35403</v>
      </c>
      <c r="B1025" s="1" t="str">
        <f t="shared" si="15"/>
        <v>1996M12</v>
      </c>
      <c r="C1025">
        <v>88.739998</v>
      </c>
      <c r="D1025">
        <v>89.129997000000003</v>
      </c>
      <c r="E1025">
        <v>88.650002000000001</v>
      </c>
      <c r="F1025">
        <v>88.809997999999993</v>
      </c>
      <c r="G1025">
        <v>88.809997999999993</v>
      </c>
      <c r="H1025">
        <v>0</v>
      </c>
    </row>
    <row r="1026" spans="1:8" x14ac:dyDescent="0.25">
      <c r="A1026" s="1">
        <v>35404</v>
      </c>
      <c r="B1026" s="1" t="str">
        <f t="shared" si="15"/>
        <v>1996M12</v>
      </c>
      <c r="C1026">
        <v>88.800003000000004</v>
      </c>
      <c r="D1026">
        <v>89.099997999999999</v>
      </c>
      <c r="E1026">
        <v>88.43</v>
      </c>
      <c r="F1026">
        <v>88.529999000000004</v>
      </c>
      <c r="G1026">
        <v>88.529999000000004</v>
      </c>
      <c r="H1026">
        <v>0</v>
      </c>
    </row>
    <row r="1027" spans="1:8" x14ac:dyDescent="0.25">
      <c r="A1027" s="1">
        <v>35405</v>
      </c>
      <c r="B1027" s="1" t="str">
        <f t="shared" ref="B1027:B1090" si="16">YEAR(A1027)&amp;"M"&amp;MONTH(A1027)</f>
        <v>1996M12</v>
      </c>
      <c r="C1027">
        <v>88.510002</v>
      </c>
      <c r="D1027">
        <v>88.699996999999996</v>
      </c>
      <c r="E1027">
        <v>87.690002000000007</v>
      </c>
      <c r="F1027">
        <v>88.480002999999996</v>
      </c>
      <c r="G1027">
        <v>88.480002999999996</v>
      </c>
      <c r="H1027">
        <v>0</v>
      </c>
    </row>
    <row r="1028" spans="1:8" x14ac:dyDescent="0.25">
      <c r="A1028" s="1">
        <v>35408</v>
      </c>
      <c r="B1028" s="1" t="str">
        <f t="shared" si="16"/>
        <v>1996M12</v>
      </c>
      <c r="C1028">
        <v>88.480002999999996</v>
      </c>
      <c r="D1028">
        <v>88.839995999999999</v>
      </c>
      <c r="E1028">
        <v>88.389999000000003</v>
      </c>
      <c r="F1028">
        <v>88.779999000000004</v>
      </c>
      <c r="G1028">
        <v>88.779999000000004</v>
      </c>
      <c r="H1028">
        <v>0</v>
      </c>
    </row>
    <row r="1029" spans="1:8" x14ac:dyDescent="0.25">
      <c r="A1029" s="1">
        <v>35409</v>
      </c>
      <c r="B1029" s="1" t="str">
        <f t="shared" si="16"/>
        <v>1996M12</v>
      </c>
      <c r="C1029">
        <v>88.809997999999993</v>
      </c>
      <c r="D1029">
        <v>88.830001999999993</v>
      </c>
      <c r="E1029">
        <v>88.550003000000004</v>
      </c>
      <c r="F1029">
        <v>88.669998000000007</v>
      </c>
      <c r="G1029">
        <v>88.669998000000007</v>
      </c>
      <c r="H1029">
        <v>0</v>
      </c>
    </row>
    <row r="1030" spans="1:8" x14ac:dyDescent="0.25">
      <c r="A1030" s="1">
        <v>35410</v>
      </c>
      <c r="B1030" s="1" t="str">
        <f t="shared" si="16"/>
        <v>1996M12</v>
      </c>
      <c r="C1030">
        <v>88.599997999999999</v>
      </c>
      <c r="D1030">
        <v>88.629997000000003</v>
      </c>
      <c r="E1030">
        <v>87.910004000000001</v>
      </c>
      <c r="F1030">
        <v>88.110000999999997</v>
      </c>
      <c r="G1030">
        <v>88.110000999999997</v>
      </c>
      <c r="H1030">
        <v>0</v>
      </c>
    </row>
    <row r="1031" spans="1:8" x14ac:dyDescent="0.25">
      <c r="A1031" s="1">
        <v>35411</v>
      </c>
      <c r="B1031" s="1" t="str">
        <f t="shared" si="16"/>
        <v>1996M12</v>
      </c>
      <c r="C1031">
        <v>88.040001000000004</v>
      </c>
      <c r="D1031">
        <v>88.5</v>
      </c>
      <c r="E1031">
        <v>88</v>
      </c>
      <c r="F1031">
        <v>88.25</v>
      </c>
      <c r="G1031">
        <v>88.25</v>
      </c>
      <c r="H1031">
        <v>0</v>
      </c>
    </row>
    <row r="1032" spans="1:8" x14ac:dyDescent="0.25">
      <c r="A1032" s="1">
        <v>35412</v>
      </c>
      <c r="B1032" s="1" t="str">
        <f t="shared" si="16"/>
        <v>1996M12</v>
      </c>
      <c r="C1032">
        <v>88.169998000000007</v>
      </c>
      <c r="D1032">
        <v>88.760002</v>
      </c>
      <c r="E1032">
        <v>87.959998999999996</v>
      </c>
      <c r="F1032">
        <v>88.720000999999996</v>
      </c>
      <c r="G1032">
        <v>88.720000999999996</v>
      </c>
      <c r="H1032">
        <v>0</v>
      </c>
    </row>
    <row r="1033" spans="1:8" x14ac:dyDescent="0.25">
      <c r="A1033" s="1">
        <v>35415</v>
      </c>
      <c r="B1033" s="1" t="str">
        <f t="shared" si="16"/>
        <v>1996M12</v>
      </c>
      <c r="C1033">
        <v>88.760002</v>
      </c>
      <c r="D1033">
        <v>88.830001999999993</v>
      </c>
      <c r="E1033">
        <v>88.330001999999993</v>
      </c>
      <c r="F1033">
        <v>88.470000999999996</v>
      </c>
      <c r="G1033">
        <v>88.470000999999996</v>
      </c>
      <c r="H1033">
        <v>0</v>
      </c>
    </row>
    <row r="1034" spans="1:8" x14ac:dyDescent="0.25">
      <c r="A1034" s="1">
        <v>35416</v>
      </c>
      <c r="B1034" s="1" t="str">
        <f t="shared" si="16"/>
        <v>1996M12</v>
      </c>
      <c r="C1034">
        <v>88.300003000000004</v>
      </c>
      <c r="D1034">
        <v>88.57</v>
      </c>
      <c r="E1034">
        <v>88.279999000000004</v>
      </c>
      <c r="F1034">
        <v>88.480002999999996</v>
      </c>
      <c r="G1034">
        <v>88.480002999999996</v>
      </c>
      <c r="H1034">
        <v>0</v>
      </c>
    </row>
    <row r="1035" spans="1:8" x14ac:dyDescent="0.25">
      <c r="A1035" s="1">
        <v>35417</v>
      </c>
      <c r="B1035" s="1" t="str">
        <f t="shared" si="16"/>
        <v>1996M12</v>
      </c>
      <c r="C1035">
        <v>88.449996999999996</v>
      </c>
      <c r="D1035">
        <v>88.690002000000007</v>
      </c>
      <c r="E1035">
        <v>88.32</v>
      </c>
      <c r="F1035">
        <v>88.599997999999999</v>
      </c>
      <c r="G1035">
        <v>88.599997999999999</v>
      </c>
      <c r="H1035">
        <v>0</v>
      </c>
    </row>
    <row r="1036" spans="1:8" x14ac:dyDescent="0.25">
      <c r="A1036" s="1">
        <v>35418</v>
      </c>
      <c r="B1036" s="1" t="str">
        <f t="shared" si="16"/>
        <v>1996M12</v>
      </c>
      <c r="C1036">
        <v>88.480002999999996</v>
      </c>
      <c r="D1036">
        <v>89.07</v>
      </c>
      <c r="E1036">
        <v>88.400002000000001</v>
      </c>
      <c r="F1036">
        <v>88.830001999999993</v>
      </c>
      <c r="G1036">
        <v>88.830001999999993</v>
      </c>
      <c r="H1036">
        <v>0</v>
      </c>
    </row>
    <row r="1037" spans="1:8" x14ac:dyDescent="0.25">
      <c r="A1037" s="1">
        <v>35419</v>
      </c>
      <c r="B1037" s="1" t="str">
        <f t="shared" si="16"/>
        <v>1996M12</v>
      </c>
      <c r="C1037">
        <v>88.910004000000001</v>
      </c>
      <c r="D1037">
        <v>88.949996999999996</v>
      </c>
      <c r="E1037">
        <v>88.57</v>
      </c>
      <c r="F1037">
        <v>88.669998000000007</v>
      </c>
      <c r="G1037">
        <v>88.669998000000007</v>
      </c>
      <c r="H1037">
        <v>0</v>
      </c>
    </row>
    <row r="1038" spans="1:8" x14ac:dyDescent="0.25">
      <c r="A1038" s="1">
        <v>35422</v>
      </c>
      <c r="B1038" s="1" t="str">
        <f t="shared" si="16"/>
        <v>1996M12</v>
      </c>
      <c r="C1038">
        <v>88.610000999999997</v>
      </c>
      <c r="D1038">
        <v>88.769997000000004</v>
      </c>
      <c r="E1038">
        <v>88.580001999999993</v>
      </c>
      <c r="F1038">
        <v>88.699996999999996</v>
      </c>
      <c r="G1038">
        <v>88.699996999999996</v>
      </c>
      <c r="H1038">
        <v>0</v>
      </c>
    </row>
    <row r="1039" spans="1:8" x14ac:dyDescent="0.25">
      <c r="A1039" s="1">
        <v>35423</v>
      </c>
      <c r="B1039" s="1" t="str">
        <f t="shared" si="16"/>
        <v>1996M12</v>
      </c>
      <c r="C1039">
        <v>88.669998000000007</v>
      </c>
      <c r="D1039">
        <v>88.830001999999993</v>
      </c>
      <c r="E1039">
        <v>88.629997000000003</v>
      </c>
      <c r="F1039">
        <v>88.809997999999993</v>
      </c>
      <c r="G1039">
        <v>88.809997999999993</v>
      </c>
      <c r="H1039">
        <v>0</v>
      </c>
    </row>
    <row r="1040" spans="1:8" x14ac:dyDescent="0.25">
      <c r="A1040" s="1">
        <v>35424</v>
      </c>
      <c r="B1040" s="1" t="str">
        <f t="shared" si="16"/>
        <v>1996M12</v>
      </c>
      <c r="C1040">
        <v>88.669998000000007</v>
      </c>
      <c r="D1040">
        <v>88.830001999999993</v>
      </c>
      <c r="E1040">
        <v>88.629997000000003</v>
      </c>
      <c r="F1040">
        <v>88.809997999999993</v>
      </c>
      <c r="G1040">
        <v>88.809997999999993</v>
      </c>
      <c r="H1040">
        <v>0</v>
      </c>
    </row>
    <row r="1041" spans="1:8" x14ac:dyDescent="0.25">
      <c r="A1041" s="1">
        <v>35425</v>
      </c>
      <c r="B1041" s="1" t="str">
        <f t="shared" si="16"/>
        <v>1996M12</v>
      </c>
      <c r="C1041">
        <v>88.760002</v>
      </c>
      <c r="D1041">
        <v>88.879997000000003</v>
      </c>
      <c r="E1041">
        <v>88.68</v>
      </c>
      <c r="F1041">
        <v>88.779999000000004</v>
      </c>
      <c r="G1041">
        <v>88.779999000000004</v>
      </c>
      <c r="H1041">
        <v>0</v>
      </c>
    </row>
    <row r="1042" spans="1:8" x14ac:dyDescent="0.25">
      <c r="A1042" s="1">
        <v>35426</v>
      </c>
      <c r="B1042" s="1" t="str">
        <f t="shared" si="16"/>
        <v>1996M12</v>
      </c>
      <c r="C1042">
        <v>88.739998</v>
      </c>
      <c r="D1042">
        <v>89</v>
      </c>
      <c r="E1042">
        <v>88.709998999999996</v>
      </c>
      <c r="F1042">
        <v>88.760002</v>
      </c>
      <c r="G1042">
        <v>88.760002</v>
      </c>
      <c r="H1042">
        <v>0</v>
      </c>
    </row>
    <row r="1043" spans="1:8" x14ac:dyDescent="0.25">
      <c r="A1043" s="1">
        <v>35429</v>
      </c>
      <c r="B1043" s="1" t="str">
        <f t="shared" si="16"/>
        <v>1996M12</v>
      </c>
      <c r="C1043">
        <v>88.779999000000004</v>
      </c>
      <c r="D1043">
        <v>88.949996999999996</v>
      </c>
      <c r="E1043">
        <v>88.75</v>
      </c>
      <c r="F1043">
        <v>88.860000999999997</v>
      </c>
      <c r="G1043">
        <v>88.860000999999997</v>
      </c>
      <c r="H1043">
        <v>0</v>
      </c>
    </row>
    <row r="1044" spans="1:8" x14ac:dyDescent="0.25">
      <c r="A1044" s="1">
        <v>35430</v>
      </c>
      <c r="B1044" s="1" t="str">
        <f t="shared" si="16"/>
        <v>1996M12</v>
      </c>
      <c r="C1044">
        <v>88.849997999999999</v>
      </c>
      <c r="D1044">
        <v>88.900002000000001</v>
      </c>
      <c r="E1044">
        <v>88.029999000000004</v>
      </c>
      <c r="F1044">
        <v>88.18</v>
      </c>
      <c r="G1044">
        <v>88.18</v>
      </c>
      <c r="H1044">
        <v>0</v>
      </c>
    </row>
    <row r="1045" spans="1:8" x14ac:dyDescent="0.25">
      <c r="A1045" s="1">
        <v>35431</v>
      </c>
      <c r="B1045" s="1" t="str">
        <f t="shared" si="16"/>
        <v>1997M1</v>
      </c>
      <c r="C1045">
        <v>88.849997999999999</v>
      </c>
      <c r="D1045">
        <v>88.900002000000001</v>
      </c>
      <c r="E1045">
        <v>88.029999000000004</v>
      </c>
      <c r="F1045">
        <v>88.18</v>
      </c>
      <c r="G1045">
        <v>88.18</v>
      </c>
      <c r="H1045">
        <v>0</v>
      </c>
    </row>
    <row r="1046" spans="1:8" x14ac:dyDescent="0.25">
      <c r="A1046" s="1">
        <v>35432</v>
      </c>
      <c r="B1046" s="1" t="str">
        <f t="shared" si="16"/>
        <v>1997M1</v>
      </c>
      <c r="C1046">
        <v>88.400002000000001</v>
      </c>
      <c r="D1046">
        <v>88.559997999999993</v>
      </c>
      <c r="E1046">
        <v>88.150002000000001</v>
      </c>
      <c r="F1046">
        <v>88.360000999999997</v>
      </c>
      <c r="G1046">
        <v>88.360000999999997</v>
      </c>
      <c r="H1046">
        <v>0</v>
      </c>
    </row>
    <row r="1047" spans="1:8" x14ac:dyDescent="0.25">
      <c r="A1047" s="1">
        <v>35433</v>
      </c>
      <c r="B1047" s="1" t="str">
        <f t="shared" si="16"/>
        <v>1997M1</v>
      </c>
      <c r="C1047">
        <v>88.459998999999996</v>
      </c>
      <c r="D1047">
        <v>89.470000999999996</v>
      </c>
      <c r="E1047">
        <v>88.379997000000003</v>
      </c>
      <c r="F1047">
        <v>89.300003000000004</v>
      </c>
      <c r="G1047">
        <v>89.300003000000004</v>
      </c>
      <c r="H1047">
        <v>0</v>
      </c>
    </row>
    <row r="1048" spans="1:8" x14ac:dyDescent="0.25">
      <c r="A1048" s="1">
        <v>35436</v>
      </c>
      <c r="B1048" s="1" t="str">
        <f t="shared" si="16"/>
        <v>1997M1</v>
      </c>
      <c r="C1048">
        <v>89.410004000000001</v>
      </c>
      <c r="D1048">
        <v>89.599997999999999</v>
      </c>
      <c r="E1048">
        <v>89.110000999999997</v>
      </c>
      <c r="F1048">
        <v>89.110000999999997</v>
      </c>
      <c r="G1048">
        <v>89.110000999999997</v>
      </c>
      <c r="H1048">
        <v>0</v>
      </c>
    </row>
    <row r="1049" spans="1:8" x14ac:dyDescent="0.25">
      <c r="A1049" s="1">
        <v>35437</v>
      </c>
      <c r="B1049" s="1" t="str">
        <f t="shared" si="16"/>
        <v>1997M1</v>
      </c>
      <c r="C1049">
        <v>89.120002999999997</v>
      </c>
      <c r="D1049">
        <v>89.160004000000001</v>
      </c>
      <c r="E1049">
        <v>88.730002999999996</v>
      </c>
      <c r="F1049">
        <v>89.019997000000004</v>
      </c>
      <c r="G1049">
        <v>89.019997000000004</v>
      </c>
      <c r="H1049">
        <v>0</v>
      </c>
    </row>
    <row r="1050" spans="1:8" x14ac:dyDescent="0.25">
      <c r="A1050" s="1">
        <v>35438</v>
      </c>
      <c r="B1050" s="1" t="str">
        <f t="shared" si="16"/>
        <v>1997M1</v>
      </c>
      <c r="C1050">
        <v>89.050003000000004</v>
      </c>
      <c r="D1050">
        <v>89.639999000000003</v>
      </c>
      <c r="E1050">
        <v>88.970000999999996</v>
      </c>
      <c r="F1050">
        <v>89.459998999999996</v>
      </c>
      <c r="G1050">
        <v>89.459998999999996</v>
      </c>
      <c r="H1050">
        <v>0</v>
      </c>
    </row>
    <row r="1051" spans="1:8" x14ac:dyDescent="0.25">
      <c r="A1051" s="1">
        <v>35439</v>
      </c>
      <c r="B1051" s="1" t="str">
        <f t="shared" si="16"/>
        <v>1997M1</v>
      </c>
      <c r="C1051">
        <v>89.480002999999996</v>
      </c>
      <c r="D1051">
        <v>89.699996999999996</v>
      </c>
      <c r="E1051">
        <v>89.309997999999993</v>
      </c>
      <c r="F1051">
        <v>89.5</v>
      </c>
      <c r="G1051">
        <v>89.5</v>
      </c>
      <c r="H1051">
        <v>0</v>
      </c>
    </row>
    <row r="1052" spans="1:8" x14ac:dyDescent="0.25">
      <c r="A1052" s="1">
        <v>35440</v>
      </c>
      <c r="B1052" s="1" t="str">
        <f t="shared" si="16"/>
        <v>1997M1</v>
      </c>
      <c r="C1052">
        <v>89.440002000000007</v>
      </c>
      <c r="D1052">
        <v>89.849997999999999</v>
      </c>
      <c r="E1052">
        <v>89.339995999999999</v>
      </c>
      <c r="F1052">
        <v>89.779999000000004</v>
      </c>
      <c r="G1052">
        <v>89.779999000000004</v>
      </c>
      <c r="H1052">
        <v>0</v>
      </c>
    </row>
    <row r="1053" spans="1:8" x14ac:dyDescent="0.25">
      <c r="A1053" s="1">
        <v>35443</v>
      </c>
      <c r="B1053" s="1" t="str">
        <f t="shared" si="16"/>
        <v>1997M1</v>
      </c>
      <c r="C1053">
        <v>89.870002999999997</v>
      </c>
      <c r="D1053">
        <v>90.129997000000003</v>
      </c>
      <c r="E1053">
        <v>89.629997000000003</v>
      </c>
      <c r="F1053">
        <v>89.949996999999996</v>
      </c>
      <c r="G1053">
        <v>89.949996999999996</v>
      </c>
      <c r="H1053">
        <v>0</v>
      </c>
    </row>
    <row r="1054" spans="1:8" x14ac:dyDescent="0.25">
      <c r="A1054" s="1">
        <v>35444</v>
      </c>
      <c r="B1054" s="1" t="str">
        <f t="shared" si="16"/>
        <v>1997M1</v>
      </c>
      <c r="C1054">
        <v>90</v>
      </c>
      <c r="D1054">
        <v>90.419998000000007</v>
      </c>
      <c r="E1054">
        <v>89.889999000000003</v>
      </c>
      <c r="F1054">
        <v>90.32</v>
      </c>
      <c r="G1054">
        <v>90.32</v>
      </c>
      <c r="H1054">
        <v>0</v>
      </c>
    </row>
    <row r="1055" spans="1:8" x14ac:dyDescent="0.25">
      <c r="A1055" s="1">
        <v>35445</v>
      </c>
      <c r="B1055" s="1" t="str">
        <f t="shared" si="16"/>
        <v>1997M1</v>
      </c>
      <c r="C1055">
        <v>90.309997999999993</v>
      </c>
      <c r="D1055">
        <v>90.5</v>
      </c>
      <c r="E1055">
        <v>89.889999000000003</v>
      </c>
      <c r="F1055">
        <v>89.910004000000001</v>
      </c>
      <c r="G1055">
        <v>89.910004000000001</v>
      </c>
      <c r="H1055">
        <v>0</v>
      </c>
    </row>
    <row r="1056" spans="1:8" x14ac:dyDescent="0.25">
      <c r="A1056" s="1">
        <v>35446</v>
      </c>
      <c r="B1056" s="1" t="str">
        <f t="shared" si="16"/>
        <v>1997M1</v>
      </c>
      <c r="C1056">
        <v>89.919998000000007</v>
      </c>
      <c r="D1056">
        <v>90.279999000000004</v>
      </c>
      <c r="E1056">
        <v>89.879997000000003</v>
      </c>
      <c r="F1056">
        <v>90.099997999999999</v>
      </c>
      <c r="G1056">
        <v>90.099997999999999</v>
      </c>
      <c r="H1056">
        <v>0</v>
      </c>
    </row>
    <row r="1057" spans="1:8" x14ac:dyDescent="0.25">
      <c r="A1057" s="1">
        <v>35447</v>
      </c>
      <c r="B1057" s="1" t="str">
        <f t="shared" si="16"/>
        <v>1997M1</v>
      </c>
      <c r="C1057">
        <v>90.160004000000001</v>
      </c>
      <c r="D1057">
        <v>91.150002000000001</v>
      </c>
      <c r="E1057">
        <v>90.120002999999997</v>
      </c>
      <c r="F1057">
        <v>90.860000999999997</v>
      </c>
      <c r="G1057">
        <v>90.860000999999997</v>
      </c>
      <c r="H1057">
        <v>0</v>
      </c>
    </row>
    <row r="1058" spans="1:8" x14ac:dyDescent="0.25">
      <c r="A1058" s="1">
        <v>35450</v>
      </c>
      <c r="B1058" s="1" t="str">
        <f t="shared" si="16"/>
        <v>1997M1</v>
      </c>
      <c r="C1058">
        <v>91.589995999999999</v>
      </c>
      <c r="D1058">
        <v>91.739998</v>
      </c>
      <c r="E1058">
        <v>91</v>
      </c>
      <c r="F1058">
        <v>91.550003000000004</v>
      </c>
      <c r="G1058">
        <v>91.550003000000004</v>
      </c>
      <c r="H1058">
        <v>0</v>
      </c>
    </row>
    <row r="1059" spans="1:8" x14ac:dyDescent="0.25">
      <c r="A1059" s="1">
        <v>35451</v>
      </c>
      <c r="B1059" s="1" t="str">
        <f t="shared" si="16"/>
        <v>1997M1</v>
      </c>
      <c r="C1059">
        <v>91.589995999999999</v>
      </c>
      <c r="D1059">
        <v>91.629997000000003</v>
      </c>
      <c r="E1059">
        <v>91.120002999999997</v>
      </c>
      <c r="F1059">
        <v>91.620002999999997</v>
      </c>
      <c r="G1059">
        <v>91.620002999999997</v>
      </c>
      <c r="H1059">
        <v>0</v>
      </c>
    </row>
    <row r="1060" spans="1:8" x14ac:dyDescent="0.25">
      <c r="A1060" s="1">
        <v>35452</v>
      </c>
      <c r="B1060" s="1" t="str">
        <f t="shared" si="16"/>
        <v>1997M1</v>
      </c>
      <c r="C1060">
        <v>91.660004000000001</v>
      </c>
      <c r="D1060">
        <v>92.480002999999996</v>
      </c>
      <c r="E1060">
        <v>91.540001000000004</v>
      </c>
      <c r="F1060">
        <v>92.470000999999996</v>
      </c>
      <c r="G1060">
        <v>92.470000999999996</v>
      </c>
      <c r="H1060">
        <v>0</v>
      </c>
    </row>
    <row r="1061" spans="1:8" x14ac:dyDescent="0.25">
      <c r="A1061" s="1">
        <v>35453</v>
      </c>
      <c r="B1061" s="1" t="str">
        <f t="shared" si="16"/>
        <v>1997M1</v>
      </c>
      <c r="C1061">
        <v>92.389999000000003</v>
      </c>
      <c r="D1061">
        <v>92.760002</v>
      </c>
      <c r="E1061">
        <v>92.260002</v>
      </c>
      <c r="F1061">
        <v>92.559997999999993</v>
      </c>
      <c r="G1061">
        <v>92.559997999999993</v>
      </c>
      <c r="H1061">
        <v>0</v>
      </c>
    </row>
    <row r="1062" spans="1:8" x14ac:dyDescent="0.25">
      <c r="A1062" s="1">
        <v>35454</v>
      </c>
      <c r="B1062" s="1" t="str">
        <f t="shared" si="16"/>
        <v>1997M1</v>
      </c>
      <c r="C1062">
        <v>92.120002999999997</v>
      </c>
      <c r="D1062">
        <v>92.57</v>
      </c>
      <c r="E1062">
        <v>91.919998000000007</v>
      </c>
      <c r="F1062">
        <v>92.120002999999997</v>
      </c>
      <c r="G1062">
        <v>92.120002999999997</v>
      </c>
      <c r="H1062">
        <v>0</v>
      </c>
    </row>
    <row r="1063" spans="1:8" x14ac:dyDescent="0.25">
      <c r="A1063" s="1">
        <v>35457</v>
      </c>
      <c r="B1063" s="1" t="str">
        <f t="shared" si="16"/>
        <v>1997M1</v>
      </c>
      <c r="C1063">
        <v>92.209998999999996</v>
      </c>
      <c r="D1063">
        <v>92.900002000000001</v>
      </c>
      <c r="E1063">
        <v>92.160004000000001</v>
      </c>
      <c r="F1063">
        <v>92.769997000000004</v>
      </c>
      <c r="G1063">
        <v>92.769997000000004</v>
      </c>
      <c r="H1063">
        <v>0</v>
      </c>
    </row>
    <row r="1064" spans="1:8" x14ac:dyDescent="0.25">
      <c r="A1064" s="1">
        <v>35458</v>
      </c>
      <c r="B1064" s="1" t="str">
        <f t="shared" si="16"/>
        <v>1997M1</v>
      </c>
      <c r="C1064">
        <v>93.059997999999993</v>
      </c>
      <c r="D1064">
        <v>93.470000999999996</v>
      </c>
      <c r="E1064">
        <v>92.889999000000003</v>
      </c>
      <c r="F1064">
        <v>93.160004000000001</v>
      </c>
      <c r="G1064">
        <v>93.160004000000001</v>
      </c>
      <c r="H1064">
        <v>0</v>
      </c>
    </row>
    <row r="1065" spans="1:8" x14ac:dyDescent="0.25">
      <c r="A1065" s="1">
        <v>35459</v>
      </c>
      <c r="B1065" s="1" t="str">
        <f t="shared" si="16"/>
        <v>1997M1</v>
      </c>
      <c r="C1065">
        <v>93.120002999999997</v>
      </c>
      <c r="D1065">
        <v>93.589995999999999</v>
      </c>
      <c r="E1065">
        <v>92.709998999999996</v>
      </c>
      <c r="F1065">
        <v>93.019997000000004</v>
      </c>
      <c r="G1065">
        <v>93.019997000000004</v>
      </c>
      <c r="H1065">
        <v>0</v>
      </c>
    </row>
    <row r="1066" spans="1:8" x14ac:dyDescent="0.25">
      <c r="A1066" s="1">
        <v>35460</v>
      </c>
      <c r="B1066" s="1" t="str">
        <f t="shared" si="16"/>
        <v>1997M1</v>
      </c>
      <c r="C1066">
        <v>93.050003000000004</v>
      </c>
      <c r="D1066">
        <v>93.370002999999997</v>
      </c>
      <c r="E1066">
        <v>92.669998000000007</v>
      </c>
      <c r="F1066">
        <v>92.830001999999993</v>
      </c>
      <c r="G1066">
        <v>92.830001999999993</v>
      </c>
      <c r="H1066">
        <v>0</v>
      </c>
    </row>
    <row r="1067" spans="1:8" x14ac:dyDescent="0.25">
      <c r="A1067" s="1">
        <v>35461</v>
      </c>
      <c r="B1067" s="1" t="str">
        <f t="shared" si="16"/>
        <v>1997M1</v>
      </c>
      <c r="C1067">
        <v>92.980002999999996</v>
      </c>
      <c r="D1067">
        <v>93.169998000000007</v>
      </c>
      <c r="E1067">
        <v>92.639999000000003</v>
      </c>
      <c r="F1067">
        <v>93.040001000000004</v>
      </c>
      <c r="G1067">
        <v>93.040001000000004</v>
      </c>
      <c r="H1067">
        <v>0</v>
      </c>
    </row>
    <row r="1068" spans="1:8" x14ac:dyDescent="0.25">
      <c r="A1068" s="1">
        <v>35464</v>
      </c>
      <c r="B1068" s="1" t="str">
        <f t="shared" si="16"/>
        <v>1997M2</v>
      </c>
      <c r="C1068">
        <v>93.040001000000004</v>
      </c>
      <c r="D1068">
        <v>93.43</v>
      </c>
      <c r="E1068">
        <v>93.019997000000004</v>
      </c>
      <c r="F1068">
        <v>93.089995999999999</v>
      </c>
      <c r="G1068">
        <v>93.089995999999999</v>
      </c>
      <c r="H1068">
        <v>0</v>
      </c>
    </row>
    <row r="1069" spans="1:8" x14ac:dyDescent="0.25">
      <c r="A1069" s="1">
        <v>35465</v>
      </c>
      <c r="B1069" s="1" t="str">
        <f t="shared" si="16"/>
        <v>1997M2</v>
      </c>
      <c r="C1069">
        <v>93.080001999999993</v>
      </c>
      <c r="D1069">
        <v>93.269997000000004</v>
      </c>
      <c r="E1069">
        <v>92.870002999999997</v>
      </c>
      <c r="F1069">
        <v>93.239998</v>
      </c>
      <c r="G1069">
        <v>93.239998</v>
      </c>
      <c r="H1069">
        <v>0</v>
      </c>
    </row>
    <row r="1070" spans="1:8" x14ac:dyDescent="0.25">
      <c r="A1070" s="1">
        <v>35466</v>
      </c>
      <c r="B1070" s="1" t="str">
        <f t="shared" si="16"/>
        <v>1997M2</v>
      </c>
      <c r="C1070">
        <v>93.32</v>
      </c>
      <c r="D1070">
        <v>93.610000999999997</v>
      </c>
      <c r="E1070">
        <v>93.139999000000003</v>
      </c>
      <c r="F1070">
        <v>93.32</v>
      </c>
      <c r="G1070">
        <v>93.32</v>
      </c>
      <c r="H1070">
        <v>0</v>
      </c>
    </row>
    <row r="1071" spans="1:8" x14ac:dyDescent="0.25">
      <c r="A1071" s="1">
        <v>35467</v>
      </c>
      <c r="B1071" s="1" t="str">
        <f t="shared" si="16"/>
        <v>1997M2</v>
      </c>
      <c r="C1071">
        <v>93.419998000000007</v>
      </c>
      <c r="D1071">
        <v>93.610000999999997</v>
      </c>
      <c r="E1071">
        <v>93.160004000000001</v>
      </c>
      <c r="F1071">
        <v>93.470000999999996</v>
      </c>
      <c r="G1071">
        <v>93.470000999999996</v>
      </c>
      <c r="H1071">
        <v>0</v>
      </c>
    </row>
    <row r="1072" spans="1:8" x14ac:dyDescent="0.25">
      <c r="A1072" s="1">
        <v>35468</v>
      </c>
      <c r="B1072" s="1" t="str">
        <f t="shared" si="16"/>
        <v>1997M2</v>
      </c>
      <c r="C1072">
        <v>93.989998</v>
      </c>
      <c r="D1072">
        <v>94.489998</v>
      </c>
      <c r="E1072">
        <v>93.389999000000003</v>
      </c>
      <c r="F1072">
        <v>93.68</v>
      </c>
      <c r="G1072">
        <v>93.68</v>
      </c>
      <c r="H1072">
        <v>0</v>
      </c>
    </row>
    <row r="1073" spans="1:8" x14ac:dyDescent="0.25">
      <c r="A1073" s="1">
        <v>35471</v>
      </c>
      <c r="B1073" s="1" t="str">
        <f t="shared" si="16"/>
        <v>1997M2</v>
      </c>
      <c r="C1073">
        <v>93.449996999999996</v>
      </c>
      <c r="D1073">
        <v>93.660004000000001</v>
      </c>
      <c r="E1073">
        <v>93.239998</v>
      </c>
      <c r="F1073">
        <v>93.519997000000004</v>
      </c>
      <c r="G1073">
        <v>93.519997000000004</v>
      </c>
      <c r="H1073">
        <v>0</v>
      </c>
    </row>
    <row r="1074" spans="1:8" x14ac:dyDescent="0.25">
      <c r="A1074" s="1">
        <v>35472</v>
      </c>
      <c r="B1074" s="1" t="str">
        <f t="shared" si="16"/>
        <v>1997M2</v>
      </c>
      <c r="C1074">
        <v>94.300003000000004</v>
      </c>
      <c r="D1074">
        <v>94.370002999999997</v>
      </c>
      <c r="E1074">
        <v>93.599997999999999</v>
      </c>
      <c r="F1074">
        <v>94.25</v>
      </c>
      <c r="G1074">
        <v>94.25</v>
      </c>
      <c r="H1074">
        <v>0</v>
      </c>
    </row>
    <row r="1075" spans="1:8" x14ac:dyDescent="0.25">
      <c r="A1075" s="1">
        <v>35473</v>
      </c>
      <c r="B1075" s="1" t="str">
        <f t="shared" si="16"/>
        <v>1997M2</v>
      </c>
      <c r="C1075">
        <v>94.480002999999996</v>
      </c>
      <c r="D1075">
        <v>95.019997000000004</v>
      </c>
      <c r="E1075">
        <v>94.260002</v>
      </c>
      <c r="F1075">
        <v>94.709998999999996</v>
      </c>
      <c r="G1075">
        <v>94.709998999999996</v>
      </c>
      <c r="H1075">
        <v>0</v>
      </c>
    </row>
    <row r="1076" spans="1:8" x14ac:dyDescent="0.25">
      <c r="A1076" s="1">
        <v>35474</v>
      </c>
      <c r="B1076" s="1" t="str">
        <f t="shared" si="16"/>
        <v>1997M2</v>
      </c>
      <c r="C1076">
        <v>94.809997999999993</v>
      </c>
      <c r="D1076">
        <v>94.989998</v>
      </c>
      <c r="E1076">
        <v>94.459998999999996</v>
      </c>
      <c r="F1076">
        <v>94.800003000000004</v>
      </c>
      <c r="G1076">
        <v>94.800003000000004</v>
      </c>
      <c r="H1076">
        <v>0</v>
      </c>
    </row>
    <row r="1077" spans="1:8" x14ac:dyDescent="0.25">
      <c r="A1077" s="1">
        <v>35475</v>
      </c>
      <c r="B1077" s="1" t="str">
        <f t="shared" si="16"/>
        <v>1997M2</v>
      </c>
      <c r="C1077">
        <v>94.849997999999999</v>
      </c>
      <c r="D1077">
        <v>95.169998000000007</v>
      </c>
      <c r="E1077">
        <v>94.669998000000007</v>
      </c>
      <c r="F1077">
        <v>94.910004000000001</v>
      </c>
      <c r="G1077">
        <v>94.910004000000001</v>
      </c>
      <c r="H1077">
        <v>0</v>
      </c>
    </row>
    <row r="1078" spans="1:8" x14ac:dyDescent="0.25">
      <c r="A1078" s="1">
        <v>35478</v>
      </c>
      <c r="B1078" s="1" t="str">
        <f t="shared" si="16"/>
        <v>1997M2</v>
      </c>
      <c r="C1078">
        <v>95.110000999999997</v>
      </c>
      <c r="D1078">
        <v>95.309997999999993</v>
      </c>
      <c r="E1078">
        <v>95.040001000000004</v>
      </c>
      <c r="F1078">
        <v>95.239998</v>
      </c>
      <c r="G1078">
        <v>95.239998</v>
      </c>
      <c r="H1078">
        <v>0</v>
      </c>
    </row>
    <row r="1079" spans="1:8" x14ac:dyDescent="0.25">
      <c r="A1079" s="1">
        <v>35479</v>
      </c>
      <c r="B1079" s="1" t="str">
        <f t="shared" si="16"/>
        <v>1997M2</v>
      </c>
      <c r="C1079">
        <v>95.089995999999999</v>
      </c>
      <c r="D1079">
        <v>95.800003000000004</v>
      </c>
      <c r="E1079">
        <v>95.050003000000004</v>
      </c>
      <c r="F1079">
        <v>95.089995999999999</v>
      </c>
      <c r="G1079">
        <v>95.089995999999999</v>
      </c>
      <c r="H1079">
        <v>0</v>
      </c>
    </row>
    <row r="1080" spans="1:8" x14ac:dyDescent="0.25">
      <c r="A1080" s="1">
        <v>35480</v>
      </c>
      <c r="B1080" s="1" t="str">
        <f t="shared" si="16"/>
        <v>1997M2</v>
      </c>
      <c r="C1080">
        <v>95.220000999999996</v>
      </c>
      <c r="D1080">
        <v>95.739998</v>
      </c>
      <c r="E1080">
        <v>94.93</v>
      </c>
      <c r="F1080">
        <v>95.529999000000004</v>
      </c>
      <c r="G1080">
        <v>95.529999000000004</v>
      </c>
      <c r="H1080">
        <v>0</v>
      </c>
    </row>
    <row r="1081" spans="1:8" x14ac:dyDescent="0.25">
      <c r="A1081" s="1">
        <v>35481</v>
      </c>
      <c r="B1081" s="1" t="str">
        <f t="shared" si="16"/>
        <v>1997M2</v>
      </c>
      <c r="C1081">
        <v>95.599997999999999</v>
      </c>
      <c r="D1081">
        <v>95.669998000000007</v>
      </c>
      <c r="E1081">
        <v>94.839995999999999</v>
      </c>
      <c r="F1081">
        <v>94.910004000000001</v>
      </c>
      <c r="G1081">
        <v>94.910004000000001</v>
      </c>
      <c r="H1081">
        <v>0</v>
      </c>
    </row>
    <row r="1082" spans="1:8" x14ac:dyDescent="0.25">
      <c r="A1082" s="1">
        <v>35482</v>
      </c>
      <c r="B1082" s="1" t="str">
        <f t="shared" si="16"/>
        <v>1997M2</v>
      </c>
      <c r="C1082">
        <v>94.919998000000007</v>
      </c>
      <c r="D1082">
        <v>95.139999000000003</v>
      </c>
      <c r="E1082">
        <v>94.690002000000007</v>
      </c>
      <c r="F1082">
        <v>95.040001000000004</v>
      </c>
      <c r="G1082">
        <v>95.040001000000004</v>
      </c>
      <c r="H1082">
        <v>0</v>
      </c>
    </row>
    <row r="1083" spans="1:8" x14ac:dyDescent="0.25">
      <c r="A1083" s="1">
        <v>35485</v>
      </c>
      <c r="B1083" s="1" t="str">
        <f t="shared" si="16"/>
        <v>1997M2</v>
      </c>
      <c r="C1083">
        <v>94.980002999999996</v>
      </c>
      <c r="D1083">
        <v>95.029999000000004</v>
      </c>
      <c r="E1083">
        <v>94.089995999999999</v>
      </c>
      <c r="F1083">
        <v>94.290001000000004</v>
      </c>
      <c r="G1083">
        <v>94.290001000000004</v>
      </c>
      <c r="H1083">
        <v>0</v>
      </c>
    </row>
    <row r="1084" spans="1:8" x14ac:dyDescent="0.25">
      <c r="A1084" s="1">
        <v>35486</v>
      </c>
      <c r="B1084" s="1" t="str">
        <f t="shared" si="16"/>
        <v>1997M2</v>
      </c>
      <c r="C1084">
        <v>94.260002</v>
      </c>
      <c r="D1084">
        <v>94.580001999999993</v>
      </c>
      <c r="E1084">
        <v>94.220000999999996</v>
      </c>
      <c r="F1084">
        <v>94.260002</v>
      </c>
      <c r="G1084">
        <v>94.260002</v>
      </c>
      <c r="H1084">
        <v>0</v>
      </c>
    </row>
    <row r="1085" spans="1:8" x14ac:dyDescent="0.25">
      <c r="A1085" s="1">
        <v>35487</v>
      </c>
      <c r="B1085" s="1" t="str">
        <f t="shared" si="16"/>
        <v>1997M2</v>
      </c>
      <c r="C1085">
        <v>94.279999000000004</v>
      </c>
      <c r="D1085">
        <v>95.199996999999996</v>
      </c>
      <c r="E1085">
        <v>94.169998000000007</v>
      </c>
      <c r="F1085">
        <v>94.940002000000007</v>
      </c>
      <c r="G1085">
        <v>94.940002000000007</v>
      </c>
      <c r="H1085">
        <v>0</v>
      </c>
    </row>
    <row r="1086" spans="1:8" x14ac:dyDescent="0.25">
      <c r="A1086" s="1">
        <v>35488</v>
      </c>
      <c r="B1086" s="1" t="str">
        <f t="shared" si="16"/>
        <v>1997M2</v>
      </c>
      <c r="C1086">
        <v>94.949996999999996</v>
      </c>
      <c r="D1086">
        <v>95.110000999999997</v>
      </c>
      <c r="E1086">
        <v>94.68</v>
      </c>
      <c r="F1086">
        <v>94.870002999999997</v>
      </c>
      <c r="G1086">
        <v>94.870002999999997</v>
      </c>
      <c r="H1086">
        <v>0</v>
      </c>
    </row>
    <row r="1087" spans="1:8" x14ac:dyDescent="0.25">
      <c r="A1087" s="1">
        <v>35489</v>
      </c>
      <c r="B1087" s="1" t="str">
        <f t="shared" si="16"/>
        <v>1997M2</v>
      </c>
      <c r="C1087">
        <v>94.849997999999999</v>
      </c>
      <c r="D1087">
        <v>95.190002000000007</v>
      </c>
      <c r="E1087">
        <v>94.690002000000007</v>
      </c>
      <c r="F1087">
        <v>94.889999000000003</v>
      </c>
      <c r="G1087">
        <v>94.889999000000003</v>
      </c>
      <c r="H1087">
        <v>0</v>
      </c>
    </row>
    <row r="1088" spans="1:8" x14ac:dyDescent="0.25">
      <c r="A1088" s="1">
        <v>35492</v>
      </c>
      <c r="B1088" s="1" t="str">
        <f t="shared" si="16"/>
        <v>1997M3</v>
      </c>
      <c r="C1088">
        <v>94.980002999999996</v>
      </c>
      <c r="D1088">
        <v>95.419998000000007</v>
      </c>
      <c r="E1088">
        <v>94.970000999999996</v>
      </c>
      <c r="F1088">
        <v>95.389999000000003</v>
      </c>
      <c r="G1088">
        <v>95.389999000000003</v>
      </c>
      <c r="H1088">
        <v>0</v>
      </c>
    </row>
    <row r="1089" spans="1:8" x14ac:dyDescent="0.25">
      <c r="A1089" s="1">
        <v>35493</v>
      </c>
      <c r="B1089" s="1" t="str">
        <f t="shared" si="16"/>
        <v>1997M3</v>
      </c>
      <c r="C1089">
        <v>95.410004000000001</v>
      </c>
      <c r="D1089">
        <v>96.120002999999997</v>
      </c>
      <c r="E1089">
        <v>95.349997999999999</v>
      </c>
      <c r="F1089">
        <v>96.080001999999993</v>
      </c>
      <c r="G1089">
        <v>96.080001999999993</v>
      </c>
      <c r="H1089">
        <v>0</v>
      </c>
    </row>
    <row r="1090" spans="1:8" x14ac:dyDescent="0.25">
      <c r="A1090" s="1">
        <v>35494</v>
      </c>
      <c r="B1090" s="1" t="str">
        <f t="shared" si="16"/>
        <v>1997M3</v>
      </c>
      <c r="C1090">
        <v>96.059997999999993</v>
      </c>
      <c r="D1090">
        <v>96.089995999999999</v>
      </c>
      <c r="E1090">
        <v>95.790001000000004</v>
      </c>
      <c r="F1090">
        <v>95.919998000000007</v>
      </c>
      <c r="G1090">
        <v>95.919998000000007</v>
      </c>
      <c r="H1090">
        <v>0</v>
      </c>
    </row>
    <row r="1091" spans="1:8" x14ac:dyDescent="0.25">
      <c r="A1091" s="1">
        <v>35495</v>
      </c>
      <c r="B1091" s="1" t="str">
        <f t="shared" ref="B1091:B1154" si="17">YEAR(A1091)&amp;"M"&amp;MONTH(A1091)</f>
        <v>1997M3</v>
      </c>
      <c r="C1091">
        <v>95.760002</v>
      </c>
      <c r="D1091">
        <v>96.260002</v>
      </c>
      <c r="E1091">
        <v>95.760002</v>
      </c>
      <c r="F1091">
        <v>95.900002000000001</v>
      </c>
      <c r="G1091">
        <v>95.900002000000001</v>
      </c>
      <c r="H1091">
        <v>0</v>
      </c>
    </row>
    <row r="1092" spans="1:8" x14ac:dyDescent="0.25">
      <c r="A1092" s="1">
        <v>35496</v>
      </c>
      <c r="B1092" s="1" t="str">
        <f t="shared" si="17"/>
        <v>1997M3</v>
      </c>
      <c r="C1092">
        <v>95.910004000000001</v>
      </c>
      <c r="D1092">
        <v>96.32</v>
      </c>
      <c r="E1092">
        <v>95.849997999999999</v>
      </c>
      <c r="F1092">
        <v>96.120002999999997</v>
      </c>
      <c r="G1092">
        <v>96.120002999999997</v>
      </c>
      <c r="H1092">
        <v>0</v>
      </c>
    </row>
    <row r="1093" spans="1:8" x14ac:dyDescent="0.25">
      <c r="A1093" s="1">
        <v>35499</v>
      </c>
      <c r="B1093" s="1" t="str">
        <f t="shared" si="17"/>
        <v>1997M3</v>
      </c>
      <c r="C1093">
        <v>96.089995999999999</v>
      </c>
      <c r="D1093">
        <v>96.169998000000007</v>
      </c>
      <c r="E1093">
        <v>95.57</v>
      </c>
      <c r="F1093">
        <v>95.580001999999993</v>
      </c>
      <c r="G1093">
        <v>95.580001999999993</v>
      </c>
      <c r="H1093">
        <v>0</v>
      </c>
    </row>
    <row r="1094" spans="1:8" x14ac:dyDescent="0.25">
      <c r="A1094" s="1">
        <v>35500</v>
      </c>
      <c r="B1094" s="1" t="str">
        <f t="shared" si="17"/>
        <v>1997M3</v>
      </c>
      <c r="C1094">
        <v>95.589995999999999</v>
      </c>
      <c r="D1094">
        <v>95.830001999999993</v>
      </c>
      <c r="E1094">
        <v>95.489998</v>
      </c>
      <c r="F1094">
        <v>95.669998000000007</v>
      </c>
      <c r="G1094">
        <v>95.669998000000007</v>
      </c>
      <c r="H1094">
        <v>0</v>
      </c>
    </row>
    <row r="1095" spans="1:8" x14ac:dyDescent="0.25">
      <c r="A1095" s="1">
        <v>35501</v>
      </c>
      <c r="B1095" s="1" t="str">
        <f t="shared" si="17"/>
        <v>1997M3</v>
      </c>
      <c r="C1095">
        <v>95.809997999999993</v>
      </c>
      <c r="D1095">
        <v>96.099997999999999</v>
      </c>
      <c r="E1095">
        <v>95.379997000000003</v>
      </c>
      <c r="F1095">
        <v>95.419998000000007</v>
      </c>
      <c r="G1095">
        <v>95.419998000000007</v>
      </c>
      <c r="H1095">
        <v>0</v>
      </c>
    </row>
    <row r="1096" spans="1:8" x14ac:dyDescent="0.25">
      <c r="A1096" s="1">
        <v>35502</v>
      </c>
      <c r="B1096" s="1" t="str">
        <f t="shared" si="17"/>
        <v>1997M3</v>
      </c>
      <c r="C1096">
        <v>95.389999000000003</v>
      </c>
      <c r="D1096">
        <v>96.019997000000004</v>
      </c>
      <c r="E1096">
        <v>95.260002</v>
      </c>
      <c r="F1096">
        <v>96.019997000000004</v>
      </c>
      <c r="G1096">
        <v>96.019997000000004</v>
      </c>
      <c r="H1096">
        <v>0</v>
      </c>
    </row>
    <row r="1097" spans="1:8" x14ac:dyDescent="0.25">
      <c r="A1097" s="1">
        <v>35503</v>
      </c>
      <c r="B1097" s="1" t="str">
        <f t="shared" si="17"/>
        <v>1997M3</v>
      </c>
      <c r="C1097">
        <v>95.949996999999996</v>
      </c>
      <c r="D1097">
        <v>96.169998000000007</v>
      </c>
      <c r="E1097">
        <v>95.5</v>
      </c>
      <c r="F1097">
        <v>95.580001999999993</v>
      </c>
      <c r="G1097">
        <v>95.580001999999993</v>
      </c>
      <c r="H1097">
        <v>0</v>
      </c>
    </row>
    <row r="1098" spans="1:8" x14ac:dyDescent="0.25">
      <c r="A1098" s="1">
        <v>35506</v>
      </c>
      <c r="B1098" s="1" t="str">
        <f t="shared" si="17"/>
        <v>1997M3</v>
      </c>
      <c r="C1098">
        <v>95.669998000000007</v>
      </c>
      <c r="D1098">
        <v>95.739998</v>
      </c>
      <c r="E1098">
        <v>95.379997000000003</v>
      </c>
      <c r="F1098">
        <v>95.68</v>
      </c>
      <c r="G1098">
        <v>95.68</v>
      </c>
      <c r="H1098">
        <v>0</v>
      </c>
    </row>
    <row r="1099" spans="1:8" x14ac:dyDescent="0.25">
      <c r="A1099" s="1">
        <v>35507</v>
      </c>
      <c r="B1099" s="1" t="str">
        <f t="shared" si="17"/>
        <v>1997M3</v>
      </c>
      <c r="C1099">
        <v>95.75</v>
      </c>
      <c r="D1099">
        <v>95.82</v>
      </c>
      <c r="E1099">
        <v>94.889999000000003</v>
      </c>
      <c r="F1099">
        <v>94.980002999999996</v>
      </c>
      <c r="G1099">
        <v>94.980002999999996</v>
      </c>
      <c r="H1099">
        <v>0</v>
      </c>
    </row>
    <row r="1100" spans="1:8" x14ac:dyDescent="0.25">
      <c r="A1100" s="1">
        <v>35508</v>
      </c>
      <c r="B1100" s="1" t="str">
        <f t="shared" si="17"/>
        <v>1997M3</v>
      </c>
      <c r="C1100">
        <v>95.019997000000004</v>
      </c>
      <c r="D1100">
        <v>95.379997000000003</v>
      </c>
      <c r="E1100">
        <v>94.980002999999996</v>
      </c>
      <c r="F1100">
        <v>95.199996999999996</v>
      </c>
      <c r="G1100">
        <v>95.199996999999996</v>
      </c>
      <c r="H1100">
        <v>0</v>
      </c>
    </row>
    <row r="1101" spans="1:8" x14ac:dyDescent="0.25">
      <c r="A1101" s="1">
        <v>35509</v>
      </c>
      <c r="B1101" s="1" t="str">
        <f t="shared" si="17"/>
        <v>1997M3</v>
      </c>
      <c r="C1101">
        <v>95.239998</v>
      </c>
      <c r="D1101">
        <v>95.75</v>
      </c>
      <c r="E1101">
        <v>94.730002999999996</v>
      </c>
      <c r="F1101">
        <v>95.699996999999996</v>
      </c>
      <c r="G1101">
        <v>95.699996999999996</v>
      </c>
      <c r="H1101">
        <v>0</v>
      </c>
    </row>
    <row r="1102" spans="1:8" x14ac:dyDescent="0.25">
      <c r="A1102" s="1">
        <v>35510</v>
      </c>
      <c r="B1102" s="1" t="str">
        <f t="shared" si="17"/>
        <v>1997M3</v>
      </c>
      <c r="C1102">
        <v>95.68</v>
      </c>
      <c r="D1102">
        <v>95.720000999999996</v>
      </c>
      <c r="E1102">
        <v>95.099997999999999</v>
      </c>
      <c r="F1102">
        <v>95.279999000000004</v>
      </c>
      <c r="G1102">
        <v>95.279999000000004</v>
      </c>
      <c r="H1102">
        <v>0</v>
      </c>
    </row>
    <row r="1103" spans="1:8" x14ac:dyDescent="0.25">
      <c r="A1103" s="1">
        <v>35513</v>
      </c>
      <c r="B1103" s="1" t="str">
        <f t="shared" si="17"/>
        <v>1997M3</v>
      </c>
      <c r="C1103">
        <v>95.360000999999997</v>
      </c>
      <c r="D1103">
        <v>95.57</v>
      </c>
      <c r="E1103">
        <v>95.190002000000007</v>
      </c>
      <c r="F1103">
        <v>95.25</v>
      </c>
      <c r="G1103">
        <v>95.25</v>
      </c>
      <c r="H1103">
        <v>0</v>
      </c>
    </row>
    <row r="1104" spans="1:8" x14ac:dyDescent="0.25">
      <c r="A1104" s="1">
        <v>35514</v>
      </c>
      <c r="B1104" s="1" t="str">
        <f t="shared" si="17"/>
        <v>1997M3</v>
      </c>
      <c r="C1104">
        <v>95.279999000000004</v>
      </c>
      <c r="D1104">
        <v>95.660004000000001</v>
      </c>
      <c r="E1104">
        <v>95.220000999999996</v>
      </c>
      <c r="F1104">
        <v>95.480002999999996</v>
      </c>
      <c r="G1104">
        <v>95.480002999999996</v>
      </c>
      <c r="H1104">
        <v>0</v>
      </c>
    </row>
    <row r="1105" spans="1:8" x14ac:dyDescent="0.25">
      <c r="A1105" s="1">
        <v>35515</v>
      </c>
      <c r="B1105" s="1" t="str">
        <f t="shared" si="17"/>
        <v>1997M3</v>
      </c>
      <c r="C1105">
        <v>95.470000999999996</v>
      </c>
      <c r="D1105">
        <v>95.629997000000003</v>
      </c>
      <c r="E1105">
        <v>95.300003000000004</v>
      </c>
      <c r="F1105">
        <v>95.330001999999993</v>
      </c>
      <c r="G1105">
        <v>95.330001999999993</v>
      </c>
      <c r="H1105">
        <v>0</v>
      </c>
    </row>
    <row r="1106" spans="1:8" x14ac:dyDescent="0.25">
      <c r="A1106" s="1">
        <v>35516</v>
      </c>
      <c r="B1106" s="1" t="str">
        <f t="shared" si="17"/>
        <v>1997M3</v>
      </c>
      <c r="C1106">
        <v>95.230002999999996</v>
      </c>
      <c r="D1106">
        <v>95.330001999999993</v>
      </c>
      <c r="E1106">
        <v>94.639999000000003</v>
      </c>
      <c r="F1106">
        <v>94.690002000000007</v>
      </c>
      <c r="G1106">
        <v>94.690002000000007</v>
      </c>
      <c r="H1106">
        <v>0</v>
      </c>
    </row>
    <row r="1107" spans="1:8" x14ac:dyDescent="0.25">
      <c r="A1107" s="1">
        <v>35517</v>
      </c>
      <c r="B1107" s="1" t="str">
        <f t="shared" si="17"/>
        <v>1997M3</v>
      </c>
      <c r="C1107">
        <v>95.230002999999996</v>
      </c>
      <c r="D1107">
        <v>95.330001999999993</v>
      </c>
      <c r="E1107">
        <v>94.639999000000003</v>
      </c>
      <c r="F1107">
        <v>94.690002000000007</v>
      </c>
      <c r="G1107">
        <v>94.690002000000007</v>
      </c>
      <c r="H1107">
        <v>0</v>
      </c>
    </row>
    <row r="1108" spans="1:8" x14ac:dyDescent="0.25">
      <c r="A1108" s="1">
        <v>35520</v>
      </c>
      <c r="B1108" s="1" t="str">
        <f t="shared" si="17"/>
        <v>1997M3</v>
      </c>
      <c r="C1108">
        <v>94.730002999999996</v>
      </c>
      <c r="D1108">
        <v>95.029999000000004</v>
      </c>
      <c r="E1108">
        <v>94.18</v>
      </c>
      <c r="F1108">
        <v>94.720000999999996</v>
      </c>
      <c r="G1108">
        <v>94.720000999999996</v>
      </c>
      <c r="H1108">
        <v>0</v>
      </c>
    </row>
    <row r="1109" spans="1:8" x14ac:dyDescent="0.25">
      <c r="A1109" s="1">
        <v>35521</v>
      </c>
      <c r="B1109" s="1" t="str">
        <f t="shared" si="17"/>
        <v>1997M4</v>
      </c>
      <c r="C1109">
        <v>94.730002999999996</v>
      </c>
      <c r="D1109">
        <v>94.760002</v>
      </c>
      <c r="E1109">
        <v>94.019997000000004</v>
      </c>
      <c r="F1109">
        <v>94.089995999999999</v>
      </c>
      <c r="G1109">
        <v>94.089995999999999</v>
      </c>
      <c r="H1109">
        <v>0</v>
      </c>
    </row>
    <row r="1110" spans="1:8" x14ac:dyDescent="0.25">
      <c r="A1110" s="1">
        <v>35522</v>
      </c>
      <c r="B1110" s="1" t="str">
        <f t="shared" si="17"/>
        <v>1997M4</v>
      </c>
      <c r="C1110">
        <v>94.410004000000001</v>
      </c>
      <c r="D1110">
        <v>94.760002</v>
      </c>
      <c r="E1110">
        <v>94.260002</v>
      </c>
      <c r="F1110">
        <v>94.75</v>
      </c>
      <c r="G1110">
        <v>94.75</v>
      </c>
      <c r="H1110">
        <v>0</v>
      </c>
    </row>
    <row r="1111" spans="1:8" x14ac:dyDescent="0.25">
      <c r="A1111" s="1">
        <v>35523</v>
      </c>
      <c r="B1111" s="1" t="str">
        <f t="shared" si="17"/>
        <v>1997M4</v>
      </c>
      <c r="C1111">
        <v>94.599997999999999</v>
      </c>
      <c r="D1111">
        <v>94.75</v>
      </c>
      <c r="E1111">
        <v>94.209998999999996</v>
      </c>
      <c r="F1111">
        <v>94.300003000000004</v>
      </c>
      <c r="G1111">
        <v>94.300003000000004</v>
      </c>
      <c r="H1111">
        <v>0</v>
      </c>
    </row>
    <row r="1112" spans="1:8" x14ac:dyDescent="0.25">
      <c r="A1112" s="1">
        <v>35524</v>
      </c>
      <c r="B1112" s="1" t="str">
        <f t="shared" si="17"/>
        <v>1997M4</v>
      </c>
      <c r="C1112">
        <v>94.360000999999997</v>
      </c>
      <c r="D1112">
        <v>95.129997000000003</v>
      </c>
      <c r="E1112">
        <v>94.290001000000004</v>
      </c>
      <c r="F1112">
        <v>95.120002999999997</v>
      </c>
      <c r="G1112">
        <v>95.120002999999997</v>
      </c>
      <c r="H1112">
        <v>0</v>
      </c>
    </row>
    <row r="1113" spans="1:8" x14ac:dyDescent="0.25">
      <c r="A1113" s="1">
        <v>35527</v>
      </c>
      <c r="B1113" s="1" t="str">
        <f t="shared" si="17"/>
        <v>1997M4</v>
      </c>
      <c r="C1113">
        <v>95.279999000000004</v>
      </c>
      <c r="D1113">
        <v>96.25</v>
      </c>
      <c r="E1113">
        <v>95.209998999999996</v>
      </c>
      <c r="F1113">
        <v>96.150002000000001</v>
      </c>
      <c r="G1113">
        <v>96.150002000000001</v>
      </c>
      <c r="H1113">
        <v>0</v>
      </c>
    </row>
    <row r="1114" spans="1:8" x14ac:dyDescent="0.25">
      <c r="A1114" s="1">
        <v>35528</v>
      </c>
      <c r="B1114" s="1" t="str">
        <f t="shared" si="17"/>
        <v>1997M4</v>
      </c>
      <c r="C1114">
        <v>96.400002000000001</v>
      </c>
      <c r="D1114">
        <v>96.519997000000004</v>
      </c>
      <c r="E1114">
        <v>96.199996999999996</v>
      </c>
      <c r="F1114">
        <v>96.349997999999999</v>
      </c>
      <c r="G1114">
        <v>96.349997999999999</v>
      </c>
      <c r="H1114">
        <v>0</v>
      </c>
    </row>
    <row r="1115" spans="1:8" x14ac:dyDescent="0.25">
      <c r="A1115" s="1">
        <v>35529</v>
      </c>
      <c r="B1115" s="1" t="str">
        <f t="shared" si="17"/>
        <v>1997M4</v>
      </c>
      <c r="C1115">
        <v>96.290001000000004</v>
      </c>
      <c r="D1115">
        <v>96.959998999999996</v>
      </c>
      <c r="E1115">
        <v>96.269997000000004</v>
      </c>
      <c r="F1115">
        <v>96.919998000000007</v>
      </c>
      <c r="G1115">
        <v>96.919998000000007</v>
      </c>
      <c r="H1115">
        <v>0</v>
      </c>
    </row>
    <row r="1116" spans="1:8" x14ac:dyDescent="0.25">
      <c r="A1116" s="1">
        <v>35530</v>
      </c>
      <c r="B1116" s="1" t="str">
        <f t="shared" si="17"/>
        <v>1997M4</v>
      </c>
      <c r="C1116">
        <v>96.980002999999996</v>
      </c>
      <c r="D1116">
        <v>97.010002</v>
      </c>
      <c r="E1116">
        <v>96.330001999999993</v>
      </c>
      <c r="F1116">
        <v>96.540001000000004</v>
      </c>
      <c r="G1116">
        <v>96.540001000000004</v>
      </c>
      <c r="H1116">
        <v>0</v>
      </c>
    </row>
    <row r="1117" spans="1:8" x14ac:dyDescent="0.25">
      <c r="A1117" s="1">
        <v>35531</v>
      </c>
      <c r="B1117" s="1" t="str">
        <f t="shared" si="17"/>
        <v>1997M4</v>
      </c>
      <c r="C1117">
        <v>96.589995999999999</v>
      </c>
      <c r="D1117">
        <v>96.839995999999999</v>
      </c>
      <c r="E1117">
        <v>96.480002999999996</v>
      </c>
      <c r="F1117">
        <v>96.57</v>
      </c>
      <c r="G1117">
        <v>96.57</v>
      </c>
      <c r="H1117">
        <v>0</v>
      </c>
    </row>
    <row r="1118" spans="1:8" x14ac:dyDescent="0.25">
      <c r="A1118" s="1">
        <v>35534</v>
      </c>
      <c r="B1118" s="1" t="str">
        <f t="shared" si="17"/>
        <v>1997M4</v>
      </c>
      <c r="C1118">
        <v>96.529999000000004</v>
      </c>
      <c r="D1118">
        <v>96.959998999999996</v>
      </c>
      <c r="E1118">
        <v>96.400002000000001</v>
      </c>
      <c r="F1118">
        <v>96.940002000000007</v>
      </c>
      <c r="G1118">
        <v>96.940002000000007</v>
      </c>
      <c r="H1118">
        <v>0</v>
      </c>
    </row>
    <row r="1119" spans="1:8" x14ac:dyDescent="0.25">
      <c r="A1119" s="1">
        <v>35535</v>
      </c>
      <c r="B1119" s="1" t="str">
        <f t="shared" si="17"/>
        <v>1997M4</v>
      </c>
      <c r="C1119">
        <v>97.029999000000004</v>
      </c>
      <c r="D1119">
        <v>97.169998000000007</v>
      </c>
      <c r="E1119">
        <v>96.699996999999996</v>
      </c>
      <c r="F1119">
        <v>96.720000999999996</v>
      </c>
      <c r="G1119">
        <v>96.720000999999996</v>
      </c>
      <c r="H1119">
        <v>0</v>
      </c>
    </row>
    <row r="1120" spans="1:8" x14ac:dyDescent="0.25">
      <c r="A1120" s="1">
        <v>35536</v>
      </c>
      <c r="B1120" s="1" t="str">
        <f t="shared" si="17"/>
        <v>1997M4</v>
      </c>
      <c r="C1120">
        <v>96.730002999999996</v>
      </c>
      <c r="D1120">
        <v>96.910004000000001</v>
      </c>
      <c r="E1120">
        <v>96.68</v>
      </c>
      <c r="F1120">
        <v>96.849997999999999</v>
      </c>
      <c r="G1120">
        <v>96.849997999999999</v>
      </c>
      <c r="H1120">
        <v>0</v>
      </c>
    </row>
    <row r="1121" spans="1:8" x14ac:dyDescent="0.25">
      <c r="A1121" s="1">
        <v>35537</v>
      </c>
      <c r="B1121" s="1" t="str">
        <f t="shared" si="17"/>
        <v>1997M4</v>
      </c>
      <c r="C1121">
        <v>96.870002999999997</v>
      </c>
      <c r="D1121">
        <v>96.910004000000001</v>
      </c>
      <c r="E1121">
        <v>96.559997999999993</v>
      </c>
      <c r="F1121">
        <v>96.699996999999996</v>
      </c>
      <c r="G1121">
        <v>96.699996999999996</v>
      </c>
      <c r="H1121">
        <v>0</v>
      </c>
    </row>
    <row r="1122" spans="1:8" x14ac:dyDescent="0.25">
      <c r="A1122" s="1">
        <v>35538</v>
      </c>
      <c r="B1122" s="1" t="str">
        <f t="shared" si="17"/>
        <v>1997M4</v>
      </c>
      <c r="C1122">
        <v>96.720000999999996</v>
      </c>
      <c r="D1122">
        <v>96.760002</v>
      </c>
      <c r="E1122">
        <v>96.25</v>
      </c>
      <c r="F1122">
        <v>96.290001000000004</v>
      </c>
      <c r="G1122">
        <v>96.290001000000004</v>
      </c>
      <c r="H1122">
        <v>0</v>
      </c>
    </row>
    <row r="1123" spans="1:8" x14ac:dyDescent="0.25">
      <c r="A1123" s="1">
        <v>35541</v>
      </c>
      <c r="B1123" s="1" t="str">
        <f t="shared" si="17"/>
        <v>1997M4</v>
      </c>
      <c r="C1123">
        <v>96.239998</v>
      </c>
      <c r="D1123">
        <v>96.339995999999999</v>
      </c>
      <c r="E1123">
        <v>95.739998</v>
      </c>
      <c r="F1123">
        <v>95.800003000000004</v>
      </c>
      <c r="G1123">
        <v>95.800003000000004</v>
      </c>
      <c r="H1123">
        <v>0</v>
      </c>
    </row>
    <row r="1124" spans="1:8" x14ac:dyDescent="0.25">
      <c r="A1124" s="1">
        <v>35542</v>
      </c>
      <c r="B1124" s="1" t="str">
        <f t="shared" si="17"/>
        <v>1997M4</v>
      </c>
      <c r="C1124">
        <v>95.75</v>
      </c>
      <c r="D1124">
        <v>96.540001000000004</v>
      </c>
      <c r="E1124">
        <v>95.75</v>
      </c>
      <c r="F1124">
        <v>96.519997000000004</v>
      </c>
      <c r="G1124">
        <v>96.519997000000004</v>
      </c>
      <c r="H1124">
        <v>0</v>
      </c>
    </row>
    <row r="1125" spans="1:8" x14ac:dyDescent="0.25">
      <c r="A1125" s="1">
        <v>35543</v>
      </c>
      <c r="B1125" s="1" t="str">
        <f t="shared" si="17"/>
        <v>1997M4</v>
      </c>
      <c r="C1125">
        <v>96.510002</v>
      </c>
      <c r="D1125">
        <v>96.589995999999999</v>
      </c>
      <c r="E1125">
        <v>96.339995999999999</v>
      </c>
      <c r="F1125">
        <v>96.440002000000007</v>
      </c>
      <c r="G1125">
        <v>96.440002000000007</v>
      </c>
      <c r="H1125">
        <v>0</v>
      </c>
    </row>
    <row r="1126" spans="1:8" x14ac:dyDescent="0.25">
      <c r="A1126" s="1">
        <v>35544</v>
      </c>
      <c r="B1126" s="1" t="str">
        <f t="shared" si="17"/>
        <v>1997M4</v>
      </c>
      <c r="C1126">
        <v>96.449996999999996</v>
      </c>
      <c r="D1126">
        <v>96.739998</v>
      </c>
      <c r="E1126">
        <v>96.339995999999999</v>
      </c>
      <c r="F1126">
        <v>96.5</v>
      </c>
      <c r="G1126">
        <v>96.5</v>
      </c>
      <c r="H1126">
        <v>0</v>
      </c>
    </row>
    <row r="1127" spans="1:8" x14ac:dyDescent="0.25">
      <c r="A1127" s="1">
        <v>35545</v>
      </c>
      <c r="B1127" s="1" t="str">
        <f t="shared" si="17"/>
        <v>1997M4</v>
      </c>
      <c r="C1127">
        <v>96.639999000000003</v>
      </c>
      <c r="D1127">
        <v>97.169998000000007</v>
      </c>
      <c r="E1127">
        <v>96.510002</v>
      </c>
      <c r="F1127">
        <v>97.040001000000004</v>
      </c>
      <c r="G1127">
        <v>97.040001000000004</v>
      </c>
      <c r="H1127">
        <v>0</v>
      </c>
    </row>
    <row r="1128" spans="1:8" x14ac:dyDescent="0.25">
      <c r="A1128" s="1">
        <v>35548</v>
      </c>
      <c r="B1128" s="1" t="str">
        <f t="shared" si="17"/>
        <v>1997M4</v>
      </c>
      <c r="C1128">
        <v>97.410004000000001</v>
      </c>
      <c r="D1128">
        <v>97.470000999999996</v>
      </c>
      <c r="E1128">
        <v>96.980002999999996</v>
      </c>
      <c r="F1128">
        <v>97.309997999999993</v>
      </c>
      <c r="G1128">
        <v>97.309997999999993</v>
      </c>
      <c r="H1128">
        <v>0</v>
      </c>
    </row>
    <row r="1129" spans="1:8" x14ac:dyDescent="0.25">
      <c r="A1129" s="1">
        <v>35549</v>
      </c>
      <c r="B1129" s="1" t="str">
        <f t="shared" si="17"/>
        <v>1997M4</v>
      </c>
      <c r="C1129">
        <v>97.309997999999993</v>
      </c>
      <c r="D1129">
        <v>97.339995999999999</v>
      </c>
      <c r="E1129">
        <v>96.849997999999999</v>
      </c>
      <c r="F1129">
        <v>96.910004000000001</v>
      </c>
      <c r="G1129">
        <v>96.910004000000001</v>
      </c>
      <c r="H1129">
        <v>0</v>
      </c>
    </row>
    <row r="1130" spans="1:8" x14ac:dyDescent="0.25">
      <c r="A1130" s="1">
        <v>35550</v>
      </c>
      <c r="B1130" s="1" t="str">
        <f t="shared" si="17"/>
        <v>1997M4</v>
      </c>
      <c r="C1130">
        <v>97</v>
      </c>
      <c r="D1130">
        <v>97.379997000000003</v>
      </c>
      <c r="E1130">
        <v>96.809997999999993</v>
      </c>
      <c r="F1130">
        <v>97.18</v>
      </c>
      <c r="G1130">
        <v>97.18</v>
      </c>
      <c r="H1130">
        <v>0</v>
      </c>
    </row>
    <row r="1131" spans="1:8" x14ac:dyDescent="0.25">
      <c r="A1131" s="1">
        <v>35551</v>
      </c>
      <c r="B1131" s="1" t="str">
        <f t="shared" si="17"/>
        <v>1997M5</v>
      </c>
      <c r="C1131">
        <v>97.230002999999996</v>
      </c>
      <c r="D1131">
        <v>97.349997999999999</v>
      </c>
      <c r="E1131">
        <v>96.629997000000003</v>
      </c>
      <c r="F1131">
        <v>96.809997999999993</v>
      </c>
      <c r="G1131">
        <v>96.809997999999993</v>
      </c>
      <c r="H1131">
        <v>0</v>
      </c>
    </row>
    <row r="1132" spans="1:8" x14ac:dyDescent="0.25">
      <c r="A1132" s="1">
        <v>35552</v>
      </c>
      <c r="B1132" s="1" t="str">
        <f t="shared" si="17"/>
        <v>1997M5</v>
      </c>
      <c r="C1132">
        <v>96.879997000000003</v>
      </c>
      <c r="D1132">
        <v>97.139999000000003</v>
      </c>
      <c r="E1132">
        <v>96.790001000000004</v>
      </c>
      <c r="F1132">
        <v>97.040001000000004</v>
      </c>
      <c r="G1132">
        <v>97.040001000000004</v>
      </c>
      <c r="H1132">
        <v>0</v>
      </c>
    </row>
    <row r="1133" spans="1:8" x14ac:dyDescent="0.25">
      <c r="A1133" s="1">
        <v>35555</v>
      </c>
      <c r="B1133" s="1" t="str">
        <f t="shared" si="17"/>
        <v>1997M5</v>
      </c>
      <c r="C1133">
        <v>97.019997000000004</v>
      </c>
      <c r="D1133">
        <v>97.279999000000004</v>
      </c>
      <c r="E1133">
        <v>96.949996999999996</v>
      </c>
      <c r="F1133">
        <v>97.160004000000001</v>
      </c>
      <c r="G1133">
        <v>97.160004000000001</v>
      </c>
      <c r="H1133">
        <v>0</v>
      </c>
    </row>
    <row r="1134" spans="1:8" x14ac:dyDescent="0.25">
      <c r="A1134" s="1">
        <v>35556</v>
      </c>
      <c r="B1134" s="1" t="str">
        <f t="shared" si="17"/>
        <v>1997M5</v>
      </c>
      <c r="C1134">
        <v>97.190002000000007</v>
      </c>
      <c r="D1134">
        <v>97.230002999999996</v>
      </c>
      <c r="E1134">
        <v>96.419998000000007</v>
      </c>
      <c r="F1134">
        <v>96.510002</v>
      </c>
      <c r="G1134">
        <v>96.510002</v>
      </c>
      <c r="H1134">
        <v>0</v>
      </c>
    </row>
    <row r="1135" spans="1:8" x14ac:dyDescent="0.25">
      <c r="A1135" s="1">
        <v>35557</v>
      </c>
      <c r="B1135" s="1" t="str">
        <f t="shared" si="17"/>
        <v>1997M5</v>
      </c>
      <c r="C1135">
        <v>96.5</v>
      </c>
      <c r="D1135">
        <v>96.709998999999996</v>
      </c>
      <c r="E1135">
        <v>96.239998</v>
      </c>
      <c r="F1135">
        <v>96.510002</v>
      </c>
      <c r="G1135">
        <v>96.510002</v>
      </c>
      <c r="H1135">
        <v>0</v>
      </c>
    </row>
    <row r="1136" spans="1:8" x14ac:dyDescent="0.25">
      <c r="A1136" s="1">
        <v>35558</v>
      </c>
      <c r="B1136" s="1" t="str">
        <f t="shared" si="17"/>
        <v>1997M5</v>
      </c>
      <c r="C1136">
        <v>96.629997000000003</v>
      </c>
      <c r="D1136">
        <v>96.68</v>
      </c>
      <c r="E1136">
        <v>95.830001999999993</v>
      </c>
      <c r="F1136">
        <v>95.940002000000007</v>
      </c>
      <c r="G1136">
        <v>95.940002000000007</v>
      </c>
      <c r="H1136">
        <v>0</v>
      </c>
    </row>
    <row r="1137" spans="1:8" x14ac:dyDescent="0.25">
      <c r="A1137" s="1">
        <v>35559</v>
      </c>
      <c r="B1137" s="1" t="str">
        <f t="shared" si="17"/>
        <v>1997M5</v>
      </c>
      <c r="C1137">
        <v>95.849997999999999</v>
      </c>
      <c r="D1137">
        <v>95.970000999999996</v>
      </c>
      <c r="E1137">
        <v>94.669998000000007</v>
      </c>
      <c r="F1137">
        <v>94.900002000000001</v>
      </c>
      <c r="G1137">
        <v>94.900002000000001</v>
      </c>
      <c r="H1137">
        <v>0</v>
      </c>
    </row>
    <row r="1138" spans="1:8" x14ac:dyDescent="0.25">
      <c r="A1138" s="1">
        <v>35562</v>
      </c>
      <c r="B1138" s="1" t="str">
        <f t="shared" si="17"/>
        <v>1997M5</v>
      </c>
      <c r="C1138">
        <v>94.589995999999999</v>
      </c>
      <c r="D1138">
        <v>95.480002999999996</v>
      </c>
      <c r="E1138">
        <v>94.279999000000004</v>
      </c>
      <c r="F1138">
        <v>95.459998999999996</v>
      </c>
      <c r="G1138">
        <v>95.459998999999996</v>
      </c>
      <c r="H1138">
        <v>0</v>
      </c>
    </row>
    <row r="1139" spans="1:8" x14ac:dyDescent="0.25">
      <c r="A1139" s="1">
        <v>35563</v>
      </c>
      <c r="B1139" s="1" t="str">
        <f t="shared" si="17"/>
        <v>1997M5</v>
      </c>
      <c r="C1139">
        <v>95.330001999999993</v>
      </c>
      <c r="D1139">
        <v>95.489998</v>
      </c>
      <c r="E1139">
        <v>94.790001000000004</v>
      </c>
      <c r="F1139">
        <v>94.879997000000003</v>
      </c>
      <c r="G1139">
        <v>94.879997000000003</v>
      </c>
      <c r="H1139">
        <v>0</v>
      </c>
    </row>
    <row r="1140" spans="1:8" x14ac:dyDescent="0.25">
      <c r="A1140" s="1">
        <v>35564</v>
      </c>
      <c r="B1140" s="1" t="str">
        <f t="shared" si="17"/>
        <v>1997M5</v>
      </c>
      <c r="C1140">
        <v>94.870002999999997</v>
      </c>
      <c r="D1140">
        <v>95.290001000000004</v>
      </c>
      <c r="E1140">
        <v>94.480002999999996</v>
      </c>
      <c r="F1140">
        <v>94.5</v>
      </c>
      <c r="G1140">
        <v>94.5</v>
      </c>
      <c r="H1140">
        <v>0</v>
      </c>
    </row>
    <row r="1141" spans="1:8" x14ac:dyDescent="0.25">
      <c r="A1141" s="1">
        <v>35565</v>
      </c>
      <c r="B1141" s="1" t="str">
        <f t="shared" si="17"/>
        <v>1997M5</v>
      </c>
      <c r="C1141">
        <v>94.589995999999999</v>
      </c>
      <c r="D1141">
        <v>94.669998000000007</v>
      </c>
      <c r="E1141">
        <v>93.93</v>
      </c>
      <c r="F1141">
        <v>94.379997000000003</v>
      </c>
      <c r="G1141">
        <v>94.379997000000003</v>
      </c>
      <c r="H1141">
        <v>0</v>
      </c>
    </row>
    <row r="1142" spans="1:8" x14ac:dyDescent="0.25">
      <c r="A1142" s="1">
        <v>35566</v>
      </c>
      <c r="B1142" s="1" t="str">
        <f t="shared" si="17"/>
        <v>1997M5</v>
      </c>
      <c r="C1142">
        <v>94.5</v>
      </c>
      <c r="D1142">
        <v>94.720000999999996</v>
      </c>
      <c r="E1142">
        <v>94.050003000000004</v>
      </c>
      <c r="F1142">
        <v>94.260002</v>
      </c>
      <c r="G1142">
        <v>94.260002</v>
      </c>
      <c r="H1142">
        <v>0</v>
      </c>
    </row>
    <row r="1143" spans="1:8" x14ac:dyDescent="0.25">
      <c r="A1143" s="1">
        <v>35569</v>
      </c>
      <c r="B1143" s="1" t="str">
        <f t="shared" si="17"/>
        <v>1997M5</v>
      </c>
      <c r="C1143">
        <v>94.169998000000007</v>
      </c>
      <c r="D1143">
        <v>94.900002000000001</v>
      </c>
      <c r="E1143">
        <v>94.07</v>
      </c>
      <c r="F1143">
        <v>94.68</v>
      </c>
      <c r="G1143">
        <v>94.68</v>
      </c>
      <c r="H1143">
        <v>0</v>
      </c>
    </row>
    <row r="1144" spans="1:8" x14ac:dyDescent="0.25">
      <c r="A1144" s="1">
        <v>35570</v>
      </c>
      <c r="B1144" s="1" t="str">
        <f t="shared" si="17"/>
        <v>1997M5</v>
      </c>
      <c r="C1144">
        <v>94.709998999999996</v>
      </c>
      <c r="D1144">
        <v>94.769997000000004</v>
      </c>
      <c r="E1144">
        <v>93.199996999999996</v>
      </c>
      <c r="F1144">
        <v>93.260002</v>
      </c>
      <c r="G1144">
        <v>93.260002</v>
      </c>
      <c r="H1144">
        <v>0</v>
      </c>
    </row>
    <row r="1145" spans="1:8" x14ac:dyDescent="0.25">
      <c r="A1145" s="1">
        <v>35571</v>
      </c>
      <c r="B1145" s="1" t="str">
        <f t="shared" si="17"/>
        <v>1997M5</v>
      </c>
      <c r="C1145">
        <v>93.169998000000007</v>
      </c>
      <c r="D1145">
        <v>94.059997999999993</v>
      </c>
      <c r="E1145">
        <v>93.07</v>
      </c>
      <c r="F1145">
        <v>94.010002</v>
      </c>
      <c r="G1145">
        <v>94.010002</v>
      </c>
      <c r="H1145">
        <v>0</v>
      </c>
    </row>
    <row r="1146" spans="1:8" x14ac:dyDescent="0.25">
      <c r="A1146" s="1">
        <v>35572</v>
      </c>
      <c r="B1146" s="1" t="str">
        <f t="shared" si="17"/>
        <v>1997M5</v>
      </c>
      <c r="C1146">
        <v>93.989998</v>
      </c>
      <c r="D1146">
        <v>94.43</v>
      </c>
      <c r="E1146">
        <v>93.809997999999993</v>
      </c>
      <c r="F1146">
        <v>94.360000999999997</v>
      </c>
      <c r="G1146">
        <v>94.360000999999997</v>
      </c>
      <c r="H1146">
        <v>0</v>
      </c>
    </row>
    <row r="1147" spans="1:8" x14ac:dyDescent="0.25">
      <c r="A1147" s="1">
        <v>35573</v>
      </c>
      <c r="B1147" s="1" t="str">
        <f t="shared" si="17"/>
        <v>1997M5</v>
      </c>
      <c r="C1147">
        <v>94.290001000000004</v>
      </c>
      <c r="D1147">
        <v>94.440002000000007</v>
      </c>
      <c r="E1147">
        <v>94.080001999999993</v>
      </c>
      <c r="F1147">
        <v>94.239998</v>
      </c>
      <c r="G1147">
        <v>94.239998</v>
      </c>
      <c r="H1147">
        <v>0</v>
      </c>
    </row>
    <row r="1148" spans="1:8" x14ac:dyDescent="0.25">
      <c r="A1148" s="1">
        <v>35576</v>
      </c>
      <c r="B1148" s="1" t="str">
        <f t="shared" si="17"/>
        <v>1997M5</v>
      </c>
      <c r="C1148">
        <v>94.290001000000004</v>
      </c>
      <c r="D1148">
        <v>94.440002000000007</v>
      </c>
      <c r="E1148">
        <v>94.080001999999993</v>
      </c>
      <c r="F1148">
        <v>94.239998</v>
      </c>
      <c r="G1148">
        <v>94.239998</v>
      </c>
      <c r="H1148">
        <v>0</v>
      </c>
    </row>
    <row r="1149" spans="1:8" x14ac:dyDescent="0.25">
      <c r="A1149" s="1">
        <v>35577</v>
      </c>
      <c r="B1149" s="1" t="str">
        <f t="shared" si="17"/>
        <v>1997M5</v>
      </c>
      <c r="C1149">
        <v>94.169998000000007</v>
      </c>
      <c r="D1149">
        <v>95</v>
      </c>
      <c r="E1149">
        <v>94.120002999999997</v>
      </c>
      <c r="F1149">
        <v>94.970000999999996</v>
      </c>
      <c r="G1149">
        <v>94.970000999999996</v>
      </c>
      <c r="H1149">
        <v>0</v>
      </c>
    </row>
    <row r="1150" spans="1:8" x14ac:dyDescent="0.25">
      <c r="A1150" s="1">
        <v>35578</v>
      </c>
      <c r="B1150" s="1" t="str">
        <f t="shared" si="17"/>
        <v>1997M5</v>
      </c>
      <c r="C1150">
        <v>94.949996999999996</v>
      </c>
      <c r="D1150">
        <v>95.010002</v>
      </c>
      <c r="E1150">
        <v>94.279999000000004</v>
      </c>
      <c r="F1150">
        <v>94.559997999999993</v>
      </c>
      <c r="G1150">
        <v>94.559997999999993</v>
      </c>
      <c r="H1150">
        <v>0</v>
      </c>
    </row>
    <row r="1151" spans="1:8" x14ac:dyDescent="0.25">
      <c r="A1151" s="1">
        <v>35579</v>
      </c>
      <c r="B1151" s="1" t="str">
        <f t="shared" si="17"/>
        <v>1997M5</v>
      </c>
      <c r="C1151">
        <v>94.510002</v>
      </c>
      <c r="D1151">
        <v>94.989998</v>
      </c>
      <c r="E1151">
        <v>94.43</v>
      </c>
      <c r="F1151">
        <v>94.650002000000001</v>
      </c>
      <c r="G1151">
        <v>94.650002000000001</v>
      </c>
      <c r="H1151">
        <v>0</v>
      </c>
    </row>
    <row r="1152" spans="1:8" x14ac:dyDescent="0.25">
      <c r="A1152" s="1">
        <v>35580</v>
      </c>
      <c r="B1152" s="1" t="str">
        <f t="shared" si="17"/>
        <v>1997M5</v>
      </c>
      <c r="C1152">
        <v>94.610000999999997</v>
      </c>
      <c r="D1152">
        <v>95.099997999999999</v>
      </c>
      <c r="E1152">
        <v>94.510002</v>
      </c>
      <c r="F1152">
        <v>94.849997999999999</v>
      </c>
      <c r="G1152">
        <v>94.849997999999999</v>
      </c>
      <c r="H1152">
        <v>0</v>
      </c>
    </row>
    <row r="1153" spans="1:8" x14ac:dyDescent="0.25">
      <c r="A1153" s="1">
        <v>35583</v>
      </c>
      <c r="B1153" s="1" t="str">
        <f t="shared" si="17"/>
        <v>1997M6</v>
      </c>
      <c r="C1153">
        <v>95.059997999999993</v>
      </c>
      <c r="D1153">
        <v>95.82</v>
      </c>
      <c r="E1153">
        <v>94.839995999999999</v>
      </c>
      <c r="F1153">
        <v>95.730002999999996</v>
      </c>
      <c r="G1153">
        <v>95.730002999999996</v>
      </c>
      <c r="H1153">
        <v>0</v>
      </c>
    </row>
    <row r="1154" spans="1:8" x14ac:dyDescent="0.25">
      <c r="A1154" s="1">
        <v>35584</v>
      </c>
      <c r="B1154" s="1" t="str">
        <f t="shared" si="17"/>
        <v>1997M6</v>
      </c>
      <c r="C1154">
        <v>95.760002</v>
      </c>
      <c r="D1154">
        <v>95.860000999999997</v>
      </c>
      <c r="E1154">
        <v>95.32</v>
      </c>
      <c r="F1154">
        <v>95.519997000000004</v>
      </c>
      <c r="G1154">
        <v>95.519997000000004</v>
      </c>
      <c r="H1154">
        <v>0</v>
      </c>
    </row>
    <row r="1155" spans="1:8" x14ac:dyDescent="0.25">
      <c r="A1155" s="1">
        <v>35585</v>
      </c>
      <c r="B1155" s="1" t="str">
        <f t="shared" ref="B1155:B1218" si="18">YEAR(A1155)&amp;"M"&amp;MONTH(A1155)</f>
        <v>1997M6</v>
      </c>
      <c r="C1155">
        <v>95.510002</v>
      </c>
      <c r="D1155">
        <v>95.839995999999999</v>
      </c>
      <c r="E1155">
        <v>95.470000999999996</v>
      </c>
      <c r="F1155">
        <v>95.730002999999996</v>
      </c>
      <c r="G1155">
        <v>95.730002999999996</v>
      </c>
      <c r="H1155">
        <v>0</v>
      </c>
    </row>
    <row r="1156" spans="1:8" x14ac:dyDescent="0.25">
      <c r="A1156" s="1">
        <v>35586</v>
      </c>
      <c r="B1156" s="1" t="str">
        <f t="shared" si="18"/>
        <v>1997M6</v>
      </c>
      <c r="C1156">
        <v>95.629997000000003</v>
      </c>
      <c r="D1156">
        <v>95.669998000000007</v>
      </c>
      <c r="E1156">
        <v>95.470000999999996</v>
      </c>
      <c r="F1156">
        <v>95.580001999999993</v>
      </c>
      <c r="G1156">
        <v>95.580001999999993</v>
      </c>
      <c r="H1156">
        <v>0</v>
      </c>
    </row>
    <row r="1157" spans="1:8" x14ac:dyDescent="0.25">
      <c r="A1157" s="1">
        <v>35587</v>
      </c>
      <c r="B1157" s="1" t="str">
        <f t="shared" si="18"/>
        <v>1997M6</v>
      </c>
      <c r="C1157">
        <v>95.57</v>
      </c>
      <c r="D1157">
        <v>96.220000999999996</v>
      </c>
      <c r="E1157">
        <v>95.349997999999999</v>
      </c>
      <c r="F1157">
        <v>95.519997000000004</v>
      </c>
      <c r="G1157">
        <v>95.519997000000004</v>
      </c>
      <c r="H1157">
        <v>0</v>
      </c>
    </row>
    <row r="1158" spans="1:8" x14ac:dyDescent="0.25">
      <c r="A1158" s="1">
        <v>35590</v>
      </c>
      <c r="B1158" s="1" t="str">
        <f t="shared" si="18"/>
        <v>1997M6</v>
      </c>
      <c r="C1158">
        <v>95.290001000000004</v>
      </c>
      <c r="D1158">
        <v>95.440002000000007</v>
      </c>
      <c r="E1158">
        <v>94.5</v>
      </c>
      <c r="F1158">
        <v>94.699996999999996</v>
      </c>
      <c r="G1158">
        <v>94.699996999999996</v>
      </c>
      <c r="H1158">
        <v>0</v>
      </c>
    </row>
    <row r="1159" spans="1:8" x14ac:dyDescent="0.25">
      <c r="A1159" s="1">
        <v>35591</v>
      </c>
      <c r="B1159" s="1" t="str">
        <f t="shared" si="18"/>
        <v>1997M6</v>
      </c>
      <c r="C1159">
        <v>94.559997999999993</v>
      </c>
      <c r="D1159">
        <v>95.110000999999997</v>
      </c>
      <c r="E1159">
        <v>94.5</v>
      </c>
      <c r="F1159">
        <v>94.980002999999996</v>
      </c>
      <c r="G1159">
        <v>94.980002999999996</v>
      </c>
      <c r="H1159">
        <v>0</v>
      </c>
    </row>
    <row r="1160" spans="1:8" x14ac:dyDescent="0.25">
      <c r="A1160" s="1">
        <v>35592</v>
      </c>
      <c r="B1160" s="1" t="str">
        <f t="shared" si="18"/>
        <v>1997M6</v>
      </c>
      <c r="C1160">
        <v>94.980002999999996</v>
      </c>
      <c r="D1160">
        <v>95.010002</v>
      </c>
      <c r="E1160">
        <v>94.419998000000007</v>
      </c>
      <c r="F1160">
        <v>94.699996999999996</v>
      </c>
      <c r="G1160">
        <v>94.699996999999996</v>
      </c>
      <c r="H1160">
        <v>0</v>
      </c>
    </row>
    <row r="1161" spans="1:8" x14ac:dyDescent="0.25">
      <c r="A1161" s="1">
        <v>35593</v>
      </c>
      <c r="B1161" s="1" t="str">
        <f t="shared" si="18"/>
        <v>1997M6</v>
      </c>
      <c r="C1161">
        <v>94.82</v>
      </c>
      <c r="D1161">
        <v>95.580001999999993</v>
      </c>
      <c r="E1161">
        <v>94.760002</v>
      </c>
      <c r="F1161">
        <v>95.480002999999996</v>
      </c>
      <c r="G1161">
        <v>95.480002999999996</v>
      </c>
      <c r="H1161">
        <v>0</v>
      </c>
    </row>
    <row r="1162" spans="1:8" x14ac:dyDescent="0.25">
      <c r="A1162" s="1">
        <v>35594</v>
      </c>
      <c r="B1162" s="1" t="str">
        <f t="shared" si="18"/>
        <v>1997M6</v>
      </c>
      <c r="C1162">
        <v>95.57</v>
      </c>
      <c r="D1162">
        <v>95.870002999999997</v>
      </c>
      <c r="E1162">
        <v>95.300003000000004</v>
      </c>
      <c r="F1162">
        <v>95.790001000000004</v>
      </c>
      <c r="G1162">
        <v>95.790001000000004</v>
      </c>
      <c r="H1162">
        <v>0</v>
      </c>
    </row>
    <row r="1163" spans="1:8" x14ac:dyDescent="0.25">
      <c r="A1163" s="1">
        <v>35597</v>
      </c>
      <c r="B1163" s="1" t="str">
        <f t="shared" si="18"/>
        <v>1997M6</v>
      </c>
      <c r="C1163">
        <v>95.75</v>
      </c>
      <c r="D1163">
        <v>95.800003000000004</v>
      </c>
      <c r="E1163">
        <v>95.239998</v>
      </c>
      <c r="F1163">
        <v>95.43</v>
      </c>
      <c r="G1163">
        <v>95.43</v>
      </c>
      <c r="H1163">
        <v>0</v>
      </c>
    </row>
    <row r="1164" spans="1:8" x14ac:dyDescent="0.25">
      <c r="A1164" s="1">
        <v>35598</v>
      </c>
      <c r="B1164" s="1" t="str">
        <f t="shared" si="18"/>
        <v>1997M6</v>
      </c>
      <c r="C1164">
        <v>95.330001999999993</v>
      </c>
      <c r="D1164">
        <v>95.650002000000001</v>
      </c>
      <c r="E1164">
        <v>95.290001000000004</v>
      </c>
      <c r="F1164">
        <v>95.410004000000001</v>
      </c>
      <c r="G1164">
        <v>95.410004000000001</v>
      </c>
      <c r="H1164">
        <v>0</v>
      </c>
    </row>
    <row r="1165" spans="1:8" x14ac:dyDescent="0.25">
      <c r="A1165" s="1">
        <v>35599</v>
      </c>
      <c r="B1165" s="1" t="str">
        <f t="shared" si="18"/>
        <v>1997M6</v>
      </c>
      <c r="C1165">
        <v>95.290001000000004</v>
      </c>
      <c r="D1165">
        <v>95.529999000000004</v>
      </c>
      <c r="E1165">
        <v>95.080001999999993</v>
      </c>
      <c r="F1165">
        <v>95.510002</v>
      </c>
      <c r="G1165">
        <v>95.510002</v>
      </c>
      <c r="H1165">
        <v>0</v>
      </c>
    </row>
    <row r="1166" spans="1:8" x14ac:dyDescent="0.25">
      <c r="A1166" s="1">
        <v>35600</v>
      </c>
      <c r="B1166" s="1" t="str">
        <f t="shared" si="18"/>
        <v>1997M6</v>
      </c>
      <c r="C1166">
        <v>95.529999000000004</v>
      </c>
      <c r="D1166">
        <v>95.660004000000001</v>
      </c>
      <c r="E1166">
        <v>95.07</v>
      </c>
      <c r="F1166">
        <v>95.07</v>
      </c>
      <c r="G1166">
        <v>95.07</v>
      </c>
      <c r="H1166">
        <v>0</v>
      </c>
    </row>
    <row r="1167" spans="1:8" x14ac:dyDescent="0.25">
      <c r="A1167" s="1">
        <v>35601</v>
      </c>
      <c r="B1167" s="1" t="str">
        <f t="shared" si="18"/>
        <v>1997M6</v>
      </c>
      <c r="C1167">
        <v>95.190002000000007</v>
      </c>
      <c r="D1167">
        <v>95.480002999999996</v>
      </c>
      <c r="E1167">
        <v>95.089995999999999</v>
      </c>
      <c r="F1167">
        <v>95.300003000000004</v>
      </c>
      <c r="G1167">
        <v>95.300003000000004</v>
      </c>
      <c r="H1167">
        <v>0</v>
      </c>
    </row>
    <row r="1168" spans="1:8" x14ac:dyDescent="0.25">
      <c r="A1168" s="1">
        <v>35604</v>
      </c>
      <c r="B1168" s="1" t="str">
        <f t="shared" si="18"/>
        <v>1997M6</v>
      </c>
      <c r="C1168">
        <v>95.400002000000001</v>
      </c>
      <c r="D1168">
        <v>95.489998</v>
      </c>
      <c r="E1168">
        <v>94.879997000000003</v>
      </c>
      <c r="F1168">
        <v>94.889999000000003</v>
      </c>
      <c r="G1168">
        <v>94.889999000000003</v>
      </c>
      <c r="H1168">
        <v>0</v>
      </c>
    </row>
    <row r="1169" spans="1:8" x14ac:dyDescent="0.25">
      <c r="A1169" s="1">
        <v>35605</v>
      </c>
      <c r="B1169" s="1" t="str">
        <f t="shared" si="18"/>
        <v>1997M6</v>
      </c>
      <c r="C1169">
        <v>94.830001999999993</v>
      </c>
      <c r="D1169">
        <v>95.269997000000004</v>
      </c>
      <c r="E1169">
        <v>94.690002000000007</v>
      </c>
      <c r="F1169">
        <v>95.18</v>
      </c>
      <c r="G1169">
        <v>95.18</v>
      </c>
      <c r="H1169">
        <v>0</v>
      </c>
    </row>
    <row r="1170" spans="1:8" x14ac:dyDescent="0.25">
      <c r="A1170" s="1">
        <v>35606</v>
      </c>
      <c r="B1170" s="1" t="str">
        <f t="shared" si="18"/>
        <v>1997M6</v>
      </c>
      <c r="C1170">
        <v>94.959998999999996</v>
      </c>
      <c r="D1170">
        <v>95.120002999999997</v>
      </c>
      <c r="E1170">
        <v>94.75</v>
      </c>
      <c r="F1170">
        <v>95.019997000000004</v>
      </c>
      <c r="G1170">
        <v>95.019997000000004</v>
      </c>
      <c r="H1170">
        <v>0</v>
      </c>
    </row>
    <row r="1171" spans="1:8" x14ac:dyDescent="0.25">
      <c r="A1171" s="1">
        <v>35607</v>
      </c>
      <c r="B1171" s="1" t="str">
        <f t="shared" si="18"/>
        <v>1997M6</v>
      </c>
      <c r="C1171">
        <v>95.080001999999993</v>
      </c>
      <c r="D1171">
        <v>95.169998000000007</v>
      </c>
      <c r="E1171">
        <v>94.900002000000001</v>
      </c>
      <c r="F1171">
        <v>94.940002000000007</v>
      </c>
      <c r="G1171">
        <v>94.940002000000007</v>
      </c>
      <c r="H1171">
        <v>0</v>
      </c>
    </row>
    <row r="1172" spans="1:8" x14ac:dyDescent="0.25">
      <c r="A1172" s="1">
        <v>35608</v>
      </c>
      <c r="B1172" s="1" t="str">
        <f t="shared" si="18"/>
        <v>1997M6</v>
      </c>
      <c r="C1172">
        <v>94.879997000000003</v>
      </c>
      <c r="D1172">
        <v>95.589995999999999</v>
      </c>
      <c r="E1172">
        <v>94.849997999999999</v>
      </c>
      <c r="F1172">
        <v>95.550003000000004</v>
      </c>
      <c r="G1172">
        <v>95.550003000000004</v>
      </c>
      <c r="H1172">
        <v>0</v>
      </c>
    </row>
    <row r="1173" spans="1:8" x14ac:dyDescent="0.25">
      <c r="A1173" s="1">
        <v>35611</v>
      </c>
      <c r="B1173" s="1" t="str">
        <f t="shared" si="18"/>
        <v>1997M6</v>
      </c>
      <c r="C1173">
        <v>95.550003000000004</v>
      </c>
      <c r="D1173">
        <v>95.809997999999993</v>
      </c>
      <c r="E1173">
        <v>95.400002000000001</v>
      </c>
      <c r="F1173">
        <v>95.669998000000007</v>
      </c>
      <c r="G1173">
        <v>95.669998000000007</v>
      </c>
      <c r="H1173">
        <v>0</v>
      </c>
    </row>
    <row r="1174" spans="1:8" x14ac:dyDescent="0.25">
      <c r="A1174" s="1">
        <v>35612</v>
      </c>
      <c r="B1174" s="1" t="str">
        <f t="shared" si="18"/>
        <v>1997M7</v>
      </c>
      <c r="C1174">
        <v>95.660004000000001</v>
      </c>
      <c r="D1174">
        <v>95.93</v>
      </c>
      <c r="E1174">
        <v>95.599997999999999</v>
      </c>
      <c r="F1174">
        <v>95.849997999999999</v>
      </c>
      <c r="G1174">
        <v>95.849997999999999</v>
      </c>
      <c r="H1174">
        <v>0</v>
      </c>
    </row>
    <row r="1175" spans="1:8" x14ac:dyDescent="0.25">
      <c r="A1175" s="1">
        <v>35613</v>
      </c>
      <c r="B1175" s="1" t="str">
        <f t="shared" si="18"/>
        <v>1997M7</v>
      </c>
      <c r="C1175">
        <v>95.839995999999999</v>
      </c>
      <c r="D1175">
        <v>96.050003000000004</v>
      </c>
      <c r="E1175">
        <v>95.669998000000007</v>
      </c>
      <c r="F1175">
        <v>95.860000999999997</v>
      </c>
      <c r="G1175">
        <v>95.860000999999997</v>
      </c>
      <c r="H1175">
        <v>0</v>
      </c>
    </row>
    <row r="1176" spans="1:8" x14ac:dyDescent="0.25">
      <c r="A1176" s="1">
        <v>35614</v>
      </c>
      <c r="B1176" s="1" t="str">
        <f t="shared" si="18"/>
        <v>1997M7</v>
      </c>
      <c r="C1176">
        <v>95.860000999999997</v>
      </c>
      <c r="D1176">
        <v>96.010002</v>
      </c>
      <c r="E1176">
        <v>95.43</v>
      </c>
      <c r="F1176">
        <v>95.57</v>
      </c>
      <c r="G1176">
        <v>95.57</v>
      </c>
      <c r="H1176">
        <v>0</v>
      </c>
    </row>
    <row r="1177" spans="1:8" x14ac:dyDescent="0.25">
      <c r="A1177" s="1">
        <v>35615</v>
      </c>
      <c r="B1177" s="1" t="str">
        <f t="shared" si="18"/>
        <v>1997M7</v>
      </c>
      <c r="C1177">
        <v>95.57</v>
      </c>
      <c r="D1177">
        <v>95.779999000000004</v>
      </c>
      <c r="E1177">
        <v>95.410004000000001</v>
      </c>
      <c r="F1177">
        <v>95.739998</v>
      </c>
      <c r="G1177">
        <v>95.739998</v>
      </c>
      <c r="H1177">
        <v>0</v>
      </c>
    </row>
    <row r="1178" spans="1:8" x14ac:dyDescent="0.25">
      <c r="A1178" s="1">
        <v>35618</v>
      </c>
      <c r="B1178" s="1" t="str">
        <f t="shared" si="18"/>
        <v>1997M7</v>
      </c>
      <c r="C1178">
        <v>95.690002000000007</v>
      </c>
      <c r="D1178">
        <v>95.839995999999999</v>
      </c>
      <c r="E1178">
        <v>95.139999000000003</v>
      </c>
      <c r="F1178">
        <v>95.489998</v>
      </c>
      <c r="G1178">
        <v>95.489998</v>
      </c>
      <c r="H1178">
        <v>0</v>
      </c>
    </row>
    <row r="1179" spans="1:8" x14ac:dyDescent="0.25">
      <c r="A1179" s="1">
        <v>35619</v>
      </c>
      <c r="B1179" s="1" t="str">
        <f t="shared" si="18"/>
        <v>1997M7</v>
      </c>
      <c r="C1179">
        <v>95.540001000000004</v>
      </c>
      <c r="D1179">
        <v>95.910004000000001</v>
      </c>
      <c r="E1179">
        <v>95.510002</v>
      </c>
      <c r="F1179">
        <v>95.839995999999999</v>
      </c>
      <c r="G1179">
        <v>95.839995999999999</v>
      </c>
      <c r="H1179">
        <v>0</v>
      </c>
    </row>
    <row r="1180" spans="1:8" x14ac:dyDescent="0.25">
      <c r="A1180" s="1">
        <v>35620</v>
      </c>
      <c r="B1180" s="1" t="str">
        <f t="shared" si="18"/>
        <v>1997M7</v>
      </c>
      <c r="C1180">
        <v>95.889999000000003</v>
      </c>
      <c r="D1180">
        <v>96.010002</v>
      </c>
      <c r="E1180">
        <v>95.739998</v>
      </c>
      <c r="F1180">
        <v>95.849997999999999</v>
      </c>
      <c r="G1180">
        <v>95.849997999999999</v>
      </c>
      <c r="H1180">
        <v>0</v>
      </c>
    </row>
    <row r="1181" spans="1:8" x14ac:dyDescent="0.25">
      <c r="A1181" s="1">
        <v>35621</v>
      </c>
      <c r="B1181" s="1" t="str">
        <f t="shared" si="18"/>
        <v>1997M7</v>
      </c>
      <c r="C1181">
        <v>95.760002</v>
      </c>
      <c r="D1181">
        <v>96.019997000000004</v>
      </c>
      <c r="E1181">
        <v>95.360000999999997</v>
      </c>
      <c r="F1181">
        <v>95.580001999999993</v>
      </c>
      <c r="G1181">
        <v>95.580001999999993</v>
      </c>
      <c r="H1181">
        <v>0</v>
      </c>
    </row>
    <row r="1182" spans="1:8" x14ac:dyDescent="0.25">
      <c r="A1182" s="1">
        <v>35622</v>
      </c>
      <c r="B1182" s="1" t="str">
        <f t="shared" si="18"/>
        <v>1997M7</v>
      </c>
      <c r="C1182">
        <v>95.599997999999999</v>
      </c>
      <c r="D1182">
        <v>96.330001999999993</v>
      </c>
      <c r="E1182">
        <v>95.529999000000004</v>
      </c>
      <c r="F1182">
        <v>96.32</v>
      </c>
      <c r="G1182">
        <v>96.32</v>
      </c>
      <c r="H1182">
        <v>0</v>
      </c>
    </row>
    <row r="1183" spans="1:8" x14ac:dyDescent="0.25">
      <c r="A1183" s="1">
        <v>35625</v>
      </c>
      <c r="B1183" s="1" t="str">
        <f t="shared" si="18"/>
        <v>1997M7</v>
      </c>
      <c r="C1183">
        <v>96.489998</v>
      </c>
      <c r="D1183">
        <v>97.199996999999996</v>
      </c>
      <c r="E1183">
        <v>96.349997999999999</v>
      </c>
      <c r="F1183">
        <v>97.150002000000001</v>
      </c>
      <c r="G1183">
        <v>97.150002000000001</v>
      </c>
      <c r="H1183">
        <v>0</v>
      </c>
    </row>
    <row r="1184" spans="1:8" x14ac:dyDescent="0.25">
      <c r="A1184" s="1">
        <v>35626</v>
      </c>
      <c r="B1184" s="1" t="str">
        <f t="shared" si="18"/>
        <v>1997M7</v>
      </c>
      <c r="C1184">
        <v>96.949996999999996</v>
      </c>
      <c r="D1184">
        <v>97.68</v>
      </c>
      <c r="E1184">
        <v>96.720000999999996</v>
      </c>
      <c r="F1184">
        <v>97.260002</v>
      </c>
      <c r="G1184">
        <v>97.260002</v>
      </c>
      <c r="H1184">
        <v>0</v>
      </c>
    </row>
    <row r="1185" spans="1:8" x14ac:dyDescent="0.25">
      <c r="A1185" s="1">
        <v>35627</v>
      </c>
      <c r="B1185" s="1" t="str">
        <f t="shared" si="18"/>
        <v>1997M7</v>
      </c>
      <c r="C1185">
        <v>97.120002999999997</v>
      </c>
      <c r="D1185">
        <v>97.639999000000003</v>
      </c>
      <c r="E1185">
        <v>97.07</v>
      </c>
      <c r="F1185">
        <v>97.230002999999996</v>
      </c>
      <c r="G1185">
        <v>97.230002999999996</v>
      </c>
      <c r="H1185">
        <v>0</v>
      </c>
    </row>
    <row r="1186" spans="1:8" x14ac:dyDescent="0.25">
      <c r="A1186" s="1">
        <v>35628</v>
      </c>
      <c r="B1186" s="1" t="str">
        <f t="shared" si="18"/>
        <v>1997M7</v>
      </c>
      <c r="C1186">
        <v>97.32</v>
      </c>
      <c r="D1186">
        <v>97.699996999999996</v>
      </c>
      <c r="E1186">
        <v>97.209998999999996</v>
      </c>
      <c r="F1186">
        <v>97.470000999999996</v>
      </c>
      <c r="G1186">
        <v>97.470000999999996</v>
      </c>
      <c r="H1186">
        <v>0</v>
      </c>
    </row>
    <row r="1187" spans="1:8" x14ac:dyDescent="0.25">
      <c r="A1187" s="1">
        <v>35629</v>
      </c>
      <c r="B1187" s="1" t="str">
        <f t="shared" si="18"/>
        <v>1997M7</v>
      </c>
      <c r="C1187">
        <v>97.349997999999999</v>
      </c>
      <c r="D1187">
        <v>97.629997000000003</v>
      </c>
      <c r="E1187">
        <v>97.040001000000004</v>
      </c>
      <c r="F1187">
        <v>97.349997999999999</v>
      </c>
      <c r="G1187">
        <v>97.349997999999999</v>
      </c>
      <c r="H1187">
        <v>0</v>
      </c>
    </row>
    <row r="1188" spans="1:8" x14ac:dyDescent="0.25">
      <c r="A1188" s="1">
        <v>35632</v>
      </c>
      <c r="B1188" s="1" t="str">
        <f t="shared" si="18"/>
        <v>1997M7</v>
      </c>
      <c r="C1188">
        <v>97.199996999999996</v>
      </c>
      <c r="D1188">
        <v>97.529999000000004</v>
      </c>
      <c r="E1188">
        <v>97.059997999999993</v>
      </c>
      <c r="F1188">
        <v>97.449996999999996</v>
      </c>
      <c r="G1188">
        <v>97.449996999999996</v>
      </c>
      <c r="H1188">
        <v>0</v>
      </c>
    </row>
    <row r="1189" spans="1:8" x14ac:dyDescent="0.25">
      <c r="A1189" s="1">
        <v>35633</v>
      </c>
      <c r="B1189" s="1" t="str">
        <f t="shared" si="18"/>
        <v>1997M7</v>
      </c>
      <c r="C1189">
        <v>97.489998</v>
      </c>
      <c r="D1189">
        <v>98.269997000000004</v>
      </c>
      <c r="E1189">
        <v>97.43</v>
      </c>
      <c r="F1189">
        <v>98.190002000000007</v>
      </c>
      <c r="G1189">
        <v>98.190002000000007</v>
      </c>
      <c r="H1189">
        <v>0</v>
      </c>
    </row>
    <row r="1190" spans="1:8" x14ac:dyDescent="0.25">
      <c r="A1190" s="1">
        <v>35634</v>
      </c>
      <c r="B1190" s="1" t="str">
        <f t="shared" si="18"/>
        <v>1997M7</v>
      </c>
      <c r="C1190">
        <v>98.099997999999999</v>
      </c>
      <c r="D1190">
        <v>98.529999000000004</v>
      </c>
      <c r="E1190">
        <v>98.029999000000004</v>
      </c>
      <c r="F1190">
        <v>98.400002000000001</v>
      </c>
      <c r="G1190">
        <v>98.400002000000001</v>
      </c>
      <c r="H1190">
        <v>0</v>
      </c>
    </row>
    <row r="1191" spans="1:8" x14ac:dyDescent="0.25">
      <c r="A1191" s="1">
        <v>35635</v>
      </c>
      <c r="B1191" s="1" t="str">
        <f t="shared" si="18"/>
        <v>1997M7</v>
      </c>
      <c r="C1191">
        <v>98.360000999999997</v>
      </c>
      <c r="D1191">
        <v>98.940002000000007</v>
      </c>
      <c r="E1191">
        <v>98.330001999999993</v>
      </c>
      <c r="F1191">
        <v>98.870002999999997</v>
      </c>
      <c r="G1191">
        <v>98.870002999999997</v>
      </c>
      <c r="H1191">
        <v>0</v>
      </c>
    </row>
    <row r="1192" spans="1:8" x14ac:dyDescent="0.25">
      <c r="A1192" s="1">
        <v>35636</v>
      </c>
      <c r="B1192" s="1" t="str">
        <f t="shared" si="18"/>
        <v>1997M7</v>
      </c>
      <c r="C1192">
        <v>98.839995999999999</v>
      </c>
      <c r="D1192">
        <v>99.150002000000001</v>
      </c>
      <c r="E1192">
        <v>98.75</v>
      </c>
      <c r="F1192">
        <v>99.129997000000003</v>
      </c>
      <c r="G1192">
        <v>99.129997000000003</v>
      </c>
      <c r="H1192">
        <v>0</v>
      </c>
    </row>
    <row r="1193" spans="1:8" x14ac:dyDescent="0.25">
      <c r="A1193" s="1">
        <v>35639</v>
      </c>
      <c r="B1193" s="1" t="str">
        <f t="shared" si="18"/>
        <v>1997M7</v>
      </c>
      <c r="C1193">
        <v>99.239998</v>
      </c>
      <c r="D1193">
        <v>99.860000999999997</v>
      </c>
      <c r="E1193">
        <v>99.129997000000003</v>
      </c>
      <c r="F1193">
        <v>99.660004000000001</v>
      </c>
      <c r="G1193">
        <v>99.660004000000001</v>
      </c>
      <c r="H1193">
        <v>0</v>
      </c>
    </row>
    <row r="1194" spans="1:8" x14ac:dyDescent="0.25">
      <c r="A1194" s="1">
        <v>35640</v>
      </c>
      <c r="B1194" s="1" t="str">
        <f t="shared" si="18"/>
        <v>1997M7</v>
      </c>
      <c r="C1194">
        <v>99.559997999999993</v>
      </c>
      <c r="D1194">
        <v>99.690002000000007</v>
      </c>
      <c r="E1194">
        <v>99.160004000000001</v>
      </c>
      <c r="F1194">
        <v>99.620002999999997</v>
      </c>
      <c r="G1194">
        <v>99.620002999999997</v>
      </c>
      <c r="H1194">
        <v>0</v>
      </c>
    </row>
    <row r="1195" spans="1:8" x14ac:dyDescent="0.25">
      <c r="A1195" s="1">
        <v>35641</v>
      </c>
      <c r="B1195" s="1" t="str">
        <f t="shared" si="18"/>
        <v>1997M7</v>
      </c>
      <c r="C1195">
        <v>99.519997000000004</v>
      </c>
      <c r="D1195">
        <v>100</v>
      </c>
      <c r="E1195">
        <v>99.379997000000003</v>
      </c>
      <c r="F1195">
        <v>99.559997999999993</v>
      </c>
      <c r="G1195">
        <v>99.559997999999993</v>
      </c>
      <c r="H1195">
        <v>0</v>
      </c>
    </row>
    <row r="1196" spans="1:8" x14ac:dyDescent="0.25">
      <c r="A1196" s="1">
        <v>35642</v>
      </c>
      <c r="B1196" s="1" t="str">
        <f t="shared" si="18"/>
        <v>1997M7</v>
      </c>
      <c r="C1196">
        <v>99.410004000000001</v>
      </c>
      <c r="D1196">
        <v>99.690002000000007</v>
      </c>
      <c r="E1196">
        <v>99.07</v>
      </c>
      <c r="F1196">
        <v>99.639999000000003</v>
      </c>
      <c r="G1196">
        <v>99.639999000000003</v>
      </c>
      <c r="H1196">
        <v>0</v>
      </c>
    </row>
    <row r="1197" spans="1:8" x14ac:dyDescent="0.25">
      <c r="A1197" s="1">
        <v>35643</v>
      </c>
      <c r="B1197" s="1" t="str">
        <f t="shared" si="18"/>
        <v>1997M8</v>
      </c>
      <c r="C1197">
        <v>99.589995999999999</v>
      </c>
      <c r="D1197">
        <v>100.510002</v>
      </c>
      <c r="E1197">
        <v>99.540001000000004</v>
      </c>
      <c r="F1197">
        <v>100.41999800000001</v>
      </c>
      <c r="G1197">
        <v>100.41999800000001</v>
      </c>
      <c r="H1197">
        <v>0</v>
      </c>
    </row>
    <row r="1198" spans="1:8" x14ac:dyDescent="0.25">
      <c r="A1198" s="1">
        <v>35646</v>
      </c>
      <c r="B1198" s="1" t="str">
        <f t="shared" si="18"/>
        <v>1997M8</v>
      </c>
      <c r="C1198">
        <v>100.510002</v>
      </c>
      <c r="D1198">
        <v>100.870003</v>
      </c>
      <c r="E1198">
        <v>100.41999800000001</v>
      </c>
      <c r="F1198">
        <v>100.610001</v>
      </c>
      <c r="G1198">
        <v>100.610001</v>
      </c>
      <c r="H1198">
        <v>0</v>
      </c>
    </row>
    <row r="1199" spans="1:8" x14ac:dyDescent="0.25">
      <c r="A1199" s="1">
        <v>35647</v>
      </c>
      <c r="B1199" s="1" t="str">
        <f t="shared" si="18"/>
        <v>1997M8</v>
      </c>
      <c r="C1199">
        <v>100.349998</v>
      </c>
      <c r="D1199">
        <v>101.32</v>
      </c>
      <c r="E1199">
        <v>100.279999</v>
      </c>
      <c r="F1199">
        <v>101.16999800000001</v>
      </c>
      <c r="G1199">
        <v>101.16999800000001</v>
      </c>
      <c r="H1199">
        <v>0</v>
      </c>
    </row>
    <row r="1200" spans="1:8" x14ac:dyDescent="0.25">
      <c r="A1200" s="1">
        <v>35648</v>
      </c>
      <c r="B1200" s="1" t="str">
        <f t="shared" si="18"/>
        <v>1997M8</v>
      </c>
      <c r="C1200">
        <v>101.150002</v>
      </c>
      <c r="D1200">
        <v>101.790001</v>
      </c>
      <c r="E1200">
        <v>101.08000199999999</v>
      </c>
      <c r="F1200">
        <v>101.389999</v>
      </c>
      <c r="G1200">
        <v>101.389999</v>
      </c>
      <c r="H1200">
        <v>0</v>
      </c>
    </row>
    <row r="1201" spans="1:8" x14ac:dyDescent="0.25">
      <c r="A1201" s="1">
        <v>35649</v>
      </c>
      <c r="B1201" s="1" t="str">
        <f t="shared" si="18"/>
        <v>1997M8</v>
      </c>
      <c r="C1201">
        <v>101.389999</v>
      </c>
      <c r="D1201">
        <v>101.58000199999999</v>
      </c>
      <c r="E1201">
        <v>100.94000200000001</v>
      </c>
      <c r="F1201">
        <v>101.029999</v>
      </c>
      <c r="G1201">
        <v>101.029999</v>
      </c>
      <c r="H1201">
        <v>0</v>
      </c>
    </row>
    <row r="1202" spans="1:8" x14ac:dyDescent="0.25">
      <c r="A1202" s="1">
        <v>35650</v>
      </c>
      <c r="B1202" s="1" t="str">
        <f t="shared" si="18"/>
        <v>1997M8</v>
      </c>
      <c r="C1202">
        <v>101</v>
      </c>
      <c r="D1202">
        <v>101.349998</v>
      </c>
      <c r="E1202">
        <v>99.57</v>
      </c>
      <c r="F1202">
        <v>99.800003000000004</v>
      </c>
      <c r="G1202">
        <v>99.800003000000004</v>
      </c>
      <c r="H1202">
        <v>0</v>
      </c>
    </row>
    <row r="1203" spans="1:8" x14ac:dyDescent="0.25">
      <c r="A1203" s="1">
        <v>35653</v>
      </c>
      <c r="B1203" s="1" t="str">
        <f t="shared" si="18"/>
        <v>1997M8</v>
      </c>
      <c r="C1203">
        <v>99.889999000000003</v>
      </c>
      <c r="D1203">
        <v>100.449997</v>
      </c>
      <c r="E1203">
        <v>99.75</v>
      </c>
      <c r="F1203">
        <v>100.410004</v>
      </c>
      <c r="G1203">
        <v>100.410004</v>
      </c>
      <c r="H1203">
        <v>0</v>
      </c>
    </row>
    <row r="1204" spans="1:8" x14ac:dyDescent="0.25">
      <c r="A1204" s="1">
        <v>35654</v>
      </c>
      <c r="B1204" s="1" t="str">
        <f t="shared" si="18"/>
        <v>1997M8</v>
      </c>
      <c r="C1204">
        <v>100.5</v>
      </c>
      <c r="D1204">
        <v>100.849998</v>
      </c>
      <c r="E1204">
        <v>100.279999</v>
      </c>
      <c r="F1204">
        <v>100.760002</v>
      </c>
      <c r="G1204">
        <v>100.760002</v>
      </c>
      <c r="H1204">
        <v>0</v>
      </c>
    </row>
    <row r="1205" spans="1:8" x14ac:dyDescent="0.25">
      <c r="A1205" s="1">
        <v>35655</v>
      </c>
      <c r="B1205" s="1" t="str">
        <f t="shared" si="18"/>
        <v>1997M8</v>
      </c>
      <c r="C1205">
        <v>100.709999</v>
      </c>
      <c r="D1205">
        <v>100.779999</v>
      </c>
      <c r="E1205">
        <v>99.419998000000007</v>
      </c>
      <c r="F1205">
        <v>99.669998000000007</v>
      </c>
      <c r="G1205">
        <v>99.669998000000007</v>
      </c>
      <c r="H1205">
        <v>0</v>
      </c>
    </row>
    <row r="1206" spans="1:8" x14ac:dyDescent="0.25">
      <c r="A1206" s="1">
        <v>35656</v>
      </c>
      <c r="B1206" s="1" t="str">
        <f t="shared" si="18"/>
        <v>1997M8</v>
      </c>
      <c r="C1206">
        <v>99.57</v>
      </c>
      <c r="D1206">
        <v>100.30999799999999</v>
      </c>
      <c r="E1206">
        <v>99.489998</v>
      </c>
      <c r="F1206">
        <v>100.050003</v>
      </c>
      <c r="G1206">
        <v>100.050003</v>
      </c>
      <c r="H1206">
        <v>0</v>
      </c>
    </row>
    <row r="1207" spans="1:8" x14ac:dyDescent="0.25">
      <c r="A1207" s="1">
        <v>35657</v>
      </c>
      <c r="B1207" s="1" t="str">
        <f t="shared" si="18"/>
        <v>1997M8</v>
      </c>
      <c r="C1207">
        <v>100.040001</v>
      </c>
      <c r="D1207">
        <v>100.279999</v>
      </c>
      <c r="E1207">
        <v>98.889999000000003</v>
      </c>
      <c r="F1207">
        <v>99.339995999999999</v>
      </c>
      <c r="G1207">
        <v>99.339995999999999</v>
      </c>
      <c r="H1207">
        <v>0</v>
      </c>
    </row>
    <row r="1208" spans="1:8" x14ac:dyDescent="0.25">
      <c r="A1208" s="1">
        <v>35660</v>
      </c>
      <c r="B1208" s="1" t="str">
        <f t="shared" si="18"/>
        <v>1997M8</v>
      </c>
      <c r="C1208">
        <v>99.019997000000004</v>
      </c>
      <c r="D1208">
        <v>99.449996999999996</v>
      </c>
      <c r="E1208">
        <v>98.639999000000003</v>
      </c>
      <c r="F1208">
        <v>99.389999000000003</v>
      </c>
      <c r="G1208">
        <v>99.389999000000003</v>
      </c>
      <c r="H1208">
        <v>0</v>
      </c>
    </row>
    <row r="1209" spans="1:8" x14ac:dyDescent="0.25">
      <c r="A1209" s="1">
        <v>35661</v>
      </c>
      <c r="B1209" s="1" t="str">
        <f t="shared" si="18"/>
        <v>1997M8</v>
      </c>
      <c r="C1209">
        <v>99.720000999999996</v>
      </c>
      <c r="D1209">
        <v>100.08000199999999</v>
      </c>
      <c r="E1209">
        <v>99.57</v>
      </c>
      <c r="F1209">
        <v>99.889999000000003</v>
      </c>
      <c r="G1209">
        <v>99.889999000000003</v>
      </c>
      <c r="H1209">
        <v>0</v>
      </c>
    </row>
    <row r="1210" spans="1:8" x14ac:dyDescent="0.25">
      <c r="A1210" s="1">
        <v>35662</v>
      </c>
      <c r="B1210" s="1" t="str">
        <f t="shared" si="18"/>
        <v>1997M8</v>
      </c>
      <c r="C1210">
        <v>100.029999</v>
      </c>
      <c r="D1210">
        <v>100.58000199999999</v>
      </c>
      <c r="E1210">
        <v>99.989998</v>
      </c>
      <c r="F1210">
        <v>100.470001</v>
      </c>
      <c r="G1210">
        <v>100.470001</v>
      </c>
      <c r="H1210">
        <v>0</v>
      </c>
    </row>
    <row r="1211" spans="1:8" x14ac:dyDescent="0.25">
      <c r="A1211" s="1">
        <v>35663</v>
      </c>
      <c r="B1211" s="1" t="str">
        <f t="shared" si="18"/>
        <v>1997M8</v>
      </c>
      <c r="C1211">
        <v>100.480003</v>
      </c>
      <c r="D1211">
        <v>100.620003</v>
      </c>
      <c r="E1211">
        <v>99.800003000000004</v>
      </c>
      <c r="F1211">
        <v>99.82</v>
      </c>
      <c r="G1211">
        <v>99.82</v>
      </c>
      <c r="H1211">
        <v>0</v>
      </c>
    </row>
    <row r="1212" spans="1:8" x14ac:dyDescent="0.25">
      <c r="A1212" s="1">
        <v>35664</v>
      </c>
      <c r="B1212" s="1" t="str">
        <f t="shared" si="18"/>
        <v>1997M8</v>
      </c>
      <c r="C1212">
        <v>99.779999000000004</v>
      </c>
      <c r="D1212">
        <v>99.849997999999999</v>
      </c>
      <c r="E1212">
        <v>98.559997999999993</v>
      </c>
      <c r="F1212">
        <v>99.059997999999993</v>
      </c>
      <c r="G1212">
        <v>99.059997999999993</v>
      </c>
      <c r="H1212">
        <v>0</v>
      </c>
    </row>
    <row r="1213" spans="1:8" x14ac:dyDescent="0.25">
      <c r="A1213" s="1">
        <v>35667</v>
      </c>
      <c r="B1213" s="1" t="str">
        <f t="shared" si="18"/>
        <v>1997M8</v>
      </c>
      <c r="C1213">
        <v>99.099997999999999</v>
      </c>
      <c r="D1213">
        <v>99.410004000000001</v>
      </c>
      <c r="E1213">
        <v>98.970000999999996</v>
      </c>
      <c r="F1213">
        <v>99.260002</v>
      </c>
      <c r="G1213">
        <v>99.260002</v>
      </c>
      <c r="H1213">
        <v>0</v>
      </c>
    </row>
    <row r="1214" spans="1:8" x14ac:dyDescent="0.25">
      <c r="A1214" s="1">
        <v>35668</v>
      </c>
      <c r="B1214" s="1" t="str">
        <f t="shared" si="18"/>
        <v>1997M8</v>
      </c>
      <c r="C1214">
        <v>99.150002000000001</v>
      </c>
      <c r="D1214">
        <v>99.43</v>
      </c>
      <c r="E1214">
        <v>98.129997000000003</v>
      </c>
      <c r="F1214">
        <v>98.360000999999997</v>
      </c>
      <c r="G1214">
        <v>98.360000999999997</v>
      </c>
      <c r="H1214">
        <v>0</v>
      </c>
    </row>
    <row r="1215" spans="1:8" x14ac:dyDescent="0.25">
      <c r="A1215" s="1">
        <v>35669</v>
      </c>
      <c r="B1215" s="1" t="str">
        <f t="shared" si="18"/>
        <v>1997M8</v>
      </c>
      <c r="C1215">
        <v>98.519997000000004</v>
      </c>
      <c r="D1215">
        <v>99.07</v>
      </c>
      <c r="E1215">
        <v>98.379997000000003</v>
      </c>
      <c r="F1215">
        <v>98.599997999999999</v>
      </c>
      <c r="G1215">
        <v>98.599997999999999</v>
      </c>
      <c r="H1215">
        <v>0</v>
      </c>
    </row>
    <row r="1216" spans="1:8" x14ac:dyDescent="0.25">
      <c r="A1216" s="1">
        <v>35670</v>
      </c>
      <c r="B1216" s="1" t="str">
        <f t="shared" si="18"/>
        <v>1997M8</v>
      </c>
      <c r="C1216">
        <v>98.849997999999999</v>
      </c>
      <c r="D1216">
        <v>99.199996999999996</v>
      </c>
      <c r="E1216">
        <v>97.959998999999996</v>
      </c>
      <c r="F1216">
        <v>98.360000999999997</v>
      </c>
      <c r="G1216">
        <v>98.360000999999997</v>
      </c>
      <c r="H1216">
        <v>0</v>
      </c>
    </row>
    <row r="1217" spans="1:8" x14ac:dyDescent="0.25">
      <c r="A1217" s="1">
        <v>35671</v>
      </c>
      <c r="B1217" s="1" t="str">
        <f t="shared" si="18"/>
        <v>1997M8</v>
      </c>
      <c r="C1217">
        <v>98.220000999999996</v>
      </c>
      <c r="D1217">
        <v>99.18</v>
      </c>
      <c r="E1217">
        <v>98.129997000000003</v>
      </c>
      <c r="F1217">
        <v>99</v>
      </c>
      <c r="G1217">
        <v>99</v>
      </c>
      <c r="H1217">
        <v>0</v>
      </c>
    </row>
    <row r="1218" spans="1:8" x14ac:dyDescent="0.25">
      <c r="A1218" s="1">
        <v>35674</v>
      </c>
      <c r="B1218" s="1" t="str">
        <f t="shared" si="18"/>
        <v>1997M9</v>
      </c>
      <c r="C1218">
        <v>98.220000999999996</v>
      </c>
      <c r="D1218">
        <v>99.18</v>
      </c>
      <c r="E1218">
        <v>98.129997000000003</v>
      </c>
      <c r="F1218">
        <v>99</v>
      </c>
      <c r="G1218">
        <v>99</v>
      </c>
      <c r="H1218">
        <v>0</v>
      </c>
    </row>
    <row r="1219" spans="1:8" x14ac:dyDescent="0.25">
      <c r="A1219" s="1">
        <v>35675</v>
      </c>
      <c r="B1219" s="1" t="str">
        <f t="shared" ref="B1219:B1282" si="19">YEAR(A1219)&amp;"M"&amp;MONTH(A1219)</f>
        <v>1997M9</v>
      </c>
      <c r="C1219">
        <v>99.209998999999996</v>
      </c>
      <c r="D1219">
        <v>100.089996</v>
      </c>
      <c r="E1219">
        <v>99.099997999999999</v>
      </c>
      <c r="F1219">
        <v>100.07</v>
      </c>
      <c r="G1219">
        <v>100.07</v>
      </c>
      <c r="H1219">
        <v>0</v>
      </c>
    </row>
    <row r="1220" spans="1:8" x14ac:dyDescent="0.25">
      <c r="A1220" s="1">
        <v>35676</v>
      </c>
      <c r="B1220" s="1" t="str">
        <f t="shared" si="19"/>
        <v>1997M9</v>
      </c>
      <c r="C1220">
        <v>99.959998999999996</v>
      </c>
      <c r="D1220">
        <v>100.230003</v>
      </c>
      <c r="E1220">
        <v>99.32</v>
      </c>
      <c r="F1220">
        <v>99.599997999999999</v>
      </c>
      <c r="G1220">
        <v>99.599997999999999</v>
      </c>
      <c r="H1220">
        <v>0</v>
      </c>
    </row>
    <row r="1221" spans="1:8" x14ac:dyDescent="0.25">
      <c r="A1221" s="1">
        <v>35677</v>
      </c>
      <c r="B1221" s="1" t="str">
        <f t="shared" si="19"/>
        <v>1997M9</v>
      </c>
      <c r="C1221">
        <v>99.379997000000003</v>
      </c>
      <c r="D1221">
        <v>99.790001000000004</v>
      </c>
      <c r="E1221">
        <v>99.230002999999996</v>
      </c>
      <c r="F1221">
        <v>99.470000999999996</v>
      </c>
      <c r="G1221">
        <v>99.470000999999996</v>
      </c>
      <c r="H1221">
        <v>0</v>
      </c>
    </row>
    <row r="1222" spans="1:8" x14ac:dyDescent="0.25">
      <c r="A1222" s="1">
        <v>35678</v>
      </c>
      <c r="B1222" s="1" t="str">
        <f t="shared" si="19"/>
        <v>1997M9</v>
      </c>
      <c r="C1222">
        <v>99.470000999999996</v>
      </c>
      <c r="D1222">
        <v>99.510002</v>
      </c>
      <c r="E1222">
        <v>98.589995999999999</v>
      </c>
      <c r="F1222">
        <v>98.779999000000004</v>
      </c>
      <c r="G1222">
        <v>98.779999000000004</v>
      </c>
      <c r="H1222">
        <v>0</v>
      </c>
    </row>
    <row r="1223" spans="1:8" x14ac:dyDescent="0.25">
      <c r="A1223" s="1">
        <v>35681</v>
      </c>
      <c r="B1223" s="1" t="str">
        <f t="shared" si="19"/>
        <v>1997M9</v>
      </c>
      <c r="C1223">
        <v>98.879997000000003</v>
      </c>
      <c r="D1223">
        <v>99.209998999999996</v>
      </c>
      <c r="E1223">
        <v>98.550003000000004</v>
      </c>
      <c r="F1223">
        <v>99.07</v>
      </c>
      <c r="G1223">
        <v>99.07</v>
      </c>
      <c r="H1223">
        <v>0</v>
      </c>
    </row>
    <row r="1224" spans="1:8" x14ac:dyDescent="0.25">
      <c r="A1224" s="1">
        <v>35682</v>
      </c>
      <c r="B1224" s="1" t="str">
        <f t="shared" si="19"/>
        <v>1997M9</v>
      </c>
      <c r="C1224">
        <v>99.220000999999996</v>
      </c>
      <c r="D1224">
        <v>99.290001000000004</v>
      </c>
      <c r="E1224">
        <v>98.620002999999997</v>
      </c>
      <c r="F1224">
        <v>99.050003000000004</v>
      </c>
      <c r="G1224">
        <v>99.050003000000004</v>
      </c>
      <c r="H1224">
        <v>0</v>
      </c>
    </row>
    <row r="1225" spans="1:8" x14ac:dyDescent="0.25">
      <c r="A1225" s="1">
        <v>35683</v>
      </c>
      <c r="B1225" s="1" t="str">
        <f t="shared" si="19"/>
        <v>1997M9</v>
      </c>
      <c r="C1225">
        <v>98.980002999999996</v>
      </c>
      <c r="D1225">
        <v>99.220000999999996</v>
      </c>
      <c r="E1225">
        <v>98.440002000000007</v>
      </c>
      <c r="F1225">
        <v>98.709998999999996</v>
      </c>
      <c r="G1225">
        <v>98.709998999999996</v>
      </c>
      <c r="H1225">
        <v>0</v>
      </c>
    </row>
    <row r="1226" spans="1:8" x14ac:dyDescent="0.25">
      <c r="A1226" s="1">
        <v>35684</v>
      </c>
      <c r="B1226" s="1" t="str">
        <f t="shared" si="19"/>
        <v>1997M9</v>
      </c>
      <c r="C1226">
        <v>98.599997999999999</v>
      </c>
      <c r="D1226">
        <v>98.639999000000003</v>
      </c>
      <c r="E1226">
        <v>97.870002999999997</v>
      </c>
      <c r="F1226">
        <v>97.989998</v>
      </c>
      <c r="G1226">
        <v>97.989998</v>
      </c>
      <c r="H1226">
        <v>0</v>
      </c>
    </row>
    <row r="1227" spans="1:8" x14ac:dyDescent="0.25">
      <c r="A1227" s="1">
        <v>35685</v>
      </c>
      <c r="B1227" s="1" t="str">
        <f t="shared" si="19"/>
        <v>1997M9</v>
      </c>
      <c r="C1227">
        <v>98.089995999999999</v>
      </c>
      <c r="D1227">
        <v>98.470000999999996</v>
      </c>
      <c r="E1227">
        <v>97.629997000000003</v>
      </c>
      <c r="F1227">
        <v>97.730002999999996</v>
      </c>
      <c r="G1227">
        <v>97.730002999999996</v>
      </c>
      <c r="H1227">
        <v>0</v>
      </c>
    </row>
    <row r="1228" spans="1:8" x14ac:dyDescent="0.25">
      <c r="A1228" s="1">
        <v>35688</v>
      </c>
      <c r="B1228" s="1" t="str">
        <f t="shared" si="19"/>
        <v>1997M9</v>
      </c>
      <c r="C1228">
        <v>97.940002000000007</v>
      </c>
      <c r="D1228">
        <v>98.019997000000004</v>
      </c>
      <c r="E1228">
        <v>97.029999000000004</v>
      </c>
      <c r="F1228">
        <v>97.279999000000004</v>
      </c>
      <c r="G1228">
        <v>97.279999000000004</v>
      </c>
      <c r="H1228">
        <v>0</v>
      </c>
    </row>
    <row r="1229" spans="1:8" x14ac:dyDescent="0.25">
      <c r="A1229" s="1">
        <v>35689</v>
      </c>
      <c r="B1229" s="1" t="str">
        <f t="shared" si="19"/>
        <v>1997M9</v>
      </c>
      <c r="C1229">
        <v>97.32</v>
      </c>
      <c r="D1229">
        <v>97.889999000000003</v>
      </c>
      <c r="E1229">
        <v>97.239998</v>
      </c>
      <c r="F1229">
        <v>97.68</v>
      </c>
      <c r="G1229">
        <v>97.68</v>
      </c>
      <c r="H1229">
        <v>0</v>
      </c>
    </row>
    <row r="1230" spans="1:8" x14ac:dyDescent="0.25">
      <c r="A1230" s="1">
        <v>35690</v>
      </c>
      <c r="B1230" s="1" t="str">
        <f t="shared" si="19"/>
        <v>1997M9</v>
      </c>
      <c r="C1230">
        <v>97.589995999999999</v>
      </c>
      <c r="D1230">
        <v>97.800003000000004</v>
      </c>
      <c r="E1230">
        <v>97.410004000000001</v>
      </c>
      <c r="F1230">
        <v>97.699996999999996</v>
      </c>
      <c r="G1230">
        <v>97.699996999999996</v>
      </c>
      <c r="H1230">
        <v>0</v>
      </c>
    </row>
    <row r="1231" spans="1:8" x14ac:dyDescent="0.25">
      <c r="A1231" s="1">
        <v>35691</v>
      </c>
      <c r="B1231" s="1" t="str">
        <f t="shared" si="19"/>
        <v>1997M9</v>
      </c>
      <c r="C1231">
        <v>97.470000999999996</v>
      </c>
      <c r="D1231">
        <v>98.120002999999997</v>
      </c>
      <c r="E1231">
        <v>97.449996999999996</v>
      </c>
      <c r="F1231">
        <v>97.989998</v>
      </c>
      <c r="G1231">
        <v>97.989998</v>
      </c>
      <c r="H1231">
        <v>0</v>
      </c>
    </row>
    <row r="1232" spans="1:8" x14ac:dyDescent="0.25">
      <c r="A1232" s="1">
        <v>35692</v>
      </c>
      <c r="B1232" s="1" t="str">
        <f t="shared" si="19"/>
        <v>1997M9</v>
      </c>
      <c r="C1232">
        <v>97.980002999999996</v>
      </c>
      <c r="D1232">
        <v>98.150002000000001</v>
      </c>
      <c r="E1232">
        <v>97.510002</v>
      </c>
      <c r="F1232">
        <v>97.870002999999997</v>
      </c>
      <c r="G1232">
        <v>97.870002999999997</v>
      </c>
      <c r="H1232">
        <v>0</v>
      </c>
    </row>
    <row r="1233" spans="1:8" x14ac:dyDescent="0.25">
      <c r="A1233" s="1">
        <v>35695</v>
      </c>
      <c r="B1233" s="1" t="str">
        <f t="shared" si="19"/>
        <v>1997M9</v>
      </c>
      <c r="C1233">
        <v>98.400002000000001</v>
      </c>
      <c r="D1233">
        <v>98.690002000000007</v>
      </c>
      <c r="E1233">
        <v>98.330001999999993</v>
      </c>
      <c r="F1233">
        <v>98.43</v>
      </c>
      <c r="G1233">
        <v>98.43</v>
      </c>
      <c r="H1233">
        <v>0</v>
      </c>
    </row>
    <row r="1234" spans="1:8" x14ac:dyDescent="0.25">
      <c r="A1234" s="1">
        <v>35696</v>
      </c>
      <c r="B1234" s="1" t="str">
        <f t="shared" si="19"/>
        <v>1997M9</v>
      </c>
      <c r="C1234">
        <v>98.43</v>
      </c>
      <c r="D1234">
        <v>98.720000999999996</v>
      </c>
      <c r="E1234">
        <v>98.190002000000007</v>
      </c>
      <c r="F1234">
        <v>98.389999000000003</v>
      </c>
      <c r="G1234">
        <v>98.389999000000003</v>
      </c>
      <c r="H1234">
        <v>0</v>
      </c>
    </row>
    <row r="1235" spans="1:8" x14ac:dyDescent="0.25">
      <c r="A1235" s="1">
        <v>35697</v>
      </c>
      <c r="B1235" s="1" t="str">
        <f t="shared" si="19"/>
        <v>1997M9</v>
      </c>
      <c r="C1235">
        <v>98.529999000000004</v>
      </c>
      <c r="D1235">
        <v>98.540001000000004</v>
      </c>
      <c r="E1235">
        <v>97.339995999999999</v>
      </c>
      <c r="F1235">
        <v>97.489998</v>
      </c>
      <c r="G1235">
        <v>97.489998</v>
      </c>
      <c r="H1235">
        <v>0</v>
      </c>
    </row>
    <row r="1236" spans="1:8" x14ac:dyDescent="0.25">
      <c r="A1236" s="1">
        <v>35698</v>
      </c>
      <c r="B1236" s="1" t="str">
        <f t="shared" si="19"/>
        <v>1997M9</v>
      </c>
      <c r="C1236">
        <v>97.410004000000001</v>
      </c>
      <c r="D1236">
        <v>97.779999000000004</v>
      </c>
      <c r="E1236">
        <v>97.010002</v>
      </c>
      <c r="F1236">
        <v>97.040001000000004</v>
      </c>
      <c r="G1236">
        <v>97.040001000000004</v>
      </c>
      <c r="H1236">
        <v>0</v>
      </c>
    </row>
    <row r="1237" spans="1:8" x14ac:dyDescent="0.25">
      <c r="A1237" s="1">
        <v>35699</v>
      </c>
      <c r="B1237" s="1" t="str">
        <f t="shared" si="19"/>
        <v>1997M9</v>
      </c>
      <c r="C1237">
        <v>97.019997000000004</v>
      </c>
      <c r="D1237">
        <v>97.43</v>
      </c>
      <c r="E1237">
        <v>96.690002000000007</v>
      </c>
      <c r="F1237">
        <v>97.25</v>
      </c>
      <c r="G1237">
        <v>97.25</v>
      </c>
      <c r="H1237">
        <v>0</v>
      </c>
    </row>
    <row r="1238" spans="1:8" x14ac:dyDescent="0.25">
      <c r="A1238" s="1">
        <v>35702</v>
      </c>
      <c r="B1238" s="1" t="str">
        <f t="shared" si="19"/>
        <v>1997M9</v>
      </c>
      <c r="C1238">
        <v>97.309997999999993</v>
      </c>
      <c r="D1238">
        <v>97.389999000000003</v>
      </c>
      <c r="E1238">
        <v>96.910004000000001</v>
      </c>
      <c r="F1238">
        <v>97.260002</v>
      </c>
      <c r="G1238">
        <v>97.260002</v>
      </c>
      <c r="H1238">
        <v>0</v>
      </c>
    </row>
    <row r="1239" spans="1:8" x14ac:dyDescent="0.25">
      <c r="A1239" s="1">
        <v>35703</v>
      </c>
      <c r="B1239" s="1" t="str">
        <f t="shared" si="19"/>
        <v>1997M9</v>
      </c>
      <c r="C1239">
        <v>97.260002</v>
      </c>
      <c r="D1239">
        <v>97.660004000000001</v>
      </c>
      <c r="E1239">
        <v>97.089995999999999</v>
      </c>
      <c r="F1239">
        <v>97.110000999999997</v>
      </c>
      <c r="G1239">
        <v>97.110000999999997</v>
      </c>
      <c r="H1239">
        <v>0</v>
      </c>
    </row>
    <row r="1240" spans="1:8" x14ac:dyDescent="0.25">
      <c r="A1240" s="1">
        <v>35704</v>
      </c>
      <c r="B1240" s="1" t="str">
        <f t="shared" si="19"/>
        <v>1997M10</v>
      </c>
      <c r="C1240">
        <v>97.190002000000007</v>
      </c>
      <c r="D1240">
        <v>97.709998999999996</v>
      </c>
      <c r="E1240">
        <v>96.870002999999997</v>
      </c>
      <c r="F1240">
        <v>97.599997999999999</v>
      </c>
      <c r="G1240">
        <v>97.599997999999999</v>
      </c>
      <c r="H1240">
        <v>0</v>
      </c>
    </row>
    <row r="1241" spans="1:8" x14ac:dyDescent="0.25">
      <c r="A1241" s="1">
        <v>35705</v>
      </c>
      <c r="B1241" s="1" t="str">
        <f t="shared" si="19"/>
        <v>1997M10</v>
      </c>
      <c r="C1241">
        <v>97.709998999999996</v>
      </c>
      <c r="D1241">
        <v>97.800003000000004</v>
      </c>
      <c r="E1241">
        <v>97.309997999999993</v>
      </c>
      <c r="F1241">
        <v>97.639999000000003</v>
      </c>
      <c r="G1241">
        <v>97.639999000000003</v>
      </c>
      <c r="H1241">
        <v>0</v>
      </c>
    </row>
    <row r="1242" spans="1:8" x14ac:dyDescent="0.25">
      <c r="A1242" s="1">
        <v>35706</v>
      </c>
      <c r="B1242" s="1" t="str">
        <f t="shared" si="19"/>
        <v>1997M10</v>
      </c>
      <c r="C1242">
        <v>97.68</v>
      </c>
      <c r="D1242">
        <v>97.959998999999996</v>
      </c>
      <c r="E1242">
        <v>97.050003000000004</v>
      </c>
      <c r="F1242">
        <v>97.150002000000001</v>
      </c>
      <c r="G1242">
        <v>97.150002000000001</v>
      </c>
      <c r="H1242">
        <v>0</v>
      </c>
    </row>
    <row r="1243" spans="1:8" x14ac:dyDescent="0.25">
      <c r="A1243" s="1">
        <v>35709</v>
      </c>
      <c r="B1243" s="1" t="str">
        <f t="shared" si="19"/>
        <v>1997M10</v>
      </c>
      <c r="C1243">
        <v>96.93</v>
      </c>
      <c r="D1243">
        <v>97.349997999999999</v>
      </c>
      <c r="E1243">
        <v>96.879997000000003</v>
      </c>
      <c r="F1243">
        <v>97.120002999999997</v>
      </c>
      <c r="G1243">
        <v>97.120002999999997</v>
      </c>
      <c r="H1243">
        <v>0</v>
      </c>
    </row>
    <row r="1244" spans="1:8" x14ac:dyDescent="0.25">
      <c r="A1244" s="1">
        <v>35710</v>
      </c>
      <c r="B1244" s="1" t="str">
        <f t="shared" si="19"/>
        <v>1997M10</v>
      </c>
      <c r="C1244">
        <v>97.110000999999997</v>
      </c>
      <c r="D1244">
        <v>97.18</v>
      </c>
      <c r="E1244">
        <v>96.639999000000003</v>
      </c>
      <c r="F1244">
        <v>97.129997000000003</v>
      </c>
      <c r="G1244">
        <v>97.129997000000003</v>
      </c>
      <c r="H1244">
        <v>0</v>
      </c>
    </row>
    <row r="1245" spans="1:8" x14ac:dyDescent="0.25">
      <c r="A1245" s="1">
        <v>35711</v>
      </c>
      <c r="B1245" s="1" t="str">
        <f t="shared" si="19"/>
        <v>1997M10</v>
      </c>
      <c r="C1245">
        <v>97.110000999999997</v>
      </c>
      <c r="D1245">
        <v>97.269997000000004</v>
      </c>
      <c r="E1245">
        <v>96.690002000000007</v>
      </c>
      <c r="F1245">
        <v>96.690002000000007</v>
      </c>
      <c r="G1245">
        <v>96.690002000000007</v>
      </c>
      <c r="H1245">
        <v>0</v>
      </c>
    </row>
    <row r="1246" spans="1:8" x14ac:dyDescent="0.25">
      <c r="A1246" s="1">
        <v>35712</v>
      </c>
      <c r="B1246" s="1" t="str">
        <f t="shared" si="19"/>
        <v>1997M10</v>
      </c>
      <c r="C1246">
        <v>96.690002000000007</v>
      </c>
      <c r="D1246">
        <v>96.949996999999996</v>
      </c>
      <c r="E1246">
        <v>96.230002999999996</v>
      </c>
      <c r="F1246">
        <v>96.610000999999997</v>
      </c>
      <c r="G1246">
        <v>96.610000999999997</v>
      </c>
      <c r="H1246">
        <v>0</v>
      </c>
    </row>
    <row r="1247" spans="1:8" x14ac:dyDescent="0.25">
      <c r="A1247" s="1">
        <v>35713</v>
      </c>
      <c r="B1247" s="1" t="str">
        <f t="shared" si="19"/>
        <v>1997M10</v>
      </c>
      <c r="C1247">
        <v>96.589995999999999</v>
      </c>
      <c r="D1247">
        <v>96.910004000000001</v>
      </c>
      <c r="E1247">
        <v>96.32</v>
      </c>
      <c r="F1247">
        <v>96.660004000000001</v>
      </c>
      <c r="G1247">
        <v>96.660004000000001</v>
      </c>
      <c r="H1247">
        <v>0</v>
      </c>
    </row>
    <row r="1248" spans="1:8" x14ac:dyDescent="0.25">
      <c r="A1248" s="1">
        <v>35716</v>
      </c>
      <c r="B1248" s="1" t="str">
        <f t="shared" si="19"/>
        <v>1997M10</v>
      </c>
      <c r="C1248">
        <v>96.980002999999996</v>
      </c>
      <c r="D1248">
        <v>97.099997999999999</v>
      </c>
      <c r="E1248">
        <v>96.75</v>
      </c>
      <c r="F1248">
        <v>96.769997000000004</v>
      </c>
      <c r="G1248">
        <v>96.769997000000004</v>
      </c>
      <c r="H1248">
        <v>0</v>
      </c>
    </row>
    <row r="1249" spans="1:8" x14ac:dyDescent="0.25">
      <c r="A1249" s="1">
        <v>35717</v>
      </c>
      <c r="B1249" s="1" t="str">
        <f t="shared" si="19"/>
        <v>1997M10</v>
      </c>
      <c r="C1249">
        <v>96.889999000000003</v>
      </c>
      <c r="D1249">
        <v>97.160004000000001</v>
      </c>
      <c r="E1249">
        <v>96.650002000000001</v>
      </c>
      <c r="F1249">
        <v>96.949996999999996</v>
      </c>
      <c r="G1249">
        <v>96.949996999999996</v>
      </c>
      <c r="H1249">
        <v>0</v>
      </c>
    </row>
    <row r="1250" spans="1:8" x14ac:dyDescent="0.25">
      <c r="A1250" s="1">
        <v>35718</v>
      </c>
      <c r="B1250" s="1" t="str">
        <f t="shared" si="19"/>
        <v>1997M10</v>
      </c>
      <c r="C1250">
        <v>96.860000999999997</v>
      </c>
      <c r="D1250">
        <v>97.050003000000004</v>
      </c>
      <c r="E1250">
        <v>96.660004000000001</v>
      </c>
      <c r="F1250">
        <v>96.830001999999993</v>
      </c>
      <c r="G1250">
        <v>96.830001999999993</v>
      </c>
      <c r="H1250">
        <v>0</v>
      </c>
    </row>
    <row r="1251" spans="1:8" x14ac:dyDescent="0.25">
      <c r="A1251" s="1">
        <v>35719</v>
      </c>
      <c r="B1251" s="1" t="str">
        <f t="shared" si="19"/>
        <v>1997M10</v>
      </c>
      <c r="C1251">
        <v>96.629997000000003</v>
      </c>
      <c r="D1251">
        <v>96.730002999999996</v>
      </c>
      <c r="E1251">
        <v>96.449996999999996</v>
      </c>
      <c r="F1251">
        <v>96.489998</v>
      </c>
      <c r="G1251">
        <v>96.489998</v>
      </c>
      <c r="H1251">
        <v>0</v>
      </c>
    </row>
    <row r="1252" spans="1:8" x14ac:dyDescent="0.25">
      <c r="A1252" s="1">
        <v>35720</v>
      </c>
      <c r="B1252" s="1" t="str">
        <f t="shared" si="19"/>
        <v>1997M10</v>
      </c>
      <c r="C1252">
        <v>96.660004000000001</v>
      </c>
      <c r="D1252">
        <v>97.629997000000003</v>
      </c>
      <c r="E1252">
        <v>96.589995999999999</v>
      </c>
      <c r="F1252">
        <v>97.519997000000004</v>
      </c>
      <c r="G1252">
        <v>97.519997000000004</v>
      </c>
      <c r="H1252">
        <v>0</v>
      </c>
    </row>
    <row r="1253" spans="1:8" x14ac:dyDescent="0.25">
      <c r="A1253" s="1">
        <v>35723</v>
      </c>
      <c r="B1253" s="1" t="str">
        <f t="shared" si="19"/>
        <v>1997M10</v>
      </c>
      <c r="C1253">
        <v>97.559997999999993</v>
      </c>
      <c r="D1253">
        <v>97.690002000000007</v>
      </c>
      <c r="E1253">
        <v>97.349997999999999</v>
      </c>
      <c r="F1253">
        <v>97.489998</v>
      </c>
      <c r="G1253">
        <v>97.489998</v>
      </c>
      <c r="H1253">
        <v>0</v>
      </c>
    </row>
    <row r="1254" spans="1:8" x14ac:dyDescent="0.25">
      <c r="A1254" s="1">
        <v>35724</v>
      </c>
      <c r="B1254" s="1" t="str">
        <f t="shared" si="19"/>
        <v>1997M10</v>
      </c>
      <c r="C1254">
        <v>97.400002000000001</v>
      </c>
      <c r="D1254">
        <v>98.150002000000001</v>
      </c>
      <c r="E1254">
        <v>97.330001999999993</v>
      </c>
      <c r="F1254">
        <v>98.099997999999999</v>
      </c>
      <c r="G1254">
        <v>98.099997999999999</v>
      </c>
      <c r="H1254">
        <v>0</v>
      </c>
    </row>
    <row r="1255" spans="1:8" x14ac:dyDescent="0.25">
      <c r="A1255" s="1">
        <v>35725</v>
      </c>
      <c r="B1255" s="1" t="str">
        <f t="shared" si="19"/>
        <v>1997M10</v>
      </c>
      <c r="C1255">
        <v>98.099997999999999</v>
      </c>
      <c r="D1255">
        <v>98.220000999999996</v>
      </c>
      <c r="E1255">
        <v>97.669998000000007</v>
      </c>
      <c r="F1255">
        <v>97.980002999999996</v>
      </c>
      <c r="G1255">
        <v>97.980002999999996</v>
      </c>
      <c r="H1255">
        <v>0</v>
      </c>
    </row>
    <row r="1256" spans="1:8" x14ac:dyDescent="0.25">
      <c r="A1256" s="1">
        <v>35726</v>
      </c>
      <c r="B1256" s="1" t="str">
        <f t="shared" si="19"/>
        <v>1997M10</v>
      </c>
      <c r="C1256">
        <v>97.93</v>
      </c>
      <c r="D1256">
        <v>98.220000999999996</v>
      </c>
      <c r="E1256">
        <v>97.279999000000004</v>
      </c>
      <c r="F1256">
        <v>97.440002000000007</v>
      </c>
      <c r="G1256">
        <v>97.440002000000007</v>
      </c>
      <c r="H1256">
        <v>0</v>
      </c>
    </row>
    <row r="1257" spans="1:8" x14ac:dyDescent="0.25">
      <c r="A1257" s="1">
        <v>35727</v>
      </c>
      <c r="B1257" s="1" t="str">
        <f t="shared" si="19"/>
        <v>1997M10</v>
      </c>
      <c r="C1257">
        <v>97.440002000000007</v>
      </c>
      <c r="D1257">
        <v>97.970000999999996</v>
      </c>
      <c r="E1257">
        <v>97.330001999999993</v>
      </c>
      <c r="F1257">
        <v>97.730002999999996</v>
      </c>
      <c r="G1257">
        <v>97.730002999999996</v>
      </c>
      <c r="H1257">
        <v>0</v>
      </c>
    </row>
    <row r="1258" spans="1:8" x14ac:dyDescent="0.25">
      <c r="A1258" s="1">
        <v>35730</v>
      </c>
      <c r="B1258" s="1" t="str">
        <f t="shared" si="19"/>
        <v>1997M10</v>
      </c>
      <c r="C1258">
        <v>97.599997999999999</v>
      </c>
      <c r="D1258">
        <v>97.639999000000003</v>
      </c>
      <c r="E1258">
        <v>96.849997999999999</v>
      </c>
      <c r="F1258">
        <v>97.010002</v>
      </c>
      <c r="G1258">
        <v>97.010002</v>
      </c>
      <c r="H1258">
        <v>0</v>
      </c>
    </row>
    <row r="1259" spans="1:8" x14ac:dyDescent="0.25">
      <c r="A1259" s="1">
        <v>35731</v>
      </c>
      <c r="B1259" s="1" t="str">
        <f t="shared" si="19"/>
        <v>1997M10</v>
      </c>
      <c r="C1259">
        <v>96.360000999999997</v>
      </c>
      <c r="D1259">
        <v>96.620002999999997</v>
      </c>
      <c r="E1259">
        <v>94.830001999999993</v>
      </c>
      <c r="F1259">
        <v>96.050003000000004</v>
      </c>
      <c r="G1259">
        <v>96.050003000000004</v>
      </c>
      <c r="H1259">
        <v>0</v>
      </c>
    </row>
    <row r="1260" spans="1:8" x14ac:dyDescent="0.25">
      <c r="A1260" s="1">
        <v>35732</v>
      </c>
      <c r="B1260" s="1" t="str">
        <f t="shared" si="19"/>
        <v>1997M10</v>
      </c>
      <c r="C1260">
        <v>96.400002000000001</v>
      </c>
      <c r="D1260">
        <v>96.410004000000001</v>
      </c>
      <c r="E1260">
        <v>95.639999000000003</v>
      </c>
      <c r="F1260">
        <v>95.769997000000004</v>
      </c>
      <c r="G1260">
        <v>95.769997000000004</v>
      </c>
      <c r="H1260">
        <v>0</v>
      </c>
    </row>
    <row r="1261" spans="1:8" x14ac:dyDescent="0.25">
      <c r="A1261" s="1">
        <v>35733</v>
      </c>
      <c r="B1261" s="1" t="str">
        <f t="shared" si="19"/>
        <v>1997M10</v>
      </c>
      <c r="C1261">
        <v>95.57</v>
      </c>
      <c r="D1261">
        <v>95.800003000000004</v>
      </c>
      <c r="E1261">
        <v>95.089995999999999</v>
      </c>
      <c r="F1261">
        <v>95.459998999999996</v>
      </c>
      <c r="G1261">
        <v>95.459998999999996</v>
      </c>
      <c r="H1261">
        <v>0</v>
      </c>
    </row>
    <row r="1262" spans="1:8" x14ac:dyDescent="0.25">
      <c r="A1262" s="1">
        <v>35734</v>
      </c>
      <c r="B1262" s="1" t="str">
        <f t="shared" si="19"/>
        <v>1997M10</v>
      </c>
      <c r="C1262">
        <v>95.25</v>
      </c>
      <c r="D1262">
        <v>95.82</v>
      </c>
      <c r="E1262">
        <v>95.18</v>
      </c>
      <c r="F1262">
        <v>95.639999000000003</v>
      </c>
      <c r="G1262">
        <v>95.639999000000003</v>
      </c>
      <c r="H1262">
        <v>0</v>
      </c>
    </row>
    <row r="1263" spans="1:8" x14ac:dyDescent="0.25">
      <c r="A1263" s="1">
        <v>35737</v>
      </c>
      <c r="B1263" s="1" t="str">
        <f t="shared" si="19"/>
        <v>1997M11</v>
      </c>
      <c r="C1263">
        <v>95.57</v>
      </c>
      <c r="D1263">
        <v>96.169998000000007</v>
      </c>
      <c r="E1263">
        <v>95.529999000000004</v>
      </c>
      <c r="F1263">
        <v>96.07</v>
      </c>
      <c r="G1263">
        <v>96.07</v>
      </c>
      <c r="H1263">
        <v>0</v>
      </c>
    </row>
    <row r="1264" spans="1:8" x14ac:dyDescent="0.25">
      <c r="A1264" s="1">
        <v>35738</v>
      </c>
      <c r="B1264" s="1" t="str">
        <f t="shared" si="19"/>
        <v>1997M11</v>
      </c>
      <c r="C1264">
        <v>95.989998</v>
      </c>
      <c r="D1264">
        <v>96.07</v>
      </c>
      <c r="E1264">
        <v>95.360000999999997</v>
      </c>
      <c r="F1264">
        <v>95.540001000000004</v>
      </c>
      <c r="G1264">
        <v>95.540001000000004</v>
      </c>
      <c r="H1264">
        <v>0</v>
      </c>
    </row>
    <row r="1265" spans="1:8" x14ac:dyDescent="0.25">
      <c r="A1265" s="1">
        <v>35739</v>
      </c>
      <c r="B1265" s="1" t="str">
        <f t="shared" si="19"/>
        <v>1997M11</v>
      </c>
      <c r="C1265">
        <v>95.610000999999997</v>
      </c>
      <c r="D1265">
        <v>95.980002999999996</v>
      </c>
      <c r="E1265">
        <v>95.489998</v>
      </c>
      <c r="F1265">
        <v>95.510002</v>
      </c>
      <c r="G1265">
        <v>95.510002</v>
      </c>
      <c r="H1265">
        <v>0</v>
      </c>
    </row>
    <row r="1266" spans="1:8" x14ac:dyDescent="0.25">
      <c r="A1266" s="1">
        <v>35740</v>
      </c>
      <c r="B1266" s="1" t="str">
        <f t="shared" si="19"/>
        <v>1997M11</v>
      </c>
      <c r="C1266">
        <v>95.550003000000004</v>
      </c>
      <c r="D1266">
        <v>95.900002000000001</v>
      </c>
      <c r="E1266">
        <v>95.43</v>
      </c>
      <c r="F1266">
        <v>95.669998000000007</v>
      </c>
      <c r="G1266">
        <v>95.669998000000007</v>
      </c>
      <c r="H1266">
        <v>0</v>
      </c>
    </row>
    <row r="1267" spans="1:8" x14ac:dyDescent="0.25">
      <c r="A1267" s="1">
        <v>35741</v>
      </c>
      <c r="B1267" s="1" t="str">
        <f t="shared" si="19"/>
        <v>1997M11</v>
      </c>
      <c r="C1267">
        <v>95.720000999999996</v>
      </c>
      <c r="D1267">
        <v>95.870002999999997</v>
      </c>
      <c r="E1267">
        <v>94.82</v>
      </c>
      <c r="F1267">
        <v>95.169998000000007</v>
      </c>
      <c r="G1267">
        <v>95.169998000000007</v>
      </c>
      <c r="H1267">
        <v>0</v>
      </c>
    </row>
    <row r="1268" spans="1:8" x14ac:dyDescent="0.25">
      <c r="A1268" s="1">
        <v>35744</v>
      </c>
      <c r="B1268" s="1" t="str">
        <f t="shared" si="19"/>
        <v>1997M11</v>
      </c>
      <c r="C1268">
        <v>95.290001000000004</v>
      </c>
      <c r="D1268">
        <v>95.730002999999996</v>
      </c>
      <c r="E1268">
        <v>95.120002999999997</v>
      </c>
      <c r="F1268">
        <v>95.199996999999996</v>
      </c>
      <c r="G1268">
        <v>95.199996999999996</v>
      </c>
      <c r="H1268">
        <v>0</v>
      </c>
    </row>
    <row r="1269" spans="1:8" x14ac:dyDescent="0.25">
      <c r="A1269" s="1">
        <v>35745</v>
      </c>
      <c r="B1269" s="1" t="str">
        <f t="shared" si="19"/>
        <v>1997M11</v>
      </c>
      <c r="C1269">
        <v>95.139999000000003</v>
      </c>
      <c r="D1269">
        <v>95.440002000000007</v>
      </c>
      <c r="E1269">
        <v>94.730002999999996</v>
      </c>
      <c r="F1269">
        <v>95.290001000000004</v>
      </c>
      <c r="G1269">
        <v>95.290001000000004</v>
      </c>
      <c r="H1269">
        <v>0</v>
      </c>
    </row>
    <row r="1270" spans="1:8" x14ac:dyDescent="0.25">
      <c r="A1270" s="1">
        <v>35746</v>
      </c>
      <c r="B1270" s="1" t="str">
        <f t="shared" si="19"/>
        <v>1997M11</v>
      </c>
      <c r="C1270">
        <v>95.339995999999999</v>
      </c>
      <c r="D1270">
        <v>96</v>
      </c>
      <c r="E1270">
        <v>95.150002000000001</v>
      </c>
      <c r="F1270">
        <v>95.760002</v>
      </c>
      <c r="G1270">
        <v>95.760002</v>
      </c>
      <c r="H1270">
        <v>0</v>
      </c>
    </row>
    <row r="1271" spans="1:8" x14ac:dyDescent="0.25">
      <c r="A1271" s="1">
        <v>35747</v>
      </c>
      <c r="B1271" s="1" t="str">
        <f t="shared" si="19"/>
        <v>1997M11</v>
      </c>
      <c r="C1271">
        <v>95.660004000000001</v>
      </c>
      <c r="D1271">
        <v>96.07</v>
      </c>
      <c r="E1271">
        <v>95.629997000000003</v>
      </c>
      <c r="F1271">
        <v>96</v>
      </c>
      <c r="G1271">
        <v>96</v>
      </c>
      <c r="H1271">
        <v>0</v>
      </c>
    </row>
    <row r="1272" spans="1:8" x14ac:dyDescent="0.25">
      <c r="A1272" s="1">
        <v>35748</v>
      </c>
      <c r="B1272" s="1" t="str">
        <f t="shared" si="19"/>
        <v>1997M11</v>
      </c>
      <c r="C1272">
        <v>96.050003000000004</v>
      </c>
      <c r="D1272">
        <v>96.389999000000003</v>
      </c>
      <c r="E1272">
        <v>95.870002999999997</v>
      </c>
      <c r="F1272">
        <v>96.099997999999999</v>
      </c>
      <c r="G1272">
        <v>96.099997999999999</v>
      </c>
      <c r="H1272">
        <v>0</v>
      </c>
    </row>
    <row r="1273" spans="1:8" x14ac:dyDescent="0.25">
      <c r="A1273" s="1">
        <v>35751</v>
      </c>
      <c r="B1273" s="1" t="str">
        <f t="shared" si="19"/>
        <v>1997M11</v>
      </c>
      <c r="C1273">
        <v>96.260002</v>
      </c>
      <c r="D1273">
        <v>96.57</v>
      </c>
      <c r="E1273">
        <v>96.110000999999997</v>
      </c>
      <c r="F1273">
        <v>96.190002000000007</v>
      </c>
      <c r="G1273">
        <v>96.190002000000007</v>
      </c>
      <c r="H1273">
        <v>0</v>
      </c>
    </row>
    <row r="1274" spans="1:8" x14ac:dyDescent="0.25">
      <c r="A1274" s="1">
        <v>35752</v>
      </c>
      <c r="B1274" s="1" t="str">
        <f t="shared" si="19"/>
        <v>1997M11</v>
      </c>
      <c r="C1274">
        <v>96.239998</v>
      </c>
      <c r="D1274">
        <v>96.32</v>
      </c>
      <c r="E1274">
        <v>95.989998</v>
      </c>
      <c r="F1274">
        <v>96.190002000000007</v>
      </c>
      <c r="G1274">
        <v>96.190002000000007</v>
      </c>
      <c r="H1274">
        <v>0</v>
      </c>
    </row>
    <row r="1275" spans="1:8" x14ac:dyDescent="0.25">
      <c r="A1275" s="1">
        <v>35753</v>
      </c>
      <c r="B1275" s="1" t="str">
        <f t="shared" si="19"/>
        <v>1997M11</v>
      </c>
      <c r="C1275">
        <v>96.32</v>
      </c>
      <c r="D1275">
        <v>96.629997000000003</v>
      </c>
      <c r="E1275">
        <v>96.230002999999996</v>
      </c>
      <c r="F1275">
        <v>96.389999000000003</v>
      </c>
      <c r="G1275">
        <v>96.389999000000003</v>
      </c>
      <c r="H1275">
        <v>0</v>
      </c>
    </row>
    <row r="1276" spans="1:8" x14ac:dyDescent="0.25">
      <c r="A1276" s="1">
        <v>35754</v>
      </c>
      <c r="B1276" s="1" t="str">
        <f t="shared" si="19"/>
        <v>1997M11</v>
      </c>
      <c r="C1276">
        <v>96.470000999999996</v>
      </c>
      <c r="D1276">
        <v>96.730002999999996</v>
      </c>
      <c r="E1276">
        <v>96.190002000000007</v>
      </c>
      <c r="F1276">
        <v>96.720000999999996</v>
      </c>
      <c r="G1276">
        <v>96.720000999999996</v>
      </c>
      <c r="H1276">
        <v>0</v>
      </c>
    </row>
    <row r="1277" spans="1:8" x14ac:dyDescent="0.25">
      <c r="A1277" s="1">
        <v>35755</v>
      </c>
      <c r="B1277" s="1" t="str">
        <f t="shared" si="19"/>
        <v>1997M11</v>
      </c>
      <c r="C1277">
        <v>96.730002999999996</v>
      </c>
      <c r="D1277">
        <v>97.050003000000004</v>
      </c>
      <c r="E1277">
        <v>96.510002</v>
      </c>
      <c r="F1277">
        <v>96.57</v>
      </c>
      <c r="G1277">
        <v>96.57</v>
      </c>
      <c r="H1277">
        <v>0</v>
      </c>
    </row>
    <row r="1278" spans="1:8" x14ac:dyDescent="0.25">
      <c r="A1278" s="1">
        <v>35758</v>
      </c>
      <c r="B1278" s="1" t="str">
        <f t="shared" si="19"/>
        <v>1997M11</v>
      </c>
      <c r="C1278">
        <v>96.629997000000003</v>
      </c>
      <c r="D1278">
        <v>96.75</v>
      </c>
      <c r="E1278">
        <v>96.330001999999993</v>
      </c>
      <c r="F1278">
        <v>96.68</v>
      </c>
      <c r="G1278">
        <v>96.68</v>
      </c>
      <c r="H1278">
        <v>0</v>
      </c>
    </row>
    <row r="1279" spans="1:8" x14ac:dyDescent="0.25">
      <c r="A1279" s="1">
        <v>35759</v>
      </c>
      <c r="B1279" s="1" t="str">
        <f t="shared" si="19"/>
        <v>1997M11</v>
      </c>
      <c r="C1279">
        <v>96.650002000000001</v>
      </c>
      <c r="D1279">
        <v>97.230002999999996</v>
      </c>
      <c r="E1279">
        <v>96.589995999999999</v>
      </c>
      <c r="F1279">
        <v>97.230002999999996</v>
      </c>
      <c r="G1279">
        <v>97.230002999999996</v>
      </c>
      <c r="H1279">
        <v>0</v>
      </c>
    </row>
    <row r="1280" spans="1:8" x14ac:dyDescent="0.25">
      <c r="A1280" s="1">
        <v>35760</v>
      </c>
      <c r="B1280" s="1" t="str">
        <f t="shared" si="19"/>
        <v>1997M11</v>
      </c>
      <c r="C1280">
        <v>97.160004000000001</v>
      </c>
      <c r="D1280">
        <v>97.760002</v>
      </c>
      <c r="E1280">
        <v>97.099997999999999</v>
      </c>
      <c r="F1280">
        <v>97.639999000000003</v>
      </c>
      <c r="G1280">
        <v>97.639999000000003</v>
      </c>
      <c r="H1280">
        <v>0</v>
      </c>
    </row>
    <row r="1281" spans="1:8" x14ac:dyDescent="0.25">
      <c r="A1281" s="1">
        <v>35761</v>
      </c>
      <c r="B1281" s="1" t="str">
        <f t="shared" si="19"/>
        <v>1997M11</v>
      </c>
      <c r="C1281">
        <v>97.809997999999993</v>
      </c>
      <c r="D1281">
        <v>97.989998</v>
      </c>
      <c r="E1281">
        <v>97.720000999999996</v>
      </c>
      <c r="F1281">
        <v>97.809997999999993</v>
      </c>
      <c r="G1281">
        <v>97.809997999999993</v>
      </c>
      <c r="H1281">
        <v>0</v>
      </c>
    </row>
    <row r="1282" spans="1:8" x14ac:dyDescent="0.25">
      <c r="A1282" s="1">
        <v>35762</v>
      </c>
      <c r="B1282" s="1" t="str">
        <f t="shared" si="19"/>
        <v>1997M11</v>
      </c>
      <c r="C1282">
        <v>97.779999000000004</v>
      </c>
      <c r="D1282">
        <v>97.949996999999996</v>
      </c>
      <c r="E1282">
        <v>97.629997000000003</v>
      </c>
      <c r="F1282">
        <v>97.790001000000004</v>
      </c>
      <c r="G1282">
        <v>97.790001000000004</v>
      </c>
      <c r="H1282">
        <v>0</v>
      </c>
    </row>
    <row r="1283" spans="1:8" x14ac:dyDescent="0.25">
      <c r="A1283" s="1">
        <v>35765</v>
      </c>
      <c r="B1283" s="1" t="str">
        <f t="shared" ref="B1283:B1346" si="20">YEAR(A1283)&amp;"M"&amp;MONTH(A1283)</f>
        <v>1997M12</v>
      </c>
      <c r="C1283">
        <v>97.690002000000007</v>
      </c>
      <c r="D1283">
        <v>98.5</v>
      </c>
      <c r="E1283">
        <v>97.660004000000001</v>
      </c>
      <c r="F1283">
        <v>98.400002000000001</v>
      </c>
      <c r="G1283">
        <v>98.400002000000001</v>
      </c>
      <c r="H1283">
        <v>0</v>
      </c>
    </row>
    <row r="1284" spans="1:8" x14ac:dyDescent="0.25">
      <c r="A1284" s="1">
        <v>35766</v>
      </c>
      <c r="B1284" s="1" t="str">
        <f t="shared" si="20"/>
        <v>1997M12</v>
      </c>
      <c r="C1284">
        <v>98.309997999999993</v>
      </c>
      <c r="D1284">
        <v>98.440002000000007</v>
      </c>
      <c r="E1284">
        <v>97.959998999999996</v>
      </c>
      <c r="F1284">
        <v>98.32</v>
      </c>
      <c r="G1284">
        <v>98.32</v>
      </c>
      <c r="H1284">
        <v>0</v>
      </c>
    </row>
    <row r="1285" spans="1:8" x14ac:dyDescent="0.25">
      <c r="A1285" s="1">
        <v>35767</v>
      </c>
      <c r="B1285" s="1" t="str">
        <f t="shared" si="20"/>
        <v>1997M12</v>
      </c>
      <c r="C1285">
        <v>98.279999000000004</v>
      </c>
      <c r="D1285">
        <v>98.410004000000001</v>
      </c>
      <c r="E1285">
        <v>97.910004000000001</v>
      </c>
      <c r="F1285">
        <v>98.099997999999999</v>
      </c>
      <c r="G1285">
        <v>98.099997999999999</v>
      </c>
      <c r="H1285">
        <v>0</v>
      </c>
    </row>
    <row r="1286" spans="1:8" x14ac:dyDescent="0.25">
      <c r="A1286" s="1">
        <v>35768</v>
      </c>
      <c r="B1286" s="1" t="str">
        <f t="shared" si="20"/>
        <v>1997M12</v>
      </c>
      <c r="C1286">
        <v>98.059997999999993</v>
      </c>
      <c r="D1286">
        <v>98.419998000000007</v>
      </c>
      <c r="E1286">
        <v>98.040001000000004</v>
      </c>
      <c r="F1286">
        <v>98.349997999999999</v>
      </c>
      <c r="G1286">
        <v>98.349997999999999</v>
      </c>
      <c r="H1286">
        <v>0</v>
      </c>
    </row>
    <row r="1287" spans="1:8" x14ac:dyDescent="0.25">
      <c r="A1287" s="1">
        <v>35769</v>
      </c>
      <c r="B1287" s="1" t="str">
        <f t="shared" si="20"/>
        <v>1997M12</v>
      </c>
      <c r="C1287">
        <v>98.370002999999997</v>
      </c>
      <c r="D1287">
        <v>99.029999000000004</v>
      </c>
      <c r="E1287">
        <v>98.269997000000004</v>
      </c>
      <c r="F1287">
        <v>98.879997000000003</v>
      </c>
      <c r="G1287">
        <v>98.879997000000003</v>
      </c>
      <c r="H1287">
        <v>0</v>
      </c>
    </row>
    <row r="1288" spans="1:8" x14ac:dyDescent="0.25">
      <c r="A1288" s="1">
        <v>35772</v>
      </c>
      <c r="B1288" s="1" t="str">
        <f t="shared" si="20"/>
        <v>1997M12</v>
      </c>
      <c r="C1288">
        <v>98.879997000000003</v>
      </c>
      <c r="D1288">
        <v>99.300003000000004</v>
      </c>
      <c r="E1288">
        <v>98.769997000000004</v>
      </c>
      <c r="F1288">
        <v>99.239998</v>
      </c>
      <c r="G1288">
        <v>99.239998</v>
      </c>
      <c r="H1288">
        <v>0</v>
      </c>
    </row>
    <row r="1289" spans="1:8" x14ac:dyDescent="0.25">
      <c r="A1289" s="1">
        <v>35773</v>
      </c>
      <c r="B1289" s="1" t="str">
        <f t="shared" si="20"/>
        <v>1997M12</v>
      </c>
      <c r="C1289">
        <v>99.07</v>
      </c>
      <c r="D1289">
        <v>99.400002000000001</v>
      </c>
      <c r="E1289">
        <v>99.050003000000004</v>
      </c>
      <c r="F1289">
        <v>99.160004000000001</v>
      </c>
      <c r="G1289">
        <v>99.160004000000001</v>
      </c>
      <c r="H1289">
        <v>0</v>
      </c>
    </row>
    <row r="1290" spans="1:8" x14ac:dyDescent="0.25">
      <c r="A1290" s="1">
        <v>35774</v>
      </c>
      <c r="B1290" s="1" t="str">
        <f t="shared" si="20"/>
        <v>1997M12</v>
      </c>
      <c r="C1290">
        <v>99.080001999999993</v>
      </c>
      <c r="D1290">
        <v>99.339995999999999</v>
      </c>
      <c r="E1290">
        <v>98.739998</v>
      </c>
      <c r="F1290">
        <v>98.980002999999996</v>
      </c>
      <c r="G1290">
        <v>98.980002999999996</v>
      </c>
      <c r="H1290">
        <v>0</v>
      </c>
    </row>
    <row r="1291" spans="1:8" x14ac:dyDescent="0.25">
      <c r="A1291" s="1">
        <v>35775</v>
      </c>
      <c r="B1291" s="1" t="str">
        <f t="shared" si="20"/>
        <v>1997M12</v>
      </c>
      <c r="C1291">
        <v>99.029999000000004</v>
      </c>
      <c r="D1291">
        <v>99.050003000000004</v>
      </c>
      <c r="E1291">
        <v>98.050003000000004</v>
      </c>
      <c r="F1291">
        <v>98.18</v>
      </c>
      <c r="G1291">
        <v>98.18</v>
      </c>
      <c r="H1291">
        <v>0</v>
      </c>
    </row>
    <row r="1292" spans="1:8" x14ac:dyDescent="0.25">
      <c r="A1292" s="1">
        <v>35776</v>
      </c>
      <c r="B1292" s="1" t="str">
        <f t="shared" si="20"/>
        <v>1997M12</v>
      </c>
      <c r="C1292">
        <v>98.110000999999997</v>
      </c>
      <c r="D1292">
        <v>98.75</v>
      </c>
      <c r="E1292">
        <v>98.080001999999993</v>
      </c>
      <c r="F1292">
        <v>98.730002999999996</v>
      </c>
      <c r="G1292">
        <v>98.730002999999996</v>
      </c>
      <c r="H1292">
        <v>0</v>
      </c>
    </row>
    <row r="1293" spans="1:8" x14ac:dyDescent="0.25">
      <c r="A1293" s="1">
        <v>35779</v>
      </c>
      <c r="B1293" s="1" t="str">
        <f t="shared" si="20"/>
        <v>1997M12</v>
      </c>
      <c r="C1293">
        <v>98.839995999999999</v>
      </c>
      <c r="D1293">
        <v>99</v>
      </c>
      <c r="E1293">
        <v>98.559997999999993</v>
      </c>
      <c r="F1293">
        <v>98.760002</v>
      </c>
      <c r="G1293">
        <v>98.760002</v>
      </c>
      <c r="H1293">
        <v>0</v>
      </c>
    </row>
    <row r="1294" spans="1:8" x14ac:dyDescent="0.25">
      <c r="A1294" s="1">
        <v>35780</v>
      </c>
      <c r="B1294" s="1" t="str">
        <f t="shared" si="20"/>
        <v>1997M12</v>
      </c>
      <c r="C1294">
        <v>98.889999000000003</v>
      </c>
      <c r="D1294">
        <v>99.220000999999996</v>
      </c>
      <c r="E1294">
        <v>98.760002</v>
      </c>
      <c r="F1294">
        <v>99.059997999999993</v>
      </c>
      <c r="G1294">
        <v>99.059997999999993</v>
      </c>
      <c r="H1294">
        <v>0</v>
      </c>
    </row>
    <row r="1295" spans="1:8" x14ac:dyDescent="0.25">
      <c r="A1295" s="1">
        <v>35781</v>
      </c>
      <c r="B1295" s="1" t="str">
        <f t="shared" si="20"/>
        <v>1997M12</v>
      </c>
      <c r="C1295">
        <v>99.080001999999993</v>
      </c>
      <c r="D1295">
        <v>99.169998000000007</v>
      </c>
      <c r="E1295">
        <v>97.699996999999996</v>
      </c>
      <c r="F1295">
        <v>98.279999000000004</v>
      </c>
      <c r="G1295">
        <v>98.279999000000004</v>
      </c>
      <c r="H1295">
        <v>0</v>
      </c>
    </row>
    <row r="1296" spans="1:8" x14ac:dyDescent="0.25">
      <c r="A1296" s="1">
        <v>35782</v>
      </c>
      <c r="B1296" s="1" t="str">
        <f t="shared" si="20"/>
        <v>1997M12</v>
      </c>
      <c r="C1296">
        <v>98.349997999999999</v>
      </c>
      <c r="D1296">
        <v>98.699996999999996</v>
      </c>
      <c r="E1296">
        <v>98.190002000000007</v>
      </c>
      <c r="F1296">
        <v>98.470000999999996</v>
      </c>
      <c r="G1296">
        <v>98.470000999999996</v>
      </c>
      <c r="H1296">
        <v>0</v>
      </c>
    </row>
    <row r="1297" spans="1:8" x14ac:dyDescent="0.25">
      <c r="A1297" s="1">
        <v>35783</v>
      </c>
      <c r="B1297" s="1" t="str">
        <f t="shared" si="20"/>
        <v>1997M12</v>
      </c>
      <c r="C1297">
        <v>98.459998999999996</v>
      </c>
      <c r="D1297">
        <v>98.660004000000001</v>
      </c>
      <c r="E1297">
        <v>98.099997999999999</v>
      </c>
      <c r="F1297">
        <v>98.440002000000007</v>
      </c>
      <c r="G1297">
        <v>98.440002000000007</v>
      </c>
      <c r="H1297">
        <v>0</v>
      </c>
    </row>
    <row r="1298" spans="1:8" x14ac:dyDescent="0.25">
      <c r="A1298" s="1">
        <v>35786</v>
      </c>
      <c r="B1298" s="1" t="str">
        <f t="shared" si="20"/>
        <v>1997M12</v>
      </c>
      <c r="C1298">
        <v>98.610000999999997</v>
      </c>
      <c r="D1298">
        <v>99.010002</v>
      </c>
      <c r="E1298">
        <v>98.529999000000004</v>
      </c>
      <c r="F1298">
        <v>98.830001999999993</v>
      </c>
      <c r="G1298">
        <v>98.830001999999993</v>
      </c>
      <c r="H1298">
        <v>0</v>
      </c>
    </row>
    <row r="1299" spans="1:8" x14ac:dyDescent="0.25">
      <c r="A1299" s="1">
        <v>35787</v>
      </c>
      <c r="B1299" s="1" t="str">
        <f t="shared" si="20"/>
        <v>1997M12</v>
      </c>
      <c r="C1299">
        <v>98.839995999999999</v>
      </c>
      <c r="D1299">
        <v>98.93</v>
      </c>
      <c r="E1299">
        <v>98.480002999999996</v>
      </c>
      <c r="F1299">
        <v>98.57</v>
      </c>
      <c r="G1299">
        <v>98.57</v>
      </c>
      <c r="H1299">
        <v>0</v>
      </c>
    </row>
    <row r="1300" spans="1:8" x14ac:dyDescent="0.25">
      <c r="A1300" s="1">
        <v>35788</v>
      </c>
      <c r="B1300" s="1" t="str">
        <f t="shared" si="20"/>
        <v>1997M12</v>
      </c>
      <c r="C1300">
        <v>98.629997000000003</v>
      </c>
      <c r="D1300">
        <v>98.720000999999996</v>
      </c>
      <c r="E1300">
        <v>98.459998999999996</v>
      </c>
      <c r="F1300">
        <v>98.510002</v>
      </c>
      <c r="G1300">
        <v>98.510002</v>
      </c>
      <c r="H1300">
        <v>0</v>
      </c>
    </row>
    <row r="1301" spans="1:8" x14ac:dyDescent="0.25">
      <c r="A1301" s="1">
        <v>35789</v>
      </c>
      <c r="B1301" s="1" t="str">
        <f t="shared" si="20"/>
        <v>1997M12</v>
      </c>
      <c r="C1301">
        <v>98.629997000000003</v>
      </c>
      <c r="D1301">
        <v>98.720000999999996</v>
      </c>
      <c r="E1301">
        <v>98.459998999999996</v>
      </c>
      <c r="F1301">
        <v>98.510002</v>
      </c>
      <c r="G1301">
        <v>98.510002</v>
      </c>
      <c r="H1301">
        <v>0</v>
      </c>
    </row>
    <row r="1302" spans="1:8" x14ac:dyDescent="0.25">
      <c r="A1302" s="1">
        <v>35790</v>
      </c>
      <c r="B1302" s="1" t="str">
        <f t="shared" si="20"/>
        <v>1997M12</v>
      </c>
      <c r="C1302">
        <v>98.559997999999993</v>
      </c>
      <c r="D1302">
        <v>98.599997999999999</v>
      </c>
      <c r="E1302">
        <v>98.489998</v>
      </c>
      <c r="F1302">
        <v>98.540001000000004</v>
      </c>
      <c r="G1302">
        <v>98.540001000000004</v>
      </c>
      <c r="H1302">
        <v>0</v>
      </c>
    </row>
    <row r="1303" spans="1:8" x14ac:dyDescent="0.25">
      <c r="A1303" s="1">
        <v>35793</v>
      </c>
      <c r="B1303" s="1" t="str">
        <f t="shared" si="20"/>
        <v>1997M12</v>
      </c>
      <c r="C1303">
        <v>98.440002000000007</v>
      </c>
      <c r="D1303">
        <v>99.129997000000003</v>
      </c>
      <c r="E1303">
        <v>98.389999000000003</v>
      </c>
      <c r="F1303">
        <v>99.099997999999999</v>
      </c>
      <c r="G1303">
        <v>99.099997999999999</v>
      </c>
      <c r="H1303">
        <v>0</v>
      </c>
    </row>
    <row r="1304" spans="1:8" x14ac:dyDescent="0.25">
      <c r="A1304" s="1">
        <v>35794</v>
      </c>
      <c r="B1304" s="1" t="str">
        <f t="shared" si="20"/>
        <v>1997M12</v>
      </c>
      <c r="C1304">
        <v>99.110000999999997</v>
      </c>
      <c r="D1304">
        <v>99.449996999999996</v>
      </c>
      <c r="E1304">
        <v>99.050003000000004</v>
      </c>
      <c r="F1304">
        <v>99.279999000000004</v>
      </c>
      <c r="G1304">
        <v>99.279999000000004</v>
      </c>
      <c r="H1304">
        <v>0</v>
      </c>
    </row>
    <row r="1305" spans="1:8" x14ac:dyDescent="0.25">
      <c r="A1305" s="1">
        <v>35795</v>
      </c>
      <c r="B1305" s="1" t="str">
        <f t="shared" si="20"/>
        <v>1997M12</v>
      </c>
      <c r="C1305">
        <v>99.239998</v>
      </c>
      <c r="D1305">
        <v>99.730002999999996</v>
      </c>
      <c r="E1305">
        <v>99.150002000000001</v>
      </c>
      <c r="F1305">
        <v>99.650002000000001</v>
      </c>
      <c r="G1305">
        <v>99.650002000000001</v>
      </c>
      <c r="H1305">
        <v>0</v>
      </c>
    </row>
    <row r="1306" spans="1:8" x14ac:dyDescent="0.25">
      <c r="A1306" s="1">
        <v>35796</v>
      </c>
      <c r="B1306" s="1" t="str">
        <f t="shared" si="20"/>
        <v>1998M1</v>
      </c>
      <c r="C1306">
        <v>99.239998</v>
      </c>
      <c r="D1306">
        <v>99.730002999999996</v>
      </c>
      <c r="E1306">
        <v>99.150002000000001</v>
      </c>
      <c r="F1306">
        <v>99.650002000000001</v>
      </c>
      <c r="G1306">
        <v>99.650002000000001</v>
      </c>
      <c r="H1306">
        <v>0</v>
      </c>
    </row>
    <row r="1307" spans="1:8" x14ac:dyDescent="0.25">
      <c r="A1307" s="1">
        <v>35797</v>
      </c>
      <c r="B1307" s="1" t="str">
        <f t="shared" si="20"/>
        <v>1998M1</v>
      </c>
      <c r="C1307">
        <v>99.910004000000001</v>
      </c>
      <c r="D1307">
        <v>100.139999</v>
      </c>
      <c r="E1307">
        <v>99.839995999999999</v>
      </c>
      <c r="F1307">
        <v>100.099998</v>
      </c>
      <c r="G1307">
        <v>100.099998</v>
      </c>
      <c r="H1307">
        <v>0</v>
      </c>
    </row>
    <row r="1308" spans="1:8" x14ac:dyDescent="0.25">
      <c r="A1308" s="1">
        <v>35800</v>
      </c>
      <c r="B1308" s="1" t="str">
        <f t="shared" si="20"/>
        <v>1998M1</v>
      </c>
      <c r="C1308">
        <v>99.989998</v>
      </c>
      <c r="D1308">
        <v>101.290001</v>
      </c>
      <c r="E1308">
        <v>99.769997000000004</v>
      </c>
      <c r="F1308">
        <v>101.05999799999999</v>
      </c>
      <c r="G1308">
        <v>101.05999799999999</v>
      </c>
      <c r="H1308">
        <v>0</v>
      </c>
    </row>
    <row r="1309" spans="1:8" x14ac:dyDescent="0.25">
      <c r="A1309" s="1">
        <v>35801</v>
      </c>
      <c r="B1309" s="1" t="str">
        <f t="shared" si="20"/>
        <v>1998M1</v>
      </c>
      <c r="C1309">
        <v>100.970001</v>
      </c>
      <c r="D1309">
        <v>101.529999</v>
      </c>
      <c r="E1309">
        <v>100.839996</v>
      </c>
      <c r="F1309">
        <v>101.400002</v>
      </c>
      <c r="G1309">
        <v>101.400002</v>
      </c>
      <c r="H1309">
        <v>0</v>
      </c>
    </row>
    <row r="1310" spans="1:8" x14ac:dyDescent="0.25">
      <c r="A1310" s="1">
        <v>35802</v>
      </c>
      <c r="B1310" s="1" t="str">
        <f t="shared" si="20"/>
        <v>1998M1</v>
      </c>
      <c r="C1310">
        <v>101.620003</v>
      </c>
      <c r="D1310">
        <v>101.68</v>
      </c>
      <c r="E1310">
        <v>100.620003</v>
      </c>
      <c r="F1310">
        <v>100.639999</v>
      </c>
      <c r="G1310">
        <v>100.639999</v>
      </c>
      <c r="H1310">
        <v>0</v>
      </c>
    </row>
    <row r="1311" spans="1:8" x14ac:dyDescent="0.25">
      <c r="A1311" s="1">
        <v>35803</v>
      </c>
      <c r="B1311" s="1" t="str">
        <f t="shared" si="20"/>
        <v>1998M1</v>
      </c>
      <c r="C1311">
        <v>101.040001</v>
      </c>
      <c r="D1311">
        <v>101.43</v>
      </c>
      <c r="E1311">
        <v>100.66999800000001</v>
      </c>
      <c r="F1311">
        <v>101.019997</v>
      </c>
      <c r="G1311">
        <v>101.019997</v>
      </c>
      <c r="H1311">
        <v>0</v>
      </c>
    </row>
    <row r="1312" spans="1:8" x14ac:dyDescent="0.25">
      <c r="A1312" s="1">
        <v>35804</v>
      </c>
      <c r="B1312" s="1" t="str">
        <f t="shared" si="20"/>
        <v>1998M1</v>
      </c>
      <c r="C1312">
        <v>100.80999799999999</v>
      </c>
      <c r="D1312">
        <v>100.980003</v>
      </c>
      <c r="E1312">
        <v>100.160004</v>
      </c>
      <c r="F1312">
        <v>100.93</v>
      </c>
      <c r="G1312">
        <v>100.93</v>
      </c>
      <c r="H1312">
        <v>0</v>
      </c>
    </row>
    <row r="1313" spans="1:8" x14ac:dyDescent="0.25">
      <c r="A1313" s="1">
        <v>35807</v>
      </c>
      <c r="B1313" s="1" t="str">
        <f t="shared" si="20"/>
        <v>1998M1</v>
      </c>
      <c r="C1313">
        <v>101.160004</v>
      </c>
      <c r="D1313">
        <v>101.16999800000001</v>
      </c>
      <c r="E1313">
        <v>100.57</v>
      </c>
      <c r="F1313">
        <v>100.93</v>
      </c>
      <c r="G1313">
        <v>100.93</v>
      </c>
      <c r="H1313">
        <v>0</v>
      </c>
    </row>
    <row r="1314" spans="1:8" x14ac:dyDescent="0.25">
      <c r="A1314" s="1">
        <v>35808</v>
      </c>
      <c r="B1314" s="1" t="str">
        <f t="shared" si="20"/>
        <v>1998M1</v>
      </c>
      <c r="C1314">
        <v>100.959999</v>
      </c>
      <c r="D1314">
        <v>101.08000199999999</v>
      </c>
      <c r="E1314">
        <v>100.379997</v>
      </c>
      <c r="F1314">
        <v>100.709999</v>
      </c>
      <c r="G1314">
        <v>100.709999</v>
      </c>
      <c r="H1314">
        <v>0</v>
      </c>
    </row>
    <row r="1315" spans="1:8" x14ac:dyDescent="0.25">
      <c r="A1315" s="1">
        <v>35809</v>
      </c>
      <c r="B1315" s="1" t="str">
        <f t="shared" si="20"/>
        <v>1998M1</v>
      </c>
      <c r="C1315">
        <v>100.68</v>
      </c>
      <c r="D1315">
        <v>101.050003</v>
      </c>
      <c r="E1315">
        <v>100.470001</v>
      </c>
      <c r="F1315">
        <v>100.739998</v>
      </c>
      <c r="G1315">
        <v>100.739998</v>
      </c>
      <c r="H1315">
        <v>0</v>
      </c>
    </row>
    <row r="1316" spans="1:8" x14ac:dyDescent="0.25">
      <c r="A1316" s="1">
        <v>35810</v>
      </c>
      <c r="B1316" s="1" t="str">
        <f t="shared" si="20"/>
        <v>1998M1</v>
      </c>
      <c r="C1316">
        <v>100.639999</v>
      </c>
      <c r="D1316">
        <v>101.099998</v>
      </c>
      <c r="E1316">
        <v>100.540001</v>
      </c>
      <c r="F1316">
        <v>100.980003</v>
      </c>
      <c r="G1316">
        <v>100.980003</v>
      </c>
      <c r="H1316">
        <v>0</v>
      </c>
    </row>
    <row r="1317" spans="1:8" x14ac:dyDescent="0.25">
      <c r="A1317" s="1">
        <v>35811</v>
      </c>
      <c r="B1317" s="1" t="str">
        <f t="shared" si="20"/>
        <v>1998M1</v>
      </c>
      <c r="C1317">
        <v>101.019997</v>
      </c>
      <c r="D1317">
        <v>101.129997</v>
      </c>
      <c r="E1317">
        <v>100.55999799999999</v>
      </c>
      <c r="F1317">
        <v>100.91999800000001</v>
      </c>
      <c r="G1317">
        <v>100.91999800000001</v>
      </c>
      <c r="H1317">
        <v>0</v>
      </c>
    </row>
    <row r="1318" spans="1:8" x14ac:dyDescent="0.25">
      <c r="A1318" s="1">
        <v>35814</v>
      </c>
      <c r="B1318" s="1" t="str">
        <f t="shared" si="20"/>
        <v>1998M1</v>
      </c>
      <c r="C1318">
        <v>101.019997</v>
      </c>
      <c r="D1318">
        <v>101.129997</v>
      </c>
      <c r="E1318">
        <v>100.55999799999999</v>
      </c>
      <c r="F1318">
        <v>100.91999800000001</v>
      </c>
      <c r="G1318">
        <v>100.91999800000001</v>
      </c>
      <c r="H1318">
        <v>0</v>
      </c>
    </row>
    <row r="1319" spans="1:8" x14ac:dyDescent="0.25">
      <c r="A1319" s="1">
        <v>35815</v>
      </c>
      <c r="B1319" s="1" t="str">
        <f t="shared" si="20"/>
        <v>1998M1</v>
      </c>
      <c r="C1319">
        <v>101.089996</v>
      </c>
      <c r="D1319">
        <v>101.32</v>
      </c>
      <c r="E1319">
        <v>101</v>
      </c>
      <c r="F1319">
        <v>101.199997</v>
      </c>
      <c r="G1319">
        <v>101.199997</v>
      </c>
      <c r="H1319">
        <v>0</v>
      </c>
    </row>
    <row r="1320" spans="1:8" x14ac:dyDescent="0.25">
      <c r="A1320" s="1">
        <v>35816</v>
      </c>
      <c r="B1320" s="1" t="str">
        <f t="shared" si="20"/>
        <v>1998M1</v>
      </c>
      <c r="C1320">
        <v>101.029999</v>
      </c>
      <c r="D1320">
        <v>101.120003</v>
      </c>
      <c r="E1320">
        <v>100.239998</v>
      </c>
      <c r="F1320">
        <v>100.239998</v>
      </c>
      <c r="G1320">
        <v>100.239998</v>
      </c>
      <c r="H1320">
        <v>0</v>
      </c>
    </row>
    <row r="1321" spans="1:8" x14ac:dyDescent="0.25">
      <c r="A1321" s="1">
        <v>35817</v>
      </c>
      <c r="B1321" s="1" t="str">
        <f t="shared" si="20"/>
        <v>1998M1</v>
      </c>
      <c r="C1321">
        <v>100.290001</v>
      </c>
      <c r="D1321">
        <v>100.33000199999999</v>
      </c>
      <c r="E1321">
        <v>99.440002000000007</v>
      </c>
      <c r="F1321">
        <v>99.760002</v>
      </c>
      <c r="G1321">
        <v>99.760002</v>
      </c>
      <c r="H1321">
        <v>0</v>
      </c>
    </row>
    <row r="1322" spans="1:8" x14ac:dyDescent="0.25">
      <c r="A1322" s="1">
        <v>35818</v>
      </c>
      <c r="B1322" s="1" t="str">
        <f t="shared" si="20"/>
        <v>1998M1</v>
      </c>
      <c r="C1322">
        <v>99.709998999999996</v>
      </c>
      <c r="D1322">
        <v>99.760002</v>
      </c>
      <c r="E1322">
        <v>98.260002</v>
      </c>
      <c r="F1322">
        <v>98.440002000000007</v>
      </c>
      <c r="G1322">
        <v>98.440002000000007</v>
      </c>
      <c r="H1322">
        <v>0</v>
      </c>
    </row>
    <row r="1323" spans="1:8" x14ac:dyDescent="0.25">
      <c r="A1323" s="1">
        <v>35821</v>
      </c>
      <c r="B1323" s="1" t="str">
        <f t="shared" si="20"/>
        <v>1998M1</v>
      </c>
      <c r="C1323">
        <v>98.07</v>
      </c>
      <c r="D1323">
        <v>99.230002999999996</v>
      </c>
      <c r="E1323">
        <v>97.669998000000007</v>
      </c>
      <c r="F1323">
        <v>99.160004000000001</v>
      </c>
      <c r="G1323">
        <v>99.160004000000001</v>
      </c>
      <c r="H1323">
        <v>0</v>
      </c>
    </row>
    <row r="1324" spans="1:8" x14ac:dyDescent="0.25">
      <c r="A1324" s="1">
        <v>35822</v>
      </c>
      <c r="B1324" s="1" t="str">
        <f t="shared" si="20"/>
        <v>1998M1</v>
      </c>
      <c r="C1324">
        <v>99.239998</v>
      </c>
      <c r="D1324">
        <v>99.25</v>
      </c>
      <c r="E1324">
        <v>98.709998999999996</v>
      </c>
      <c r="F1324">
        <v>99.07</v>
      </c>
      <c r="G1324">
        <v>99.07</v>
      </c>
      <c r="H1324">
        <v>0</v>
      </c>
    </row>
    <row r="1325" spans="1:8" x14ac:dyDescent="0.25">
      <c r="A1325" s="1">
        <v>35823</v>
      </c>
      <c r="B1325" s="1" t="str">
        <f t="shared" si="20"/>
        <v>1998M1</v>
      </c>
      <c r="C1325">
        <v>98.949996999999996</v>
      </c>
      <c r="D1325">
        <v>99.889999000000003</v>
      </c>
      <c r="E1325">
        <v>98.879997000000003</v>
      </c>
      <c r="F1325">
        <v>99.82</v>
      </c>
      <c r="G1325">
        <v>99.82</v>
      </c>
      <c r="H1325">
        <v>0</v>
      </c>
    </row>
    <row r="1326" spans="1:8" x14ac:dyDescent="0.25">
      <c r="A1326" s="1">
        <v>35824</v>
      </c>
      <c r="B1326" s="1" t="str">
        <f t="shared" si="20"/>
        <v>1998M1</v>
      </c>
      <c r="C1326">
        <v>99.870002999999997</v>
      </c>
      <c r="D1326">
        <v>100.629997</v>
      </c>
      <c r="E1326">
        <v>99.639999000000003</v>
      </c>
      <c r="F1326">
        <v>100.58000199999999</v>
      </c>
      <c r="G1326">
        <v>100.58000199999999</v>
      </c>
      <c r="H1326">
        <v>0</v>
      </c>
    </row>
    <row r="1327" spans="1:8" x14ac:dyDescent="0.25">
      <c r="A1327" s="1">
        <v>35825</v>
      </c>
      <c r="B1327" s="1" t="str">
        <f t="shared" si="20"/>
        <v>1998M1</v>
      </c>
      <c r="C1327">
        <v>100.639999</v>
      </c>
      <c r="D1327">
        <v>100.970001</v>
      </c>
      <c r="E1327">
        <v>100.360001</v>
      </c>
      <c r="F1327">
        <v>100.790001</v>
      </c>
      <c r="G1327">
        <v>100.790001</v>
      </c>
      <c r="H1327">
        <v>0</v>
      </c>
    </row>
    <row r="1328" spans="1:8" x14ac:dyDescent="0.25">
      <c r="A1328" s="1">
        <v>35828</v>
      </c>
      <c r="B1328" s="1" t="str">
        <f t="shared" si="20"/>
        <v>1998M2</v>
      </c>
      <c r="C1328">
        <v>100.779999</v>
      </c>
      <c r="D1328">
        <v>101.040001</v>
      </c>
      <c r="E1328">
        <v>100.199997</v>
      </c>
      <c r="F1328">
        <v>100.269997</v>
      </c>
      <c r="G1328">
        <v>100.269997</v>
      </c>
      <c r="H1328">
        <v>0</v>
      </c>
    </row>
    <row r="1329" spans="1:8" x14ac:dyDescent="0.25">
      <c r="A1329" s="1">
        <v>35829</v>
      </c>
      <c r="B1329" s="1" t="str">
        <f t="shared" si="20"/>
        <v>1998M2</v>
      </c>
      <c r="C1329">
        <v>100.08000199999999</v>
      </c>
      <c r="D1329">
        <v>100.41999800000001</v>
      </c>
      <c r="E1329">
        <v>99.779999000000004</v>
      </c>
      <c r="F1329">
        <v>99.860000999999997</v>
      </c>
      <c r="G1329">
        <v>99.860000999999997</v>
      </c>
      <c r="H1329">
        <v>0</v>
      </c>
    </row>
    <row r="1330" spans="1:8" x14ac:dyDescent="0.25">
      <c r="A1330" s="1">
        <v>35830</v>
      </c>
      <c r="B1330" s="1" t="str">
        <f t="shared" si="20"/>
        <v>1998M2</v>
      </c>
      <c r="C1330">
        <v>99.849997999999999</v>
      </c>
      <c r="D1330">
        <v>100.089996</v>
      </c>
      <c r="E1330">
        <v>99.059997999999993</v>
      </c>
      <c r="F1330">
        <v>99.139999000000003</v>
      </c>
      <c r="G1330">
        <v>99.139999000000003</v>
      </c>
      <c r="H1330">
        <v>0</v>
      </c>
    </row>
    <row r="1331" spans="1:8" x14ac:dyDescent="0.25">
      <c r="A1331" s="1">
        <v>35831</v>
      </c>
      <c r="B1331" s="1" t="str">
        <f t="shared" si="20"/>
        <v>1998M2</v>
      </c>
      <c r="C1331">
        <v>99.260002</v>
      </c>
      <c r="D1331">
        <v>99.349997999999999</v>
      </c>
      <c r="E1331">
        <v>98.510002</v>
      </c>
      <c r="F1331">
        <v>98.550003000000004</v>
      </c>
      <c r="G1331">
        <v>98.550003000000004</v>
      </c>
      <c r="H1331">
        <v>0</v>
      </c>
    </row>
    <row r="1332" spans="1:8" x14ac:dyDescent="0.25">
      <c r="A1332" s="1">
        <v>35832</v>
      </c>
      <c r="B1332" s="1" t="str">
        <f t="shared" si="20"/>
        <v>1998M2</v>
      </c>
      <c r="C1332">
        <v>98.779999000000004</v>
      </c>
      <c r="D1332">
        <v>99.519997000000004</v>
      </c>
      <c r="E1332">
        <v>98.669998000000007</v>
      </c>
      <c r="F1332">
        <v>99.510002</v>
      </c>
      <c r="G1332">
        <v>99.510002</v>
      </c>
      <c r="H1332">
        <v>0</v>
      </c>
    </row>
    <row r="1333" spans="1:8" x14ac:dyDescent="0.25">
      <c r="A1333" s="1">
        <v>35835</v>
      </c>
      <c r="B1333" s="1" t="str">
        <f t="shared" si="20"/>
        <v>1998M2</v>
      </c>
      <c r="C1333">
        <v>99.739998</v>
      </c>
      <c r="D1333">
        <v>100.07</v>
      </c>
      <c r="E1333">
        <v>99.540001000000004</v>
      </c>
      <c r="F1333">
        <v>99.93</v>
      </c>
      <c r="G1333">
        <v>99.93</v>
      </c>
      <c r="H1333">
        <v>0</v>
      </c>
    </row>
    <row r="1334" spans="1:8" x14ac:dyDescent="0.25">
      <c r="A1334" s="1">
        <v>35836</v>
      </c>
      <c r="B1334" s="1" t="str">
        <f t="shared" si="20"/>
        <v>1998M2</v>
      </c>
      <c r="C1334">
        <v>99.879997000000003</v>
      </c>
      <c r="D1334">
        <v>99.989998</v>
      </c>
      <c r="E1334">
        <v>99.489998</v>
      </c>
      <c r="F1334">
        <v>99.57</v>
      </c>
      <c r="G1334">
        <v>99.57</v>
      </c>
      <c r="H1334">
        <v>0</v>
      </c>
    </row>
    <row r="1335" spans="1:8" x14ac:dyDescent="0.25">
      <c r="A1335" s="1">
        <v>35837</v>
      </c>
      <c r="B1335" s="1" t="str">
        <f t="shared" si="20"/>
        <v>1998M2</v>
      </c>
      <c r="C1335">
        <v>99.389999000000003</v>
      </c>
      <c r="D1335">
        <v>100.16999800000001</v>
      </c>
      <c r="E1335">
        <v>99.389999000000003</v>
      </c>
      <c r="F1335">
        <v>99.839995999999999</v>
      </c>
      <c r="G1335">
        <v>99.839995999999999</v>
      </c>
      <c r="H1335">
        <v>0</v>
      </c>
    </row>
    <row r="1336" spans="1:8" x14ac:dyDescent="0.25">
      <c r="A1336" s="1">
        <v>35838</v>
      </c>
      <c r="B1336" s="1" t="str">
        <f t="shared" si="20"/>
        <v>1998M2</v>
      </c>
      <c r="C1336">
        <v>99.940002000000007</v>
      </c>
      <c r="D1336">
        <v>99.989998</v>
      </c>
      <c r="E1336">
        <v>99.489998</v>
      </c>
      <c r="F1336">
        <v>99.620002999999997</v>
      </c>
      <c r="G1336">
        <v>99.620002999999997</v>
      </c>
      <c r="H1336">
        <v>0</v>
      </c>
    </row>
    <row r="1337" spans="1:8" x14ac:dyDescent="0.25">
      <c r="A1337" s="1">
        <v>35839</v>
      </c>
      <c r="B1337" s="1" t="str">
        <f t="shared" si="20"/>
        <v>1998M2</v>
      </c>
      <c r="C1337">
        <v>99.599997999999999</v>
      </c>
      <c r="D1337">
        <v>100.370003</v>
      </c>
      <c r="E1337">
        <v>99.559997999999993</v>
      </c>
      <c r="F1337">
        <v>100.120003</v>
      </c>
      <c r="G1337">
        <v>100.120003</v>
      </c>
      <c r="H1337">
        <v>0</v>
      </c>
    </row>
    <row r="1338" spans="1:8" x14ac:dyDescent="0.25">
      <c r="A1338" s="1">
        <v>35842</v>
      </c>
      <c r="B1338" s="1" t="str">
        <f t="shared" si="20"/>
        <v>1998M2</v>
      </c>
      <c r="C1338">
        <v>100.279999</v>
      </c>
      <c r="D1338">
        <v>100.379997</v>
      </c>
      <c r="E1338">
        <v>100.120003</v>
      </c>
      <c r="F1338">
        <v>100.160004</v>
      </c>
      <c r="G1338">
        <v>100.160004</v>
      </c>
      <c r="H1338">
        <v>0</v>
      </c>
    </row>
    <row r="1339" spans="1:8" x14ac:dyDescent="0.25">
      <c r="A1339" s="1">
        <v>35843</v>
      </c>
      <c r="B1339" s="1" t="str">
        <f t="shared" si="20"/>
        <v>1998M2</v>
      </c>
      <c r="C1339">
        <v>100.139999</v>
      </c>
      <c r="D1339">
        <v>100.629997</v>
      </c>
      <c r="E1339">
        <v>99.900002000000001</v>
      </c>
      <c r="F1339">
        <v>100.510002</v>
      </c>
      <c r="G1339">
        <v>100.510002</v>
      </c>
      <c r="H1339">
        <v>0</v>
      </c>
    </row>
    <row r="1340" spans="1:8" x14ac:dyDescent="0.25">
      <c r="A1340" s="1">
        <v>35844</v>
      </c>
      <c r="B1340" s="1" t="str">
        <f t="shared" si="20"/>
        <v>1998M2</v>
      </c>
      <c r="C1340">
        <v>100.489998</v>
      </c>
      <c r="D1340">
        <v>100.629997</v>
      </c>
      <c r="E1340">
        <v>100.05999799999999</v>
      </c>
      <c r="F1340">
        <v>100.16999800000001</v>
      </c>
      <c r="G1340">
        <v>100.16999800000001</v>
      </c>
      <c r="H1340">
        <v>0</v>
      </c>
    </row>
    <row r="1341" spans="1:8" x14ac:dyDescent="0.25">
      <c r="A1341" s="1">
        <v>35845</v>
      </c>
      <c r="B1341" s="1" t="str">
        <f t="shared" si="20"/>
        <v>1998M2</v>
      </c>
      <c r="C1341">
        <v>100.129997</v>
      </c>
      <c r="D1341">
        <v>100.349998</v>
      </c>
      <c r="E1341">
        <v>99.879997000000003</v>
      </c>
      <c r="F1341">
        <v>100</v>
      </c>
      <c r="G1341">
        <v>100</v>
      </c>
      <c r="H1341">
        <v>0</v>
      </c>
    </row>
    <row r="1342" spans="1:8" x14ac:dyDescent="0.25">
      <c r="A1342" s="1">
        <v>35846</v>
      </c>
      <c r="B1342" s="1" t="str">
        <f t="shared" si="20"/>
        <v>1998M2</v>
      </c>
      <c r="C1342">
        <v>99.980002999999996</v>
      </c>
      <c r="D1342">
        <v>100.400002</v>
      </c>
      <c r="E1342">
        <v>99.849997999999999</v>
      </c>
      <c r="F1342">
        <v>100.32</v>
      </c>
      <c r="G1342">
        <v>100.32</v>
      </c>
      <c r="H1342">
        <v>0</v>
      </c>
    </row>
    <row r="1343" spans="1:8" x14ac:dyDescent="0.25">
      <c r="A1343" s="1">
        <v>35849</v>
      </c>
      <c r="B1343" s="1" t="str">
        <f t="shared" si="20"/>
        <v>1998M2</v>
      </c>
      <c r="C1343">
        <v>100.209999</v>
      </c>
      <c r="D1343">
        <v>100.650002</v>
      </c>
      <c r="E1343">
        <v>99.150002000000001</v>
      </c>
      <c r="F1343">
        <v>99.32</v>
      </c>
      <c r="G1343">
        <v>99.32</v>
      </c>
      <c r="H1343">
        <v>0</v>
      </c>
    </row>
    <row r="1344" spans="1:8" x14ac:dyDescent="0.25">
      <c r="A1344" s="1">
        <v>35850</v>
      </c>
      <c r="B1344" s="1" t="str">
        <f t="shared" si="20"/>
        <v>1998M2</v>
      </c>
      <c r="C1344">
        <v>99.43</v>
      </c>
      <c r="D1344">
        <v>99.669998000000007</v>
      </c>
      <c r="E1344">
        <v>99.300003000000004</v>
      </c>
      <c r="F1344">
        <v>99.349997999999999</v>
      </c>
      <c r="G1344">
        <v>99.349997999999999</v>
      </c>
      <c r="H1344">
        <v>0</v>
      </c>
    </row>
    <row r="1345" spans="1:8" x14ac:dyDescent="0.25">
      <c r="A1345" s="1">
        <v>35851</v>
      </c>
      <c r="B1345" s="1" t="str">
        <f t="shared" si="20"/>
        <v>1998M2</v>
      </c>
      <c r="C1345">
        <v>99.529999000000004</v>
      </c>
      <c r="D1345">
        <v>100.349998</v>
      </c>
      <c r="E1345">
        <v>99.150002000000001</v>
      </c>
      <c r="F1345">
        <v>100.30999799999999</v>
      </c>
      <c r="G1345">
        <v>100.30999799999999</v>
      </c>
      <c r="H1345">
        <v>0</v>
      </c>
    </row>
    <row r="1346" spans="1:8" x14ac:dyDescent="0.25">
      <c r="A1346" s="1">
        <v>35852</v>
      </c>
      <c r="B1346" s="1" t="str">
        <f t="shared" si="20"/>
        <v>1998M2</v>
      </c>
      <c r="C1346">
        <v>100.150002</v>
      </c>
      <c r="D1346">
        <v>100.360001</v>
      </c>
      <c r="E1346">
        <v>99.769997000000004</v>
      </c>
      <c r="F1346">
        <v>99.940002000000007</v>
      </c>
      <c r="G1346">
        <v>99.940002000000007</v>
      </c>
      <c r="H1346">
        <v>0</v>
      </c>
    </row>
    <row r="1347" spans="1:8" x14ac:dyDescent="0.25">
      <c r="A1347" s="1">
        <v>35853</v>
      </c>
      <c r="B1347" s="1" t="str">
        <f t="shared" ref="B1347:B1410" si="21">YEAR(A1347)&amp;"M"&amp;MONTH(A1347)</f>
        <v>1998M2</v>
      </c>
      <c r="C1347">
        <v>99.919998000000007</v>
      </c>
      <c r="D1347">
        <v>100.050003</v>
      </c>
      <c r="E1347">
        <v>99.5</v>
      </c>
      <c r="F1347">
        <v>99.82</v>
      </c>
      <c r="G1347">
        <v>99.82</v>
      </c>
      <c r="H1347">
        <v>0</v>
      </c>
    </row>
    <row r="1348" spans="1:8" x14ac:dyDescent="0.25">
      <c r="A1348" s="1">
        <v>35856</v>
      </c>
      <c r="B1348" s="1" t="str">
        <f t="shared" si="21"/>
        <v>1998M3</v>
      </c>
      <c r="C1348">
        <v>99.720000999999996</v>
      </c>
      <c r="D1348">
        <v>99.809997999999993</v>
      </c>
      <c r="E1348">
        <v>99.089995999999999</v>
      </c>
      <c r="F1348">
        <v>99.580001999999993</v>
      </c>
      <c r="G1348">
        <v>99.580001999999993</v>
      </c>
      <c r="H1348">
        <v>0</v>
      </c>
    </row>
    <row r="1349" spans="1:8" x14ac:dyDescent="0.25">
      <c r="A1349" s="1">
        <v>35857</v>
      </c>
      <c r="B1349" s="1" t="str">
        <f t="shared" si="21"/>
        <v>1998M3</v>
      </c>
      <c r="C1349">
        <v>99.690002000000007</v>
      </c>
      <c r="D1349">
        <v>99.949996999999996</v>
      </c>
      <c r="E1349">
        <v>99.419998000000007</v>
      </c>
      <c r="F1349">
        <v>99.550003000000004</v>
      </c>
      <c r="G1349">
        <v>99.550003000000004</v>
      </c>
      <c r="H1349">
        <v>0</v>
      </c>
    </row>
    <row r="1350" spans="1:8" x14ac:dyDescent="0.25">
      <c r="A1350" s="1">
        <v>35858</v>
      </c>
      <c r="B1350" s="1" t="str">
        <f t="shared" si="21"/>
        <v>1998M3</v>
      </c>
      <c r="C1350">
        <v>99.57</v>
      </c>
      <c r="D1350">
        <v>100.120003</v>
      </c>
      <c r="E1350">
        <v>99.449996999999996</v>
      </c>
      <c r="F1350">
        <v>99.970000999999996</v>
      </c>
      <c r="G1350">
        <v>99.970000999999996</v>
      </c>
      <c r="H1350">
        <v>0</v>
      </c>
    </row>
    <row r="1351" spans="1:8" x14ac:dyDescent="0.25">
      <c r="A1351" s="1">
        <v>35859</v>
      </c>
      <c r="B1351" s="1" t="str">
        <f t="shared" si="21"/>
        <v>1998M3</v>
      </c>
      <c r="C1351">
        <v>99.769997000000004</v>
      </c>
      <c r="D1351">
        <v>100.879997</v>
      </c>
      <c r="E1351">
        <v>99.690002000000007</v>
      </c>
      <c r="F1351">
        <v>100.83000199999999</v>
      </c>
      <c r="G1351">
        <v>100.83000199999999</v>
      </c>
      <c r="H1351">
        <v>0</v>
      </c>
    </row>
    <row r="1352" spans="1:8" x14ac:dyDescent="0.25">
      <c r="A1352" s="1">
        <v>35860</v>
      </c>
      <c r="B1352" s="1" t="str">
        <f t="shared" si="21"/>
        <v>1998M3</v>
      </c>
      <c r="C1352">
        <v>100.709999</v>
      </c>
      <c r="D1352">
        <v>100.93</v>
      </c>
      <c r="E1352">
        <v>100.379997</v>
      </c>
      <c r="F1352">
        <v>100.720001</v>
      </c>
      <c r="G1352">
        <v>100.720001</v>
      </c>
      <c r="H1352">
        <v>0</v>
      </c>
    </row>
    <row r="1353" spans="1:8" x14ac:dyDescent="0.25">
      <c r="A1353" s="1">
        <v>35863</v>
      </c>
      <c r="B1353" s="1" t="str">
        <f t="shared" si="21"/>
        <v>1998M3</v>
      </c>
      <c r="C1353">
        <v>100.66999800000001</v>
      </c>
      <c r="D1353">
        <v>100.800003</v>
      </c>
      <c r="E1353">
        <v>100.339996</v>
      </c>
      <c r="F1353">
        <v>100.43</v>
      </c>
      <c r="G1353">
        <v>100.43</v>
      </c>
      <c r="H1353">
        <v>0</v>
      </c>
    </row>
    <row r="1354" spans="1:8" x14ac:dyDescent="0.25">
      <c r="A1354" s="1">
        <v>35864</v>
      </c>
      <c r="B1354" s="1" t="str">
        <f t="shared" si="21"/>
        <v>1998M3</v>
      </c>
      <c r="C1354">
        <v>100.269997</v>
      </c>
      <c r="D1354">
        <v>100.620003</v>
      </c>
      <c r="E1354">
        <v>100.25</v>
      </c>
      <c r="F1354">
        <v>100.400002</v>
      </c>
      <c r="G1354">
        <v>100.400002</v>
      </c>
      <c r="H1354">
        <v>0</v>
      </c>
    </row>
    <row r="1355" spans="1:8" x14ac:dyDescent="0.25">
      <c r="A1355" s="1">
        <v>35865</v>
      </c>
      <c r="B1355" s="1" t="str">
        <f t="shared" si="21"/>
        <v>1998M3</v>
      </c>
      <c r="C1355">
        <v>100.410004</v>
      </c>
      <c r="D1355">
        <v>100.900002</v>
      </c>
      <c r="E1355">
        <v>100.32</v>
      </c>
      <c r="F1355">
        <v>100.58000199999999</v>
      </c>
      <c r="G1355">
        <v>100.58000199999999</v>
      </c>
      <c r="H1355">
        <v>0</v>
      </c>
    </row>
    <row r="1356" spans="1:8" x14ac:dyDescent="0.25">
      <c r="A1356" s="1">
        <v>35866</v>
      </c>
      <c r="B1356" s="1" t="str">
        <f t="shared" si="21"/>
        <v>1998M3</v>
      </c>
      <c r="C1356">
        <v>100.449997</v>
      </c>
      <c r="D1356">
        <v>100.699997</v>
      </c>
      <c r="E1356">
        <v>100.32</v>
      </c>
      <c r="F1356">
        <v>100.389999</v>
      </c>
      <c r="G1356">
        <v>100.389999</v>
      </c>
      <c r="H1356">
        <v>0</v>
      </c>
    </row>
    <row r="1357" spans="1:8" x14ac:dyDescent="0.25">
      <c r="A1357" s="1">
        <v>35867</v>
      </c>
      <c r="B1357" s="1" t="str">
        <f t="shared" si="21"/>
        <v>1998M3</v>
      </c>
      <c r="C1357">
        <v>100.379997</v>
      </c>
      <c r="D1357">
        <v>100.589996</v>
      </c>
      <c r="E1357">
        <v>99.629997000000003</v>
      </c>
      <c r="F1357">
        <v>99.870002999999997</v>
      </c>
      <c r="G1357">
        <v>99.870002999999997</v>
      </c>
      <c r="H1357">
        <v>0</v>
      </c>
    </row>
    <row r="1358" spans="1:8" x14ac:dyDescent="0.25">
      <c r="A1358" s="1">
        <v>35870</v>
      </c>
      <c r="B1358" s="1" t="str">
        <f t="shared" si="21"/>
        <v>1998M3</v>
      </c>
      <c r="C1358">
        <v>99.709998999999996</v>
      </c>
      <c r="D1358">
        <v>100.239998</v>
      </c>
      <c r="E1358">
        <v>99.629997000000003</v>
      </c>
      <c r="F1358">
        <v>100.040001</v>
      </c>
      <c r="G1358">
        <v>100.040001</v>
      </c>
      <c r="H1358">
        <v>0</v>
      </c>
    </row>
    <row r="1359" spans="1:8" x14ac:dyDescent="0.25">
      <c r="A1359" s="1">
        <v>35871</v>
      </c>
      <c r="B1359" s="1" t="str">
        <f t="shared" si="21"/>
        <v>1998M3</v>
      </c>
      <c r="C1359">
        <v>100.050003</v>
      </c>
      <c r="D1359">
        <v>100.230003</v>
      </c>
      <c r="E1359">
        <v>99.730002999999996</v>
      </c>
      <c r="F1359">
        <v>100.050003</v>
      </c>
      <c r="G1359">
        <v>100.050003</v>
      </c>
      <c r="H1359">
        <v>0</v>
      </c>
    </row>
    <row r="1360" spans="1:8" x14ac:dyDescent="0.25">
      <c r="A1360" s="1">
        <v>35872</v>
      </c>
      <c r="B1360" s="1" t="str">
        <f t="shared" si="21"/>
        <v>1998M3</v>
      </c>
      <c r="C1360">
        <v>99.970000999999996</v>
      </c>
      <c r="D1360">
        <v>100.519997</v>
      </c>
      <c r="E1360">
        <v>99.900002000000001</v>
      </c>
      <c r="F1360">
        <v>100.379997</v>
      </c>
      <c r="G1360">
        <v>100.379997</v>
      </c>
      <c r="H1360">
        <v>0</v>
      </c>
    </row>
    <row r="1361" spans="1:8" x14ac:dyDescent="0.25">
      <c r="A1361" s="1">
        <v>35873</v>
      </c>
      <c r="B1361" s="1" t="str">
        <f t="shared" si="21"/>
        <v>1998M3</v>
      </c>
      <c r="C1361">
        <v>100.400002</v>
      </c>
      <c r="D1361">
        <v>100.779999</v>
      </c>
      <c r="E1361">
        <v>100.33000199999999</v>
      </c>
      <c r="F1361">
        <v>100.769997</v>
      </c>
      <c r="G1361">
        <v>100.769997</v>
      </c>
      <c r="H1361">
        <v>0</v>
      </c>
    </row>
    <row r="1362" spans="1:8" x14ac:dyDescent="0.25">
      <c r="A1362" s="1">
        <v>35874</v>
      </c>
      <c r="B1362" s="1" t="str">
        <f t="shared" si="21"/>
        <v>1998M3</v>
      </c>
      <c r="C1362">
        <v>100.730003</v>
      </c>
      <c r="D1362">
        <v>100.849998</v>
      </c>
      <c r="E1362">
        <v>100.379997</v>
      </c>
      <c r="F1362">
        <v>100.57</v>
      </c>
      <c r="G1362">
        <v>100.57</v>
      </c>
      <c r="H1362">
        <v>0</v>
      </c>
    </row>
    <row r="1363" spans="1:8" x14ac:dyDescent="0.25">
      <c r="A1363" s="1">
        <v>35877</v>
      </c>
      <c r="B1363" s="1" t="str">
        <f t="shared" si="21"/>
        <v>1998M3</v>
      </c>
      <c r="C1363">
        <v>100.660004</v>
      </c>
      <c r="D1363">
        <v>100.839996</v>
      </c>
      <c r="E1363">
        <v>100.300003</v>
      </c>
      <c r="F1363">
        <v>100.349998</v>
      </c>
      <c r="G1363">
        <v>100.349998</v>
      </c>
      <c r="H1363">
        <v>0</v>
      </c>
    </row>
    <row r="1364" spans="1:8" x14ac:dyDescent="0.25">
      <c r="A1364" s="1">
        <v>35878</v>
      </c>
      <c r="B1364" s="1" t="str">
        <f t="shared" si="21"/>
        <v>1998M3</v>
      </c>
      <c r="C1364">
        <v>100.339996</v>
      </c>
      <c r="D1364">
        <v>100.529999</v>
      </c>
      <c r="E1364">
        <v>100.25</v>
      </c>
      <c r="F1364">
        <v>100.400002</v>
      </c>
      <c r="G1364">
        <v>100.400002</v>
      </c>
      <c r="H1364">
        <v>0</v>
      </c>
    </row>
    <row r="1365" spans="1:8" x14ac:dyDescent="0.25">
      <c r="A1365" s="1">
        <v>35879</v>
      </c>
      <c r="B1365" s="1" t="str">
        <f t="shared" si="21"/>
        <v>1998M3</v>
      </c>
      <c r="C1365">
        <v>100.43</v>
      </c>
      <c r="D1365">
        <v>100.540001</v>
      </c>
      <c r="E1365">
        <v>100.05999799999999</v>
      </c>
      <c r="F1365">
        <v>100.199997</v>
      </c>
      <c r="G1365">
        <v>100.199997</v>
      </c>
      <c r="H1365">
        <v>0</v>
      </c>
    </row>
    <row r="1366" spans="1:8" x14ac:dyDescent="0.25">
      <c r="A1366" s="1">
        <v>35880</v>
      </c>
      <c r="B1366" s="1" t="str">
        <f t="shared" si="21"/>
        <v>1998M3</v>
      </c>
      <c r="C1366">
        <v>100.209999</v>
      </c>
      <c r="D1366">
        <v>100.349998</v>
      </c>
      <c r="E1366">
        <v>99.75</v>
      </c>
      <c r="F1366">
        <v>99.769997000000004</v>
      </c>
      <c r="G1366">
        <v>99.769997000000004</v>
      </c>
      <c r="H1366">
        <v>0</v>
      </c>
    </row>
    <row r="1367" spans="1:8" x14ac:dyDescent="0.25">
      <c r="A1367" s="1">
        <v>35881</v>
      </c>
      <c r="B1367" s="1" t="str">
        <f t="shared" si="21"/>
        <v>1998M3</v>
      </c>
      <c r="C1367">
        <v>99.870002999999997</v>
      </c>
      <c r="D1367">
        <v>100.389999</v>
      </c>
      <c r="E1367">
        <v>99.739998</v>
      </c>
      <c r="F1367">
        <v>100.30999799999999</v>
      </c>
      <c r="G1367">
        <v>100.30999799999999</v>
      </c>
      <c r="H1367">
        <v>0</v>
      </c>
    </row>
    <row r="1368" spans="1:8" x14ac:dyDescent="0.25">
      <c r="A1368" s="1">
        <v>35884</v>
      </c>
      <c r="B1368" s="1" t="str">
        <f t="shared" si="21"/>
        <v>1998M3</v>
      </c>
      <c r="C1368">
        <v>100.349998</v>
      </c>
      <c r="D1368">
        <v>101.389999</v>
      </c>
      <c r="E1368">
        <v>100.269997</v>
      </c>
      <c r="F1368">
        <v>101.339996</v>
      </c>
      <c r="G1368">
        <v>101.339996</v>
      </c>
      <c r="H1368">
        <v>0</v>
      </c>
    </row>
    <row r="1369" spans="1:8" x14ac:dyDescent="0.25">
      <c r="A1369" s="1">
        <v>35885</v>
      </c>
      <c r="B1369" s="1" t="str">
        <f t="shared" si="21"/>
        <v>1998M3</v>
      </c>
      <c r="C1369">
        <v>101.269997</v>
      </c>
      <c r="D1369">
        <v>101.69000200000001</v>
      </c>
      <c r="E1369">
        <v>101.209999</v>
      </c>
      <c r="F1369">
        <v>101.5</v>
      </c>
      <c r="G1369">
        <v>101.5</v>
      </c>
      <c r="H1369">
        <v>0</v>
      </c>
    </row>
    <row r="1370" spans="1:8" x14ac:dyDescent="0.25">
      <c r="A1370" s="1">
        <v>35886</v>
      </c>
      <c r="B1370" s="1" t="str">
        <f t="shared" si="21"/>
        <v>1998M4</v>
      </c>
      <c r="C1370">
        <v>101.529999</v>
      </c>
      <c r="D1370">
        <v>101.849998</v>
      </c>
      <c r="E1370">
        <v>101.370003</v>
      </c>
      <c r="F1370">
        <v>101.709999</v>
      </c>
      <c r="G1370">
        <v>101.709999</v>
      </c>
      <c r="H1370">
        <v>0</v>
      </c>
    </row>
    <row r="1371" spans="1:8" x14ac:dyDescent="0.25">
      <c r="A1371" s="1">
        <v>35887</v>
      </c>
      <c r="B1371" s="1" t="str">
        <f t="shared" si="21"/>
        <v>1998M4</v>
      </c>
      <c r="C1371">
        <v>101.769997</v>
      </c>
      <c r="D1371">
        <v>101.889999</v>
      </c>
      <c r="E1371">
        <v>101.540001</v>
      </c>
      <c r="F1371">
        <v>101.839996</v>
      </c>
      <c r="G1371">
        <v>101.839996</v>
      </c>
      <c r="H1371">
        <v>0</v>
      </c>
    </row>
    <row r="1372" spans="1:8" x14ac:dyDescent="0.25">
      <c r="A1372" s="1">
        <v>35888</v>
      </c>
      <c r="B1372" s="1" t="str">
        <f t="shared" si="21"/>
        <v>1998M4</v>
      </c>
      <c r="C1372">
        <v>101.80999799999999</v>
      </c>
      <c r="D1372">
        <v>102.110001</v>
      </c>
      <c r="E1372">
        <v>101.629997</v>
      </c>
      <c r="F1372">
        <v>101.800003</v>
      </c>
      <c r="G1372">
        <v>101.800003</v>
      </c>
      <c r="H1372">
        <v>0</v>
      </c>
    </row>
    <row r="1373" spans="1:8" x14ac:dyDescent="0.25">
      <c r="A1373" s="1">
        <v>35891</v>
      </c>
      <c r="B1373" s="1" t="str">
        <f t="shared" si="21"/>
        <v>1998M4</v>
      </c>
      <c r="C1373">
        <v>101.75</v>
      </c>
      <c r="D1373">
        <v>101.839996</v>
      </c>
      <c r="E1373">
        <v>101.44000200000001</v>
      </c>
      <c r="F1373">
        <v>101.5</v>
      </c>
      <c r="G1373">
        <v>101.5</v>
      </c>
      <c r="H1373">
        <v>0</v>
      </c>
    </row>
    <row r="1374" spans="1:8" x14ac:dyDescent="0.25">
      <c r="A1374" s="1">
        <v>35892</v>
      </c>
      <c r="B1374" s="1" t="str">
        <f t="shared" si="21"/>
        <v>1998M4</v>
      </c>
      <c r="C1374">
        <v>101.389999</v>
      </c>
      <c r="D1374">
        <v>101.480003</v>
      </c>
      <c r="E1374">
        <v>101.199997</v>
      </c>
      <c r="F1374">
        <v>101.220001</v>
      </c>
      <c r="G1374">
        <v>101.220001</v>
      </c>
      <c r="H1374">
        <v>0</v>
      </c>
    </row>
    <row r="1375" spans="1:8" x14ac:dyDescent="0.25">
      <c r="A1375" s="1">
        <v>35893</v>
      </c>
      <c r="B1375" s="1" t="str">
        <f t="shared" si="21"/>
        <v>1998M4</v>
      </c>
      <c r="C1375">
        <v>101.239998</v>
      </c>
      <c r="D1375">
        <v>101.300003</v>
      </c>
      <c r="E1375">
        <v>99.959998999999996</v>
      </c>
      <c r="F1375">
        <v>100.099998</v>
      </c>
      <c r="G1375">
        <v>100.099998</v>
      </c>
      <c r="H1375">
        <v>0</v>
      </c>
    </row>
    <row r="1376" spans="1:8" x14ac:dyDescent="0.25">
      <c r="A1376" s="1">
        <v>35894</v>
      </c>
      <c r="B1376" s="1" t="str">
        <f t="shared" si="21"/>
        <v>1998M4</v>
      </c>
      <c r="C1376">
        <v>100.290001</v>
      </c>
      <c r="D1376">
        <v>100.870003</v>
      </c>
      <c r="E1376">
        <v>99.879997000000003</v>
      </c>
      <c r="F1376">
        <v>100.349998</v>
      </c>
      <c r="G1376">
        <v>100.349998</v>
      </c>
      <c r="H1376">
        <v>0</v>
      </c>
    </row>
    <row r="1377" spans="1:8" x14ac:dyDescent="0.25">
      <c r="A1377" s="1">
        <v>35895</v>
      </c>
      <c r="B1377" s="1" t="str">
        <f t="shared" si="21"/>
        <v>1998M4</v>
      </c>
      <c r="C1377">
        <v>100.290001</v>
      </c>
      <c r="D1377">
        <v>100.870003</v>
      </c>
      <c r="E1377">
        <v>99.879997000000003</v>
      </c>
      <c r="F1377">
        <v>100.349998</v>
      </c>
      <c r="G1377">
        <v>100.349998</v>
      </c>
      <c r="H1377">
        <v>0</v>
      </c>
    </row>
    <row r="1378" spans="1:8" x14ac:dyDescent="0.25">
      <c r="A1378" s="1">
        <v>35898</v>
      </c>
      <c r="B1378" s="1" t="str">
        <f t="shared" si="21"/>
        <v>1998M4</v>
      </c>
      <c r="C1378">
        <v>100.41999800000001</v>
      </c>
      <c r="D1378">
        <v>100.58000199999999</v>
      </c>
      <c r="E1378">
        <v>100.300003</v>
      </c>
      <c r="F1378">
        <v>100.44000200000001</v>
      </c>
      <c r="G1378">
        <v>100.44000200000001</v>
      </c>
      <c r="H1378">
        <v>0</v>
      </c>
    </row>
    <row r="1379" spans="1:8" x14ac:dyDescent="0.25">
      <c r="A1379" s="1">
        <v>35899</v>
      </c>
      <c r="B1379" s="1" t="str">
        <f t="shared" si="21"/>
        <v>1998M4</v>
      </c>
      <c r="C1379">
        <v>100.43</v>
      </c>
      <c r="D1379">
        <v>100.510002</v>
      </c>
      <c r="E1379">
        <v>99.290001000000004</v>
      </c>
      <c r="F1379">
        <v>99.510002</v>
      </c>
      <c r="G1379">
        <v>99.510002</v>
      </c>
      <c r="H1379">
        <v>0</v>
      </c>
    </row>
    <row r="1380" spans="1:8" x14ac:dyDescent="0.25">
      <c r="A1380" s="1">
        <v>35900</v>
      </c>
      <c r="B1380" s="1" t="str">
        <f t="shared" si="21"/>
        <v>1998M4</v>
      </c>
      <c r="C1380">
        <v>99.470000999999996</v>
      </c>
      <c r="D1380">
        <v>99.720000999999996</v>
      </c>
      <c r="E1380">
        <v>99.230002999999996</v>
      </c>
      <c r="F1380">
        <v>99.589995999999999</v>
      </c>
      <c r="G1380">
        <v>99.589995999999999</v>
      </c>
      <c r="H1380">
        <v>0</v>
      </c>
    </row>
    <row r="1381" spans="1:8" x14ac:dyDescent="0.25">
      <c r="A1381" s="1">
        <v>35901</v>
      </c>
      <c r="B1381" s="1" t="str">
        <f t="shared" si="21"/>
        <v>1998M4</v>
      </c>
      <c r="C1381">
        <v>99.610000999999997</v>
      </c>
      <c r="D1381">
        <v>100.160004</v>
      </c>
      <c r="E1381">
        <v>99.519997000000004</v>
      </c>
      <c r="F1381">
        <v>99.809997999999993</v>
      </c>
      <c r="G1381">
        <v>99.809997999999993</v>
      </c>
      <c r="H1381">
        <v>0</v>
      </c>
    </row>
    <row r="1382" spans="1:8" x14ac:dyDescent="0.25">
      <c r="A1382" s="1">
        <v>35902</v>
      </c>
      <c r="B1382" s="1" t="str">
        <f t="shared" si="21"/>
        <v>1998M4</v>
      </c>
      <c r="C1382">
        <v>99.699996999999996</v>
      </c>
      <c r="D1382">
        <v>99.980002999999996</v>
      </c>
      <c r="E1382">
        <v>99.5</v>
      </c>
      <c r="F1382">
        <v>99.919998000000007</v>
      </c>
      <c r="G1382">
        <v>99.919998000000007</v>
      </c>
      <c r="H1382">
        <v>0</v>
      </c>
    </row>
    <row r="1383" spans="1:8" x14ac:dyDescent="0.25">
      <c r="A1383" s="1">
        <v>35905</v>
      </c>
      <c r="B1383" s="1" t="str">
        <f t="shared" si="21"/>
        <v>1998M4</v>
      </c>
      <c r="C1383">
        <v>100.040001</v>
      </c>
      <c r="D1383">
        <v>100.199997</v>
      </c>
      <c r="E1383">
        <v>99.660004000000001</v>
      </c>
      <c r="F1383">
        <v>99.739998</v>
      </c>
      <c r="G1383">
        <v>99.739998</v>
      </c>
      <c r="H1383">
        <v>0</v>
      </c>
    </row>
    <row r="1384" spans="1:8" x14ac:dyDescent="0.25">
      <c r="A1384" s="1">
        <v>35906</v>
      </c>
      <c r="B1384" s="1" t="str">
        <f t="shared" si="21"/>
        <v>1998M4</v>
      </c>
      <c r="C1384">
        <v>99.650002000000001</v>
      </c>
      <c r="D1384">
        <v>99.720000999999996</v>
      </c>
      <c r="E1384">
        <v>99.110000999999997</v>
      </c>
      <c r="F1384">
        <v>99.220000999999996</v>
      </c>
      <c r="G1384">
        <v>99.220000999999996</v>
      </c>
      <c r="H1384">
        <v>0</v>
      </c>
    </row>
    <row r="1385" spans="1:8" x14ac:dyDescent="0.25">
      <c r="A1385" s="1">
        <v>35907</v>
      </c>
      <c r="B1385" s="1" t="str">
        <f t="shared" si="21"/>
        <v>1998M4</v>
      </c>
      <c r="C1385">
        <v>99.279999000000004</v>
      </c>
      <c r="D1385">
        <v>99.519997000000004</v>
      </c>
      <c r="E1385">
        <v>98.959998999999996</v>
      </c>
      <c r="F1385">
        <v>99.279999000000004</v>
      </c>
      <c r="G1385">
        <v>99.279999000000004</v>
      </c>
      <c r="H1385">
        <v>0</v>
      </c>
    </row>
    <row r="1386" spans="1:8" x14ac:dyDescent="0.25">
      <c r="A1386" s="1">
        <v>35908</v>
      </c>
      <c r="B1386" s="1" t="str">
        <f t="shared" si="21"/>
        <v>1998M4</v>
      </c>
      <c r="C1386">
        <v>99.32</v>
      </c>
      <c r="D1386">
        <v>99.699996999999996</v>
      </c>
      <c r="E1386">
        <v>99.18</v>
      </c>
      <c r="F1386">
        <v>99.559997999999993</v>
      </c>
      <c r="G1386">
        <v>99.559997999999993</v>
      </c>
      <c r="H1386">
        <v>0</v>
      </c>
    </row>
    <row r="1387" spans="1:8" x14ac:dyDescent="0.25">
      <c r="A1387" s="1">
        <v>35909</v>
      </c>
      <c r="B1387" s="1" t="str">
        <f t="shared" si="21"/>
        <v>1998M4</v>
      </c>
      <c r="C1387">
        <v>99.599997999999999</v>
      </c>
      <c r="D1387">
        <v>99.720000999999996</v>
      </c>
      <c r="E1387">
        <v>99.32</v>
      </c>
      <c r="F1387">
        <v>99.379997000000003</v>
      </c>
      <c r="G1387">
        <v>99.379997000000003</v>
      </c>
      <c r="H1387">
        <v>0</v>
      </c>
    </row>
    <row r="1388" spans="1:8" x14ac:dyDescent="0.25">
      <c r="A1388" s="1">
        <v>35912</v>
      </c>
      <c r="B1388" s="1" t="str">
        <f t="shared" si="21"/>
        <v>1998M4</v>
      </c>
      <c r="C1388">
        <v>99.379997000000003</v>
      </c>
      <c r="D1388">
        <v>99.839995999999999</v>
      </c>
      <c r="E1388">
        <v>99.209998999999996</v>
      </c>
      <c r="F1388">
        <v>99.339995999999999</v>
      </c>
      <c r="G1388">
        <v>99.339995999999999</v>
      </c>
      <c r="H1388">
        <v>0</v>
      </c>
    </row>
    <row r="1389" spans="1:8" x14ac:dyDescent="0.25">
      <c r="A1389" s="1">
        <v>35913</v>
      </c>
      <c r="B1389" s="1" t="str">
        <f t="shared" si="21"/>
        <v>1998M4</v>
      </c>
      <c r="C1389">
        <v>99.480002999999996</v>
      </c>
      <c r="D1389">
        <v>99.75</v>
      </c>
      <c r="E1389">
        <v>99.309997999999993</v>
      </c>
      <c r="F1389">
        <v>99.620002999999997</v>
      </c>
      <c r="G1389">
        <v>99.620002999999997</v>
      </c>
      <c r="H1389">
        <v>0</v>
      </c>
    </row>
    <row r="1390" spans="1:8" x14ac:dyDescent="0.25">
      <c r="A1390" s="1">
        <v>35914</v>
      </c>
      <c r="B1390" s="1" t="str">
        <f t="shared" si="21"/>
        <v>1998M4</v>
      </c>
      <c r="C1390">
        <v>99.68</v>
      </c>
      <c r="D1390">
        <v>100.010002</v>
      </c>
      <c r="E1390">
        <v>99.550003000000004</v>
      </c>
      <c r="F1390">
        <v>99.730002999999996</v>
      </c>
      <c r="G1390">
        <v>99.730002999999996</v>
      </c>
      <c r="H1390">
        <v>0</v>
      </c>
    </row>
    <row r="1391" spans="1:8" x14ac:dyDescent="0.25">
      <c r="A1391" s="1">
        <v>35915</v>
      </c>
      <c r="B1391" s="1" t="str">
        <f t="shared" si="21"/>
        <v>1998M4</v>
      </c>
      <c r="C1391">
        <v>99.650002000000001</v>
      </c>
      <c r="D1391">
        <v>99.760002</v>
      </c>
      <c r="E1391">
        <v>99.349997999999999</v>
      </c>
      <c r="F1391">
        <v>99.709998999999996</v>
      </c>
      <c r="G1391">
        <v>99.709998999999996</v>
      </c>
      <c r="H1391">
        <v>0</v>
      </c>
    </row>
    <row r="1392" spans="1:8" x14ac:dyDescent="0.25">
      <c r="A1392" s="1">
        <v>35916</v>
      </c>
      <c r="B1392" s="1" t="str">
        <f t="shared" si="21"/>
        <v>1998M5</v>
      </c>
      <c r="C1392">
        <v>99.739998</v>
      </c>
      <c r="D1392">
        <v>99.75</v>
      </c>
      <c r="E1392">
        <v>99</v>
      </c>
      <c r="F1392">
        <v>99.220000999999996</v>
      </c>
      <c r="G1392">
        <v>99.220000999999996</v>
      </c>
      <c r="H1392">
        <v>0</v>
      </c>
    </row>
    <row r="1393" spans="1:8" x14ac:dyDescent="0.25">
      <c r="A1393" s="1">
        <v>35919</v>
      </c>
      <c r="B1393" s="1" t="str">
        <f t="shared" si="21"/>
        <v>1998M5</v>
      </c>
      <c r="C1393">
        <v>99.510002</v>
      </c>
      <c r="D1393">
        <v>99.709998999999996</v>
      </c>
      <c r="E1393">
        <v>99.190002000000007</v>
      </c>
      <c r="F1393">
        <v>99.239998</v>
      </c>
      <c r="G1393">
        <v>99.239998</v>
      </c>
      <c r="H1393">
        <v>0</v>
      </c>
    </row>
    <row r="1394" spans="1:8" x14ac:dyDescent="0.25">
      <c r="A1394" s="1">
        <v>35920</v>
      </c>
      <c r="B1394" s="1" t="str">
        <f t="shared" si="21"/>
        <v>1998M5</v>
      </c>
      <c r="C1394">
        <v>99.190002000000007</v>
      </c>
      <c r="D1394">
        <v>99.389999000000003</v>
      </c>
      <c r="E1394">
        <v>98.610000999999997</v>
      </c>
      <c r="F1394">
        <v>98.639999000000003</v>
      </c>
      <c r="G1394">
        <v>98.639999000000003</v>
      </c>
      <c r="H1394">
        <v>0</v>
      </c>
    </row>
    <row r="1395" spans="1:8" x14ac:dyDescent="0.25">
      <c r="A1395" s="1">
        <v>35921</v>
      </c>
      <c r="B1395" s="1" t="str">
        <f t="shared" si="21"/>
        <v>1998M5</v>
      </c>
      <c r="C1395">
        <v>98.849997999999999</v>
      </c>
      <c r="D1395">
        <v>99.040001000000004</v>
      </c>
      <c r="E1395">
        <v>98.620002999999997</v>
      </c>
      <c r="F1395">
        <v>98.800003000000004</v>
      </c>
      <c r="G1395">
        <v>98.800003000000004</v>
      </c>
      <c r="H1395">
        <v>0</v>
      </c>
    </row>
    <row r="1396" spans="1:8" x14ac:dyDescent="0.25">
      <c r="A1396" s="1">
        <v>35922</v>
      </c>
      <c r="B1396" s="1" t="str">
        <f t="shared" si="21"/>
        <v>1998M5</v>
      </c>
      <c r="C1396">
        <v>98.769997000000004</v>
      </c>
      <c r="D1396">
        <v>98.989998</v>
      </c>
      <c r="E1396">
        <v>98.57</v>
      </c>
      <c r="F1396">
        <v>98.889999000000003</v>
      </c>
      <c r="G1396">
        <v>98.889999000000003</v>
      </c>
      <c r="H1396">
        <v>0</v>
      </c>
    </row>
    <row r="1397" spans="1:8" x14ac:dyDescent="0.25">
      <c r="A1397" s="1">
        <v>35923</v>
      </c>
      <c r="B1397" s="1" t="str">
        <f t="shared" si="21"/>
        <v>1998M5</v>
      </c>
      <c r="C1397">
        <v>98.989998</v>
      </c>
      <c r="D1397">
        <v>99.209998999999996</v>
      </c>
      <c r="E1397">
        <v>98.870002999999997</v>
      </c>
      <c r="F1397">
        <v>99.050003000000004</v>
      </c>
      <c r="G1397">
        <v>99.050003000000004</v>
      </c>
      <c r="H1397">
        <v>0</v>
      </c>
    </row>
    <row r="1398" spans="1:8" x14ac:dyDescent="0.25">
      <c r="A1398" s="1">
        <v>35926</v>
      </c>
      <c r="B1398" s="1" t="str">
        <f t="shared" si="21"/>
        <v>1998M5</v>
      </c>
      <c r="C1398">
        <v>99.220000999999996</v>
      </c>
      <c r="D1398">
        <v>99.459998999999996</v>
      </c>
      <c r="E1398">
        <v>98.839995999999999</v>
      </c>
      <c r="F1398">
        <v>99.309997999999993</v>
      </c>
      <c r="G1398">
        <v>99.309997999999993</v>
      </c>
      <c r="H1398">
        <v>0</v>
      </c>
    </row>
    <row r="1399" spans="1:8" x14ac:dyDescent="0.25">
      <c r="A1399" s="1">
        <v>35927</v>
      </c>
      <c r="B1399" s="1" t="str">
        <f t="shared" si="21"/>
        <v>1998M5</v>
      </c>
      <c r="C1399">
        <v>99.300003000000004</v>
      </c>
      <c r="D1399">
        <v>99.400002000000001</v>
      </c>
      <c r="E1399">
        <v>99.07</v>
      </c>
      <c r="F1399">
        <v>99.389999000000003</v>
      </c>
      <c r="G1399">
        <v>99.389999000000003</v>
      </c>
      <c r="H1399">
        <v>0</v>
      </c>
    </row>
    <row r="1400" spans="1:8" x14ac:dyDescent="0.25">
      <c r="A1400" s="1">
        <v>35928</v>
      </c>
      <c r="B1400" s="1" t="str">
        <f t="shared" si="21"/>
        <v>1998M5</v>
      </c>
      <c r="C1400">
        <v>99.389999000000003</v>
      </c>
      <c r="D1400">
        <v>99.660004000000001</v>
      </c>
      <c r="E1400">
        <v>99.330001999999993</v>
      </c>
      <c r="F1400">
        <v>99.589995999999999</v>
      </c>
      <c r="G1400">
        <v>99.589995999999999</v>
      </c>
      <c r="H1400">
        <v>0</v>
      </c>
    </row>
    <row r="1401" spans="1:8" x14ac:dyDescent="0.25">
      <c r="A1401" s="1">
        <v>35929</v>
      </c>
      <c r="B1401" s="1" t="str">
        <f t="shared" si="21"/>
        <v>1998M5</v>
      </c>
      <c r="C1401">
        <v>99.5</v>
      </c>
      <c r="D1401">
        <v>99.760002</v>
      </c>
      <c r="E1401">
        <v>99.440002000000007</v>
      </c>
      <c r="F1401">
        <v>99.599997999999999</v>
      </c>
      <c r="G1401">
        <v>99.599997999999999</v>
      </c>
      <c r="H1401">
        <v>0</v>
      </c>
    </row>
    <row r="1402" spans="1:8" x14ac:dyDescent="0.25">
      <c r="A1402" s="1">
        <v>35930</v>
      </c>
      <c r="B1402" s="1" t="str">
        <f t="shared" si="21"/>
        <v>1998M5</v>
      </c>
      <c r="C1402">
        <v>99.529999000000004</v>
      </c>
      <c r="D1402">
        <v>100.08000199999999</v>
      </c>
      <c r="E1402">
        <v>99.510002</v>
      </c>
      <c r="F1402">
        <v>99.919998000000007</v>
      </c>
      <c r="G1402">
        <v>99.919998000000007</v>
      </c>
      <c r="H1402">
        <v>0</v>
      </c>
    </row>
    <row r="1403" spans="1:8" x14ac:dyDescent="0.25">
      <c r="A1403" s="1">
        <v>35933</v>
      </c>
      <c r="B1403" s="1" t="str">
        <f t="shared" si="21"/>
        <v>1998M5</v>
      </c>
      <c r="C1403">
        <v>99.940002000000007</v>
      </c>
      <c r="D1403">
        <v>100.379997</v>
      </c>
      <c r="E1403">
        <v>99.879997000000003</v>
      </c>
      <c r="F1403">
        <v>100.16999800000001</v>
      </c>
      <c r="G1403">
        <v>100.16999800000001</v>
      </c>
      <c r="H1403">
        <v>0</v>
      </c>
    </row>
    <row r="1404" spans="1:8" x14ac:dyDescent="0.25">
      <c r="A1404" s="1">
        <v>35934</v>
      </c>
      <c r="B1404" s="1" t="str">
        <f t="shared" si="21"/>
        <v>1998M5</v>
      </c>
      <c r="C1404">
        <v>100.099998</v>
      </c>
      <c r="D1404">
        <v>100.260002</v>
      </c>
      <c r="E1404">
        <v>99.93</v>
      </c>
      <c r="F1404">
        <v>100.110001</v>
      </c>
      <c r="G1404">
        <v>100.110001</v>
      </c>
      <c r="H1404">
        <v>0</v>
      </c>
    </row>
    <row r="1405" spans="1:8" x14ac:dyDescent="0.25">
      <c r="A1405" s="1">
        <v>35935</v>
      </c>
      <c r="B1405" s="1" t="str">
        <f t="shared" si="21"/>
        <v>1998M5</v>
      </c>
      <c r="C1405">
        <v>99.919998000000007</v>
      </c>
      <c r="D1405">
        <v>100.05999799999999</v>
      </c>
      <c r="E1405">
        <v>99.480002999999996</v>
      </c>
      <c r="F1405">
        <v>99.5</v>
      </c>
      <c r="G1405">
        <v>99.5</v>
      </c>
      <c r="H1405">
        <v>0</v>
      </c>
    </row>
    <row r="1406" spans="1:8" x14ac:dyDescent="0.25">
      <c r="A1406" s="1">
        <v>35936</v>
      </c>
      <c r="B1406" s="1" t="str">
        <f t="shared" si="21"/>
        <v>1998M5</v>
      </c>
      <c r="C1406">
        <v>99.480002999999996</v>
      </c>
      <c r="D1406">
        <v>99.519997000000004</v>
      </c>
      <c r="E1406">
        <v>98.830001999999993</v>
      </c>
      <c r="F1406">
        <v>98.889999000000003</v>
      </c>
      <c r="G1406">
        <v>98.889999000000003</v>
      </c>
      <c r="H1406">
        <v>0</v>
      </c>
    </row>
    <row r="1407" spans="1:8" x14ac:dyDescent="0.25">
      <c r="A1407" s="1">
        <v>35937</v>
      </c>
      <c r="B1407" s="1" t="str">
        <f t="shared" si="21"/>
        <v>1998M5</v>
      </c>
      <c r="C1407">
        <v>99</v>
      </c>
      <c r="D1407">
        <v>99.309997999999993</v>
      </c>
      <c r="E1407">
        <v>98.970000999999996</v>
      </c>
      <c r="F1407">
        <v>99.080001999999993</v>
      </c>
      <c r="G1407">
        <v>99.080001999999993</v>
      </c>
      <c r="H1407">
        <v>0</v>
      </c>
    </row>
    <row r="1408" spans="1:8" x14ac:dyDescent="0.25">
      <c r="A1408" s="1">
        <v>35940</v>
      </c>
      <c r="B1408" s="1" t="str">
        <f t="shared" si="21"/>
        <v>1998M5</v>
      </c>
      <c r="C1408">
        <v>99</v>
      </c>
      <c r="D1408">
        <v>99.309997999999993</v>
      </c>
      <c r="E1408">
        <v>98.970000999999996</v>
      </c>
      <c r="F1408">
        <v>99.080001999999993</v>
      </c>
      <c r="G1408">
        <v>99.080001999999993</v>
      </c>
      <c r="H1408">
        <v>0</v>
      </c>
    </row>
    <row r="1409" spans="1:8" x14ac:dyDescent="0.25">
      <c r="A1409" s="1">
        <v>35941</v>
      </c>
      <c r="B1409" s="1" t="str">
        <f t="shared" si="21"/>
        <v>1998M5</v>
      </c>
      <c r="C1409">
        <v>99.440002000000007</v>
      </c>
      <c r="D1409">
        <v>99.82</v>
      </c>
      <c r="E1409">
        <v>99.400002000000001</v>
      </c>
      <c r="F1409">
        <v>99.730002999999996</v>
      </c>
      <c r="G1409">
        <v>99.730002999999996</v>
      </c>
      <c r="H1409">
        <v>0</v>
      </c>
    </row>
    <row r="1410" spans="1:8" x14ac:dyDescent="0.25">
      <c r="A1410" s="1">
        <v>35942</v>
      </c>
      <c r="B1410" s="1" t="str">
        <f t="shared" si="21"/>
        <v>1998M5</v>
      </c>
      <c r="C1410">
        <v>99.760002</v>
      </c>
      <c r="D1410">
        <v>100.41999800000001</v>
      </c>
      <c r="E1410">
        <v>99.330001999999993</v>
      </c>
      <c r="F1410">
        <v>100.150002</v>
      </c>
      <c r="G1410">
        <v>100.150002</v>
      </c>
      <c r="H1410">
        <v>0</v>
      </c>
    </row>
    <row r="1411" spans="1:8" x14ac:dyDescent="0.25">
      <c r="A1411" s="1">
        <v>35943</v>
      </c>
      <c r="B1411" s="1" t="str">
        <f t="shared" ref="B1411:B1474" si="22">YEAR(A1411)&amp;"M"&amp;MONTH(A1411)</f>
        <v>1998M5</v>
      </c>
      <c r="C1411">
        <v>100.19000200000001</v>
      </c>
      <c r="D1411">
        <v>100.510002</v>
      </c>
      <c r="E1411">
        <v>99.910004000000001</v>
      </c>
      <c r="F1411">
        <v>100.25</v>
      </c>
      <c r="G1411">
        <v>100.25</v>
      </c>
      <c r="H1411">
        <v>0</v>
      </c>
    </row>
    <row r="1412" spans="1:8" x14ac:dyDescent="0.25">
      <c r="A1412" s="1">
        <v>35944</v>
      </c>
      <c r="B1412" s="1" t="str">
        <f t="shared" si="22"/>
        <v>1998M5</v>
      </c>
      <c r="C1412">
        <v>100.300003</v>
      </c>
      <c r="D1412">
        <v>100.660004</v>
      </c>
      <c r="E1412">
        <v>100.16999800000001</v>
      </c>
      <c r="F1412">
        <v>100.449997</v>
      </c>
      <c r="G1412">
        <v>100.449997</v>
      </c>
      <c r="H1412">
        <v>0</v>
      </c>
    </row>
    <row r="1413" spans="1:8" x14ac:dyDescent="0.25">
      <c r="A1413" s="1">
        <v>35947</v>
      </c>
      <c r="B1413" s="1" t="str">
        <f t="shared" si="22"/>
        <v>1998M6</v>
      </c>
      <c r="C1413">
        <v>100.339996</v>
      </c>
      <c r="D1413">
        <v>100.480003</v>
      </c>
      <c r="E1413">
        <v>100.110001</v>
      </c>
      <c r="F1413">
        <v>100.19000200000001</v>
      </c>
      <c r="G1413">
        <v>100.19000200000001</v>
      </c>
      <c r="H1413">
        <v>0</v>
      </c>
    </row>
    <row r="1414" spans="1:8" x14ac:dyDescent="0.25">
      <c r="A1414" s="1">
        <v>35948</v>
      </c>
      <c r="B1414" s="1" t="str">
        <f t="shared" si="22"/>
        <v>1998M6</v>
      </c>
      <c r="C1414">
        <v>100.239998</v>
      </c>
      <c r="D1414">
        <v>100.389999</v>
      </c>
      <c r="E1414">
        <v>100.120003</v>
      </c>
      <c r="F1414">
        <v>100.139999</v>
      </c>
      <c r="G1414">
        <v>100.139999</v>
      </c>
      <c r="H1414">
        <v>0</v>
      </c>
    </row>
    <row r="1415" spans="1:8" x14ac:dyDescent="0.25">
      <c r="A1415" s="1">
        <v>35949</v>
      </c>
      <c r="B1415" s="1" t="str">
        <f t="shared" si="22"/>
        <v>1998M6</v>
      </c>
      <c r="C1415">
        <v>100.139999</v>
      </c>
      <c r="D1415">
        <v>100.160004</v>
      </c>
      <c r="E1415">
        <v>99.650002000000001</v>
      </c>
      <c r="F1415">
        <v>99.800003000000004</v>
      </c>
      <c r="G1415">
        <v>99.800003000000004</v>
      </c>
      <c r="H1415">
        <v>0</v>
      </c>
    </row>
    <row r="1416" spans="1:8" x14ac:dyDescent="0.25">
      <c r="A1416" s="1">
        <v>35950</v>
      </c>
      <c r="B1416" s="1" t="str">
        <f t="shared" si="22"/>
        <v>1998M6</v>
      </c>
      <c r="C1416">
        <v>99.730002999999996</v>
      </c>
      <c r="D1416">
        <v>99.800003000000004</v>
      </c>
      <c r="E1416">
        <v>99.43</v>
      </c>
      <c r="F1416">
        <v>99.550003000000004</v>
      </c>
      <c r="G1416">
        <v>99.550003000000004</v>
      </c>
      <c r="H1416">
        <v>0</v>
      </c>
    </row>
    <row r="1417" spans="1:8" x14ac:dyDescent="0.25">
      <c r="A1417" s="1">
        <v>35951</v>
      </c>
      <c r="B1417" s="1" t="str">
        <f t="shared" si="22"/>
        <v>1998M6</v>
      </c>
      <c r="C1417">
        <v>99.730002999999996</v>
      </c>
      <c r="D1417">
        <v>100.25</v>
      </c>
      <c r="E1417">
        <v>99.68</v>
      </c>
      <c r="F1417">
        <v>100.139999</v>
      </c>
      <c r="G1417">
        <v>100.139999</v>
      </c>
      <c r="H1417">
        <v>0</v>
      </c>
    </row>
    <row r="1418" spans="1:8" x14ac:dyDescent="0.25">
      <c r="A1418" s="1">
        <v>35954</v>
      </c>
      <c r="B1418" s="1" t="str">
        <f t="shared" si="22"/>
        <v>1998M6</v>
      </c>
      <c r="C1418">
        <v>100.260002</v>
      </c>
      <c r="D1418">
        <v>100.459999</v>
      </c>
      <c r="E1418">
        <v>100.160004</v>
      </c>
      <c r="F1418">
        <v>100.400002</v>
      </c>
      <c r="G1418">
        <v>100.400002</v>
      </c>
      <c r="H1418">
        <v>0</v>
      </c>
    </row>
    <row r="1419" spans="1:8" x14ac:dyDescent="0.25">
      <c r="A1419" s="1">
        <v>35955</v>
      </c>
      <c r="B1419" s="1" t="str">
        <f t="shared" si="22"/>
        <v>1998M6</v>
      </c>
      <c r="C1419">
        <v>100.449997</v>
      </c>
      <c r="D1419">
        <v>100.489998</v>
      </c>
      <c r="E1419">
        <v>100.199997</v>
      </c>
      <c r="F1419">
        <v>100.389999</v>
      </c>
      <c r="G1419">
        <v>100.389999</v>
      </c>
      <c r="H1419">
        <v>0</v>
      </c>
    </row>
    <row r="1420" spans="1:8" x14ac:dyDescent="0.25">
      <c r="A1420" s="1">
        <v>35956</v>
      </c>
      <c r="B1420" s="1" t="str">
        <f t="shared" si="22"/>
        <v>1998M6</v>
      </c>
      <c r="C1420">
        <v>100.44000200000001</v>
      </c>
      <c r="D1420">
        <v>101.32</v>
      </c>
      <c r="E1420">
        <v>100.379997</v>
      </c>
      <c r="F1420">
        <v>101.199997</v>
      </c>
      <c r="G1420">
        <v>101.199997</v>
      </c>
      <c r="H1420">
        <v>0</v>
      </c>
    </row>
    <row r="1421" spans="1:8" x14ac:dyDescent="0.25">
      <c r="A1421" s="1">
        <v>35957</v>
      </c>
      <c r="B1421" s="1" t="str">
        <f t="shared" si="22"/>
        <v>1998M6</v>
      </c>
      <c r="C1421">
        <v>101.230003</v>
      </c>
      <c r="D1421">
        <v>101.949997</v>
      </c>
      <c r="E1421">
        <v>101.120003</v>
      </c>
      <c r="F1421">
        <v>101.94000200000001</v>
      </c>
      <c r="G1421">
        <v>101.94000200000001</v>
      </c>
      <c r="H1421">
        <v>0</v>
      </c>
    </row>
    <row r="1422" spans="1:8" x14ac:dyDescent="0.25">
      <c r="A1422" s="1">
        <v>35958</v>
      </c>
      <c r="B1422" s="1" t="str">
        <f t="shared" si="22"/>
        <v>1998M6</v>
      </c>
      <c r="C1422">
        <v>102.029999</v>
      </c>
      <c r="D1422">
        <v>102.05999799999999</v>
      </c>
      <c r="E1422">
        <v>101.57</v>
      </c>
      <c r="F1422">
        <v>101.889999</v>
      </c>
      <c r="G1422">
        <v>101.889999</v>
      </c>
      <c r="H1422">
        <v>0</v>
      </c>
    </row>
    <row r="1423" spans="1:8" x14ac:dyDescent="0.25">
      <c r="A1423" s="1">
        <v>35961</v>
      </c>
      <c r="B1423" s="1" t="str">
        <f t="shared" si="22"/>
        <v>1998M6</v>
      </c>
      <c r="C1423">
        <v>101.860001</v>
      </c>
      <c r="D1423">
        <v>102.449997</v>
      </c>
      <c r="E1423">
        <v>101.769997</v>
      </c>
      <c r="F1423">
        <v>102.239998</v>
      </c>
      <c r="G1423">
        <v>102.239998</v>
      </c>
      <c r="H1423">
        <v>0</v>
      </c>
    </row>
    <row r="1424" spans="1:8" x14ac:dyDescent="0.25">
      <c r="A1424" s="1">
        <v>35962</v>
      </c>
      <c r="B1424" s="1" t="str">
        <f t="shared" si="22"/>
        <v>1998M6</v>
      </c>
      <c r="C1424">
        <v>102.349998</v>
      </c>
      <c r="D1424">
        <v>102.379997</v>
      </c>
      <c r="E1424">
        <v>101.269997</v>
      </c>
      <c r="F1424">
        <v>101.32</v>
      </c>
      <c r="G1424">
        <v>101.32</v>
      </c>
      <c r="H1424">
        <v>0</v>
      </c>
    </row>
    <row r="1425" spans="1:8" x14ac:dyDescent="0.25">
      <c r="A1425" s="1">
        <v>35963</v>
      </c>
      <c r="B1425" s="1" t="str">
        <f t="shared" si="22"/>
        <v>1998M6</v>
      </c>
      <c r="C1425">
        <v>101.16999800000001</v>
      </c>
      <c r="D1425">
        <v>101.41999800000001</v>
      </c>
      <c r="E1425">
        <v>99.959998999999996</v>
      </c>
      <c r="F1425">
        <v>100.040001</v>
      </c>
      <c r="G1425">
        <v>100.040001</v>
      </c>
      <c r="H1425">
        <v>0</v>
      </c>
    </row>
    <row r="1426" spans="1:8" x14ac:dyDescent="0.25">
      <c r="A1426" s="1">
        <v>35964</v>
      </c>
      <c r="B1426" s="1" t="str">
        <f t="shared" si="22"/>
        <v>1998M6</v>
      </c>
      <c r="C1426">
        <v>99.860000999999997</v>
      </c>
      <c r="D1426">
        <v>100.660004</v>
      </c>
      <c r="E1426">
        <v>99.809997999999993</v>
      </c>
      <c r="F1426">
        <v>100.529999</v>
      </c>
      <c r="G1426">
        <v>100.529999</v>
      </c>
      <c r="H1426">
        <v>0</v>
      </c>
    </row>
    <row r="1427" spans="1:8" x14ac:dyDescent="0.25">
      <c r="A1427" s="1">
        <v>35965</v>
      </c>
      <c r="B1427" s="1" t="str">
        <f t="shared" si="22"/>
        <v>1998M6</v>
      </c>
      <c r="C1427">
        <v>100.43</v>
      </c>
      <c r="D1427">
        <v>100.5</v>
      </c>
      <c r="E1427">
        <v>99.629997000000003</v>
      </c>
      <c r="F1427">
        <v>100.120003</v>
      </c>
      <c r="G1427">
        <v>100.120003</v>
      </c>
      <c r="H1427">
        <v>0</v>
      </c>
    </row>
    <row r="1428" spans="1:8" x14ac:dyDescent="0.25">
      <c r="A1428" s="1">
        <v>35968</v>
      </c>
      <c r="B1428" s="1" t="str">
        <f t="shared" si="22"/>
        <v>1998M6</v>
      </c>
      <c r="C1428">
        <v>100.44000200000001</v>
      </c>
      <c r="D1428">
        <v>100.91999800000001</v>
      </c>
      <c r="E1428">
        <v>100.239998</v>
      </c>
      <c r="F1428">
        <v>100.510002</v>
      </c>
      <c r="G1428">
        <v>100.510002</v>
      </c>
      <c r="H1428">
        <v>0</v>
      </c>
    </row>
    <row r="1429" spans="1:8" x14ac:dyDescent="0.25">
      <c r="A1429" s="1">
        <v>35969</v>
      </c>
      <c r="B1429" s="1" t="str">
        <f t="shared" si="22"/>
        <v>1998M6</v>
      </c>
      <c r="C1429">
        <v>100.449997</v>
      </c>
      <c r="D1429">
        <v>101.07</v>
      </c>
      <c r="E1429">
        <v>100.300003</v>
      </c>
      <c r="F1429">
        <v>100.870003</v>
      </c>
      <c r="G1429">
        <v>100.870003</v>
      </c>
      <c r="H1429">
        <v>0</v>
      </c>
    </row>
    <row r="1430" spans="1:8" x14ac:dyDescent="0.25">
      <c r="A1430" s="1">
        <v>35970</v>
      </c>
      <c r="B1430" s="1" t="str">
        <f t="shared" si="22"/>
        <v>1998M6</v>
      </c>
      <c r="C1430">
        <v>101.010002</v>
      </c>
      <c r="D1430">
        <v>101.260002</v>
      </c>
      <c r="E1430">
        <v>100.83000199999999</v>
      </c>
      <c r="F1430">
        <v>101.120003</v>
      </c>
      <c r="G1430">
        <v>101.120003</v>
      </c>
      <c r="H1430">
        <v>0</v>
      </c>
    </row>
    <row r="1431" spans="1:8" x14ac:dyDescent="0.25">
      <c r="A1431" s="1">
        <v>35971</v>
      </c>
      <c r="B1431" s="1" t="str">
        <f t="shared" si="22"/>
        <v>1998M6</v>
      </c>
      <c r="C1431">
        <v>101.160004</v>
      </c>
      <c r="D1431">
        <v>101.16999800000001</v>
      </c>
      <c r="E1431">
        <v>100.75</v>
      </c>
      <c r="F1431">
        <v>101.120003</v>
      </c>
      <c r="G1431">
        <v>101.120003</v>
      </c>
      <c r="H1431">
        <v>0</v>
      </c>
    </row>
    <row r="1432" spans="1:8" x14ac:dyDescent="0.25">
      <c r="A1432" s="1">
        <v>35972</v>
      </c>
      <c r="B1432" s="1" t="str">
        <f t="shared" si="22"/>
        <v>1998M6</v>
      </c>
      <c r="C1432">
        <v>101.050003</v>
      </c>
      <c r="D1432">
        <v>101.82</v>
      </c>
      <c r="E1432">
        <v>100.860001</v>
      </c>
      <c r="F1432">
        <v>101.589996</v>
      </c>
      <c r="G1432">
        <v>101.589996</v>
      </c>
      <c r="H1432">
        <v>0</v>
      </c>
    </row>
    <row r="1433" spans="1:8" x14ac:dyDescent="0.25">
      <c r="A1433" s="1">
        <v>35975</v>
      </c>
      <c r="B1433" s="1" t="str">
        <f t="shared" si="22"/>
        <v>1998M6</v>
      </c>
      <c r="C1433">
        <v>101.739998</v>
      </c>
      <c r="D1433">
        <v>101.83000199999999</v>
      </c>
      <c r="E1433">
        <v>101.43</v>
      </c>
      <c r="F1433">
        <v>101.639999</v>
      </c>
      <c r="G1433">
        <v>101.639999</v>
      </c>
      <c r="H1433">
        <v>0</v>
      </c>
    </row>
    <row r="1434" spans="1:8" x14ac:dyDescent="0.25">
      <c r="A1434" s="1">
        <v>35976</v>
      </c>
      <c r="B1434" s="1" t="str">
        <f t="shared" si="22"/>
        <v>1998M6</v>
      </c>
      <c r="C1434">
        <v>101.519997</v>
      </c>
      <c r="D1434">
        <v>101.639999</v>
      </c>
      <c r="E1434">
        <v>100.849998</v>
      </c>
      <c r="F1434">
        <v>101.16999800000001</v>
      </c>
      <c r="G1434">
        <v>101.16999800000001</v>
      </c>
      <c r="H1434">
        <v>0</v>
      </c>
    </row>
    <row r="1435" spans="1:8" x14ac:dyDescent="0.25">
      <c r="A1435" s="1">
        <v>35977</v>
      </c>
      <c r="B1435" s="1" t="str">
        <f t="shared" si="22"/>
        <v>1998M7</v>
      </c>
      <c r="C1435">
        <v>101.019997</v>
      </c>
      <c r="D1435">
        <v>101.610001</v>
      </c>
      <c r="E1435">
        <v>100.910004</v>
      </c>
      <c r="F1435">
        <v>101.459999</v>
      </c>
      <c r="G1435">
        <v>101.459999</v>
      </c>
      <c r="H1435">
        <v>0</v>
      </c>
    </row>
    <row r="1436" spans="1:8" x14ac:dyDescent="0.25">
      <c r="A1436" s="1">
        <v>35978</v>
      </c>
      <c r="B1436" s="1" t="str">
        <f t="shared" si="22"/>
        <v>1998M7</v>
      </c>
      <c r="C1436">
        <v>101.449997</v>
      </c>
      <c r="D1436">
        <v>102.139999</v>
      </c>
      <c r="E1436">
        <v>101.43</v>
      </c>
      <c r="F1436">
        <v>101.980003</v>
      </c>
      <c r="G1436">
        <v>101.980003</v>
      </c>
      <c r="H1436">
        <v>0</v>
      </c>
    </row>
    <row r="1437" spans="1:8" x14ac:dyDescent="0.25">
      <c r="A1437" s="1">
        <v>35979</v>
      </c>
      <c r="B1437" s="1" t="str">
        <f t="shared" si="22"/>
        <v>1998M7</v>
      </c>
      <c r="C1437">
        <v>101.449997</v>
      </c>
      <c r="D1437">
        <v>102.139999</v>
      </c>
      <c r="E1437">
        <v>101.43</v>
      </c>
      <c r="F1437">
        <v>101.980003</v>
      </c>
      <c r="G1437">
        <v>101.980003</v>
      </c>
      <c r="H1437">
        <v>0</v>
      </c>
    </row>
    <row r="1438" spans="1:8" x14ac:dyDescent="0.25">
      <c r="A1438" s="1">
        <v>35982</v>
      </c>
      <c r="B1438" s="1" t="str">
        <f t="shared" si="22"/>
        <v>1998M7</v>
      </c>
      <c r="C1438">
        <v>101.93</v>
      </c>
      <c r="D1438">
        <v>102</v>
      </c>
      <c r="E1438">
        <v>101.370003</v>
      </c>
      <c r="F1438">
        <v>101.75</v>
      </c>
      <c r="G1438">
        <v>101.75</v>
      </c>
      <c r="H1438">
        <v>0</v>
      </c>
    </row>
    <row r="1439" spans="1:8" x14ac:dyDescent="0.25">
      <c r="A1439" s="1">
        <v>35983</v>
      </c>
      <c r="B1439" s="1" t="str">
        <f t="shared" si="22"/>
        <v>1998M7</v>
      </c>
      <c r="C1439">
        <v>101.540001</v>
      </c>
      <c r="D1439">
        <v>101.849998</v>
      </c>
      <c r="E1439">
        <v>101.480003</v>
      </c>
      <c r="F1439">
        <v>101.66999800000001</v>
      </c>
      <c r="G1439">
        <v>101.66999800000001</v>
      </c>
      <c r="H1439">
        <v>0</v>
      </c>
    </row>
    <row r="1440" spans="1:8" x14ac:dyDescent="0.25">
      <c r="A1440" s="1">
        <v>35984</v>
      </c>
      <c r="B1440" s="1" t="str">
        <f t="shared" si="22"/>
        <v>1998M7</v>
      </c>
      <c r="C1440">
        <v>101.629997</v>
      </c>
      <c r="D1440">
        <v>101.959999</v>
      </c>
      <c r="E1440">
        <v>101.5</v>
      </c>
      <c r="F1440">
        <v>101.82</v>
      </c>
      <c r="G1440">
        <v>101.82</v>
      </c>
      <c r="H1440">
        <v>0</v>
      </c>
    </row>
    <row r="1441" spans="1:8" x14ac:dyDescent="0.25">
      <c r="A1441" s="1">
        <v>35985</v>
      </c>
      <c r="B1441" s="1" t="str">
        <f t="shared" si="22"/>
        <v>1998M7</v>
      </c>
      <c r="C1441">
        <v>101.80999799999999</v>
      </c>
      <c r="D1441">
        <v>102.610001</v>
      </c>
      <c r="E1441">
        <v>101.790001</v>
      </c>
      <c r="F1441">
        <v>102.459999</v>
      </c>
      <c r="G1441">
        <v>102.459999</v>
      </c>
      <c r="H1441">
        <v>0</v>
      </c>
    </row>
    <row r="1442" spans="1:8" x14ac:dyDescent="0.25">
      <c r="A1442" s="1">
        <v>35986</v>
      </c>
      <c r="B1442" s="1" t="str">
        <f t="shared" si="22"/>
        <v>1998M7</v>
      </c>
      <c r="C1442">
        <v>102.400002</v>
      </c>
      <c r="D1442">
        <v>102.66999800000001</v>
      </c>
      <c r="E1442">
        <v>101.980003</v>
      </c>
      <c r="F1442">
        <v>102.089996</v>
      </c>
      <c r="G1442">
        <v>102.089996</v>
      </c>
      <c r="H1442">
        <v>0</v>
      </c>
    </row>
    <row r="1443" spans="1:8" x14ac:dyDescent="0.25">
      <c r="A1443" s="1">
        <v>35989</v>
      </c>
      <c r="B1443" s="1" t="str">
        <f t="shared" si="22"/>
        <v>1998M7</v>
      </c>
      <c r="C1443">
        <v>102.489998</v>
      </c>
      <c r="D1443">
        <v>102.540001</v>
      </c>
      <c r="E1443">
        <v>101.260002</v>
      </c>
      <c r="F1443">
        <v>101.510002</v>
      </c>
      <c r="G1443">
        <v>101.510002</v>
      </c>
      <c r="H1443">
        <v>0</v>
      </c>
    </row>
    <row r="1444" spans="1:8" x14ac:dyDescent="0.25">
      <c r="A1444" s="1">
        <v>35990</v>
      </c>
      <c r="B1444" s="1" t="str">
        <f t="shared" si="22"/>
        <v>1998M7</v>
      </c>
      <c r="C1444">
        <v>101.449997</v>
      </c>
      <c r="D1444">
        <v>101.589996</v>
      </c>
      <c r="E1444">
        <v>101.150002</v>
      </c>
      <c r="F1444">
        <v>101.480003</v>
      </c>
      <c r="G1444">
        <v>101.480003</v>
      </c>
      <c r="H1444">
        <v>0</v>
      </c>
    </row>
    <row r="1445" spans="1:8" x14ac:dyDescent="0.25">
      <c r="A1445" s="1">
        <v>35991</v>
      </c>
      <c r="B1445" s="1" t="str">
        <f t="shared" si="22"/>
        <v>1998M7</v>
      </c>
      <c r="C1445">
        <v>101.519997</v>
      </c>
      <c r="D1445">
        <v>101.709999</v>
      </c>
      <c r="E1445">
        <v>101.269997</v>
      </c>
      <c r="F1445">
        <v>101.370003</v>
      </c>
      <c r="G1445">
        <v>101.370003</v>
      </c>
      <c r="H1445">
        <v>0</v>
      </c>
    </row>
    <row r="1446" spans="1:8" x14ac:dyDescent="0.25">
      <c r="A1446" s="1">
        <v>35992</v>
      </c>
      <c r="B1446" s="1" t="str">
        <f t="shared" si="22"/>
        <v>1998M7</v>
      </c>
      <c r="C1446">
        <v>101.239998</v>
      </c>
      <c r="D1446">
        <v>101.379997</v>
      </c>
      <c r="E1446">
        <v>100.69000200000001</v>
      </c>
      <c r="F1446">
        <v>100.82</v>
      </c>
      <c r="G1446">
        <v>100.82</v>
      </c>
      <c r="H1446">
        <v>0</v>
      </c>
    </row>
    <row r="1447" spans="1:8" x14ac:dyDescent="0.25">
      <c r="A1447" s="1">
        <v>35993</v>
      </c>
      <c r="B1447" s="1" t="str">
        <f t="shared" si="22"/>
        <v>1998M7</v>
      </c>
      <c r="C1447">
        <v>100.870003</v>
      </c>
      <c r="D1447">
        <v>101</v>
      </c>
      <c r="E1447">
        <v>100.540001</v>
      </c>
      <c r="F1447">
        <v>100.58000199999999</v>
      </c>
      <c r="G1447">
        <v>100.58000199999999</v>
      </c>
      <c r="H1447">
        <v>0</v>
      </c>
    </row>
    <row r="1448" spans="1:8" x14ac:dyDescent="0.25">
      <c r="A1448" s="1">
        <v>35996</v>
      </c>
      <c r="B1448" s="1" t="str">
        <f t="shared" si="22"/>
        <v>1998M7</v>
      </c>
      <c r="C1448">
        <v>100.470001</v>
      </c>
      <c r="D1448">
        <v>100.610001</v>
      </c>
      <c r="E1448">
        <v>100.239998</v>
      </c>
      <c r="F1448">
        <v>100.470001</v>
      </c>
      <c r="G1448">
        <v>100.470001</v>
      </c>
      <c r="H1448">
        <v>0</v>
      </c>
    </row>
    <row r="1449" spans="1:8" x14ac:dyDescent="0.25">
      <c r="A1449" s="1">
        <v>35997</v>
      </c>
      <c r="B1449" s="1" t="str">
        <f t="shared" si="22"/>
        <v>1998M7</v>
      </c>
      <c r="C1449">
        <v>100.629997</v>
      </c>
      <c r="D1449">
        <v>101.029999</v>
      </c>
      <c r="E1449">
        <v>100.529999</v>
      </c>
      <c r="F1449">
        <v>100.94000200000001</v>
      </c>
      <c r="G1449">
        <v>100.94000200000001</v>
      </c>
      <c r="H1449">
        <v>0</v>
      </c>
    </row>
    <row r="1450" spans="1:8" x14ac:dyDescent="0.25">
      <c r="A1450" s="1">
        <v>35998</v>
      </c>
      <c r="B1450" s="1" t="str">
        <f t="shared" si="22"/>
        <v>1998M7</v>
      </c>
      <c r="C1450">
        <v>100.879997</v>
      </c>
      <c r="D1450">
        <v>101.18</v>
      </c>
      <c r="E1450">
        <v>100.779999</v>
      </c>
      <c r="F1450">
        <v>101.099998</v>
      </c>
      <c r="G1450">
        <v>101.099998</v>
      </c>
      <c r="H1450">
        <v>0</v>
      </c>
    </row>
    <row r="1451" spans="1:8" x14ac:dyDescent="0.25">
      <c r="A1451" s="1">
        <v>35999</v>
      </c>
      <c r="B1451" s="1" t="str">
        <f t="shared" si="22"/>
        <v>1998M7</v>
      </c>
      <c r="C1451">
        <v>101.110001</v>
      </c>
      <c r="D1451">
        <v>101.349998</v>
      </c>
      <c r="E1451">
        <v>100.93</v>
      </c>
      <c r="F1451">
        <v>100.970001</v>
      </c>
      <c r="G1451">
        <v>100.970001</v>
      </c>
      <c r="H1451">
        <v>0</v>
      </c>
    </row>
    <row r="1452" spans="1:8" x14ac:dyDescent="0.25">
      <c r="A1452" s="1">
        <v>36000</v>
      </c>
      <c r="B1452" s="1" t="str">
        <f t="shared" si="22"/>
        <v>1998M7</v>
      </c>
      <c r="C1452">
        <v>100.83000199999999</v>
      </c>
      <c r="D1452">
        <v>100.989998</v>
      </c>
      <c r="E1452">
        <v>100.44000200000001</v>
      </c>
      <c r="F1452">
        <v>100.699997</v>
      </c>
      <c r="G1452">
        <v>100.699997</v>
      </c>
      <c r="H1452">
        <v>0</v>
      </c>
    </row>
    <row r="1453" spans="1:8" x14ac:dyDescent="0.25">
      <c r="A1453" s="1">
        <v>36003</v>
      </c>
      <c r="B1453" s="1" t="str">
        <f t="shared" si="22"/>
        <v>1998M7</v>
      </c>
      <c r="C1453">
        <v>100.610001</v>
      </c>
      <c r="D1453">
        <v>101.040001</v>
      </c>
      <c r="E1453">
        <v>100.589996</v>
      </c>
      <c r="F1453">
        <v>101.019997</v>
      </c>
      <c r="G1453">
        <v>101.019997</v>
      </c>
      <c r="H1453">
        <v>0</v>
      </c>
    </row>
    <row r="1454" spans="1:8" x14ac:dyDescent="0.25">
      <c r="A1454" s="1">
        <v>36004</v>
      </c>
      <c r="B1454" s="1" t="str">
        <f t="shared" si="22"/>
        <v>1998M7</v>
      </c>
      <c r="C1454">
        <v>101.099998</v>
      </c>
      <c r="D1454">
        <v>101.160004</v>
      </c>
      <c r="E1454">
        <v>100.239998</v>
      </c>
      <c r="F1454">
        <v>100.360001</v>
      </c>
      <c r="G1454">
        <v>100.360001</v>
      </c>
      <c r="H1454">
        <v>0</v>
      </c>
    </row>
    <row r="1455" spans="1:8" x14ac:dyDescent="0.25">
      <c r="A1455" s="1">
        <v>36005</v>
      </c>
      <c r="B1455" s="1" t="str">
        <f t="shared" si="22"/>
        <v>1998M7</v>
      </c>
      <c r="C1455">
        <v>100.33000199999999</v>
      </c>
      <c r="D1455">
        <v>100.82</v>
      </c>
      <c r="E1455">
        <v>100.19000200000001</v>
      </c>
      <c r="F1455">
        <v>100.55999799999999</v>
      </c>
      <c r="G1455">
        <v>100.55999799999999</v>
      </c>
      <c r="H1455">
        <v>0</v>
      </c>
    </row>
    <row r="1456" spans="1:8" x14ac:dyDescent="0.25">
      <c r="A1456" s="1">
        <v>36006</v>
      </c>
      <c r="B1456" s="1" t="str">
        <f t="shared" si="22"/>
        <v>1998M7</v>
      </c>
      <c r="C1456">
        <v>100.589996</v>
      </c>
      <c r="D1456">
        <v>101.18</v>
      </c>
      <c r="E1456">
        <v>100.269997</v>
      </c>
      <c r="F1456">
        <v>101.110001</v>
      </c>
      <c r="G1456">
        <v>101.110001</v>
      </c>
      <c r="H1456">
        <v>0</v>
      </c>
    </row>
    <row r="1457" spans="1:8" x14ac:dyDescent="0.25">
      <c r="A1457" s="1">
        <v>36007</v>
      </c>
      <c r="B1457" s="1" t="str">
        <f t="shared" si="22"/>
        <v>1998M7</v>
      </c>
      <c r="C1457">
        <v>101.08000199999999</v>
      </c>
      <c r="D1457">
        <v>101.339996</v>
      </c>
      <c r="E1457">
        <v>100.980003</v>
      </c>
      <c r="F1457">
        <v>101.199997</v>
      </c>
      <c r="G1457">
        <v>101.199997</v>
      </c>
      <c r="H1457">
        <v>0</v>
      </c>
    </row>
    <row r="1458" spans="1:8" x14ac:dyDescent="0.25">
      <c r="A1458" s="1">
        <v>36010</v>
      </c>
      <c r="B1458" s="1" t="str">
        <f t="shared" si="22"/>
        <v>1998M8</v>
      </c>
      <c r="C1458">
        <v>101.120003</v>
      </c>
      <c r="D1458">
        <v>101.739998</v>
      </c>
      <c r="E1458">
        <v>101.099998</v>
      </c>
      <c r="F1458">
        <v>101.650002</v>
      </c>
      <c r="G1458">
        <v>101.650002</v>
      </c>
      <c r="H1458">
        <v>0</v>
      </c>
    </row>
    <row r="1459" spans="1:8" x14ac:dyDescent="0.25">
      <c r="A1459" s="1">
        <v>36011</v>
      </c>
      <c r="B1459" s="1" t="str">
        <f t="shared" si="22"/>
        <v>1998M8</v>
      </c>
      <c r="C1459">
        <v>101.720001</v>
      </c>
      <c r="D1459">
        <v>101.720001</v>
      </c>
      <c r="E1459">
        <v>100.959999</v>
      </c>
      <c r="F1459">
        <v>101.129997</v>
      </c>
      <c r="G1459">
        <v>101.129997</v>
      </c>
      <c r="H1459">
        <v>0</v>
      </c>
    </row>
    <row r="1460" spans="1:8" x14ac:dyDescent="0.25">
      <c r="A1460" s="1">
        <v>36012</v>
      </c>
      <c r="B1460" s="1" t="str">
        <f t="shared" si="22"/>
        <v>1998M8</v>
      </c>
      <c r="C1460">
        <v>100.620003</v>
      </c>
      <c r="D1460">
        <v>100.989998</v>
      </c>
      <c r="E1460">
        <v>100.620003</v>
      </c>
      <c r="F1460">
        <v>100.839996</v>
      </c>
      <c r="G1460">
        <v>100.839996</v>
      </c>
      <c r="H1460">
        <v>0</v>
      </c>
    </row>
    <row r="1461" spans="1:8" x14ac:dyDescent="0.25">
      <c r="A1461" s="1">
        <v>36013</v>
      </c>
      <c r="B1461" s="1" t="str">
        <f t="shared" si="22"/>
        <v>1998M8</v>
      </c>
      <c r="C1461">
        <v>100.959999</v>
      </c>
      <c r="D1461">
        <v>101.139999</v>
      </c>
      <c r="E1461">
        <v>100.699997</v>
      </c>
      <c r="F1461">
        <v>101.099998</v>
      </c>
      <c r="G1461">
        <v>101.099998</v>
      </c>
      <c r="H1461">
        <v>0</v>
      </c>
    </row>
    <row r="1462" spans="1:8" x14ac:dyDescent="0.25">
      <c r="A1462" s="1">
        <v>36014</v>
      </c>
      <c r="B1462" s="1" t="str">
        <f t="shared" si="22"/>
        <v>1998M8</v>
      </c>
      <c r="C1462">
        <v>101.160004</v>
      </c>
      <c r="D1462">
        <v>101.620003</v>
      </c>
      <c r="E1462">
        <v>101.05999799999999</v>
      </c>
      <c r="F1462">
        <v>101.489998</v>
      </c>
      <c r="G1462">
        <v>101.489998</v>
      </c>
      <c r="H1462">
        <v>0</v>
      </c>
    </row>
    <row r="1463" spans="1:8" x14ac:dyDescent="0.25">
      <c r="A1463" s="1">
        <v>36017</v>
      </c>
      <c r="B1463" s="1" t="str">
        <f t="shared" si="22"/>
        <v>1998M8</v>
      </c>
      <c r="C1463">
        <v>101.589996</v>
      </c>
      <c r="D1463">
        <v>101.699997</v>
      </c>
      <c r="E1463">
        <v>101.349998</v>
      </c>
      <c r="F1463">
        <v>101.379997</v>
      </c>
      <c r="G1463">
        <v>101.379997</v>
      </c>
      <c r="H1463">
        <v>0</v>
      </c>
    </row>
    <row r="1464" spans="1:8" x14ac:dyDescent="0.25">
      <c r="A1464" s="1">
        <v>36018</v>
      </c>
      <c r="B1464" s="1" t="str">
        <f t="shared" si="22"/>
        <v>1998M8</v>
      </c>
      <c r="C1464">
        <v>101.529999</v>
      </c>
      <c r="D1464">
        <v>101.980003</v>
      </c>
      <c r="E1464">
        <v>101.459999</v>
      </c>
      <c r="F1464">
        <v>101.68</v>
      </c>
      <c r="G1464">
        <v>101.68</v>
      </c>
      <c r="H1464">
        <v>0</v>
      </c>
    </row>
    <row r="1465" spans="1:8" x14ac:dyDescent="0.25">
      <c r="A1465" s="1">
        <v>36019</v>
      </c>
      <c r="B1465" s="1" t="str">
        <f t="shared" si="22"/>
        <v>1998M8</v>
      </c>
      <c r="C1465">
        <v>101.709999</v>
      </c>
      <c r="D1465">
        <v>101.800003</v>
      </c>
      <c r="E1465">
        <v>101.07</v>
      </c>
      <c r="F1465">
        <v>101.790001</v>
      </c>
      <c r="G1465">
        <v>101.790001</v>
      </c>
      <c r="H1465">
        <v>0</v>
      </c>
    </row>
    <row r="1466" spans="1:8" x14ac:dyDescent="0.25">
      <c r="A1466" s="1">
        <v>36020</v>
      </c>
      <c r="B1466" s="1" t="str">
        <f t="shared" si="22"/>
        <v>1998M8</v>
      </c>
      <c r="C1466">
        <v>101.900002</v>
      </c>
      <c r="D1466">
        <v>102.269997</v>
      </c>
      <c r="E1466">
        <v>101.519997</v>
      </c>
      <c r="F1466">
        <v>101.650002</v>
      </c>
      <c r="G1466">
        <v>101.650002</v>
      </c>
      <c r="H1466">
        <v>0</v>
      </c>
    </row>
    <row r="1467" spans="1:8" x14ac:dyDescent="0.25">
      <c r="A1467" s="1">
        <v>36021</v>
      </c>
      <c r="B1467" s="1" t="str">
        <f t="shared" si="22"/>
        <v>1998M8</v>
      </c>
      <c r="C1467">
        <v>101.599998</v>
      </c>
      <c r="D1467">
        <v>102.58000199999999</v>
      </c>
      <c r="E1467">
        <v>101.510002</v>
      </c>
      <c r="F1467">
        <v>102.43</v>
      </c>
      <c r="G1467">
        <v>102.43</v>
      </c>
      <c r="H1467">
        <v>0</v>
      </c>
    </row>
    <row r="1468" spans="1:8" x14ac:dyDescent="0.25">
      <c r="A1468" s="1">
        <v>36024</v>
      </c>
      <c r="B1468" s="1" t="str">
        <f t="shared" si="22"/>
        <v>1998M8</v>
      </c>
      <c r="C1468">
        <v>102.260002</v>
      </c>
      <c r="D1468">
        <v>102.879997</v>
      </c>
      <c r="E1468">
        <v>102.050003</v>
      </c>
      <c r="F1468">
        <v>102.16999800000001</v>
      </c>
      <c r="G1468">
        <v>102.16999800000001</v>
      </c>
      <c r="H1468">
        <v>0</v>
      </c>
    </row>
    <row r="1469" spans="1:8" x14ac:dyDescent="0.25">
      <c r="A1469" s="1">
        <v>36025</v>
      </c>
      <c r="B1469" s="1" t="str">
        <f t="shared" si="22"/>
        <v>1998M8</v>
      </c>
      <c r="C1469">
        <v>102.230003</v>
      </c>
      <c r="D1469">
        <v>102.449997</v>
      </c>
      <c r="E1469">
        <v>102</v>
      </c>
      <c r="F1469">
        <v>102.400002</v>
      </c>
      <c r="G1469">
        <v>102.400002</v>
      </c>
      <c r="H1469">
        <v>0</v>
      </c>
    </row>
    <row r="1470" spans="1:8" x14ac:dyDescent="0.25">
      <c r="A1470" s="1">
        <v>36026</v>
      </c>
      <c r="B1470" s="1" t="str">
        <f t="shared" si="22"/>
        <v>1998M8</v>
      </c>
      <c r="C1470">
        <v>102.239998</v>
      </c>
      <c r="D1470">
        <v>102.400002</v>
      </c>
      <c r="E1470">
        <v>102.050003</v>
      </c>
      <c r="F1470">
        <v>102.120003</v>
      </c>
      <c r="G1470">
        <v>102.120003</v>
      </c>
      <c r="H1470">
        <v>0</v>
      </c>
    </row>
    <row r="1471" spans="1:8" x14ac:dyDescent="0.25">
      <c r="A1471" s="1">
        <v>36027</v>
      </c>
      <c r="B1471" s="1" t="str">
        <f t="shared" si="22"/>
        <v>1998M8</v>
      </c>
      <c r="C1471">
        <v>102.120003</v>
      </c>
      <c r="D1471">
        <v>102.150002</v>
      </c>
      <c r="E1471">
        <v>101.610001</v>
      </c>
      <c r="F1471">
        <v>102</v>
      </c>
      <c r="G1471">
        <v>102</v>
      </c>
      <c r="H1471">
        <v>0</v>
      </c>
    </row>
    <row r="1472" spans="1:8" x14ac:dyDescent="0.25">
      <c r="A1472" s="1">
        <v>36028</v>
      </c>
      <c r="B1472" s="1" t="str">
        <f t="shared" si="22"/>
        <v>1998M8</v>
      </c>
      <c r="C1472">
        <v>101.94000200000001</v>
      </c>
      <c r="D1472">
        <v>102.389999</v>
      </c>
      <c r="E1472">
        <v>101.779999</v>
      </c>
      <c r="F1472">
        <v>102.18</v>
      </c>
      <c r="G1472">
        <v>102.18</v>
      </c>
      <c r="H1472">
        <v>0</v>
      </c>
    </row>
    <row r="1473" spans="1:8" x14ac:dyDescent="0.25">
      <c r="A1473" s="1">
        <v>36031</v>
      </c>
      <c r="B1473" s="1" t="str">
        <f t="shared" si="22"/>
        <v>1998M8</v>
      </c>
      <c r="C1473">
        <v>102.33000199999999</v>
      </c>
      <c r="D1473">
        <v>102.349998</v>
      </c>
      <c r="E1473">
        <v>101.94000200000001</v>
      </c>
      <c r="F1473">
        <v>102.029999</v>
      </c>
      <c r="G1473">
        <v>102.029999</v>
      </c>
      <c r="H1473">
        <v>0</v>
      </c>
    </row>
    <row r="1474" spans="1:8" x14ac:dyDescent="0.25">
      <c r="A1474" s="1">
        <v>36032</v>
      </c>
      <c r="B1474" s="1" t="str">
        <f t="shared" si="22"/>
        <v>1998M8</v>
      </c>
      <c r="C1474">
        <v>101.989998</v>
      </c>
      <c r="D1474">
        <v>102.33000199999999</v>
      </c>
      <c r="E1474">
        <v>101.879997</v>
      </c>
      <c r="F1474">
        <v>102.230003</v>
      </c>
      <c r="G1474">
        <v>102.230003</v>
      </c>
      <c r="H1474">
        <v>0</v>
      </c>
    </row>
    <row r="1475" spans="1:8" x14ac:dyDescent="0.25">
      <c r="A1475" s="1">
        <v>36033</v>
      </c>
      <c r="B1475" s="1" t="str">
        <f t="shared" ref="B1475:B1538" si="23">YEAR(A1475)&amp;"M"&amp;MONTH(A1475)</f>
        <v>1998M8</v>
      </c>
      <c r="C1475">
        <v>102.279999</v>
      </c>
      <c r="D1475">
        <v>102.709999</v>
      </c>
      <c r="E1475">
        <v>102.239998</v>
      </c>
      <c r="F1475">
        <v>102.57</v>
      </c>
      <c r="G1475">
        <v>102.57</v>
      </c>
      <c r="H1475">
        <v>0</v>
      </c>
    </row>
    <row r="1476" spans="1:8" x14ac:dyDescent="0.25">
      <c r="A1476" s="1">
        <v>36034</v>
      </c>
      <c r="B1476" s="1" t="str">
        <f t="shared" si="23"/>
        <v>1998M8</v>
      </c>
      <c r="C1476">
        <v>102.470001</v>
      </c>
      <c r="D1476">
        <v>102.699997</v>
      </c>
      <c r="E1476">
        <v>101.889999</v>
      </c>
      <c r="F1476">
        <v>101.93</v>
      </c>
      <c r="G1476">
        <v>101.93</v>
      </c>
      <c r="H1476">
        <v>0</v>
      </c>
    </row>
    <row r="1477" spans="1:8" x14ac:dyDescent="0.25">
      <c r="A1477" s="1">
        <v>36035</v>
      </c>
      <c r="B1477" s="1" t="str">
        <f t="shared" si="23"/>
        <v>1998M8</v>
      </c>
      <c r="C1477">
        <v>101.82</v>
      </c>
      <c r="D1477">
        <v>102.199997</v>
      </c>
      <c r="E1477">
        <v>100.110001</v>
      </c>
      <c r="F1477">
        <v>100.129997</v>
      </c>
      <c r="G1477">
        <v>100.129997</v>
      </c>
      <c r="H1477">
        <v>0</v>
      </c>
    </row>
    <row r="1478" spans="1:8" x14ac:dyDescent="0.25">
      <c r="A1478" s="1">
        <v>36038</v>
      </c>
      <c r="B1478" s="1" t="str">
        <f t="shared" si="23"/>
        <v>1998M8</v>
      </c>
      <c r="C1478">
        <v>99.93</v>
      </c>
      <c r="D1478">
        <v>100.970001</v>
      </c>
      <c r="E1478">
        <v>99.699996999999996</v>
      </c>
      <c r="F1478">
        <v>100.199997</v>
      </c>
      <c r="G1478">
        <v>100.199997</v>
      </c>
      <c r="H1478">
        <v>0</v>
      </c>
    </row>
    <row r="1479" spans="1:8" x14ac:dyDescent="0.25">
      <c r="A1479" s="1">
        <v>36039</v>
      </c>
      <c r="B1479" s="1" t="str">
        <f t="shared" si="23"/>
        <v>1998M9</v>
      </c>
      <c r="C1479">
        <v>99.720000999999996</v>
      </c>
      <c r="D1479">
        <v>100.129997</v>
      </c>
      <c r="E1479">
        <v>98.610000999999997</v>
      </c>
      <c r="F1479">
        <v>99.190002000000007</v>
      </c>
      <c r="G1479">
        <v>99.190002000000007</v>
      </c>
      <c r="H1479">
        <v>0</v>
      </c>
    </row>
    <row r="1480" spans="1:8" x14ac:dyDescent="0.25">
      <c r="A1480" s="1">
        <v>36040</v>
      </c>
      <c r="B1480" s="1" t="str">
        <f t="shared" si="23"/>
        <v>1998M9</v>
      </c>
      <c r="C1480">
        <v>99.470000999999996</v>
      </c>
      <c r="D1480">
        <v>99.800003000000004</v>
      </c>
      <c r="E1480">
        <v>99.139999000000003</v>
      </c>
      <c r="F1480">
        <v>99.400002000000001</v>
      </c>
      <c r="G1480">
        <v>99.400002000000001</v>
      </c>
      <c r="H1480">
        <v>0</v>
      </c>
    </row>
    <row r="1481" spans="1:8" x14ac:dyDescent="0.25">
      <c r="A1481" s="1">
        <v>36041</v>
      </c>
      <c r="B1481" s="1" t="str">
        <f t="shared" si="23"/>
        <v>1998M9</v>
      </c>
      <c r="C1481">
        <v>99.459998999999996</v>
      </c>
      <c r="D1481">
        <v>99.470000999999996</v>
      </c>
      <c r="E1481">
        <v>97.690002000000007</v>
      </c>
      <c r="F1481">
        <v>98.379997000000003</v>
      </c>
      <c r="G1481">
        <v>98.379997000000003</v>
      </c>
      <c r="H1481">
        <v>0</v>
      </c>
    </row>
    <row r="1482" spans="1:8" x14ac:dyDescent="0.25">
      <c r="A1482" s="1">
        <v>36042</v>
      </c>
      <c r="B1482" s="1" t="str">
        <f t="shared" si="23"/>
        <v>1998M9</v>
      </c>
      <c r="C1482">
        <v>98.110000999999997</v>
      </c>
      <c r="D1482">
        <v>98.959998999999996</v>
      </c>
      <c r="E1482">
        <v>97.980002999999996</v>
      </c>
      <c r="F1482">
        <v>98.199996999999996</v>
      </c>
      <c r="G1482">
        <v>98.199996999999996</v>
      </c>
      <c r="H1482">
        <v>0</v>
      </c>
    </row>
    <row r="1483" spans="1:8" x14ac:dyDescent="0.25">
      <c r="A1483" s="1">
        <v>36045</v>
      </c>
      <c r="B1483" s="1" t="str">
        <f t="shared" si="23"/>
        <v>1998M9</v>
      </c>
      <c r="C1483">
        <v>98.110000999999997</v>
      </c>
      <c r="D1483">
        <v>98.959998999999996</v>
      </c>
      <c r="E1483">
        <v>97.980002999999996</v>
      </c>
      <c r="F1483">
        <v>98.199996999999996</v>
      </c>
      <c r="G1483">
        <v>98.199996999999996</v>
      </c>
      <c r="H1483">
        <v>0</v>
      </c>
    </row>
    <row r="1484" spans="1:8" x14ac:dyDescent="0.25">
      <c r="A1484" s="1">
        <v>36046</v>
      </c>
      <c r="B1484" s="1" t="str">
        <f t="shared" si="23"/>
        <v>1998M9</v>
      </c>
      <c r="C1484">
        <v>97.809997999999993</v>
      </c>
      <c r="D1484">
        <v>98.440002000000007</v>
      </c>
      <c r="E1484">
        <v>97.720000999999996</v>
      </c>
      <c r="F1484">
        <v>98.050003000000004</v>
      </c>
      <c r="G1484">
        <v>98.050003000000004</v>
      </c>
      <c r="H1484">
        <v>0</v>
      </c>
    </row>
    <row r="1485" spans="1:8" x14ac:dyDescent="0.25">
      <c r="A1485" s="1">
        <v>36047</v>
      </c>
      <c r="B1485" s="1" t="str">
        <f t="shared" si="23"/>
        <v>1998M9</v>
      </c>
      <c r="C1485">
        <v>97.940002000000007</v>
      </c>
      <c r="D1485">
        <v>99.199996999999996</v>
      </c>
      <c r="E1485">
        <v>97.889999000000003</v>
      </c>
      <c r="F1485">
        <v>98.239998</v>
      </c>
      <c r="G1485">
        <v>98.239998</v>
      </c>
      <c r="H1485">
        <v>0</v>
      </c>
    </row>
    <row r="1486" spans="1:8" x14ac:dyDescent="0.25">
      <c r="A1486" s="1">
        <v>36048</v>
      </c>
      <c r="B1486" s="1" t="str">
        <f t="shared" si="23"/>
        <v>1998M9</v>
      </c>
      <c r="C1486">
        <v>97.779999000000004</v>
      </c>
      <c r="D1486">
        <v>98.050003000000004</v>
      </c>
      <c r="E1486">
        <v>96.300003000000004</v>
      </c>
      <c r="F1486">
        <v>96.639999000000003</v>
      </c>
      <c r="G1486">
        <v>96.639999000000003</v>
      </c>
      <c r="H1486">
        <v>0</v>
      </c>
    </row>
    <row r="1487" spans="1:8" x14ac:dyDescent="0.25">
      <c r="A1487" s="1">
        <v>36049</v>
      </c>
      <c r="B1487" s="1" t="str">
        <f t="shared" si="23"/>
        <v>1998M9</v>
      </c>
      <c r="C1487">
        <v>96.440002000000007</v>
      </c>
      <c r="D1487">
        <v>96.650002000000001</v>
      </c>
      <c r="E1487">
        <v>95.440002000000007</v>
      </c>
      <c r="F1487">
        <v>96.5</v>
      </c>
      <c r="G1487">
        <v>96.5</v>
      </c>
      <c r="H1487">
        <v>0</v>
      </c>
    </row>
    <row r="1488" spans="1:8" x14ac:dyDescent="0.25">
      <c r="A1488" s="1">
        <v>36052</v>
      </c>
      <c r="B1488" s="1" t="str">
        <f t="shared" si="23"/>
        <v>1998M9</v>
      </c>
      <c r="C1488">
        <v>96.589995999999999</v>
      </c>
      <c r="D1488">
        <v>97.209998999999996</v>
      </c>
      <c r="E1488">
        <v>96.589995999999999</v>
      </c>
      <c r="F1488">
        <v>96.800003000000004</v>
      </c>
      <c r="G1488">
        <v>96.800003000000004</v>
      </c>
      <c r="H1488">
        <v>0</v>
      </c>
    </row>
    <row r="1489" spans="1:8" x14ac:dyDescent="0.25">
      <c r="A1489" s="1">
        <v>36053</v>
      </c>
      <c r="B1489" s="1" t="str">
        <f t="shared" si="23"/>
        <v>1998M9</v>
      </c>
      <c r="C1489">
        <v>96.699996999999996</v>
      </c>
      <c r="D1489">
        <v>96.910004000000001</v>
      </c>
      <c r="E1489">
        <v>96.199996999999996</v>
      </c>
      <c r="F1489">
        <v>96.510002</v>
      </c>
      <c r="G1489">
        <v>96.510002</v>
      </c>
      <c r="H1489">
        <v>0</v>
      </c>
    </row>
    <row r="1490" spans="1:8" x14ac:dyDescent="0.25">
      <c r="A1490" s="1">
        <v>36054</v>
      </c>
      <c r="B1490" s="1" t="str">
        <f t="shared" si="23"/>
        <v>1998M9</v>
      </c>
      <c r="C1490">
        <v>96.769997000000004</v>
      </c>
      <c r="D1490">
        <v>97.269997000000004</v>
      </c>
      <c r="E1490">
        <v>96.510002</v>
      </c>
      <c r="F1490">
        <v>96.760002</v>
      </c>
      <c r="G1490">
        <v>96.760002</v>
      </c>
      <c r="H1490">
        <v>0</v>
      </c>
    </row>
    <row r="1491" spans="1:8" x14ac:dyDescent="0.25">
      <c r="A1491" s="1">
        <v>36055</v>
      </c>
      <c r="B1491" s="1" t="str">
        <f t="shared" si="23"/>
        <v>1998M9</v>
      </c>
      <c r="C1491">
        <v>96.620002999999997</v>
      </c>
      <c r="D1491">
        <v>96.769997000000004</v>
      </c>
      <c r="E1491">
        <v>95.919998000000007</v>
      </c>
      <c r="F1491">
        <v>96.470000999999996</v>
      </c>
      <c r="G1491">
        <v>96.470000999999996</v>
      </c>
      <c r="H1491">
        <v>0</v>
      </c>
    </row>
    <row r="1492" spans="1:8" x14ac:dyDescent="0.25">
      <c r="A1492" s="1">
        <v>36056</v>
      </c>
      <c r="B1492" s="1" t="str">
        <f t="shared" si="23"/>
        <v>1998M9</v>
      </c>
      <c r="C1492">
        <v>96.559997999999993</v>
      </c>
      <c r="D1492">
        <v>96.870002999999997</v>
      </c>
      <c r="E1492">
        <v>96.349997999999999</v>
      </c>
      <c r="F1492">
        <v>96.639999000000003</v>
      </c>
      <c r="G1492">
        <v>96.639999000000003</v>
      </c>
      <c r="H1492">
        <v>0</v>
      </c>
    </row>
    <row r="1493" spans="1:8" x14ac:dyDescent="0.25">
      <c r="A1493" s="1">
        <v>36059</v>
      </c>
      <c r="B1493" s="1" t="str">
        <f t="shared" si="23"/>
        <v>1998M9</v>
      </c>
      <c r="C1493">
        <v>96.75</v>
      </c>
      <c r="D1493">
        <v>96.860000999999997</v>
      </c>
      <c r="E1493">
        <v>95.959998999999996</v>
      </c>
      <c r="F1493">
        <v>96.769997000000004</v>
      </c>
      <c r="G1493">
        <v>96.769997000000004</v>
      </c>
      <c r="H1493">
        <v>0</v>
      </c>
    </row>
    <row r="1494" spans="1:8" x14ac:dyDescent="0.25">
      <c r="A1494" s="1">
        <v>36060</v>
      </c>
      <c r="B1494" s="1" t="str">
        <f t="shared" si="23"/>
        <v>1998M9</v>
      </c>
      <c r="C1494">
        <v>96.860000999999997</v>
      </c>
      <c r="D1494">
        <v>97.209998999999996</v>
      </c>
      <c r="E1494">
        <v>96.480002999999996</v>
      </c>
      <c r="F1494">
        <v>96.629997000000003</v>
      </c>
      <c r="G1494">
        <v>96.629997000000003</v>
      </c>
      <c r="H1494">
        <v>0</v>
      </c>
    </row>
    <row r="1495" spans="1:8" x14ac:dyDescent="0.25">
      <c r="A1495" s="1">
        <v>36061</v>
      </c>
      <c r="B1495" s="1" t="str">
        <f t="shared" si="23"/>
        <v>1998M9</v>
      </c>
      <c r="C1495">
        <v>96.690002000000007</v>
      </c>
      <c r="D1495">
        <v>97.25</v>
      </c>
      <c r="E1495">
        <v>96.440002000000007</v>
      </c>
      <c r="F1495">
        <v>96.440002000000007</v>
      </c>
      <c r="G1495">
        <v>96.440002000000007</v>
      </c>
      <c r="H1495">
        <v>0</v>
      </c>
    </row>
    <row r="1496" spans="1:8" x14ac:dyDescent="0.25">
      <c r="A1496" s="1">
        <v>36062</v>
      </c>
      <c r="B1496" s="1" t="str">
        <f t="shared" si="23"/>
        <v>1998M9</v>
      </c>
      <c r="C1496">
        <v>96.360000999999997</v>
      </c>
      <c r="D1496">
        <v>96.830001999999993</v>
      </c>
      <c r="E1496">
        <v>95.989998</v>
      </c>
      <c r="F1496">
        <v>96.199996999999996</v>
      </c>
      <c r="G1496">
        <v>96.199996999999996</v>
      </c>
      <c r="H1496">
        <v>0</v>
      </c>
    </row>
    <row r="1497" spans="1:8" x14ac:dyDescent="0.25">
      <c r="A1497" s="1">
        <v>36063</v>
      </c>
      <c r="B1497" s="1" t="str">
        <f t="shared" si="23"/>
        <v>1998M9</v>
      </c>
      <c r="C1497">
        <v>96.139999000000003</v>
      </c>
      <c r="D1497">
        <v>96.470000999999996</v>
      </c>
      <c r="E1497">
        <v>95.410004000000001</v>
      </c>
      <c r="F1497">
        <v>96.379997000000003</v>
      </c>
      <c r="G1497">
        <v>96.379997000000003</v>
      </c>
      <c r="H1497">
        <v>0</v>
      </c>
    </row>
    <row r="1498" spans="1:8" x14ac:dyDescent="0.25">
      <c r="A1498" s="1">
        <v>36066</v>
      </c>
      <c r="B1498" s="1" t="str">
        <f t="shared" si="23"/>
        <v>1998M9</v>
      </c>
      <c r="C1498">
        <v>96.410004000000001</v>
      </c>
      <c r="D1498">
        <v>96.68</v>
      </c>
      <c r="E1498">
        <v>96.040001000000004</v>
      </c>
      <c r="F1498">
        <v>96.120002999999997</v>
      </c>
      <c r="G1498">
        <v>96.120002999999997</v>
      </c>
      <c r="H1498">
        <v>0</v>
      </c>
    </row>
    <row r="1499" spans="1:8" x14ac:dyDescent="0.25">
      <c r="A1499" s="1">
        <v>36067</v>
      </c>
      <c r="B1499" s="1" t="str">
        <f t="shared" si="23"/>
        <v>1998M9</v>
      </c>
      <c r="C1499">
        <v>96.160004000000001</v>
      </c>
      <c r="D1499">
        <v>96.230002999999996</v>
      </c>
      <c r="E1499">
        <v>95.739998</v>
      </c>
      <c r="F1499">
        <v>95.82</v>
      </c>
      <c r="G1499">
        <v>95.82</v>
      </c>
      <c r="H1499">
        <v>0</v>
      </c>
    </row>
    <row r="1500" spans="1:8" x14ac:dyDescent="0.25">
      <c r="A1500" s="1">
        <v>36068</v>
      </c>
      <c r="B1500" s="1" t="str">
        <f t="shared" si="23"/>
        <v>1998M9</v>
      </c>
      <c r="C1500">
        <v>95.790001000000004</v>
      </c>
      <c r="D1500">
        <v>96.400002000000001</v>
      </c>
      <c r="E1500">
        <v>95.730002999999996</v>
      </c>
      <c r="F1500">
        <v>96.169998000000007</v>
      </c>
      <c r="G1500">
        <v>96.169998000000007</v>
      </c>
      <c r="H1500">
        <v>0</v>
      </c>
    </row>
    <row r="1501" spans="1:8" x14ac:dyDescent="0.25">
      <c r="A1501" s="1">
        <v>36069</v>
      </c>
      <c r="B1501" s="1" t="str">
        <f t="shared" si="23"/>
        <v>1998M10</v>
      </c>
      <c r="C1501">
        <v>96.120002999999997</v>
      </c>
      <c r="D1501">
        <v>96.309997999999993</v>
      </c>
      <c r="E1501">
        <v>95.110000999999997</v>
      </c>
      <c r="F1501">
        <v>95.360000999999997</v>
      </c>
      <c r="G1501">
        <v>95.360000999999997</v>
      </c>
      <c r="H1501">
        <v>0</v>
      </c>
    </row>
    <row r="1502" spans="1:8" x14ac:dyDescent="0.25">
      <c r="A1502" s="1">
        <v>36070</v>
      </c>
      <c r="B1502" s="1" t="str">
        <f t="shared" si="23"/>
        <v>1998M10</v>
      </c>
      <c r="C1502">
        <v>95.410004000000001</v>
      </c>
      <c r="D1502">
        <v>95.580001999999993</v>
      </c>
      <c r="E1502">
        <v>94.440002000000007</v>
      </c>
      <c r="F1502">
        <v>95.370002999999997</v>
      </c>
      <c r="G1502">
        <v>95.370002999999997</v>
      </c>
      <c r="H1502">
        <v>0</v>
      </c>
    </row>
    <row r="1503" spans="1:8" x14ac:dyDescent="0.25">
      <c r="A1503" s="1">
        <v>36073</v>
      </c>
      <c r="B1503" s="1" t="str">
        <f t="shared" si="23"/>
        <v>1998M10</v>
      </c>
      <c r="C1503">
        <v>95.089995999999999</v>
      </c>
      <c r="D1503">
        <v>95.410004000000001</v>
      </c>
      <c r="E1503">
        <v>94.839995999999999</v>
      </c>
      <c r="F1503">
        <v>94.980002999999996</v>
      </c>
      <c r="G1503">
        <v>94.980002999999996</v>
      </c>
      <c r="H1503">
        <v>0</v>
      </c>
    </row>
    <row r="1504" spans="1:8" x14ac:dyDescent="0.25">
      <c r="A1504" s="1">
        <v>36074</v>
      </c>
      <c r="B1504" s="1" t="str">
        <f t="shared" si="23"/>
        <v>1998M10</v>
      </c>
      <c r="C1504">
        <v>94.970000999999996</v>
      </c>
      <c r="D1504">
        <v>95.239998</v>
      </c>
      <c r="E1504">
        <v>94.400002000000001</v>
      </c>
      <c r="F1504">
        <v>94.529999000000004</v>
      </c>
      <c r="G1504">
        <v>94.529999000000004</v>
      </c>
      <c r="H1504">
        <v>0</v>
      </c>
    </row>
    <row r="1505" spans="1:8" x14ac:dyDescent="0.25">
      <c r="A1505" s="1">
        <v>36075</v>
      </c>
      <c r="B1505" s="1" t="str">
        <f t="shared" si="23"/>
        <v>1998M10</v>
      </c>
      <c r="C1505">
        <v>94.410004000000001</v>
      </c>
      <c r="D1505">
        <v>94.720000999999996</v>
      </c>
      <c r="E1505">
        <v>91.980002999999996</v>
      </c>
      <c r="F1505">
        <v>92.370002999999997</v>
      </c>
      <c r="G1505">
        <v>92.370002999999997</v>
      </c>
      <c r="H1505">
        <v>0</v>
      </c>
    </row>
    <row r="1506" spans="1:8" x14ac:dyDescent="0.25">
      <c r="A1506" s="1">
        <v>36076</v>
      </c>
      <c r="B1506" s="1" t="str">
        <f t="shared" si="23"/>
        <v>1998M10</v>
      </c>
      <c r="C1506">
        <v>92.580001999999993</v>
      </c>
      <c r="D1506">
        <v>93.150002000000001</v>
      </c>
      <c r="E1506">
        <v>90.57</v>
      </c>
      <c r="F1506">
        <v>93.110000999999997</v>
      </c>
      <c r="G1506">
        <v>93.110000999999997</v>
      </c>
      <c r="H1506">
        <v>0</v>
      </c>
    </row>
    <row r="1507" spans="1:8" x14ac:dyDescent="0.25">
      <c r="A1507" s="1">
        <v>36077</v>
      </c>
      <c r="B1507" s="1" t="str">
        <f t="shared" si="23"/>
        <v>1998M10</v>
      </c>
      <c r="C1507">
        <v>92.93</v>
      </c>
      <c r="D1507">
        <v>93.470000999999996</v>
      </c>
      <c r="E1507">
        <v>92.279999000000004</v>
      </c>
      <c r="F1507">
        <v>93.099997999999999</v>
      </c>
      <c r="G1507">
        <v>93.099997999999999</v>
      </c>
      <c r="H1507">
        <v>0</v>
      </c>
    </row>
    <row r="1508" spans="1:8" x14ac:dyDescent="0.25">
      <c r="A1508" s="1">
        <v>36080</v>
      </c>
      <c r="B1508" s="1" t="str">
        <f t="shared" si="23"/>
        <v>1998M10</v>
      </c>
      <c r="C1508">
        <v>93.029999000000004</v>
      </c>
      <c r="D1508">
        <v>93.879997000000003</v>
      </c>
      <c r="E1508">
        <v>92.610000999999997</v>
      </c>
      <c r="F1508">
        <v>93.790001000000004</v>
      </c>
      <c r="G1508">
        <v>93.790001000000004</v>
      </c>
      <c r="H1508">
        <v>0</v>
      </c>
    </row>
    <row r="1509" spans="1:8" x14ac:dyDescent="0.25">
      <c r="A1509" s="1">
        <v>36081</v>
      </c>
      <c r="B1509" s="1" t="str">
        <f t="shared" si="23"/>
        <v>1998M10</v>
      </c>
      <c r="C1509">
        <v>93.650002000000001</v>
      </c>
      <c r="D1509">
        <v>93.830001999999993</v>
      </c>
      <c r="E1509">
        <v>93.050003000000004</v>
      </c>
      <c r="F1509">
        <v>93.139999000000003</v>
      </c>
      <c r="G1509">
        <v>93.139999000000003</v>
      </c>
      <c r="H1509">
        <v>0</v>
      </c>
    </row>
    <row r="1510" spans="1:8" x14ac:dyDescent="0.25">
      <c r="A1510" s="1">
        <v>36082</v>
      </c>
      <c r="B1510" s="1" t="str">
        <f t="shared" si="23"/>
        <v>1998M10</v>
      </c>
      <c r="C1510">
        <v>93.099997999999999</v>
      </c>
      <c r="D1510">
        <v>93.650002000000001</v>
      </c>
      <c r="E1510">
        <v>92.980002999999996</v>
      </c>
      <c r="F1510">
        <v>93.400002000000001</v>
      </c>
      <c r="G1510">
        <v>93.400002000000001</v>
      </c>
      <c r="H1510">
        <v>0</v>
      </c>
    </row>
    <row r="1511" spans="1:8" x14ac:dyDescent="0.25">
      <c r="A1511" s="1">
        <v>36083</v>
      </c>
      <c r="B1511" s="1" t="str">
        <f t="shared" si="23"/>
        <v>1998M10</v>
      </c>
      <c r="C1511">
        <v>93.209998999999996</v>
      </c>
      <c r="D1511">
        <v>93.349997999999999</v>
      </c>
      <c r="E1511">
        <v>92.660004000000001</v>
      </c>
      <c r="F1511">
        <v>92.989998</v>
      </c>
      <c r="G1511">
        <v>92.989998</v>
      </c>
      <c r="H1511">
        <v>0</v>
      </c>
    </row>
    <row r="1512" spans="1:8" x14ac:dyDescent="0.25">
      <c r="A1512" s="1">
        <v>36084</v>
      </c>
      <c r="B1512" s="1" t="str">
        <f t="shared" si="23"/>
        <v>1998M10</v>
      </c>
      <c r="C1512">
        <v>92.129997000000003</v>
      </c>
      <c r="D1512">
        <v>92.529999000000004</v>
      </c>
      <c r="E1512">
        <v>91.650002000000001</v>
      </c>
      <c r="F1512">
        <v>92.220000999999996</v>
      </c>
      <c r="G1512">
        <v>92.220000999999996</v>
      </c>
      <c r="H1512">
        <v>0</v>
      </c>
    </row>
    <row r="1513" spans="1:8" x14ac:dyDescent="0.25">
      <c r="A1513" s="1">
        <v>36087</v>
      </c>
      <c r="B1513" s="1" t="str">
        <f t="shared" si="23"/>
        <v>1998M10</v>
      </c>
      <c r="C1513">
        <v>92.18</v>
      </c>
      <c r="D1513">
        <v>92.660004000000001</v>
      </c>
      <c r="E1513">
        <v>91.919998000000007</v>
      </c>
      <c r="F1513">
        <v>92.57</v>
      </c>
      <c r="G1513">
        <v>92.57</v>
      </c>
      <c r="H1513">
        <v>0</v>
      </c>
    </row>
    <row r="1514" spans="1:8" x14ac:dyDescent="0.25">
      <c r="A1514" s="1">
        <v>36088</v>
      </c>
      <c r="B1514" s="1" t="str">
        <f t="shared" si="23"/>
        <v>1998M10</v>
      </c>
      <c r="C1514">
        <v>92.610000999999997</v>
      </c>
      <c r="D1514">
        <v>93.43</v>
      </c>
      <c r="E1514">
        <v>92.550003000000004</v>
      </c>
      <c r="F1514">
        <v>93.019997000000004</v>
      </c>
      <c r="G1514">
        <v>93.019997000000004</v>
      </c>
      <c r="H1514">
        <v>0</v>
      </c>
    </row>
    <row r="1515" spans="1:8" x14ac:dyDescent="0.25">
      <c r="A1515" s="1">
        <v>36089</v>
      </c>
      <c r="B1515" s="1" t="str">
        <f t="shared" si="23"/>
        <v>1998M10</v>
      </c>
      <c r="C1515">
        <v>92.970000999999996</v>
      </c>
      <c r="D1515">
        <v>93.599997999999999</v>
      </c>
      <c r="E1515">
        <v>92.830001999999993</v>
      </c>
      <c r="F1515">
        <v>93.489998</v>
      </c>
      <c r="G1515">
        <v>93.489998</v>
      </c>
      <c r="H1515">
        <v>0</v>
      </c>
    </row>
    <row r="1516" spans="1:8" x14ac:dyDescent="0.25">
      <c r="A1516" s="1">
        <v>36090</v>
      </c>
      <c r="B1516" s="1" t="str">
        <f t="shared" si="23"/>
        <v>1998M10</v>
      </c>
      <c r="C1516">
        <v>93.639999000000003</v>
      </c>
      <c r="D1516">
        <v>93.970000999999996</v>
      </c>
      <c r="E1516">
        <v>93.129997000000003</v>
      </c>
      <c r="F1516">
        <v>93.209998999999996</v>
      </c>
      <c r="G1516">
        <v>93.209998999999996</v>
      </c>
      <c r="H1516">
        <v>0</v>
      </c>
    </row>
    <row r="1517" spans="1:8" x14ac:dyDescent="0.25">
      <c r="A1517" s="1">
        <v>36091</v>
      </c>
      <c r="B1517" s="1" t="str">
        <f t="shared" si="23"/>
        <v>1998M10</v>
      </c>
      <c r="C1517">
        <v>93.169998000000007</v>
      </c>
      <c r="D1517">
        <v>93.510002</v>
      </c>
      <c r="E1517">
        <v>92.959998999999996</v>
      </c>
      <c r="F1517">
        <v>93.169998000000007</v>
      </c>
      <c r="G1517">
        <v>93.169998000000007</v>
      </c>
      <c r="H1517">
        <v>0</v>
      </c>
    </row>
    <row r="1518" spans="1:8" x14ac:dyDescent="0.25">
      <c r="A1518" s="1">
        <v>36094</v>
      </c>
      <c r="B1518" s="1" t="str">
        <f t="shared" si="23"/>
        <v>1998M10</v>
      </c>
      <c r="C1518">
        <v>93.57</v>
      </c>
      <c r="D1518">
        <v>94.470000999999996</v>
      </c>
      <c r="E1518">
        <v>93.5</v>
      </c>
      <c r="F1518">
        <v>94.389999000000003</v>
      </c>
      <c r="G1518">
        <v>94.389999000000003</v>
      </c>
      <c r="H1518">
        <v>0</v>
      </c>
    </row>
    <row r="1519" spans="1:8" x14ac:dyDescent="0.25">
      <c r="A1519" s="1">
        <v>36095</v>
      </c>
      <c r="B1519" s="1" t="str">
        <f t="shared" si="23"/>
        <v>1998M10</v>
      </c>
      <c r="C1519">
        <v>94.389999000000003</v>
      </c>
      <c r="D1519">
        <v>94.449996999999996</v>
      </c>
      <c r="E1519">
        <v>93.870002999999997</v>
      </c>
      <c r="F1519">
        <v>93.879997000000003</v>
      </c>
      <c r="G1519">
        <v>93.879997000000003</v>
      </c>
      <c r="H1519">
        <v>0</v>
      </c>
    </row>
    <row r="1520" spans="1:8" x14ac:dyDescent="0.25">
      <c r="A1520" s="1">
        <v>36096</v>
      </c>
      <c r="B1520" s="1" t="str">
        <f t="shared" si="23"/>
        <v>1998M10</v>
      </c>
      <c r="C1520">
        <v>93.879997000000003</v>
      </c>
      <c r="D1520">
        <v>94.099997999999999</v>
      </c>
      <c r="E1520">
        <v>93.589995999999999</v>
      </c>
      <c r="F1520">
        <v>93.919998000000007</v>
      </c>
      <c r="G1520">
        <v>93.919998000000007</v>
      </c>
      <c r="H1520">
        <v>0</v>
      </c>
    </row>
    <row r="1521" spans="1:8" x14ac:dyDescent="0.25">
      <c r="A1521" s="1">
        <v>36097</v>
      </c>
      <c r="B1521" s="1" t="str">
        <f t="shared" si="23"/>
        <v>1998M10</v>
      </c>
      <c r="C1521">
        <v>93.940002000000007</v>
      </c>
      <c r="D1521">
        <v>93.989998</v>
      </c>
      <c r="E1521">
        <v>93.279999000000004</v>
      </c>
      <c r="F1521">
        <v>93.800003000000004</v>
      </c>
      <c r="G1521">
        <v>93.800003000000004</v>
      </c>
      <c r="H1521">
        <v>0</v>
      </c>
    </row>
    <row r="1522" spans="1:8" x14ac:dyDescent="0.25">
      <c r="A1522" s="1">
        <v>36098</v>
      </c>
      <c r="B1522" s="1" t="str">
        <f t="shared" si="23"/>
        <v>1998M10</v>
      </c>
      <c r="C1522">
        <v>93.760002</v>
      </c>
      <c r="D1522">
        <v>94.010002</v>
      </c>
      <c r="E1522">
        <v>93.459998999999996</v>
      </c>
      <c r="F1522">
        <v>93.730002999999996</v>
      </c>
      <c r="G1522">
        <v>93.730002999999996</v>
      </c>
      <c r="H1522">
        <v>0</v>
      </c>
    </row>
    <row r="1523" spans="1:8" x14ac:dyDescent="0.25">
      <c r="A1523" s="1">
        <v>36101</v>
      </c>
      <c r="B1523" s="1" t="str">
        <f t="shared" si="23"/>
        <v>1998M11</v>
      </c>
      <c r="C1523">
        <v>93.529999000000004</v>
      </c>
      <c r="D1523">
        <v>93.639999000000003</v>
      </c>
      <c r="E1523">
        <v>93.290001000000004</v>
      </c>
      <c r="F1523">
        <v>93.559997999999993</v>
      </c>
      <c r="G1523">
        <v>93.559997999999993</v>
      </c>
      <c r="H1523">
        <v>0</v>
      </c>
    </row>
    <row r="1524" spans="1:8" x14ac:dyDescent="0.25">
      <c r="A1524" s="1">
        <v>36102</v>
      </c>
      <c r="B1524" s="1" t="str">
        <f t="shared" si="23"/>
        <v>1998M11</v>
      </c>
      <c r="C1524">
        <v>93.599997999999999</v>
      </c>
      <c r="D1524">
        <v>94.029999000000004</v>
      </c>
      <c r="E1524">
        <v>93.589995999999999</v>
      </c>
      <c r="F1524">
        <v>93.910004000000001</v>
      </c>
      <c r="G1524">
        <v>93.910004000000001</v>
      </c>
      <c r="H1524">
        <v>0</v>
      </c>
    </row>
    <row r="1525" spans="1:8" x14ac:dyDescent="0.25">
      <c r="A1525" s="1">
        <v>36103</v>
      </c>
      <c r="B1525" s="1" t="str">
        <f t="shared" si="23"/>
        <v>1998M11</v>
      </c>
      <c r="C1525">
        <v>93.839995999999999</v>
      </c>
      <c r="D1525">
        <v>94.440002000000007</v>
      </c>
      <c r="E1525">
        <v>93.75</v>
      </c>
      <c r="F1525">
        <v>94.129997000000003</v>
      </c>
      <c r="G1525">
        <v>94.129997000000003</v>
      </c>
      <c r="H1525">
        <v>0</v>
      </c>
    </row>
    <row r="1526" spans="1:8" x14ac:dyDescent="0.25">
      <c r="A1526" s="1">
        <v>36104</v>
      </c>
      <c r="B1526" s="1" t="str">
        <f t="shared" si="23"/>
        <v>1998M11</v>
      </c>
      <c r="C1526">
        <v>94.309997999999993</v>
      </c>
      <c r="D1526">
        <v>94.43</v>
      </c>
      <c r="E1526">
        <v>93.800003000000004</v>
      </c>
      <c r="F1526">
        <v>94.019997000000004</v>
      </c>
      <c r="G1526">
        <v>94.019997000000004</v>
      </c>
      <c r="H1526">
        <v>0</v>
      </c>
    </row>
    <row r="1527" spans="1:8" x14ac:dyDescent="0.25">
      <c r="A1527" s="1">
        <v>36105</v>
      </c>
      <c r="B1527" s="1" t="str">
        <f t="shared" si="23"/>
        <v>1998M11</v>
      </c>
      <c r="C1527">
        <v>94.220000999999996</v>
      </c>
      <c r="D1527">
        <v>94.849997999999999</v>
      </c>
      <c r="E1527">
        <v>94.010002</v>
      </c>
      <c r="F1527">
        <v>94.82</v>
      </c>
      <c r="G1527">
        <v>94.82</v>
      </c>
      <c r="H1527">
        <v>0</v>
      </c>
    </row>
    <row r="1528" spans="1:8" x14ac:dyDescent="0.25">
      <c r="A1528" s="1">
        <v>36108</v>
      </c>
      <c r="B1528" s="1" t="str">
        <f t="shared" si="23"/>
        <v>1998M11</v>
      </c>
      <c r="C1528">
        <v>94.879997000000003</v>
      </c>
      <c r="D1528">
        <v>95.879997000000003</v>
      </c>
      <c r="E1528">
        <v>94.790001000000004</v>
      </c>
      <c r="F1528">
        <v>95.610000999999997</v>
      </c>
      <c r="G1528">
        <v>95.610000999999997</v>
      </c>
      <c r="H1528">
        <v>0</v>
      </c>
    </row>
    <row r="1529" spans="1:8" x14ac:dyDescent="0.25">
      <c r="A1529" s="1">
        <v>36109</v>
      </c>
      <c r="B1529" s="1" t="str">
        <f t="shared" si="23"/>
        <v>1998M11</v>
      </c>
      <c r="C1529">
        <v>95.620002999999997</v>
      </c>
      <c r="D1529">
        <v>95.970000999999996</v>
      </c>
      <c r="E1529">
        <v>95.480002999999996</v>
      </c>
      <c r="F1529">
        <v>95.699996999999996</v>
      </c>
      <c r="G1529">
        <v>95.699996999999996</v>
      </c>
      <c r="H1529">
        <v>0</v>
      </c>
    </row>
    <row r="1530" spans="1:8" x14ac:dyDescent="0.25">
      <c r="A1530" s="1">
        <v>36110</v>
      </c>
      <c r="B1530" s="1" t="str">
        <f t="shared" si="23"/>
        <v>1998M11</v>
      </c>
      <c r="C1530">
        <v>95.599997999999999</v>
      </c>
      <c r="D1530">
        <v>95.739998</v>
      </c>
      <c r="E1530">
        <v>95.300003000000004</v>
      </c>
      <c r="F1530">
        <v>95.349997999999999</v>
      </c>
      <c r="G1530">
        <v>95.349997999999999</v>
      </c>
      <c r="H1530">
        <v>0</v>
      </c>
    </row>
    <row r="1531" spans="1:8" x14ac:dyDescent="0.25">
      <c r="A1531" s="1">
        <v>36111</v>
      </c>
      <c r="B1531" s="1" t="str">
        <f t="shared" si="23"/>
        <v>1998M11</v>
      </c>
      <c r="C1531">
        <v>95.389999000000003</v>
      </c>
      <c r="D1531">
        <v>96.459998999999996</v>
      </c>
      <c r="E1531">
        <v>95.349997999999999</v>
      </c>
      <c r="F1531">
        <v>95.68</v>
      </c>
      <c r="G1531">
        <v>95.68</v>
      </c>
      <c r="H1531">
        <v>0</v>
      </c>
    </row>
    <row r="1532" spans="1:8" x14ac:dyDescent="0.25">
      <c r="A1532" s="1">
        <v>36112</v>
      </c>
      <c r="B1532" s="1" t="str">
        <f t="shared" si="23"/>
        <v>1998M11</v>
      </c>
      <c r="C1532">
        <v>95.790001000000004</v>
      </c>
      <c r="D1532">
        <v>96.080001999999993</v>
      </c>
      <c r="E1532">
        <v>95.57</v>
      </c>
      <c r="F1532">
        <v>95.739998</v>
      </c>
      <c r="G1532">
        <v>95.739998</v>
      </c>
      <c r="H1532">
        <v>0</v>
      </c>
    </row>
    <row r="1533" spans="1:8" x14ac:dyDescent="0.25">
      <c r="A1533" s="1">
        <v>36115</v>
      </c>
      <c r="B1533" s="1" t="str">
        <f t="shared" si="23"/>
        <v>1998M11</v>
      </c>
      <c r="C1533">
        <v>95.739998</v>
      </c>
      <c r="D1533">
        <v>95.760002</v>
      </c>
      <c r="E1533">
        <v>94.620002999999997</v>
      </c>
      <c r="F1533">
        <v>94.809997999999993</v>
      </c>
      <c r="G1533">
        <v>94.809997999999993</v>
      </c>
      <c r="H1533">
        <v>0</v>
      </c>
    </row>
    <row r="1534" spans="1:8" x14ac:dyDescent="0.25">
      <c r="A1534" s="1">
        <v>36116</v>
      </c>
      <c r="B1534" s="1" t="str">
        <f t="shared" si="23"/>
        <v>1998M11</v>
      </c>
      <c r="C1534">
        <v>94.949996999999996</v>
      </c>
      <c r="D1534">
        <v>95.160004000000001</v>
      </c>
      <c r="E1534">
        <v>94.519997000000004</v>
      </c>
      <c r="F1534">
        <v>94.970000999999996</v>
      </c>
      <c r="G1534">
        <v>94.970000999999996</v>
      </c>
      <c r="H1534">
        <v>0</v>
      </c>
    </row>
    <row r="1535" spans="1:8" x14ac:dyDescent="0.25">
      <c r="A1535" s="1">
        <v>36117</v>
      </c>
      <c r="B1535" s="1" t="str">
        <f t="shared" si="23"/>
        <v>1998M11</v>
      </c>
      <c r="C1535">
        <v>94.940002000000007</v>
      </c>
      <c r="D1535">
        <v>95.309997999999993</v>
      </c>
      <c r="E1535">
        <v>94.730002999999996</v>
      </c>
      <c r="F1535">
        <v>95.279999000000004</v>
      </c>
      <c r="G1535">
        <v>95.279999000000004</v>
      </c>
      <c r="H1535">
        <v>0</v>
      </c>
    </row>
    <row r="1536" spans="1:8" x14ac:dyDescent="0.25">
      <c r="A1536" s="1">
        <v>36118</v>
      </c>
      <c r="B1536" s="1" t="str">
        <f t="shared" si="23"/>
        <v>1998M11</v>
      </c>
      <c r="C1536">
        <v>95.360000999999997</v>
      </c>
      <c r="D1536">
        <v>95.57</v>
      </c>
      <c r="E1536">
        <v>94.870002999999997</v>
      </c>
      <c r="F1536">
        <v>95.540001000000004</v>
      </c>
      <c r="G1536">
        <v>95.540001000000004</v>
      </c>
      <c r="H1536">
        <v>0</v>
      </c>
    </row>
    <row r="1537" spans="1:8" x14ac:dyDescent="0.25">
      <c r="A1537" s="1">
        <v>36119</v>
      </c>
      <c r="B1537" s="1" t="str">
        <f t="shared" si="23"/>
        <v>1998M11</v>
      </c>
      <c r="C1537">
        <v>95.519997000000004</v>
      </c>
      <c r="D1537">
        <v>95.860000999999997</v>
      </c>
      <c r="E1537">
        <v>95.360000999999997</v>
      </c>
      <c r="F1537">
        <v>95.809997999999993</v>
      </c>
      <c r="G1537">
        <v>95.809997999999993</v>
      </c>
      <c r="H1537">
        <v>0</v>
      </c>
    </row>
    <row r="1538" spans="1:8" x14ac:dyDescent="0.25">
      <c r="A1538" s="1">
        <v>36122</v>
      </c>
      <c r="B1538" s="1" t="str">
        <f t="shared" si="23"/>
        <v>1998M11</v>
      </c>
      <c r="C1538">
        <v>95.870002999999997</v>
      </c>
      <c r="D1538">
        <v>96.620002999999997</v>
      </c>
      <c r="E1538">
        <v>95.769997000000004</v>
      </c>
      <c r="F1538">
        <v>96.32</v>
      </c>
      <c r="G1538">
        <v>96.32</v>
      </c>
      <c r="H1538">
        <v>0</v>
      </c>
    </row>
    <row r="1539" spans="1:8" x14ac:dyDescent="0.25">
      <c r="A1539" s="1">
        <v>36123</v>
      </c>
      <c r="B1539" s="1" t="str">
        <f t="shared" ref="B1539:B1602" si="24">YEAR(A1539)&amp;"M"&amp;MONTH(A1539)</f>
        <v>1998M11</v>
      </c>
      <c r="C1539">
        <v>96.43</v>
      </c>
      <c r="D1539">
        <v>96.769997000000004</v>
      </c>
      <c r="E1539">
        <v>96.220000999999996</v>
      </c>
      <c r="F1539">
        <v>96.400002000000001</v>
      </c>
      <c r="G1539">
        <v>96.400002000000001</v>
      </c>
      <c r="H1539">
        <v>0</v>
      </c>
    </row>
    <row r="1540" spans="1:8" x14ac:dyDescent="0.25">
      <c r="A1540" s="1">
        <v>36124</v>
      </c>
      <c r="B1540" s="1" t="str">
        <f t="shared" si="24"/>
        <v>1998M11</v>
      </c>
      <c r="C1540">
        <v>96.089995999999999</v>
      </c>
      <c r="D1540">
        <v>96.519997000000004</v>
      </c>
      <c r="E1540">
        <v>96.059997999999993</v>
      </c>
      <c r="F1540">
        <v>96.360000999999997</v>
      </c>
      <c r="G1540">
        <v>96.360000999999997</v>
      </c>
      <c r="H1540">
        <v>0</v>
      </c>
    </row>
    <row r="1541" spans="1:8" x14ac:dyDescent="0.25">
      <c r="A1541" s="1">
        <v>36125</v>
      </c>
      <c r="B1541" s="1" t="str">
        <f t="shared" si="24"/>
        <v>1998M11</v>
      </c>
      <c r="C1541">
        <v>96.389999000000003</v>
      </c>
      <c r="D1541">
        <v>96.43</v>
      </c>
      <c r="E1541">
        <v>96.389999000000003</v>
      </c>
      <c r="F1541">
        <v>96.419998000000007</v>
      </c>
      <c r="G1541">
        <v>96.419998000000007</v>
      </c>
      <c r="H1541">
        <v>0</v>
      </c>
    </row>
    <row r="1542" spans="1:8" x14ac:dyDescent="0.25">
      <c r="A1542" s="1">
        <v>36126</v>
      </c>
      <c r="B1542" s="1" t="str">
        <f t="shared" si="24"/>
        <v>1998M11</v>
      </c>
      <c r="C1542">
        <v>96.459998999999996</v>
      </c>
      <c r="D1542">
        <v>96.919998000000007</v>
      </c>
      <c r="E1542">
        <v>96.290001000000004</v>
      </c>
      <c r="F1542">
        <v>96.830001999999993</v>
      </c>
      <c r="G1542">
        <v>96.830001999999993</v>
      </c>
      <c r="H1542">
        <v>0</v>
      </c>
    </row>
    <row r="1543" spans="1:8" x14ac:dyDescent="0.25">
      <c r="A1543" s="1">
        <v>36129</v>
      </c>
      <c r="B1543" s="1" t="str">
        <f t="shared" si="24"/>
        <v>1998M11</v>
      </c>
      <c r="C1543">
        <v>96.82</v>
      </c>
      <c r="D1543">
        <v>96.940002000000007</v>
      </c>
      <c r="E1543">
        <v>95.959998999999996</v>
      </c>
      <c r="F1543">
        <v>96.199996999999996</v>
      </c>
      <c r="G1543">
        <v>96.199996999999996</v>
      </c>
      <c r="H1543">
        <v>0</v>
      </c>
    </row>
    <row r="1544" spans="1:8" x14ac:dyDescent="0.25">
      <c r="A1544" s="1">
        <v>36130</v>
      </c>
      <c r="B1544" s="1" t="str">
        <f t="shared" si="24"/>
        <v>1998M12</v>
      </c>
      <c r="C1544">
        <v>96.120002999999997</v>
      </c>
      <c r="D1544">
        <v>96.139999000000003</v>
      </c>
      <c r="E1544">
        <v>95.349997999999999</v>
      </c>
      <c r="F1544">
        <v>95.589995999999999</v>
      </c>
      <c r="G1544">
        <v>95.589995999999999</v>
      </c>
      <c r="H1544">
        <v>0</v>
      </c>
    </row>
    <row r="1545" spans="1:8" x14ac:dyDescent="0.25">
      <c r="A1545" s="1">
        <v>36131</v>
      </c>
      <c r="B1545" s="1" t="str">
        <f t="shared" si="24"/>
        <v>1998M12</v>
      </c>
      <c r="C1545">
        <v>95.660004000000001</v>
      </c>
      <c r="D1545">
        <v>95.75</v>
      </c>
      <c r="E1545">
        <v>94.779999000000004</v>
      </c>
      <c r="F1545">
        <v>94.82</v>
      </c>
      <c r="G1545">
        <v>94.82</v>
      </c>
      <c r="H1545">
        <v>0</v>
      </c>
    </row>
    <row r="1546" spans="1:8" x14ac:dyDescent="0.25">
      <c r="A1546" s="1">
        <v>36132</v>
      </c>
      <c r="B1546" s="1" t="str">
        <f t="shared" si="24"/>
        <v>1998M12</v>
      </c>
      <c r="C1546">
        <v>94.879997000000003</v>
      </c>
      <c r="D1546">
        <v>95.230002999999996</v>
      </c>
      <c r="E1546">
        <v>94.32</v>
      </c>
      <c r="F1546">
        <v>94.709998999999996</v>
      </c>
      <c r="G1546">
        <v>94.709998999999996</v>
      </c>
      <c r="H1546">
        <v>0</v>
      </c>
    </row>
    <row r="1547" spans="1:8" x14ac:dyDescent="0.25">
      <c r="A1547" s="1">
        <v>36133</v>
      </c>
      <c r="B1547" s="1" t="str">
        <f t="shared" si="24"/>
        <v>1998M12</v>
      </c>
      <c r="C1547">
        <v>94.43</v>
      </c>
      <c r="D1547">
        <v>95.150002000000001</v>
      </c>
      <c r="E1547">
        <v>94.400002000000001</v>
      </c>
      <c r="F1547">
        <v>94.910004000000001</v>
      </c>
      <c r="G1547">
        <v>94.910004000000001</v>
      </c>
      <c r="H1547">
        <v>0</v>
      </c>
    </row>
    <row r="1548" spans="1:8" x14ac:dyDescent="0.25">
      <c r="A1548" s="1">
        <v>36136</v>
      </c>
      <c r="B1548" s="1" t="str">
        <f t="shared" si="24"/>
        <v>1998M12</v>
      </c>
      <c r="C1548">
        <v>94.849997999999999</v>
      </c>
      <c r="D1548">
        <v>95.339995999999999</v>
      </c>
      <c r="E1548">
        <v>94.839995999999999</v>
      </c>
      <c r="F1548">
        <v>95.239998</v>
      </c>
      <c r="G1548">
        <v>95.239998</v>
      </c>
      <c r="H1548">
        <v>0</v>
      </c>
    </row>
    <row r="1549" spans="1:8" x14ac:dyDescent="0.25">
      <c r="A1549" s="1">
        <v>36137</v>
      </c>
      <c r="B1549" s="1" t="str">
        <f t="shared" si="24"/>
        <v>1998M12</v>
      </c>
      <c r="C1549">
        <v>95.400002000000001</v>
      </c>
      <c r="D1549">
        <v>95.419998000000007</v>
      </c>
      <c r="E1549">
        <v>94.779999000000004</v>
      </c>
      <c r="F1549">
        <v>94.800003000000004</v>
      </c>
      <c r="G1549">
        <v>94.800003000000004</v>
      </c>
      <c r="H1549">
        <v>0</v>
      </c>
    </row>
    <row r="1550" spans="1:8" x14ac:dyDescent="0.25">
      <c r="A1550" s="1">
        <v>36138</v>
      </c>
      <c r="B1550" s="1" t="str">
        <f t="shared" si="24"/>
        <v>1998M12</v>
      </c>
      <c r="C1550">
        <v>94.760002</v>
      </c>
      <c r="D1550">
        <v>94.849997999999999</v>
      </c>
      <c r="E1550">
        <v>94.440002000000007</v>
      </c>
      <c r="F1550">
        <v>94.650002000000001</v>
      </c>
      <c r="G1550">
        <v>94.650002000000001</v>
      </c>
      <c r="H1550">
        <v>0</v>
      </c>
    </row>
    <row r="1551" spans="1:8" x14ac:dyDescent="0.25">
      <c r="A1551" s="1">
        <v>36139</v>
      </c>
      <c r="B1551" s="1" t="str">
        <f t="shared" si="24"/>
        <v>1998M12</v>
      </c>
      <c r="C1551">
        <v>94.669998000000007</v>
      </c>
      <c r="D1551">
        <v>94.720000999999996</v>
      </c>
      <c r="E1551">
        <v>93.860000999999997</v>
      </c>
      <c r="F1551">
        <v>93.900002000000001</v>
      </c>
      <c r="G1551">
        <v>93.900002000000001</v>
      </c>
      <c r="H1551">
        <v>0</v>
      </c>
    </row>
    <row r="1552" spans="1:8" x14ac:dyDescent="0.25">
      <c r="A1552" s="1">
        <v>36140</v>
      </c>
      <c r="B1552" s="1" t="str">
        <f t="shared" si="24"/>
        <v>1998M12</v>
      </c>
      <c r="C1552">
        <v>93.879997000000003</v>
      </c>
      <c r="D1552">
        <v>94.099997999999999</v>
      </c>
      <c r="E1552">
        <v>93.43</v>
      </c>
      <c r="F1552">
        <v>93.480002999999996</v>
      </c>
      <c r="G1552">
        <v>93.480002999999996</v>
      </c>
      <c r="H1552">
        <v>0</v>
      </c>
    </row>
    <row r="1553" spans="1:8" x14ac:dyDescent="0.25">
      <c r="A1553" s="1">
        <v>36143</v>
      </c>
      <c r="B1553" s="1" t="str">
        <f t="shared" si="24"/>
        <v>1998M12</v>
      </c>
      <c r="C1553">
        <v>93.5</v>
      </c>
      <c r="D1553">
        <v>93.800003000000004</v>
      </c>
      <c r="E1553">
        <v>93.190002000000007</v>
      </c>
      <c r="F1553">
        <v>93.389999000000003</v>
      </c>
      <c r="G1553">
        <v>93.389999000000003</v>
      </c>
      <c r="H1553">
        <v>0</v>
      </c>
    </row>
    <row r="1554" spans="1:8" x14ac:dyDescent="0.25">
      <c r="A1554" s="1">
        <v>36144</v>
      </c>
      <c r="B1554" s="1" t="str">
        <f t="shared" si="24"/>
        <v>1998M12</v>
      </c>
      <c r="C1554">
        <v>93.410004000000001</v>
      </c>
      <c r="D1554">
        <v>94.07</v>
      </c>
      <c r="E1554">
        <v>93.389999000000003</v>
      </c>
      <c r="F1554">
        <v>93.809997999999993</v>
      </c>
      <c r="G1554">
        <v>93.809997999999993</v>
      </c>
      <c r="H1554">
        <v>0</v>
      </c>
    </row>
    <row r="1555" spans="1:8" x14ac:dyDescent="0.25">
      <c r="A1555" s="1">
        <v>36145</v>
      </c>
      <c r="B1555" s="1" t="str">
        <f t="shared" si="24"/>
        <v>1998M12</v>
      </c>
      <c r="C1555">
        <v>93.989998</v>
      </c>
      <c r="D1555">
        <v>94.610000999999997</v>
      </c>
      <c r="E1555">
        <v>93.540001000000004</v>
      </c>
      <c r="F1555">
        <v>94.459998999999996</v>
      </c>
      <c r="G1555">
        <v>94.459998999999996</v>
      </c>
      <c r="H1555">
        <v>0</v>
      </c>
    </row>
    <row r="1556" spans="1:8" x14ac:dyDescent="0.25">
      <c r="A1556" s="1">
        <v>36146</v>
      </c>
      <c r="B1556" s="1" t="str">
        <f t="shared" si="24"/>
        <v>1998M12</v>
      </c>
      <c r="C1556">
        <v>94.339995999999999</v>
      </c>
      <c r="D1556">
        <v>94.389999000000003</v>
      </c>
      <c r="E1556">
        <v>93.919998000000007</v>
      </c>
      <c r="F1556">
        <v>94.309997999999993</v>
      </c>
      <c r="G1556">
        <v>94.309997999999993</v>
      </c>
      <c r="H1556">
        <v>0</v>
      </c>
    </row>
    <row r="1557" spans="1:8" x14ac:dyDescent="0.25">
      <c r="A1557" s="1">
        <v>36147</v>
      </c>
      <c r="B1557" s="1" t="str">
        <f t="shared" si="24"/>
        <v>1998M12</v>
      </c>
      <c r="C1557">
        <v>94.25</v>
      </c>
      <c r="D1557">
        <v>94.309997999999993</v>
      </c>
      <c r="E1557">
        <v>93.68</v>
      </c>
      <c r="F1557">
        <v>94.040001000000004</v>
      </c>
      <c r="G1557">
        <v>94.040001000000004</v>
      </c>
      <c r="H1557">
        <v>0</v>
      </c>
    </row>
    <row r="1558" spans="1:8" x14ac:dyDescent="0.25">
      <c r="A1558" s="1">
        <v>36150</v>
      </c>
      <c r="B1558" s="1" t="str">
        <f t="shared" si="24"/>
        <v>1998M12</v>
      </c>
      <c r="C1558">
        <v>93.889999000000003</v>
      </c>
      <c r="D1558">
        <v>94.529999000000004</v>
      </c>
      <c r="E1558">
        <v>93.739998</v>
      </c>
      <c r="F1558">
        <v>94.440002000000007</v>
      </c>
      <c r="G1558">
        <v>94.440002000000007</v>
      </c>
      <c r="H1558">
        <v>0</v>
      </c>
    </row>
    <row r="1559" spans="1:8" x14ac:dyDescent="0.25">
      <c r="A1559" s="1">
        <v>36151</v>
      </c>
      <c r="B1559" s="1" t="str">
        <f t="shared" si="24"/>
        <v>1998M12</v>
      </c>
      <c r="C1559">
        <v>94.410004000000001</v>
      </c>
      <c r="D1559">
        <v>94.809997999999993</v>
      </c>
      <c r="E1559">
        <v>94.309997999999993</v>
      </c>
      <c r="F1559">
        <v>94.5</v>
      </c>
      <c r="G1559">
        <v>94.5</v>
      </c>
      <c r="H1559">
        <v>0</v>
      </c>
    </row>
    <row r="1560" spans="1:8" x14ac:dyDescent="0.25">
      <c r="A1560" s="1">
        <v>36152</v>
      </c>
      <c r="B1560" s="1" t="str">
        <f t="shared" si="24"/>
        <v>1998M12</v>
      </c>
      <c r="C1560">
        <v>94.550003000000004</v>
      </c>
      <c r="D1560">
        <v>94.580001999999993</v>
      </c>
      <c r="E1560">
        <v>94.330001999999993</v>
      </c>
      <c r="F1560">
        <v>94.519997000000004</v>
      </c>
      <c r="G1560">
        <v>94.519997000000004</v>
      </c>
      <c r="H1560">
        <v>0</v>
      </c>
    </row>
    <row r="1561" spans="1:8" x14ac:dyDescent="0.25">
      <c r="A1561" s="1">
        <v>36153</v>
      </c>
      <c r="B1561" s="1" t="str">
        <f t="shared" si="24"/>
        <v>1998M12</v>
      </c>
      <c r="C1561">
        <v>94.459998999999996</v>
      </c>
      <c r="D1561">
        <v>94.910004000000001</v>
      </c>
      <c r="E1561">
        <v>94.419998000000007</v>
      </c>
      <c r="F1561">
        <v>94.889999000000003</v>
      </c>
      <c r="G1561">
        <v>94.889999000000003</v>
      </c>
      <c r="H1561">
        <v>0</v>
      </c>
    </row>
    <row r="1562" spans="1:8" x14ac:dyDescent="0.25">
      <c r="A1562" s="1">
        <v>36154</v>
      </c>
      <c r="B1562" s="1" t="str">
        <f t="shared" si="24"/>
        <v>1998M12</v>
      </c>
      <c r="C1562">
        <v>94.459998999999996</v>
      </c>
      <c r="D1562">
        <v>94.910004000000001</v>
      </c>
      <c r="E1562">
        <v>94.419998000000007</v>
      </c>
      <c r="F1562">
        <v>94.889999000000003</v>
      </c>
      <c r="G1562">
        <v>94.889999000000003</v>
      </c>
      <c r="H1562">
        <v>0</v>
      </c>
    </row>
    <row r="1563" spans="1:8" x14ac:dyDescent="0.25">
      <c r="A1563" s="1">
        <v>36157</v>
      </c>
      <c r="B1563" s="1" t="str">
        <f t="shared" si="24"/>
        <v>1998M12</v>
      </c>
      <c r="C1563">
        <v>94.839995999999999</v>
      </c>
      <c r="D1563">
        <v>95.010002</v>
      </c>
      <c r="E1563">
        <v>94.650002000000001</v>
      </c>
      <c r="F1563">
        <v>94.660004000000001</v>
      </c>
      <c r="G1563">
        <v>94.660004000000001</v>
      </c>
      <c r="H1563">
        <v>0</v>
      </c>
    </row>
    <row r="1564" spans="1:8" x14ac:dyDescent="0.25">
      <c r="A1564" s="1">
        <v>36158</v>
      </c>
      <c r="B1564" s="1" t="str">
        <f t="shared" si="24"/>
        <v>1998M12</v>
      </c>
      <c r="C1564">
        <v>94.669998000000007</v>
      </c>
      <c r="D1564">
        <v>94.75</v>
      </c>
      <c r="E1564">
        <v>94.220000999999996</v>
      </c>
      <c r="F1564">
        <v>94.400002000000001</v>
      </c>
      <c r="G1564">
        <v>94.400002000000001</v>
      </c>
      <c r="H1564">
        <v>0</v>
      </c>
    </row>
    <row r="1565" spans="1:8" x14ac:dyDescent="0.25">
      <c r="A1565" s="1">
        <v>36159</v>
      </c>
      <c r="B1565" s="1" t="str">
        <f t="shared" si="24"/>
        <v>1998M12</v>
      </c>
      <c r="C1565">
        <v>94.459998999999996</v>
      </c>
      <c r="D1565">
        <v>94.830001999999993</v>
      </c>
      <c r="E1565">
        <v>94.25</v>
      </c>
      <c r="F1565">
        <v>94.690002000000007</v>
      </c>
      <c r="G1565">
        <v>94.690002000000007</v>
      </c>
      <c r="H1565">
        <v>0</v>
      </c>
    </row>
    <row r="1566" spans="1:8" x14ac:dyDescent="0.25">
      <c r="A1566" s="1">
        <v>36160</v>
      </c>
      <c r="B1566" s="1" t="str">
        <f t="shared" si="24"/>
        <v>1998M12</v>
      </c>
      <c r="C1566">
        <v>94.75</v>
      </c>
      <c r="D1566">
        <v>94.769997000000004</v>
      </c>
      <c r="E1566">
        <v>94.019997000000004</v>
      </c>
      <c r="F1566">
        <v>94.169998000000007</v>
      </c>
      <c r="G1566">
        <v>94.169998000000007</v>
      </c>
      <c r="H1566">
        <v>0</v>
      </c>
    </row>
    <row r="1567" spans="1:8" x14ac:dyDescent="0.25">
      <c r="A1567" s="1">
        <v>36161</v>
      </c>
      <c r="B1567" s="1" t="str">
        <f t="shared" si="24"/>
        <v>1999M1</v>
      </c>
      <c r="C1567">
        <v>94.75</v>
      </c>
      <c r="D1567">
        <v>94.769997000000004</v>
      </c>
      <c r="E1567">
        <v>94.019997000000004</v>
      </c>
      <c r="F1567">
        <v>94.169998000000007</v>
      </c>
      <c r="G1567">
        <v>94.169998000000007</v>
      </c>
      <c r="H1567">
        <v>0</v>
      </c>
    </row>
    <row r="1568" spans="1:8" x14ac:dyDescent="0.25">
      <c r="A1568" s="1">
        <v>36164</v>
      </c>
      <c r="B1568" s="1" t="str">
        <f t="shared" si="24"/>
        <v>1999M1</v>
      </c>
      <c r="C1568">
        <v>93.889999000000003</v>
      </c>
      <c r="D1568">
        <v>94.150002000000001</v>
      </c>
      <c r="E1568">
        <v>93.050003000000004</v>
      </c>
      <c r="F1568">
        <v>93.440002000000007</v>
      </c>
      <c r="G1568">
        <v>93.440002000000007</v>
      </c>
      <c r="H1568">
        <v>0</v>
      </c>
    </row>
    <row r="1569" spans="1:8" x14ac:dyDescent="0.25">
      <c r="A1569" s="1">
        <v>36165</v>
      </c>
      <c r="B1569" s="1" t="str">
        <f t="shared" si="24"/>
        <v>1999M1</v>
      </c>
      <c r="C1569">
        <v>93.440002000000007</v>
      </c>
      <c r="D1569">
        <v>93.82</v>
      </c>
      <c r="E1569">
        <v>93.080001999999993</v>
      </c>
      <c r="F1569">
        <v>93.470000999999996</v>
      </c>
      <c r="G1569">
        <v>93.470000999999996</v>
      </c>
      <c r="H1569">
        <v>0</v>
      </c>
    </row>
    <row r="1570" spans="1:8" x14ac:dyDescent="0.25">
      <c r="A1570" s="1">
        <v>36166</v>
      </c>
      <c r="B1570" s="1" t="str">
        <f t="shared" si="24"/>
        <v>1999M1</v>
      </c>
      <c r="C1570">
        <v>93.739998</v>
      </c>
      <c r="D1570">
        <v>94.849997999999999</v>
      </c>
      <c r="E1570">
        <v>93.209998999999996</v>
      </c>
      <c r="F1570">
        <v>94.529999000000004</v>
      </c>
      <c r="G1570">
        <v>94.529999000000004</v>
      </c>
      <c r="H1570">
        <v>0</v>
      </c>
    </row>
    <row r="1571" spans="1:8" x14ac:dyDescent="0.25">
      <c r="A1571" s="1">
        <v>36167</v>
      </c>
      <c r="B1571" s="1" t="str">
        <f t="shared" si="24"/>
        <v>1999M1</v>
      </c>
      <c r="C1571">
        <v>94.419998000000007</v>
      </c>
      <c r="D1571">
        <v>94.480002999999996</v>
      </c>
      <c r="E1571">
        <v>93.449996999999996</v>
      </c>
      <c r="F1571">
        <v>93.720000999999996</v>
      </c>
      <c r="G1571">
        <v>93.720000999999996</v>
      </c>
      <c r="H1571">
        <v>0</v>
      </c>
    </row>
    <row r="1572" spans="1:8" x14ac:dyDescent="0.25">
      <c r="A1572" s="1">
        <v>36168</v>
      </c>
      <c r="B1572" s="1" t="str">
        <f t="shared" si="24"/>
        <v>1999M1</v>
      </c>
      <c r="C1572">
        <v>93.800003000000004</v>
      </c>
      <c r="D1572">
        <v>94.82</v>
      </c>
      <c r="E1572">
        <v>93.660004000000001</v>
      </c>
      <c r="F1572">
        <v>94.349997999999999</v>
      </c>
      <c r="G1572">
        <v>94.349997999999999</v>
      </c>
      <c r="H1572">
        <v>0</v>
      </c>
    </row>
    <row r="1573" spans="1:8" x14ac:dyDescent="0.25">
      <c r="A1573" s="1">
        <v>36171</v>
      </c>
      <c r="B1573" s="1" t="str">
        <f t="shared" si="24"/>
        <v>1999M1</v>
      </c>
      <c r="C1573">
        <v>94.449996999999996</v>
      </c>
      <c r="D1573">
        <v>94.68</v>
      </c>
      <c r="E1573">
        <v>94.099997999999999</v>
      </c>
      <c r="F1573">
        <v>94.660004000000001</v>
      </c>
      <c r="G1573">
        <v>94.660004000000001</v>
      </c>
      <c r="H1573">
        <v>0</v>
      </c>
    </row>
    <row r="1574" spans="1:8" x14ac:dyDescent="0.25">
      <c r="A1574" s="1">
        <v>36172</v>
      </c>
      <c r="B1574" s="1" t="str">
        <f t="shared" si="24"/>
        <v>1999M1</v>
      </c>
      <c r="C1574">
        <v>94.589995999999999</v>
      </c>
      <c r="D1574">
        <v>95.330001999999993</v>
      </c>
      <c r="E1574">
        <v>94.550003000000004</v>
      </c>
      <c r="F1574">
        <v>94.790001000000004</v>
      </c>
      <c r="G1574">
        <v>94.790001000000004</v>
      </c>
      <c r="H1574">
        <v>0</v>
      </c>
    </row>
    <row r="1575" spans="1:8" x14ac:dyDescent="0.25">
      <c r="A1575" s="1">
        <v>36173</v>
      </c>
      <c r="B1575" s="1" t="str">
        <f t="shared" si="24"/>
        <v>1999M1</v>
      </c>
      <c r="C1575">
        <v>94.709998999999996</v>
      </c>
      <c r="D1575">
        <v>94.760002</v>
      </c>
      <c r="E1575">
        <v>93.480002999999996</v>
      </c>
      <c r="F1575">
        <v>94.25</v>
      </c>
      <c r="G1575">
        <v>94.25</v>
      </c>
      <c r="H1575">
        <v>0</v>
      </c>
    </row>
    <row r="1576" spans="1:8" x14ac:dyDescent="0.25">
      <c r="A1576" s="1">
        <v>36174</v>
      </c>
      <c r="B1576" s="1" t="str">
        <f t="shared" si="24"/>
        <v>1999M1</v>
      </c>
      <c r="C1576">
        <v>94.07</v>
      </c>
      <c r="D1576">
        <v>94.540001000000004</v>
      </c>
      <c r="E1576">
        <v>93.900002000000001</v>
      </c>
      <c r="F1576">
        <v>94.029999000000004</v>
      </c>
      <c r="G1576">
        <v>94.029999000000004</v>
      </c>
      <c r="H1576">
        <v>0</v>
      </c>
    </row>
    <row r="1577" spans="1:8" x14ac:dyDescent="0.25">
      <c r="A1577" s="1">
        <v>36175</v>
      </c>
      <c r="B1577" s="1" t="str">
        <f t="shared" si="24"/>
        <v>1999M1</v>
      </c>
      <c r="C1577">
        <v>94.160004000000001</v>
      </c>
      <c r="D1577">
        <v>94.839995999999999</v>
      </c>
      <c r="E1577">
        <v>93.68</v>
      </c>
      <c r="F1577">
        <v>94.720000999999996</v>
      </c>
      <c r="G1577">
        <v>94.720000999999996</v>
      </c>
      <c r="H1577">
        <v>0</v>
      </c>
    </row>
    <row r="1578" spans="1:8" x14ac:dyDescent="0.25">
      <c r="A1578" s="1">
        <v>36178</v>
      </c>
      <c r="B1578" s="1" t="str">
        <f t="shared" si="24"/>
        <v>1999M1</v>
      </c>
      <c r="C1578">
        <v>94.160004000000001</v>
      </c>
      <c r="D1578">
        <v>94.839995999999999</v>
      </c>
      <c r="E1578">
        <v>93.68</v>
      </c>
      <c r="F1578">
        <v>94.720000999999996</v>
      </c>
      <c r="G1578">
        <v>94.720000999999996</v>
      </c>
      <c r="H1578">
        <v>0</v>
      </c>
    </row>
    <row r="1579" spans="1:8" x14ac:dyDescent="0.25">
      <c r="A1579" s="1">
        <v>36179</v>
      </c>
      <c r="B1579" s="1" t="str">
        <f t="shared" si="24"/>
        <v>1999M1</v>
      </c>
      <c r="C1579">
        <v>94.650002000000001</v>
      </c>
      <c r="D1579">
        <v>95</v>
      </c>
      <c r="E1579">
        <v>94.349997999999999</v>
      </c>
      <c r="F1579">
        <v>94.519997000000004</v>
      </c>
      <c r="G1579">
        <v>94.519997000000004</v>
      </c>
      <c r="H1579">
        <v>0</v>
      </c>
    </row>
    <row r="1580" spans="1:8" x14ac:dyDescent="0.25">
      <c r="A1580" s="1">
        <v>36180</v>
      </c>
      <c r="B1580" s="1" t="str">
        <f t="shared" si="24"/>
        <v>1999M1</v>
      </c>
      <c r="C1580">
        <v>94.57</v>
      </c>
      <c r="D1580">
        <v>94.949996999999996</v>
      </c>
      <c r="E1580">
        <v>94.480002999999996</v>
      </c>
      <c r="F1580">
        <v>94.720000999999996</v>
      </c>
      <c r="G1580">
        <v>94.720000999999996</v>
      </c>
      <c r="H1580">
        <v>0</v>
      </c>
    </row>
    <row r="1581" spans="1:8" x14ac:dyDescent="0.25">
      <c r="A1581" s="1">
        <v>36181</v>
      </c>
      <c r="B1581" s="1" t="str">
        <f t="shared" si="24"/>
        <v>1999M1</v>
      </c>
      <c r="C1581">
        <v>94.660004000000001</v>
      </c>
      <c r="D1581">
        <v>94.830001999999993</v>
      </c>
      <c r="E1581">
        <v>94.370002999999997</v>
      </c>
      <c r="F1581">
        <v>94.5</v>
      </c>
      <c r="G1581">
        <v>94.5</v>
      </c>
      <c r="H1581">
        <v>0</v>
      </c>
    </row>
    <row r="1582" spans="1:8" x14ac:dyDescent="0.25">
      <c r="A1582" s="1">
        <v>36182</v>
      </c>
      <c r="B1582" s="1" t="str">
        <f t="shared" si="24"/>
        <v>1999M1</v>
      </c>
      <c r="C1582">
        <v>94.580001999999993</v>
      </c>
      <c r="D1582">
        <v>94.809997999999993</v>
      </c>
      <c r="E1582">
        <v>94.360000999999997</v>
      </c>
      <c r="F1582">
        <v>94.660004000000001</v>
      </c>
      <c r="G1582">
        <v>94.660004000000001</v>
      </c>
      <c r="H1582">
        <v>0</v>
      </c>
    </row>
    <row r="1583" spans="1:8" x14ac:dyDescent="0.25">
      <c r="A1583" s="1">
        <v>36185</v>
      </c>
      <c r="B1583" s="1" t="str">
        <f t="shared" si="24"/>
        <v>1999M1</v>
      </c>
      <c r="C1583">
        <v>94.730002999999996</v>
      </c>
      <c r="D1583">
        <v>94.75</v>
      </c>
      <c r="E1583">
        <v>94.5</v>
      </c>
      <c r="F1583">
        <v>94.730002999999996</v>
      </c>
      <c r="G1583">
        <v>94.730002999999996</v>
      </c>
      <c r="H1583">
        <v>0</v>
      </c>
    </row>
    <row r="1584" spans="1:8" x14ac:dyDescent="0.25">
      <c r="A1584" s="1">
        <v>36186</v>
      </c>
      <c r="B1584" s="1" t="str">
        <f t="shared" si="24"/>
        <v>1999M1</v>
      </c>
      <c r="C1584">
        <v>94.699996999999996</v>
      </c>
      <c r="D1584">
        <v>94.739998</v>
      </c>
      <c r="E1584">
        <v>94.510002</v>
      </c>
      <c r="F1584">
        <v>94.720000999999996</v>
      </c>
      <c r="G1584">
        <v>94.720000999999996</v>
      </c>
      <c r="H1584">
        <v>0</v>
      </c>
    </row>
    <row r="1585" spans="1:8" x14ac:dyDescent="0.25">
      <c r="A1585" s="1">
        <v>36187</v>
      </c>
      <c r="B1585" s="1" t="str">
        <f t="shared" si="24"/>
        <v>1999M1</v>
      </c>
      <c r="C1585">
        <v>94.68</v>
      </c>
      <c r="D1585">
        <v>95.839995999999999</v>
      </c>
      <c r="E1585">
        <v>94.669998000000007</v>
      </c>
      <c r="F1585">
        <v>95.68</v>
      </c>
      <c r="G1585">
        <v>95.68</v>
      </c>
      <c r="H1585">
        <v>0</v>
      </c>
    </row>
    <row r="1586" spans="1:8" x14ac:dyDescent="0.25">
      <c r="A1586" s="1">
        <v>36188</v>
      </c>
      <c r="B1586" s="1" t="str">
        <f t="shared" si="24"/>
        <v>1999M1</v>
      </c>
      <c r="C1586">
        <v>95.519997000000004</v>
      </c>
      <c r="D1586">
        <v>96.080001999999993</v>
      </c>
      <c r="E1586">
        <v>95.400002000000001</v>
      </c>
      <c r="F1586">
        <v>95.790001000000004</v>
      </c>
      <c r="G1586">
        <v>95.790001000000004</v>
      </c>
      <c r="H1586">
        <v>0</v>
      </c>
    </row>
    <row r="1587" spans="1:8" x14ac:dyDescent="0.25">
      <c r="A1587" s="1">
        <v>36189</v>
      </c>
      <c r="B1587" s="1" t="str">
        <f t="shared" si="24"/>
        <v>1999M1</v>
      </c>
      <c r="C1587">
        <v>95.860000999999997</v>
      </c>
      <c r="D1587">
        <v>96.239998</v>
      </c>
      <c r="E1587">
        <v>95.68</v>
      </c>
      <c r="F1587">
        <v>96.080001999999993</v>
      </c>
      <c r="G1587">
        <v>96.080001999999993</v>
      </c>
      <c r="H1587">
        <v>0</v>
      </c>
    </row>
    <row r="1588" spans="1:8" x14ac:dyDescent="0.25">
      <c r="A1588" s="1">
        <v>36192</v>
      </c>
      <c r="B1588" s="1" t="str">
        <f t="shared" si="24"/>
        <v>1999M2</v>
      </c>
      <c r="C1588">
        <v>95.900002000000001</v>
      </c>
      <c r="D1588">
        <v>96.400002000000001</v>
      </c>
      <c r="E1588">
        <v>95.809997999999993</v>
      </c>
      <c r="F1588">
        <v>96.230002999999996</v>
      </c>
      <c r="G1588">
        <v>96.230002999999996</v>
      </c>
      <c r="H1588">
        <v>0</v>
      </c>
    </row>
    <row r="1589" spans="1:8" x14ac:dyDescent="0.25">
      <c r="A1589" s="1">
        <v>36193</v>
      </c>
      <c r="B1589" s="1" t="str">
        <f t="shared" si="24"/>
        <v>1999M2</v>
      </c>
      <c r="C1589">
        <v>96.239998</v>
      </c>
      <c r="D1589">
        <v>96.32</v>
      </c>
      <c r="E1589">
        <v>95.629997000000003</v>
      </c>
      <c r="F1589">
        <v>95.709998999999996</v>
      </c>
      <c r="G1589">
        <v>95.709998999999996</v>
      </c>
      <c r="H1589">
        <v>0</v>
      </c>
    </row>
    <row r="1590" spans="1:8" x14ac:dyDescent="0.25">
      <c r="A1590" s="1">
        <v>36194</v>
      </c>
      <c r="B1590" s="1" t="str">
        <f t="shared" si="24"/>
        <v>1999M2</v>
      </c>
      <c r="C1590">
        <v>95.660004000000001</v>
      </c>
      <c r="D1590">
        <v>96.089995999999999</v>
      </c>
      <c r="E1590">
        <v>95.629997000000003</v>
      </c>
      <c r="F1590">
        <v>96.029999000000004</v>
      </c>
      <c r="G1590">
        <v>96.029999000000004</v>
      </c>
      <c r="H1590">
        <v>0</v>
      </c>
    </row>
    <row r="1591" spans="1:8" x14ac:dyDescent="0.25">
      <c r="A1591" s="1">
        <v>36195</v>
      </c>
      <c r="B1591" s="1" t="str">
        <f t="shared" si="24"/>
        <v>1999M2</v>
      </c>
      <c r="C1591">
        <v>96.110000999999997</v>
      </c>
      <c r="D1591">
        <v>96.480002999999996</v>
      </c>
      <c r="E1591">
        <v>95.589995999999999</v>
      </c>
      <c r="F1591">
        <v>95.68</v>
      </c>
      <c r="G1591">
        <v>95.68</v>
      </c>
      <c r="H1591">
        <v>0</v>
      </c>
    </row>
    <row r="1592" spans="1:8" x14ac:dyDescent="0.25">
      <c r="A1592" s="1">
        <v>36196</v>
      </c>
      <c r="B1592" s="1" t="str">
        <f t="shared" si="24"/>
        <v>1999M2</v>
      </c>
      <c r="C1592">
        <v>95.589995999999999</v>
      </c>
      <c r="D1592">
        <v>96.300003000000004</v>
      </c>
      <c r="E1592">
        <v>95.379997000000003</v>
      </c>
      <c r="F1592">
        <v>96.220000999999996</v>
      </c>
      <c r="G1592">
        <v>96.220000999999996</v>
      </c>
      <c r="H1592">
        <v>0</v>
      </c>
    </row>
    <row r="1593" spans="1:8" x14ac:dyDescent="0.25">
      <c r="A1593" s="1">
        <v>36199</v>
      </c>
      <c r="B1593" s="1" t="str">
        <f t="shared" si="24"/>
        <v>1999M2</v>
      </c>
      <c r="C1593">
        <v>96.18</v>
      </c>
      <c r="D1593">
        <v>96.580001999999993</v>
      </c>
      <c r="E1593">
        <v>95.989998</v>
      </c>
      <c r="F1593">
        <v>96.010002</v>
      </c>
      <c r="G1593">
        <v>96.010002</v>
      </c>
      <c r="H1593">
        <v>0</v>
      </c>
    </row>
    <row r="1594" spans="1:8" x14ac:dyDescent="0.25">
      <c r="A1594" s="1">
        <v>36200</v>
      </c>
      <c r="B1594" s="1" t="str">
        <f t="shared" si="24"/>
        <v>1999M2</v>
      </c>
      <c r="C1594">
        <v>96.089995999999999</v>
      </c>
      <c r="D1594">
        <v>96.32</v>
      </c>
      <c r="E1594">
        <v>95.919998000000007</v>
      </c>
      <c r="F1594">
        <v>96.279999000000004</v>
      </c>
      <c r="G1594">
        <v>96.279999000000004</v>
      </c>
      <c r="H1594">
        <v>0</v>
      </c>
    </row>
    <row r="1595" spans="1:8" x14ac:dyDescent="0.25">
      <c r="A1595" s="1">
        <v>36201</v>
      </c>
      <c r="B1595" s="1" t="str">
        <f t="shared" si="24"/>
        <v>1999M2</v>
      </c>
      <c r="C1595">
        <v>96.040001000000004</v>
      </c>
      <c r="D1595">
        <v>96.480002999999996</v>
      </c>
      <c r="E1595">
        <v>95.889999000000003</v>
      </c>
      <c r="F1595">
        <v>95.959998999999996</v>
      </c>
      <c r="G1595">
        <v>95.959998999999996</v>
      </c>
      <c r="H1595">
        <v>0</v>
      </c>
    </row>
    <row r="1596" spans="1:8" x14ac:dyDescent="0.25">
      <c r="A1596" s="1">
        <v>36202</v>
      </c>
      <c r="B1596" s="1" t="str">
        <f t="shared" si="24"/>
        <v>1999M2</v>
      </c>
      <c r="C1596">
        <v>96.089995999999999</v>
      </c>
      <c r="D1596">
        <v>96.699996999999996</v>
      </c>
      <c r="E1596">
        <v>95.989998</v>
      </c>
      <c r="F1596">
        <v>96.68</v>
      </c>
      <c r="G1596">
        <v>96.68</v>
      </c>
      <c r="H1596">
        <v>0</v>
      </c>
    </row>
    <row r="1597" spans="1:8" x14ac:dyDescent="0.25">
      <c r="A1597" s="1">
        <v>36203</v>
      </c>
      <c r="B1597" s="1" t="str">
        <f t="shared" si="24"/>
        <v>1999M2</v>
      </c>
      <c r="C1597">
        <v>96.650002000000001</v>
      </c>
      <c r="D1597">
        <v>96.870002999999997</v>
      </c>
      <c r="E1597">
        <v>96.239998</v>
      </c>
      <c r="F1597">
        <v>96.309997999999993</v>
      </c>
      <c r="G1597">
        <v>96.309997999999993</v>
      </c>
      <c r="H1597">
        <v>0</v>
      </c>
    </row>
    <row r="1598" spans="1:8" x14ac:dyDescent="0.25">
      <c r="A1598" s="1">
        <v>36206</v>
      </c>
      <c r="B1598" s="1" t="str">
        <f t="shared" si="24"/>
        <v>1999M2</v>
      </c>
      <c r="C1598">
        <v>96.239998</v>
      </c>
      <c r="D1598">
        <v>96.82</v>
      </c>
      <c r="E1598">
        <v>96.209998999999996</v>
      </c>
      <c r="F1598">
        <v>96.699996999999996</v>
      </c>
      <c r="G1598">
        <v>96.699996999999996</v>
      </c>
      <c r="H1598">
        <v>0</v>
      </c>
    </row>
    <row r="1599" spans="1:8" x14ac:dyDescent="0.25">
      <c r="A1599" s="1">
        <v>36207</v>
      </c>
      <c r="B1599" s="1" t="str">
        <f t="shared" si="24"/>
        <v>1999M2</v>
      </c>
      <c r="C1599">
        <v>96.769997000000004</v>
      </c>
      <c r="D1599">
        <v>97.470000999999996</v>
      </c>
      <c r="E1599">
        <v>96.75</v>
      </c>
      <c r="F1599">
        <v>97.209998999999996</v>
      </c>
      <c r="G1599">
        <v>97.209998999999996</v>
      </c>
      <c r="H1599">
        <v>0</v>
      </c>
    </row>
    <row r="1600" spans="1:8" x14ac:dyDescent="0.25">
      <c r="A1600" s="1">
        <v>36208</v>
      </c>
      <c r="B1600" s="1" t="str">
        <f t="shared" si="24"/>
        <v>1999M2</v>
      </c>
      <c r="C1600">
        <v>97.199996999999996</v>
      </c>
      <c r="D1600">
        <v>97.239998</v>
      </c>
      <c r="E1600">
        <v>96.830001999999993</v>
      </c>
      <c r="F1600">
        <v>97.059997999999993</v>
      </c>
      <c r="G1600">
        <v>97.059997999999993</v>
      </c>
      <c r="H1600">
        <v>0</v>
      </c>
    </row>
    <row r="1601" spans="1:8" x14ac:dyDescent="0.25">
      <c r="A1601" s="1">
        <v>36209</v>
      </c>
      <c r="B1601" s="1" t="str">
        <f t="shared" si="24"/>
        <v>1999M2</v>
      </c>
      <c r="C1601">
        <v>96.989998</v>
      </c>
      <c r="D1601">
        <v>97.440002000000007</v>
      </c>
      <c r="E1601">
        <v>96.760002</v>
      </c>
      <c r="F1601">
        <v>97.32</v>
      </c>
      <c r="G1601">
        <v>97.32</v>
      </c>
      <c r="H1601">
        <v>0</v>
      </c>
    </row>
    <row r="1602" spans="1:8" x14ac:dyDescent="0.25">
      <c r="A1602" s="1">
        <v>36210</v>
      </c>
      <c r="B1602" s="1" t="str">
        <f t="shared" si="24"/>
        <v>1999M2</v>
      </c>
      <c r="C1602">
        <v>97.360000999999997</v>
      </c>
      <c r="D1602">
        <v>98.389999000000003</v>
      </c>
      <c r="E1602">
        <v>97.279999000000004</v>
      </c>
      <c r="F1602">
        <v>98.269997000000004</v>
      </c>
      <c r="G1602">
        <v>98.269997000000004</v>
      </c>
      <c r="H1602">
        <v>0</v>
      </c>
    </row>
    <row r="1603" spans="1:8" x14ac:dyDescent="0.25">
      <c r="A1603" s="1">
        <v>36213</v>
      </c>
      <c r="B1603" s="1" t="str">
        <f t="shared" ref="B1603:B1666" si="25">YEAR(A1603)&amp;"M"&amp;MONTH(A1603)</f>
        <v>1999M2</v>
      </c>
      <c r="C1603">
        <v>98.410004000000001</v>
      </c>
      <c r="D1603">
        <v>99.059997999999993</v>
      </c>
      <c r="E1603">
        <v>98.339995999999999</v>
      </c>
      <c r="F1603">
        <v>98.519997000000004</v>
      </c>
      <c r="G1603">
        <v>98.519997000000004</v>
      </c>
      <c r="H1603">
        <v>0</v>
      </c>
    </row>
    <row r="1604" spans="1:8" x14ac:dyDescent="0.25">
      <c r="A1604" s="1">
        <v>36214</v>
      </c>
      <c r="B1604" s="1" t="str">
        <f t="shared" si="25"/>
        <v>1999M2</v>
      </c>
      <c r="C1604">
        <v>98.57</v>
      </c>
      <c r="D1604">
        <v>99.230002999999996</v>
      </c>
      <c r="E1604">
        <v>98.139999000000003</v>
      </c>
      <c r="F1604">
        <v>98.849997999999999</v>
      </c>
      <c r="G1604">
        <v>98.849997999999999</v>
      </c>
      <c r="H1604">
        <v>0</v>
      </c>
    </row>
    <row r="1605" spans="1:8" x14ac:dyDescent="0.25">
      <c r="A1605" s="1">
        <v>36215</v>
      </c>
      <c r="B1605" s="1" t="str">
        <f t="shared" si="25"/>
        <v>1999M2</v>
      </c>
      <c r="C1605">
        <v>98.68</v>
      </c>
      <c r="D1605">
        <v>99.480002999999996</v>
      </c>
      <c r="E1605">
        <v>98.610000999999997</v>
      </c>
      <c r="F1605">
        <v>99.110000999999997</v>
      </c>
      <c r="G1605">
        <v>99.110000999999997</v>
      </c>
      <c r="H1605">
        <v>0</v>
      </c>
    </row>
    <row r="1606" spans="1:8" x14ac:dyDescent="0.25">
      <c r="A1606" s="1">
        <v>36216</v>
      </c>
      <c r="B1606" s="1" t="str">
        <f t="shared" si="25"/>
        <v>1999M2</v>
      </c>
      <c r="C1606">
        <v>98.989998</v>
      </c>
      <c r="D1606">
        <v>99.110000999999997</v>
      </c>
      <c r="E1606">
        <v>98.260002</v>
      </c>
      <c r="F1606">
        <v>98.57</v>
      </c>
      <c r="G1606">
        <v>98.57</v>
      </c>
      <c r="H1606">
        <v>0</v>
      </c>
    </row>
    <row r="1607" spans="1:8" x14ac:dyDescent="0.25">
      <c r="A1607" s="1">
        <v>36217</v>
      </c>
      <c r="B1607" s="1" t="str">
        <f t="shared" si="25"/>
        <v>1999M2</v>
      </c>
      <c r="C1607">
        <v>98.629997000000003</v>
      </c>
      <c r="D1607">
        <v>99.269997000000004</v>
      </c>
      <c r="E1607">
        <v>98.489998</v>
      </c>
      <c r="F1607">
        <v>98.68</v>
      </c>
      <c r="G1607">
        <v>98.68</v>
      </c>
      <c r="H1607">
        <v>0</v>
      </c>
    </row>
    <row r="1608" spans="1:8" x14ac:dyDescent="0.25">
      <c r="A1608" s="1">
        <v>36220</v>
      </c>
      <c r="B1608" s="1" t="str">
        <f t="shared" si="25"/>
        <v>1999M3</v>
      </c>
      <c r="C1608">
        <v>98.889999000000003</v>
      </c>
      <c r="D1608">
        <v>99.610000999999997</v>
      </c>
      <c r="E1608">
        <v>98.639999000000003</v>
      </c>
      <c r="F1608">
        <v>99.559997999999993</v>
      </c>
      <c r="G1608">
        <v>99.559997999999993</v>
      </c>
      <c r="H1608">
        <v>0</v>
      </c>
    </row>
    <row r="1609" spans="1:8" x14ac:dyDescent="0.25">
      <c r="A1609" s="1">
        <v>36221</v>
      </c>
      <c r="B1609" s="1" t="str">
        <f t="shared" si="25"/>
        <v>1999M3</v>
      </c>
      <c r="C1609">
        <v>99.559997999999993</v>
      </c>
      <c r="D1609">
        <v>99.870002999999997</v>
      </c>
      <c r="E1609">
        <v>99.269997000000004</v>
      </c>
      <c r="F1609">
        <v>99.370002999999997</v>
      </c>
      <c r="G1609">
        <v>99.370002999999997</v>
      </c>
      <c r="H1609">
        <v>0</v>
      </c>
    </row>
    <row r="1610" spans="1:8" x14ac:dyDescent="0.25">
      <c r="A1610" s="1">
        <v>36222</v>
      </c>
      <c r="B1610" s="1" t="str">
        <f t="shared" si="25"/>
        <v>1999M3</v>
      </c>
      <c r="C1610">
        <v>99.25</v>
      </c>
      <c r="D1610">
        <v>99.830001999999993</v>
      </c>
      <c r="E1610">
        <v>99.209998999999996</v>
      </c>
      <c r="F1610">
        <v>99.760002</v>
      </c>
      <c r="G1610">
        <v>99.760002</v>
      </c>
      <c r="H1610">
        <v>0</v>
      </c>
    </row>
    <row r="1611" spans="1:8" x14ac:dyDescent="0.25">
      <c r="A1611" s="1">
        <v>36223</v>
      </c>
      <c r="B1611" s="1" t="str">
        <f t="shared" si="25"/>
        <v>1999M3</v>
      </c>
      <c r="C1611">
        <v>99.870002999999997</v>
      </c>
      <c r="D1611">
        <v>100.589996</v>
      </c>
      <c r="E1611">
        <v>99.82</v>
      </c>
      <c r="F1611">
        <v>100.339996</v>
      </c>
      <c r="G1611">
        <v>100.339996</v>
      </c>
      <c r="H1611">
        <v>0</v>
      </c>
    </row>
    <row r="1612" spans="1:8" x14ac:dyDescent="0.25">
      <c r="A1612" s="1">
        <v>36224</v>
      </c>
      <c r="B1612" s="1" t="str">
        <f t="shared" si="25"/>
        <v>1999M3</v>
      </c>
      <c r="C1612">
        <v>100.41999800000001</v>
      </c>
      <c r="D1612">
        <v>100.510002</v>
      </c>
      <c r="E1612">
        <v>99.879997000000003</v>
      </c>
      <c r="F1612">
        <v>100.239998</v>
      </c>
      <c r="G1612">
        <v>100.239998</v>
      </c>
      <c r="H1612">
        <v>0</v>
      </c>
    </row>
    <row r="1613" spans="1:8" x14ac:dyDescent="0.25">
      <c r="A1613" s="1">
        <v>36227</v>
      </c>
      <c r="B1613" s="1" t="str">
        <f t="shared" si="25"/>
        <v>1999M3</v>
      </c>
      <c r="C1613">
        <v>100.300003</v>
      </c>
      <c r="D1613">
        <v>100.470001</v>
      </c>
      <c r="E1613">
        <v>99.470000999999996</v>
      </c>
      <c r="F1613">
        <v>99.690002000000007</v>
      </c>
      <c r="G1613">
        <v>99.690002000000007</v>
      </c>
      <c r="H1613">
        <v>0</v>
      </c>
    </row>
    <row r="1614" spans="1:8" x14ac:dyDescent="0.25">
      <c r="A1614" s="1">
        <v>36228</v>
      </c>
      <c r="B1614" s="1" t="str">
        <f t="shared" si="25"/>
        <v>1999M3</v>
      </c>
      <c r="C1614">
        <v>99.75</v>
      </c>
      <c r="D1614">
        <v>99.900002000000001</v>
      </c>
      <c r="E1614">
        <v>99.410004000000001</v>
      </c>
      <c r="F1614">
        <v>99.559997999999993</v>
      </c>
      <c r="G1614">
        <v>99.559997999999993</v>
      </c>
      <c r="H1614">
        <v>0</v>
      </c>
    </row>
    <row r="1615" spans="1:8" x14ac:dyDescent="0.25">
      <c r="A1615" s="1">
        <v>36229</v>
      </c>
      <c r="B1615" s="1" t="str">
        <f t="shared" si="25"/>
        <v>1999M3</v>
      </c>
      <c r="C1615">
        <v>99.529999000000004</v>
      </c>
      <c r="D1615">
        <v>99.669998000000007</v>
      </c>
      <c r="E1615">
        <v>98.839995999999999</v>
      </c>
      <c r="F1615">
        <v>99.010002</v>
      </c>
      <c r="G1615">
        <v>99.010002</v>
      </c>
      <c r="H1615">
        <v>0</v>
      </c>
    </row>
    <row r="1616" spans="1:8" x14ac:dyDescent="0.25">
      <c r="A1616" s="1">
        <v>36230</v>
      </c>
      <c r="B1616" s="1" t="str">
        <f t="shared" si="25"/>
        <v>1999M3</v>
      </c>
      <c r="C1616">
        <v>99.010002</v>
      </c>
      <c r="D1616">
        <v>99.949996999999996</v>
      </c>
      <c r="E1616">
        <v>98.190002000000007</v>
      </c>
      <c r="F1616">
        <v>98.459998999999996</v>
      </c>
      <c r="G1616">
        <v>98.459998999999996</v>
      </c>
      <c r="H1616">
        <v>0</v>
      </c>
    </row>
    <row r="1617" spans="1:8" x14ac:dyDescent="0.25">
      <c r="A1617" s="1">
        <v>36231</v>
      </c>
      <c r="B1617" s="1" t="str">
        <f t="shared" si="25"/>
        <v>1999M3</v>
      </c>
      <c r="C1617">
        <v>98.519997000000004</v>
      </c>
      <c r="D1617">
        <v>99.330001999999993</v>
      </c>
      <c r="E1617">
        <v>98.379997000000003</v>
      </c>
      <c r="F1617">
        <v>99.150002000000001</v>
      </c>
      <c r="G1617">
        <v>99.150002000000001</v>
      </c>
      <c r="H1617">
        <v>0</v>
      </c>
    </row>
    <row r="1618" spans="1:8" x14ac:dyDescent="0.25">
      <c r="A1618" s="1">
        <v>36234</v>
      </c>
      <c r="B1618" s="1" t="str">
        <f t="shared" si="25"/>
        <v>1999M3</v>
      </c>
      <c r="C1618">
        <v>99.169998000000007</v>
      </c>
      <c r="D1618">
        <v>99.339995999999999</v>
      </c>
      <c r="E1618">
        <v>98.75</v>
      </c>
      <c r="F1618">
        <v>98.889999000000003</v>
      </c>
      <c r="G1618">
        <v>98.889999000000003</v>
      </c>
      <c r="H1618">
        <v>0</v>
      </c>
    </row>
    <row r="1619" spans="1:8" x14ac:dyDescent="0.25">
      <c r="A1619" s="1">
        <v>36235</v>
      </c>
      <c r="B1619" s="1" t="str">
        <f t="shared" si="25"/>
        <v>1999M3</v>
      </c>
      <c r="C1619">
        <v>99.190002000000007</v>
      </c>
      <c r="D1619">
        <v>99.699996999999996</v>
      </c>
      <c r="E1619">
        <v>98.519997000000004</v>
      </c>
      <c r="F1619">
        <v>98.599997999999999</v>
      </c>
      <c r="G1619">
        <v>98.599997999999999</v>
      </c>
      <c r="H1619">
        <v>0</v>
      </c>
    </row>
    <row r="1620" spans="1:8" x14ac:dyDescent="0.25">
      <c r="A1620" s="1">
        <v>36236</v>
      </c>
      <c r="B1620" s="1" t="str">
        <f t="shared" si="25"/>
        <v>1999M3</v>
      </c>
      <c r="C1620">
        <v>98.5</v>
      </c>
      <c r="D1620">
        <v>99.050003000000004</v>
      </c>
      <c r="E1620">
        <v>98.239998</v>
      </c>
      <c r="F1620">
        <v>98.5</v>
      </c>
      <c r="G1620">
        <v>98.5</v>
      </c>
      <c r="H1620">
        <v>0</v>
      </c>
    </row>
    <row r="1621" spans="1:8" x14ac:dyDescent="0.25">
      <c r="A1621" s="1">
        <v>36237</v>
      </c>
      <c r="B1621" s="1" t="str">
        <f t="shared" si="25"/>
        <v>1999M3</v>
      </c>
      <c r="C1621">
        <v>98.510002</v>
      </c>
      <c r="D1621">
        <v>98.690002000000007</v>
      </c>
      <c r="E1621">
        <v>98.160004000000001</v>
      </c>
      <c r="F1621">
        <v>98.57</v>
      </c>
      <c r="G1621">
        <v>98.57</v>
      </c>
      <c r="H1621">
        <v>0</v>
      </c>
    </row>
    <row r="1622" spans="1:8" x14ac:dyDescent="0.25">
      <c r="A1622" s="1">
        <v>36238</v>
      </c>
      <c r="B1622" s="1" t="str">
        <f t="shared" si="25"/>
        <v>1999M3</v>
      </c>
      <c r="C1622">
        <v>98.610000999999997</v>
      </c>
      <c r="D1622">
        <v>99.139999000000003</v>
      </c>
      <c r="E1622">
        <v>98.379997000000003</v>
      </c>
      <c r="F1622">
        <v>99.050003000000004</v>
      </c>
      <c r="G1622">
        <v>99.050003000000004</v>
      </c>
      <c r="H1622">
        <v>0</v>
      </c>
    </row>
    <row r="1623" spans="1:8" x14ac:dyDescent="0.25">
      <c r="A1623" s="1">
        <v>36241</v>
      </c>
      <c r="B1623" s="1" t="str">
        <f t="shared" si="25"/>
        <v>1999M3</v>
      </c>
      <c r="C1623">
        <v>98.940002000000007</v>
      </c>
      <c r="D1623">
        <v>99.389999000000003</v>
      </c>
      <c r="E1623">
        <v>98.910004000000001</v>
      </c>
      <c r="F1623">
        <v>98.919998000000007</v>
      </c>
      <c r="G1623">
        <v>98.919998000000007</v>
      </c>
      <c r="H1623">
        <v>0</v>
      </c>
    </row>
    <row r="1624" spans="1:8" x14ac:dyDescent="0.25">
      <c r="A1624" s="1">
        <v>36242</v>
      </c>
      <c r="B1624" s="1" t="str">
        <f t="shared" si="25"/>
        <v>1999M3</v>
      </c>
      <c r="C1624">
        <v>98.970000999999996</v>
      </c>
      <c r="D1624">
        <v>99.330001999999993</v>
      </c>
      <c r="E1624">
        <v>98.769997000000004</v>
      </c>
      <c r="F1624">
        <v>98.919998000000007</v>
      </c>
      <c r="G1624">
        <v>98.919998000000007</v>
      </c>
      <c r="H1624">
        <v>0</v>
      </c>
    </row>
    <row r="1625" spans="1:8" x14ac:dyDescent="0.25">
      <c r="A1625" s="1">
        <v>36243</v>
      </c>
      <c r="B1625" s="1" t="str">
        <f t="shared" si="25"/>
        <v>1999M3</v>
      </c>
      <c r="C1625">
        <v>99.110000999999997</v>
      </c>
      <c r="D1625">
        <v>99.150002000000001</v>
      </c>
      <c r="E1625">
        <v>98.459998999999996</v>
      </c>
      <c r="F1625">
        <v>99.059997999999993</v>
      </c>
      <c r="G1625">
        <v>99.059997999999993</v>
      </c>
      <c r="H1625">
        <v>0</v>
      </c>
    </row>
    <row r="1626" spans="1:8" x14ac:dyDescent="0.25">
      <c r="A1626" s="1">
        <v>36244</v>
      </c>
      <c r="B1626" s="1" t="str">
        <f t="shared" si="25"/>
        <v>1999M3</v>
      </c>
      <c r="C1626">
        <v>99.139999000000003</v>
      </c>
      <c r="D1626">
        <v>99.510002</v>
      </c>
      <c r="E1626">
        <v>98.940002000000007</v>
      </c>
      <c r="F1626">
        <v>99.480002999999996</v>
      </c>
      <c r="G1626">
        <v>99.480002999999996</v>
      </c>
      <c r="H1626">
        <v>0</v>
      </c>
    </row>
    <row r="1627" spans="1:8" x14ac:dyDescent="0.25">
      <c r="A1627" s="1">
        <v>36245</v>
      </c>
      <c r="B1627" s="1" t="str">
        <f t="shared" si="25"/>
        <v>1999M3</v>
      </c>
      <c r="C1627">
        <v>99.449996999999996</v>
      </c>
      <c r="D1627">
        <v>100.510002</v>
      </c>
      <c r="E1627">
        <v>99.339995999999999</v>
      </c>
      <c r="F1627">
        <v>100.19000200000001</v>
      </c>
      <c r="G1627">
        <v>100.19000200000001</v>
      </c>
      <c r="H1627">
        <v>0</v>
      </c>
    </row>
    <row r="1628" spans="1:8" x14ac:dyDescent="0.25">
      <c r="A1628" s="1">
        <v>36248</v>
      </c>
      <c r="B1628" s="1" t="str">
        <f t="shared" si="25"/>
        <v>1999M3</v>
      </c>
      <c r="C1628">
        <v>100.279999</v>
      </c>
      <c r="D1628">
        <v>100.769997</v>
      </c>
      <c r="E1628">
        <v>100</v>
      </c>
      <c r="F1628">
        <v>100.360001</v>
      </c>
      <c r="G1628">
        <v>100.360001</v>
      </c>
      <c r="H1628">
        <v>0</v>
      </c>
    </row>
    <row r="1629" spans="1:8" x14ac:dyDescent="0.25">
      <c r="A1629" s="1">
        <v>36249</v>
      </c>
      <c r="B1629" s="1" t="str">
        <f t="shared" si="25"/>
        <v>1999M3</v>
      </c>
      <c r="C1629">
        <v>100.449997</v>
      </c>
      <c r="D1629">
        <v>100.66999800000001</v>
      </c>
      <c r="E1629">
        <v>100.139999</v>
      </c>
      <c r="F1629">
        <v>100.540001</v>
      </c>
      <c r="G1629">
        <v>100.540001</v>
      </c>
      <c r="H1629">
        <v>0</v>
      </c>
    </row>
    <row r="1630" spans="1:8" x14ac:dyDescent="0.25">
      <c r="A1630" s="1">
        <v>36250</v>
      </c>
      <c r="B1630" s="1" t="str">
        <f t="shared" si="25"/>
        <v>1999M3</v>
      </c>
      <c r="C1630">
        <v>100.459999</v>
      </c>
      <c r="D1630">
        <v>100.790001</v>
      </c>
      <c r="E1630">
        <v>99.599997999999999</v>
      </c>
      <c r="F1630">
        <v>100.099998</v>
      </c>
      <c r="G1630">
        <v>100.099998</v>
      </c>
      <c r="H1630">
        <v>0</v>
      </c>
    </row>
    <row r="1631" spans="1:8" x14ac:dyDescent="0.25">
      <c r="A1631" s="1">
        <v>36251</v>
      </c>
      <c r="B1631" s="1" t="str">
        <f t="shared" si="25"/>
        <v>1999M4</v>
      </c>
      <c r="C1631">
        <v>100.019997</v>
      </c>
      <c r="D1631">
        <v>100.33000199999999</v>
      </c>
      <c r="E1631">
        <v>99.809997999999993</v>
      </c>
      <c r="F1631">
        <v>100.089996</v>
      </c>
      <c r="G1631">
        <v>100.089996</v>
      </c>
      <c r="H1631">
        <v>0</v>
      </c>
    </row>
    <row r="1632" spans="1:8" x14ac:dyDescent="0.25">
      <c r="A1632" s="1">
        <v>36255</v>
      </c>
      <c r="B1632" s="1" t="str">
        <f t="shared" si="25"/>
        <v>1999M4</v>
      </c>
      <c r="C1632">
        <v>100.410004</v>
      </c>
      <c r="D1632">
        <v>100.800003</v>
      </c>
      <c r="E1632">
        <v>100.290001</v>
      </c>
      <c r="F1632">
        <v>100.739998</v>
      </c>
      <c r="G1632">
        <v>100.739998</v>
      </c>
      <c r="H1632">
        <v>0</v>
      </c>
    </row>
    <row r="1633" spans="1:8" x14ac:dyDescent="0.25">
      <c r="A1633" s="1">
        <v>36256</v>
      </c>
      <c r="B1633" s="1" t="str">
        <f t="shared" si="25"/>
        <v>1999M4</v>
      </c>
      <c r="C1633">
        <v>100.709999</v>
      </c>
      <c r="D1633">
        <v>100.849998</v>
      </c>
      <c r="E1633">
        <v>99.82</v>
      </c>
      <c r="F1633">
        <v>99.910004000000001</v>
      </c>
      <c r="G1633">
        <v>99.910004000000001</v>
      </c>
      <c r="H1633">
        <v>0</v>
      </c>
    </row>
    <row r="1634" spans="1:8" x14ac:dyDescent="0.25">
      <c r="A1634" s="1">
        <v>36257</v>
      </c>
      <c r="B1634" s="1" t="str">
        <f t="shared" si="25"/>
        <v>1999M4</v>
      </c>
      <c r="C1634">
        <v>99.889999000000003</v>
      </c>
      <c r="D1634">
        <v>100.43</v>
      </c>
      <c r="E1634">
        <v>99.839995999999999</v>
      </c>
      <c r="F1634">
        <v>100.349998</v>
      </c>
      <c r="G1634">
        <v>100.349998</v>
      </c>
      <c r="H1634">
        <v>0</v>
      </c>
    </row>
    <row r="1635" spans="1:8" x14ac:dyDescent="0.25">
      <c r="A1635" s="1">
        <v>36258</v>
      </c>
      <c r="B1635" s="1" t="str">
        <f t="shared" si="25"/>
        <v>1999M4</v>
      </c>
      <c r="C1635">
        <v>100.379997</v>
      </c>
      <c r="D1635">
        <v>100.58000199999999</v>
      </c>
      <c r="E1635">
        <v>99.540001000000004</v>
      </c>
      <c r="F1635">
        <v>100.44000200000001</v>
      </c>
      <c r="G1635">
        <v>100.44000200000001</v>
      </c>
      <c r="H1635">
        <v>0</v>
      </c>
    </row>
    <row r="1636" spans="1:8" x14ac:dyDescent="0.25">
      <c r="A1636" s="1">
        <v>36259</v>
      </c>
      <c r="B1636" s="1" t="str">
        <f t="shared" si="25"/>
        <v>1999M4</v>
      </c>
      <c r="C1636">
        <v>100.510002</v>
      </c>
      <c r="D1636">
        <v>100.550003</v>
      </c>
      <c r="E1636">
        <v>99.980002999999996</v>
      </c>
      <c r="F1636">
        <v>100.08000199999999</v>
      </c>
      <c r="G1636">
        <v>100.08000199999999</v>
      </c>
      <c r="H1636">
        <v>0</v>
      </c>
    </row>
    <row r="1637" spans="1:8" x14ac:dyDescent="0.25">
      <c r="A1637" s="1">
        <v>36262</v>
      </c>
      <c r="B1637" s="1" t="str">
        <f t="shared" si="25"/>
        <v>1999M4</v>
      </c>
      <c r="C1637">
        <v>99.839995999999999</v>
      </c>
      <c r="D1637">
        <v>99.989998</v>
      </c>
      <c r="E1637">
        <v>99.43</v>
      </c>
      <c r="F1637">
        <v>99.800003000000004</v>
      </c>
      <c r="G1637">
        <v>99.800003000000004</v>
      </c>
      <c r="H1637">
        <v>0</v>
      </c>
    </row>
    <row r="1638" spans="1:8" x14ac:dyDescent="0.25">
      <c r="A1638" s="1">
        <v>36263</v>
      </c>
      <c r="B1638" s="1" t="str">
        <f t="shared" si="25"/>
        <v>1999M4</v>
      </c>
      <c r="C1638">
        <v>99.889999000000003</v>
      </c>
      <c r="D1638">
        <v>100.300003</v>
      </c>
      <c r="E1638">
        <v>99.760002</v>
      </c>
      <c r="F1638">
        <v>100.05999799999999</v>
      </c>
      <c r="G1638">
        <v>100.05999799999999</v>
      </c>
      <c r="H1638">
        <v>0</v>
      </c>
    </row>
    <row r="1639" spans="1:8" x14ac:dyDescent="0.25">
      <c r="A1639" s="1">
        <v>36264</v>
      </c>
      <c r="B1639" s="1" t="str">
        <f t="shared" si="25"/>
        <v>1999M4</v>
      </c>
      <c r="C1639">
        <v>100.010002</v>
      </c>
      <c r="D1639">
        <v>100.050003</v>
      </c>
      <c r="E1639">
        <v>99.610000999999997</v>
      </c>
      <c r="F1639">
        <v>99.82</v>
      </c>
      <c r="G1639">
        <v>99.82</v>
      </c>
      <c r="H1639">
        <v>0</v>
      </c>
    </row>
    <row r="1640" spans="1:8" x14ac:dyDescent="0.25">
      <c r="A1640" s="1">
        <v>36265</v>
      </c>
      <c r="B1640" s="1" t="str">
        <f t="shared" si="25"/>
        <v>1999M4</v>
      </c>
      <c r="C1640">
        <v>99.720000999999996</v>
      </c>
      <c r="D1640">
        <v>100.5</v>
      </c>
      <c r="E1640">
        <v>99.68</v>
      </c>
      <c r="F1640">
        <v>100.339996</v>
      </c>
      <c r="G1640">
        <v>100.339996</v>
      </c>
      <c r="H1640">
        <v>0</v>
      </c>
    </row>
    <row r="1641" spans="1:8" x14ac:dyDescent="0.25">
      <c r="A1641" s="1">
        <v>36266</v>
      </c>
      <c r="B1641" s="1" t="str">
        <f t="shared" si="25"/>
        <v>1999M4</v>
      </c>
      <c r="C1641">
        <v>100.410004</v>
      </c>
      <c r="D1641">
        <v>100.779999</v>
      </c>
      <c r="E1641">
        <v>100.029999</v>
      </c>
      <c r="F1641">
        <v>100.08000199999999</v>
      </c>
      <c r="G1641">
        <v>100.08000199999999</v>
      </c>
      <c r="H1641">
        <v>0</v>
      </c>
    </row>
    <row r="1642" spans="1:8" x14ac:dyDescent="0.25">
      <c r="A1642" s="1">
        <v>36269</v>
      </c>
      <c r="B1642" s="1" t="str">
        <f t="shared" si="25"/>
        <v>1999M4</v>
      </c>
      <c r="C1642">
        <v>100.260002</v>
      </c>
      <c r="D1642">
        <v>100.94000200000001</v>
      </c>
      <c r="E1642">
        <v>100.160004</v>
      </c>
      <c r="F1642">
        <v>100.57</v>
      </c>
      <c r="G1642">
        <v>100.57</v>
      </c>
      <c r="H1642">
        <v>0</v>
      </c>
    </row>
    <row r="1643" spans="1:8" x14ac:dyDescent="0.25">
      <c r="A1643" s="1">
        <v>36270</v>
      </c>
      <c r="B1643" s="1" t="str">
        <f t="shared" si="25"/>
        <v>1999M4</v>
      </c>
      <c r="C1643">
        <v>100.489998</v>
      </c>
      <c r="D1643">
        <v>100.93</v>
      </c>
      <c r="E1643">
        <v>100.269997</v>
      </c>
      <c r="F1643">
        <v>100.80999799999999</v>
      </c>
      <c r="G1643">
        <v>100.80999799999999</v>
      </c>
      <c r="H1643">
        <v>0</v>
      </c>
    </row>
    <row r="1644" spans="1:8" x14ac:dyDescent="0.25">
      <c r="A1644" s="1">
        <v>36271</v>
      </c>
      <c r="B1644" s="1" t="str">
        <f t="shared" si="25"/>
        <v>1999M4</v>
      </c>
      <c r="C1644">
        <v>100.800003</v>
      </c>
      <c r="D1644">
        <v>101.230003</v>
      </c>
      <c r="E1644">
        <v>100.720001</v>
      </c>
      <c r="F1644">
        <v>100.980003</v>
      </c>
      <c r="G1644">
        <v>100.980003</v>
      </c>
      <c r="H1644">
        <v>0</v>
      </c>
    </row>
    <row r="1645" spans="1:8" x14ac:dyDescent="0.25">
      <c r="A1645" s="1">
        <v>36272</v>
      </c>
      <c r="B1645" s="1" t="str">
        <f t="shared" si="25"/>
        <v>1999M4</v>
      </c>
      <c r="C1645">
        <v>101.050003</v>
      </c>
      <c r="D1645">
        <v>101.360001</v>
      </c>
      <c r="E1645">
        <v>100.75</v>
      </c>
      <c r="F1645">
        <v>100.910004</v>
      </c>
      <c r="G1645">
        <v>100.910004</v>
      </c>
      <c r="H1645">
        <v>0</v>
      </c>
    </row>
    <row r="1646" spans="1:8" x14ac:dyDescent="0.25">
      <c r="A1646" s="1">
        <v>36273</v>
      </c>
      <c r="B1646" s="1" t="str">
        <f t="shared" si="25"/>
        <v>1999M4</v>
      </c>
      <c r="C1646">
        <v>100.699997</v>
      </c>
      <c r="D1646">
        <v>100.94000200000001</v>
      </c>
      <c r="E1646">
        <v>100.389999</v>
      </c>
      <c r="F1646">
        <v>100.870003</v>
      </c>
      <c r="G1646">
        <v>100.870003</v>
      </c>
      <c r="H1646">
        <v>0</v>
      </c>
    </row>
    <row r="1647" spans="1:8" x14ac:dyDescent="0.25">
      <c r="A1647" s="1">
        <v>36276</v>
      </c>
      <c r="B1647" s="1" t="str">
        <f t="shared" si="25"/>
        <v>1999M4</v>
      </c>
      <c r="C1647">
        <v>100.82</v>
      </c>
      <c r="D1647">
        <v>101.099998</v>
      </c>
      <c r="E1647">
        <v>100.639999</v>
      </c>
      <c r="F1647">
        <v>101.019997</v>
      </c>
      <c r="G1647">
        <v>101.019997</v>
      </c>
      <c r="H1647">
        <v>0</v>
      </c>
    </row>
    <row r="1648" spans="1:8" x14ac:dyDescent="0.25">
      <c r="A1648" s="1">
        <v>36277</v>
      </c>
      <c r="B1648" s="1" t="str">
        <f t="shared" si="25"/>
        <v>1999M4</v>
      </c>
      <c r="C1648">
        <v>100.879997</v>
      </c>
      <c r="D1648">
        <v>101.07</v>
      </c>
      <c r="E1648">
        <v>100.599998</v>
      </c>
      <c r="F1648">
        <v>100.629997</v>
      </c>
      <c r="G1648">
        <v>100.629997</v>
      </c>
      <c r="H1648">
        <v>0</v>
      </c>
    </row>
    <row r="1649" spans="1:8" x14ac:dyDescent="0.25">
      <c r="A1649" s="1">
        <v>36278</v>
      </c>
      <c r="B1649" s="1" t="str">
        <f t="shared" si="25"/>
        <v>1999M4</v>
      </c>
      <c r="C1649">
        <v>100.639999</v>
      </c>
      <c r="D1649">
        <v>100.900002</v>
      </c>
      <c r="E1649">
        <v>100.300003</v>
      </c>
      <c r="F1649">
        <v>100.790001</v>
      </c>
      <c r="G1649">
        <v>100.790001</v>
      </c>
      <c r="H1649">
        <v>0</v>
      </c>
    </row>
    <row r="1650" spans="1:8" x14ac:dyDescent="0.25">
      <c r="A1650" s="1">
        <v>36279</v>
      </c>
      <c r="B1650" s="1" t="str">
        <f t="shared" si="25"/>
        <v>1999M4</v>
      </c>
      <c r="C1650">
        <v>100.720001</v>
      </c>
      <c r="D1650">
        <v>101.029999</v>
      </c>
      <c r="E1650">
        <v>100.629997</v>
      </c>
      <c r="F1650">
        <v>100.94000200000001</v>
      </c>
      <c r="G1650">
        <v>100.94000200000001</v>
      </c>
      <c r="H1650">
        <v>0</v>
      </c>
    </row>
    <row r="1651" spans="1:8" x14ac:dyDescent="0.25">
      <c r="A1651" s="1">
        <v>36280</v>
      </c>
      <c r="B1651" s="1" t="str">
        <f t="shared" si="25"/>
        <v>1999M4</v>
      </c>
      <c r="C1651">
        <v>100.75</v>
      </c>
      <c r="D1651">
        <v>101.239998</v>
      </c>
      <c r="E1651">
        <v>100.650002</v>
      </c>
      <c r="F1651">
        <v>101</v>
      </c>
      <c r="G1651">
        <v>101</v>
      </c>
      <c r="H1651">
        <v>0</v>
      </c>
    </row>
    <row r="1652" spans="1:8" x14ac:dyDescent="0.25">
      <c r="A1652" s="1">
        <v>36283</v>
      </c>
      <c r="B1652" s="1" t="str">
        <f t="shared" si="25"/>
        <v>1999M5</v>
      </c>
      <c r="C1652">
        <v>100.959999</v>
      </c>
      <c r="D1652">
        <v>101.279999</v>
      </c>
      <c r="E1652">
        <v>100.889999</v>
      </c>
      <c r="F1652">
        <v>101.110001</v>
      </c>
      <c r="G1652">
        <v>101.110001</v>
      </c>
      <c r="H1652">
        <v>0</v>
      </c>
    </row>
    <row r="1653" spans="1:8" x14ac:dyDescent="0.25">
      <c r="A1653" s="1">
        <v>36284</v>
      </c>
      <c r="B1653" s="1" t="str">
        <f t="shared" si="25"/>
        <v>1999M5</v>
      </c>
      <c r="C1653">
        <v>101.129997</v>
      </c>
      <c r="D1653">
        <v>101.279999</v>
      </c>
      <c r="E1653">
        <v>100.650002</v>
      </c>
      <c r="F1653">
        <v>100.68</v>
      </c>
      <c r="G1653">
        <v>100.68</v>
      </c>
      <c r="H1653">
        <v>0</v>
      </c>
    </row>
    <row r="1654" spans="1:8" x14ac:dyDescent="0.25">
      <c r="A1654" s="1">
        <v>36285</v>
      </c>
      <c r="B1654" s="1" t="str">
        <f t="shared" si="25"/>
        <v>1999M5</v>
      </c>
      <c r="C1654">
        <v>100.709999</v>
      </c>
      <c r="D1654">
        <v>101.18</v>
      </c>
      <c r="E1654">
        <v>99.760002</v>
      </c>
      <c r="F1654">
        <v>99.910004000000001</v>
      </c>
      <c r="G1654">
        <v>99.910004000000001</v>
      </c>
      <c r="H1654">
        <v>0</v>
      </c>
    </row>
    <row r="1655" spans="1:8" x14ac:dyDescent="0.25">
      <c r="A1655" s="1">
        <v>36286</v>
      </c>
      <c r="B1655" s="1" t="str">
        <f t="shared" si="25"/>
        <v>1999M5</v>
      </c>
      <c r="C1655">
        <v>99.809997999999993</v>
      </c>
      <c r="D1655">
        <v>99.959998999999996</v>
      </c>
      <c r="E1655">
        <v>99.349997999999999</v>
      </c>
      <c r="F1655">
        <v>99.449996999999996</v>
      </c>
      <c r="G1655">
        <v>99.449996999999996</v>
      </c>
      <c r="H1655">
        <v>0</v>
      </c>
    </row>
    <row r="1656" spans="1:8" x14ac:dyDescent="0.25">
      <c r="A1656" s="1">
        <v>36287</v>
      </c>
      <c r="B1656" s="1" t="str">
        <f t="shared" si="25"/>
        <v>1999M5</v>
      </c>
      <c r="C1656">
        <v>99.620002999999997</v>
      </c>
      <c r="D1656">
        <v>99.989998</v>
      </c>
      <c r="E1656">
        <v>99.529999000000004</v>
      </c>
      <c r="F1656">
        <v>99.989998</v>
      </c>
      <c r="G1656">
        <v>99.989998</v>
      </c>
      <c r="H1656">
        <v>0</v>
      </c>
    </row>
    <row r="1657" spans="1:8" x14ac:dyDescent="0.25">
      <c r="A1657" s="1">
        <v>36290</v>
      </c>
      <c r="B1657" s="1" t="str">
        <f t="shared" si="25"/>
        <v>1999M5</v>
      </c>
      <c r="C1657">
        <v>100.129997</v>
      </c>
      <c r="D1657">
        <v>100.25</v>
      </c>
      <c r="E1657">
        <v>99.410004000000001</v>
      </c>
      <c r="F1657">
        <v>99.730002999999996</v>
      </c>
      <c r="G1657">
        <v>99.730002999999996</v>
      </c>
      <c r="H1657">
        <v>0</v>
      </c>
    </row>
    <row r="1658" spans="1:8" x14ac:dyDescent="0.25">
      <c r="A1658" s="1">
        <v>36291</v>
      </c>
      <c r="B1658" s="1" t="str">
        <f t="shared" si="25"/>
        <v>1999M5</v>
      </c>
      <c r="C1658">
        <v>99.739998</v>
      </c>
      <c r="D1658">
        <v>100.32</v>
      </c>
      <c r="E1658">
        <v>99.639999000000003</v>
      </c>
      <c r="F1658">
        <v>100.239998</v>
      </c>
      <c r="G1658">
        <v>100.239998</v>
      </c>
      <c r="H1658">
        <v>0</v>
      </c>
    </row>
    <row r="1659" spans="1:8" x14ac:dyDescent="0.25">
      <c r="A1659" s="1">
        <v>36292</v>
      </c>
      <c r="B1659" s="1" t="str">
        <f t="shared" si="25"/>
        <v>1999M5</v>
      </c>
      <c r="C1659">
        <v>100.230003</v>
      </c>
      <c r="D1659">
        <v>100.769997</v>
      </c>
      <c r="E1659">
        <v>100.099998</v>
      </c>
      <c r="F1659">
        <v>100.699997</v>
      </c>
      <c r="G1659">
        <v>100.699997</v>
      </c>
      <c r="H1659">
        <v>0</v>
      </c>
    </row>
    <row r="1660" spans="1:8" x14ac:dyDescent="0.25">
      <c r="A1660" s="1">
        <v>36293</v>
      </c>
      <c r="B1660" s="1" t="str">
        <f t="shared" si="25"/>
        <v>1999M5</v>
      </c>
      <c r="C1660">
        <v>100.66999800000001</v>
      </c>
      <c r="D1660">
        <v>101.08000199999999</v>
      </c>
      <c r="E1660">
        <v>100.55999799999999</v>
      </c>
      <c r="F1660">
        <v>100.699997</v>
      </c>
      <c r="G1660">
        <v>100.699997</v>
      </c>
      <c r="H1660">
        <v>0</v>
      </c>
    </row>
    <row r="1661" spans="1:8" x14ac:dyDescent="0.25">
      <c r="A1661" s="1">
        <v>36294</v>
      </c>
      <c r="B1661" s="1" t="str">
        <f t="shared" si="25"/>
        <v>1999M5</v>
      </c>
      <c r="C1661">
        <v>100.790001</v>
      </c>
      <c r="D1661">
        <v>101</v>
      </c>
      <c r="E1661">
        <v>100.139999</v>
      </c>
      <c r="F1661">
        <v>100.93</v>
      </c>
      <c r="G1661">
        <v>100.93</v>
      </c>
      <c r="H1661">
        <v>0</v>
      </c>
    </row>
    <row r="1662" spans="1:8" x14ac:dyDescent="0.25">
      <c r="A1662" s="1">
        <v>36297</v>
      </c>
      <c r="B1662" s="1" t="str">
        <f t="shared" si="25"/>
        <v>1999M5</v>
      </c>
      <c r="C1662">
        <v>100.849998</v>
      </c>
      <c r="D1662">
        <v>101.08000199999999</v>
      </c>
      <c r="E1662">
        <v>100.69000200000001</v>
      </c>
      <c r="F1662">
        <v>100.860001</v>
      </c>
      <c r="G1662">
        <v>100.860001</v>
      </c>
      <c r="H1662">
        <v>0</v>
      </c>
    </row>
    <row r="1663" spans="1:8" x14ac:dyDescent="0.25">
      <c r="A1663" s="1">
        <v>36298</v>
      </c>
      <c r="B1663" s="1" t="str">
        <f t="shared" si="25"/>
        <v>1999M5</v>
      </c>
      <c r="C1663">
        <v>100.91999800000001</v>
      </c>
      <c r="D1663">
        <v>100.94000200000001</v>
      </c>
      <c r="E1663">
        <v>100.550003</v>
      </c>
      <c r="F1663">
        <v>100.720001</v>
      </c>
      <c r="G1663">
        <v>100.720001</v>
      </c>
      <c r="H1663">
        <v>0</v>
      </c>
    </row>
    <row r="1664" spans="1:8" x14ac:dyDescent="0.25">
      <c r="A1664" s="1">
        <v>36299</v>
      </c>
      <c r="B1664" s="1" t="str">
        <f t="shared" si="25"/>
        <v>1999M5</v>
      </c>
      <c r="C1664">
        <v>100.83000199999999</v>
      </c>
      <c r="D1664">
        <v>101.370003</v>
      </c>
      <c r="E1664">
        <v>100.75</v>
      </c>
      <c r="F1664">
        <v>101.089996</v>
      </c>
      <c r="G1664">
        <v>101.089996</v>
      </c>
      <c r="H1664">
        <v>0</v>
      </c>
    </row>
    <row r="1665" spans="1:8" x14ac:dyDescent="0.25">
      <c r="A1665" s="1">
        <v>36300</v>
      </c>
      <c r="B1665" s="1" t="str">
        <f t="shared" si="25"/>
        <v>1999M5</v>
      </c>
      <c r="C1665">
        <v>100.949997</v>
      </c>
      <c r="D1665">
        <v>101.400002</v>
      </c>
      <c r="E1665">
        <v>100.769997</v>
      </c>
      <c r="F1665">
        <v>101.339996</v>
      </c>
      <c r="G1665">
        <v>101.339996</v>
      </c>
      <c r="H1665">
        <v>0</v>
      </c>
    </row>
    <row r="1666" spans="1:8" x14ac:dyDescent="0.25">
      <c r="A1666" s="1">
        <v>36301</v>
      </c>
      <c r="B1666" s="1" t="str">
        <f t="shared" si="25"/>
        <v>1999M5</v>
      </c>
      <c r="C1666">
        <v>101.44000200000001</v>
      </c>
      <c r="D1666">
        <v>101.839996</v>
      </c>
      <c r="E1666">
        <v>101.300003</v>
      </c>
      <c r="F1666">
        <v>101.639999</v>
      </c>
      <c r="G1666">
        <v>101.639999</v>
      </c>
      <c r="H1666">
        <v>0</v>
      </c>
    </row>
    <row r="1667" spans="1:8" x14ac:dyDescent="0.25">
      <c r="A1667" s="1">
        <v>36304</v>
      </c>
      <c r="B1667" s="1" t="str">
        <f t="shared" ref="B1667:B1730" si="26">YEAR(A1667)&amp;"M"&amp;MONTH(A1667)</f>
        <v>1999M5</v>
      </c>
      <c r="C1667">
        <v>101.699997</v>
      </c>
      <c r="D1667">
        <v>101.839996</v>
      </c>
      <c r="E1667">
        <v>101.30999799999999</v>
      </c>
      <c r="F1667">
        <v>101.400002</v>
      </c>
      <c r="G1667">
        <v>101.400002</v>
      </c>
      <c r="H1667">
        <v>0</v>
      </c>
    </row>
    <row r="1668" spans="1:8" x14ac:dyDescent="0.25">
      <c r="A1668" s="1">
        <v>36305</v>
      </c>
      <c r="B1668" s="1" t="str">
        <f t="shared" si="26"/>
        <v>1999M5</v>
      </c>
      <c r="C1668">
        <v>101.290001</v>
      </c>
      <c r="D1668">
        <v>101.599998</v>
      </c>
      <c r="E1668">
        <v>101</v>
      </c>
      <c r="F1668">
        <v>101.379997</v>
      </c>
      <c r="G1668">
        <v>101.379997</v>
      </c>
      <c r="H1668">
        <v>0</v>
      </c>
    </row>
    <row r="1669" spans="1:8" x14ac:dyDescent="0.25">
      <c r="A1669" s="1">
        <v>36306</v>
      </c>
      <c r="B1669" s="1" t="str">
        <f t="shared" si="26"/>
        <v>1999M5</v>
      </c>
      <c r="C1669">
        <v>101.260002</v>
      </c>
      <c r="D1669">
        <v>102.269997</v>
      </c>
      <c r="E1669">
        <v>101.16999800000001</v>
      </c>
      <c r="F1669">
        <v>102.239998</v>
      </c>
      <c r="G1669">
        <v>102.239998</v>
      </c>
      <c r="H1669">
        <v>0</v>
      </c>
    </row>
    <row r="1670" spans="1:8" x14ac:dyDescent="0.25">
      <c r="A1670" s="1">
        <v>36307</v>
      </c>
      <c r="B1670" s="1" t="str">
        <f t="shared" si="26"/>
        <v>1999M5</v>
      </c>
      <c r="C1670">
        <v>102.379997</v>
      </c>
      <c r="D1670">
        <v>102.639999</v>
      </c>
      <c r="E1670">
        <v>101.849998</v>
      </c>
      <c r="F1670">
        <v>102.08000199999999</v>
      </c>
      <c r="G1670">
        <v>102.08000199999999</v>
      </c>
      <c r="H1670">
        <v>0</v>
      </c>
    </row>
    <row r="1671" spans="1:8" x14ac:dyDescent="0.25">
      <c r="A1671" s="1">
        <v>36308</v>
      </c>
      <c r="B1671" s="1" t="str">
        <f t="shared" si="26"/>
        <v>1999M5</v>
      </c>
      <c r="C1671">
        <v>102.349998</v>
      </c>
      <c r="D1671">
        <v>102.540001</v>
      </c>
      <c r="E1671">
        <v>101.779999</v>
      </c>
      <c r="F1671">
        <v>102.510002</v>
      </c>
      <c r="G1671">
        <v>102.510002</v>
      </c>
      <c r="H1671">
        <v>0</v>
      </c>
    </row>
    <row r="1672" spans="1:8" x14ac:dyDescent="0.25">
      <c r="A1672" s="1">
        <v>36312</v>
      </c>
      <c r="B1672" s="1" t="str">
        <f t="shared" si="26"/>
        <v>1999M6</v>
      </c>
      <c r="C1672">
        <v>102.339996</v>
      </c>
      <c r="D1672">
        <v>102.449997</v>
      </c>
      <c r="E1672">
        <v>101.949997</v>
      </c>
      <c r="F1672">
        <v>102.07</v>
      </c>
      <c r="G1672">
        <v>102.07</v>
      </c>
      <c r="H1672">
        <v>0</v>
      </c>
    </row>
    <row r="1673" spans="1:8" x14ac:dyDescent="0.25">
      <c r="A1673" s="1">
        <v>36313</v>
      </c>
      <c r="B1673" s="1" t="str">
        <f t="shared" si="26"/>
        <v>1999M6</v>
      </c>
      <c r="C1673">
        <v>102.029999</v>
      </c>
      <c r="D1673">
        <v>102.980003</v>
      </c>
      <c r="E1673">
        <v>102</v>
      </c>
      <c r="F1673">
        <v>102.790001</v>
      </c>
      <c r="G1673">
        <v>102.790001</v>
      </c>
      <c r="H1673">
        <v>0</v>
      </c>
    </row>
    <row r="1674" spans="1:8" x14ac:dyDescent="0.25">
      <c r="A1674" s="1">
        <v>36314</v>
      </c>
      <c r="B1674" s="1" t="str">
        <f t="shared" si="26"/>
        <v>1999M6</v>
      </c>
      <c r="C1674">
        <v>102.82</v>
      </c>
      <c r="D1674">
        <v>103.16999800000001</v>
      </c>
      <c r="E1674">
        <v>102.349998</v>
      </c>
      <c r="F1674">
        <v>102.980003</v>
      </c>
      <c r="G1674">
        <v>102.980003</v>
      </c>
      <c r="H1674">
        <v>0</v>
      </c>
    </row>
    <row r="1675" spans="1:8" x14ac:dyDescent="0.25">
      <c r="A1675" s="1">
        <v>36315</v>
      </c>
      <c r="B1675" s="1" t="str">
        <f t="shared" si="26"/>
        <v>1999M6</v>
      </c>
      <c r="C1675">
        <v>103.260002</v>
      </c>
      <c r="D1675">
        <v>103.349998</v>
      </c>
      <c r="E1675">
        <v>102.639999</v>
      </c>
      <c r="F1675">
        <v>102.650002</v>
      </c>
      <c r="G1675">
        <v>102.650002</v>
      </c>
      <c r="H1675">
        <v>0</v>
      </c>
    </row>
    <row r="1676" spans="1:8" x14ac:dyDescent="0.25">
      <c r="A1676" s="1">
        <v>36318</v>
      </c>
      <c r="B1676" s="1" t="str">
        <f t="shared" si="26"/>
        <v>1999M6</v>
      </c>
      <c r="C1676">
        <v>102.83000199999999</v>
      </c>
      <c r="D1676">
        <v>103.239998</v>
      </c>
      <c r="E1676">
        <v>102.83000199999999</v>
      </c>
      <c r="F1676">
        <v>103.110001</v>
      </c>
      <c r="G1676">
        <v>103.110001</v>
      </c>
      <c r="H1676">
        <v>0</v>
      </c>
    </row>
    <row r="1677" spans="1:8" x14ac:dyDescent="0.25">
      <c r="A1677" s="1">
        <v>36319</v>
      </c>
      <c r="B1677" s="1" t="str">
        <f t="shared" si="26"/>
        <v>1999M6</v>
      </c>
      <c r="C1677">
        <v>103.110001</v>
      </c>
      <c r="D1677">
        <v>103.279999</v>
      </c>
      <c r="E1677">
        <v>101.739998</v>
      </c>
      <c r="F1677">
        <v>101.760002</v>
      </c>
      <c r="G1677">
        <v>101.760002</v>
      </c>
      <c r="H1677">
        <v>0</v>
      </c>
    </row>
    <row r="1678" spans="1:8" x14ac:dyDescent="0.25">
      <c r="A1678" s="1">
        <v>36320</v>
      </c>
      <c r="B1678" s="1" t="str">
        <f t="shared" si="26"/>
        <v>1999M6</v>
      </c>
      <c r="C1678">
        <v>101.91999800000001</v>
      </c>
      <c r="D1678">
        <v>102.08000199999999</v>
      </c>
      <c r="E1678">
        <v>101.660004</v>
      </c>
      <c r="F1678">
        <v>101.760002</v>
      </c>
      <c r="G1678">
        <v>101.760002</v>
      </c>
      <c r="H1678">
        <v>0</v>
      </c>
    </row>
    <row r="1679" spans="1:8" x14ac:dyDescent="0.25">
      <c r="A1679" s="1">
        <v>36321</v>
      </c>
      <c r="B1679" s="1" t="str">
        <f t="shared" si="26"/>
        <v>1999M6</v>
      </c>
      <c r="C1679">
        <v>101.779999</v>
      </c>
      <c r="D1679">
        <v>101.959999</v>
      </c>
      <c r="E1679">
        <v>101.269997</v>
      </c>
      <c r="F1679">
        <v>101.58000199999999</v>
      </c>
      <c r="G1679">
        <v>101.58000199999999</v>
      </c>
      <c r="H1679">
        <v>0</v>
      </c>
    </row>
    <row r="1680" spans="1:8" x14ac:dyDescent="0.25">
      <c r="A1680" s="1">
        <v>36322</v>
      </c>
      <c r="B1680" s="1" t="str">
        <f t="shared" si="26"/>
        <v>1999M6</v>
      </c>
      <c r="C1680">
        <v>101.529999</v>
      </c>
      <c r="D1680">
        <v>101.589996</v>
      </c>
      <c r="E1680">
        <v>100.870003</v>
      </c>
      <c r="F1680">
        <v>101</v>
      </c>
      <c r="G1680">
        <v>101</v>
      </c>
      <c r="H1680">
        <v>0</v>
      </c>
    </row>
    <row r="1681" spans="1:8" x14ac:dyDescent="0.25">
      <c r="A1681" s="1">
        <v>36325</v>
      </c>
      <c r="B1681" s="1" t="str">
        <f t="shared" si="26"/>
        <v>1999M6</v>
      </c>
      <c r="C1681">
        <v>101.209999</v>
      </c>
      <c r="D1681">
        <v>102.16999800000001</v>
      </c>
      <c r="E1681">
        <v>101.209999</v>
      </c>
      <c r="F1681">
        <v>102.110001</v>
      </c>
      <c r="G1681">
        <v>102.110001</v>
      </c>
      <c r="H1681">
        <v>0</v>
      </c>
    </row>
    <row r="1682" spans="1:8" x14ac:dyDescent="0.25">
      <c r="A1682" s="1">
        <v>36326</v>
      </c>
      <c r="B1682" s="1" t="str">
        <f t="shared" si="26"/>
        <v>1999M6</v>
      </c>
      <c r="C1682">
        <v>102.16999800000001</v>
      </c>
      <c r="D1682">
        <v>102.43</v>
      </c>
      <c r="E1682">
        <v>101.970001</v>
      </c>
      <c r="F1682">
        <v>102.209999</v>
      </c>
      <c r="G1682">
        <v>102.209999</v>
      </c>
      <c r="H1682">
        <v>0</v>
      </c>
    </row>
    <row r="1683" spans="1:8" x14ac:dyDescent="0.25">
      <c r="A1683" s="1">
        <v>36327</v>
      </c>
      <c r="B1683" s="1" t="str">
        <f t="shared" si="26"/>
        <v>1999M6</v>
      </c>
      <c r="C1683">
        <v>102.150002</v>
      </c>
      <c r="D1683">
        <v>103.029999</v>
      </c>
      <c r="E1683">
        <v>102.099998</v>
      </c>
      <c r="F1683">
        <v>102.849998</v>
      </c>
      <c r="G1683">
        <v>102.849998</v>
      </c>
      <c r="H1683">
        <v>0</v>
      </c>
    </row>
    <row r="1684" spans="1:8" x14ac:dyDescent="0.25">
      <c r="A1684" s="1">
        <v>36328</v>
      </c>
      <c r="B1684" s="1" t="str">
        <f t="shared" si="26"/>
        <v>1999M6</v>
      </c>
      <c r="C1684">
        <v>102.910004</v>
      </c>
      <c r="D1684">
        <v>102.949997</v>
      </c>
      <c r="E1684">
        <v>102.480003</v>
      </c>
      <c r="F1684">
        <v>102.519997</v>
      </c>
      <c r="G1684">
        <v>102.519997</v>
      </c>
      <c r="H1684">
        <v>0</v>
      </c>
    </row>
    <row r="1685" spans="1:8" x14ac:dyDescent="0.25">
      <c r="A1685" s="1">
        <v>36329</v>
      </c>
      <c r="B1685" s="1" t="str">
        <f t="shared" si="26"/>
        <v>1999M6</v>
      </c>
      <c r="C1685">
        <v>102.599998</v>
      </c>
      <c r="D1685">
        <v>102.91999800000001</v>
      </c>
      <c r="E1685">
        <v>102.099998</v>
      </c>
      <c r="F1685">
        <v>102.370003</v>
      </c>
      <c r="G1685">
        <v>102.370003</v>
      </c>
      <c r="H1685">
        <v>0</v>
      </c>
    </row>
    <row r="1686" spans="1:8" x14ac:dyDescent="0.25">
      <c r="A1686" s="1">
        <v>36332</v>
      </c>
      <c r="B1686" s="1" t="str">
        <f t="shared" si="26"/>
        <v>1999M6</v>
      </c>
      <c r="C1686">
        <v>102.470001</v>
      </c>
      <c r="D1686">
        <v>103.19000200000001</v>
      </c>
      <c r="E1686">
        <v>102.370003</v>
      </c>
      <c r="F1686">
        <v>102.900002</v>
      </c>
      <c r="G1686">
        <v>102.900002</v>
      </c>
      <c r="H1686">
        <v>0</v>
      </c>
    </row>
    <row r="1687" spans="1:8" x14ac:dyDescent="0.25">
      <c r="A1687" s="1">
        <v>36333</v>
      </c>
      <c r="B1687" s="1" t="str">
        <f t="shared" si="26"/>
        <v>1999M6</v>
      </c>
      <c r="C1687">
        <v>102.970001</v>
      </c>
      <c r="D1687">
        <v>103.209999</v>
      </c>
      <c r="E1687">
        <v>102.769997</v>
      </c>
      <c r="F1687">
        <v>103</v>
      </c>
      <c r="G1687">
        <v>103</v>
      </c>
      <c r="H1687">
        <v>0</v>
      </c>
    </row>
    <row r="1688" spans="1:8" x14ac:dyDescent="0.25">
      <c r="A1688" s="1">
        <v>36334</v>
      </c>
      <c r="B1688" s="1" t="str">
        <f t="shared" si="26"/>
        <v>1999M6</v>
      </c>
      <c r="C1688">
        <v>102.959999</v>
      </c>
      <c r="D1688">
        <v>103.480003</v>
      </c>
      <c r="E1688">
        <v>102.83000199999999</v>
      </c>
      <c r="F1688">
        <v>103.040001</v>
      </c>
      <c r="G1688">
        <v>103.040001</v>
      </c>
      <c r="H1688">
        <v>0</v>
      </c>
    </row>
    <row r="1689" spans="1:8" x14ac:dyDescent="0.25">
      <c r="A1689" s="1">
        <v>36335</v>
      </c>
      <c r="B1689" s="1" t="str">
        <f t="shared" si="26"/>
        <v>1999M6</v>
      </c>
      <c r="C1689">
        <v>103.160004</v>
      </c>
      <c r="D1689">
        <v>103.260002</v>
      </c>
      <c r="E1689">
        <v>102.44000200000001</v>
      </c>
      <c r="F1689">
        <v>102.510002</v>
      </c>
      <c r="G1689">
        <v>102.510002</v>
      </c>
      <c r="H1689">
        <v>0</v>
      </c>
    </row>
    <row r="1690" spans="1:8" x14ac:dyDescent="0.25">
      <c r="A1690" s="1">
        <v>36336</v>
      </c>
      <c r="B1690" s="1" t="str">
        <f t="shared" si="26"/>
        <v>1999M6</v>
      </c>
      <c r="C1690">
        <v>102.519997</v>
      </c>
      <c r="D1690">
        <v>102.519997</v>
      </c>
      <c r="E1690">
        <v>101.970001</v>
      </c>
      <c r="F1690">
        <v>102.279999</v>
      </c>
      <c r="G1690">
        <v>102.279999</v>
      </c>
      <c r="H1690">
        <v>0</v>
      </c>
    </row>
    <row r="1691" spans="1:8" x14ac:dyDescent="0.25">
      <c r="A1691" s="1">
        <v>36339</v>
      </c>
      <c r="B1691" s="1" t="str">
        <f t="shared" si="26"/>
        <v>1999M6</v>
      </c>
      <c r="C1691">
        <v>102.449997</v>
      </c>
      <c r="D1691">
        <v>102.879997</v>
      </c>
      <c r="E1691">
        <v>102.19000200000001</v>
      </c>
      <c r="F1691">
        <v>102.849998</v>
      </c>
      <c r="G1691">
        <v>102.849998</v>
      </c>
      <c r="H1691">
        <v>0</v>
      </c>
    </row>
    <row r="1692" spans="1:8" x14ac:dyDescent="0.25">
      <c r="A1692" s="1">
        <v>36340</v>
      </c>
      <c r="B1692" s="1" t="str">
        <f t="shared" si="26"/>
        <v>1999M6</v>
      </c>
      <c r="C1692">
        <v>102.970001</v>
      </c>
      <c r="D1692">
        <v>103.120003</v>
      </c>
      <c r="E1692">
        <v>102.709999</v>
      </c>
      <c r="F1692">
        <v>103.050003</v>
      </c>
      <c r="G1692">
        <v>103.050003</v>
      </c>
      <c r="H1692">
        <v>0</v>
      </c>
    </row>
    <row r="1693" spans="1:8" x14ac:dyDescent="0.25">
      <c r="A1693" s="1">
        <v>36341</v>
      </c>
      <c r="B1693" s="1" t="str">
        <f t="shared" si="26"/>
        <v>1999M6</v>
      </c>
      <c r="C1693">
        <v>103.089996</v>
      </c>
      <c r="D1693">
        <v>103.290001</v>
      </c>
      <c r="E1693">
        <v>102.779999</v>
      </c>
      <c r="F1693">
        <v>102.849998</v>
      </c>
      <c r="G1693">
        <v>102.849998</v>
      </c>
      <c r="H1693">
        <v>0</v>
      </c>
    </row>
    <row r="1694" spans="1:8" x14ac:dyDescent="0.25">
      <c r="A1694" s="1">
        <v>36342</v>
      </c>
      <c r="B1694" s="1" t="str">
        <f t="shared" si="26"/>
        <v>1999M7</v>
      </c>
      <c r="C1694">
        <v>102.709999</v>
      </c>
      <c r="D1694">
        <v>103.839996</v>
      </c>
      <c r="E1694">
        <v>102.510002</v>
      </c>
      <c r="F1694">
        <v>103.660004</v>
      </c>
      <c r="G1694">
        <v>103.660004</v>
      </c>
      <c r="H1694">
        <v>0</v>
      </c>
    </row>
    <row r="1695" spans="1:8" x14ac:dyDescent="0.25">
      <c r="A1695" s="1">
        <v>36343</v>
      </c>
      <c r="B1695" s="1" t="str">
        <f t="shared" si="26"/>
        <v>1999M7</v>
      </c>
      <c r="C1695">
        <v>103.58000199999999</v>
      </c>
      <c r="D1695">
        <v>103.839996</v>
      </c>
      <c r="E1695">
        <v>103.459999</v>
      </c>
      <c r="F1695">
        <v>103.489998</v>
      </c>
      <c r="G1695">
        <v>103.489998</v>
      </c>
      <c r="H1695">
        <v>0</v>
      </c>
    </row>
    <row r="1696" spans="1:8" x14ac:dyDescent="0.25">
      <c r="A1696" s="1">
        <v>36346</v>
      </c>
      <c r="B1696" s="1" t="str">
        <f t="shared" si="26"/>
        <v>1999M7</v>
      </c>
      <c r="C1696">
        <v>103.790001</v>
      </c>
      <c r="D1696">
        <v>103.91999800000001</v>
      </c>
      <c r="E1696">
        <v>103.68</v>
      </c>
      <c r="F1696">
        <v>103.91999800000001</v>
      </c>
      <c r="G1696">
        <v>103.91999800000001</v>
      </c>
      <c r="H1696">
        <v>0</v>
      </c>
    </row>
    <row r="1697" spans="1:8" x14ac:dyDescent="0.25">
      <c r="A1697" s="1">
        <v>36347</v>
      </c>
      <c r="B1697" s="1" t="str">
        <f t="shared" si="26"/>
        <v>1999M7</v>
      </c>
      <c r="C1697">
        <v>103.949997</v>
      </c>
      <c r="D1697">
        <v>104.050003</v>
      </c>
      <c r="E1697">
        <v>103.599998</v>
      </c>
      <c r="F1697">
        <v>103.849998</v>
      </c>
      <c r="G1697">
        <v>103.849998</v>
      </c>
      <c r="H1697">
        <v>0</v>
      </c>
    </row>
    <row r="1698" spans="1:8" x14ac:dyDescent="0.25">
      <c r="A1698" s="1">
        <v>36348</v>
      </c>
      <c r="B1698" s="1" t="str">
        <f t="shared" si="26"/>
        <v>1999M7</v>
      </c>
      <c r="C1698">
        <v>103.699997</v>
      </c>
      <c r="D1698">
        <v>104.160004</v>
      </c>
      <c r="E1698">
        <v>103.620003</v>
      </c>
      <c r="F1698">
        <v>103.93</v>
      </c>
      <c r="G1698">
        <v>103.93</v>
      </c>
      <c r="H1698">
        <v>0</v>
      </c>
    </row>
    <row r="1699" spans="1:8" x14ac:dyDescent="0.25">
      <c r="A1699" s="1">
        <v>36349</v>
      </c>
      <c r="B1699" s="1" t="str">
        <f t="shared" si="26"/>
        <v>1999M7</v>
      </c>
      <c r="C1699">
        <v>104.220001</v>
      </c>
      <c r="D1699">
        <v>104.58000199999999</v>
      </c>
      <c r="E1699">
        <v>103.989998</v>
      </c>
      <c r="F1699">
        <v>104.120003</v>
      </c>
      <c r="G1699">
        <v>104.120003</v>
      </c>
      <c r="H1699">
        <v>0</v>
      </c>
    </row>
    <row r="1700" spans="1:8" x14ac:dyDescent="0.25">
      <c r="A1700" s="1">
        <v>36350</v>
      </c>
      <c r="B1700" s="1" t="str">
        <f t="shared" si="26"/>
        <v>1999M7</v>
      </c>
      <c r="C1700">
        <v>104.089996</v>
      </c>
      <c r="D1700">
        <v>104.5</v>
      </c>
      <c r="E1700">
        <v>103.889999</v>
      </c>
      <c r="F1700">
        <v>104.44000200000001</v>
      </c>
      <c r="G1700">
        <v>104.44000200000001</v>
      </c>
      <c r="H1700">
        <v>0</v>
      </c>
    </row>
    <row r="1701" spans="1:8" x14ac:dyDescent="0.25">
      <c r="A1701" s="1">
        <v>36353</v>
      </c>
      <c r="B1701" s="1" t="str">
        <f t="shared" si="26"/>
        <v>1999M7</v>
      </c>
      <c r="C1701">
        <v>104.269997</v>
      </c>
      <c r="D1701">
        <v>104.879997</v>
      </c>
      <c r="E1701">
        <v>104.209999</v>
      </c>
      <c r="F1701">
        <v>104.5</v>
      </c>
      <c r="G1701">
        <v>104.5</v>
      </c>
      <c r="H1701">
        <v>0</v>
      </c>
    </row>
    <row r="1702" spans="1:8" x14ac:dyDescent="0.25">
      <c r="A1702" s="1">
        <v>36354</v>
      </c>
      <c r="B1702" s="1" t="str">
        <f t="shared" si="26"/>
        <v>1999M7</v>
      </c>
      <c r="C1702">
        <v>104.510002</v>
      </c>
      <c r="D1702">
        <v>104.83000199999999</v>
      </c>
      <c r="E1702">
        <v>104.019997</v>
      </c>
      <c r="F1702">
        <v>104.32</v>
      </c>
      <c r="G1702">
        <v>104.32</v>
      </c>
      <c r="H1702">
        <v>0</v>
      </c>
    </row>
    <row r="1703" spans="1:8" x14ac:dyDescent="0.25">
      <c r="A1703" s="1">
        <v>36355</v>
      </c>
      <c r="B1703" s="1" t="str">
        <f t="shared" si="26"/>
        <v>1999M7</v>
      </c>
      <c r="C1703">
        <v>104.290001</v>
      </c>
      <c r="D1703">
        <v>104.639999</v>
      </c>
      <c r="E1703">
        <v>103.80999799999999</v>
      </c>
      <c r="F1703">
        <v>103.93</v>
      </c>
      <c r="G1703">
        <v>103.93</v>
      </c>
      <c r="H1703">
        <v>0</v>
      </c>
    </row>
    <row r="1704" spans="1:8" x14ac:dyDescent="0.25">
      <c r="A1704" s="1">
        <v>36356</v>
      </c>
      <c r="B1704" s="1" t="str">
        <f t="shared" si="26"/>
        <v>1999M7</v>
      </c>
      <c r="C1704">
        <v>104.050003</v>
      </c>
      <c r="D1704">
        <v>104.120003</v>
      </c>
      <c r="E1704">
        <v>103.589996</v>
      </c>
      <c r="F1704">
        <v>104</v>
      </c>
      <c r="G1704">
        <v>104</v>
      </c>
      <c r="H1704">
        <v>0</v>
      </c>
    </row>
    <row r="1705" spans="1:8" x14ac:dyDescent="0.25">
      <c r="A1705" s="1">
        <v>36357</v>
      </c>
      <c r="B1705" s="1" t="str">
        <f t="shared" si="26"/>
        <v>1999M7</v>
      </c>
      <c r="C1705">
        <v>104.040001</v>
      </c>
      <c r="D1705">
        <v>104.129997</v>
      </c>
      <c r="E1705">
        <v>103.760002</v>
      </c>
      <c r="F1705">
        <v>104.08000199999999</v>
      </c>
      <c r="G1705">
        <v>104.08000199999999</v>
      </c>
      <c r="H1705">
        <v>0</v>
      </c>
    </row>
    <row r="1706" spans="1:8" x14ac:dyDescent="0.25">
      <c r="A1706" s="1">
        <v>36360</v>
      </c>
      <c r="B1706" s="1" t="str">
        <f t="shared" si="26"/>
        <v>1999M7</v>
      </c>
      <c r="C1706">
        <v>104.33000199999999</v>
      </c>
      <c r="D1706">
        <v>104.540001</v>
      </c>
      <c r="E1706">
        <v>102.739998</v>
      </c>
      <c r="F1706">
        <v>102.91999800000001</v>
      </c>
      <c r="G1706">
        <v>102.91999800000001</v>
      </c>
      <c r="H1706">
        <v>0</v>
      </c>
    </row>
    <row r="1707" spans="1:8" x14ac:dyDescent="0.25">
      <c r="A1707" s="1">
        <v>36361</v>
      </c>
      <c r="B1707" s="1" t="str">
        <f t="shared" si="26"/>
        <v>1999M7</v>
      </c>
      <c r="C1707">
        <v>102.879997</v>
      </c>
      <c r="D1707">
        <v>103.18</v>
      </c>
      <c r="E1707">
        <v>102.129997</v>
      </c>
      <c r="F1707">
        <v>102.410004</v>
      </c>
      <c r="G1707">
        <v>102.410004</v>
      </c>
      <c r="H1707">
        <v>0</v>
      </c>
    </row>
    <row r="1708" spans="1:8" x14ac:dyDescent="0.25">
      <c r="A1708" s="1">
        <v>36362</v>
      </c>
      <c r="B1708" s="1" t="str">
        <f t="shared" si="26"/>
        <v>1999M7</v>
      </c>
      <c r="C1708">
        <v>102.540001</v>
      </c>
      <c r="D1708">
        <v>102.620003</v>
      </c>
      <c r="E1708">
        <v>101.470001</v>
      </c>
      <c r="F1708">
        <v>101.629997</v>
      </c>
      <c r="G1708">
        <v>101.629997</v>
      </c>
      <c r="H1708">
        <v>0</v>
      </c>
    </row>
    <row r="1709" spans="1:8" x14ac:dyDescent="0.25">
      <c r="A1709" s="1">
        <v>36363</v>
      </c>
      <c r="B1709" s="1" t="str">
        <f t="shared" si="26"/>
        <v>1999M7</v>
      </c>
      <c r="C1709">
        <v>101.730003</v>
      </c>
      <c r="D1709">
        <v>102.019997</v>
      </c>
      <c r="E1709">
        <v>101.129997</v>
      </c>
      <c r="F1709">
        <v>101.489998</v>
      </c>
      <c r="G1709">
        <v>101.489998</v>
      </c>
      <c r="H1709">
        <v>0</v>
      </c>
    </row>
    <row r="1710" spans="1:8" x14ac:dyDescent="0.25">
      <c r="A1710" s="1">
        <v>36364</v>
      </c>
      <c r="B1710" s="1" t="str">
        <f t="shared" si="26"/>
        <v>1999M7</v>
      </c>
      <c r="C1710">
        <v>101.639999</v>
      </c>
      <c r="D1710">
        <v>101.91999800000001</v>
      </c>
      <c r="E1710">
        <v>101.339996</v>
      </c>
      <c r="F1710">
        <v>101.550003</v>
      </c>
      <c r="G1710">
        <v>101.550003</v>
      </c>
      <c r="H1710">
        <v>0</v>
      </c>
    </row>
    <row r="1711" spans="1:8" x14ac:dyDescent="0.25">
      <c r="A1711" s="1">
        <v>36367</v>
      </c>
      <c r="B1711" s="1" t="str">
        <f t="shared" si="26"/>
        <v>1999M7</v>
      </c>
      <c r="C1711">
        <v>101.43</v>
      </c>
      <c r="D1711">
        <v>101.599998</v>
      </c>
      <c r="E1711">
        <v>100.110001</v>
      </c>
      <c r="F1711">
        <v>100.57</v>
      </c>
      <c r="G1711">
        <v>100.57</v>
      </c>
      <c r="H1711">
        <v>0</v>
      </c>
    </row>
    <row r="1712" spans="1:8" x14ac:dyDescent="0.25">
      <c r="A1712" s="1">
        <v>36368</v>
      </c>
      <c r="B1712" s="1" t="str">
        <f t="shared" si="26"/>
        <v>1999M7</v>
      </c>
      <c r="C1712">
        <v>100.760002</v>
      </c>
      <c r="D1712">
        <v>100.900002</v>
      </c>
      <c r="E1712">
        <v>100.300003</v>
      </c>
      <c r="F1712">
        <v>100.790001</v>
      </c>
      <c r="G1712">
        <v>100.790001</v>
      </c>
      <c r="H1712">
        <v>0</v>
      </c>
    </row>
    <row r="1713" spans="1:8" x14ac:dyDescent="0.25">
      <c r="A1713" s="1">
        <v>36369</v>
      </c>
      <c r="B1713" s="1" t="str">
        <f t="shared" si="26"/>
        <v>1999M7</v>
      </c>
      <c r="C1713">
        <v>100.760002</v>
      </c>
      <c r="D1713">
        <v>100.989998</v>
      </c>
      <c r="E1713">
        <v>100.239998</v>
      </c>
      <c r="F1713">
        <v>100.410004</v>
      </c>
      <c r="G1713">
        <v>100.410004</v>
      </c>
      <c r="H1713">
        <v>0</v>
      </c>
    </row>
    <row r="1714" spans="1:8" x14ac:dyDescent="0.25">
      <c r="A1714" s="1">
        <v>36370</v>
      </c>
      <c r="B1714" s="1" t="str">
        <f t="shared" si="26"/>
        <v>1999M7</v>
      </c>
      <c r="C1714">
        <v>100.349998</v>
      </c>
      <c r="D1714">
        <v>100.459999</v>
      </c>
      <c r="E1714">
        <v>99.650002000000001</v>
      </c>
      <c r="F1714">
        <v>99.779999000000004</v>
      </c>
      <c r="G1714">
        <v>99.779999000000004</v>
      </c>
      <c r="H1714">
        <v>0</v>
      </c>
    </row>
    <row r="1715" spans="1:8" x14ac:dyDescent="0.25">
      <c r="A1715" s="1">
        <v>36371</v>
      </c>
      <c r="B1715" s="1" t="str">
        <f t="shared" si="26"/>
        <v>1999M7</v>
      </c>
      <c r="C1715">
        <v>99.93</v>
      </c>
      <c r="D1715">
        <v>100.050003</v>
      </c>
      <c r="E1715">
        <v>99.620002999999997</v>
      </c>
      <c r="F1715">
        <v>99.75</v>
      </c>
      <c r="G1715">
        <v>99.75</v>
      </c>
      <c r="H1715">
        <v>0</v>
      </c>
    </row>
    <row r="1716" spans="1:8" x14ac:dyDescent="0.25">
      <c r="A1716" s="1">
        <v>36374</v>
      </c>
      <c r="B1716" s="1" t="str">
        <f t="shared" si="26"/>
        <v>1999M8</v>
      </c>
      <c r="C1716">
        <v>99.970000999999996</v>
      </c>
      <c r="D1716">
        <v>100.260002</v>
      </c>
      <c r="E1716">
        <v>99.720000999999996</v>
      </c>
      <c r="F1716">
        <v>99.839995999999999</v>
      </c>
      <c r="G1716">
        <v>99.839995999999999</v>
      </c>
      <c r="H1716">
        <v>0</v>
      </c>
    </row>
    <row r="1717" spans="1:8" x14ac:dyDescent="0.25">
      <c r="A1717" s="1">
        <v>36375</v>
      </c>
      <c r="B1717" s="1" t="str">
        <f t="shared" si="26"/>
        <v>1999M8</v>
      </c>
      <c r="C1717">
        <v>100.019997</v>
      </c>
      <c r="D1717">
        <v>100.349998</v>
      </c>
      <c r="E1717">
        <v>99.769997000000004</v>
      </c>
      <c r="F1717">
        <v>99.910004000000001</v>
      </c>
      <c r="G1717">
        <v>99.910004000000001</v>
      </c>
      <c r="H1717">
        <v>0</v>
      </c>
    </row>
    <row r="1718" spans="1:8" x14ac:dyDescent="0.25">
      <c r="A1718" s="1">
        <v>36376</v>
      </c>
      <c r="B1718" s="1" t="str">
        <f t="shared" si="26"/>
        <v>1999M8</v>
      </c>
      <c r="C1718">
        <v>99.949996999999996</v>
      </c>
      <c r="D1718">
        <v>99.980002999999996</v>
      </c>
      <c r="E1718">
        <v>99.120002999999997</v>
      </c>
      <c r="F1718">
        <v>99.269997000000004</v>
      </c>
      <c r="G1718">
        <v>99.269997000000004</v>
      </c>
      <c r="H1718">
        <v>0</v>
      </c>
    </row>
    <row r="1719" spans="1:8" x14ac:dyDescent="0.25">
      <c r="A1719" s="1">
        <v>36377</v>
      </c>
      <c r="B1719" s="1" t="str">
        <f t="shared" si="26"/>
        <v>1999M8</v>
      </c>
      <c r="C1719">
        <v>99.330001999999993</v>
      </c>
      <c r="D1719">
        <v>99.5</v>
      </c>
      <c r="E1719">
        <v>98.879997000000003</v>
      </c>
      <c r="F1719">
        <v>99.419998000000007</v>
      </c>
      <c r="G1719">
        <v>99.419998000000007</v>
      </c>
      <c r="H1719">
        <v>0</v>
      </c>
    </row>
    <row r="1720" spans="1:8" x14ac:dyDescent="0.25">
      <c r="A1720" s="1">
        <v>36378</v>
      </c>
      <c r="B1720" s="1" t="str">
        <f t="shared" si="26"/>
        <v>1999M8</v>
      </c>
      <c r="C1720">
        <v>99.5</v>
      </c>
      <c r="D1720">
        <v>99.809997999999993</v>
      </c>
      <c r="E1720">
        <v>99.239998</v>
      </c>
      <c r="F1720">
        <v>99.589995999999999</v>
      </c>
      <c r="G1720">
        <v>99.589995999999999</v>
      </c>
      <c r="H1720">
        <v>0</v>
      </c>
    </row>
    <row r="1721" spans="1:8" x14ac:dyDescent="0.25">
      <c r="A1721" s="1">
        <v>36381</v>
      </c>
      <c r="B1721" s="1" t="str">
        <f t="shared" si="26"/>
        <v>1999M8</v>
      </c>
      <c r="C1721">
        <v>99.809997999999993</v>
      </c>
      <c r="D1721">
        <v>100.160004</v>
      </c>
      <c r="E1721">
        <v>99.739998</v>
      </c>
      <c r="F1721">
        <v>99.980002999999996</v>
      </c>
      <c r="G1721">
        <v>99.980002999999996</v>
      </c>
      <c r="H1721">
        <v>0</v>
      </c>
    </row>
    <row r="1722" spans="1:8" x14ac:dyDescent="0.25">
      <c r="A1722" s="1">
        <v>36382</v>
      </c>
      <c r="B1722" s="1" t="str">
        <f t="shared" si="26"/>
        <v>1999M8</v>
      </c>
      <c r="C1722">
        <v>99.959998999999996</v>
      </c>
      <c r="D1722">
        <v>100.010002</v>
      </c>
      <c r="E1722">
        <v>99.459998999999996</v>
      </c>
      <c r="F1722">
        <v>99.809997999999993</v>
      </c>
      <c r="G1722">
        <v>99.809997999999993</v>
      </c>
      <c r="H1722">
        <v>0</v>
      </c>
    </row>
    <row r="1723" spans="1:8" x14ac:dyDescent="0.25">
      <c r="A1723" s="1">
        <v>36383</v>
      </c>
      <c r="B1723" s="1" t="str">
        <f t="shared" si="26"/>
        <v>1999M8</v>
      </c>
      <c r="C1723">
        <v>99.849997999999999</v>
      </c>
      <c r="D1723">
        <v>100.260002</v>
      </c>
      <c r="E1723">
        <v>99.660004000000001</v>
      </c>
      <c r="F1723">
        <v>100.18</v>
      </c>
      <c r="G1723">
        <v>100.18</v>
      </c>
      <c r="H1723">
        <v>0</v>
      </c>
    </row>
    <row r="1724" spans="1:8" x14ac:dyDescent="0.25">
      <c r="A1724" s="1">
        <v>36384</v>
      </c>
      <c r="B1724" s="1" t="str">
        <f t="shared" si="26"/>
        <v>1999M8</v>
      </c>
      <c r="C1724">
        <v>100.199997</v>
      </c>
      <c r="D1724">
        <v>100.44000200000001</v>
      </c>
      <c r="E1724">
        <v>100.050003</v>
      </c>
      <c r="F1724">
        <v>100.089996</v>
      </c>
      <c r="G1724">
        <v>100.089996</v>
      </c>
      <c r="H1724">
        <v>0</v>
      </c>
    </row>
    <row r="1725" spans="1:8" x14ac:dyDescent="0.25">
      <c r="A1725" s="1">
        <v>36385</v>
      </c>
      <c r="B1725" s="1" t="str">
        <f t="shared" si="26"/>
        <v>1999M8</v>
      </c>
      <c r="C1725">
        <v>99.910004000000001</v>
      </c>
      <c r="D1725">
        <v>100.769997</v>
      </c>
      <c r="E1725">
        <v>99.809997999999993</v>
      </c>
      <c r="F1725">
        <v>100.589996</v>
      </c>
      <c r="G1725">
        <v>100.589996</v>
      </c>
      <c r="H1725">
        <v>0</v>
      </c>
    </row>
    <row r="1726" spans="1:8" x14ac:dyDescent="0.25">
      <c r="A1726" s="1">
        <v>36388</v>
      </c>
      <c r="B1726" s="1" t="str">
        <f t="shared" si="26"/>
        <v>1999M8</v>
      </c>
      <c r="C1726">
        <v>100.730003</v>
      </c>
      <c r="D1726">
        <v>100.790001</v>
      </c>
      <c r="E1726">
        <v>100.370003</v>
      </c>
      <c r="F1726">
        <v>100.629997</v>
      </c>
      <c r="G1726">
        <v>100.629997</v>
      </c>
      <c r="H1726">
        <v>0</v>
      </c>
    </row>
    <row r="1727" spans="1:8" x14ac:dyDescent="0.25">
      <c r="A1727" s="1">
        <v>36389</v>
      </c>
      <c r="B1727" s="1" t="str">
        <f t="shared" si="26"/>
        <v>1999M8</v>
      </c>
      <c r="C1727">
        <v>100.650002</v>
      </c>
      <c r="D1727">
        <v>101.099998</v>
      </c>
      <c r="E1727">
        <v>100.650002</v>
      </c>
      <c r="F1727">
        <v>100.839996</v>
      </c>
      <c r="G1727">
        <v>100.839996</v>
      </c>
      <c r="H1727">
        <v>0</v>
      </c>
    </row>
    <row r="1728" spans="1:8" x14ac:dyDescent="0.25">
      <c r="A1728" s="1">
        <v>36390</v>
      </c>
      <c r="B1728" s="1" t="str">
        <f t="shared" si="26"/>
        <v>1999M8</v>
      </c>
      <c r="C1728">
        <v>100.879997</v>
      </c>
      <c r="D1728">
        <v>100.91999800000001</v>
      </c>
      <c r="E1728">
        <v>100.290001</v>
      </c>
      <c r="F1728">
        <v>100.57</v>
      </c>
      <c r="G1728">
        <v>100.57</v>
      </c>
      <c r="H1728">
        <v>0</v>
      </c>
    </row>
    <row r="1729" spans="1:8" x14ac:dyDescent="0.25">
      <c r="A1729" s="1">
        <v>36391</v>
      </c>
      <c r="B1729" s="1" t="str">
        <f t="shared" si="26"/>
        <v>1999M8</v>
      </c>
      <c r="C1729">
        <v>100.510002</v>
      </c>
      <c r="D1729">
        <v>101</v>
      </c>
      <c r="E1729">
        <v>99.669998000000007</v>
      </c>
      <c r="F1729">
        <v>99.800003000000004</v>
      </c>
      <c r="G1729">
        <v>99.800003000000004</v>
      </c>
      <c r="H1729">
        <v>0</v>
      </c>
    </row>
    <row r="1730" spans="1:8" x14ac:dyDescent="0.25">
      <c r="A1730" s="1">
        <v>36392</v>
      </c>
      <c r="B1730" s="1" t="str">
        <f t="shared" si="26"/>
        <v>1999M8</v>
      </c>
      <c r="C1730">
        <v>99.82</v>
      </c>
      <c r="D1730">
        <v>99.910004000000001</v>
      </c>
      <c r="E1730">
        <v>99.440002000000007</v>
      </c>
      <c r="F1730">
        <v>99.599997999999999</v>
      </c>
      <c r="G1730">
        <v>99.599997999999999</v>
      </c>
      <c r="H1730">
        <v>0</v>
      </c>
    </row>
    <row r="1731" spans="1:8" x14ac:dyDescent="0.25">
      <c r="A1731" s="1">
        <v>36395</v>
      </c>
      <c r="B1731" s="1" t="str">
        <f t="shared" ref="B1731:B1794" si="27">YEAR(A1731)&amp;"M"&amp;MONTH(A1731)</f>
        <v>1999M8</v>
      </c>
      <c r="C1731">
        <v>99.589995999999999</v>
      </c>
      <c r="D1731">
        <v>101.040001</v>
      </c>
      <c r="E1731">
        <v>99.449996999999996</v>
      </c>
      <c r="F1731">
        <v>100.739998</v>
      </c>
      <c r="G1731">
        <v>100.739998</v>
      </c>
      <c r="H1731">
        <v>0</v>
      </c>
    </row>
    <row r="1732" spans="1:8" x14ac:dyDescent="0.25">
      <c r="A1732" s="1">
        <v>36396</v>
      </c>
      <c r="B1732" s="1" t="str">
        <f t="shared" si="27"/>
        <v>1999M8</v>
      </c>
      <c r="C1732">
        <v>101.339996</v>
      </c>
      <c r="D1732">
        <v>101.459999</v>
      </c>
      <c r="E1732">
        <v>100.379997</v>
      </c>
      <c r="F1732">
        <v>100.489998</v>
      </c>
      <c r="G1732">
        <v>100.489998</v>
      </c>
      <c r="H1732">
        <v>0</v>
      </c>
    </row>
    <row r="1733" spans="1:8" x14ac:dyDescent="0.25">
      <c r="A1733" s="1">
        <v>36397</v>
      </c>
      <c r="B1733" s="1" t="str">
        <f t="shared" si="27"/>
        <v>1999M8</v>
      </c>
      <c r="C1733">
        <v>100.540001</v>
      </c>
      <c r="D1733">
        <v>101.370003</v>
      </c>
      <c r="E1733">
        <v>100.410004</v>
      </c>
      <c r="F1733">
        <v>101.30999799999999</v>
      </c>
      <c r="G1733">
        <v>101.30999799999999</v>
      </c>
      <c r="H1733">
        <v>0</v>
      </c>
    </row>
    <row r="1734" spans="1:8" x14ac:dyDescent="0.25">
      <c r="A1734" s="1">
        <v>36398</v>
      </c>
      <c r="B1734" s="1" t="str">
        <f t="shared" si="27"/>
        <v>1999M8</v>
      </c>
      <c r="C1734">
        <v>101.30999799999999</v>
      </c>
      <c r="D1734">
        <v>101.44000200000001</v>
      </c>
      <c r="E1734">
        <v>100.959999</v>
      </c>
      <c r="F1734">
        <v>101.209999</v>
      </c>
      <c r="G1734">
        <v>101.209999</v>
      </c>
      <c r="H1734">
        <v>0</v>
      </c>
    </row>
    <row r="1735" spans="1:8" x14ac:dyDescent="0.25">
      <c r="A1735" s="1">
        <v>36399</v>
      </c>
      <c r="B1735" s="1" t="str">
        <f t="shared" si="27"/>
        <v>1999M8</v>
      </c>
      <c r="C1735">
        <v>101.120003</v>
      </c>
      <c r="D1735">
        <v>101.300003</v>
      </c>
      <c r="E1735">
        <v>100.910004</v>
      </c>
      <c r="F1735">
        <v>101.08000199999999</v>
      </c>
      <c r="G1735">
        <v>101.08000199999999</v>
      </c>
      <c r="H1735">
        <v>0</v>
      </c>
    </row>
    <row r="1736" spans="1:8" x14ac:dyDescent="0.25">
      <c r="A1736" s="1">
        <v>36402</v>
      </c>
      <c r="B1736" s="1" t="str">
        <f t="shared" si="27"/>
        <v>1999M8</v>
      </c>
      <c r="C1736">
        <v>100.82</v>
      </c>
      <c r="D1736">
        <v>101.19000200000001</v>
      </c>
      <c r="E1736">
        <v>100.80999799999999</v>
      </c>
      <c r="F1736">
        <v>100.94000200000001</v>
      </c>
      <c r="G1736">
        <v>100.94000200000001</v>
      </c>
      <c r="H1736">
        <v>0</v>
      </c>
    </row>
    <row r="1737" spans="1:8" x14ac:dyDescent="0.25">
      <c r="A1737" s="1">
        <v>36403</v>
      </c>
      <c r="B1737" s="1" t="str">
        <f t="shared" si="27"/>
        <v>1999M8</v>
      </c>
      <c r="C1737">
        <v>100.730003</v>
      </c>
      <c r="D1737">
        <v>100.82</v>
      </c>
      <c r="E1737">
        <v>99.690002000000007</v>
      </c>
      <c r="F1737">
        <v>99.949996999999996</v>
      </c>
      <c r="G1737">
        <v>99.949996999999996</v>
      </c>
      <c r="H1737">
        <v>0</v>
      </c>
    </row>
    <row r="1738" spans="1:8" x14ac:dyDescent="0.25">
      <c r="A1738" s="1">
        <v>36404</v>
      </c>
      <c r="B1738" s="1" t="str">
        <f t="shared" si="27"/>
        <v>1999M9</v>
      </c>
      <c r="C1738">
        <v>100.040001</v>
      </c>
      <c r="D1738">
        <v>100.120003</v>
      </c>
      <c r="E1738">
        <v>99.5</v>
      </c>
      <c r="F1738">
        <v>99.790001000000004</v>
      </c>
      <c r="G1738">
        <v>99.790001000000004</v>
      </c>
      <c r="H1738">
        <v>0</v>
      </c>
    </row>
    <row r="1739" spans="1:8" x14ac:dyDescent="0.25">
      <c r="A1739" s="1">
        <v>36405</v>
      </c>
      <c r="B1739" s="1" t="str">
        <f t="shared" si="27"/>
        <v>1999M9</v>
      </c>
      <c r="C1739">
        <v>99.910004000000001</v>
      </c>
      <c r="D1739">
        <v>100.040001</v>
      </c>
      <c r="E1739">
        <v>98.900002000000001</v>
      </c>
      <c r="F1739">
        <v>99.25</v>
      </c>
      <c r="G1739">
        <v>99.25</v>
      </c>
      <c r="H1739">
        <v>0</v>
      </c>
    </row>
    <row r="1740" spans="1:8" x14ac:dyDescent="0.25">
      <c r="A1740" s="1">
        <v>36406</v>
      </c>
      <c r="B1740" s="1" t="str">
        <f t="shared" si="27"/>
        <v>1999M9</v>
      </c>
      <c r="C1740">
        <v>99.269997000000004</v>
      </c>
      <c r="D1740">
        <v>99.940002000000007</v>
      </c>
      <c r="E1740">
        <v>99.089995999999999</v>
      </c>
      <c r="F1740">
        <v>99.779999000000004</v>
      </c>
      <c r="G1740">
        <v>99.779999000000004</v>
      </c>
      <c r="H1740">
        <v>0</v>
      </c>
    </row>
    <row r="1741" spans="1:8" x14ac:dyDescent="0.25">
      <c r="A1741" s="1">
        <v>36409</v>
      </c>
      <c r="B1741" s="1" t="str">
        <f t="shared" si="27"/>
        <v>1999M9</v>
      </c>
      <c r="C1741">
        <v>99.839995999999999</v>
      </c>
      <c r="D1741">
        <v>100.010002</v>
      </c>
      <c r="E1741">
        <v>99.68</v>
      </c>
      <c r="F1741">
        <v>99.900002000000001</v>
      </c>
      <c r="G1741">
        <v>99.900002000000001</v>
      </c>
      <c r="H1741">
        <v>0</v>
      </c>
    </row>
    <row r="1742" spans="1:8" x14ac:dyDescent="0.25">
      <c r="A1742" s="1">
        <v>36410</v>
      </c>
      <c r="B1742" s="1" t="str">
        <f t="shared" si="27"/>
        <v>1999M9</v>
      </c>
      <c r="C1742">
        <v>99.940002000000007</v>
      </c>
      <c r="D1742">
        <v>100.489998</v>
      </c>
      <c r="E1742">
        <v>99.849997999999999</v>
      </c>
      <c r="F1742">
        <v>100</v>
      </c>
      <c r="G1742">
        <v>100</v>
      </c>
      <c r="H1742">
        <v>0</v>
      </c>
    </row>
    <row r="1743" spans="1:8" x14ac:dyDescent="0.25">
      <c r="A1743" s="1">
        <v>36411</v>
      </c>
      <c r="B1743" s="1" t="str">
        <f t="shared" si="27"/>
        <v>1999M9</v>
      </c>
      <c r="C1743">
        <v>99.839995999999999</v>
      </c>
      <c r="D1743">
        <v>100.089996</v>
      </c>
      <c r="E1743">
        <v>99.57</v>
      </c>
      <c r="F1743">
        <v>99.879997000000003</v>
      </c>
      <c r="G1743">
        <v>99.879997000000003</v>
      </c>
      <c r="H1743">
        <v>0</v>
      </c>
    </row>
    <row r="1744" spans="1:8" x14ac:dyDescent="0.25">
      <c r="A1744" s="1">
        <v>36412</v>
      </c>
      <c r="B1744" s="1" t="str">
        <f t="shared" si="27"/>
        <v>1999M9</v>
      </c>
      <c r="C1744">
        <v>99.589995999999999</v>
      </c>
      <c r="D1744">
        <v>99.889999000000003</v>
      </c>
      <c r="E1744">
        <v>99.339995999999999</v>
      </c>
      <c r="F1744">
        <v>99.629997000000003</v>
      </c>
      <c r="G1744">
        <v>99.629997000000003</v>
      </c>
      <c r="H1744">
        <v>0</v>
      </c>
    </row>
    <row r="1745" spans="1:8" x14ac:dyDescent="0.25">
      <c r="A1745" s="1">
        <v>36413</v>
      </c>
      <c r="B1745" s="1" t="str">
        <f t="shared" si="27"/>
        <v>1999M9</v>
      </c>
      <c r="C1745">
        <v>99.690002000000007</v>
      </c>
      <c r="D1745">
        <v>101.07</v>
      </c>
      <c r="E1745">
        <v>99.529999000000004</v>
      </c>
      <c r="F1745">
        <v>101.019997</v>
      </c>
      <c r="G1745">
        <v>101.019997</v>
      </c>
      <c r="H1745">
        <v>0</v>
      </c>
    </row>
    <row r="1746" spans="1:8" x14ac:dyDescent="0.25">
      <c r="A1746" s="1">
        <v>36416</v>
      </c>
      <c r="B1746" s="1" t="str">
        <f t="shared" si="27"/>
        <v>1999M9</v>
      </c>
      <c r="C1746">
        <v>100.980003</v>
      </c>
      <c r="D1746">
        <v>101.269997</v>
      </c>
      <c r="E1746">
        <v>100.290001</v>
      </c>
      <c r="F1746">
        <v>100.379997</v>
      </c>
      <c r="G1746">
        <v>100.379997</v>
      </c>
      <c r="H1746">
        <v>0</v>
      </c>
    </row>
    <row r="1747" spans="1:8" x14ac:dyDescent="0.25">
      <c r="A1747" s="1">
        <v>36417</v>
      </c>
      <c r="B1747" s="1" t="str">
        <f t="shared" si="27"/>
        <v>1999M9</v>
      </c>
      <c r="C1747">
        <v>100.389999</v>
      </c>
      <c r="D1747">
        <v>101.050003</v>
      </c>
      <c r="E1747">
        <v>100.120003</v>
      </c>
      <c r="F1747">
        <v>100.730003</v>
      </c>
      <c r="G1747">
        <v>100.730003</v>
      </c>
      <c r="H1747">
        <v>0</v>
      </c>
    </row>
    <row r="1748" spans="1:8" x14ac:dyDescent="0.25">
      <c r="A1748" s="1">
        <v>36418</v>
      </c>
      <c r="B1748" s="1" t="str">
        <f t="shared" si="27"/>
        <v>1999M9</v>
      </c>
      <c r="C1748">
        <v>100.760002</v>
      </c>
      <c r="D1748">
        <v>101.010002</v>
      </c>
      <c r="E1748">
        <v>100.05999799999999</v>
      </c>
      <c r="F1748">
        <v>100.199997</v>
      </c>
      <c r="G1748">
        <v>100.199997</v>
      </c>
      <c r="H1748">
        <v>0</v>
      </c>
    </row>
    <row r="1749" spans="1:8" x14ac:dyDescent="0.25">
      <c r="A1749" s="1">
        <v>36419</v>
      </c>
      <c r="B1749" s="1" t="str">
        <f t="shared" si="27"/>
        <v>1999M9</v>
      </c>
      <c r="C1749">
        <v>100.300003</v>
      </c>
      <c r="D1749">
        <v>100.510002</v>
      </c>
      <c r="E1749">
        <v>99.82</v>
      </c>
      <c r="F1749">
        <v>100.32</v>
      </c>
      <c r="G1749">
        <v>100.32</v>
      </c>
      <c r="H1749">
        <v>0</v>
      </c>
    </row>
    <row r="1750" spans="1:8" x14ac:dyDescent="0.25">
      <c r="A1750" s="1">
        <v>36420</v>
      </c>
      <c r="B1750" s="1" t="str">
        <f t="shared" si="27"/>
        <v>1999M9</v>
      </c>
      <c r="C1750">
        <v>100.540001</v>
      </c>
      <c r="D1750">
        <v>100.69000200000001</v>
      </c>
      <c r="E1750">
        <v>100.230003</v>
      </c>
      <c r="F1750">
        <v>100.360001</v>
      </c>
      <c r="G1750">
        <v>100.360001</v>
      </c>
      <c r="H1750">
        <v>0</v>
      </c>
    </row>
    <row r="1751" spans="1:8" x14ac:dyDescent="0.25">
      <c r="A1751" s="1">
        <v>36423</v>
      </c>
      <c r="B1751" s="1" t="str">
        <f t="shared" si="27"/>
        <v>1999M9</v>
      </c>
      <c r="C1751">
        <v>100.540001</v>
      </c>
      <c r="D1751">
        <v>100.639999</v>
      </c>
      <c r="E1751">
        <v>100.209999</v>
      </c>
      <c r="F1751">
        <v>100.510002</v>
      </c>
      <c r="G1751">
        <v>100.510002</v>
      </c>
      <c r="H1751">
        <v>0</v>
      </c>
    </row>
    <row r="1752" spans="1:8" x14ac:dyDescent="0.25">
      <c r="A1752" s="1">
        <v>36424</v>
      </c>
      <c r="B1752" s="1" t="str">
        <f t="shared" si="27"/>
        <v>1999M9</v>
      </c>
      <c r="C1752">
        <v>100.599998</v>
      </c>
      <c r="D1752">
        <v>100.720001</v>
      </c>
      <c r="E1752">
        <v>99.370002999999997</v>
      </c>
      <c r="F1752">
        <v>99.599997999999999</v>
      </c>
      <c r="G1752">
        <v>99.599997999999999</v>
      </c>
      <c r="H1752">
        <v>0</v>
      </c>
    </row>
    <row r="1753" spans="1:8" x14ac:dyDescent="0.25">
      <c r="A1753" s="1">
        <v>36425</v>
      </c>
      <c r="B1753" s="1" t="str">
        <f t="shared" si="27"/>
        <v>1999M9</v>
      </c>
      <c r="C1753">
        <v>99.57</v>
      </c>
      <c r="D1753">
        <v>100</v>
      </c>
      <c r="E1753">
        <v>99.139999000000003</v>
      </c>
      <c r="F1753">
        <v>99.75</v>
      </c>
      <c r="G1753">
        <v>99.75</v>
      </c>
      <c r="H1753">
        <v>0</v>
      </c>
    </row>
    <row r="1754" spans="1:8" x14ac:dyDescent="0.25">
      <c r="A1754" s="1">
        <v>36426</v>
      </c>
      <c r="B1754" s="1" t="str">
        <f t="shared" si="27"/>
        <v>1999M9</v>
      </c>
      <c r="C1754">
        <v>99.779999000000004</v>
      </c>
      <c r="D1754">
        <v>100.050003</v>
      </c>
      <c r="E1754">
        <v>99.480002999999996</v>
      </c>
      <c r="F1754">
        <v>99.720000999999996</v>
      </c>
      <c r="G1754">
        <v>99.720000999999996</v>
      </c>
      <c r="H1754">
        <v>0</v>
      </c>
    </row>
    <row r="1755" spans="1:8" x14ac:dyDescent="0.25">
      <c r="A1755" s="1">
        <v>36427</v>
      </c>
      <c r="B1755" s="1" t="str">
        <f t="shared" si="27"/>
        <v>1999M9</v>
      </c>
      <c r="C1755">
        <v>99.190002000000007</v>
      </c>
      <c r="D1755">
        <v>99.839995999999999</v>
      </c>
      <c r="E1755">
        <v>99.089995999999999</v>
      </c>
      <c r="F1755">
        <v>99.639999000000003</v>
      </c>
      <c r="G1755">
        <v>99.639999000000003</v>
      </c>
      <c r="H1755">
        <v>0</v>
      </c>
    </row>
    <row r="1756" spans="1:8" x14ac:dyDescent="0.25">
      <c r="A1756" s="1">
        <v>36430</v>
      </c>
      <c r="B1756" s="1" t="str">
        <f t="shared" si="27"/>
        <v>1999M9</v>
      </c>
      <c r="C1756">
        <v>99.919998000000007</v>
      </c>
      <c r="D1756">
        <v>100.110001</v>
      </c>
      <c r="E1756">
        <v>99.440002000000007</v>
      </c>
      <c r="F1756">
        <v>99.690002000000007</v>
      </c>
      <c r="G1756">
        <v>99.690002000000007</v>
      </c>
      <c r="H1756">
        <v>0</v>
      </c>
    </row>
    <row r="1757" spans="1:8" x14ac:dyDescent="0.25">
      <c r="A1757" s="1">
        <v>36431</v>
      </c>
      <c r="B1757" s="1" t="str">
        <f t="shared" si="27"/>
        <v>1999M9</v>
      </c>
      <c r="C1757">
        <v>99.760002</v>
      </c>
      <c r="D1757">
        <v>99.889999000000003</v>
      </c>
      <c r="E1757">
        <v>98.989998</v>
      </c>
      <c r="F1757">
        <v>99.18</v>
      </c>
      <c r="G1757">
        <v>99.18</v>
      </c>
      <c r="H1757">
        <v>0</v>
      </c>
    </row>
    <row r="1758" spans="1:8" x14ac:dyDescent="0.25">
      <c r="A1758" s="1">
        <v>36432</v>
      </c>
      <c r="B1758" s="1" t="str">
        <f t="shared" si="27"/>
        <v>1999M9</v>
      </c>
      <c r="C1758">
        <v>99.290001000000004</v>
      </c>
      <c r="D1758">
        <v>99.529999000000004</v>
      </c>
      <c r="E1758">
        <v>98.639999000000003</v>
      </c>
      <c r="F1758">
        <v>98.800003000000004</v>
      </c>
      <c r="G1758">
        <v>98.800003000000004</v>
      </c>
      <c r="H1758">
        <v>0</v>
      </c>
    </row>
    <row r="1759" spans="1:8" x14ac:dyDescent="0.25">
      <c r="A1759" s="1">
        <v>36433</v>
      </c>
      <c r="B1759" s="1" t="str">
        <f t="shared" si="27"/>
        <v>1999M9</v>
      </c>
      <c r="C1759">
        <v>98.849997999999999</v>
      </c>
      <c r="D1759">
        <v>98.940002000000007</v>
      </c>
      <c r="E1759">
        <v>98.260002</v>
      </c>
      <c r="F1759">
        <v>98.540001000000004</v>
      </c>
      <c r="G1759">
        <v>98.540001000000004</v>
      </c>
      <c r="H1759">
        <v>0</v>
      </c>
    </row>
    <row r="1760" spans="1:8" x14ac:dyDescent="0.25">
      <c r="A1760" s="1">
        <v>36434</v>
      </c>
      <c r="B1760" s="1" t="str">
        <f t="shared" si="27"/>
        <v>1999M10</v>
      </c>
      <c r="C1760">
        <v>98.519997000000004</v>
      </c>
      <c r="D1760">
        <v>98.540001000000004</v>
      </c>
      <c r="E1760">
        <v>97.769997000000004</v>
      </c>
      <c r="F1760">
        <v>97.970000999999996</v>
      </c>
      <c r="G1760">
        <v>97.970000999999996</v>
      </c>
      <c r="H1760">
        <v>0</v>
      </c>
    </row>
    <row r="1761" spans="1:8" x14ac:dyDescent="0.25">
      <c r="A1761" s="1">
        <v>36437</v>
      </c>
      <c r="B1761" s="1" t="str">
        <f t="shared" si="27"/>
        <v>1999M10</v>
      </c>
      <c r="C1761">
        <v>98.050003000000004</v>
      </c>
      <c r="D1761">
        <v>98.379997000000003</v>
      </c>
      <c r="E1761">
        <v>97.82</v>
      </c>
      <c r="F1761">
        <v>98.040001000000004</v>
      </c>
      <c r="G1761">
        <v>98.040001000000004</v>
      </c>
      <c r="H1761">
        <v>0</v>
      </c>
    </row>
    <row r="1762" spans="1:8" x14ac:dyDescent="0.25">
      <c r="A1762" s="1">
        <v>36438</v>
      </c>
      <c r="B1762" s="1" t="str">
        <f t="shared" si="27"/>
        <v>1999M10</v>
      </c>
      <c r="C1762">
        <v>98.019997000000004</v>
      </c>
      <c r="D1762">
        <v>98.519997000000004</v>
      </c>
      <c r="E1762">
        <v>97.980002999999996</v>
      </c>
      <c r="F1762">
        <v>97.980002999999996</v>
      </c>
      <c r="G1762">
        <v>97.980002999999996</v>
      </c>
      <c r="H1762">
        <v>0</v>
      </c>
    </row>
    <row r="1763" spans="1:8" x14ac:dyDescent="0.25">
      <c r="A1763" s="1">
        <v>36439</v>
      </c>
      <c r="B1763" s="1" t="str">
        <f t="shared" si="27"/>
        <v>1999M10</v>
      </c>
      <c r="C1763">
        <v>98.029999000000004</v>
      </c>
      <c r="D1763">
        <v>98.580001999999993</v>
      </c>
      <c r="E1763">
        <v>97.889999000000003</v>
      </c>
      <c r="F1763">
        <v>98.480002999999996</v>
      </c>
      <c r="G1763">
        <v>98.480002999999996</v>
      </c>
      <c r="H1763">
        <v>0</v>
      </c>
    </row>
    <row r="1764" spans="1:8" x14ac:dyDescent="0.25">
      <c r="A1764" s="1">
        <v>36440</v>
      </c>
      <c r="B1764" s="1" t="str">
        <f t="shared" si="27"/>
        <v>1999M10</v>
      </c>
      <c r="C1764">
        <v>98.510002</v>
      </c>
      <c r="D1764">
        <v>98.75</v>
      </c>
      <c r="E1764">
        <v>98.18</v>
      </c>
      <c r="F1764">
        <v>98.379997000000003</v>
      </c>
      <c r="G1764">
        <v>98.379997000000003</v>
      </c>
      <c r="H1764">
        <v>0</v>
      </c>
    </row>
    <row r="1765" spans="1:8" x14ac:dyDescent="0.25">
      <c r="A1765" s="1">
        <v>36441</v>
      </c>
      <c r="B1765" s="1" t="str">
        <f t="shared" si="27"/>
        <v>1999M10</v>
      </c>
      <c r="C1765">
        <v>98.349997999999999</v>
      </c>
      <c r="D1765">
        <v>99.089995999999999</v>
      </c>
      <c r="E1765">
        <v>98.32</v>
      </c>
      <c r="F1765">
        <v>99.019997000000004</v>
      </c>
      <c r="G1765">
        <v>99.019997000000004</v>
      </c>
      <c r="H1765">
        <v>0</v>
      </c>
    </row>
    <row r="1766" spans="1:8" x14ac:dyDescent="0.25">
      <c r="A1766" s="1">
        <v>36444</v>
      </c>
      <c r="B1766" s="1" t="str">
        <f t="shared" si="27"/>
        <v>1999M10</v>
      </c>
      <c r="C1766">
        <v>98.919998000000007</v>
      </c>
      <c r="D1766">
        <v>98.919998000000007</v>
      </c>
      <c r="E1766">
        <v>98.620002999999997</v>
      </c>
      <c r="F1766">
        <v>98.769997000000004</v>
      </c>
      <c r="G1766">
        <v>98.769997000000004</v>
      </c>
      <c r="H1766">
        <v>0</v>
      </c>
    </row>
    <row r="1767" spans="1:8" x14ac:dyDescent="0.25">
      <c r="A1767" s="1">
        <v>36445</v>
      </c>
      <c r="B1767" s="1" t="str">
        <f t="shared" si="27"/>
        <v>1999M10</v>
      </c>
      <c r="C1767">
        <v>98.75</v>
      </c>
      <c r="D1767">
        <v>98.809997999999993</v>
      </c>
      <c r="E1767">
        <v>97.910004000000001</v>
      </c>
      <c r="F1767">
        <v>97.949996999999996</v>
      </c>
      <c r="G1767">
        <v>97.949996999999996</v>
      </c>
      <c r="H1767">
        <v>0</v>
      </c>
    </row>
    <row r="1768" spans="1:8" x14ac:dyDescent="0.25">
      <c r="A1768" s="1">
        <v>36446</v>
      </c>
      <c r="B1768" s="1" t="str">
        <f t="shared" si="27"/>
        <v>1999M10</v>
      </c>
      <c r="C1768">
        <v>97.82</v>
      </c>
      <c r="D1768">
        <v>98.300003000000004</v>
      </c>
      <c r="E1768">
        <v>97.669998000000007</v>
      </c>
      <c r="F1768">
        <v>97.889999000000003</v>
      </c>
      <c r="G1768">
        <v>97.889999000000003</v>
      </c>
      <c r="H1768">
        <v>0</v>
      </c>
    </row>
    <row r="1769" spans="1:8" x14ac:dyDescent="0.25">
      <c r="A1769" s="1">
        <v>36447</v>
      </c>
      <c r="B1769" s="1" t="str">
        <f t="shared" si="27"/>
        <v>1999M10</v>
      </c>
      <c r="C1769">
        <v>97.68</v>
      </c>
      <c r="D1769">
        <v>98.169998000000007</v>
      </c>
      <c r="E1769">
        <v>97.599997999999999</v>
      </c>
      <c r="F1769">
        <v>97.919998000000007</v>
      </c>
      <c r="G1769">
        <v>97.919998000000007</v>
      </c>
      <c r="H1769">
        <v>0</v>
      </c>
    </row>
    <row r="1770" spans="1:8" x14ac:dyDescent="0.25">
      <c r="A1770" s="1">
        <v>36448</v>
      </c>
      <c r="B1770" s="1" t="str">
        <f t="shared" si="27"/>
        <v>1999M10</v>
      </c>
      <c r="C1770">
        <v>97.790001000000004</v>
      </c>
      <c r="D1770">
        <v>98.080001999999993</v>
      </c>
      <c r="E1770">
        <v>96.940002000000007</v>
      </c>
      <c r="F1770">
        <v>97.040001000000004</v>
      </c>
      <c r="G1770">
        <v>97.040001000000004</v>
      </c>
      <c r="H1770">
        <v>0</v>
      </c>
    </row>
    <row r="1771" spans="1:8" x14ac:dyDescent="0.25">
      <c r="A1771" s="1">
        <v>36451</v>
      </c>
      <c r="B1771" s="1" t="str">
        <f t="shared" si="27"/>
        <v>1999M10</v>
      </c>
      <c r="C1771">
        <v>97.099997999999999</v>
      </c>
      <c r="D1771">
        <v>97.5</v>
      </c>
      <c r="E1771">
        <v>97</v>
      </c>
      <c r="F1771">
        <v>97.419998000000007</v>
      </c>
      <c r="G1771">
        <v>97.419998000000007</v>
      </c>
      <c r="H1771">
        <v>0</v>
      </c>
    </row>
    <row r="1772" spans="1:8" x14ac:dyDescent="0.25">
      <c r="A1772" s="1">
        <v>36452</v>
      </c>
      <c r="B1772" s="1" t="str">
        <f t="shared" si="27"/>
        <v>1999M10</v>
      </c>
      <c r="C1772">
        <v>97.580001999999993</v>
      </c>
      <c r="D1772">
        <v>97.860000999999997</v>
      </c>
      <c r="E1772">
        <v>97.330001999999993</v>
      </c>
      <c r="F1772">
        <v>97.379997000000003</v>
      </c>
      <c r="G1772">
        <v>97.379997000000003</v>
      </c>
      <c r="H1772">
        <v>0</v>
      </c>
    </row>
    <row r="1773" spans="1:8" x14ac:dyDescent="0.25">
      <c r="A1773" s="1">
        <v>36453</v>
      </c>
      <c r="B1773" s="1" t="str">
        <f t="shared" si="27"/>
        <v>1999M10</v>
      </c>
      <c r="C1773">
        <v>97.389999000000003</v>
      </c>
      <c r="D1773">
        <v>98.269997000000004</v>
      </c>
      <c r="E1773">
        <v>97.370002999999997</v>
      </c>
      <c r="F1773">
        <v>98.129997000000003</v>
      </c>
      <c r="G1773">
        <v>98.129997000000003</v>
      </c>
      <c r="H1773">
        <v>0</v>
      </c>
    </row>
    <row r="1774" spans="1:8" x14ac:dyDescent="0.25">
      <c r="A1774" s="1">
        <v>36454</v>
      </c>
      <c r="B1774" s="1" t="str">
        <f t="shared" si="27"/>
        <v>1999M10</v>
      </c>
      <c r="C1774">
        <v>98</v>
      </c>
      <c r="D1774">
        <v>98.07</v>
      </c>
      <c r="E1774">
        <v>97.449996999999996</v>
      </c>
      <c r="F1774">
        <v>97.480002999999996</v>
      </c>
      <c r="G1774">
        <v>97.480002999999996</v>
      </c>
      <c r="H1774">
        <v>0</v>
      </c>
    </row>
    <row r="1775" spans="1:8" x14ac:dyDescent="0.25">
      <c r="A1775" s="1">
        <v>36455</v>
      </c>
      <c r="B1775" s="1" t="str">
        <f t="shared" si="27"/>
        <v>1999M10</v>
      </c>
      <c r="C1775">
        <v>97.620002999999997</v>
      </c>
      <c r="D1775">
        <v>98.589995999999999</v>
      </c>
      <c r="E1775">
        <v>97.459998999999996</v>
      </c>
      <c r="F1775">
        <v>98.480002999999996</v>
      </c>
      <c r="G1775">
        <v>98.480002999999996</v>
      </c>
      <c r="H1775">
        <v>0</v>
      </c>
    </row>
    <row r="1776" spans="1:8" x14ac:dyDescent="0.25">
      <c r="A1776" s="1">
        <v>36458</v>
      </c>
      <c r="B1776" s="1" t="str">
        <f t="shared" si="27"/>
        <v>1999M10</v>
      </c>
      <c r="C1776">
        <v>98.290001000000004</v>
      </c>
      <c r="D1776">
        <v>98.660004000000001</v>
      </c>
      <c r="E1776">
        <v>98.209998999999996</v>
      </c>
      <c r="F1776">
        <v>98.339995999999999</v>
      </c>
      <c r="G1776">
        <v>98.339995999999999</v>
      </c>
      <c r="H1776">
        <v>0</v>
      </c>
    </row>
    <row r="1777" spans="1:8" x14ac:dyDescent="0.25">
      <c r="A1777" s="1">
        <v>36459</v>
      </c>
      <c r="B1777" s="1" t="str">
        <f t="shared" si="27"/>
        <v>1999M10</v>
      </c>
      <c r="C1777">
        <v>98.300003000000004</v>
      </c>
      <c r="D1777">
        <v>98.949996999999996</v>
      </c>
      <c r="E1777">
        <v>98.110000999999997</v>
      </c>
      <c r="F1777">
        <v>98.82</v>
      </c>
      <c r="G1777">
        <v>98.82</v>
      </c>
      <c r="H1777">
        <v>0</v>
      </c>
    </row>
    <row r="1778" spans="1:8" x14ac:dyDescent="0.25">
      <c r="A1778" s="1">
        <v>36460</v>
      </c>
      <c r="B1778" s="1" t="str">
        <f t="shared" si="27"/>
        <v>1999M10</v>
      </c>
      <c r="C1778">
        <v>98.75</v>
      </c>
      <c r="D1778">
        <v>99.410004000000001</v>
      </c>
      <c r="E1778">
        <v>98.389999000000003</v>
      </c>
      <c r="F1778">
        <v>99.300003000000004</v>
      </c>
      <c r="G1778">
        <v>99.300003000000004</v>
      </c>
      <c r="H1778">
        <v>0</v>
      </c>
    </row>
    <row r="1779" spans="1:8" x14ac:dyDescent="0.25">
      <c r="A1779" s="1">
        <v>36461</v>
      </c>
      <c r="B1779" s="1" t="str">
        <f t="shared" si="27"/>
        <v>1999M10</v>
      </c>
      <c r="C1779">
        <v>99.209998999999996</v>
      </c>
      <c r="D1779">
        <v>99.57</v>
      </c>
      <c r="E1779">
        <v>99.059997999999993</v>
      </c>
      <c r="F1779">
        <v>99.370002999999997</v>
      </c>
      <c r="G1779">
        <v>99.370002999999997</v>
      </c>
      <c r="H1779">
        <v>0</v>
      </c>
    </row>
    <row r="1780" spans="1:8" x14ac:dyDescent="0.25">
      <c r="A1780" s="1">
        <v>36462</v>
      </c>
      <c r="B1780" s="1" t="str">
        <f t="shared" si="27"/>
        <v>1999M10</v>
      </c>
      <c r="C1780">
        <v>99.32</v>
      </c>
      <c r="D1780">
        <v>99.919998000000007</v>
      </c>
      <c r="E1780">
        <v>99.019997000000004</v>
      </c>
      <c r="F1780">
        <v>99.059997999999993</v>
      </c>
      <c r="G1780">
        <v>99.059997999999993</v>
      </c>
      <c r="H1780">
        <v>0</v>
      </c>
    </row>
    <row r="1781" spans="1:8" x14ac:dyDescent="0.25">
      <c r="A1781" s="1">
        <v>36465</v>
      </c>
      <c r="B1781" s="1" t="str">
        <f t="shared" si="27"/>
        <v>1999M11</v>
      </c>
      <c r="C1781">
        <v>98.980002999999996</v>
      </c>
      <c r="D1781">
        <v>99.470000999999996</v>
      </c>
      <c r="E1781">
        <v>98.720000999999996</v>
      </c>
      <c r="F1781">
        <v>99.309997999999993</v>
      </c>
      <c r="G1781">
        <v>99.309997999999993</v>
      </c>
      <c r="H1781">
        <v>0</v>
      </c>
    </row>
    <row r="1782" spans="1:8" x14ac:dyDescent="0.25">
      <c r="A1782" s="1">
        <v>36466</v>
      </c>
      <c r="B1782" s="1" t="str">
        <f t="shared" si="27"/>
        <v>1999M11</v>
      </c>
      <c r="C1782">
        <v>99.199996999999996</v>
      </c>
      <c r="D1782">
        <v>99.419998000000007</v>
      </c>
      <c r="E1782">
        <v>98.989998</v>
      </c>
      <c r="F1782">
        <v>99.18</v>
      </c>
      <c r="G1782">
        <v>99.18</v>
      </c>
      <c r="H1782">
        <v>0</v>
      </c>
    </row>
    <row r="1783" spans="1:8" x14ac:dyDescent="0.25">
      <c r="A1783" s="1">
        <v>36467</v>
      </c>
      <c r="B1783" s="1" t="str">
        <f t="shared" si="27"/>
        <v>1999M11</v>
      </c>
      <c r="C1783">
        <v>99.150002000000001</v>
      </c>
      <c r="D1783">
        <v>99.629997000000003</v>
      </c>
      <c r="E1783">
        <v>99.029999000000004</v>
      </c>
      <c r="F1783">
        <v>99.550003000000004</v>
      </c>
      <c r="G1783">
        <v>99.550003000000004</v>
      </c>
      <c r="H1783">
        <v>0</v>
      </c>
    </row>
    <row r="1784" spans="1:8" x14ac:dyDescent="0.25">
      <c r="A1784" s="1">
        <v>36468</v>
      </c>
      <c r="B1784" s="1" t="str">
        <f t="shared" si="27"/>
        <v>1999M11</v>
      </c>
      <c r="C1784">
        <v>99.489998</v>
      </c>
      <c r="D1784">
        <v>100.459999</v>
      </c>
      <c r="E1784">
        <v>99.139999000000003</v>
      </c>
      <c r="F1784">
        <v>100.43</v>
      </c>
      <c r="G1784">
        <v>100.43</v>
      </c>
      <c r="H1784">
        <v>0</v>
      </c>
    </row>
    <row r="1785" spans="1:8" x14ac:dyDescent="0.25">
      <c r="A1785" s="1">
        <v>36469</v>
      </c>
      <c r="B1785" s="1" t="str">
        <f t="shared" si="27"/>
        <v>1999M11</v>
      </c>
      <c r="C1785">
        <v>100.389999</v>
      </c>
      <c r="D1785">
        <v>100.599998</v>
      </c>
      <c r="E1785">
        <v>100.08000199999999</v>
      </c>
      <c r="F1785">
        <v>100.279999</v>
      </c>
      <c r="G1785">
        <v>100.279999</v>
      </c>
      <c r="H1785">
        <v>0</v>
      </c>
    </row>
    <row r="1786" spans="1:8" x14ac:dyDescent="0.25">
      <c r="A1786" s="1">
        <v>36472</v>
      </c>
      <c r="B1786" s="1" t="str">
        <f t="shared" si="27"/>
        <v>1999M11</v>
      </c>
      <c r="C1786">
        <v>100.019997</v>
      </c>
      <c r="D1786">
        <v>100.730003</v>
      </c>
      <c r="E1786">
        <v>99.949996999999996</v>
      </c>
      <c r="F1786">
        <v>100.349998</v>
      </c>
      <c r="G1786">
        <v>100.349998</v>
      </c>
      <c r="H1786">
        <v>0</v>
      </c>
    </row>
    <row r="1787" spans="1:8" x14ac:dyDescent="0.25">
      <c r="A1787" s="1">
        <v>36473</v>
      </c>
      <c r="B1787" s="1" t="str">
        <f t="shared" si="27"/>
        <v>1999M11</v>
      </c>
      <c r="C1787">
        <v>100.379997</v>
      </c>
      <c r="D1787">
        <v>100.519997</v>
      </c>
      <c r="E1787">
        <v>99.989998</v>
      </c>
      <c r="F1787">
        <v>100.269997</v>
      </c>
      <c r="G1787">
        <v>100.269997</v>
      </c>
      <c r="H1787">
        <v>0</v>
      </c>
    </row>
    <row r="1788" spans="1:8" x14ac:dyDescent="0.25">
      <c r="A1788" s="1">
        <v>36474</v>
      </c>
      <c r="B1788" s="1" t="str">
        <f t="shared" si="27"/>
        <v>1999M11</v>
      </c>
      <c r="C1788">
        <v>100.160004</v>
      </c>
      <c r="D1788">
        <v>100.349998</v>
      </c>
      <c r="E1788">
        <v>99.790001000000004</v>
      </c>
      <c r="F1788">
        <v>99.790001000000004</v>
      </c>
      <c r="G1788">
        <v>99.790001000000004</v>
      </c>
      <c r="H1788">
        <v>0</v>
      </c>
    </row>
    <row r="1789" spans="1:8" x14ac:dyDescent="0.25">
      <c r="A1789" s="1">
        <v>36475</v>
      </c>
      <c r="B1789" s="1" t="str">
        <f t="shared" si="27"/>
        <v>1999M11</v>
      </c>
      <c r="C1789">
        <v>99.839995999999999</v>
      </c>
      <c r="D1789">
        <v>100.260002</v>
      </c>
      <c r="E1789">
        <v>99.809997999999993</v>
      </c>
      <c r="F1789">
        <v>100.139999</v>
      </c>
      <c r="G1789">
        <v>100.139999</v>
      </c>
      <c r="H1789">
        <v>0</v>
      </c>
    </row>
    <row r="1790" spans="1:8" x14ac:dyDescent="0.25">
      <c r="A1790" s="1">
        <v>36476</v>
      </c>
      <c r="B1790" s="1" t="str">
        <f t="shared" si="27"/>
        <v>1999M11</v>
      </c>
      <c r="C1790">
        <v>100.269997</v>
      </c>
      <c r="D1790">
        <v>100.970001</v>
      </c>
      <c r="E1790">
        <v>100.050003</v>
      </c>
      <c r="F1790">
        <v>100.75</v>
      </c>
      <c r="G1790">
        <v>100.75</v>
      </c>
      <c r="H1790">
        <v>0</v>
      </c>
    </row>
    <row r="1791" spans="1:8" x14ac:dyDescent="0.25">
      <c r="A1791" s="1">
        <v>36479</v>
      </c>
      <c r="B1791" s="1" t="str">
        <f t="shared" si="27"/>
        <v>1999M11</v>
      </c>
      <c r="C1791">
        <v>100.779999</v>
      </c>
      <c r="D1791">
        <v>100.83000199999999</v>
      </c>
      <c r="E1791">
        <v>100.529999</v>
      </c>
      <c r="F1791">
        <v>100.69000200000001</v>
      </c>
      <c r="G1791">
        <v>100.69000200000001</v>
      </c>
      <c r="H1791">
        <v>0</v>
      </c>
    </row>
    <row r="1792" spans="1:8" x14ac:dyDescent="0.25">
      <c r="A1792" s="1">
        <v>36480</v>
      </c>
      <c r="B1792" s="1" t="str">
        <f t="shared" si="27"/>
        <v>1999M11</v>
      </c>
      <c r="C1792">
        <v>100.519997</v>
      </c>
      <c r="D1792">
        <v>101.010002</v>
      </c>
      <c r="E1792">
        <v>100.470001</v>
      </c>
      <c r="F1792">
        <v>100.790001</v>
      </c>
      <c r="G1792">
        <v>100.790001</v>
      </c>
      <c r="H1792">
        <v>0</v>
      </c>
    </row>
    <row r="1793" spans="1:8" x14ac:dyDescent="0.25">
      <c r="A1793" s="1">
        <v>36481</v>
      </c>
      <c r="B1793" s="1" t="str">
        <f t="shared" si="27"/>
        <v>1999M11</v>
      </c>
      <c r="C1793">
        <v>100.889999</v>
      </c>
      <c r="D1793">
        <v>100.959999</v>
      </c>
      <c r="E1793">
        <v>99.959998999999996</v>
      </c>
      <c r="F1793">
        <v>100.199997</v>
      </c>
      <c r="G1793">
        <v>100.199997</v>
      </c>
      <c r="H1793">
        <v>0</v>
      </c>
    </row>
    <row r="1794" spans="1:8" x14ac:dyDescent="0.25">
      <c r="A1794" s="1">
        <v>36482</v>
      </c>
      <c r="B1794" s="1" t="str">
        <f t="shared" si="27"/>
        <v>1999M11</v>
      </c>
      <c r="C1794">
        <v>100.209999</v>
      </c>
      <c r="D1794">
        <v>101.230003</v>
      </c>
      <c r="E1794">
        <v>100.019997</v>
      </c>
      <c r="F1794">
        <v>101</v>
      </c>
      <c r="G1794">
        <v>101</v>
      </c>
      <c r="H1794">
        <v>0</v>
      </c>
    </row>
    <row r="1795" spans="1:8" x14ac:dyDescent="0.25">
      <c r="A1795" s="1">
        <v>36483</v>
      </c>
      <c r="B1795" s="1" t="str">
        <f t="shared" ref="B1795:B1858" si="28">YEAR(A1795)&amp;"M"&amp;MONTH(A1795)</f>
        <v>1999M11</v>
      </c>
      <c r="C1795">
        <v>100.94000200000001</v>
      </c>
      <c r="D1795">
        <v>101.349998</v>
      </c>
      <c r="E1795">
        <v>100.699997</v>
      </c>
      <c r="F1795">
        <v>100.889999</v>
      </c>
      <c r="G1795">
        <v>100.889999</v>
      </c>
      <c r="H1795">
        <v>0</v>
      </c>
    </row>
    <row r="1796" spans="1:8" x14ac:dyDescent="0.25">
      <c r="A1796" s="1">
        <v>36486</v>
      </c>
      <c r="B1796" s="1" t="str">
        <f t="shared" si="28"/>
        <v>1999M11</v>
      </c>
      <c r="C1796">
        <v>100.94000200000001</v>
      </c>
      <c r="D1796">
        <v>101.050003</v>
      </c>
      <c r="E1796">
        <v>100.470001</v>
      </c>
      <c r="F1796">
        <v>100.660004</v>
      </c>
      <c r="G1796">
        <v>100.660004</v>
      </c>
      <c r="H1796">
        <v>0</v>
      </c>
    </row>
    <row r="1797" spans="1:8" x14ac:dyDescent="0.25">
      <c r="A1797" s="1">
        <v>36487</v>
      </c>
      <c r="B1797" s="1" t="str">
        <f t="shared" si="28"/>
        <v>1999M11</v>
      </c>
      <c r="C1797">
        <v>100.650002</v>
      </c>
      <c r="D1797">
        <v>100.94000200000001</v>
      </c>
      <c r="E1797">
        <v>100.470001</v>
      </c>
      <c r="F1797">
        <v>100.83000199999999</v>
      </c>
      <c r="G1797">
        <v>100.83000199999999</v>
      </c>
      <c r="H1797">
        <v>0</v>
      </c>
    </row>
    <row r="1798" spans="1:8" x14ac:dyDescent="0.25">
      <c r="A1798" s="1">
        <v>36488</v>
      </c>
      <c r="B1798" s="1" t="str">
        <f t="shared" si="28"/>
        <v>1999M11</v>
      </c>
      <c r="C1798">
        <v>100.80999799999999</v>
      </c>
      <c r="D1798">
        <v>101.800003</v>
      </c>
      <c r="E1798">
        <v>100.769997</v>
      </c>
      <c r="F1798">
        <v>101.720001</v>
      </c>
      <c r="G1798">
        <v>101.720001</v>
      </c>
      <c r="H1798">
        <v>0</v>
      </c>
    </row>
    <row r="1799" spans="1:8" x14ac:dyDescent="0.25">
      <c r="A1799" s="1">
        <v>36489</v>
      </c>
      <c r="B1799" s="1" t="str">
        <f t="shared" si="28"/>
        <v>1999M11</v>
      </c>
      <c r="C1799">
        <v>101.620003</v>
      </c>
      <c r="D1799">
        <v>101.66999800000001</v>
      </c>
      <c r="E1799">
        <v>101.300003</v>
      </c>
      <c r="F1799">
        <v>101.529999</v>
      </c>
      <c r="G1799">
        <v>101.529999</v>
      </c>
      <c r="H1799">
        <v>0</v>
      </c>
    </row>
    <row r="1800" spans="1:8" x14ac:dyDescent="0.25">
      <c r="A1800" s="1">
        <v>36490</v>
      </c>
      <c r="B1800" s="1" t="str">
        <f t="shared" si="28"/>
        <v>1999M11</v>
      </c>
      <c r="C1800">
        <v>101.790001</v>
      </c>
      <c r="D1800">
        <v>102.160004</v>
      </c>
      <c r="E1800">
        <v>101.290001</v>
      </c>
      <c r="F1800">
        <v>101.360001</v>
      </c>
      <c r="G1800">
        <v>101.360001</v>
      </c>
      <c r="H1800">
        <v>0</v>
      </c>
    </row>
    <row r="1801" spans="1:8" x14ac:dyDescent="0.25">
      <c r="A1801" s="1">
        <v>36493</v>
      </c>
      <c r="B1801" s="1" t="str">
        <f t="shared" si="28"/>
        <v>1999M11</v>
      </c>
      <c r="C1801">
        <v>101.610001</v>
      </c>
      <c r="D1801">
        <v>102.30999799999999</v>
      </c>
      <c r="E1801">
        <v>101.370003</v>
      </c>
      <c r="F1801">
        <v>101.860001</v>
      </c>
      <c r="G1801">
        <v>101.860001</v>
      </c>
      <c r="H1801">
        <v>0</v>
      </c>
    </row>
    <row r="1802" spans="1:8" x14ac:dyDescent="0.25">
      <c r="A1802" s="1">
        <v>36494</v>
      </c>
      <c r="B1802" s="1" t="str">
        <f t="shared" si="28"/>
        <v>1999M11</v>
      </c>
      <c r="C1802">
        <v>101.94000200000001</v>
      </c>
      <c r="D1802">
        <v>102.339996</v>
      </c>
      <c r="E1802">
        <v>101.629997</v>
      </c>
      <c r="F1802">
        <v>101.989998</v>
      </c>
      <c r="G1802">
        <v>101.989998</v>
      </c>
      <c r="H1802">
        <v>0</v>
      </c>
    </row>
    <row r="1803" spans="1:8" x14ac:dyDescent="0.25">
      <c r="A1803" s="1">
        <v>36495</v>
      </c>
      <c r="B1803" s="1" t="str">
        <f t="shared" si="28"/>
        <v>1999M12</v>
      </c>
      <c r="C1803">
        <v>101.980003</v>
      </c>
      <c r="D1803">
        <v>102.349998</v>
      </c>
      <c r="E1803">
        <v>101.739998</v>
      </c>
      <c r="F1803">
        <v>102.089996</v>
      </c>
      <c r="G1803">
        <v>102.089996</v>
      </c>
      <c r="H1803">
        <v>0</v>
      </c>
    </row>
    <row r="1804" spans="1:8" x14ac:dyDescent="0.25">
      <c r="A1804" s="1">
        <v>36496</v>
      </c>
      <c r="B1804" s="1" t="str">
        <f t="shared" si="28"/>
        <v>1999M12</v>
      </c>
      <c r="C1804">
        <v>102.129997</v>
      </c>
      <c r="D1804">
        <v>102.660004</v>
      </c>
      <c r="E1804">
        <v>101.970001</v>
      </c>
      <c r="F1804">
        <v>102.519997</v>
      </c>
      <c r="G1804">
        <v>102.519997</v>
      </c>
      <c r="H1804">
        <v>0</v>
      </c>
    </row>
    <row r="1805" spans="1:8" x14ac:dyDescent="0.25">
      <c r="A1805" s="1">
        <v>36497</v>
      </c>
      <c r="B1805" s="1" t="str">
        <f t="shared" si="28"/>
        <v>1999M12</v>
      </c>
      <c r="C1805">
        <v>102.629997</v>
      </c>
      <c r="D1805">
        <v>102.760002</v>
      </c>
      <c r="E1805">
        <v>102.379997</v>
      </c>
      <c r="F1805">
        <v>102.510002</v>
      </c>
      <c r="G1805">
        <v>102.510002</v>
      </c>
      <c r="H1805">
        <v>0</v>
      </c>
    </row>
    <row r="1806" spans="1:8" x14ac:dyDescent="0.25">
      <c r="A1806" s="1">
        <v>36500</v>
      </c>
      <c r="B1806" s="1" t="str">
        <f t="shared" si="28"/>
        <v>1999M12</v>
      </c>
      <c r="C1806">
        <v>102.55999799999999</v>
      </c>
      <c r="D1806">
        <v>102.660004</v>
      </c>
      <c r="E1806">
        <v>100.82</v>
      </c>
      <c r="F1806">
        <v>101.129997</v>
      </c>
      <c r="G1806">
        <v>101.129997</v>
      </c>
      <c r="H1806">
        <v>0</v>
      </c>
    </row>
    <row r="1807" spans="1:8" x14ac:dyDescent="0.25">
      <c r="A1807" s="1">
        <v>36501</v>
      </c>
      <c r="B1807" s="1" t="str">
        <f t="shared" si="28"/>
        <v>1999M12</v>
      </c>
      <c r="C1807">
        <v>101.18</v>
      </c>
      <c r="D1807">
        <v>101.199997</v>
      </c>
      <c r="E1807">
        <v>100.489998</v>
      </c>
      <c r="F1807">
        <v>100.82</v>
      </c>
      <c r="G1807">
        <v>100.82</v>
      </c>
      <c r="H1807">
        <v>0</v>
      </c>
    </row>
    <row r="1808" spans="1:8" x14ac:dyDescent="0.25">
      <c r="A1808" s="1">
        <v>36502</v>
      </c>
      <c r="B1808" s="1" t="str">
        <f t="shared" si="28"/>
        <v>1999M12</v>
      </c>
      <c r="C1808">
        <v>100.879997</v>
      </c>
      <c r="D1808">
        <v>101.019997</v>
      </c>
      <c r="E1808">
        <v>100.58000199999999</v>
      </c>
      <c r="F1808">
        <v>100.709999</v>
      </c>
      <c r="G1808">
        <v>100.709999</v>
      </c>
      <c r="H1808">
        <v>0</v>
      </c>
    </row>
    <row r="1809" spans="1:8" x14ac:dyDescent="0.25">
      <c r="A1809" s="1">
        <v>36503</v>
      </c>
      <c r="B1809" s="1" t="str">
        <f t="shared" si="28"/>
        <v>1999M12</v>
      </c>
      <c r="C1809">
        <v>100.69000200000001</v>
      </c>
      <c r="D1809">
        <v>101.529999</v>
      </c>
      <c r="E1809">
        <v>100.639999</v>
      </c>
      <c r="F1809">
        <v>101.019997</v>
      </c>
      <c r="G1809">
        <v>101.019997</v>
      </c>
      <c r="H1809">
        <v>0</v>
      </c>
    </row>
    <row r="1810" spans="1:8" x14ac:dyDescent="0.25">
      <c r="A1810" s="1">
        <v>36504</v>
      </c>
      <c r="B1810" s="1" t="str">
        <f t="shared" si="28"/>
        <v>1999M12</v>
      </c>
      <c r="C1810">
        <v>101.050003</v>
      </c>
      <c r="D1810">
        <v>101.730003</v>
      </c>
      <c r="E1810">
        <v>100.94000200000001</v>
      </c>
      <c r="F1810">
        <v>101.660004</v>
      </c>
      <c r="G1810">
        <v>101.660004</v>
      </c>
      <c r="H1810">
        <v>0</v>
      </c>
    </row>
    <row r="1811" spans="1:8" x14ac:dyDescent="0.25">
      <c r="A1811" s="1">
        <v>36507</v>
      </c>
      <c r="B1811" s="1" t="str">
        <f t="shared" si="28"/>
        <v>1999M12</v>
      </c>
      <c r="C1811">
        <v>101.58000199999999</v>
      </c>
      <c r="D1811">
        <v>101.879997</v>
      </c>
      <c r="E1811">
        <v>101.410004</v>
      </c>
      <c r="F1811">
        <v>101.66999800000001</v>
      </c>
      <c r="G1811">
        <v>101.66999800000001</v>
      </c>
      <c r="H1811">
        <v>0</v>
      </c>
    </row>
    <row r="1812" spans="1:8" x14ac:dyDescent="0.25">
      <c r="A1812" s="1">
        <v>36508</v>
      </c>
      <c r="B1812" s="1" t="str">
        <f t="shared" si="28"/>
        <v>1999M12</v>
      </c>
      <c r="C1812">
        <v>101.639999</v>
      </c>
      <c r="D1812">
        <v>102.540001</v>
      </c>
      <c r="E1812">
        <v>101.529999</v>
      </c>
      <c r="F1812">
        <v>102.349998</v>
      </c>
      <c r="G1812">
        <v>102.349998</v>
      </c>
      <c r="H1812">
        <v>0</v>
      </c>
    </row>
    <row r="1813" spans="1:8" x14ac:dyDescent="0.25">
      <c r="A1813" s="1">
        <v>36509</v>
      </c>
      <c r="B1813" s="1" t="str">
        <f t="shared" si="28"/>
        <v>1999M12</v>
      </c>
      <c r="C1813">
        <v>102.32</v>
      </c>
      <c r="D1813">
        <v>102.720001</v>
      </c>
      <c r="E1813">
        <v>102.290001</v>
      </c>
      <c r="F1813">
        <v>102.400002</v>
      </c>
      <c r="G1813">
        <v>102.400002</v>
      </c>
      <c r="H1813">
        <v>0</v>
      </c>
    </row>
    <row r="1814" spans="1:8" x14ac:dyDescent="0.25">
      <c r="A1814" s="1">
        <v>36510</v>
      </c>
      <c r="B1814" s="1" t="str">
        <f t="shared" si="28"/>
        <v>1999M12</v>
      </c>
      <c r="C1814">
        <v>102.30999799999999</v>
      </c>
      <c r="D1814">
        <v>102.389999</v>
      </c>
      <c r="E1814">
        <v>101.410004</v>
      </c>
      <c r="F1814">
        <v>101.599998</v>
      </c>
      <c r="G1814">
        <v>101.599998</v>
      </c>
      <c r="H1814">
        <v>0</v>
      </c>
    </row>
    <row r="1815" spans="1:8" x14ac:dyDescent="0.25">
      <c r="A1815" s="1">
        <v>36511</v>
      </c>
      <c r="B1815" s="1" t="str">
        <f t="shared" si="28"/>
        <v>1999M12</v>
      </c>
      <c r="C1815">
        <v>101.5</v>
      </c>
      <c r="D1815">
        <v>102.339996</v>
      </c>
      <c r="E1815">
        <v>100.949997</v>
      </c>
      <c r="F1815">
        <v>102.18</v>
      </c>
      <c r="G1815">
        <v>102.18</v>
      </c>
      <c r="H1815">
        <v>0</v>
      </c>
    </row>
    <row r="1816" spans="1:8" x14ac:dyDescent="0.25">
      <c r="A1816" s="1">
        <v>36514</v>
      </c>
      <c r="B1816" s="1" t="str">
        <f t="shared" si="28"/>
        <v>1999M12</v>
      </c>
      <c r="C1816">
        <v>102.150002</v>
      </c>
      <c r="D1816">
        <v>102.410004</v>
      </c>
      <c r="E1816">
        <v>101.779999</v>
      </c>
      <c r="F1816">
        <v>101.849998</v>
      </c>
      <c r="G1816">
        <v>101.849998</v>
      </c>
      <c r="H1816">
        <v>0</v>
      </c>
    </row>
    <row r="1817" spans="1:8" x14ac:dyDescent="0.25">
      <c r="A1817" s="1">
        <v>36515</v>
      </c>
      <c r="B1817" s="1" t="str">
        <f t="shared" si="28"/>
        <v>1999M12</v>
      </c>
      <c r="C1817">
        <v>101.720001</v>
      </c>
      <c r="D1817">
        <v>102.089996</v>
      </c>
      <c r="E1817">
        <v>101.550003</v>
      </c>
      <c r="F1817">
        <v>101.93</v>
      </c>
      <c r="G1817">
        <v>101.93</v>
      </c>
      <c r="H1817">
        <v>0</v>
      </c>
    </row>
    <row r="1818" spans="1:8" x14ac:dyDescent="0.25">
      <c r="A1818" s="1">
        <v>36516</v>
      </c>
      <c r="B1818" s="1" t="str">
        <f t="shared" si="28"/>
        <v>1999M12</v>
      </c>
      <c r="C1818">
        <v>101.910004</v>
      </c>
      <c r="D1818">
        <v>102.050003</v>
      </c>
      <c r="E1818">
        <v>101.760002</v>
      </c>
      <c r="F1818">
        <v>101.870003</v>
      </c>
      <c r="G1818">
        <v>101.870003</v>
      </c>
      <c r="H1818">
        <v>0</v>
      </c>
    </row>
    <row r="1819" spans="1:8" x14ac:dyDescent="0.25">
      <c r="A1819" s="1">
        <v>36517</v>
      </c>
      <c r="B1819" s="1" t="str">
        <f t="shared" si="28"/>
        <v>1999M12</v>
      </c>
      <c r="C1819">
        <v>101.839996</v>
      </c>
      <c r="D1819">
        <v>101.93</v>
      </c>
      <c r="E1819">
        <v>101.239998</v>
      </c>
      <c r="F1819">
        <v>101.44000200000001</v>
      </c>
      <c r="G1819">
        <v>101.44000200000001</v>
      </c>
      <c r="H1819">
        <v>0</v>
      </c>
    </row>
    <row r="1820" spans="1:8" x14ac:dyDescent="0.25">
      <c r="A1820" s="1">
        <v>36518</v>
      </c>
      <c r="B1820" s="1" t="str">
        <f t="shared" si="28"/>
        <v>1999M12</v>
      </c>
      <c r="C1820">
        <v>101.599998</v>
      </c>
      <c r="D1820">
        <v>101.75</v>
      </c>
      <c r="E1820">
        <v>101.370003</v>
      </c>
      <c r="F1820">
        <v>101.58000199999999</v>
      </c>
      <c r="G1820">
        <v>101.58000199999999</v>
      </c>
      <c r="H1820">
        <v>0</v>
      </c>
    </row>
    <row r="1821" spans="1:8" x14ac:dyDescent="0.25">
      <c r="A1821" s="1">
        <v>36521</v>
      </c>
      <c r="B1821" s="1" t="str">
        <f t="shared" si="28"/>
        <v>1999M12</v>
      </c>
      <c r="C1821">
        <v>101.68</v>
      </c>
      <c r="D1821">
        <v>101.699997</v>
      </c>
      <c r="E1821">
        <v>101.41999800000001</v>
      </c>
      <c r="F1821">
        <v>101.489998</v>
      </c>
      <c r="G1821">
        <v>101.489998</v>
      </c>
      <c r="H1821">
        <v>0</v>
      </c>
    </row>
    <row r="1822" spans="1:8" x14ac:dyDescent="0.25">
      <c r="A1822" s="1">
        <v>36522</v>
      </c>
      <c r="B1822" s="1" t="str">
        <f t="shared" si="28"/>
        <v>1999M12</v>
      </c>
      <c r="C1822">
        <v>101.5</v>
      </c>
      <c r="D1822">
        <v>102.129997</v>
      </c>
      <c r="E1822">
        <v>101.449997</v>
      </c>
      <c r="F1822">
        <v>101.94000200000001</v>
      </c>
      <c r="G1822">
        <v>101.94000200000001</v>
      </c>
      <c r="H1822">
        <v>0</v>
      </c>
    </row>
    <row r="1823" spans="1:8" x14ac:dyDescent="0.25">
      <c r="A1823" s="1">
        <v>36523</v>
      </c>
      <c r="B1823" s="1" t="str">
        <f t="shared" si="28"/>
        <v>1999M12</v>
      </c>
      <c r="C1823">
        <v>101.83000199999999</v>
      </c>
      <c r="D1823">
        <v>102.05999799999999</v>
      </c>
      <c r="E1823">
        <v>101.610001</v>
      </c>
      <c r="F1823">
        <v>101.980003</v>
      </c>
      <c r="G1823">
        <v>101.980003</v>
      </c>
      <c r="H1823">
        <v>0</v>
      </c>
    </row>
    <row r="1824" spans="1:8" x14ac:dyDescent="0.25">
      <c r="A1824" s="1">
        <v>36524</v>
      </c>
      <c r="B1824" s="1" t="str">
        <f t="shared" si="28"/>
        <v>1999M12</v>
      </c>
      <c r="C1824">
        <v>102.019997</v>
      </c>
      <c r="D1824">
        <v>102.269997</v>
      </c>
      <c r="E1824">
        <v>101.760002</v>
      </c>
      <c r="F1824">
        <v>101.82</v>
      </c>
      <c r="G1824">
        <v>101.82</v>
      </c>
      <c r="H1824">
        <v>0</v>
      </c>
    </row>
    <row r="1825" spans="1:8" x14ac:dyDescent="0.25">
      <c r="A1825" s="1">
        <v>36525</v>
      </c>
      <c r="B1825" s="1" t="str">
        <f t="shared" si="28"/>
        <v>1999M12</v>
      </c>
      <c r="C1825">
        <v>101.839996</v>
      </c>
      <c r="D1825">
        <v>102.089996</v>
      </c>
      <c r="E1825">
        <v>101.739998</v>
      </c>
      <c r="F1825">
        <v>101.870003</v>
      </c>
      <c r="G1825">
        <v>101.870003</v>
      </c>
      <c r="H1825">
        <v>0</v>
      </c>
    </row>
    <row r="1826" spans="1:8" x14ac:dyDescent="0.25">
      <c r="A1826" s="1">
        <v>36528</v>
      </c>
      <c r="B1826" s="1" t="str">
        <f t="shared" si="28"/>
        <v>2000M1</v>
      </c>
      <c r="C1826">
        <v>101.66999800000001</v>
      </c>
      <c r="D1826">
        <v>101.83000199999999</v>
      </c>
      <c r="E1826">
        <v>100.19000200000001</v>
      </c>
      <c r="F1826">
        <v>100.220001</v>
      </c>
      <c r="G1826">
        <v>100.220001</v>
      </c>
      <c r="H1826">
        <v>0</v>
      </c>
    </row>
    <row r="1827" spans="1:8" x14ac:dyDescent="0.25">
      <c r="A1827" s="1">
        <v>36529</v>
      </c>
      <c r="B1827" s="1" t="str">
        <f t="shared" si="28"/>
        <v>2000M1</v>
      </c>
      <c r="C1827">
        <v>100.550003</v>
      </c>
      <c r="D1827">
        <v>100.860001</v>
      </c>
      <c r="E1827">
        <v>100.010002</v>
      </c>
      <c r="F1827">
        <v>100.410004</v>
      </c>
      <c r="G1827">
        <v>100.410004</v>
      </c>
      <c r="H1827">
        <v>0</v>
      </c>
    </row>
    <row r="1828" spans="1:8" x14ac:dyDescent="0.25">
      <c r="A1828" s="1">
        <v>36530</v>
      </c>
      <c r="B1828" s="1" t="str">
        <f t="shared" si="28"/>
        <v>2000M1</v>
      </c>
      <c r="C1828">
        <v>100.41999800000001</v>
      </c>
      <c r="D1828">
        <v>100.470001</v>
      </c>
      <c r="E1828">
        <v>99.709998999999996</v>
      </c>
      <c r="F1828">
        <v>100.379997</v>
      </c>
      <c r="G1828">
        <v>100.379997</v>
      </c>
      <c r="H1828">
        <v>0</v>
      </c>
    </row>
    <row r="1829" spans="1:8" x14ac:dyDescent="0.25">
      <c r="A1829" s="1">
        <v>36531</v>
      </c>
      <c r="B1829" s="1" t="str">
        <f t="shared" si="28"/>
        <v>2000M1</v>
      </c>
      <c r="C1829">
        <v>100.30999799999999</v>
      </c>
      <c r="D1829">
        <v>100.80999799999999</v>
      </c>
      <c r="E1829">
        <v>99.809997999999993</v>
      </c>
      <c r="F1829">
        <v>100.650002</v>
      </c>
      <c r="G1829">
        <v>100.650002</v>
      </c>
      <c r="H1829">
        <v>0</v>
      </c>
    </row>
    <row r="1830" spans="1:8" x14ac:dyDescent="0.25">
      <c r="A1830" s="1">
        <v>36532</v>
      </c>
      <c r="B1830" s="1" t="str">
        <f t="shared" si="28"/>
        <v>2000M1</v>
      </c>
      <c r="C1830">
        <v>100.489998</v>
      </c>
      <c r="D1830">
        <v>100.93</v>
      </c>
      <c r="E1830">
        <v>100.44000200000001</v>
      </c>
      <c r="F1830">
        <v>100.800003</v>
      </c>
      <c r="G1830">
        <v>100.800003</v>
      </c>
      <c r="H1830">
        <v>0</v>
      </c>
    </row>
    <row r="1831" spans="1:8" x14ac:dyDescent="0.25">
      <c r="A1831" s="1">
        <v>36535</v>
      </c>
      <c r="B1831" s="1" t="str">
        <f t="shared" si="28"/>
        <v>2000M1</v>
      </c>
      <c r="C1831">
        <v>100.699997</v>
      </c>
      <c r="D1831">
        <v>101.18</v>
      </c>
      <c r="E1831">
        <v>100.650002</v>
      </c>
      <c r="F1831">
        <v>100.989998</v>
      </c>
      <c r="G1831">
        <v>100.989998</v>
      </c>
      <c r="H1831">
        <v>0</v>
      </c>
    </row>
    <row r="1832" spans="1:8" x14ac:dyDescent="0.25">
      <c r="A1832" s="1">
        <v>36536</v>
      </c>
      <c r="B1832" s="1" t="str">
        <f t="shared" si="28"/>
        <v>2000M1</v>
      </c>
      <c r="C1832">
        <v>101.029999</v>
      </c>
      <c r="D1832">
        <v>101.099998</v>
      </c>
      <c r="E1832">
        <v>100.489998</v>
      </c>
      <c r="F1832">
        <v>100.55999799999999</v>
      </c>
      <c r="G1832">
        <v>100.55999799999999</v>
      </c>
      <c r="H1832">
        <v>0</v>
      </c>
    </row>
    <row r="1833" spans="1:8" x14ac:dyDescent="0.25">
      <c r="A1833" s="1">
        <v>36537</v>
      </c>
      <c r="B1833" s="1" t="str">
        <f t="shared" si="28"/>
        <v>2000M1</v>
      </c>
      <c r="C1833">
        <v>100.510002</v>
      </c>
      <c r="D1833">
        <v>100.980003</v>
      </c>
      <c r="E1833">
        <v>100.239998</v>
      </c>
      <c r="F1833">
        <v>100.620003</v>
      </c>
      <c r="G1833">
        <v>100.620003</v>
      </c>
      <c r="H1833">
        <v>0</v>
      </c>
    </row>
    <row r="1834" spans="1:8" x14ac:dyDescent="0.25">
      <c r="A1834" s="1">
        <v>36538</v>
      </c>
      <c r="B1834" s="1" t="str">
        <f t="shared" si="28"/>
        <v>2000M1</v>
      </c>
      <c r="C1834">
        <v>100.69000200000001</v>
      </c>
      <c r="D1834">
        <v>101.139999</v>
      </c>
      <c r="E1834">
        <v>100.57</v>
      </c>
      <c r="F1834">
        <v>101</v>
      </c>
      <c r="G1834">
        <v>101</v>
      </c>
      <c r="H1834">
        <v>0</v>
      </c>
    </row>
    <row r="1835" spans="1:8" x14ac:dyDescent="0.25">
      <c r="A1835" s="1">
        <v>36539</v>
      </c>
      <c r="B1835" s="1" t="str">
        <f t="shared" si="28"/>
        <v>2000M1</v>
      </c>
      <c r="C1835">
        <v>100.949997</v>
      </c>
      <c r="D1835">
        <v>101.970001</v>
      </c>
      <c r="E1835">
        <v>100.879997</v>
      </c>
      <c r="F1835">
        <v>101.720001</v>
      </c>
      <c r="G1835">
        <v>101.720001</v>
      </c>
      <c r="H1835">
        <v>0</v>
      </c>
    </row>
    <row r="1836" spans="1:8" x14ac:dyDescent="0.25">
      <c r="A1836" s="1">
        <v>36542</v>
      </c>
      <c r="B1836" s="1" t="str">
        <f t="shared" si="28"/>
        <v>2000M1</v>
      </c>
      <c r="C1836">
        <v>101.80999799999999</v>
      </c>
      <c r="D1836">
        <v>102.099998</v>
      </c>
      <c r="E1836">
        <v>101.610001</v>
      </c>
      <c r="F1836">
        <v>102.050003</v>
      </c>
      <c r="G1836">
        <v>102.050003</v>
      </c>
      <c r="H1836">
        <v>0</v>
      </c>
    </row>
    <row r="1837" spans="1:8" x14ac:dyDescent="0.25">
      <c r="A1837" s="1">
        <v>36543</v>
      </c>
      <c r="B1837" s="1" t="str">
        <f t="shared" si="28"/>
        <v>2000M1</v>
      </c>
      <c r="C1837">
        <v>101.75</v>
      </c>
      <c r="D1837">
        <v>102.110001</v>
      </c>
      <c r="E1837">
        <v>101.639999</v>
      </c>
      <c r="F1837">
        <v>101.860001</v>
      </c>
      <c r="G1837">
        <v>101.860001</v>
      </c>
      <c r="H1837">
        <v>0</v>
      </c>
    </row>
    <row r="1838" spans="1:8" x14ac:dyDescent="0.25">
      <c r="A1838" s="1">
        <v>36544</v>
      </c>
      <c r="B1838" s="1" t="str">
        <f t="shared" si="28"/>
        <v>2000M1</v>
      </c>
      <c r="C1838">
        <v>101.66999800000001</v>
      </c>
      <c r="D1838">
        <v>102.08000199999999</v>
      </c>
      <c r="E1838">
        <v>101.55999799999999</v>
      </c>
      <c r="F1838">
        <v>101.760002</v>
      </c>
      <c r="G1838">
        <v>101.760002</v>
      </c>
      <c r="H1838">
        <v>0</v>
      </c>
    </row>
    <row r="1839" spans="1:8" x14ac:dyDescent="0.25">
      <c r="A1839" s="1">
        <v>36545</v>
      </c>
      <c r="B1839" s="1" t="str">
        <f t="shared" si="28"/>
        <v>2000M1</v>
      </c>
      <c r="C1839">
        <v>101.769997</v>
      </c>
      <c r="D1839">
        <v>102.07</v>
      </c>
      <c r="E1839">
        <v>101.220001</v>
      </c>
      <c r="F1839">
        <v>101.360001</v>
      </c>
      <c r="G1839">
        <v>101.360001</v>
      </c>
      <c r="H1839">
        <v>0</v>
      </c>
    </row>
    <row r="1840" spans="1:8" x14ac:dyDescent="0.25">
      <c r="A1840" s="1">
        <v>36546</v>
      </c>
      <c r="B1840" s="1" t="str">
        <f t="shared" si="28"/>
        <v>2000M1</v>
      </c>
      <c r="C1840">
        <v>101.360001</v>
      </c>
      <c r="D1840">
        <v>102.050003</v>
      </c>
      <c r="E1840">
        <v>101.120003</v>
      </c>
      <c r="F1840">
        <v>101.760002</v>
      </c>
      <c r="G1840">
        <v>101.760002</v>
      </c>
      <c r="H1840">
        <v>0</v>
      </c>
    </row>
    <row r="1841" spans="1:8" x14ac:dyDescent="0.25">
      <c r="A1841" s="1">
        <v>36549</v>
      </c>
      <c r="B1841" s="1" t="str">
        <f t="shared" si="28"/>
        <v>2000M1</v>
      </c>
      <c r="C1841">
        <v>102.230003</v>
      </c>
      <c r="D1841">
        <v>102.489998</v>
      </c>
      <c r="E1841">
        <v>101.910004</v>
      </c>
      <c r="F1841">
        <v>102.199997</v>
      </c>
      <c r="G1841">
        <v>102.199997</v>
      </c>
      <c r="H1841">
        <v>0</v>
      </c>
    </row>
    <row r="1842" spans="1:8" x14ac:dyDescent="0.25">
      <c r="A1842" s="1">
        <v>36550</v>
      </c>
      <c r="B1842" s="1" t="str">
        <f t="shared" si="28"/>
        <v>2000M1</v>
      </c>
      <c r="C1842">
        <v>102.019997</v>
      </c>
      <c r="D1842">
        <v>102.610001</v>
      </c>
      <c r="E1842">
        <v>101.839996</v>
      </c>
      <c r="F1842">
        <v>102.410004</v>
      </c>
      <c r="G1842">
        <v>102.410004</v>
      </c>
      <c r="H1842">
        <v>0</v>
      </c>
    </row>
    <row r="1843" spans="1:8" x14ac:dyDescent="0.25">
      <c r="A1843" s="1">
        <v>36551</v>
      </c>
      <c r="B1843" s="1" t="str">
        <f t="shared" si="28"/>
        <v>2000M1</v>
      </c>
      <c r="C1843">
        <v>102.410004</v>
      </c>
      <c r="D1843">
        <v>102.610001</v>
      </c>
      <c r="E1843">
        <v>102.139999</v>
      </c>
      <c r="F1843">
        <v>102.44000200000001</v>
      </c>
      <c r="G1843">
        <v>102.44000200000001</v>
      </c>
      <c r="H1843">
        <v>0</v>
      </c>
    </row>
    <row r="1844" spans="1:8" x14ac:dyDescent="0.25">
      <c r="A1844" s="1">
        <v>36552</v>
      </c>
      <c r="B1844" s="1" t="str">
        <f t="shared" si="28"/>
        <v>2000M1</v>
      </c>
      <c r="C1844">
        <v>102.57</v>
      </c>
      <c r="D1844">
        <v>103.279999</v>
      </c>
      <c r="E1844">
        <v>102.379997</v>
      </c>
      <c r="F1844">
        <v>103.16999800000001</v>
      </c>
      <c r="G1844">
        <v>103.16999800000001</v>
      </c>
      <c r="H1844">
        <v>0</v>
      </c>
    </row>
    <row r="1845" spans="1:8" x14ac:dyDescent="0.25">
      <c r="A1845" s="1">
        <v>36553</v>
      </c>
      <c r="B1845" s="1" t="str">
        <f t="shared" si="28"/>
        <v>2000M1</v>
      </c>
      <c r="C1845">
        <v>103.18</v>
      </c>
      <c r="D1845">
        <v>104.739998</v>
      </c>
      <c r="E1845">
        <v>103.139999</v>
      </c>
      <c r="F1845">
        <v>104.480003</v>
      </c>
      <c r="G1845">
        <v>104.480003</v>
      </c>
      <c r="H1845">
        <v>0</v>
      </c>
    </row>
    <row r="1846" spans="1:8" x14ac:dyDescent="0.25">
      <c r="A1846" s="1">
        <v>36556</v>
      </c>
      <c r="B1846" s="1" t="str">
        <f t="shared" si="28"/>
        <v>2000M1</v>
      </c>
      <c r="C1846">
        <v>104.449997</v>
      </c>
      <c r="D1846">
        <v>105.279999</v>
      </c>
      <c r="E1846">
        <v>104.019997</v>
      </c>
      <c r="F1846">
        <v>105.129997</v>
      </c>
      <c r="G1846">
        <v>105.129997</v>
      </c>
      <c r="H1846">
        <v>0</v>
      </c>
    </row>
    <row r="1847" spans="1:8" x14ac:dyDescent="0.25">
      <c r="A1847" s="1">
        <v>36557</v>
      </c>
      <c r="B1847" s="1" t="str">
        <f t="shared" si="28"/>
        <v>2000M2</v>
      </c>
      <c r="C1847">
        <v>104.980003</v>
      </c>
      <c r="D1847">
        <v>105.30999799999999</v>
      </c>
      <c r="E1847">
        <v>104.540001</v>
      </c>
      <c r="F1847">
        <v>104.91999800000001</v>
      </c>
      <c r="G1847">
        <v>104.91999800000001</v>
      </c>
      <c r="H1847">
        <v>0</v>
      </c>
    </row>
    <row r="1848" spans="1:8" x14ac:dyDescent="0.25">
      <c r="A1848" s="1">
        <v>36558</v>
      </c>
      <c r="B1848" s="1" t="str">
        <f t="shared" si="28"/>
        <v>2000M2</v>
      </c>
      <c r="C1848">
        <v>104.970001</v>
      </c>
      <c r="D1848">
        <v>105.360001</v>
      </c>
      <c r="E1848">
        <v>104.44000200000001</v>
      </c>
      <c r="F1848">
        <v>104.790001</v>
      </c>
      <c r="G1848">
        <v>104.790001</v>
      </c>
      <c r="H1848">
        <v>0</v>
      </c>
    </row>
    <row r="1849" spans="1:8" x14ac:dyDescent="0.25">
      <c r="A1849" s="1">
        <v>36559</v>
      </c>
      <c r="B1849" s="1" t="str">
        <f t="shared" si="28"/>
        <v>2000M2</v>
      </c>
      <c r="C1849">
        <v>104.69000200000001</v>
      </c>
      <c r="D1849">
        <v>105.199997</v>
      </c>
      <c r="E1849">
        <v>103.41999800000001</v>
      </c>
      <c r="F1849">
        <v>103.800003</v>
      </c>
      <c r="G1849">
        <v>103.800003</v>
      </c>
      <c r="H1849">
        <v>0</v>
      </c>
    </row>
    <row r="1850" spans="1:8" x14ac:dyDescent="0.25">
      <c r="A1850" s="1">
        <v>36560</v>
      </c>
      <c r="B1850" s="1" t="str">
        <f t="shared" si="28"/>
        <v>2000M2</v>
      </c>
      <c r="C1850">
        <v>103.75</v>
      </c>
      <c r="D1850">
        <v>104.870003</v>
      </c>
      <c r="E1850">
        <v>103.5</v>
      </c>
      <c r="F1850">
        <v>104.290001</v>
      </c>
      <c r="G1850">
        <v>104.290001</v>
      </c>
      <c r="H1850">
        <v>0</v>
      </c>
    </row>
    <row r="1851" spans="1:8" x14ac:dyDescent="0.25">
      <c r="A1851" s="1">
        <v>36563</v>
      </c>
      <c r="B1851" s="1" t="str">
        <f t="shared" si="28"/>
        <v>2000M2</v>
      </c>
      <c r="C1851">
        <v>104.300003</v>
      </c>
      <c r="D1851">
        <v>104.910004</v>
      </c>
      <c r="E1851">
        <v>104.199997</v>
      </c>
      <c r="F1851">
        <v>104.639999</v>
      </c>
      <c r="G1851">
        <v>104.639999</v>
      </c>
      <c r="H1851">
        <v>0</v>
      </c>
    </row>
    <row r="1852" spans="1:8" x14ac:dyDescent="0.25">
      <c r="A1852" s="1">
        <v>36564</v>
      </c>
      <c r="B1852" s="1" t="str">
        <f t="shared" si="28"/>
        <v>2000M2</v>
      </c>
      <c r="C1852">
        <v>104.589996</v>
      </c>
      <c r="D1852">
        <v>104.769997</v>
      </c>
      <c r="E1852">
        <v>103.849998</v>
      </c>
      <c r="F1852">
        <v>104.220001</v>
      </c>
      <c r="G1852">
        <v>104.220001</v>
      </c>
      <c r="H1852">
        <v>0</v>
      </c>
    </row>
    <row r="1853" spans="1:8" x14ac:dyDescent="0.25">
      <c r="A1853" s="1">
        <v>36565</v>
      </c>
      <c r="B1853" s="1" t="str">
        <f t="shared" si="28"/>
        <v>2000M2</v>
      </c>
      <c r="C1853">
        <v>104.16999800000001</v>
      </c>
      <c r="D1853">
        <v>104.230003</v>
      </c>
      <c r="E1853">
        <v>103.389999</v>
      </c>
      <c r="F1853">
        <v>103.68</v>
      </c>
      <c r="G1853">
        <v>103.68</v>
      </c>
      <c r="H1853">
        <v>0</v>
      </c>
    </row>
    <row r="1854" spans="1:8" x14ac:dyDescent="0.25">
      <c r="A1854" s="1">
        <v>36566</v>
      </c>
      <c r="B1854" s="1" t="str">
        <f t="shared" si="28"/>
        <v>2000M2</v>
      </c>
      <c r="C1854">
        <v>103.57</v>
      </c>
      <c r="D1854">
        <v>104.339996</v>
      </c>
      <c r="E1854">
        <v>103.360001</v>
      </c>
      <c r="F1854">
        <v>104.129997</v>
      </c>
      <c r="G1854">
        <v>104.129997</v>
      </c>
      <c r="H1854">
        <v>0</v>
      </c>
    </row>
    <row r="1855" spans="1:8" x14ac:dyDescent="0.25">
      <c r="A1855" s="1">
        <v>36567</v>
      </c>
      <c r="B1855" s="1" t="str">
        <f t="shared" si="28"/>
        <v>2000M2</v>
      </c>
      <c r="C1855">
        <v>104.199997</v>
      </c>
      <c r="D1855">
        <v>104.82</v>
      </c>
      <c r="E1855">
        <v>104.110001</v>
      </c>
      <c r="F1855">
        <v>104.19000200000001</v>
      </c>
      <c r="G1855">
        <v>104.19000200000001</v>
      </c>
      <c r="H1855">
        <v>0</v>
      </c>
    </row>
    <row r="1856" spans="1:8" x14ac:dyDescent="0.25">
      <c r="A1856" s="1">
        <v>36570</v>
      </c>
      <c r="B1856" s="1" t="str">
        <f t="shared" si="28"/>
        <v>2000M2</v>
      </c>
      <c r="C1856">
        <v>104.199997</v>
      </c>
      <c r="D1856">
        <v>104.93</v>
      </c>
      <c r="E1856">
        <v>103.83000199999999</v>
      </c>
      <c r="F1856">
        <v>104.720001</v>
      </c>
      <c r="G1856">
        <v>104.720001</v>
      </c>
      <c r="H1856">
        <v>0</v>
      </c>
    </row>
    <row r="1857" spans="1:8" x14ac:dyDescent="0.25">
      <c r="A1857" s="1">
        <v>36571</v>
      </c>
      <c r="B1857" s="1" t="str">
        <f t="shared" si="28"/>
        <v>2000M2</v>
      </c>
      <c r="C1857">
        <v>104.849998</v>
      </c>
      <c r="D1857">
        <v>105.08000199999999</v>
      </c>
      <c r="E1857">
        <v>104.30999799999999</v>
      </c>
      <c r="F1857">
        <v>104.69000200000001</v>
      </c>
      <c r="G1857">
        <v>104.69000200000001</v>
      </c>
      <c r="H1857">
        <v>0</v>
      </c>
    </row>
    <row r="1858" spans="1:8" x14ac:dyDescent="0.25">
      <c r="A1858" s="1">
        <v>36572</v>
      </c>
      <c r="B1858" s="1" t="str">
        <f t="shared" si="28"/>
        <v>2000M2</v>
      </c>
      <c r="C1858">
        <v>104.660004</v>
      </c>
      <c r="D1858">
        <v>104.839996</v>
      </c>
      <c r="E1858">
        <v>104.220001</v>
      </c>
      <c r="F1858">
        <v>104.279999</v>
      </c>
      <c r="G1858">
        <v>104.279999</v>
      </c>
      <c r="H1858">
        <v>0</v>
      </c>
    </row>
    <row r="1859" spans="1:8" x14ac:dyDescent="0.25">
      <c r="A1859" s="1">
        <v>36573</v>
      </c>
      <c r="B1859" s="1" t="str">
        <f t="shared" ref="B1859:B1922" si="29">YEAR(A1859)&amp;"M"&amp;MONTH(A1859)</f>
        <v>2000M2</v>
      </c>
      <c r="C1859">
        <v>104.290001</v>
      </c>
      <c r="D1859">
        <v>104.610001</v>
      </c>
      <c r="E1859">
        <v>103.66999800000001</v>
      </c>
      <c r="F1859">
        <v>104.269997</v>
      </c>
      <c r="G1859">
        <v>104.269997</v>
      </c>
      <c r="H1859">
        <v>0</v>
      </c>
    </row>
    <row r="1860" spans="1:8" x14ac:dyDescent="0.25">
      <c r="A1860" s="1">
        <v>36574</v>
      </c>
      <c r="B1860" s="1" t="str">
        <f t="shared" si="29"/>
        <v>2000M2</v>
      </c>
      <c r="C1860">
        <v>104.349998</v>
      </c>
      <c r="D1860">
        <v>104.94000200000001</v>
      </c>
      <c r="E1860">
        <v>104.18</v>
      </c>
      <c r="F1860">
        <v>104.629997</v>
      </c>
      <c r="G1860">
        <v>104.629997</v>
      </c>
      <c r="H1860">
        <v>0</v>
      </c>
    </row>
    <row r="1861" spans="1:8" x14ac:dyDescent="0.25">
      <c r="A1861" s="1">
        <v>36577</v>
      </c>
      <c r="B1861" s="1" t="str">
        <f t="shared" si="29"/>
        <v>2000M2</v>
      </c>
      <c r="C1861">
        <v>104.389999</v>
      </c>
      <c r="D1861">
        <v>104.720001</v>
      </c>
      <c r="E1861">
        <v>104.290001</v>
      </c>
      <c r="F1861">
        <v>104.58000199999999</v>
      </c>
      <c r="G1861">
        <v>104.58000199999999</v>
      </c>
      <c r="H1861">
        <v>0</v>
      </c>
    </row>
    <row r="1862" spans="1:8" x14ac:dyDescent="0.25">
      <c r="A1862" s="1">
        <v>36578</v>
      </c>
      <c r="B1862" s="1" t="str">
        <f t="shared" si="29"/>
        <v>2000M2</v>
      </c>
      <c r="C1862">
        <v>104.41999800000001</v>
      </c>
      <c r="D1862">
        <v>104.510002</v>
      </c>
      <c r="E1862">
        <v>102.989998</v>
      </c>
      <c r="F1862">
        <v>103.279999</v>
      </c>
      <c r="G1862">
        <v>103.279999</v>
      </c>
      <c r="H1862">
        <v>0</v>
      </c>
    </row>
    <row r="1863" spans="1:8" x14ac:dyDescent="0.25">
      <c r="A1863" s="1">
        <v>36579</v>
      </c>
      <c r="B1863" s="1" t="str">
        <f t="shared" si="29"/>
        <v>2000M2</v>
      </c>
      <c r="C1863">
        <v>103.230003</v>
      </c>
      <c r="D1863">
        <v>103.650002</v>
      </c>
      <c r="E1863">
        <v>102.91999800000001</v>
      </c>
      <c r="F1863">
        <v>103.529999</v>
      </c>
      <c r="G1863">
        <v>103.529999</v>
      </c>
      <c r="H1863">
        <v>0</v>
      </c>
    </row>
    <row r="1864" spans="1:8" x14ac:dyDescent="0.25">
      <c r="A1864" s="1">
        <v>36580</v>
      </c>
      <c r="B1864" s="1" t="str">
        <f t="shared" si="29"/>
        <v>2000M2</v>
      </c>
      <c r="C1864">
        <v>103.489998</v>
      </c>
      <c r="D1864">
        <v>104.41999800000001</v>
      </c>
      <c r="E1864">
        <v>103.370003</v>
      </c>
      <c r="F1864">
        <v>104.010002</v>
      </c>
      <c r="G1864">
        <v>104.010002</v>
      </c>
      <c r="H1864">
        <v>0</v>
      </c>
    </row>
    <row r="1865" spans="1:8" x14ac:dyDescent="0.25">
      <c r="A1865" s="1">
        <v>36581</v>
      </c>
      <c r="B1865" s="1" t="str">
        <f t="shared" si="29"/>
        <v>2000M2</v>
      </c>
      <c r="C1865">
        <v>104.220001</v>
      </c>
      <c r="D1865">
        <v>105.5</v>
      </c>
      <c r="E1865">
        <v>104.120003</v>
      </c>
      <c r="F1865">
        <v>105.260002</v>
      </c>
      <c r="G1865">
        <v>105.260002</v>
      </c>
      <c r="H1865">
        <v>0</v>
      </c>
    </row>
    <row r="1866" spans="1:8" x14ac:dyDescent="0.25">
      <c r="A1866" s="1">
        <v>36584</v>
      </c>
      <c r="B1866" s="1" t="str">
        <f t="shared" si="29"/>
        <v>2000M2</v>
      </c>
      <c r="C1866">
        <v>105.279999</v>
      </c>
      <c r="D1866">
        <v>106.860001</v>
      </c>
      <c r="E1866">
        <v>105.239998</v>
      </c>
      <c r="F1866">
        <v>105.269997</v>
      </c>
      <c r="G1866">
        <v>105.269997</v>
      </c>
      <c r="H1866">
        <v>0</v>
      </c>
    </row>
    <row r="1867" spans="1:8" x14ac:dyDescent="0.25">
      <c r="A1867" s="1">
        <v>36585</v>
      </c>
      <c r="B1867" s="1" t="str">
        <f t="shared" si="29"/>
        <v>2000M2</v>
      </c>
      <c r="C1867">
        <v>105.629997</v>
      </c>
      <c r="D1867">
        <v>106.220001</v>
      </c>
      <c r="E1867">
        <v>105.040001</v>
      </c>
      <c r="F1867">
        <v>105.91999800000001</v>
      </c>
      <c r="G1867">
        <v>105.91999800000001</v>
      </c>
      <c r="H1867">
        <v>0</v>
      </c>
    </row>
    <row r="1868" spans="1:8" x14ac:dyDescent="0.25">
      <c r="A1868" s="1">
        <v>36586</v>
      </c>
      <c r="B1868" s="1" t="str">
        <f t="shared" si="29"/>
        <v>2000M3</v>
      </c>
      <c r="C1868">
        <v>106.220001</v>
      </c>
      <c r="D1868">
        <v>106.220001</v>
      </c>
      <c r="E1868">
        <v>104.660004</v>
      </c>
      <c r="F1868">
        <v>104.889999</v>
      </c>
      <c r="G1868">
        <v>104.889999</v>
      </c>
      <c r="H1868">
        <v>0</v>
      </c>
    </row>
    <row r="1869" spans="1:8" x14ac:dyDescent="0.25">
      <c r="A1869" s="1">
        <v>36587</v>
      </c>
      <c r="B1869" s="1" t="str">
        <f t="shared" si="29"/>
        <v>2000M3</v>
      </c>
      <c r="C1869">
        <v>105.199997</v>
      </c>
      <c r="D1869">
        <v>105.959999</v>
      </c>
      <c r="E1869">
        <v>104.589996</v>
      </c>
      <c r="F1869">
        <v>105.650002</v>
      </c>
      <c r="G1869">
        <v>105.650002</v>
      </c>
      <c r="H1869">
        <v>0</v>
      </c>
    </row>
    <row r="1870" spans="1:8" x14ac:dyDescent="0.25">
      <c r="A1870" s="1">
        <v>36588</v>
      </c>
      <c r="B1870" s="1" t="str">
        <f t="shared" si="29"/>
        <v>2000M3</v>
      </c>
      <c r="C1870">
        <v>105.91999800000001</v>
      </c>
      <c r="D1870">
        <v>106.139999</v>
      </c>
      <c r="E1870">
        <v>105.550003</v>
      </c>
      <c r="F1870">
        <v>106</v>
      </c>
      <c r="G1870">
        <v>106</v>
      </c>
      <c r="H1870">
        <v>0</v>
      </c>
    </row>
    <row r="1871" spans="1:8" x14ac:dyDescent="0.25">
      <c r="A1871" s="1">
        <v>36591</v>
      </c>
      <c r="B1871" s="1" t="str">
        <f t="shared" si="29"/>
        <v>2000M3</v>
      </c>
      <c r="C1871">
        <v>106.209999</v>
      </c>
      <c r="D1871">
        <v>106.349998</v>
      </c>
      <c r="E1871">
        <v>105.470001</v>
      </c>
      <c r="F1871">
        <v>106.160004</v>
      </c>
      <c r="G1871">
        <v>106.160004</v>
      </c>
      <c r="H1871">
        <v>0</v>
      </c>
    </row>
    <row r="1872" spans="1:8" x14ac:dyDescent="0.25">
      <c r="A1872" s="1">
        <v>36592</v>
      </c>
      <c r="B1872" s="1" t="str">
        <f t="shared" si="29"/>
        <v>2000M3</v>
      </c>
      <c r="C1872">
        <v>106.209999</v>
      </c>
      <c r="D1872">
        <v>106.389999</v>
      </c>
      <c r="E1872">
        <v>105.839996</v>
      </c>
      <c r="F1872">
        <v>106.089996</v>
      </c>
      <c r="G1872">
        <v>106.089996</v>
      </c>
      <c r="H1872">
        <v>0</v>
      </c>
    </row>
    <row r="1873" spans="1:8" x14ac:dyDescent="0.25">
      <c r="A1873" s="1">
        <v>36593</v>
      </c>
      <c r="B1873" s="1" t="str">
        <f t="shared" si="29"/>
        <v>2000M3</v>
      </c>
      <c r="C1873">
        <v>105.989998</v>
      </c>
      <c r="D1873">
        <v>106.610001</v>
      </c>
      <c r="E1873">
        <v>105.739998</v>
      </c>
      <c r="F1873">
        <v>105.93</v>
      </c>
      <c r="G1873">
        <v>105.93</v>
      </c>
      <c r="H1873">
        <v>0</v>
      </c>
    </row>
    <row r="1874" spans="1:8" x14ac:dyDescent="0.25">
      <c r="A1874" s="1">
        <v>36594</v>
      </c>
      <c r="B1874" s="1" t="str">
        <f t="shared" si="29"/>
        <v>2000M3</v>
      </c>
      <c r="C1874">
        <v>105.760002</v>
      </c>
      <c r="D1874">
        <v>105.970001</v>
      </c>
      <c r="E1874">
        <v>105.220001</v>
      </c>
      <c r="F1874">
        <v>105.370003</v>
      </c>
      <c r="G1874">
        <v>105.370003</v>
      </c>
      <c r="H1874">
        <v>0</v>
      </c>
    </row>
    <row r="1875" spans="1:8" x14ac:dyDescent="0.25">
      <c r="A1875" s="1">
        <v>36595</v>
      </c>
      <c r="B1875" s="1" t="str">
        <f t="shared" si="29"/>
        <v>2000M3</v>
      </c>
      <c r="C1875">
        <v>105.459999</v>
      </c>
      <c r="D1875">
        <v>105.949997</v>
      </c>
      <c r="E1875">
        <v>105.279999</v>
      </c>
      <c r="F1875">
        <v>105.709999</v>
      </c>
      <c r="G1875">
        <v>105.709999</v>
      </c>
      <c r="H1875">
        <v>0</v>
      </c>
    </row>
    <row r="1876" spans="1:8" x14ac:dyDescent="0.25">
      <c r="A1876" s="1">
        <v>36598</v>
      </c>
      <c r="B1876" s="1" t="str">
        <f t="shared" si="29"/>
        <v>2000M3</v>
      </c>
      <c r="C1876">
        <v>105.760002</v>
      </c>
      <c r="D1876">
        <v>105.800003</v>
      </c>
      <c r="E1876">
        <v>104.839996</v>
      </c>
      <c r="F1876">
        <v>105.5</v>
      </c>
      <c r="G1876">
        <v>105.5</v>
      </c>
      <c r="H1876">
        <v>0</v>
      </c>
    </row>
    <row r="1877" spans="1:8" x14ac:dyDescent="0.25">
      <c r="A1877" s="1">
        <v>36599</v>
      </c>
      <c r="B1877" s="1" t="str">
        <f t="shared" si="29"/>
        <v>2000M3</v>
      </c>
      <c r="C1877">
        <v>105.540001</v>
      </c>
      <c r="D1877">
        <v>105.889999</v>
      </c>
      <c r="E1877">
        <v>105.209999</v>
      </c>
      <c r="F1877">
        <v>105.300003</v>
      </c>
      <c r="G1877">
        <v>105.300003</v>
      </c>
      <c r="H1877">
        <v>0</v>
      </c>
    </row>
    <row r="1878" spans="1:8" x14ac:dyDescent="0.25">
      <c r="A1878" s="1">
        <v>36600</v>
      </c>
      <c r="B1878" s="1" t="str">
        <f t="shared" si="29"/>
        <v>2000M3</v>
      </c>
      <c r="C1878">
        <v>105.25</v>
      </c>
      <c r="D1878">
        <v>105.66999800000001</v>
      </c>
      <c r="E1878">
        <v>105.110001</v>
      </c>
      <c r="F1878">
        <v>105.379997</v>
      </c>
      <c r="G1878">
        <v>105.379997</v>
      </c>
      <c r="H1878">
        <v>0</v>
      </c>
    </row>
    <row r="1879" spans="1:8" x14ac:dyDescent="0.25">
      <c r="A1879" s="1">
        <v>36601</v>
      </c>
      <c r="B1879" s="1" t="str">
        <f t="shared" si="29"/>
        <v>2000M3</v>
      </c>
      <c r="C1879">
        <v>105.589996</v>
      </c>
      <c r="D1879">
        <v>105.629997</v>
      </c>
      <c r="E1879">
        <v>104.959999</v>
      </c>
      <c r="F1879">
        <v>105.18</v>
      </c>
      <c r="G1879">
        <v>105.18</v>
      </c>
      <c r="H1879">
        <v>0</v>
      </c>
    </row>
    <row r="1880" spans="1:8" x14ac:dyDescent="0.25">
      <c r="A1880" s="1">
        <v>36602</v>
      </c>
      <c r="B1880" s="1" t="str">
        <f t="shared" si="29"/>
        <v>2000M3</v>
      </c>
      <c r="C1880">
        <v>105.16999800000001</v>
      </c>
      <c r="D1880">
        <v>105.610001</v>
      </c>
      <c r="E1880">
        <v>105.150002</v>
      </c>
      <c r="F1880">
        <v>105.199997</v>
      </c>
      <c r="G1880">
        <v>105.199997</v>
      </c>
      <c r="H1880">
        <v>0</v>
      </c>
    </row>
    <row r="1881" spans="1:8" x14ac:dyDescent="0.25">
      <c r="A1881" s="1">
        <v>36605</v>
      </c>
      <c r="B1881" s="1" t="str">
        <f t="shared" si="29"/>
        <v>2000M3</v>
      </c>
      <c r="C1881">
        <v>105.32</v>
      </c>
      <c r="D1881">
        <v>105.540001</v>
      </c>
      <c r="E1881">
        <v>105.08000199999999</v>
      </c>
      <c r="F1881">
        <v>105.150002</v>
      </c>
      <c r="G1881">
        <v>105.150002</v>
      </c>
      <c r="H1881">
        <v>0</v>
      </c>
    </row>
    <row r="1882" spans="1:8" x14ac:dyDescent="0.25">
      <c r="A1882" s="1">
        <v>36606</v>
      </c>
      <c r="B1882" s="1" t="str">
        <f t="shared" si="29"/>
        <v>2000M3</v>
      </c>
      <c r="C1882">
        <v>105.150002</v>
      </c>
      <c r="D1882">
        <v>105.839996</v>
      </c>
      <c r="E1882">
        <v>105.120003</v>
      </c>
      <c r="F1882">
        <v>105.80999799999999</v>
      </c>
      <c r="G1882">
        <v>105.80999799999999</v>
      </c>
      <c r="H1882">
        <v>0</v>
      </c>
    </row>
    <row r="1883" spans="1:8" x14ac:dyDescent="0.25">
      <c r="A1883" s="1">
        <v>36607</v>
      </c>
      <c r="B1883" s="1" t="str">
        <f t="shared" si="29"/>
        <v>2000M3</v>
      </c>
      <c r="C1883">
        <v>106.209999</v>
      </c>
      <c r="D1883">
        <v>106.339996</v>
      </c>
      <c r="E1883">
        <v>105.800003</v>
      </c>
      <c r="F1883">
        <v>106.040001</v>
      </c>
      <c r="G1883">
        <v>106.040001</v>
      </c>
      <c r="H1883">
        <v>0</v>
      </c>
    </row>
    <row r="1884" spans="1:8" x14ac:dyDescent="0.25">
      <c r="A1884" s="1">
        <v>36608</v>
      </c>
      <c r="B1884" s="1" t="str">
        <f t="shared" si="29"/>
        <v>2000M3</v>
      </c>
      <c r="C1884">
        <v>106.019997</v>
      </c>
      <c r="D1884">
        <v>106.150002</v>
      </c>
      <c r="E1884">
        <v>105.110001</v>
      </c>
      <c r="F1884">
        <v>105.230003</v>
      </c>
      <c r="G1884">
        <v>105.230003</v>
      </c>
      <c r="H1884">
        <v>0</v>
      </c>
    </row>
    <row r="1885" spans="1:8" x14ac:dyDescent="0.25">
      <c r="A1885" s="1">
        <v>36609</v>
      </c>
      <c r="B1885" s="1" t="str">
        <f t="shared" si="29"/>
        <v>2000M3</v>
      </c>
      <c r="C1885">
        <v>105.199997</v>
      </c>
      <c r="D1885">
        <v>105.449997</v>
      </c>
      <c r="E1885">
        <v>104.650002</v>
      </c>
      <c r="F1885">
        <v>104.769997</v>
      </c>
      <c r="G1885">
        <v>104.769997</v>
      </c>
      <c r="H1885">
        <v>0</v>
      </c>
    </row>
    <row r="1886" spans="1:8" x14ac:dyDescent="0.25">
      <c r="A1886" s="1">
        <v>36612</v>
      </c>
      <c r="B1886" s="1" t="str">
        <f t="shared" si="29"/>
        <v>2000M3</v>
      </c>
      <c r="C1886">
        <v>104.66999800000001</v>
      </c>
      <c r="D1886">
        <v>105.660004</v>
      </c>
      <c r="E1886">
        <v>104.480003</v>
      </c>
      <c r="F1886">
        <v>105.449997</v>
      </c>
      <c r="G1886">
        <v>105.449997</v>
      </c>
      <c r="H1886">
        <v>0</v>
      </c>
    </row>
    <row r="1887" spans="1:8" x14ac:dyDescent="0.25">
      <c r="A1887" s="1">
        <v>36613</v>
      </c>
      <c r="B1887" s="1" t="str">
        <f t="shared" si="29"/>
        <v>2000M3</v>
      </c>
      <c r="C1887">
        <v>105.379997</v>
      </c>
      <c r="D1887">
        <v>105.639999</v>
      </c>
      <c r="E1887">
        <v>104.949997</v>
      </c>
      <c r="F1887">
        <v>105.529999</v>
      </c>
      <c r="G1887">
        <v>105.529999</v>
      </c>
      <c r="H1887">
        <v>0</v>
      </c>
    </row>
    <row r="1888" spans="1:8" x14ac:dyDescent="0.25">
      <c r="A1888" s="1">
        <v>36614</v>
      </c>
      <c r="B1888" s="1" t="str">
        <f t="shared" si="29"/>
        <v>2000M3</v>
      </c>
      <c r="C1888">
        <v>105.839996</v>
      </c>
      <c r="D1888">
        <v>106.519997</v>
      </c>
      <c r="E1888">
        <v>105.610001</v>
      </c>
      <c r="F1888">
        <v>106.25</v>
      </c>
      <c r="G1888">
        <v>106.25</v>
      </c>
      <c r="H1888">
        <v>0</v>
      </c>
    </row>
    <row r="1889" spans="1:8" x14ac:dyDescent="0.25">
      <c r="A1889" s="1">
        <v>36615</v>
      </c>
      <c r="B1889" s="1" t="str">
        <f t="shared" si="29"/>
        <v>2000M3</v>
      </c>
      <c r="C1889">
        <v>106.07</v>
      </c>
      <c r="D1889">
        <v>106.220001</v>
      </c>
      <c r="E1889">
        <v>105.379997</v>
      </c>
      <c r="F1889">
        <v>105.470001</v>
      </c>
      <c r="G1889">
        <v>105.470001</v>
      </c>
      <c r="H1889">
        <v>0</v>
      </c>
    </row>
    <row r="1890" spans="1:8" x14ac:dyDescent="0.25">
      <c r="A1890" s="1">
        <v>36616</v>
      </c>
      <c r="B1890" s="1" t="str">
        <f t="shared" si="29"/>
        <v>2000M3</v>
      </c>
      <c r="C1890">
        <v>105.510002</v>
      </c>
      <c r="D1890">
        <v>105.839996</v>
      </c>
      <c r="E1890">
        <v>105.160004</v>
      </c>
      <c r="F1890">
        <v>105.44000200000001</v>
      </c>
      <c r="G1890">
        <v>105.44000200000001</v>
      </c>
      <c r="H1890">
        <v>0</v>
      </c>
    </row>
    <row r="1891" spans="1:8" x14ac:dyDescent="0.25">
      <c r="A1891" s="1">
        <v>36619</v>
      </c>
      <c r="B1891" s="1" t="str">
        <f t="shared" si="29"/>
        <v>2000M4</v>
      </c>
      <c r="C1891">
        <v>105.610001</v>
      </c>
      <c r="D1891">
        <v>106.18</v>
      </c>
      <c r="E1891">
        <v>105.349998</v>
      </c>
      <c r="F1891">
        <v>105.540001</v>
      </c>
      <c r="G1891">
        <v>105.540001</v>
      </c>
      <c r="H1891">
        <v>0</v>
      </c>
    </row>
    <row r="1892" spans="1:8" x14ac:dyDescent="0.25">
      <c r="A1892" s="1">
        <v>36620</v>
      </c>
      <c r="B1892" s="1" t="str">
        <f t="shared" si="29"/>
        <v>2000M4</v>
      </c>
      <c r="C1892">
        <v>105.790001</v>
      </c>
      <c r="D1892">
        <v>106.150002</v>
      </c>
      <c r="E1892">
        <v>104.230003</v>
      </c>
      <c r="F1892">
        <v>105.16999800000001</v>
      </c>
      <c r="G1892">
        <v>105.16999800000001</v>
      </c>
      <c r="H1892">
        <v>0</v>
      </c>
    </row>
    <row r="1893" spans="1:8" x14ac:dyDescent="0.25">
      <c r="A1893" s="1">
        <v>36621</v>
      </c>
      <c r="B1893" s="1" t="str">
        <f t="shared" si="29"/>
        <v>2000M4</v>
      </c>
      <c r="C1893">
        <v>105.269997</v>
      </c>
      <c r="D1893">
        <v>105.540001</v>
      </c>
      <c r="E1893">
        <v>104.709999</v>
      </c>
      <c r="F1893">
        <v>105.290001</v>
      </c>
      <c r="G1893">
        <v>105.290001</v>
      </c>
      <c r="H1893">
        <v>0</v>
      </c>
    </row>
    <row r="1894" spans="1:8" x14ac:dyDescent="0.25">
      <c r="A1894" s="1">
        <v>36622</v>
      </c>
      <c r="B1894" s="1" t="str">
        <f t="shared" si="29"/>
        <v>2000M4</v>
      </c>
      <c r="C1894">
        <v>105.44000200000001</v>
      </c>
      <c r="D1894">
        <v>105.730003</v>
      </c>
      <c r="E1894">
        <v>105.160004</v>
      </c>
      <c r="F1894">
        <v>105.519997</v>
      </c>
      <c r="G1894">
        <v>105.519997</v>
      </c>
      <c r="H1894">
        <v>0</v>
      </c>
    </row>
    <row r="1895" spans="1:8" x14ac:dyDescent="0.25">
      <c r="A1895" s="1">
        <v>36623</v>
      </c>
      <c r="B1895" s="1" t="str">
        <f t="shared" si="29"/>
        <v>2000M4</v>
      </c>
      <c r="C1895">
        <v>105.709999</v>
      </c>
      <c r="D1895">
        <v>106.05999799999999</v>
      </c>
      <c r="E1895">
        <v>105.470001</v>
      </c>
      <c r="F1895">
        <v>105.970001</v>
      </c>
      <c r="G1895">
        <v>105.970001</v>
      </c>
      <c r="H1895">
        <v>0</v>
      </c>
    </row>
    <row r="1896" spans="1:8" x14ac:dyDescent="0.25">
      <c r="A1896" s="1">
        <v>36626</v>
      </c>
      <c r="B1896" s="1" t="str">
        <f t="shared" si="29"/>
        <v>2000M4</v>
      </c>
      <c r="C1896">
        <v>106.08000199999999</v>
      </c>
      <c r="D1896">
        <v>106.139999</v>
      </c>
      <c r="E1896">
        <v>105.550003</v>
      </c>
      <c r="F1896">
        <v>105.68</v>
      </c>
      <c r="G1896">
        <v>105.68</v>
      </c>
      <c r="H1896">
        <v>0</v>
      </c>
    </row>
    <row r="1897" spans="1:8" x14ac:dyDescent="0.25">
      <c r="A1897" s="1">
        <v>36627</v>
      </c>
      <c r="B1897" s="1" t="str">
        <f t="shared" si="29"/>
        <v>2000M4</v>
      </c>
      <c r="C1897">
        <v>105.58000199999999</v>
      </c>
      <c r="D1897">
        <v>106.099998</v>
      </c>
      <c r="E1897">
        <v>105.480003</v>
      </c>
      <c r="F1897">
        <v>105.94000200000001</v>
      </c>
      <c r="G1897">
        <v>105.94000200000001</v>
      </c>
      <c r="H1897">
        <v>0</v>
      </c>
    </row>
    <row r="1898" spans="1:8" x14ac:dyDescent="0.25">
      <c r="A1898" s="1">
        <v>36628</v>
      </c>
      <c r="B1898" s="1" t="str">
        <f t="shared" si="29"/>
        <v>2000M4</v>
      </c>
      <c r="C1898">
        <v>105.889999</v>
      </c>
      <c r="D1898">
        <v>106.30999799999999</v>
      </c>
      <c r="E1898">
        <v>105.66999800000001</v>
      </c>
      <c r="F1898">
        <v>105.959999</v>
      </c>
      <c r="G1898">
        <v>105.959999</v>
      </c>
      <c r="H1898">
        <v>0</v>
      </c>
    </row>
    <row r="1899" spans="1:8" x14ac:dyDescent="0.25">
      <c r="A1899" s="1">
        <v>36629</v>
      </c>
      <c r="B1899" s="1" t="str">
        <f t="shared" si="29"/>
        <v>2000M4</v>
      </c>
      <c r="C1899">
        <v>105.75</v>
      </c>
      <c r="D1899">
        <v>106.360001</v>
      </c>
      <c r="E1899">
        <v>105.68</v>
      </c>
      <c r="F1899">
        <v>106.139999</v>
      </c>
      <c r="G1899">
        <v>106.139999</v>
      </c>
      <c r="H1899">
        <v>0</v>
      </c>
    </row>
    <row r="1900" spans="1:8" x14ac:dyDescent="0.25">
      <c r="A1900" s="1">
        <v>36630</v>
      </c>
      <c r="B1900" s="1" t="str">
        <f t="shared" si="29"/>
        <v>2000M4</v>
      </c>
      <c r="C1900">
        <v>106.279999</v>
      </c>
      <c r="D1900">
        <v>106.41999800000001</v>
      </c>
      <c r="E1900">
        <v>105.510002</v>
      </c>
      <c r="F1900">
        <v>105.75</v>
      </c>
      <c r="G1900">
        <v>105.75</v>
      </c>
      <c r="H1900">
        <v>0</v>
      </c>
    </row>
    <row r="1901" spans="1:8" x14ac:dyDescent="0.25">
      <c r="A1901" s="1">
        <v>36633</v>
      </c>
      <c r="B1901" s="1" t="str">
        <f t="shared" si="29"/>
        <v>2000M4</v>
      </c>
      <c r="C1901">
        <v>105.300003</v>
      </c>
      <c r="D1901">
        <v>106.19000200000001</v>
      </c>
      <c r="E1901">
        <v>104.959999</v>
      </c>
      <c r="F1901">
        <v>106.129997</v>
      </c>
      <c r="G1901">
        <v>106.129997</v>
      </c>
      <c r="H1901">
        <v>0</v>
      </c>
    </row>
    <row r="1902" spans="1:8" x14ac:dyDescent="0.25">
      <c r="A1902" s="1">
        <v>36634</v>
      </c>
      <c r="B1902" s="1" t="str">
        <f t="shared" si="29"/>
        <v>2000M4</v>
      </c>
      <c r="C1902">
        <v>106.550003</v>
      </c>
      <c r="D1902">
        <v>106.739998</v>
      </c>
      <c r="E1902">
        <v>106.239998</v>
      </c>
      <c r="F1902">
        <v>106.629997</v>
      </c>
      <c r="G1902">
        <v>106.629997</v>
      </c>
      <c r="H1902">
        <v>0</v>
      </c>
    </row>
    <row r="1903" spans="1:8" x14ac:dyDescent="0.25">
      <c r="A1903" s="1">
        <v>36635</v>
      </c>
      <c r="B1903" s="1" t="str">
        <f t="shared" si="29"/>
        <v>2000M4</v>
      </c>
      <c r="C1903">
        <v>106.760002</v>
      </c>
      <c r="D1903">
        <v>107.480003</v>
      </c>
      <c r="E1903">
        <v>106.449997</v>
      </c>
      <c r="F1903">
        <v>107.129997</v>
      </c>
      <c r="G1903">
        <v>107.129997</v>
      </c>
      <c r="H1903">
        <v>0</v>
      </c>
    </row>
    <row r="1904" spans="1:8" x14ac:dyDescent="0.25">
      <c r="A1904" s="1">
        <v>36636</v>
      </c>
      <c r="B1904" s="1" t="str">
        <f t="shared" si="29"/>
        <v>2000M4</v>
      </c>
      <c r="C1904">
        <v>107.120003</v>
      </c>
      <c r="D1904">
        <v>107.550003</v>
      </c>
      <c r="E1904">
        <v>106.900002</v>
      </c>
      <c r="F1904">
        <v>107.449997</v>
      </c>
      <c r="G1904">
        <v>107.449997</v>
      </c>
      <c r="H1904">
        <v>0</v>
      </c>
    </row>
    <row r="1905" spans="1:8" x14ac:dyDescent="0.25">
      <c r="A1905" s="1">
        <v>36640</v>
      </c>
      <c r="B1905" s="1" t="str">
        <f t="shared" si="29"/>
        <v>2000M4</v>
      </c>
      <c r="C1905">
        <v>107.08000199999999</v>
      </c>
      <c r="D1905">
        <v>107.370003</v>
      </c>
      <c r="E1905">
        <v>106.779999</v>
      </c>
      <c r="F1905">
        <v>107.279999</v>
      </c>
      <c r="G1905">
        <v>107.279999</v>
      </c>
      <c r="H1905">
        <v>0</v>
      </c>
    </row>
    <row r="1906" spans="1:8" x14ac:dyDescent="0.25">
      <c r="A1906" s="1">
        <v>36641</v>
      </c>
      <c r="B1906" s="1" t="str">
        <f t="shared" si="29"/>
        <v>2000M4</v>
      </c>
      <c r="C1906">
        <v>107.32</v>
      </c>
      <c r="D1906">
        <v>109</v>
      </c>
      <c r="E1906">
        <v>107.239998</v>
      </c>
      <c r="F1906">
        <v>108.69000200000001</v>
      </c>
      <c r="G1906">
        <v>108.69000200000001</v>
      </c>
      <c r="H1906">
        <v>0</v>
      </c>
    </row>
    <row r="1907" spans="1:8" x14ac:dyDescent="0.25">
      <c r="A1907" s="1">
        <v>36642</v>
      </c>
      <c r="B1907" s="1" t="str">
        <f t="shared" si="29"/>
        <v>2000M4</v>
      </c>
      <c r="C1907">
        <v>108.620003</v>
      </c>
      <c r="D1907">
        <v>108.93</v>
      </c>
      <c r="E1907">
        <v>108.290001</v>
      </c>
      <c r="F1907">
        <v>108.550003</v>
      </c>
      <c r="G1907">
        <v>108.550003</v>
      </c>
      <c r="H1907">
        <v>0</v>
      </c>
    </row>
    <row r="1908" spans="1:8" x14ac:dyDescent="0.25">
      <c r="A1908" s="1">
        <v>36643</v>
      </c>
      <c r="B1908" s="1" t="str">
        <f t="shared" si="29"/>
        <v>2000M4</v>
      </c>
      <c r="C1908">
        <v>108.550003</v>
      </c>
      <c r="D1908">
        <v>109.94000200000001</v>
      </c>
      <c r="E1908">
        <v>108.43</v>
      </c>
      <c r="F1908">
        <v>109.57</v>
      </c>
      <c r="G1908">
        <v>109.57</v>
      </c>
      <c r="H1908">
        <v>0</v>
      </c>
    </row>
    <row r="1909" spans="1:8" x14ac:dyDescent="0.25">
      <c r="A1909" s="1">
        <v>36644</v>
      </c>
      <c r="B1909" s="1" t="str">
        <f t="shared" si="29"/>
        <v>2000M4</v>
      </c>
      <c r="C1909">
        <v>109.529999</v>
      </c>
      <c r="D1909">
        <v>110.32</v>
      </c>
      <c r="E1909">
        <v>109.410004</v>
      </c>
      <c r="F1909">
        <v>110.139999</v>
      </c>
      <c r="G1909">
        <v>110.139999</v>
      </c>
      <c r="H1909">
        <v>0</v>
      </c>
    </row>
    <row r="1910" spans="1:8" x14ac:dyDescent="0.25">
      <c r="A1910" s="1">
        <v>36647</v>
      </c>
      <c r="B1910" s="1" t="str">
        <f t="shared" si="29"/>
        <v>2000M5</v>
      </c>
      <c r="C1910">
        <v>109.900002</v>
      </c>
      <c r="D1910">
        <v>110.349998</v>
      </c>
      <c r="E1910">
        <v>109.599998</v>
      </c>
      <c r="F1910">
        <v>109.629997</v>
      </c>
      <c r="G1910">
        <v>109.629997</v>
      </c>
      <c r="H1910">
        <v>0</v>
      </c>
    </row>
    <row r="1911" spans="1:8" x14ac:dyDescent="0.25">
      <c r="A1911" s="1">
        <v>36648</v>
      </c>
      <c r="B1911" s="1" t="str">
        <f t="shared" si="29"/>
        <v>2000M5</v>
      </c>
      <c r="C1911">
        <v>109.610001</v>
      </c>
      <c r="D1911">
        <v>110.610001</v>
      </c>
      <c r="E1911">
        <v>109.510002</v>
      </c>
      <c r="F1911">
        <v>110.260002</v>
      </c>
      <c r="G1911">
        <v>110.260002</v>
      </c>
      <c r="H1911">
        <v>0</v>
      </c>
    </row>
    <row r="1912" spans="1:8" x14ac:dyDescent="0.25">
      <c r="A1912" s="1">
        <v>36649</v>
      </c>
      <c r="B1912" s="1" t="str">
        <f t="shared" si="29"/>
        <v>2000M5</v>
      </c>
      <c r="C1912">
        <v>110.029999</v>
      </c>
      <c r="D1912">
        <v>111.82</v>
      </c>
      <c r="E1912">
        <v>109.980003</v>
      </c>
      <c r="F1912">
        <v>111.260002</v>
      </c>
      <c r="G1912">
        <v>111.260002</v>
      </c>
      <c r="H1912">
        <v>0</v>
      </c>
    </row>
    <row r="1913" spans="1:8" x14ac:dyDescent="0.25">
      <c r="A1913" s="1">
        <v>36650</v>
      </c>
      <c r="B1913" s="1" t="str">
        <f t="shared" si="29"/>
        <v>2000M5</v>
      </c>
      <c r="C1913">
        <v>111.339996</v>
      </c>
      <c r="D1913">
        <v>112.230003</v>
      </c>
      <c r="E1913">
        <v>111.209999</v>
      </c>
      <c r="F1913">
        <v>111.800003</v>
      </c>
      <c r="G1913">
        <v>111.800003</v>
      </c>
      <c r="H1913">
        <v>0</v>
      </c>
    </row>
    <row r="1914" spans="1:8" x14ac:dyDescent="0.25">
      <c r="A1914" s="1">
        <v>36651</v>
      </c>
      <c r="B1914" s="1" t="str">
        <f t="shared" si="29"/>
        <v>2000M5</v>
      </c>
      <c r="C1914">
        <v>111.610001</v>
      </c>
      <c r="D1914">
        <v>111.959999</v>
      </c>
      <c r="E1914">
        <v>110.959999</v>
      </c>
      <c r="F1914">
        <v>111.30999799999999</v>
      </c>
      <c r="G1914">
        <v>111.30999799999999</v>
      </c>
      <c r="H1914">
        <v>0</v>
      </c>
    </row>
    <row r="1915" spans="1:8" x14ac:dyDescent="0.25">
      <c r="A1915" s="1">
        <v>36654</v>
      </c>
      <c r="B1915" s="1" t="str">
        <f t="shared" si="29"/>
        <v>2000M5</v>
      </c>
      <c r="C1915">
        <v>111.30999799999999</v>
      </c>
      <c r="D1915">
        <v>111.860001</v>
      </c>
      <c r="E1915">
        <v>110.82</v>
      </c>
      <c r="F1915">
        <v>111.449997</v>
      </c>
      <c r="G1915">
        <v>111.449997</v>
      </c>
      <c r="H1915">
        <v>0</v>
      </c>
    </row>
    <row r="1916" spans="1:8" x14ac:dyDescent="0.25">
      <c r="A1916" s="1">
        <v>36655</v>
      </c>
      <c r="B1916" s="1" t="str">
        <f t="shared" si="29"/>
        <v>2000M5</v>
      </c>
      <c r="C1916">
        <v>111.339996</v>
      </c>
      <c r="D1916">
        <v>111.650002</v>
      </c>
      <c r="E1916">
        <v>110.660004</v>
      </c>
      <c r="F1916">
        <v>110.75</v>
      </c>
      <c r="G1916">
        <v>110.75</v>
      </c>
      <c r="H1916">
        <v>0</v>
      </c>
    </row>
    <row r="1917" spans="1:8" x14ac:dyDescent="0.25">
      <c r="A1917" s="1">
        <v>36656</v>
      </c>
      <c r="B1917" s="1" t="str">
        <f t="shared" si="29"/>
        <v>2000M5</v>
      </c>
      <c r="C1917">
        <v>110.68</v>
      </c>
      <c r="D1917">
        <v>110.879997</v>
      </c>
      <c r="E1917">
        <v>110.300003</v>
      </c>
      <c r="F1917">
        <v>110.800003</v>
      </c>
      <c r="G1917">
        <v>110.800003</v>
      </c>
      <c r="H1917">
        <v>0</v>
      </c>
    </row>
    <row r="1918" spans="1:8" x14ac:dyDescent="0.25">
      <c r="A1918" s="1">
        <v>36657</v>
      </c>
      <c r="B1918" s="1" t="str">
        <f t="shared" si="29"/>
        <v>2000M5</v>
      </c>
      <c r="C1918">
        <v>111.19000200000001</v>
      </c>
      <c r="D1918">
        <v>111.529999</v>
      </c>
      <c r="E1918">
        <v>110.66999800000001</v>
      </c>
      <c r="F1918">
        <v>111.519997</v>
      </c>
      <c r="G1918">
        <v>111.519997</v>
      </c>
      <c r="H1918">
        <v>0</v>
      </c>
    </row>
    <row r="1919" spans="1:8" x14ac:dyDescent="0.25">
      <c r="A1919" s="1">
        <v>36658</v>
      </c>
      <c r="B1919" s="1" t="str">
        <f t="shared" si="29"/>
        <v>2000M5</v>
      </c>
      <c r="C1919">
        <v>111.25</v>
      </c>
      <c r="D1919">
        <v>111.510002</v>
      </c>
      <c r="E1919">
        <v>109.800003</v>
      </c>
      <c r="F1919">
        <v>109.900002</v>
      </c>
      <c r="G1919">
        <v>109.900002</v>
      </c>
      <c r="H1919">
        <v>0</v>
      </c>
    </row>
    <row r="1920" spans="1:8" x14ac:dyDescent="0.25">
      <c r="A1920" s="1">
        <v>36661</v>
      </c>
      <c r="B1920" s="1" t="str">
        <f t="shared" si="29"/>
        <v>2000M5</v>
      </c>
      <c r="C1920">
        <v>109.910004</v>
      </c>
      <c r="D1920">
        <v>110.58000199999999</v>
      </c>
      <c r="E1920">
        <v>109.80999799999999</v>
      </c>
      <c r="F1920">
        <v>110.55999799999999</v>
      </c>
      <c r="G1920">
        <v>110.55999799999999</v>
      </c>
      <c r="H1920">
        <v>0</v>
      </c>
    </row>
    <row r="1921" spans="1:8" x14ac:dyDescent="0.25">
      <c r="A1921" s="1">
        <v>36662</v>
      </c>
      <c r="B1921" s="1" t="str">
        <f t="shared" si="29"/>
        <v>2000M5</v>
      </c>
      <c r="C1921">
        <v>110.879997</v>
      </c>
      <c r="D1921">
        <v>111.400002</v>
      </c>
      <c r="E1921">
        <v>110.639999</v>
      </c>
      <c r="F1921">
        <v>111.30999799999999</v>
      </c>
      <c r="G1921">
        <v>111.30999799999999</v>
      </c>
      <c r="H1921">
        <v>0</v>
      </c>
    </row>
    <row r="1922" spans="1:8" x14ac:dyDescent="0.25">
      <c r="A1922" s="1">
        <v>36663</v>
      </c>
      <c r="B1922" s="1" t="str">
        <f t="shared" si="29"/>
        <v>2000M5</v>
      </c>
      <c r="C1922">
        <v>111.660004</v>
      </c>
      <c r="D1922">
        <v>112.599998</v>
      </c>
      <c r="E1922">
        <v>111.279999</v>
      </c>
      <c r="F1922">
        <v>112.099998</v>
      </c>
      <c r="G1922">
        <v>112.099998</v>
      </c>
      <c r="H1922">
        <v>0</v>
      </c>
    </row>
    <row r="1923" spans="1:8" x14ac:dyDescent="0.25">
      <c r="A1923" s="1">
        <v>36664</v>
      </c>
      <c r="B1923" s="1" t="str">
        <f t="shared" ref="B1923:B1986" si="30">YEAR(A1923)&amp;"M"&amp;MONTH(A1923)</f>
        <v>2000M5</v>
      </c>
      <c r="C1923">
        <v>111.970001</v>
      </c>
      <c r="D1923">
        <v>112.470001</v>
      </c>
      <c r="E1923">
        <v>111.849998</v>
      </c>
      <c r="F1923">
        <v>112.209999</v>
      </c>
      <c r="G1923">
        <v>112.209999</v>
      </c>
      <c r="H1923">
        <v>0</v>
      </c>
    </row>
    <row r="1924" spans="1:8" x14ac:dyDescent="0.25">
      <c r="A1924" s="1">
        <v>36665</v>
      </c>
      <c r="B1924" s="1" t="str">
        <f t="shared" si="30"/>
        <v>2000M5</v>
      </c>
      <c r="C1924">
        <v>112.029999</v>
      </c>
      <c r="D1924">
        <v>112.860001</v>
      </c>
      <c r="E1924">
        <v>111.32</v>
      </c>
      <c r="F1924">
        <v>111.470001</v>
      </c>
      <c r="G1924">
        <v>111.470001</v>
      </c>
      <c r="H1924">
        <v>0</v>
      </c>
    </row>
    <row r="1925" spans="1:8" x14ac:dyDescent="0.25">
      <c r="A1925" s="1">
        <v>36668</v>
      </c>
      <c r="B1925" s="1" t="str">
        <f t="shared" si="30"/>
        <v>2000M5</v>
      </c>
      <c r="C1925">
        <v>111.480003</v>
      </c>
      <c r="D1925">
        <v>111.779999</v>
      </c>
      <c r="E1925">
        <v>110.860001</v>
      </c>
      <c r="F1925">
        <v>111.05999799999999</v>
      </c>
      <c r="G1925">
        <v>111.05999799999999</v>
      </c>
      <c r="H1925">
        <v>0</v>
      </c>
    </row>
    <row r="1926" spans="1:8" x14ac:dyDescent="0.25">
      <c r="A1926" s="1">
        <v>36669</v>
      </c>
      <c r="B1926" s="1" t="str">
        <f t="shared" si="30"/>
        <v>2000M5</v>
      </c>
      <c r="C1926">
        <v>111.209999</v>
      </c>
      <c r="D1926">
        <v>111.459999</v>
      </c>
      <c r="E1926">
        <v>110.239998</v>
      </c>
      <c r="F1926">
        <v>111.139999</v>
      </c>
      <c r="G1926">
        <v>111.139999</v>
      </c>
      <c r="H1926">
        <v>0</v>
      </c>
    </row>
    <row r="1927" spans="1:8" x14ac:dyDescent="0.25">
      <c r="A1927" s="1">
        <v>36670</v>
      </c>
      <c r="B1927" s="1" t="str">
        <f t="shared" si="30"/>
        <v>2000M5</v>
      </c>
      <c r="C1927">
        <v>111.019997</v>
      </c>
      <c r="D1927">
        <v>111.379997</v>
      </c>
      <c r="E1927">
        <v>110.69000200000001</v>
      </c>
      <c r="F1927">
        <v>111.220001</v>
      </c>
      <c r="G1927">
        <v>111.220001</v>
      </c>
      <c r="H1927">
        <v>0</v>
      </c>
    </row>
    <row r="1928" spans="1:8" x14ac:dyDescent="0.25">
      <c r="A1928" s="1">
        <v>36671</v>
      </c>
      <c r="B1928" s="1" t="str">
        <f t="shared" si="30"/>
        <v>2000M5</v>
      </c>
      <c r="C1928">
        <v>111.5</v>
      </c>
      <c r="D1928">
        <v>111.970001</v>
      </c>
      <c r="E1928">
        <v>110.730003</v>
      </c>
      <c r="F1928">
        <v>110.75</v>
      </c>
      <c r="G1928">
        <v>110.75</v>
      </c>
      <c r="H1928">
        <v>0</v>
      </c>
    </row>
    <row r="1929" spans="1:8" x14ac:dyDescent="0.25">
      <c r="A1929" s="1">
        <v>36672</v>
      </c>
      <c r="B1929" s="1" t="str">
        <f t="shared" si="30"/>
        <v>2000M5</v>
      </c>
      <c r="C1929">
        <v>110.69000200000001</v>
      </c>
      <c r="D1929">
        <v>110.870003</v>
      </c>
      <c r="E1929">
        <v>109</v>
      </c>
      <c r="F1929">
        <v>109.120003</v>
      </c>
      <c r="G1929">
        <v>109.120003</v>
      </c>
      <c r="H1929">
        <v>0</v>
      </c>
    </row>
    <row r="1930" spans="1:8" x14ac:dyDescent="0.25">
      <c r="A1930" s="1">
        <v>36676</v>
      </c>
      <c r="B1930" s="1" t="str">
        <f t="shared" si="30"/>
        <v>2000M5</v>
      </c>
      <c r="C1930">
        <v>109.029999</v>
      </c>
      <c r="D1930">
        <v>109.489998</v>
      </c>
      <c r="E1930">
        <v>108.18</v>
      </c>
      <c r="F1930">
        <v>108.93</v>
      </c>
      <c r="G1930">
        <v>108.93</v>
      </c>
      <c r="H1930">
        <v>0</v>
      </c>
    </row>
    <row r="1931" spans="1:8" x14ac:dyDescent="0.25">
      <c r="A1931" s="1">
        <v>36677</v>
      </c>
      <c r="B1931" s="1" t="str">
        <f t="shared" si="30"/>
        <v>2000M5</v>
      </c>
      <c r="C1931">
        <v>109.160004</v>
      </c>
      <c r="D1931">
        <v>109.519997</v>
      </c>
      <c r="E1931">
        <v>108.599998</v>
      </c>
      <c r="F1931">
        <v>108.739998</v>
      </c>
      <c r="G1931">
        <v>108.739998</v>
      </c>
      <c r="H1931">
        <v>0</v>
      </c>
    </row>
    <row r="1932" spans="1:8" x14ac:dyDescent="0.25">
      <c r="A1932" s="1">
        <v>36678</v>
      </c>
      <c r="B1932" s="1" t="str">
        <f t="shared" si="30"/>
        <v>2000M6</v>
      </c>
      <c r="C1932">
        <v>108.650002</v>
      </c>
      <c r="D1932">
        <v>109.41999800000001</v>
      </c>
      <c r="E1932">
        <v>108.599998</v>
      </c>
      <c r="F1932">
        <v>109.050003</v>
      </c>
      <c r="G1932">
        <v>109.050003</v>
      </c>
      <c r="H1932">
        <v>0</v>
      </c>
    </row>
    <row r="1933" spans="1:8" x14ac:dyDescent="0.25">
      <c r="A1933" s="1">
        <v>36679</v>
      </c>
      <c r="B1933" s="1" t="str">
        <f t="shared" si="30"/>
        <v>2000M6</v>
      </c>
      <c r="C1933">
        <v>109.120003</v>
      </c>
      <c r="D1933">
        <v>109.290001</v>
      </c>
      <c r="E1933">
        <v>107.400002</v>
      </c>
      <c r="F1933">
        <v>108.120003</v>
      </c>
      <c r="G1933">
        <v>108.120003</v>
      </c>
      <c r="H1933">
        <v>0</v>
      </c>
    </row>
    <row r="1934" spans="1:8" x14ac:dyDescent="0.25">
      <c r="A1934" s="1">
        <v>36682</v>
      </c>
      <c r="B1934" s="1" t="str">
        <f t="shared" si="30"/>
        <v>2000M6</v>
      </c>
      <c r="C1934">
        <v>107.80999799999999</v>
      </c>
      <c r="D1934">
        <v>108.040001</v>
      </c>
      <c r="E1934">
        <v>107.389999</v>
      </c>
      <c r="F1934">
        <v>107.459999</v>
      </c>
      <c r="G1934">
        <v>107.459999</v>
      </c>
      <c r="H1934">
        <v>0</v>
      </c>
    </row>
    <row r="1935" spans="1:8" x14ac:dyDescent="0.25">
      <c r="A1935" s="1">
        <v>36683</v>
      </c>
      <c r="B1935" s="1" t="str">
        <f t="shared" si="30"/>
        <v>2000M6</v>
      </c>
      <c r="C1935">
        <v>107.589996</v>
      </c>
      <c r="D1935">
        <v>107.66999800000001</v>
      </c>
      <c r="E1935">
        <v>106.230003</v>
      </c>
      <c r="F1935">
        <v>106.589996</v>
      </c>
      <c r="G1935">
        <v>106.589996</v>
      </c>
      <c r="H1935">
        <v>0</v>
      </c>
    </row>
    <row r="1936" spans="1:8" x14ac:dyDescent="0.25">
      <c r="A1936" s="1">
        <v>36684</v>
      </c>
      <c r="B1936" s="1" t="str">
        <f t="shared" si="30"/>
        <v>2000M6</v>
      </c>
      <c r="C1936">
        <v>106.639999</v>
      </c>
      <c r="D1936">
        <v>106.83000199999999</v>
      </c>
      <c r="E1936">
        <v>106.08000199999999</v>
      </c>
      <c r="F1936">
        <v>106.18</v>
      </c>
      <c r="G1936">
        <v>106.18</v>
      </c>
      <c r="H1936">
        <v>0</v>
      </c>
    </row>
    <row r="1937" spans="1:8" x14ac:dyDescent="0.25">
      <c r="A1937" s="1">
        <v>36685</v>
      </c>
      <c r="B1937" s="1" t="str">
        <f t="shared" si="30"/>
        <v>2000M6</v>
      </c>
      <c r="C1937">
        <v>106.300003</v>
      </c>
      <c r="D1937">
        <v>107.110001</v>
      </c>
      <c r="E1937">
        <v>105.55999799999999</v>
      </c>
      <c r="F1937">
        <v>106.709999</v>
      </c>
      <c r="G1937">
        <v>106.709999</v>
      </c>
      <c r="H1937">
        <v>0</v>
      </c>
    </row>
    <row r="1938" spans="1:8" x14ac:dyDescent="0.25">
      <c r="A1938" s="1">
        <v>36686</v>
      </c>
      <c r="B1938" s="1" t="str">
        <f t="shared" si="30"/>
        <v>2000M6</v>
      </c>
      <c r="C1938">
        <v>106.870003</v>
      </c>
      <c r="D1938">
        <v>107.610001</v>
      </c>
      <c r="E1938">
        <v>106.66999800000001</v>
      </c>
      <c r="F1938">
        <v>106.989998</v>
      </c>
      <c r="G1938">
        <v>106.989998</v>
      </c>
      <c r="H1938">
        <v>0</v>
      </c>
    </row>
    <row r="1939" spans="1:8" x14ac:dyDescent="0.25">
      <c r="A1939" s="1">
        <v>36689</v>
      </c>
      <c r="B1939" s="1" t="str">
        <f t="shared" si="30"/>
        <v>2000M6</v>
      </c>
      <c r="C1939">
        <v>107.05999799999999</v>
      </c>
      <c r="D1939">
        <v>107.370003</v>
      </c>
      <c r="E1939">
        <v>106.720001</v>
      </c>
      <c r="F1939">
        <v>106.970001</v>
      </c>
      <c r="G1939">
        <v>106.970001</v>
      </c>
      <c r="H1939">
        <v>0</v>
      </c>
    </row>
    <row r="1940" spans="1:8" x14ac:dyDescent="0.25">
      <c r="A1940" s="1">
        <v>36690</v>
      </c>
      <c r="B1940" s="1" t="str">
        <f t="shared" si="30"/>
        <v>2000M6</v>
      </c>
      <c r="C1940">
        <v>106.949997</v>
      </c>
      <c r="D1940">
        <v>107.05999799999999</v>
      </c>
      <c r="E1940">
        <v>106.099998</v>
      </c>
      <c r="F1940">
        <v>106.400002</v>
      </c>
      <c r="G1940">
        <v>106.400002</v>
      </c>
      <c r="H1940">
        <v>0</v>
      </c>
    </row>
    <row r="1941" spans="1:8" x14ac:dyDescent="0.25">
      <c r="A1941" s="1">
        <v>36691</v>
      </c>
      <c r="B1941" s="1" t="str">
        <f t="shared" si="30"/>
        <v>2000M6</v>
      </c>
      <c r="C1941">
        <v>106.529999</v>
      </c>
      <c r="D1941">
        <v>106.639999</v>
      </c>
      <c r="E1941">
        <v>106.019997</v>
      </c>
      <c r="F1941">
        <v>106.459999</v>
      </c>
      <c r="G1941">
        <v>106.459999</v>
      </c>
      <c r="H1941">
        <v>0</v>
      </c>
    </row>
    <row r="1942" spans="1:8" x14ac:dyDescent="0.25">
      <c r="A1942" s="1">
        <v>36692</v>
      </c>
      <c r="B1942" s="1" t="str">
        <f t="shared" si="30"/>
        <v>2000M6</v>
      </c>
      <c r="C1942">
        <v>106.610001</v>
      </c>
      <c r="D1942">
        <v>107.139999</v>
      </c>
      <c r="E1942">
        <v>106.41999800000001</v>
      </c>
      <c r="F1942">
        <v>106.879997</v>
      </c>
      <c r="G1942">
        <v>106.879997</v>
      </c>
      <c r="H1942">
        <v>0</v>
      </c>
    </row>
    <row r="1943" spans="1:8" x14ac:dyDescent="0.25">
      <c r="A1943" s="1">
        <v>36693</v>
      </c>
      <c r="B1943" s="1" t="str">
        <f t="shared" si="30"/>
        <v>2000M6</v>
      </c>
      <c r="C1943">
        <v>106.870003</v>
      </c>
      <c r="D1943">
        <v>107.120003</v>
      </c>
      <c r="E1943">
        <v>105.91999800000001</v>
      </c>
      <c r="F1943">
        <v>105.959999</v>
      </c>
      <c r="G1943">
        <v>105.959999</v>
      </c>
      <c r="H1943">
        <v>0</v>
      </c>
    </row>
    <row r="1944" spans="1:8" x14ac:dyDescent="0.25">
      <c r="A1944" s="1">
        <v>36696</v>
      </c>
      <c r="B1944" s="1" t="str">
        <f t="shared" si="30"/>
        <v>2000M6</v>
      </c>
      <c r="C1944">
        <v>106</v>
      </c>
      <c r="D1944">
        <v>106.44000200000001</v>
      </c>
      <c r="E1944">
        <v>105.589996</v>
      </c>
      <c r="F1944">
        <v>106.33000199999999</v>
      </c>
      <c r="G1944">
        <v>106.33000199999999</v>
      </c>
      <c r="H1944">
        <v>0</v>
      </c>
    </row>
    <row r="1945" spans="1:8" x14ac:dyDescent="0.25">
      <c r="A1945" s="1">
        <v>36697</v>
      </c>
      <c r="B1945" s="1" t="str">
        <f t="shared" si="30"/>
        <v>2000M6</v>
      </c>
      <c r="C1945">
        <v>106.41999800000001</v>
      </c>
      <c r="D1945">
        <v>106.769997</v>
      </c>
      <c r="E1945">
        <v>106.040001</v>
      </c>
      <c r="F1945">
        <v>106.33000199999999</v>
      </c>
      <c r="G1945">
        <v>106.33000199999999</v>
      </c>
      <c r="H1945">
        <v>0</v>
      </c>
    </row>
    <row r="1946" spans="1:8" x14ac:dyDescent="0.25">
      <c r="A1946" s="1">
        <v>36698</v>
      </c>
      <c r="B1946" s="1" t="str">
        <f t="shared" si="30"/>
        <v>2000M6</v>
      </c>
      <c r="C1946">
        <v>106.66999800000001</v>
      </c>
      <c r="D1946">
        <v>107.610001</v>
      </c>
      <c r="E1946">
        <v>106.55999799999999</v>
      </c>
      <c r="F1946">
        <v>107.43</v>
      </c>
      <c r="G1946">
        <v>107.43</v>
      </c>
      <c r="H1946">
        <v>0</v>
      </c>
    </row>
    <row r="1947" spans="1:8" x14ac:dyDescent="0.25">
      <c r="A1947" s="1">
        <v>36699</v>
      </c>
      <c r="B1947" s="1" t="str">
        <f t="shared" si="30"/>
        <v>2000M6</v>
      </c>
      <c r="C1947">
        <v>107.470001</v>
      </c>
      <c r="D1947">
        <v>108.010002</v>
      </c>
      <c r="E1947">
        <v>107.19000200000001</v>
      </c>
      <c r="F1947">
        <v>107.709999</v>
      </c>
      <c r="G1947">
        <v>107.709999</v>
      </c>
      <c r="H1947">
        <v>0</v>
      </c>
    </row>
    <row r="1948" spans="1:8" x14ac:dyDescent="0.25">
      <c r="A1948" s="1">
        <v>36700</v>
      </c>
      <c r="B1948" s="1" t="str">
        <f t="shared" si="30"/>
        <v>2000M6</v>
      </c>
      <c r="C1948">
        <v>107.82</v>
      </c>
      <c r="D1948">
        <v>108.199997</v>
      </c>
      <c r="E1948">
        <v>107.370003</v>
      </c>
      <c r="F1948">
        <v>108.010002</v>
      </c>
      <c r="G1948">
        <v>108.010002</v>
      </c>
      <c r="H1948">
        <v>0</v>
      </c>
    </row>
    <row r="1949" spans="1:8" x14ac:dyDescent="0.25">
      <c r="A1949" s="1">
        <v>36703</v>
      </c>
      <c r="B1949" s="1" t="str">
        <f t="shared" si="30"/>
        <v>2000M6</v>
      </c>
      <c r="C1949">
        <v>108.05999799999999</v>
      </c>
      <c r="D1949">
        <v>108.639999</v>
      </c>
      <c r="E1949">
        <v>107.93</v>
      </c>
      <c r="F1949">
        <v>108.110001</v>
      </c>
      <c r="G1949">
        <v>108.110001</v>
      </c>
      <c r="H1949">
        <v>0</v>
      </c>
    </row>
    <row r="1950" spans="1:8" x14ac:dyDescent="0.25">
      <c r="A1950" s="1">
        <v>36704</v>
      </c>
      <c r="B1950" s="1" t="str">
        <f t="shared" si="30"/>
        <v>2000M6</v>
      </c>
      <c r="C1950">
        <v>108.150002</v>
      </c>
      <c r="D1950">
        <v>108.300003</v>
      </c>
      <c r="E1950">
        <v>107.33000199999999</v>
      </c>
      <c r="F1950">
        <v>107.360001</v>
      </c>
      <c r="G1950">
        <v>107.360001</v>
      </c>
      <c r="H1950">
        <v>0</v>
      </c>
    </row>
    <row r="1951" spans="1:8" x14ac:dyDescent="0.25">
      <c r="A1951" s="1">
        <v>36705</v>
      </c>
      <c r="B1951" s="1" t="str">
        <f t="shared" si="30"/>
        <v>2000M6</v>
      </c>
      <c r="C1951">
        <v>107.41999800000001</v>
      </c>
      <c r="D1951">
        <v>107.970001</v>
      </c>
      <c r="E1951">
        <v>107.339996</v>
      </c>
      <c r="F1951">
        <v>107.599998</v>
      </c>
      <c r="G1951">
        <v>107.599998</v>
      </c>
      <c r="H1951">
        <v>0</v>
      </c>
    </row>
    <row r="1952" spans="1:8" x14ac:dyDescent="0.25">
      <c r="A1952" s="1">
        <v>36706</v>
      </c>
      <c r="B1952" s="1" t="str">
        <f t="shared" si="30"/>
        <v>2000M6</v>
      </c>
      <c r="C1952">
        <v>107.58000199999999</v>
      </c>
      <c r="D1952">
        <v>107.699997</v>
      </c>
      <c r="E1952">
        <v>106.650002</v>
      </c>
      <c r="F1952">
        <v>106.839996</v>
      </c>
      <c r="G1952">
        <v>106.839996</v>
      </c>
      <c r="H1952">
        <v>0</v>
      </c>
    </row>
    <row r="1953" spans="1:8" x14ac:dyDescent="0.25">
      <c r="A1953" s="1">
        <v>36707</v>
      </c>
      <c r="B1953" s="1" t="str">
        <f t="shared" si="30"/>
        <v>2000M6</v>
      </c>
      <c r="C1953">
        <v>106.860001</v>
      </c>
      <c r="D1953">
        <v>107.029999</v>
      </c>
      <c r="E1953">
        <v>106.370003</v>
      </c>
      <c r="F1953">
        <v>106.839996</v>
      </c>
      <c r="G1953">
        <v>106.839996</v>
      </c>
      <c r="H1953">
        <v>0</v>
      </c>
    </row>
    <row r="1954" spans="1:8" x14ac:dyDescent="0.25">
      <c r="A1954" s="1">
        <v>36710</v>
      </c>
      <c r="B1954" s="1" t="str">
        <f t="shared" si="30"/>
        <v>2000M7</v>
      </c>
      <c r="C1954">
        <v>106.82</v>
      </c>
      <c r="D1954">
        <v>107.32</v>
      </c>
      <c r="E1954">
        <v>106.800003</v>
      </c>
      <c r="F1954">
        <v>107.05999799999999</v>
      </c>
      <c r="G1954">
        <v>107.05999799999999</v>
      </c>
      <c r="H1954">
        <v>0</v>
      </c>
    </row>
    <row r="1955" spans="1:8" x14ac:dyDescent="0.25">
      <c r="A1955" s="1">
        <v>36711</v>
      </c>
      <c r="B1955" s="1" t="str">
        <f t="shared" si="30"/>
        <v>2000M7</v>
      </c>
      <c r="C1955">
        <v>107.349998</v>
      </c>
      <c r="D1955">
        <v>107.480003</v>
      </c>
      <c r="E1955">
        <v>107.010002</v>
      </c>
      <c r="F1955">
        <v>107.290001</v>
      </c>
      <c r="G1955">
        <v>107.290001</v>
      </c>
      <c r="H1955">
        <v>0</v>
      </c>
    </row>
    <row r="1956" spans="1:8" x14ac:dyDescent="0.25">
      <c r="A1956" s="1">
        <v>36712</v>
      </c>
      <c r="B1956" s="1" t="str">
        <f t="shared" si="30"/>
        <v>2000M7</v>
      </c>
      <c r="C1956">
        <v>106.949997</v>
      </c>
      <c r="D1956">
        <v>107.260002</v>
      </c>
      <c r="E1956">
        <v>106.790001</v>
      </c>
      <c r="F1956">
        <v>107.120003</v>
      </c>
      <c r="G1956">
        <v>107.120003</v>
      </c>
      <c r="H1956">
        <v>0</v>
      </c>
    </row>
    <row r="1957" spans="1:8" x14ac:dyDescent="0.25">
      <c r="A1957" s="1">
        <v>36713</v>
      </c>
      <c r="B1957" s="1" t="str">
        <f t="shared" si="30"/>
        <v>2000M7</v>
      </c>
      <c r="C1957">
        <v>107.19000200000001</v>
      </c>
      <c r="D1957">
        <v>107.470001</v>
      </c>
      <c r="E1957">
        <v>106.699997</v>
      </c>
      <c r="F1957">
        <v>107.370003</v>
      </c>
      <c r="G1957">
        <v>107.370003</v>
      </c>
      <c r="H1957">
        <v>0</v>
      </c>
    </row>
    <row r="1958" spans="1:8" x14ac:dyDescent="0.25">
      <c r="A1958" s="1">
        <v>36714</v>
      </c>
      <c r="B1958" s="1" t="str">
        <f t="shared" si="30"/>
        <v>2000M7</v>
      </c>
      <c r="C1958">
        <v>107.410004</v>
      </c>
      <c r="D1958">
        <v>107.69000200000001</v>
      </c>
      <c r="E1958">
        <v>107.16999800000001</v>
      </c>
      <c r="F1958">
        <v>107.650002</v>
      </c>
      <c r="G1958">
        <v>107.650002</v>
      </c>
      <c r="H1958">
        <v>0</v>
      </c>
    </row>
    <row r="1959" spans="1:8" x14ac:dyDescent="0.25">
      <c r="A1959" s="1">
        <v>36717</v>
      </c>
      <c r="B1959" s="1" t="str">
        <f t="shared" si="30"/>
        <v>2000M7</v>
      </c>
      <c r="C1959">
        <v>107.529999</v>
      </c>
      <c r="D1959">
        <v>107.550003</v>
      </c>
      <c r="E1959">
        <v>106.949997</v>
      </c>
      <c r="F1959">
        <v>107.010002</v>
      </c>
      <c r="G1959">
        <v>107.010002</v>
      </c>
      <c r="H1959">
        <v>0</v>
      </c>
    </row>
    <row r="1960" spans="1:8" x14ac:dyDescent="0.25">
      <c r="A1960" s="1">
        <v>36718</v>
      </c>
      <c r="B1960" s="1" t="str">
        <f t="shared" si="30"/>
        <v>2000M7</v>
      </c>
      <c r="C1960">
        <v>106.989998</v>
      </c>
      <c r="D1960">
        <v>107.349998</v>
      </c>
      <c r="E1960">
        <v>106.779999</v>
      </c>
      <c r="F1960">
        <v>107.139999</v>
      </c>
      <c r="G1960">
        <v>107.139999</v>
      </c>
      <c r="H1960">
        <v>0</v>
      </c>
    </row>
    <row r="1961" spans="1:8" x14ac:dyDescent="0.25">
      <c r="A1961" s="1">
        <v>36719</v>
      </c>
      <c r="B1961" s="1" t="str">
        <f t="shared" si="30"/>
        <v>2000M7</v>
      </c>
      <c r="C1961">
        <v>107.129997</v>
      </c>
      <c r="D1961">
        <v>108.290001</v>
      </c>
      <c r="E1961">
        <v>107.08000199999999</v>
      </c>
      <c r="F1961">
        <v>108.120003</v>
      </c>
      <c r="G1961">
        <v>108.120003</v>
      </c>
      <c r="H1961">
        <v>0</v>
      </c>
    </row>
    <row r="1962" spans="1:8" x14ac:dyDescent="0.25">
      <c r="A1962" s="1">
        <v>36720</v>
      </c>
      <c r="B1962" s="1" t="str">
        <f t="shared" si="30"/>
        <v>2000M7</v>
      </c>
      <c r="C1962">
        <v>108.160004</v>
      </c>
      <c r="D1962">
        <v>108.889999</v>
      </c>
      <c r="E1962">
        <v>108.040001</v>
      </c>
      <c r="F1962">
        <v>108.540001</v>
      </c>
      <c r="G1962">
        <v>108.540001</v>
      </c>
      <c r="H1962">
        <v>0</v>
      </c>
    </row>
    <row r="1963" spans="1:8" x14ac:dyDescent="0.25">
      <c r="A1963" s="1">
        <v>36721</v>
      </c>
      <c r="B1963" s="1" t="str">
        <f t="shared" si="30"/>
        <v>2000M7</v>
      </c>
      <c r="C1963">
        <v>108.55999799999999</v>
      </c>
      <c r="D1963">
        <v>108.93</v>
      </c>
      <c r="E1963">
        <v>108.33000199999999</v>
      </c>
      <c r="F1963">
        <v>108.449997</v>
      </c>
      <c r="G1963">
        <v>108.449997</v>
      </c>
      <c r="H1963">
        <v>0</v>
      </c>
    </row>
    <row r="1964" spans="1:8" x14ac:dyDescent="0.25">
      <c r="A1964" s="1">
        <v>36724</v>
      </c>
      <c r="B1964" s="1" t="str">
        <f t="shared" si="30"/>
        <v>2000M7</v>
      </c>
      <c r="C1964">
        <v>108.32</v>
      </c>
      <c r="D1964">
        <v>108.879997</v>
      </c>
      <c r="E1964">
        <v>108.290001</v>
      </c>
      <c r="F1964">
        <v>108.699997</v>
      </c>
      <c r="G1964">
        <v>108.699997</v>
      </c>
      <c r="H1964">
        <v>0</v>
      </c>
    </row>
    <row r="1965" spans="1:8" x14ac:dyDescent="0.25">
      <c r="A1965" s="1">
        <v>36725</v>
      </c>
      <c r="B1965" s="1" t="str">
        <f t="shared" si="30"/>
        <v>2000M7</v>
      </c>
      <c r="C1965">
        <v>108.620003</v>
      </c>
      <c r="D1965">
        <v>109.660004</v>
      </c>
      <c r="E1965">
        <v>108.540001</v>
      </c>
      <c r="F1965">
        <v>109.379997</v>
      </c>
      <c r="G1965">
        <v>109.379997</v>
      </c>
      <c r="H1965">
        <v>0</v>
      </c>
    </row>
    <row r="1966" spans="1:8" x14ac:dyDescent="0.25">
      <c r="A1966" s="1">
        <v>36726</v>
      </c>
      <c r="B1966" s="1" t="str">
        <f t="shared" si="30"/>
        <v>2000M7</v>
      </c>
      <c r="C1966">
        <v>109.550003</v>
      </c>
      <c r="D1966">
        <v>109.91999800000001</v>
      </c>
      <c r="E1966">
        <v>109.349998</v>
      </c>
      <c r="F1966">
        <v>109.589996</v>
      </c>
      <c r="G1966">
        <v>109.589996</v>
      </c>
      <c r="H1966">
        <v>0</v>
      </c>
    </row>
    <row r="1967" spans="1:8" x14ac:dyDescent="0.25">
      <c r="A1967" s="1">
        <v>36727</v>
      </c>
      <c r="B1967" s="1" t="str">
        <f t="shared" si="30"/>
        <v>2000M7</v>
      </c>
      <c r="C1967">
        <v>109.360001</v>
      </c>
      <c r="D1967">
        <v>109.860001</v>
      </c>
      <c r="E1967">
        <v>108.55999799999999</v>
      </c>
      <c r="F1967">
        <v>108.610001</v>
      </c>
      <c r="G1967">
        <v>108.610001</v>
      </c>
      <c r="H1967">
        <v>0</v>
      </c>
    </row>
    <row r="1968" spans="1:8" x14ac:dyDescent="0.25">
      <c r="A1968" s="1">
        <v>36728</v>
      </c>
      <c r="B1968" s="1" t="str">
        <f t="shared" si="30"/>
        <v>2000M7</v>
      </c>
      <c r="C1968">
        <v>108.629997</v>
      </c>
      <c r="D1968">
        <v>108.879997</v>
      </c>
      <c r="E1968">
        <v>108.33000199999999</v>
      </c>
      <c r="F1968">
        <v>108.41999800000001</v>
      </c>
      <c r="G1968">
        <v>108.41999800000001</v>
      </c>
      <c r="H1968">
        <v>0</v>
      </c>
    </row>
    <row r="1969" spans="1:8" x14ac:dyDescent="0.25">
      <c r="A1969" s="1">
        <v>36731</v>
      </c>
      <c r="B1969" s="1" t="str">
        <f t="shared" si="30"/>
        <v>2000M7</v>
      </c>
      <c r="C1969">
        <v>108.510002</v>
      </c>
      <c r="D1969">
        <v>108.849998</v>
      </c>
      <c r="E1969">
        <v>108.349998</v>
      </c>
      <c r="F1969">
        <v>108.69000200000001</v>
      </c>
      <c r="G1969">
        <v>108.69000200000001</v>
      </c>
      <c r="H1969">
        <v>0</v>
      </c>
    </row>
    <row r="1970" spans="1:8" x14ac:dyDescent="0.25">
      <c r="A1970" s="1">
        <v>36732</v>
      </c>
      <c r="B1970" s="1" t="str">
        <f t="shared" si="30"/>
        <v>2000M7</v>
      </c>
      <c r="C1970">
        <v>108.720001</v>
      </c>
      <c r="D1970">
        <v>108.769997</v>
      </c>
      <c r="E1970">
        <v>107.949997</v>
      </c>
      <c r="F1970">
        <v>108.379997</v>
      </c>
      <c r="G1970">
        <v>108.379997</v>
      </c>
      <c r="H1970">
        <v>0</v>
      </c>
    </row>
    <row r="1971" spans="1:8" x14ac:dyDescent="0.25">
      <c r="A1971" s="1">
        <v>36733</v>
      </c>
      <c r="B1971" s="1" t="str">
        <f t="shared" si="30"/>
        <v>2000M7</v>
      </c>
      <c r="C1971">
        <v>108.260002</v>
      </c>
      <c r="D1971">
        <v>108.360001</v>
      </c>
      <c r="E1971">
        <v>107.83000199999999</v>
      </c>
      <c r="F1971">
        <v>108.110001</v>
      </c>
      <c r="G1971">
        <v>108.110001</v>
      </c>
      <c r="H1971">
        <v>0</v>
      </c>
    </row>
    <row r="1972" spans="1:8" x14ac:dyDescent="0.25">
      <c r="A1972" s="1">
        <v>36734</v>
      </c>
      <c r="B1972" s="1" t="str">
        <f t="shared" si="30"/>
        <v>2000M7</v>
      </c>
      <c r="C1972">
        <v>107.980003</v>
      </c>
      <c r="D1972">
        <v>108.949997</v>
      </c>
      <c r="E1972">
        <v>107.900002</v>
      </c>
      <c r="F1972">
        <v>108.889999</v>
      </c>
      <c r="G1972">
        <v>108.889999</v>
      </c>
      <c r="H1972">
        <v>0</v>
      </c>
    </row>
    <row r="1973" spans="1:8" x14ac:dyDescent="0.25">
      <c r="A1973" s="1">
        <v>36735</v>
      </c>
      <c r="B1973" s="1" t="str">
        <f t="shared" si="30"/>
        <v>2000M7</v>
      </c>
      <c r="C1973">
        <v>108.870003</v>
      </c>
      <c r="D1973">
        <v>109.870003</v>
      </c>
      <c r="E1973">
        <v>108.75</v>
      </c>
      <c r="F1973">
        <v>109.739998</v>
      </c>
      <c r="G1973">
        <v>109.739998</v>
      </c>
      <c r="H1973">
        <v>0</v>
      </c>
    </row>
    <row r="1974" spans="1:8" x14ac:dyDescent="0.25">
      <c r="A1974" s="1">
        <v>36738</v>
      </c>
      <c r="B1974" s="1" t="str">
        <f t="shared" si="30"/>
        <v>2000M7</v>
      </c>
      <c r="C1974">
        <v>109.760002</v>
      </c>
      <c r="D1974">
        <v>109.889999</v>
      </c>
      <c r="E1974">
        <v>109.389999</v>
      </c>
      <c r="F1974">
        <v>109.57</v>
      </c>
      <c r="G1974">
        <v>109.57</v>
      </c>
      <c r="H1974">
        <v>0</v>
      </c>
    </row>
    <row r="1975" spans="1:8" x14ac:dyDescent="0.25">
      <c r="A1975" s="1">
        <v>36739</v>
      </c>
      <c r="B1975" s="1" t="str">
        <f t="shared" si="30"/>
        <v>2000M8</v>
      </c>
      <c r="C1975">
        <v>109.5</v>
      </c>
      <c r="D1975">
        <v>110.25</v>
      </c>
      <c r="E1975">
        <v>109.349998</v>
      </c>
      <c r="F1975">
        <v>110.050003</v>
      </c>
      <c r="G1975">
        <v>110.050003</v>
      </c>
      <c r="H1975">
        <v>0</v>
      </c>
    </row>
    <row r="1976" spans="1:8" x14ac:dyDescent="0.25">
      <c r="A1976" s="1">
        <v>36740</v>
      </c>
      <c r="B1976" s="1" t="str">
        <f t="shared" si="30"/>
        <v>2000M8</v>
      </c>
      <c r="C1976">
        <v>110.459999</v>
      </c>
      <c r="D1976">
        <v>110.779999</v>
      </c>
      <c r="E1976">
        <v>110.08000199999999</v>
      </c>
      <c r="F1976">
        <v>110.66999800000001</v>
      </c>
      <c r="G1976">
        <v>110.66999800000001</v>
      </c>
      <c r="H1976">
        <v>0</v>
      </c>
    </row>
    <row r="1977" spans="1:8" x14ac:dyDescent="0.25">
      <c r="A1977" s="1">
        <v>36741</v>
      </c>
      <c r="B1977" s="1" t="str">
        <f t="shared" si="30"/>
        <v>2000M8</v>
      </c>
      <c r="C1977">
        <v>110.370003</v>
      </c>
      <c r="D1977">
        <v>111.650002</v>
      </c>
      <c r="E1977">
        <v>110.139999</v>
      </c>
      <c r="F1977">
        <v>110.980003</v>
      </c>
      <c r="G1977">
        <v>110.980003</v>
      </c>
      <c r="H1977">
        <v>0</v>
      </c>
    </row>
    <row r="1978" spans="1:8" x14ac:dyDescent="0.25">
      <c r="A1978" s="1">
        <v>36742</v>
      </c>
      <c r="B1978" s="1" t="str">
        <f t="shared" si="30"/>
        <v>2000M8</v>
      </c>
      <c r="C1978">
        <v>110.949997</v>
      </c>
      <c r="D1978">
        <v>111.389999</v>
      </c>
      <c r="E1978">
        <v>110.620003</v>
      </c>
      <c r="F1978">
        <v>110.849998</v>
      </c>
      <c r="G1978">
        <v>110.849998</v>
      </c>
      <c r="H1978">
        <v>0</v>
      </c>
    </row>
    <row r="1979" spans="1:8" x14ac:dyDescent="0.25">
      <c r="A1979" s="1">
        <v>36745</v>
      </c>
      <c r="B1979" s="1" t="str">
        <f t="shared" si="30"/>
        <v>2000M8</v>
      </c>
      <c r="C1979">
        <v>110.849998</v>
      </c>
      <c r="D1979">
        <v>111.139999</v>
      </c>
      <c r="E1979">
        <v>110.599998</v>
      </c>
      <c r="F1979">
        <v>110.800003</v>
      </c>
      <c r="G1979">
        <v>110.800003</v>
      </c>
      <c r="H1979">
        <v>0</v>
      </c>
    </row>
    <row r="1980" spans="1:8" x14ac:dyDescent="0.25">
      <c r="A1980" s="1">
        <v>36746</v>
      </c>
      <c r="B1980" s="1" t="str">
        <f t="shared" si="30"/>
        <v>2000M8</v>
      </c>
      <c r="C1980">
        <v>110.82</v>
      </c>
      <c r="D1980">
        <v>111.589996</v>
      </c>
      <c r="E1980">
        <v>110.720001</v>
      </c>
      <c r="F1980">
        <v>111.32</v>
      </c>
      <c r="G1980">
        <v>111.32</v>
      </c>
      <c r="H1980">
        <v>0</v>
      </c>
    </row>
    <row r="1981" spans="1:8" x14ac:dyDescent="0.25">
      <c r="A1981" s="1">
        <v>36747</v>
      </c>
      <c r="B1981" s="1" t="str">
        <f t="shared" si="30"/>
        <v>2000M8</v>
      </c>
      <c r="C1981">
        <v>111.260002</v>
      </c>
      <c r="D1981">
        <v>111.709999</v>
      </c>
      <c r="E1981">
        <v>111.18</v>
      </c>
      <c r="F1981">
        <v>111.44000200000001</v>
      </c>
      <c r="G1981">
        <v>111.44000200000001</v>
      </c>
      <c r="H1981">
        <v>0</v>
      </c>
    </row>
    <row r="1982" spans="1:8" x14ac:dyDescent="0.25">
      <c r="A1982" s="1">
        <v>36748</v>
      </c>
      <c r="B1982" s="1" t="str">
        <f t="shared" si="30"/>
        <v>2000M8</v>
      </c>
      <c r="C1982">
        <v>111.25</v>
      </c>
      <c r="D1982">
        <v>111.290001</v>
      </c>
      <c r="E1982">
        <v>110.68</v>
      </c>
      <c r="F1982">
        <v>110.900002</v>
      </c>
      <c r="G1982">
        <v>110.900002</v>
      </c>
      <c r="H1982">
        <v>0</v>
      </c>
    </row>
    <row r="1983" spans="1:8" x14ac:dyDescent="0.25">
      <c r="A1983" s="1">
        <v>36749</v>
      </c>
      <c r="B1983" s="1" t="str">
        <f t="shared" si="30"/>
        <v>2000M8</v>
      </c>
      <c r="C1983">
        <v>110.849998</v>
      </c>
      <c r="D1983">
        <v>111.290001</v>
      </c>
      <c r="E1983">
        <v>110.290001</v>
      </c>
      <c r="F1983">
        <v>111.209999</v>
      </c>
      <c r="G1983">
        <v>111.209999</v>
      </c>
      <c r="H1983">
        <v>0</v>
      </c>
    </row>
    <row r="1984" spans="1:8" x14ac:dyDescent="0.25">
      <c r="A1984" s="1">
        <v>36752</v>
      </c>
      <c r="B1984" s="1" t="str">
        <f t="shared" si="30"/>
        <v>2000M8</v>
      </c>
      <c r="C1984">
        <v>111.209999</v>
      </c>
      <c r="D1984">
        <v>111.589996</v>
      </c>
      <c r="E1984">
        <v>111.029999</v>
      </c>
      <c r="F1984">
        <v>111.08000199999999</v>
      </c>
      <c r="G1984">
        <v>111.08000199999999</v>
      </c>
      <c r="H1984">
        <v>0</v>
      </c>
    </row>
    <row r="1985" spans="1:8" x14ac:dyDescent="0.25">
      <c r="A1985" s="1">
        <v>36753</v>
      </c>
      <c r="B1985" s="1" t="str">
        <f t="shared" si="30"/>
        <v>2000M8</v>
      </c>
      <c r="C1985">
        <v>111.029999</v>
      </c>
      <c r="D1985">
        <v>111.110001</v>
      </c>
      <c r="E1985">
        <v>110.41999800000001</v>
      </c>
      <c r="F1985">
        <v>110.510002</v>
      </c>
      <c r="G1985">
        <v>110.510002</v>
      </c>
      <c r="H1985">
        <v>0</v>
      </c>
    </row>
    <row r="1986" spans="1:8" x14ac:dyDescent="0.25">
      <c r="A1986" s="1">
        <v>36754</v>
      </c>
      <c r="B1986" s="1" t="str">
        <f t="shared" si="30"/>
        <v>2000M8</v>
      </c>
      <c r="C1986">
        <v>110.529999</v>
      </c>
      <c r="D1986">
        <v>111</v>
      </c>
      <c r="E1986">
        <v>110.110001</v>
      </c>
      <c r="F1986">
        <v>110.260002</v>
      </c>
      <c r="G1986">
        <v>110.260002</v>
      </c>
      <c r="H1986">
        <v>0</v>
      </c>
    </row>
    <row r="1987" spans="1:8" x14ac:dyDescent="0.25">
      <c r="A1987" s="1">
        <v>36755</v>
      </c>
      <c r="B1987" s="1" t="str">
        <f t="shared" ref="B1987:B2050" si="31">YEAR(A1987)&amp;"M"&amp;MONTH(A1987)</f>
        <v>2000M8</v>
      </c>
      <c r="C1987">
        <v>110.220001</v>
      </c>
      <c r="D1987">
        <v>110.58000199999999</v>
      </c>
      <c r="E1987">
        <v>110.099998</v>
      </c>
      <c r="F1987">
        <v>110.110001</v>
      </c>
      <c r="G1987">
        <v>110.110001</v>
      </c>
      <c r="H1987">
        <v>0</v>
      </c>
    </row>
    <row r="1988" spans="1:8" x14ac:dyDescent="0.25">
      <c r="A1988" s="1">
        <v>36756</v>
      </c>
      <c r="B1988" s="1" t="str">
        <f t="shared" si="31"/>
        <v>2000M8</v>
      </c>
      <c r="C1988">
        <v>110.199997</v>
      </c>
      <c r="D1988">
        <v>111.05999799999999</v>
      </c>
      <c r="E1988">
        <v>110.099998</v>
      </c>
      <c r="F1988">
        <v>111.010002</v>
      </c>
      <c r="G1988">
        <v>111.010002</v>
      </c>
      <c r="H1988">
        <v>0</v>
      </c>
    </row>
    <row r="1989" spans="1:8" x14ac:dyDescent="0.25">
      <c r="A1989" s="1">
        <v>36759</v>
      </c>
      <c r="B1989" s="1" t="str">
        <f t="shared" si="31"/>
        <v>2000M8</v>
      </c>
      <c r="C1989">
        <v>110.93</v>
      </c>
      <c r="D1989">
        <v>111.55999799999999</v>
      </c>
      <c r="E1989">
        <v>110.870003</v>
      </c>
      <c r="F1989">
        <v>111.459999</v>
      </c>
      <c r="G1989">
        <v>111.459999</v>
      </c>
      <c r="H1989">
        <v>0</v>
      </c>
    </row>
    <row r="1990" spans="1:8" x14ac:dyDescent="0.25">
      <c r="A1990" s="1">
        <v>36760</v>
      </c>
      <c r="B1990" s="1" t="str">
        <f t="shared" si="31"/>
        <v>2000M8</v>
      </c>
      <c r="C1990">
        <v>111.410004</v>
      </c>
      <c r="D1990">
        <v>112.050003</v>
      </c>
      <c r="E1990">
        <v>111.25</v>
      </c>
      <c r="F1990">
        <v>111.790001</v>
      </c>
      <c r="G1990">
        <v>111.790001</v>
      </c>
      <c r="H1990">
        <v>0</v>
      </c>
    </row>
    <row r="1991" spans="1:8" x14ac:dyDescent="0.25">
      <c r="A1991" s="1">
        <v>36761</v>
      </c>
      <c r="B1991" s="1" t="str">
        <f t="shared" si="31"/>
        <v>2000M8</v>
      </c>
      <c r="C1991">
        <v>111.80999799999999</v>
      </c>
      <c r="D1991">
        <v>112.260002</v>
      </c>
      <c r="E1991">
        <v>111.370003</v>
      </c>
      <c r="F1991">
        <v>111.41999800000001</v>
      </c>
      <c r="G1991">
        <v>111.41999800000001</v>
      </c>
      <c r="H1991">
        <v>0</v>
      </c>
    </row>
    <row r="1992" spans="1:8" x14ac:dyDescent="0.25">
      <c r="A1992" s="1">
        <v>36762</v>
      </c>
      <c r="B1992" s="1" t="str">
        <f t="shared" si="31"/>
        <v>2000M8</v>
      </c>
      <c r="C1992">
        <v>111.260002</v>
      </c>
      <c r="D1992">
        <v>111.519997</v>
      </c>
      <c r="E1992">
        <v>110.989998</v>
      </c>
      <c r="F1992">
        <v>111.230003</v>
      </c>
      <c r="G1992">
        <v>111.230003</v>
      </c>
      <c r="H1992">
        <v>0</v>
      </c>
    </row>
    <row r="1993" spans="1:8" x14ac:dyDescent="0.25">
      <c r="A1993" s="1">
        <v>36763</v>
      </c>
      <c r="B1993" s="1" t="str">
        <f t="shared" si="31"/>
        <v>2000M8</v>
      </c>
      <c r="C1993">
        <v>111.300003</v>
      </c>
      <c r="D1993">
        <v>111.69000200000001</v>
      </c>
      <c r="E1993">
        <v>110.839996</v>
      </c>
      <c r="F1993">
        <v>111.349998</v>
      </c>
      <c r="G1993">
        <v>111.349998</v>
      </c>
      <c r="H1993">
        <v>0</v>
      </c>
    </row>
    <row r="1994" spans="1:8" x14ac:dyDescent="0.25">
      <c r="A1994" s="1">
        <v>36766</v>
      </c>
      <c r="B1994" s="1" t="str">
        <f t="shared" si="31"/>
        <v>2000M8</v>
      </c>
      <c r="C1994">
        <v>111.260002</v>
      </c>
      <c r="D1994">
        <v>111.58000199999999</v>
      </c>
      <c r="E1994">
        <v>111.07</v>
      </c>
      <c r="F1994">
        <v>111.459999</v>
      </c>
      <c r="G1994">
        <v>111.459999</v>
      </c>
      <c r="H1994">
        <v>0</v>
      </c>
    </row>
    <row r="1995" spans="1:8" x14ac:dyDescent="0.25">
      <c r="A1995" s="1">
        <v>36767</v>
      </c>
      <c r="B1995" s="1" t="str">
        <f t="shared" si="31"/>
        <v>2000M8</v>
      </c>
      <c r="C1995">
        <v>111.449997</v>
      </c>
      <c r="D1995">
        <v>112.349998</v>
      </c>
      <c r="E1995">
        <v>111.30999799999999</v>
      </c>
      <c r="F1995">
        <v>112.199997</v>
      </c>
      <c r="G1995">
        <v>112.199997</v>
      </c>
      <c r="H1995">
        <v>0</v>
      </c>
    </row>
    <row r="1996" spans="1:8" x14ac:dyDescent="0.25">
      <c r="A1996" s="1">
        <v>36768</v>
      </c>
      <c r="B1996" s="1" t="str">
        <f t="shared" si="31"/>
        <v>2000M8</v>
      </c>
      <c r="C1996">
        <v>112.19000200000001</v>
      </c>
      <c r="D1996">
        <v>112.779999</v>
      </c>
      <c r="E1996">
        <v>112.110001</v>
      </c>
      <c r="F1996">
        <v>112.139999</v>
      </c>
      <c r="G1996">
        <v>112.139999</v>
      </c>
      <c r="H1996">
        <v>0</v>
      </c>
    </row>
    <row r="1997" spans="1:8" x14ac:dyDescent="0.25">
      <c r="A1997" s="1">
        <v>36769</v>
      </c>
      <c r="B1997" s="1" t="str">
        <f t="shared" si="31"/>
        <v>2000M8</v>
      </c>
      <c r="C1997">
        <v>111.980003</v>
      </c>
      <c r="D1997">
        <v>112.93</v>
      </c>
      <c r="E1997">
        <v>111.779999</v>
      </c>
      <c r="F1997">
        <v>112.599998</v>
      </c>
      <c r="G1997">
        <v>112.599998</v>
      </c>
      <c r="H1997">
        <v>0</v>
      </c>
    </row>
    <row r="1998" spans="1:8" x14ac:dyDescent="0.25">
      <c r="A1998" s="1">
        <v>36770</v>
      </c>
      <c r="B1998" s="1" t="str">
        <f t="shared" si="31"/>
        <v>2000M9</v>
      </c>
      <c r="C1998">
        <v>112.360001</v>
      </c>
      <c r="D1998">
        <v>112.599998</v>
      </c>
      <c r="E1998">
        <v>111.25</v>
      </c>
      <c r="F1998">
        <v>111.41999800000001</v>
      </c>
      <c r="G1998">
        <v>111.41999800000001</v>
      </c>
      <c r="H1998">
        <v>0</v>
      </c>
    </row>
    <row r="1999" spans="1:8" x14ac:dyDescent="0.25">
      <c r="A1999" s="1">
        <v>36774</v>
      </c>
      <c r="B1999" s="1" t="str">
        <f t="shared" si="31"/>
        <v>2000M9</v>
      </c>
      <c r="C1999">
        <v>111.610001</v>
      </c>
      <c r="D1999">
        <v>112.769997</v>
      </c>
      <c r="E1999">
        <v>111.5</v>
      </c>
      <c r="F1999">
        <v>112.410004</v>
      </c>
      <c r="G1999">
        <v>112.410004</v>
      </c>
      <c r="H1999">
        <v>0</v>
      </c>
    </row>
    <row r="2000" spans="1:8" x14ac:dyDescent="0.25">
      <c r="A2000" s="1">
        <v>36775</v>
      </c>
      <c r="B2000" s="1" t="str">
        <f t="shared" si="31"/>
        <v>2000M9</v>
      </c>
      <c r="C2000">
        <v>112.449997</v>
      </c>
      <c r="D2000">
        <v>114.239998</v>
      </c>
      <c r="E2000">
        <v>112.32</v>
      </c>
      <c r="F2000">
        <v>114.120003</v>
      </c>
      <c r="G2000">
        <v>114.120003</v>
      </c>
      <c r="H2000">
        <v>0</v>
      </c>
    </row>
    <row r="2001" spans="1:8" x14ac:dyDescent="0.25">
      <c r="A2001" s="1">
        <v>36776</v>
      </c>
      <c r="B2001" s="1" t="str">
        <f t="shared" si="31"/>
        <v>2000M9</v>
      </c>
      <c r="C2001">
        <v>114.05999799999999</v>
      </c>
      <c r="D2001">
        <v>114.800003</v>
      </c>
      <c r="E2001">
        <v>113.44000200000001</v>
      </c>
      <c r="F2001">
        <v>113.650002</v>
      </c>
      <c r="G2001">
        <v>113.650002</v>
      </c>
      <c r="H2001">
        <v>0</v>
      </c>
    </row>
    <row r="2002" spans="1:8" x14ac:dyDescent="0.25">
      <c r="A2002" s="1">
        <v>36777</v>
      </c>
      <c r="B2002" s="1" t="str">
        <f t="shared" si="31"/>
        <v>2000M9</v>
      </c>
      <c r="C2002">
        <v>113.790001</v>
      </c>
      <c r="D2002">
        <v>114.900002</v>
      </c>
      <c r="E2002">
        <v>113.629997</v>
      </c>
      <c r="F2002">
        <v>114.339996</v>
      </c>
      <c r="G2002">
        <v>114.339996</v>
      </c>
      <c r="H2002">
        <v>0</v>
      </c>
    </row>
    <row r="2003" spans="1:8" x14ac:dyDescent="0.25">
      <c r="A2003" s="1">
        <v>36780</v>
      </c>
      <c r="B2003" s="1" t="str">
        <f t="shared" si="31"/>
        <v>2000M9</v>
      </c>
      <c r="C2003">
        <v>114.80999799999999</v>
      </c>
      <c r="D2003">
        <v>115.589996</v>
      </c>
      <c r="E2003">
        <v>114.120003</v>
      </c>
      <c r="F2003">
        <v>115.370003</v>
      </c>
      <c r="G2003">
        <v>115.370003</v>
      </c>
      <c r="H2003">
        <v>0</v>
      </c>
    </row>
    <row r="2004" spans="1:8" x14ac:dyDescent="0.25">
      <c r="A2004" s="1">
        <v>36781</v>
      </c>
      <c r="B2004" s="1" t="str">
        <f t="shared" si="31"/>
        <v>2000M9</v>
      </c>
      <c r="C2004">
        <v>115.349998</v>
      </c>
      <c r="D2004">
        <v>115.779999</v>
      </c>
      <c r="E2004">
        <v>114.55999799999999</v>
      </c>
      <c r="F2004">
        <v>115.16999800000001</v>
      </c>
      <c r="G2004">
        <v>115.16999800000001</v>
      </c>
      <c r="H2004">
        <v>0</v>
      </c>
    </row>
    <row r="2005" spans="1:8" x14ac:dyDescent="0.25">
      <c r="A2005" s="1">
        <v>36782</v>
      </c>
      <c r="B2005" s="1" t="str">
        <f t="shared" si="31"/>
        <v>2000M9</v>
      </c>
      <c r="C2005">
        <v>115.019997</v>
      </c>
      <c r="D2005">
        <v>115.480003</v>
      </c>
      <c r="E2005">
        <v>114.519997</v>
      </c>
      <c r="F2005">
        <v>115.339996</v>
      </c>
      <c r="G2005">
        <v>115.339996</v>
      </c>
      <c r="H2005">
        <v>0</v>
      </c>
    </row>
    <row r="2006" spans="1:8" x14ac:dyDescent="0.25">
      <c r="A2006" s="1">
        <v>36783</v>
      </c>
      <c r="B2006" s="1" t="str">
        <f t="shared" si="31"/>
        <v>2000M9</v>
      </c>
      <c r="C2006">
        <v>115.540001</v>
      </c>
      <c r="D2006">
        <v>115.760002</v>
      </c>
      <c r="E2006">
        <v>114.230003</v>
      </c>
      <c r="F2006">
        <v>115.160004</v>
      </c>
      <c r="G2006">
        <v>115.160004</v>
      </c>
      <c r="H2006">
        <v>0</v>
      </c>
    </row>
    <row r="2007" spans="1:8" x14ac:dyDescent="0.25">
      <c r="A2007" s="1">
        <v>36784</v>
      </c>
      <c r="B2007" s="1" t="str">
        <f t="shared" si="31"/>
        <v>2000M9</v>
      </c>
      <c r="C2007">
        <v>115.160004</v>
      </c>
      <c r="D2007">
        <v>115.989998</v>
      </c>
      <c r="E2007">
        <v>114.660004</v>
      </c>
      <c r="F2007">
        <v>115.94000200000001</v>
      </c>
      <c r="G2007">
        <v>115.94000200000001</v>
      </c>
      <c r="H2007">
        <v>0</v>
      </c>
    </row>
    <row r="2008" spans="1:8" x14ac:dyDescent="0.25">
      <c r="A2008" s="1">
        <v>36787</v>
      </c>
      <c r="B2008" s="1" t="str">
        <f t="shared" si="31"/>
        <v>2000M9</v>
      </c>
      <c r="C2008">
        <v>116.110001</v>
      </c>
      <c r="D2008">
        <v>116.30999799999999</v>
      </c>
      <c r="E2008">
        <v>115.730003</v>
      </c>
      <c r="F2008">
        <v>116</v>
      </c>
      <c r="G2008">
        <v>116</v>
      </c>
      <c r="H2008">
        <v>0</v>
      </c>
    </row>
    <row r="2009" spans="1:8" x14ac:dyDescent="0.25">
      <c r="A2009" s="1">
        <v>36788</v>
      </c>
      <c r="B2009" s="1" t="str">
        <f t="shared" si="31"/>
        <v>2000M9</v>
      </c>
      <c r="C2009">
        <v>115.949997</v>
      </c>
      <c r="D2009">
        <v>116.540001</v>
      </c>
      <c r="E2009">
        <v>115.75</v>
      </c>
      <c r="F2009">
        <v>116.110001</v>
      </c>
      <c r="G2009">
        <v>116.110001</v>
      </c>
      <c r="H2009">
        <v>0</v>
      </c>
    </row>
    <row r="2010" spans="1:8" x14ac:dyDescent="0.25">
      <c r="A2010" s="1">
        <v>36789</v>
      </c>
      <c r="B2010" s="1" t="str">
        <f t="shared" si="31"/>
        <v>2000M9</v>
      </c>
      <c r="C2010">
        <v>116.129997</v>
      </c>
      <c r="D2010">
        <v>116.75</v>
      </c>
      <c r="E2010">
        <v>115.94000200000001</v>
      </c>
      <c r="F2010">
        <v>116.410004</v>
      </c>
      <c r="G2010">
        <v>116.410004</v>
      </c>
      <c r="H2010">
        <v>0</v>
      </c>
    </row>
    <row r="2011" spans="1:8" x14ac:dyDescent="0.25">
      <c r="A2011" s="1">
        <v>36790</v>
      </c>
      <c r="B2011" s="1" t="str">
        <f t="shared" si="31"/>
        <v>2000M9</v>
      </c>
      <c r="C2011">
        <v>116.19000200000001</v>
      </c>
      <c r="D2011">
        <v>116.540001</v>
      </c>
      <c r="E2011">
        <v>115.160004</v>
      </c>
      <c r="F2011">
        <v>115.269997</v>
      </c>
      <c r="G2011">
        <v>115.269997</v>
      </c>
      <c r="H2011">
        <v>0</v>
      </c>
    </row>
    <row r="2012" spans="1:8" x14ac:dyDescent="0.25">
      <c r="A2012" s="1">
        <v>36791</v>
      </c>
      <c r="B2012" s="1" t="str">
        <f t="shared" si="31"/>
        <v>2000M9</v>
      </c>
      <c r="C2012">
        <v>115</v>
      </c>
      <c r="D2012">
        <v>115.339996</v>
      </c>
      <c r="E2012">
        <v>111.620003</v>
      </c>
      <c r="F2012">
        <v>113.55999799999999</v>
      </c>
      <c r="G2012">
        <v>113.55999799999999</v>
      </c>
      <c r="H2012">
        <v>0</v>
      </c>
    </row>
    <row r="2013" spans="1:8" x14ac:dyDescent="0.25">
      <c r="A2013" s="1">
        <v>36794</v>
      </c>
      <c r="B2013" s="1" t="str">
        <f t="shared" si="31"/>
        <v>2000M9</v>
      </c>
      <c r="C2013">
        <v>113.41999800000001</v>
      </c>
      <c r="D2013">
        <v>114.199997</v>
      </c>
      <c r="E2013">
        <v>113.150002</v>
      </c>
      <c r="F2013">
        <v>114.05999799999999</v>
      </c>
      <c r="G2013">
        <v>114.05999799999999</v>
      </c>
      <c r="H2013">
        <v>0</v>
      </c>
    </row>
    <row r="2014" spans="1:8" x14ac:dyDescent="0.25">
      <c r="A2014" s="1">
        <v>36795</v>
      </c>
      <c r="B2014" s="1" t="str">
        <f t="shared" si="31"/>
        <v>2000M9</v>
      </c>
      <c r="C2014">
        <v>113.860001</v>
      </c>
      <c r="D2014">
        <v>114</v>
      </c>
      <c r="E2014">
        <v>113.08000199999999</v>
      </c>
      <c r="F2014">
        <v>113.160004</v>
      </c>
      <c r="G2014">
        <v>113.160004</v>
      </c>
      <c r="H2014">
        <v>0</v>
      </c>
    </row>
    <row r="2015" spans="1:8" x14ac:dyDescent="0.25">
      <c r="A2015" s="1">
        <v>36796</v>
      </c>
      <c r="B2015" s="1" t="str">
        <f t="shared" si="31"/>
        <v>2000M9</v>
      </c>
      <c r="C2015">
        <v>113.150002</v>
      </c>
      <c r="D2015">
        <v>113.589996</v>
      </c>
      <c r="E2015">
        <v>112.639999</v>
      </c>
      <c r="F2015">
        <v>113.110001</v>
      </c>
      <c r="G2015">
        <v>113.110001</v>
      </c>
      <c r="H2015">
        <v>0</v>
      </c>
    </row>
    <row r="2016" spans="1:8" x14ac:dyDescent="0.25">
      <c r="A2016" s="1">
        <v>36797</v>
      </c>
      <c r="B2016" s="1" t="str">
        <f t="shared" si="31"/>
        <v>2000M9</v>
      </c>
      <c r="C2016">
        <v>113.029999</v>
      </c>
      <c r="D2016">
        <v>113.489998</v>
      </c>
      <c r="E2016">
        <v>112.889999</v>
      </c>
      <c r="F2016">
        <v>113.30999799999999</v>
      </c>
      <c r="G2016">
        <v>113.30999799999999</v>
      </c>
      <c r="H2016">
        <v>0</v>
      </c>
    </row>
    <row r="2017" spans="1:8" x14ac:dyDescent="0.25">
      <c r="A2017" s="1">
        <v>36798</v>
      </c>
      <c r="B2017" s="1" t="str">
        <f t="shared" si="31"/>
        <v>2000M9</v>
      </c>
      <c r="C2017">
        <v>113.32</v>
      </c>
      <c r="D2017">
        <v>113.959999</v>
      </c>
      <c r="E2017">
        <v>112.959999</v>
      </c>
      <c r="F2017">
        <v>113.25</v>
      </c>
      <c r="G2017">
        <v>113.25</v>
      </c>
      <c r="H2017">
        <v>0</v>
      </c>
    </row>
    <row r="2018" spans="1:8" x14ac:dyDescent="0.25">
      <c r="A2018" s="1">
        <v>36801</v>
      </c>
      <c r="B2018" s="1" t="str">
        <f t="shared" si="31"/>
        <v>2000M10</v>
      </c>
      <c r="C2018">
        <v>113.139999</v>
      </c>
      <c r="D2018">
        <v>113.889999</v>
      </c>
      <c r="E2018">
        <v>112.949997</v>
      </c>
      <c r="F2018">
        <v>113.790001</v>
      </c>
      <c r="G2018">
        <v>113.790001</v>
      </c>
      <c r="H2018">
        <v>0</v>
      </c>
    </row>
    <row r="2019" spans="1:8" x14ac:dyDescent="0.25">
      <c r="A2019" s="1">
        <v>36802</v>
      </c>
      <c r="B2019" s="1" t="str">
        <f t="shared" si="31"/>
        <v>2000M10</v>
      </c>
      <c r="C2019">
        <v>113.760002</v>
      </c>
      <c r="D2019">
        <v>114.360001</v>
      </c>
      <c r="E2019">
        <v>113.739998</v>
      </c>
      <c r="F2019">
        <v>114.220001</v>
      </c>
      <c r="G2019">
        <v>114.220001</v>
      </c>
      <c r="H2019">
        <v>0</v>
      </c>
    </row>
    <row r="2020" spans="1:8" x14ac:dyDescent="0.25">
      <c r="A2020" s="1">
        <v>36803</v>
      </c>
      <c r="B2020" s="1" t="str">
        <f t="shared" si="31"/>
        <v>2000M10</v>
      </c>
      <c r="C2020">
        <v>114.040001</v>
      </c>
      <c r="D2020">
        <v>114.5</v>
      </c>
      <c r="E2020">
        <v>113.889999</v>
      </c>
      <c r="F2020">
        <v>114.16999800000001</v>
      </c>
      <c r="G2020">
        <v>114.16999800000001</v>
      </c>
      <c r="H2020">
        <v>0</v>
      </c>
    </row>
    <row r="2021" spans="1:8" x14ac:dyDescent="0.25">
      <c r="A2021" s="1">
        <v>36804</v>
      </c>
      <c r="B2021" s="1" t="str">
        <f t="shared" si="31"/>
        <v>2000M10</v>
      </c>
      <c r="C2021">
        <v>114.18</v>
      </c>
      <c r="D2021">
        <v>114.839996</v>
      </c>
      <c r="E2021">
        <v>113.849998</v>
      </c>
      <c r="F2021">
        <v>114.739998</v>
      </c>
      <c r="G2021">
        <v>114.739998</v>
      </c>
      <c r="H2021">
        <v>0</v>
      </c>
    </row>
    <row r="2022" spans="1:8" x14ac:dyDescent="0.25">
      <c r="A2022" s="1">
        <v>36805</v>
      </c>
      <c r="B2022" s="1" t="str">
        <f t="shared" si="31"/>
        <v>2000M10</v>
      </c>
      <c r="C2022">
        <v>114.769997</v>
      </c>
      <c r="D2022">
        <v>115.029999</v>
      </c>
      <c r="E2022">
        <v>114.239998</v>
      </c>
      <c r="F2022">
        <v>114.849998</v>
      </c>
      <c r="G2022">
        <v>114.849998</v>
      </c>
      <c r="H2022">
        <v>0</v>
      </c>
    </row>
    <row r="2023" spans="1:8" x14ac:dyDescent="0.25">
      <c r="A2023" s="1">
        <v>36808</v>
      </c>
      <c r="B2023" s="1" t="str">
        <f t="shared" si="31"/>
        <v>2000M10</v>
      </c>
      <c r="C2023">
        <v>114.660004</v>
      </c>
      <c r="D2023">
        <v>114.83000199999999</v>
      </c>
      <c r="E2023">
        <v>114.589996</v>
      </c>
      <c r="F2023">
        <v>114.80999799999999</v>
      </c>
      <c r="G2023">
        <v>114.80999799999999</v>
      </c>
      <c r="H2023">
        <v>0</v>
      </c>
    </row>
    <row r="2024" spans="1:8" x14ac:dyDescent="0.25">
      <c r="A2024" s="1">
        <v>36809</v>
      </c>
      <c r="B2024" s="1" t="str">
        <f t="shared" si="31"/>
        <v>2000M10</v>
      </c>
      <c r="C2024">
        <v>114.870003</v>
      </c>
      <c r="D2024">
        <v>115</v>
      </c>
      <c r="E2024">
        <v>114.139999</v>
      </c>
      <c r="F2024">
        <v>114.360001</v>
      </c>
      <c r="G2024">
        <v>114.360001</v>
      </c>
      <c r="H2024">
        <v>0</v>
      </c>
    </row>
    <row r="2025" spans="1:8" x14ac:dyDescent="0.25">
      <c r="A2025" s="1">
        <v>36810</v>
      </c>
      <c r="B2025" s="1" t="str">
        <f t="shared" si="31"/>
        <v>2000M10</v>
      </c>
      <c r="C2025">
        <v>114.269997</v>
      </c>
      <c r="D2025">
        <v>114.599998</v>
      </c>
      <c r="E2025">
        <v>113.870003</v>
      </c>
      <c r="F2025">
        <v>114.489998</v>
      </c>
      <c r="G2025">
        <v>114.489998</v>
      </c>
      <c r="H2025">
        <v>0</v>
      </c>
    </row>
    <row r="2026" spans="1:8" x14ac:dyDescent="0.25">
      <c r="A2026" s="1">
        <v>36811</v>
      </c>
      <c r="B2026" s="1" t="str">
        <f t="shared" si="31"/>
        <v>2000M10</v>
      </c>
      <c r="C2026">
        <v>114.699997</v>
      </c>
      <c r="D2026">
        <v>115.08000199999999</v>
      </c>
      <c r="E2026">
        <v>114.550003</v>
      </c>
      <c r="F2026">
        <v>114.889999</v>
      </c>
      <c r="G2026">
        <v>114.889999</v>
      </c>
      <c r="H2026">
        <v>0</v>
      </c>
    </row>
    <row r="2027" spans="1:8" x14ac:dyDescent="0.25">
      <c r="A2027" s="1">
        <v>36812</v>
      </c>
      <c r="B2027" s="1" t="str">
        <f t="shared" si="31"/>
        <v>2000M10</v>
      </c>
      <c r="C2027">
        <v>115.019997</v>
      </c>
      <c r="D2027">
        <v>115.959999</v>
      </c>
      <c r="E2027">
        <v>114.620003</v>
      </c>
      <c r="F2027">
        <v>115.860001</v>
      </c>
      <c r="G2027">
        <v>115.860001</v>
      </c>
      <c r="H2027">
        <v>0</v>
      </c>
    </row>
    <row r="2028" spans="1:8" x14ac:dyDescent="0.25">
      <c r="A2028" s="1">
        <v>36815</v>
      </c>
      <c r="B2028" s="1" t="str">
        <f t="shared" si="31"/>
        <v>2000M10</v>
      </c>
      <c r="C2028">
        <v>115.80999799999999</v>
      </c>
      <c r="D2028">
        <v>116.730003</v>
      </c>
      <c r="E2028">
        <v>115.68</v>
      </c>
      <c r="F2028">
        <v>116.389999</v>
      </c>
      <c r="G2028">
        <v>116.389999</v>
      </c>
      <c r="H2028">
        <v>0</v>
      </c>
    </row>
    <row r="2029" spans="1:8" x14ac:dyDescent="0.25">
      <c r="A2029" s="1">
        <v>36816</v>
      </c>
      <c r="B2029" s="1" t="str">
        <f t="shared" si="31"/>
        <v>2000M10</v>
      </c>
      <c r="C2029">
        <v>116.300003</v>
      </c>
      <c r="D2029">
        <v>116.66999800000001</v>
      </c>
      <c r="E2029">
        <v>115.82</v>
      </c>
      <c r="F2029">
        <v>115.889999</v>
      </c>
      <c r="G2029">
        <v>115.889999</v>
      </c>
      <c r="H2029">
        <v>0</v>
      </c>
    </row>
    <row r="2030" spans="1:8" x14ac:dyDescent="0.25">
      <c r="A2030" s="1">
        <v>36817</v>
      </c>
      <c r="B2030" s="1" t="str">
        <f t="shared" si="31"/>
        <v>2000M10</v>
      </c>
      <c r="C2030">
        <v>115.889999</v>
      </c>
      <c r="D2030">
        <v>117.870003</v>
      </c>
      <c r="E2030">
        <v>115.510002</v>
      </c>
      <c r="F2030">
        <v>117.33000199999999</v>
      </c>
      <c r="G2030">
        <v>117.33000199999999</v>
      </c>
      <c r="H2030">
        <v>0</v>
      </c>
    </row>
    <row r="2031" spans="1:8" x14ac:dyDescent="0.25">
      <c r="A2031" s="1">
        <v>36818</v>
      </c>
      <c r="B2031" s="1" t="str">
        <f t="shared" si="31"/>
        <v>2000M10</v>
      </c>
      <c r="C2031">
        <v>117.16999800000001</v>
      </c>
      <c r="D2031">
        <v>117.480003</v>
      </c>
      <c r="E2031">
        <v>116.720001</v>
      </c>
      <c r="F2031">
        <v>116.94000200000001</v>
      </c>
      <c r="G2031">
        <v>116.94000200000001</v>
      </c>
      <c r="H2031">
        <v>0</v>
      </c>
    </row>
    <row r="2032" spans="1:8" x14ac:dyDescent="0.25">
      <c r="A2032" s="1">
        <v>36819</v>
      </c>
      <c r="B2032" s="1" t="str">
        <f t="shared" si="31"/>
        <v>2000M10</v>
      </c>
      <c r="C2032">
        <v>116.879997</v>
      </c>
      <c r="D2032">
        <v>117.839996</v>
      </c>
      <c r="E2032">
        <v>116.529999</v>
      </c>
      <c r="F2032">
        <v>117.160004</v>
      </c>
      <c r="G2032">
        <v>117.160004</v>
      </c>
      <c r="H2032">
        <v>0</v>
      </c>
    </row>
    <row r="2033" spans="1:8" x14ac:dyDescent="0.25">
      <c r="A2033" s="1">
        <v>36822</v>
      </c>
      <c r="B2033" s="1" t="str">
        <f t="shared" si="31"/>
        <v>2000M10</v>
      </c>
      <c r="C2033">
        <v>117.19000200000001</v>
      </c>
      <c r="D2033">
        <v>117.650002</v>
      </c>
      <c r="E2033">
        <v>117.040001</v>
      </c>
      <c r="F2033">
        <v>117.540001</v>
      </c>
      <c r="G2033">
        <v>117.540001</v>
      </c>
      <c r="H2033">
        <v>0</v>
      </c>
    </row>
    <row r="2034" spans="1:8" x14ac:dyDescent="0.25">
      <c r="A2034" s="1">
        <v>36823</v>
      </c>
      <c r="B2034" s="1" t="str">
        <f t="shared" si="31"/>
        <v>2000M10</v>
      </c>
      <c r="C2034">
        <v>117.510002</v>
      </c>
      <c r="D2034">
        <v>117.660004</v>
      </c>
      <c r="E2034">
        <v>117.05999799999999</v>
      </c>
      <c r="F2034">
        <v>117.41999800000001</v>
      </c>
      <c r="G2034">
        <v>117.41999800000001</v>
      </c>
      <c r="H2034">
        <v>0</v>
      </c>
    </row>
    <row r="2035" spans="1:8" x14ac:dyDescent="0.25">
      <c r="A2035" s="1">
        <v>36824</v>
      </c>
      <c r="B2035" s="1" t="str">
        <f t="shared" si="31"/>
        <v>2000M10</v>
      </c>
      <c r="C2035">
        <v>117.519997</v>
      </c>
      <c r="D2035">
        <v>118.760002</v>
      </c>
      <c r="E2035">
        <v>117.33000199999999</v>
      </c>
      <c r="F2035">
        <v>118.489998</v>
      </c>
      <c r="G2035">
        <v>118.489998</v>
      </c>
      <c r="H2035">
        <v>0</v>
      </c>
    </row>
    <row r="2036" spans="1:8" x14ac:dyDescent="0.25">
      <c r="A2036" s="1">
        <v>36825</v>
      </c>
      <c r="B2036" s="1" t="str">
        <f t="shared" si="31"/>
        <v>2000M10</v>
      </c>
      <c r="C2036">
        <v>118.489998</v>
      </c>
      <c r="D2036">
        <v>119.07</v>
      </c>
      <c r="E2036">
        <v>118.139999</v>
      </c>
      <c r="F2036">
        <v>118.5</v>
      </c>
      <c r="G2036">
        <v>118.5</v>
      </c>
      <c r="H2036">
        <v>0</v>
      </c>
    </row>
    <row r="2037" spans="1:8" x14ac:dyDescent="0.25">
      <c r="A2037" s="1">
        <v>36826</v>
      </c>
      <c r="B2037" s="1" t="str">
        <f t="shared" si="31"/>
        <v>2000M10</v>
      </c>
      <c r="C2037">
        <v>118.339996</v>
      </c>
      <c r="D2037">
        <v>118.519997</v>
      </c>
      <c r="E2037">
        <v>117</v>
      </c>
      <c r="F2037">
        <v>117.389999</v>
      </c>
      <c r="G2037">
        <v>117.389999</v>
      </c>
      <c r="H2037">
        <v>0</v>
      </c>
    </row>
    <row r="2038" spans="1:8" x14ac:dyDescent="0.25">
      <c r="A2038" s="1">
        <v>36829</v>
      </c>
      <c r="B2038" s="1" t="str">
        <f t="shared" si="31"/>
        <v>2000M10</v>
      </c>
      <c r="C2038">
        <v>117.370003</v>
      </c>
      <c r="D2038">
        <v>117.510002</v>
      </c>
      <c r="E2038">
        <v>116.099998</v>
      </c>
      <c r="F2038">
        <v>117.25</v>
      </c>
      <c r="G2038">
        <v>117.25</v>
      </c>
      <c r="H2038">
        <v>0</v>
      </c>
    </row>
    <row r="2039" spans="1:8" x14ac:dyDescent="0.25">
      <c r="A2039" s="1">
        <v>36830</v>
      </c>
      <c r="B2039" s="1" t="str">
        <f t="shared" si="31"/>
        <v>2000M10</v>
      </c>
      <c r="C2039">
        <v>117.519997</v>
      </c>
      <c r="D2039">
        <v>117.69000200000001</v>
      </c>
      <c r="E2039">
        <v>116.57</v>
      </c>
      <c r="F2039">
        <v>116.650002</v>
      </c>
      <c r="G2039">
        <v>116.650002</v>
      </c>
      <c r="H2039">
        <v>0</v>
      </c>
    </row>
    <row r="2040" spans="1:8" x14ac:dyDescent="0.25">
      <c r="A2040" s="1">
        <v>36831</v>
      </c>
      <c r="B2040" s="1" t="str">
        <f t="shared" si="31"/>
        <v>2000M11</v>
      </c>
      <c r="C2040">
        <v>116.599998</v>
      </c>
      <c r="D2040">
        <v>116.82</v>
      </c>
      <c r="E2040">
        <v>115.489998</v>
      </c>
      <c r="F2040">
        <v>115.55999799999999</v>
      </c>
      <c r="G2040">
        <v>115.55999799999999</v>
      </c>
      <c r="H2040">
        <v>0</v>
      </c>
    </row>
    <row r="2041" spans="1:8" x14ac:dyDescent="0.25">
      <c r="A2041" s="1">
        <v>36832</v>
      </c>
      <c r="B2041" s="1" t="str">
        <f t="shared" si="31"/>
        <v>2000M11</v>
      </c>
      <c r="C2041">
        <v>115.529999</v>
      </c>
      <c r="D2041">
        <v>116.029999</v>
      </c>
      <c r="E2041">
        <v>112.75</v>
      </c>
      <c r="F2041">
        <v>115.610001</v>
      </c>
      <c r="G2041">
        <v>115.610001</v>
      </c>
      <c r="H2041">
        <v>0</v>
      </c>
    </row>
    <row r="2042" spans="1:8" x14ac:dyDescent="0.25">
      <c r="A2042" s="1">
        <v>36833</v>
      </c>
      <c r="B2042" s="1" t="str">
        <f t="shared" si="31"/>
        <v>2000M11</v>
      </c>
      <c r="C2042">
        <v>115.839996</v>
      </c>
      <c r="D2042">
        <v>115.879997</v>
      </c>
      <c r="E2042">
        <v>113.91999800000001</v>
      </c>
      <c r="F2042">
        <v>114.970001</v>
      </c>
      <c r="G2042">
        <v>114.970001</v>
      </c>
      <c r="H2042">
        <v>0</v>
      </c>
    </row>
    <row r="2043" spans="1:8" x14ac:dyDescent="0.25">
      <c r="A2043" s="1">
        <v>36836</v>
      </c>
      <c r="B2043" s="1" t="str">
        <f t="shared" si="31"/>
        <v>2000M11</v>
      </c>
      <c r="C2043">
        <v>114.91999800000001</v>
      </c>
      <c r="D2043">
        <v>116.139999</v>
      </c>
      <c r="E2043">
        <v>114.349998</v>
      </c>
      <c r="F2043">
        <v>115.69000200000001</v>
      </c>
      <c r="G2043">
        <v>115.69000200000001</v>
      </c>
      <c r="H2043">
        <v>0</v>
      </c>
    </row>
    <row r="2044" spans="1:8" x14ac:dyDescent="0.25">
      <c r="A2044" s="1">
        <v>36837</v>
      </c>
      <c r="B2044" s="1" t="str">
        <f t="shared" si="31"/>
        <v>2000M11</v>
      </c>
      <c r="C2044">
        <v>115.459999</v>
      </c>
      <c r="D2044">
        <v>115.949997</v>
      </c>
      <c r="E2044">
        <v>115.150002</v>
      </c>
      <c r="F2044">
        <v>115.519997</v>
      </c>
      <c r="G2044">
        <v>115.519997</v>
      </c>
      <c r="H2044">
        <v>0</v>
      </c>
    </row>
    <row r="2045" spans="1:8" x14ac:dyDescent="0.25">
      <c r="A2045" s="1">
        <v>36838</v>
      </c>
      <c r="B2045" s="1" t="str">
        <f t="shared" si="31"/>
        <v>2000M11</v>
      </c>
      <c r="C2045">
        <v>115.620003</v>
      </c>
      <c r="D2045">
        <v>116.620003</v>
      </c>
      <c r="E2045">
        <v>114.800003</v>
      </c>
      <c r="F2045">
        <v>116.230003</v>
      </c>
      <c r="G2045">
        <v>116.230003</v>
      </c>
      <c r="H2045">
        <v>0</v>
      </c>
    </row>
    <row r="2046" spans="1:8" x14ac:dyDescent="0.25">
      <c r="A2046" s="1">
        <v>36839</v>
      </c>
      <c r="B2046" s="1" t="str">
        <f t="shared" si="31"/>
        <v>2000M11</v>
      </c>
      <c r="C2046">
        <v>116.279999</v>
      </c>
      <c r="D2046">
        <v>116.620003</v>
      </c>
      <c r="E2046">
        <v>115.099998</v>
      </c>
      <c r="F2046">
        <v>115.339996</v>
      </c>
      <c r="G2046">
        <v>115.339996</v>
      </c>
      <c r="H2046">
        <v>0</v>
      </c>
    </row>
    <row r="2047" spans="1:8" x14ac:dyDescent="0.25">
      <c r="A2047" s="1">
        <v>36840</v>
      </c>
      <c r="B2047" s="1" t="str">
        <f t="shared" si="31"/>
        <v>2000M11</v>
      </c>
      <c r="C2047">
        <v>115.260002</v>
      </c>
      <c r="D2047">
        <v>115.900002</v>
      </c>
      <c r="E2047">
        <v>114.889999</v>
      </c>
      <c r="F2047">
        <v>115.790001</v>
      </c>
      <c r="G2047">
        <v>115.790001</v>
      </c>
      <c r="H2047">
        <v>0</v>
      </c>
    </row>
    <row r="2048" spans="1:8" x14ac:dyDescent="0.25">
      <c r="A2048" s="1">
        <v>36843</v>
      </c>
      <c r="B2048" s="1" t="str">
        <f t="shared" si="31"/>
        <v>2000M11</v>
      </c>
      <c r="C2048">
        <v>115.730003</v>
      </c>
      <c r="D2048">
        <v>116.040001</v>
      </c>
      <c r="E2048">
        <v>115.269997</v>
      </c>
      <c r="F2048">
        <v>115.699997</v>
      </c>
      <c r="G2048">
        <v>115.699997</v>
      </c>
      <c r="H2048">
        <v>0</v>
      </c>
    </row>
    <row r="2049" spans="1:8" x14ac:dyDescent="0.25">
      <c r="A2049" s="1">
        <v>36844</v>
      </c>
      <c r="B2049" s="1" t="str">
        <f t="shared" si="31"/>
        <v>2000M11</v>
      </c>
      <c r="C2049">
        <v>116.010002</v>
      </c>
      <c r="D2049">
        <v>116.400002</v>
      </c>
      <c r="E2049">
        <v>115.629997</v>
      </c>
      <c r="F2049">
        <v>116.220001</v>
      </c>
      <c r="G2049">
        <v>116.220001</v>
      </c>
      <c r="H2049">
        <v>0</v>
      </c>
    </row>
    <row r="2050" spans="1:8" x14ac:dyDescent="0.25">
      <c r="A2050" s="1">
        <v>36845</v>
      </c>
      <c r="B2050" s="1" t="str">
        <f t="shared" si="31"/>
        <v>2000M11</v>
      </c>
      <c r="C2050">
        <v>116.099998</v>
      </c>
      <c r="D2050">
        <v>116.58000199999999</v>
      </c>
      <c r="E2050">
        <v>115.629997</v>
      </c>
      <c r="F2050">
        <v>116.349998</v>
      </c>
      <c r="G2050">
        <v>116.349998</v>
      </c>
      <c r="H2050">
        <v>0</v>
      </c>
    </row>
    <row r="2051" spans="1:8" x14ac:dyDescent="0.25">
      <c r="A2051" s="1">
        <v>36846</v>
      </c>
      <c r="B2051" s="1" t="str">
        <f t="shared" ref="B2051:B2114" si="32">YEAR(A2051)&amp;"M"&amp;MONTH(A2051)</f>
        <v>2000M11</v>
      </c>
      <c r="C2051">
        <v>116.32</v>
      </c>
      <c r="D2051">
        <v>116.989998</v>
      </c>
      <c r="E2051">
        <v>116.16999800000001</v>
      </c>
      <c r="F2051">
        <v>116.93</v>
      </c>
      <c r="G2051">
        <v>116.93</v>
      </c>
      <c r="H2051">
        <v>0</v>
      </c>
    </row>
    <row r="2052" spans="1:8" x14ac:dyDescent="0.25">
      <c r="A2052" s="1">
        <v>36847</v>
      </c>
      <c r="B2052" s="1" t="str">
        <f t="shared" si="32"/>
        <v>2000M11</v>
      </c>
      <c r="C2052">
        <v>116.739998</v>
      </c>
      <c r="D2052">
        <v>117.349998</v>
      </c>
      <c r="E2052">
        <v>116.379997</v>
      </c>
      <c r="F2052">
        <v>117.30999799999999</v>
      </c>
      <c r="G2052">
        <v>117.30999799999999</v>
      </c>
      <c r="H2052">
        <v>0</v>
      </c>
    </row>
    <row r="2053" spans="1:8" x14ac:dyDescent="0.25">
      <c r="A2053" s="1">
        <v>36850</v>
      </c>
      <c r="B2053" s="1" t="str">
        <f t="shared" si="32"/>
        <v>2000M11</v>
      </c>
      <c r="C2053">
        <v>117.199997</v>
      </c>
      <c r="D2053">
        <v>117.699997</v>
      </c>
      <c r="E2053">
        <v>117.050003</v>
      </c>
      <c r="F2053">
        <v>117.349998</v>
      </c>
      <c r="G2053">
        <v>117.349998</v>
      </c>
      <c r="H2053">
        <v>0</v>
      </c>
    </row>
    <row r="2054" spans="1:8" x14ac:dyDescent="0.25">
      <c r="A2054" s="1">
        <v>36851</v>
      </c>
      <c r="B2054" s="1" t="str">
        <f t="shared" si="32"/>
        <v>2000M11</v>
      </c>
      <c r="C2054">
        <v>117.110001</v>
      </c>
      <c r="D2054">
        <v>118.099998</v>
      </c>
      <c r="E2054">
        <v>116.91999800000001</v>
      </c>
      <c r="F2054">
        <v>117.949997</v>
      </c>
      <c r="G2054">
        <v>117.949997</v>
      </c>
      <c r="H2054">
        <v>0</v>
      </c>
    </row>
    <row r="2055" spans="1:8" x14ac:dyDescent="0.25">
      <c r="A2055" s="1">
        <v>36852</v>
      </c>
      <c r="B2055" s="1" t="str">
        <f t="shared" si="32"/>
        <v>2000M11</v>
      </c>
      <c r="C2055">
        <v>117.860001</v>
      </c>
      <c r="D2055">
        <v>118.19000200000001</v>
      </c>
      <c r="E2055">
        <v>117.370003</v>
      </c>
      <c r="F2055">
        <v>117.849998</v>
      </c>
      <c r="G2055">
        <v>117.849998</v>
      </c>
      <c r="H2055">
        <v>0</v>
      </c>
    </row>
    <row r="2056" spans="1:8" x14ac:dyDescent="0.25">
      <c r="A2056" s="1">
        <v>36853</v>
      </c>
      <c r="B2056" s="1" t="str">
        <f t="shared" si="32"/>
        <v>2000M11</v>
      </c>
      <c r="C2056">
        <v>117.870003</v>
      </c>
      <c r="D2056">
        <v>118.139999</v>
      </c>
      <c r="E2056">
        <v>117.800003</v>
      </c>
      <c r="F2056">
        <v>118.089996</v>
      </c>
      <c r="G2056">
        <v>118.089996</v>
      </c>
      <c r="H2056">
        <v>0</v>
      </c>
    </row>
    <row r="2057" spans="1:8" x14ac:dyDescent="0.25">
      <c r="A2057" s="1">
        <v>36854</v>
      </c>
      <c r="B2057" s="1" t="str">
        <f t="shared" si="32"/>
        <v>2000M11</v>
      </c>
      <c r="C2057">
        <v>118.370003</v>
      </c>
      <c r="D2057">
        <v>118.69000200000001</v>
      </c>
      <c r="E2057">
        <v>118.019997</v>
      </c>
      <c r="F2057">
        <v>118.480003</v>
      </c>
      <c r="G2057">
        <v>118.480003</v>
      </c>
      <c r="H2057">
        <v>0</v>
      </c>
    </row>
    <row r="2058" spans="1:8" x14ac:dyDescent="0.25">
      <c r="A2058" s="1">
        <v>36857</v>
      </c>
      <c r="B2058" s="1" t="str">
        <f t="shared" si="32"/>
        <v>2000M11</v>
      </c>
      <c r="C2058">
        <v>118.540001</v>
      </c>
      <c r="D2058">
        <v>118.610001</v>
      </c>
      <c r="E2058">
        <v>117.010002</v>
      </c>
      <c r="F2058">
        <v>117.099998</v>
      </c>
      <c r="G2058">
        <v>117.099998</v>
      </c>
      <c r="H2058">
        <v>0</v>
      </c>
    </row>
    <row r="2059" spans="1:8" x14ac:dyDescent="0.25">
      <c r="A2059" s="1">
        <v>36858</v>
      </c>
      <c r="B2059" s="1" t="str">
        <f t="shared" si="32"/>
        <v>2000M11</v>
      </c>
      <c r="C2059">
        <v>117.08000199999999</v>
      </c>
      <c r="D2059">
        <v>117.269997</v>
      </c>
      <c r="E2059">
        <v>116.41999800000001</v>
      </c>
      <c r="F2059">
        <v>116.58000199999999</v>
      </c>
      <c r="G2059">
        <v>116.58000199999999</v>
      </c>
      <c r="H2059">
        <v>0</v>
      </c>
    </row>
    <row r="2060" spans="1:8" x14ac:dyDescent="0.25">
      <c r="A2060" s="1">
        <v>36859</v>
      </c>
      <c r="B2060" s="1" t="str">
        <f t="shared" si="32"/>
        <v>2000M11</v>
      </c>
      <c r="C2060">
        <v>116.629997</v>
      </c>
      <c r="D2060">
        <v>116.720001</v>
      </c>
      <c r="E2060">
        <v>115.629997</v>
      </c>
      <c r="F2060">
        <v>116.610001</v>
      </c>
      <c r="G2060">
        <v>116.610001</v>
      </c>
      <c r="H2060">
        <v>0</v>
      </c>
    </row>
    <row r="2061" spans="1:8" x14ac:dyDescent="0.25">
      <c r="A2061" s="1">
        <v>36860</v>
      </c>
      <c r="B2061" s="1" t="str">
        <f t="shared" si="32"/>
        <v>2000M11</v>
      </c>
      <c r="C2061">
        <v>116.620003</v>
      </c>
      <c r="D2061">
        <v>116.739998</v>
      </c>
      <c r="E2061">
        <v>115.050003</v>
      </c>
      <c r="F2061">
        <v>115.239998</v>
      </c>
      <c r="G2061">
        <v>115.239998</v>
      </c>
      <c r="H2061">
        <v>0</v>
      </c>
    </row>
    <row r="2062" spans="1:8" x14ac:dyDescent="0.25">
      <c r="A2062" s="1">
        <v>36861</v>
      </c>
      <c r="B2062" s="1" t="str">
        <f t="shared" si="32"/>
        <v>2000M12</v>
      </c>
      <c r="C2062">
        <v>115.209999</v>
      </c>
      <c r="D2062">
        <v>115.44000200000001</v>
      </c>
      <c r="E2062">
        <v>114.610001</v>
      </c>
      <c r="F2062">
        <v>114.730003</v>
      </c>
      <c r="G2062">
        <v>114.730003</v>
      </c>
      <c r="H2062">
        <v>0</v>
      </c>
    </row>
    <row r="2063" spans="1:8" x14ac:dyDescent="0.25">
      <c r="A2063" s="1">
        <v>36864</v>
      </c>
      <c r="B2063" s="1" t="str">
        <f t="shared" si="32"/>
        <v>2000M12</v>
      </c>
      <c r="C2063">
        <v>114.699997</v>
      </c>
      <c r="D2063">
        <v>114.94000200000001</v>
      </c>
      <c r="E2063">
        <v>113.260002</v>
      </c>
      <c r="F2063">
        <v>113.709999</v>
      </c>
      <c r="G2063">
        <v>113.709999</v>
      </c>
      <c r="H2063">
        <v>0</v>
      </c>
    </row>
    <row r="2064" spans="1:8" x14ac:dyDescent="0.25">
      <c r="A2064" s="1">
        <v>36865</v>
      </c>
      <c r="B2064" s="1" t="str">
        <f t="shared" si="32"/>
        <v>2000M12</v>
      </c>
      <c r="C2064">
        <v>113.970001</v>
      </c>
      <c r="D2064">
        <v>114.599998</v>
      </c>
      <c r="E2064">
        <v>113.449997</v>
      </c>
      <c r="F2064">
        <v>114.470001</v>
      </c>
      <c r="G2064">
        <v>114.470001</v>
      </c>
      <c r="H2064">
        <v>0</v>
      </c>
    </row>
    <row r="2065" spans="1:8" x14ac:dyDescent="0.25">
      <c r="A2065" s="1">
        <v>36866</v>
      </c>
      <c r="B2065" s="1" t="str">
        <f t="shared" si="32"/>
        <v>2000M12</v>
      </c>
      <c r="C2065">
        <v>114.510002</v>
      </c>
      <c r="D2065">
        <v>114.730003</v>
      </c>
      <c r="E2065">
        <v>113.290001</v>
      </c>
      <c r="F2065">
        <v>113.30999799999999</v>
      </c>
      <c r="G2065">
        <v>113.30999799999999</v>
      </c>
      <c r="H2065">
        <v>0</v>
      </c>
    </row>
    <row r="2066" spans="1:8" x14ac:dyDescent="0.25">
      <c r="A2066" s="1">
        <v>36867</v>
      </c>
      <c r="B2066" s="1" t="str">
        <f t="shared" si="32"/>
        <v>2000M12</v>
      </c>
      <c r="C2066">
        <v>113.239998</v>
      </c>
      <c r="D2066">
        <v>113.870003</v>
      </c>
      <c r="E2066">
        <v>112.790001</v>
      </c>
      <c r="F2066">
        <v>113.540001</v>
      </c>
      <c r="G2066">
        <v>113.540001</v>
      </c>
      <c r="H2066">
        <v>0</v>
      </c>
    </row>
    <row r="2067" spans="1:8" x14ac:dyDescent="0.25">
      <c r="A2067" s="1">
        <v>36868</v>
      </c>
      <c r="B2067" s="1" t="str">
        <f t="shared" si="32"/>
        <v>2000M12</v>
      </c>
      <c r="C2067">
        <v>113.629997</v>
      </c>
      <c r="D2067">
        <v>114.110001</v>
      </c>
      <c r="E2067">
        <v>113.290001</v>
      </c>
      <c r="F2067">
        <v>114.050003</v>
      </c>
      <c r="G2067">
        <v>114.050003</v>
      </c>
      <c r="H2067">
        <v>0</v>
      </c>
    </row>
    <row r="2068" spans="1:8" x14ac:dyDescent="0.25">
      <c r="A2068" s="1">
        <v>36871</v>
      </c>
      <c r="B2068" s="1" t="str">
        <f t="shared" si="32"/>
        <v>2000M12</v>
      </c>
      <c r="C2068">
        <v>114.07</v>
      </c>
      <c r="D2068">
        <v>114.449997</v>
      </c>
      <c r="E2068">
        <v>113.639999</v>
      </c>
      <c r="F2068">
        <v>114.290001</v>
      </c>
      <c r="G2068">
        <v>114.290001</v>
      </c>
      <c r="H2068">
        <v>0</v>
      </c>
    </row>
    <row r="2069" spans="1:8" x14ac:dyDescent="0.25">
      <c r="A2069" s="1">
        <v>36872</v>
      </c>
      <c r="B2069" s="1" t="str">
        <f t="shared" si="32"/>
        <v>2000M12</v>
      </c>
      <c r="C2069">
        <v>114.300003</v>
      </c>
      <c r="D2069">
        <v>114.709999</v>
      </c>
      <c r="E2069">
        <v>113.790001</v>
      </c>
      <c r="F2069">
        <v>114.260002</v>
      </c>
      <c r="G2069">
        <v>114.260002</v>
      </c>
      <c r="H2069">
        <v>0</v>
      </c>
    </row>
    <row r="2070" spans="1:8" x14ac:dyDescent="0.25">
      <c r="A2070" s="1">
        <v>36873</v>
      </c>
      <c r="B2070" s="1" t="str">
        <f t="shared" si="32"/>
        <v>2000M12</v>
      </c>
      <c r="C2070">
        <v>114.290001</v>
      </c>
      <c r="D2070">
        <v>115.18</v>
      </c>
      <c r="E2070">
        <v>114.150002</v>
      </c>
      <c r="F2070">
        <v>114.709999</v>
      </c>
      <c r="G2070">
        <v>114.709999</v>
      </c>
      <c r="H2070">
        <v>0</v>
      </c>
    </row>
    <row r="2071" spans="1:8" x14ac:dyDescent="0.25">
      <c r="A2071" s="1">
        <v>36874</v>
      </c>
      <c r="B2071" s="1" t="str">
        <f t="shared" si="32"/>
        <v>2000M12</v>
      </c>
      <c r="C2071">
        <v>114.480003</v>
      </c>
      <c r="D2071">
        <v>114.709999</v>
      </c>
      <c r="E2071">
        <v>113.260002</v>
      </c>
      <c r="F2071">
        <v>113.379997</v>
      </c>
      <c r="G2071">
        <v>113.379997</v>
      </c>
      <c r="H2071">
        <v>0</v>
      </c>
    </row>
    <row r="2072" spans="1:8" x14ac:dyDescent="0.25">
      <c r="A2072" s="1">
        <v>36875</v>
      </c>
      <c r="B2072" s="1" t="str">
        <f t="shared" si="32"/>
        <v>2000M12</v>
      </c>
      <c r="C2072">
        <v>113.139999</v>
      </c>
      <c r="D2072">
        <v>113.290001</v>
      </c>
      <c r="E2072">
        <v>112.480003</v>
      </c>
      <c r="F2072">
        <v>112.900002</v>
      </c>
      <c r="G2072">
        <v>112.900002</v>
      </c>
      <c r="H2072">
        <v>0</v>
      </c>
    </row>
    <row r="2073" spans="1:8" x14ac:dyDescent="0.25">
      <c r="A2073" s="1">
        <v>36878</v>
      </c>
      <c r="B2073" s="1" t="str">
        <f t="shared" si="32"/>
        <v>2000M12</v>
      </c>
      <c r="C2073">
        <v>112.980003</v>
      </c>
      <c r="D2073">
        <v>113.199997</v>
      </c>
      <c r="E2073">
        <v>112.370003</v>
      </c>
      <c r="F2073">
        <v>113.07</v>
      </c>
      <c r="G2073">
        <v>113.07</v>
      </c>
      <c r="H2073">
        <v>0</v>
      </c>
    </row>
    <row r="2074" spans="1:8" x14ac:dyDescent="0.25">
      <c r="A2074" s="1">
        <v>36879</v>
      </c>
      <c r="B2074" s="1" t="str">
        <f t="shared" si="32"/>
        <v>2000M12</v>
      </c>
      <c r="C2074">
        <v>112.900002</v>
      </c>
      <c r="D2074">
        <v>113.660004</v>
      </c>
      <c r="E2074">
        <v>112.800003</v>
      </c>
      <c r="F2074">
        <v>113.209999</v>
      </c>
      <c r="G2074">
        <v>113.209999</v>
      </c>
      <c r="H2074">
        <v>0</v>
      </c>
    </row>
    <row r="2075" spans="1:8" x14ac:dyDescent="0.25">
      <c r="A2075" s="1">
        <v>36880</v>
      </c>
      <c r="B2075" s="1" t="str">
        <f t="shared" si="32"/>
        <v>2000M12</v>
      </c>
      <c r="C2075">
        <v>113.07</v>
      </c>
      <c r="D2075">
        <v>113.129997</v>
      </c>
      <c r="E2075">
        <v>111.93</v>
      </c>
      <c r="F2075">
        <v>111.970001</v>
      </c>
      <c r="G2075">
        <v>111.970001</v>
      </c>
      <c r="H2075">
        <v>0</v>
      </c>
    </row>
    <row r="2076" spans="1:8" x14ac:dyDescent="0.25">
      <c r="A2076" s="1">
        <v>36881</v>
      </c>
      <c r="B2076" s="1" t="str">
        <f t="shared" si="32"/>
        <v>2000M12</v>
      </c>
      <c r="C2076">
        <v>111.93</v>
      </c>
      <c r="D2076">
        <v>112.260002</v>
      </c>
      <c r="E2076">
        <v>111.19000200000001</v>
      </c>
      <c r="F2076">
        <v>111.510002</v>
      </c>
      <c r="G2076">
        <v>111.510002</v>
      </c>
      <c r="H2076">
        <v>0</v>
      </c>
    </row>
    <row r="2077" spans="1:8" x14ac:dyDescent="0.25">
      <c r="A2077" s="1">
        <v>36882</v>
      </c>
      <c r="B2077" s="1" t="str">
        <f t="shared" si="32"/>
        <v>2000M12</v>
      </c>
      <c r="C2077">
        <v>111.33000199999999</v>
      </c>
      <c r="D2077">
        <v>111.5</v>
      </c>
      <c r="E2077">
        <v>110.470001</v>
      </c>
      <c r="F2077">
        <v>110.82</v>
      </c>
      <c r="G2077">
        <v>110.82</v>
      </c>
      <c r="H2077">
        <v>0</v>
      </c>
    </row>
    <row r="2078" spans="1:8" x14ac:dyDescent="0.25">
      <c r="A2078" s="1">
        <v>36886</v>
      </c>
      <c r="B2078" s="1" t="str">
        <f t="shared" si="32"/>
        <v>2000M12</v>
      </c>
      <c r="C2078">
        <v>110.459999</v>
      </c>
      <c r="D2078">
        <v>110.55999799999999</v>
      </c>
      <c r="E2078">
        <v>110.300003</v>
      </c>
      <c r="F2078">
        <v>110.30999799999999</v>
      </c>
      <c r="G2078">
        <v>110.30999799999999</v>
      </c>
      <c r="H2078">
        <v>0</v>
      </c>
    </row>
    <row r="2079" spans="1:8" x14ac:dyDescent="0.25">
      <c r="A2079" s="1">
        <v>36887</v>
      </c>
      <c r="B2079" s="1" t="str">
        <f t="shared" si="32"/>
        <v>2000M12</v>
      </c>
      <c r="C2079">
        <v>110.30999799999999</v>
      </c>
      <c r="D2079">
        <v>110.599998</v>
      </c>
      <c r="E2079">
        <v>110.050003</v>
      </c>
      <c r="F2079">
        <v>110.32</v>
      </c>
      <c r="G2079">
        <v>110.32</v>
      </c>
      <c r="H2079">
        <v>0</v>
      </c>
    </row>
    <row r="2080" spans="1:8" x14ac:dyDescent="0.25">
      <c r="A2080" s="1">
        <v>36888</v>
      </c>
      <c r="B2080" s="1" t="str">
        <f t="shared" si="32"/>
        <v>2000M12</v>
      </c>
      <c r="C2080">
        <v>110.199997</v>
      </c>
      <c r="D2080">
        <v>110.83000199999999</v>
      </c>
      <c r="E2080">
        <v>110.139999</v>
      </c>
      <c r="F2080">
        <v>110.379997</v>
      </c>
      <c r="G2080">
        <v>110.379997</v>
      </c>
      <c r="H2080">
        <v>0</v>
      </c>
    </row>
    <row r="2081" spans="1:8" x14ac:dyDescent="0.25">
      <c r="A2081" s="1">
        <v>36889</v>
      </c>
      <c r="B2081" s="1" t="str">
        <f t="shared" si="32"/>
        <v>2000M12</v>
      </c>
      <c r="C2081">
        <v>110.389999</v>
      </c>
      <c r="D2081">
        <v>110.5</v>
      </c>
      <c r="E2081">
        <v>109.459999</v>
      </c>
      <c r="F2081">
        <v>109.55999799999999</v>
      </c>
      <c r="G2081">
        <v>109.55999799999999</v>
      </c>
      <c r="H2081">
        <v>0</v>
      </c>
    </row>
    <row r="2082" spans="1:8" x14ac:dyDescent="0.25">
      <c r="A2082" s="1">
        <v>36893</v>
      </c>
      <c r="B2082" s="1" t="str">
        <f t="shared" si="32"/>
        <v>2001M1</v>
      </c>
      <c r="C2082">
        <v>109.33000199999999</v>
      </c>
      <c r="D2082">
        <v>109.650002</v>
      </c>
      <c r="E2082">
        <v>108.639999</v>
      </c>
      <c r="F2082">
        <v>108.769997</v>
      </c>
      <c r="G2082">
        <v>108.769997</v>
      </c>
      <c r="H2082">
        <v>0</v>
      </c>
    </row>
    <row r="2083" spans="1:8" x14ac:dyDescent="0.25">
      <c r="A2083" s="1">
        <v>36894</v>
      </c>
      <c r="B2083" s="1" t="str">
        <f t="shared" si="32"/>
        <v>2001M1</v>
      </c>
      <c r="C2083">
        <v>108.589996</v>
      </c>
      <c r="D2083">
        <v>110.339996</v>
      </c>
      <c r="E2083">
        <v>108.089996</v>
      </c>
      <c r="F2083">
        <v>110.16999800000001</v>
      </c>
      <c r="G2083">
        <v>110.16999800000001</v>
      </c>
      <c r="H2083">
        <v>0</v>
      </c>
    </row>
    <row r="2084" spans="1:8" x14ac:dyDescent="0.25">
      <c r="A2084" s="1">
        <v>36895</v>
      </c>
      <c r="B2084" s="1" t="str">
        <f t="shared" si="32"/>
        <v>2001M1</v>
      </c>
      <c r="C2084">
        <v>110.300003</v>
      </c>
      <c r="D2084">
        <v>110.400002</v>
      </c>
      <c r="E2084">
        <v>108.510002</v>
      </c>
      <c r="F2084">
        <v>108.80999799999999</v>
      </c>
      <c r="G2084">
        <v>108.80999799999999</v>
      </c>
      <c r="H2084">
        <v>0</v>
      </c>
    </row>
    <row r="2085" spans="1:8" x14ac:dyDescent="0.25">
      <c r="A2085" s="1">
        <v>36896</v>
      </c>
      <c r="B2085" s="1" t="str">
        <f t="shared" si="32"/>
        <v>2001M1</v>
      </c>
      <c r="C2085">
        <v>108.639999</v>
      </c>
      <c r="D2085">
        <v>109.30999799999999</v>
      </c>
      <c r="E2085">
        <v>108.260002</v>
      </c>
      <c r="F2085">
        <v>108.41999800000001</v>
      </c>
      <c r="G2085">
        <v>108.41999800000001</v>
      </c>
      <c r="H2085">
        <v>0</v>
      </c>
    </row>
    <row r="2086" spans="1:8" x14ac:dyDescent="0.25">
      <c r="A2086" s="1">
        <v>36899</v>
      </c>
      <c r="B2086" s="1" t="str">
        <f t="shared" si="32"/>
        <v>2001M1</v>
      </c>
      <c r="C2086">
        <v>108.33000199999999</v>
      </c>
      <c r="D2086">
        <v>109.19000200000001</v>
      </c>
      <c r="E2086">
        <v>108.230003</v>
      </c>
      <c r="F2086">
        <v>108.860001</v>
      </c>
      <c r="G2086">
        <v>108.860001</v>
      </c>
      <c r="H2086">
        <v>0</v>
      </c>
    </row>
    <row r="2087" spans="1:8" x14ac:dyDescent="0.25">
      <c r="A2087" s="1">
        <v>36900</v>
      </c>
      <c r="B2087" s="1" t="str">
        <f t="shared" si="32"/>
        <v>2001M1</v>
      </c>
      <c r="C2087">
        <v>109.19000200000001</v>
      </c>
      <c r="D2087">
        <v>109.959999</v>
      </c>
      <c r="E2087">
        <v>109.08000199999999</v>
      </c>
      <c r="F2087">
        <v>109.519997</v>
      </c>
      <c r="G2087">
        <v>109.519997</v>
      </c>
      <c r="H2087">
        <v>0</v>
      </c>
    </row>
    <row r="2088" spans="1:8" x14ac:dyDescent="0.25">
      <c r="A2088" s="1">
        <v>36901</v>
      </c>
      <c r="B2088" s="1" t="str">
        <f t="shared" si="32"/>
        <v>2001M1</v>
      </c>
      <c r="C2088">
        <v>109.599998</v>
      </c>
      <c r="D2088">
        <v>109.959999</v>
      </c>
      <c r="E2088">
        <v>109.260002</v>
      </c>
      <c r="F2088">
        <v>109.860001</v>
      </c>
      <c r="G2088">
        <v>109.860001</v>
      </c>
      <c r="H2088">
        <v>0</v>
      </c>
    </row>
    <row r="2089" spans="1:8" x14ac:dyDescent="0.25">
      <c r="A2089" s="1">
        <v>36902</v>
      </c>
      <c r="B2089" s="1" t="str">
        <f t="shared" si="32"/>
        <v>2001M1</v>
      </c>
      <c r="C2089">
        <v>110.089996</v>
      </c>
      <c r="D2089">
        <v>110.099998</v>
      </c>
      <c r="E2089">
        <v>108.730003</v>
      </c>
      <c r="F2089">
        <v>109.010002</v>
      </c>
      <c r="G2089">
        <v>109.010002</v>
      </c>
      <c r="H2089">
        <v>0</v>
      </c>
    </row>
    <row r="2090" spans="1:8" x14ac:dyDescent="0.25">
      <c r="A2090" s="1">
        <v>36903</v>
      </c>
      <c r="B2090" s="1" t="str">
        <f t="shared" si="32"/>
        <v>2001M1</v>
      </c>
      <c r="C2090">
        <v>109.07</v>
      </c>
      <c r="D2090">
        <v>109.620003</v>
      </c>
      <c r="E2090">
        <v>108.55999799999999</v>
      </c>
      <c r="F2090">
        <v>109.360001</v>
      </c>
      <c r="G2090">
        <v>109.360001</v>
      </c>
      <c r="H2090">
        <v>0</v>
      </c>
    </row>
    <row r="2091" spans="1:8" x14ac:dyDescent="0.25">
      <c r="A2091" s="1">
        <v>36906</v>
      </c>
      <c r="B2091" s="1" t="str">
        <f t="shared" si="32"/>
        <v>2001M1</v>
      </c>
      <c r="C2091">
        <v>109.94000200000001</v>
      </c>
      <c r="D2091">
        <v>110.139999</v>
      </c>
      <c r="E2091">
        <v>109.58000199999999</v>
      </c>
      <c r="F2091">
        <v>109.970001</v>
      </c>
      <c r="G2091">
        <v>109.970001</v>
      </c>
      <c r="H2091">
        <v>0</v>
      </c>
    </row>
    <row r="2092" spans="1:8" x14ac:dyDescent="0.25">
      <c r="A2092" s="1">
        <v>36907</v>
      </c>
      <c r="B2092" s="1" t="str">
        <f t="shared" si="32"/>
        <v>2001M1</v>
      </c>
      <c r="C2092">
        <v>110.16999800000001</v>
      </c>
      <c r="D2092">
        <v>110.43</v>
      </c>
      <c r="E2092">
        <v>109.94000200000001</v>
      </c>
      <c r="F2092">
        <v>110.110001</v>
      </c>
      <c r="G2092">
        <v>110.110001</v>
      </c>
      <c r="H2092">
        <v>0</v>
      </c>
    </row>
    <row r="2093" spans="1:8" x14ac:dyDescent="0.25">
      <c r="A2093" s="1">
        <v>36908</v>
      </c>
      <c r="B2093" s="1" t="str">
        <f t="shared" si="32"/>
        <v>2001M1</v>
      </c>
      <c r="C2093">
        <v>110.05999799999999</v>
      </c>
      <c r="D2093">
        <v>111.099998</v>
      </c>
      <c r="E2093">
        <v>109.82</v>
      </c>
      <c r="F2093">
        <v>110.80999799999999</v>
      </c>
      <c r="G2093">
        <v>110.80999799999999</v>
      </c>
      <c r="H2093">
        <v>0</v>
      </c>
    </row>
    <row r="2094" spans="1:8" x14ac:dyDescent="0.25">
      <c r="A2094" s="1">
        <v>36909</v>
      </c>
      <c r="B2094" s="1" t="str">
        <f t="shared" si="32"/>
        <v>2001M1</v>
      </c>
      <c r="C2094">
        <v>110.68</v>
      </c>
      <c r="D2094">
        <v>110.800003</v>
      </c>
      <c r="E2094">
        <v>109.730003</v>
      </c>
      <c r="F2094">
        <v>109.94000200000001</v>
      </c>
      <c r="G2094">
        <v>109.94000200000001</v>
      </c>
      <c r="H2094">
        <v>0</v>
      </c>
    </row>
    <row r="2095" spans="1:8" x14ac:dyDescent="0.25">
      <c r="A2095" s="1">
        <v>36910</v>
      </c>
      <c r="B2095" s="1" t="str">
        <f t="shared" si="32"/>
        <v>2001M1</v>
      </c>
      <c r="C2095">
        <v>110.040001</v>
      </c>
      <c r="D2095">
        <v>110.69000200000001</v>
      </c>
      <c r="E2095">
        <v>109.370003</v>
      </c>
      <c r="F2095">
        <v>110.660004</v>
      </c>
      <c r="G2095">
        <v>110.660004</v>
      </c>
      <c r="H2095">
        <v>0</v>
      </c>
    </row>
    <row r="2096" spans="1:8" x14ac:dyDescent="0.25">
      <c r="A2096" s="1">
        <v>36913</v>
      </c>
      <c r="B2096" s="1" t="str">
        <f t="shared" si="32"/>
        <v>2001M1</v>
      </c>
      <c r="C2096">
        <v>110.529999</v>
      </c>
      <c r="D2096">
        <v>111.269997</v>
      </c>
      <c r="E2096">
        <v>110.050003</v>
      </c>
      <c r="F2096">
        <v>110.239998</v>
      </c>
      <c r="G2096">
        <v>110.239998</v>
      </c>
      <c r="H2096">
        <v>0</v>
      </c>
    </row>
    <row r="2097" spans="1:8" x14ac:dyDescent="0.25">
      <c r="A2097" s="1">
        <v>36914</v>
      </c>
      <c r="B2097" s="1" t="str">
        <f t="shared" si="32"/>
        <v>2001M1</v>
      </c>
      <c r="C2097">
        <v>110.150002</v>
      </c>
      <c r="D2097">
        <v>110.400002</v>
      </c>
      <c r="E2097">
        <v>109.739998</v>
      </c>
      <c r="F2097">
        <v>110.239998</v>
      </c>
      <c r="G2097">
        <v>110.239998</v>
      </c>
      <c r="H2097">
        <v>0</v>
      </c>
    </row>
    <row r="2098" spans="1:8" x14ac:dyDescent="0.25">
      <c r="A2098" s="1">
        <v>36915</v>
      </c>
      <c r="B2098" s="1" t="str">
        <f t="shared" si="32"/>
        <v>2001M1</v>
      </c>
      <c r="C2098">
        <v>110.489998</v>
      </c>
      <c r="D2098">
        <v>111.870003</v>
      </c>
      <c r="E2098">
        <v>110.410004</v>
      </c>
      <c r="F2098">
        <v>111.68</v>
      </c>
      <c r="G2098">
        <v>111.68</v>
      </c>
      <c r="H2098">
        <v>0</v>
      </c>
    </row>
    <row r="2099" spans="1:8" x14ac:dyDescent="0.25">
      <c r="A2099" s="1">
        <v>36916</v>
      </c>
      <c r="B2099" s="1" t="str">
        <f t="shared" si="32"/>
        <v>2001M1</v>
      </c>
      <c r="C2099">
        <v>111.68</v>
      </c>
      <c r="D2099">
        <v>112.650002</v>
      </c>
      <c r="E2099">
        <v>111.410004</v>
      </c>
      <c r="F2099">
        <v>111.610001</v>
      </c>
      <c r="G2099">
        <v>111.610001</v>
      </c>
      <c r="H2099">
        <v>0</v>
      </c>
    </row>
    <row r="2100" spans="1:8" x14ac:dyDescent="0.25">
      <c r="A2100" s="1">
        <v>36917</v>
      </c>
      <c r="B2100" s="1" t="str">
        <f t="shared" si="32"/>
        <v>2001M1</v>
      </c>
      <c r="C2100">
        <v>111.339996</v>
      </c>
      <c r="D2100">
        <v>111.83000199999999</v>
      </c>
      <c r="E2100">
        <v>110.68</v>
      </c>
      <c r="F2100">
        <v>111.459999</v>
      </c>
      <c r="G2100">
        <v>111.459999</v>
      </c>
      <c r="H2100">
        <v>0</v>
      </c>
    </row>
    <row r="2101" spans="1:8" x14ac:dyDescent="0.25">
      <c r="A2101" s="1">
        <v>36920</v>
      </c>
      <c r="B2101" s="1" t="str">
        <f t="shared" si="32"/>
        <v>2001M1</v>
      </c>
      <c r="C2101">
        <v>111.529999</v>
      </c>
      <c r="D2101">
        <v>111.879997</v>
      </c>
      <c r="E2101">
        <v>111.209999</v>
      </c>
      <c r="F2101">
        <v>111.769997</v>
      </c>
      <c r="G2101">
        <v>111.769997</v>
      </c>
      <c r="H2101">
        <v>0</v>
      </c>
    </row>
    <row r="2102" spans="1:8" x14ac:dyDescent="0.25">
      <c r="A2102" s="1">
        <v>36921</v>
      </c>
      <c r="B2102" s="1" t="str">
        <f t="shared" si="32"/>
        <v>2001M1</v>
      </c>
      <c r="C2102">
        <v>111.80999799999999</v>
      </c>
      <c r="D2102">
        <v>112.08000199999999</v>
      </c>
      <c r="E2102">
        <v>110.889999</v>
      </c>
      <c r="F2102">
        <v>110.980003</v>
      </c>
      <c r="G2102">
        <v>110.980003</v>
      </c>
      <c r="H2102">
        <v>0</v>
      </c>
    </row>
    <row r="2103" spans="1:8" x14ac:dyDescent="0.25">
      <c r="A2103" s="1">
        <v>36922</v>
      </c>
      <c r="B2103" s="1" t="str">
        <f t="shared" si="32"/>
        <v>2001M1</v>
      </c>
      <c r="C2103">
        <v>111</v>
      </c>
      <c r="D2103">
        <v>111.18</v>
      </c>
      <c r="E2103">
        <v>110.400002</v>
      </c>
      <c r="F2103">
        <v>110.519997</v>
      </c>
      <c r="G2103">
        <v>110.519997</v>
      </c>
      <c r="H2103">
        <v>0</v>
      </c>
    </row>
    <row r="2104" spans="1:8" x14ac:dyDescent="0.25">
      <c r="A2104" s="1">
        <v>36923</v>
      </c>
      <c r="B2104" s="1" t="str">
        <f t="shared" si="32"/>
        <v>2001M2</v>
      </c>
      <c r="C2104">
        <v>110.300003</v>
      </c>
      <c r="D2104">
        <v>110.32</v>
      </c>
      <c r="E2104">
        <v>109.400002</v>
      </c>
      <c r="F2104">
        <v>109.660004</v>
      </c>
      <c r="G2104">
        <v>109.660004</v>
      </c>
      <c r="H2104">
        <v>0</v>
      </c>
    </row>
    <row r="2105" spans="1:8" x14ac:dyDescent="0.25">
      <c r="A2105" s="1">
        <v>36924</v>
      </c>
      <c r="B2105" s="1" t="str">
        <f t="shared" si="32"/>
        <v>2001M2</v>
      </c>
      <c r="C2105">
        <v>109.970001</v>
      </c>
      <c r="D2105">
        <v>110.519997</v>
      </c>
      <c r="E2105">
        <v>109.57</v>
      </c>
      <c r="F2105">
        <v>110.32</v>
      </c>
      <c r="G2105">
        <v>110.32</v>
      </c>
      <c r="H2105">
        <v>0</v>
      </c>
    </row>
    <row r="2106" spans="1:8" x14ac:dyDescent="0.25">
      <c r="A2106" s="1">
        <v>36927</v>
      </c>
      <c r="B2106" s="1" t="str">
        <f t="shared" si="32"/>
        <v>2001M2</v>
      </c>
      <c r="C2106">
        <v>110.199997</v>
      </c>
      <c r="D2106">
        <v>110.360001</v>
      </c>
      <c r="E2106">
        <v>109.480003</v>
      </c>
      <c r="F2106">
        <v>109.889999</v>
      </c>
      <c r="G2106">
        <v>109.889999</v>
      </c>
      <c r="H2106">
        <v>0</v>
      </c>
    </row>
    <row r="2107" spans="1:8" x14ac:dyDescent="0.25">
      <c r="A2107" s="1">
        <v>36928</v>
      </c>
      <c r="B2107" s="1" t="str">
        <f t="shared" si="32"/>
        <v>2001M2</v>
      </c>
      <c r="C2107">
        <v>110.010002</v>
      </c>
      <c r="D2107">
        <v>110.93</v>
      </c>
      <c r="E2107">
        <v>109.91999800000001</v>
      </c>
      <c r="F2107">
        <v>110.769997</v>
      </c>
      <c r="G2107">
        <v>110.769997</v>
      </c>
      <c r="H2107">
        <v>0</v>
      </c>
    </row>
    <row r="2108" spans="1:8" x14ac:dyDescent="0.25">
      <c r="A2108" s="1">
        <v>36929</v>
      </c>
      <c r="B2108" s="1" t="str">
        <f t="shared" si="32"/>
        <v>2001M2</v>
      </c>
      <c r="C2108">
        <v>110.66999800000001</v>
      </c>
      <c r="D2108">
        <v>111.230003</v>
      </c>
      <c r="E2108">
        <v>110.480003</v>
      </c>
      <c r="F2108">
        <v>110.889999</v>
      </c>
      <c r="G2108">
        <v>110.889999</v>
      </c>
      <c r="H2108">
        <v>0</v>
      </c>
    </row>
    <row r="2109" spans="1:8" x14ac:dyDescent="0.25">
      <c r="A2109" s="1">
        <v>36930</v>
      </c>
      <c r="B2109" s="1" t="str">
        <f t="shared" si="32"/>
        <v>2001M2</v>
      </c>
      <c r="C2109">
        <v>111.07</v>
      </c>
      <c r="D2109">
        <v>112.220001</v>
      </c>
      <c r="E2109">
        <v>110.980003</v>
      </c>
      <c r="F2109">
        <v>112.05999799999999</v>
      </c>
      <c r="G2109">
        <v>112.05999799999999</v>
      </c>
      <c r="H2109">
        <v>0</v>
      </c>
    </row>
    <row r="2110" spans="1:8" x14ac:dyDescent="0.25">
      <c r="A2110" s="1">
        <v>36931</v>
      </c>
      <c r="B2110" s="1" t="str">
        <f t="shared" si="32"/>
        <v>2001M2</v>
      </c>
      <c r="C2110">
        <v>111.989998</v>
      </c>
      <c r="D2110">
        <v>112.57</v>
      </c>
      <c r="E2110">
        <v>111.389999</v>
      </c>
      <c r="F2110">
        <v>111.519997</v>
      </c>
      <c r="G2110">
        <v>111.519997</v>
      </c>
      <c r="H2110">
        <v>0</v>
      </c>
    </row>
    <row r="2111" spans="1:8" x14ac:dyDescent="0.25">
      <c r="A2111" s="1">
        <v>36934</v>
      </c>
      <c r="B2111" s="1" t="str">
        <f t="shared" si="32"/>
        <v>2001M2</v>
      </c>
      <c r="C2111">
        <v>111.650002</v>
      </c>
      <c r="D2111">
        <v>111.660004</v>
      </c>
      <c r="E2111">
        <v>111.040001</v>
      </c>
      <c r="F2111">
        <v>111.19000200000001</v>
      </c>
      <c r="G2111">
        <v>111.19000200000001</v>
      </c>
      <c r="H2111">
        <v>0</v>
      </c>
    </row>
    <row r="2112" spans="1:8" x14ac:dyDescent="0.25">
      <c r="A2112" s="1">
        <v>36935</v>
      </c>
      <c r="B2112" s="1" t="str">
        <f t="shared" si="32"/>
        <v>2001M2</v>
      </c>
      <c r="C2112">
        <v>111.089996</v>
      </c>
      <c r="D2112">
        <v>112.25</v>
      </c>
      <c r="E2112">
        <v>111.040001</v>
      </c>
      <c r="F2112">
        <v>111.959999</v>
      </c>
      <c r="G2112">
        <v>111.959999</v>
      </c>
      <c r="H2112">
        <v>0</v>
      </c>
    </row>
    <row r="2113" spans="1:8" x14ac:dyDescent="0.25">
      <c r="A2113" s="1">
        <v>36936</v>
      </c>
      <c r="B2113" s="1" t="str">
        <f t="shared" si="32"/>
        <v>2001M2</v>
      </c>
      <c r="C2113">
        <v>111.970001</v>
      </c>
      <c r="D2113">
        <v>112.260002</v>
      </c>
      <c r="E2113">
        <v>111.75</v>
      </c>
      <c r="F2113">
        <v>112.040001</v>
      </c>
      <c r="G2113">
        <v>112.040001</v>
      </c>
      <c r="H2113">
        <v>0</v>
      </c>
    </row>
    <row r="2114" spans="1:8" x14ac:dyDescent="0.25">
      <c r="A2114" s="1">
        <v>36937</v>
      </c>
      <c r="B2114" s="1" t="str">
        <f t="shared" si="32"/>
        <v>2001M2</v>
      </c>
      <c r="C2114">
        <v>112.08000199999999</v>
      </c>
      <c r="D2114">
        <v>113.279999</v>
      </c>
      <c r="E2114">
        <v>111.970001</v>
      </c>
      <c r="F2114">
        <v>113.199997</v>
      </c>
      <c r="G2114">
        <v>113.199997</v>
      </c>
      <c r="H2114">
        <v>0</v>
      </c>
    </row>
    <row r="2115" spans="1:8" x14ac:dyDescent="0.25">
      <c r="A2115" s="1">
        <v>36938</v>
      </c>
      <c r="B2115" s="1" t="str">
        <f t="shared" ref="B2115:B2178" si="33">YEAR(A2115)&amp;"M"&amp;MONTH(A2115)</f>
        <v>2001M2</v>
      </c>
      <c r="C2115">
        <v>113.08000199999999</v>
      </c>
      <c r="D2115">
        <v>113.120003</v>
      </c>
      <c r="E2115">
        <v>112.050003</v>
      </c>
      <c r="F2115">
        <v>112.260002</v>
      </c>
      <c r="G2115">
        <v>112.260002</v>
      </c>
      <c r="H2115">
        <v>0</v>
      </c>
    </row>
    <row r="2116" spans="1:8" x14ac:dyDescent="0.25">
      <c r="A2116" s="1">
        <v>36941</v>
      </c>
      <c r="B2116" s="1" t="str">
        <f t="shared" si="33"/>
        <v>2001M2</v>
      </c>
      <c r="C2116">
        <v>112.519997</v>
      </c>
      <c r="D2116">
        <v>112.650002</v>
      </c>
      <c r="E2116">
        <v>111.68</v>
      </c>
      <c r="F2116">
        <v>111.91999800000001</v>
      </c>
      <c r="G2116">
        <v>111.91999800000001</v>
      </c>
      <c r="H2116">
        <v>0</v>
      </c>
    </row>
    <row r="2117" spans="1:8" x14ac:dyDescent="0.25">
      <c r="A2117" s="1">
        <v>36942</v>
      </c>
      <c r="B2117" s="1" t="str">
        <f t="shared" si="33"/>
        <v>2001M2</v>
      </c>
      <c r="C2117">
        <v>111.91999800000001</v>
      </c>
      <c r="D2117">
        <v>113.290001</v>
      </c>
      <c r="E2117">
        <v>111.699997</v>
      </c>
      <c r="F2117">
        <v>112.82</v>
      </c>
      <c r="G2117">
        <v>112.82</v>
      </c>
      <c r="H2117">
        <v>0</v>
      </c>
    </row>
    <row r="2118" spans="1:8" x14ac:dyDescent="0.25">
      <c r="A2118" s="1">
        <v>36943</v>
      </c>
      <c r="B2118" s="1" t="str">
        <f t="shared" si="33"/>
        <v>2001M2</v>
      </c>
      <c r="C2118">
        <v>112.83000199999999</v>
      </c>
      <c r="D2118">
        <v>113.349998</v>
      </c>
      <c r="E2118">
        <v>112.269997</v>
      </c>
      <c r="F2118">
        <v>113.120003</v>
      </c>
      <c r="G2118">
        <v>113.120003</v>
      </c>
      <c r="H2118">
        <v>0</v>
      </c>
    </row>
    <row r="2119" spans="1:8" x14ac:dyDescent="0.25">
      <c r="A2119" s="1">
        <v>36944</v>
      </c>
      <c r="B2119" s="1" t="str">
        <f t="shared" si="33"/>
        <v>2001M2</v>
      </c>
      <c r="C2119">
        <v>112.889999</v>
      </c>
      <c r="D2119">
        <v>113.620003</v>
      </c>
      <c r="E2119">
        <v>112.66999800000001</v>
      </c>
      <c r="F2119">
        <v>113.339996</v>
      </c>
      <c r="G2119">
        <v>113.339996</v>
      </c>
      <c r="H2119">
        <v>0</v>
      </c>
    </row>
    <row r="2120" spans="1:8" x14ac:dyDescent="0.25">
      <c r="A2120" s="1">
        <v>36945</v>
      </c>
      <c r="B2120" s="1" t="str">
        <f t="shared" si="33"/>
        <v>2001M2</v>
      </c>
      <c r="C2120">
        <v>113.43</v>
      </c>
      <c r="D2120">
        <v>113.550003</v>
      </c>
      <c r="E2120">
        <v>111.889999</v>
      </c>
      <c r="F2120">
        <v>112.029999</v>
      </c>
      <c r="G2120">
        <v>112.029999</v>
      </c>
      <c r="H2120">
        <v>0</v>
      </c>
    </row>
    <row r="2121" spans="1:8" x14ac:dyDescent="0.25">
      <c r="A2121" s="1">
        <v>36948</v>
      </c>
      <c r="B2121" s="1" t="str">
        <f t="shared" si="33"/>
        <v>2001M2</v>
      </c>
      <c r="C2121">
        <v>112.16999800000001</v>
      </c>
      <c r="D2121">
        <v>113.07</v>
      </c>
      <c r="E2121">
        <v>112.089996</v>
      </c>
      <c r="F2121">
        <v>112.769997</v>
      </c>
      <c r="G2121">
        <v>112.769997</v>
      </c>
      <c r="H2121">
        <v>0</v>
      </c>
    </row>
    <row r="2122" spans="1:8" x14ac:dyDescent="0.25">
      <c r="A2122" s="1">
        <v>36949</v>
      </c>
      <c r="B2122" s="1" t="str">
        <f t="shared" si="33"/>
        <v>2001M2</v>
      </c>
      <c r="C2122">
        <v>112.989998</v>
      </c>
      <c r="D2122">
        <v>113.019997</v>
      </c>
      <c r="E2122">
        <v>111.94000200000001</v>
      </c>
      <c r="F2122">
        <v>112.339996</v>
      </c>
      <c r="G2122">
        <v>112.339996</v>
      </c>
      <c r="H2122">
        <v>0</v>
      </c>
    </row>
    <row r="2123" spans="1:8" x14ac:dyDescent="0.25">
      <c r="A2123" s="1">
        <v>36950</v>
      </c>
      <c r="B2123" s="1" t="str">
        <f t="shared" si="33"/>
        <v>2001M2</v>
      </c>
      <c r="C2123">
        <v>112.239998</v>
      </c>
      <c r="D2123">
        <v>112.43</v>
      </c>
      <c r="E2123">
        <v>111.699997</v>
      </c>
      <c r="F2123">
        <v>112.010002</v>
      </c>
      <c r="G2123">
        <v>112.010002</v>
      </c>
      <c r="H2123">
        <v>0</v>
      </c>
    </row>
    <row r="2124" spans="1:8" x14ac:dyDescent="0.25">
      <c r="A2124" s="1">
        <v>36951</v>
      </c>
      <c r="B2124" s="1" t="str">
        <f t="shared" si="33"/>
        <v>2001M3</v>
      </c>
      <c r="C2124">
        <v>112.040001</v>
      </c>
      <c r="D2124">
        <v>112.08000199999999</v>
      </c>
      <c r="E2124">
        <v>111.230003</v>
      </c>
      <c r="F2124">
        <v>111.279999</v>
      </c>
      <c r="G2124">
        <v>111.279999</v>
      </c>
      <c r="H2124">
        <v>0</v>
      </c>
    </row>
    <row r="2125" spans="1:8" x14ac:dyDescent="0.25">
      <c r="A2125" s="1">
        <v>36952</v>
      </c>
      <c r="B2125" s="1" t="str">
        <f t="shared" si="33"/>
        <v>2001M3</v>
      </c>
      <c r="C2125">
        <v>111.370003</v>
      </c>
      <c r="D2125">
        <v>111.57</v>
      </c>
      <c r="E2125">
        <v>110.82</v>
      </c>
      <c r="F2125">
        <v>111.16999800000001</v>
      </c>
      <c r="G2125">
        <v>111.16999800000001</v>
      </c>
      <c r="H2125">
        <v>0</v>
      </c>
    </row>
    <row r="2126" spans="1:8" x14ac:dyDescent="0.25">
      <c r="A2126" s="1">
        <v>36955</v>
      </c>
      <c r="B2126" s="1" t="str">
        <f t="shared" si="33"/>
        <v>2001M3</v>
      </c>
      <c r="C2126">
        <v>111.129997</v>
      </c>
      <c r="D2126">
        <v>111.709999</v>
      </c>
      <c r="E2126">
        <v>111</v>
      </c>
      <c r="F2126">
        <v>111.540001</v>
      </c>
      <c r="G2126">
        <v>111.540001</v>
      </c>
      <c r="H2126">
        <v>0</v>
      </c>
    </row>
    <row r="2127" spans="1:8" x14ac:dyDescent="0.25">
      <c r="A2127" s="1">
        <v>36956</v>
      </c>
      <c r="B2127" s="1" t="str">
        <f t="shared" si="33"/>
        <v>2001M3</v>
      </c>
      <c r="C2127">
        <v>111.639999</v>
      </c>
      <c r="D2127">
        <v>111.860001</v>
      </c>
      <c r="E2127">
        <v>111.150002</v>
      </c>
      <c r="F2127">
        <v>111.199997</v>
      </c>
      <c r="G2127">
        <v>111.199997</v>
      </c>
      <c r="H2127">
        <v>0</v>
      </c>
    </row>
    <row r="2128" spans="1:8" x14ac:dyDescent="0.25">
      <c r="A2128" s="1">
        <v>36957</v>
      </c>
      <c r="B2128" s="1" t="str">
        <f t="shared" si="33"/>
        <v>2001M3</v>
      </c>
      <c r="C2128">
        <v>111.16999800000001</v>
      </c>
      <c r="D2128">
        <v>112.010002</v>
      </c>
      <c r="E2128">
        <v>110.93</v>
      </c>
      <c r="F2128">
        <v>111.83000199999999</v>
      </c>
      <c r="G2128">
        <v>111.83000199999999</v>
      </c>
      <c r="H2128">
        <v>0</v>
      </c>
    </row>
    <row r="2129" spans="1:8" x14ac:dyDescent="0.25">
      <c r="A2129" s="1">
        <v>36958</v>
      </c>
      <c r="B2129" s="1" t="str">
        <f t="shared" si="33"/>
        <v>2001M3</v>
      </c>
      <c r="C2129">
        <v>111.779999</v>
      </c>
      <c r="D2129">
        <v>111.980003</v>
      </c>
      <c r="E2129">
        <v>111.290001</v>
      </c>
      <c r="F2129">
        <v>111.489998</v>
      </c>
      <c r="G2129">
        <v>111.489998</v>
      </c>
      <c r="H2129">
        <v>0</v>
      </c>
    </row>
    <row r="2130" spans="1:8" x14ac:dyDescent="0.25">
      <c r="A2130" s="1">
        <v>36959</v>
      </c>
      <c r="B2130" s="1" t="str">
        <f t="shared" si="33"/>
        <v>2001M3</v>
      </c>
      <c r="C2130">
        <v>111.400002</v>
      </c>
      <c r="D2130">
        <v>111.730003</v>
      </c>
      <c r="E2130">
        <v>111.010002</v>
      </c>
      <c r="F2130">
        <v>111.44000200000001</v>
      </c>
      <c r="G2130">
        <v>111.44000200000001</v>
      </c>
      <c r="H2130">
        <v>0</v>
      </c>
    </row>
    <row r="2131" spans="1:8" x14ac:dyDescent="0.25">
      <c r="A2131" s="1">
        <v>36962</v>
      </c>
      <c r="B2131" s="1" t="str">
        <f t="shared" si="33"/>
        <v>2001M3</v>
      </c>
      <c r="C2131">
        <v>111.470001</v>
      </c>
      <c r="D2131">
        <v>112.160004</v>
      </c>
      <c r="E2131">
        <v>111.379997</v>
      </c>
      <c r="F2131">
        <v>112.010002</v>
      </c>
      <c r="G2131">
        <v>112.010002</v>
      </c>
      <c r="H2131">
        <v>0</v>
      </c>
    </row>
    <row r="2132" spans="1:8" x14ac:dyDescent="0.25">
      <c r="A2132" s="1">
        <v>36963</v>
      </c>
      <c r="B2132" s="1" t="str">
        <f t="shared" si="33"/>
        <v>2001M3</v>
      </c>
      <c r="C2132">
        <v>111.900002</v>
      </c>
      <c r="D2132">
        <v>113.30999799999999</v>
      </c>
      <c r="E2132">
        <v>111.83000199999999</v>
      </c>
      <c r="F2132">
        <v>113.110001</v>
      </c>
      <c r="G2132">
        <v>113.110001</v>
      </c>
      <c r="H2132">
        <v>0</v>
      </c>
    </row>
    <row r="2133" spans="1:8" x14ac:dyDescent="0.25">
      <c r="A2133" s="1">
        <v>36964</v>
      </c>
      <c r="B2133" s="1" t="str">
        <f t="shared" si="33"/>
        <v>2001M3</v>
      </c>
      <c r="C2133">
        <v>113.08000199999999</v>
      </c>
      <c r="D2133">
        <v>113.83000199999999</v>
      </c>
      <c r="E2133">
        <v>112.489998</v>
      </c>
      <c r="F2133">
        <v>113.699997</v>
      </c>
      <c r="G2133">
        <v>113.699997</v>
      </c>
      <c r="H2133">
        <v>0</v>
      </c>
    </row>
    <row r="2134" spans="1:8" x14ac:dyDescent="0.25">
      <c r="A2134" s="1">
        <v>36965</v>
      </c>
      <c r="B2134" s="1" t="str">
        <f t="shared" si="33"/>
        <v>2001M3</v>
      </c>
      <c r="C2134">
        <v>113.639999</v>
      </c>
      <c r="D2134">
        <v>115.19000200000001</v>
      </c>
      <c r="E2134">
        <v>113.43</v>
      </c>
      <c r="F2134">
        <v>114.709999</v>
      </c>
      <c r="G2134">
        <v>114.709999</v>
      </c>
      <c r="H2134">
        <v>0</v>
      </c>
    </row>
    <row r="2135" spans="1:8" x14ac:dyDescent="0.25">
      <c r="A2135" s="1">
        <v>36966</v>
      </c>
      <c r="B2135" s="1" t="str">
        <f t="shared" si="33"/>
        <v>2001M3</v>
      </c>
      <c r="C2135">
        <v>114.860001</v>
      </c>
      <c r="D2135">
        <v>115.760002</v>
      </c>
      <c r="E2135">
        <v>114.769997</v>
      </c>
      <c r="F2135">
        <v>115.32</v>
      </c>
      <c r="G2135">
        <v>115.32</v>
      </c>
      <c r="H2135">
        <v>0</v>
      </c>
    </row>
    <row r="2136" spans="1:8" x14ac:dyDescent="0.25">
      <c r="A2136" s="1">
        <v>36969</v>
      </c>
      <c r="B2136" s="1" t="str">
        <f t="shared" si="33"/>
        <v>2001M3</v>
      </c>
      <c r="C2136">
        <v>115.260002</v>
      </c>
      <c r="D2136">
        <v>115.629997</v>
      </c>
      <c r="E2136">
        <v>114.69000200000001</v>
      </c>
      <c r="F2136">
        <v>115.199997</v>
      </c>
      <c r="G2136">
        <v>115.199997</v>
      </c>
      <c r="H2136">
        <v>0</v>
      </c>
    </row>
    <row r="2137" spans="1:8" x14ac:dyDescent="0.25">
      <c r="A2137" s="1">
        <v>36970</v>
      </c>
      <c r="B2137" s="1" t="str">
        <f t="shared" si="33"/>
        <v>2001M3</v>
      </c>
      <c r="C2137">
        <v>115.099998</v>
      </c>
      <c r="D2137">
        <v>115.110001</v>
      </c>
      <c r="E2137">
        <v>114.110001</v>
      </c>
      <c r="F2137">
        <v>114.110001</v>
      </c>
      <c r="G2137">
        <v>114.110001</v>
      </c>
      <c r="H2137">
        <v>0</v>
      </c>
    </row>
    <row r="2138" spans="1:8" x14ac:dyDescent="0.25">
      <c r="A2138" s="1">
        <v>36971</v>
      </c>
      <c r="B2138" s="1" t="str">
        <f t="shared" si="33"/>
        <v>2001M3</v>
      </c>
      <c r="C2138">
        <v>113.879997</v>
      </c>
      <c r="D2138">
        <v>115.769997</v>
      </c>
      <c r="E2138">
        <v>113.790001</v>
      </c>
      <c r="F2138">
        <v>115.529999</v>
      </c>
      <c r="G2138">
        <v>115.529999</v>
      </c>
      <c r="H2138">
        <v>0</v>
      </c>
    </row>
    <row r="2139" spans="1:8" x14ac:dyDescent="0.25">
      <c r="A2139" s="1">
        <v>36972</v>
      </c>
      <c r="B2139" s="1" t="str">
        <f t="shared" si="33"/>
        <v>2001M3</v>
      </c>
      <c r="C2139">
        <v>115.459999</v>
      </c>
      <c r="D2139">
        <v>116.790001</v>
      </c>
      <c r="E2139">
        <v>115.410004</v>
      </c>
      <c r="F2139">
        <v>116.300003</v>
      </c>
      <c r="G2139">
        <v>116.300003</v>
      </c>
      <c r="H2139">
        <v>0</v>
      </c>
    </row>
    <row r="2140" spans="1:8" x14ac:dyDescent="0.25">
      <c r="A2140" s="1">
        <v>36973</v>
      </c>
      <c r="B2140" s="1" t="str">
        <f t="shared" si="33"/>
        <v>2001M3</v>
      </c>
      <c r="C2140">
        <v>116.290001</v>
      </c>
      <c r="D2140">
        <v>116.480003</v>
      </c>
      <c r="E2140">
        <v>115.290001</v>
      </c>
      <c r="F2140">
        <v>115.94000200000001</v>
      </c>
      <c r="G2140">
        <v>115.94000200000001</v>
      </c>
      <c r="H2140">
        <v>0</v>
      </c>
    </row>
    <row r="2141" spans="1:8" x14ac:dyDescent="0.25">
      <c r="A2141" s="1">
        <v>36976</v>
      </c>
      <c r="B2141" s="1" t="str">
        <f t="shared" si="33"/>
        <v>2001M3</v>
      </c>
      <c r="C2141">
        <v>116.050003</v>
      </c>
      <c r="D2141">
        <v>116.07</v>
      </c>
      <c r="E2141">
        <v>115.160004</v>
      </c>
      <c r="F2141">
        <v>115.209999</v>
      </c>
      <c r="G2141">
        <v>115.209999</v>
      </c>
      <c r="H2141">
        <v>0</v>
      </c>
    </row>
    <row r="2142" spans="1:8" x14ac:dyDescent="0.25">
      <c r="A2142" s="1">
        <v>36977</v>
      </c>
      <c r="B2142" s="1" t="str">
        <f t="shared" si="33"/>
        <v>2001M3</v>
      </c>
      <c r="C2142">
        <v>115.029999</v>
      </c>
      <c r="D2142">
        <v>115.870003</v>
      </c>
      <c r="E2142">
        <v>114.949997</v>
      </c>
      <c r="F2142">
        <v>115.43</v>
      </c>
      <c r="G2142">
        <v>115.43</v>
      </c>
      <c r="H2142">
        <v>0</v>
      </c>
    </row>
    <row r="2143" spans="1:8" x14ac:dyDescent="0.25">
      <c r="A2143" s="1">
        <v>36978</v>
      </c>
      <c r="B2143" s="1" t="str">
        <f t="shared" si="33"/>
        <v>2001M3</v>
      </c>
      <c r="C2143">
        <v>115.370003</v>
      </c>
      <c r="D2143">
        <v>116.150002</v>
      </c>
      <c r="E2143">
        <v>115.279999</v>
      </c>
      <c r="F2143">
        <v>116.010002</v>
      </c>
      <c r="G2143">
        <v>116.010002</v>
      </c>
      <c r="H2143">
        <v>0</v>
      </c>
    </row>
    <row r="2144" spans="1:8" x14ac:dyDescent="0.25">
      <c r="A2144" s="1">
        <v>36979</v>
      </c>
      <c r="B2144" s="1" t="str">
        <f t="shared" si="33"/>
        <v>2001M3</v>
      </c>
      <c r="C2144">
        <v>115.980003</v>
      </c>
      <c r="D2144">
        <v>116.800003</v>
      </c>
      <c r="E2144">
        <v>115.91999800000001</v>
      </c>
      <c r="F2144">
        <v>116.599998</v>
      </c>
      <c r="G2144">
        <v>116.599998</v>
      </c>
      <c r="H2144">
        <v>0</v>
      </c>
    </row>
    <row r="2145" spans="1:8" x14ac:dyDescent="0.25">
      <c r="A2145" s="1">
        <v>36980</v>
      </c>
      <c r="B2145" s="1" t="str">
        <f t="shared" si="33"/>
        <v>2001M3</v>
      </c>
      <c r="C2145">
        <v>116.57</v>
      </c>
      <c r="D2145">
        <v>117.629997</v>
      </c>
      <c r="E2145">
        <v>116.480003</v>
      </c>
      <c r="F2145">
        <v>117.370003</v>
      </c>
      <c r="G2145">
        <v>117.370003</v>
      </c>
      <c r="H2145">
        <v>0</v>
      </c>
    </row>
    <row r="2146" spans="1:8" x14ac:dyDescent="0.25">
      <c r="A2146" s="1">
        <v>36983</v>
      </c>
      <c r="B2146" s="1" t="str">
        <f t="shared" si="33"/>
        <v>2001M4</v>
      </c>
      <c r="C2146">
        <v>117.699997</v>
      </c>
      <c r="D2146">
        <v>117.82</v>
      </c>
      <c r="E2146">
        <v>116.889999</v>
      </c>
      <c r="F2146">
        <v>117.339996</v>
      </c>
      <c r="G2146">
        <v>117.339996</v>
      </c>
      <c r="H2146">
        <v>0</v>
      </c>
    </row>
    <row r="2147" spans="1:8" x14ac:dyDescent="0.25">
      <c r="A2147" s="1">
        <v>36984</v>
      </c>
      <c r="B2147" s="1" t="str">
        <f t="shared" si="33"/>
        <v>2001M4</v>
      </c>
      <c r="C2147">
        <v>117.260002</v>
      </c>
      <c r="D2147">
        <v>117.44000200000001</v>
      </c>
      <c r="E2147">
        <v>115.629997</v>
      </c>
      <c r="F2147">
        <v>115.629997</v>
      </c>
      <c r="G2147">
        <v>115.629997</v>
      </c>
      <c r="H2147">
        <v>0</v>
      </c>
    </row>
    <row r="2148" spans="1:8" x14ac:dyDescent="0.25">
      <c r="A2148" s="1">
        <v>36985</v>
      </c>
      <c r="B2148" s="1" t="str">
        <f t="shared" si="33"/>
        <v>2001M4</v>
      </c>
      <c r="C2148">
        <v>115.57</v>
      </c>
      <c r="D2148">
        <v>116</v>
      </c>
      <c r="E2148">
        <v>114.83000199999999</v>
      </c>
      <c r="F2148">
        <v>115.08000199999999</v>
      </c>
      <c r="G2148">
        <v>115.08000199999999</v>
      </c>
      <c r="H2148">
        <v>0</v>
      </c>
    </row>
    <row r="2149" spans="1:8" x14ac:dyDescent="0.25">
      <c r="A2149" s="1">
        <v>36986</v>
      </c>
      <c r="B2149" s="1" t="str">
        <f t="shared" si="33"/>
        <v>2001M4</v>
      </c>
      <c r="C2149">
        <v>115.089996</v>
      </c>
      <c r="D2149">
        <v>115.660004</v>
      </c>
      <c r="E2149">
        <v>114.360001</v>
      </c>
      <c r="F2149">
        <v>115.470001</v>
      </c>
      <c r="G2149">
        <v>115.470001</v>
      </c>
      <c r="H2149">
        <v>0</v>
      </c>
    </row>
    <row r="2150" spans="1:8" x14ac:dyDescent="0.25">
      <c r="A2150" s="1">
        <v>36987</v>
      </c>
      <c r="B2150" s="1" t="str">
        <f t="shared" si="33"/>
        <v>2001M4</v>
      </c>
      <c r="C2150">
        <v>115.489998</v>
      </c>
      <c r="D2150">
        <v>115.870003</v>
      </c>
      <c r="E2150">
        <v>114.510002</v>
      </c>
      <c r="F2150">
        <v>114.75</v>
      </c>
      <c r="G2150">
        <v>114.75</v>
      </c>
      <c r="H2150">
        <v>0</v>
      </c>
    </row>
    <row r="2151" spans="1:8" x14ac:dyDescent="0.25">
      <c r="A2151" s="1">
        <v>36990</v>
      </c>
      <c r="B2151" s="1" t="str">
        <f t="shared" si="33"/>
        <v>2001M4</v>
      </c>
      <c r="C2151">
        <v>114.709999</v>
      </c>
      <c r="D2151">
        <v>115.260002</v>
      </c>
      <c r="E2151">
        <v>114.610001</v>
      </c>
      <c r="F2151">
        <v>115.209999</v>
      </c>
      <c r="G2151">
        <v>115.209999</v>
      </c>
      <c r="H2151">
        <v>0</v>
      </c>
    </row>
    <row r="2152" spans="1:8" x14ac:dyDescent="0.25">
      <c r="A2152" s="1">
        <v>36991</v>
      </c>
      <c r="B2152" s="1" t="str">
        <f t="shared" si="33"/>
        <v>2001M4</v>
      </c>
      <c r="C2152">
        <v>115.529999</v>
      </c>
      <c r="D2152">
        <v>116.129997</v>
      </c>
      <c r="E2152">
        <v>115.029999</v>
      </c>
      <c r="F2152">
        <v>116.019997</v>
      </c>
      <c r="G2152">
        <v>116.019997</v>
      </c>
      <c r="H2152">
        <v>0</v>
      </c>
    </row>
    <row r="2153" spans="1:8" x14ac:dyDescent="0.25">
      <c r="A2153" s="1">
        <v>36992</v>
      </c>
      <c r="B2153" s="1" t="str">
        <f t="shared" si="33"/>
        <v>2001M4</v>
      </c>
      <c r="C2153">
        <v>115.839996</v>
      </c>
      <c r="D2153">
        <v>116.660004</v>
      </c>
      <c r="E2153">
        <v>115.629997</v>
      </c>
      <c r="F2153">
        <v>116.129997</v>
      </c>
      <c r="G2153">
        <v>116.129997</v>
      </c>
      <c r="H2153">
        <v>0</v>
      </c>
    </row>
    <row r="2154" spans="1:8" x14ac:dyDescent="0.25">
      <c r="A2154" s="1">
        <v>36993</v>
      </c>
      <c r="B2154" s="1" t="str">
        <f t="shared" si="33"/>
        <v>2001M4</v>
      </c>
      <c r="C2154">
        <v>116.040001</v>
      </c>
      <c r="D2154">
        <v>116.220001</v>
      </c>
      <c r="E2154">
        <v>115.290001</v>
      </c>
      <c r="F2154">
        <v>115.540001</v>
      </c>
      <c r="G2154">
        <v>115.540001</v>
      </c>
      <c r="H2154">
        <v>0</v>
      </c>
    </row>
    <row r="2155" spans="1:8" x14ac:dyDescent="0.25">
      <c r="A2155" s="1">
        <v>36997</v>
      </c>
      <c r="B2155" s="1" t="str">
        <f t="shared" si="33"/>
        <v>2001M4</v>
      </c>
      <c r="C2155">
        <v>116.370003</v>
      </c>
      <c r="D2155">
        <v>116.529999</v>
      </c>
      <c r="E2155">
        <v>116.110001</v>
      </c>
      <c r="F2155">
        <v>116.18</v>
      </c>
      <c r="G2155">
        <v>116.18</v>
      </c>
      <c r="H2155">
        <v>0</v>
      </c>
    </row>
    <row r="2156" spans="1:8" x14ac:dyDescent="0.25">
      <c r="A2156" s="1">
        <v>36998</v>
      </c>
      <c r="B2156" s="1" t="str">
        <f t="shared" si="33"/>
        <v>2001M4</v>
      </c>
      <c r="C2156">
        <v>115.970001</v>
      </c>
      <c r="D2156">
        <v>116.849998</v>
      </c>
      <c r="E2156">
        <v>115.55999799999999</v>
      </c>
      <c r="F2156">
        <v>116.459999</v>
      </c>
      <c r="G2156">
        <v>116.459999</v>
      </c>
      <c r="H2156">
        <v>0</v>
      </c>
    </row>
    <row r="2157" spans="1:8" x14ac:dyDescent="0.25">
      <c r="A2157" s="1">
        <v>36999</v>
      </c>
      <c r="B2157" s="1" t="str">
        <f t="shared" si="33"/>
        <v>2001M4</v>
      </c>
      <c r="C2157">
        <v>116.43</v>
      </c>
      <c r="D2157">
        <v>117.55999799999999</v>
      </c>
      <c r="E2157">
        <v>115.68</v>
      </c>
      <c r="F2157">
        <v>116.129997</v>
      </c>
      <c r="G2157">
        <v>116.129997</v>
      </c>
      <c r="H2157">
        <v>0</v>
      </c>
    </row>
    <row r="2158" spans="1:8" x14ac:dyDescent="0.25">
      <c r="A2158" s="1">
        <v>37000</v>
      </c>
      <c r="B2158" s="1" t="str">
        <f t="shared" si="33"/>
        <v>2001M4</v>
      </c>
      <c r="C2158">
        <v>116.230003</v>
      </c>
      <c r="D2158">
        <v>116.44000200000001</v>
      </c>
      <c r="E2158">
        <v>114.91999800000001</v>
      </c>
      <c r="F2158">
        <v>115.019997</v>
      </c>
      <c r="G2158">
        <v>115.019997</v>
      </c>
      <c r="H2158">
        <v>0</v>
      </c>
    </row>
    <row r="2159" spans="1:8" x14ac:dyDescent="0.25">
      <c r="A2159" s="1">
        <v>37001</v>
      </c>
      <c r="B2159" s="1" t="str">
        <f t="shared" si="33"/>
        <v>2001M4</v>
      </c>
      <c r="C2159">
        <v>114.69000200000001</v>
      </c>
      <c r="D2159">
        <v>115.050003</v>
      </c>
      <c r="E2159">
        <v>114.230003</v>
      </c>
      <c r="F2159">
        <v>114.32</v>
      </c>
      <c r="G2159">
        <v>114.32</v>
      </c>
      <c r="H2159">
        <v>0</v>
      </c>
    </row>
    <row r="2160" spans="1:8" x14ac:dyDescent="0.25">
      <c r="A2160" s="1">
        <v>37004</v>
      </c>
      <c r="B2160" s="1" t="str">
        <f t="shared" si="33"/>
        <v>2001M4</v>
      </c>
      <c r="C2160">
        <v>114.19000200000001</v>
      </c>
      <c r="D2160">
        <v>115.099998</v>
      </c>
      <c r="E2160">
        <v>113.860001</v>
      </c>
      <c r="F2160">
        <v>114.769997</v>
      </c>
      <c r="G2160">
        <v>114.769997</v>
      </c>
      <c r="H2160">
        <v>0</v>
      </c>
    </row>
    <row r="2161" spans="1:8" x14ac:dyDescent="0.25">
      <c r="A2161" s="1">
        <v>37005</v>
      </c>
      <c r="B2161" s="1" t="str">
        <f t="shared" si="33"/>
        <v>2001M4</v>
      </c>
      <c r="C2161">
        <v>114.800003</v>
      </c>
      <c r="D2161">
        <v>115.30999799999999</v>
      </c>
      <c r="E2161">
        <v>114.410004</v>
      </c>
      <c r="F2161">
        <v>115.199997</v>
      </c>
      <c r="G2161">
        <v>115.199997</v>
      </c>
      <c r="H2161">
        <v>0</v>
      </c>
    </row>
    <row r="2162" spans="1:8" x14ac:dyDescent="0.25">
      <c r="A2162" s="1">
        <v>37006</v>
      </c>
      <c r="B2162" s="1" t="str">
        <f t="shared" si="33"/>
        <v>2001M4</v>
      </c>
      <c r="C2162">
        <v>115.290001</v>
      </c>
      <c r="D2162">
        <v>115.540001</v>
      </c>
      <c r="E2162">
        <v>114.610001</v>
      </c>
      <c r="F2162">
        <v>114.980003</v>
      </c>
      <c r="G2162">
        <v>114.980003</v>
      </c>
      <c r="H2162">
        <v>0</v>
      </c>
    </row>
    <row r="2163" spans="1:8" x14ac:dyDescent="0.25">
      <c r="A2163" s="1">
        <v>37007</v>
      </c>
      <c r="B2163" s="1" t="str">
        <f t="shared" si="33"/>
        <v>2001M4</v>
      </c>
      <c r="C2163">
        <v>114.870003</v>
      </c>
      <c r="D2163">
        <v>115.220001</v>
      </c>
      <c r="E2163">
        <v>114.410004</v>
      </c>
      <c r="F2163">
        <v>114.459999</v>
      </c>
      <c r="G2163">
        <v>114.459999</v>
      </c>
      <c r="H2163">
        <v>0</v>
      </c>
    </row>
    <row r="2164" spans="1:8" x14ac:dyDescent="0.25">
      <c r="A2164" s="1">
        <v>37008</v>
      </c>
      <c r="B2164" s="1" t="str">
        <f t="shared" si="33"/>
        <v>2001M4</v>
      </c>
      <c r="C2164">
        <v>114.550003</v>
      </c>
      <c r="D2164">
        <v>115.849998</v>
      </c>
      <c r="E2164">
        <v>114.339996</v>
      </c>
      <c r="F2164">
        <v>115.620003</v>
      </c>
      <c r="G2164">
        <v>115.620003</v>
      </c>
      <c r="H2164">
        <v>0</v>
      </c>
    </row>
    <row r="2165" spans="1:8" x14ac:dyDescent="0.25">
      <c r="A2165" s="1">
        <v>37011</v>
      </c>
      <c r="B2165" s="1" t="str">
        <f t="shared" si="33"/>
        <v>2001M4</v>
      </c>
      <c r="C2165">
        <v>115.66999800000001</v>
      </c>
      <c r="D2165">
        <v>116.139999</v>
      </c>
      <c r="E2165">
        <v>115.470001</v>
      </c>
      <c r="F2165">
        <v>115.849998</v>
      </c>
      <c r="G2165">
        <v>115.849998</v>
      </c>
      <c r="H2165">
        <v>0</v>
      </c>
    </row>
    <row r="2166" spans="1:8" x14ac:dyDescent="0.25">
      <c r="A2166" s="1">
        <v>37012</v>
      </c>
      <c r="B2166" s="1" t="str">
        <f t="shared" si="33"/>
        <v>2001M5</v>
      </c>
      <c r="C2166">
        <v>115.709999</v>
      </c>
      <c r="D2166">
        <v>116.019997</v>
      </c>
      <c r="E2166">
        <v>115.110001</v>
      </c>
      <c r="F2166">
        <v>115.300003</v>
      </c>
      <c r="G2166">
        <v>115.300003</v>
      </c>
      <c r="H2166">
        <v>0</v>
      </c>
    </row>
    <row r="2167" spans="1:8" x14ac:dyDescent="0.25">
      <c r="A2167" s="1">
        <v>37013</v>
      </c>
      <c r="B2167" s="1" t="str">
        <f t="shared" si="33"/>
        <v>2001M5</v>
      </c>
      <c r="C2167">
        <v>115.19000200000001</v>
      </c>
      <c r="D2167">
        <v>115.599998</v>
      </c>
      <c r="E2167">
        <v>114.959999</v>
      </c>
      <c r="F2167">
        <v>115.160004</v>
      </c>
      <c r="G2167">
        <v>115.160004</v>
      </c>
      <c r="H2167">
        <v>0</v>
      </c>
    </row>
    <row r="2168" spans="1:8" x14ac:dyDescent="0.25">
      <c r="A2168" s="1">
        <v>37014</v>
      </c>
      <c r="B2168" s="1" t="str">
        <f t="shared" si="33"/>
        <v>2001M5</v>
      </c>
      <c r="C2168">
        <v>114.879997</v>
      </c>
      <c r="D2168">
        <v>115.529999</v>
      </c>
      <c r="E2168">
        <v>114.709999</v>
      </c>
      <c r="F2168">
        <v>115.379997</v>
      </c>
      <c r="G2168">
        <v>115.379997</v>
      </c>
      <c r="H2168">
        <v>0</v>
      </c>
    </row>
    <row r="2169" spans="1:8" x14ac:dyDescent="0.25">
      <c r="A2169" s="1">
        <v>37015</v>
      </c>
      <c r="B2169" s="1" t="str">
        <f t="shared" si="33"/>
        <v>2001M5</v>
      </c>
      <c r="C2169">
        <v>115.279999</v>
      </c>
      <c r="D2169">
        <v>115.410004</v>
      </c>
      <c r="E2169">
        <v>114.269997</v>
      </c>
      <c r="F2169">
        <v>114.93</v>
      </c>
      <c r="G2169">
        <v>114.93</v>
      </c>
      <c r="H2169">
        <v>0</v>
      </c>
    </row>
    <row r="2170" spans="1:8" x14ac:dyDescent="0.25">
      <c r="A2170" s="1">
        <v>37018</v>
      </c>
      <c r="B2170" s="1" t="str">
        <f t="shared" si="33"/>
        <v>2001M5</v>
      </c>
      <c r="C2170">
        <v>115.160004</v>
      </c>
      <c r="D2170">
        <v>115.360001</v>
      </c>
      <c r="E2170">
        <v>115.089996</v>
      </c>
      <c r="F2170">
        <v>115.32</v>
      </c>
      <c r="G2170">
        <v>115.32</v>
      </c>
      <c r="H2170">
        <v>0</v>
      </c>
    </row>
    <row r="2171" spans="1:8" x14ac:dyDescent="0.25">
      <c r="A2171" s="1">
        <v>37019</v>
      </c>
      <c r="B2171" s="1" t="str">
        <f t="shared" si="33"/>
        <v>2001M5</v>
      </c>
      <c r="C2171">
        <v>115.25</v>
      </c>
      <c r="D2171">
        <v>116.160004</v>
      </c>
      <c r="E2171">
        <v>115.199997</v>
      </c>
      <c r="F2171">
        <v>116.08000199999999</v>
      </c>
      <c r="G2171">
        <v>116.08000199999999</v>
      </c>
      <c r="H2171">
        <v>0</v>
      </c>
    </row>
    <row r="2172" spans="1:8" x14ac:dyDescent="0.25">
      <c r="A2172" s="1">
        <v>37020</v>
      </c>
      <c r="B2172" s="1" t="str">
        <f t="shared" si="33"/>
        <v>2001M5</v>
      </c>
      <c r="C2172">
        <v>116</v>
      </c>
      <c r="D2172">
        <v>116.339996</v>
      </c>
      <c r="E2172">
        <v>115.889999</v>
      </c>
      <c r="F2172">
        <v>116.050003</v>
      </c>
      <c r="G2172">
        <v>116.050003</v>
      </c>
      <c r="H2172">
        <v>0</v>
      </c>
    </row>
    <row r="2173" spans="1:8" x14ac:dyDescent="0.25">
      <c r="A2173" s="1">
        <v>37021</v>
      </c>
      <c r="B2173" s="1" t="str">
        <f t="shared" si="33"/>
        <v>2001M5</v>
      </c>
      <c r="C2173">
        <v>115.91999800000001</v>
      </c>
      <c r="D2173">
        <v>116.709999</v>
      </c>
      <c r="E2173">
        <v>115.349998</v>
      </c>
      <c r="F2173">
        <v>116.370003</v>
      </c>
      <c r="G2173">
        <v>116.370003</v>
      </c>
      <c r="H2173">
        <v>0</v>
      </c>
    </row>
    <row r="2174" spans="1:8" x14ac:dyDescent="0.25">
      <c r="A2174" s="1">
        <v>37022</v>
      </c>
      <c r="B2174" s="1" t="str">
        <f t="shared" si="33"/>
        <v>2001M5</v>
      </c>
      <c r="C2174">
        <v>116.349998</v>
      </c>
      <c r="D2174">
        <v>117.08000199999999</v>
      </c>
      <c r="E2174">
        <v>116.32</v>
      </c>
      <c r="F2174">
        <v>116.839996</v>
      </c>
      <c r="G2174">
        <v>116.839996</v>
      </c>
      <c r="H2174">
        <v>0</v>
      </c>
    </row>
    <row r="2175" spans="1:8" x14ac:dyDescent="0.25">
      <c r="A2175" s="1">
        <v>37025</v>
      </c>
      <c r="B2175" s="1" t="str">
        <f t="shared" si="33"/>
        <v>2001M5</v>
      </c>
      <c r="C2175">
        <v>116.959999</v>
      </c>
      <c r="D2175">
        <v>117.339996</v>
      </c>
      <c r="E2175">
        <v>116.879997</v>
      </c>
      <c r="F2175">
        <v>117.139999</v>
      </c>
      <c r="G2175">
        <v>117.139999</v>
      </c>
      <c r="H2175">
        <v>0</v>
      </c>
    </row>
    <row r="2176" spans="1:8" x14ac:dyDescent="0.25">
      <c r="A2176" s="1">
        <v>37026</v>
      </c>
      <c r="B2176" s="1" t="str">
        <f t="shared" si="33"/>
        <v>2001M5</v>
      </c>
      <c r="C2176">
        <v>117.199997</v>
      </c>
      <c r="D2176">
        <v>117.279999</v>
      </c>
      <c r="E2176">
        <v>116.55999799999999</v>
      </c>
      <c r="F2176">
        <v>116.790001</v>
      </c>
      <c r="G2176">
        <v>116.790001</v>
      </c>
      <c r="H2176">
        <v>0</v>
      </c>
    </row>
    <row r="2177" spans="1:8" x14ac:dyDescent="0.25">
      <c r="A2177" s="1">
        <v>37027</v>
      </c>
      <c r="B2177" s="1" t="str">
        <f t="shared" si="33"/>
        <v>2001M5</v>
      </c>
      <c r="C2177">
        <v>116.529999</v>
      </c>
      <c r="D2177">
        <v>117.139999</v>
      </c>
      <c r="E2177">
        <v>115.970001</v>
      </c>
      <c r="F2177">
        <v>116.139999</v>
      </c>
      <c r="G2177">
        <v>116.139999</v>
      </c>
      <c r="H2177">
        <v>0</v>
      </c>
    </row>
    <row r="2178" spans="1:8" x14ac:dyDescent="0.25">
      <c r="A2178" s="1">
        <v>37028</v>
      </c>
      <c r="B2178" s="1" t="str">
        <f t="shared" si="33"/>
        <v>2001M5</v>
      </c>
      <c r="C2178">
        <v>116.160004</v>
      </c>
      <c r="D2178">
        <v>116.510002</v>
      </c>
      <c r="E2178">
        <v>115.739998</v>
      </c>
      <c r="F2178">
        <v>116.120003</v>
      </c>
      <c r="G2178">
        <v>116.120003</v>
      </c>
      <c r="H2178">
        <v>0</v>
      </c>
    </row>
    <row r="2179" spans="1:8" x14ac:dyDescent="0.25">
      <c r="A2179" s="1">
        <v>37029</v>
      </c>
      <c r="B2179" s="1" t="str">
        <f t="shared" ref="B2179:B2242" si="34">YEAR(A2179)&amp;"M"&amp;MONTH(A2179)</f>
        <v>2001M5</v>
      </c>
      <c r="C2179">
        <v>116.150002</v>
      </c>
      <c r="D2179">
        <v>116.870003</v>
      </c>
      <c r="E2179">
        <v>116.089996</v>
      </c>
      <c r="F2179">
        <v>116.410004</v>
      </c>
      <c r="G2179">
        <v>116.410004</v>
      </c>
      <c r="H2179">
        <v>0</v>
      </c>
    </row>
    <row r="2180" spans="1:8" x14ac:dyDescent="0.25">
      <c r="A2180" s="1">
        <v>37032</v>
      </c>
      <c r="B2180" s="1" t="str">
        <f t="shared" si="34"/>
        <v>2001M5</v>
      </c>
      <c r="C2180">
        <v>116.370003</v>
      </c>
      <c r="D2180">
        <v>116.879997</v>
      </c>
      <c r="E2180">
        <v>116.139999</v>
      </c>
      <c r="F2180">
        <v>116.519997</v>
      </c>
      <c r="G2180">
        <v>116.519997</v>
      </c>
      <c r="H2180">
        <v>0</v>
      </c>
    </row>
    <row r="2181" spans="1:8" x14ac:dyDescent="0.25">
      <c r="A2181" s="1">
        <v>37033</v>
      </c>
      <c r="B2181" s="1" t="str">
        <f t="shared" si="34"/>
        <v>2001M5</v>
      </c>
      <c r="C2181">
        <v>116.589996</v>
      </c>
      <c r="D2181">
        <v>117.980003</v>
      </c>
      <c r="E2181">
        <v>116.480003</v>
      </c>
      <c r="F2181">
        <v>117.69000200000001</v>
      </c>
      <c r="G2181">
        <v>117.69000200000001</v>
      </c>
      <c r="H2181">
        <v>0</v>
      </c>
    </row>
    <row r="2182" spans="1:8" x14ac:dyDescent="0.25">
      <c r="A2182" s="1">
        <v>37034</v>
      </c>
      <c r="B2182" s="1" t="str">
        <f t="shared" si="34"/>
        <v>2001M5</v>
      </c>
      <c r="C2182">
        <v>117.709999</v>
      </c>
      <c r="D2182">
        <v>118.41999800000001</v>
      </c>
      <c r="E2182">
        <v>117.43</v>
      </c>
      <c r="F2182">
        <v>118.290001</v>
      </c>
      <c r="G2182">
        <v>118.290001</v>
      </c>
      <c r="H2182">
        <v>0</v>
      </c>
    </row>
    <row r="2183" spans="1:8" x14ac:dyDescent="0.25">
      <c r="A2183" s="1">
        <v>37035</v>
      </c>
      <c r="B2183" s="1" t="str">
        <f t="shared" si="34"/>
        <v>2001M5</v>
      </c>
      <c r="C2183">
        <v>118.470001</v>
      </c>
      <c r="D2183">
        <v>118.760002</v>
      </c>
      <c r="E2183">
        <v>117.849998</v>
      </c>
      <c r="F2183">
        <v>118.360001</v>
      </c>
      <c r="G2183">
        <v>118.360001</v>
      </c>
      <c r="H2183">
        <v>0</v>
      </c>
    </row>
    <row r="2184" spans="1:8" x14ac:dyDescent="0.25">
      <c r="A2184" s="1">
        <v>37036</v>
      </c>
      <c r="B2184" s="1" t="str">
        <f t="shared" si="34"/>
        <v>2001M5</v>
      </c>
      <c r="C2184">
        <v>118.300003</v>
      </c>
      <c r="D2184">
        <v>118.599998</v>
      </c>
      <c r="E2184">
        <v>117.779999</v>
      </c>
      <c r="F2184">
        <v>118.18</v>
      </c>
      <c r="G2184">
        <v>118.18</v>
      </c>
      <c r="H2184">
        <v>0</v>
      </c>
    </row>
    <row r="2185" spans="1:8" x14ac:dyDescent="0.25">
      <c r="A2185" s="1">
        <v>37040</v>
      </c>
      <c r="B2185" s="1" t="str">
        <f t="shared" si="34"/>
        <v>2001M5</v>
      </c>
      <c r="C2185">
        <v>118.040001</v>
      </c>
      <c r="D2185">
        <v>118.66999800000001</v>
      </c>
      <c r="E2185">
        <v>118</v>
      </c>
      <c r="F2185">
        <v>118.220001</v>
      </c>
      <c r="G2185">
        <v>118.220001</v>
      </c>
      <c r="H2185">
        <v>0</v>
      </c>
    </row>
    <row r="2186" spans="1:8" x14ac:dyDescent="0.25">
      <c r="A2186" s="1">
        <v>37041</v>
      </c>
      <c r="B2186" s="1" t="str">
        <f t="shared" si="34"/>
        <v>2001M5</v>
      </c>
      <c r="C2186">
        <v>118.410004</v>
      </c>
      <c r="D2186">
        <v>118.480003</v>
      </c>
      <c r="E2186">
        <v>117.970001</v>
      </c>
      <c r="F2186">
        <v>118.220001</v>
      </c>
      <c r="G2186">
        <v>118.220001</v>
      </c>
      <c r="H2186">
        <v>0</v>
      </c>
    </row>
    <row r="2187" spans="1:8" x14ac:dyDescent="0.25">
      <c r="A2187" s="1">
        <v>37042</v>
      </c>
      <c r="B2187" s="1" t="str">
        <f t="shared" si="34"/>
        <v>2001M5</v>
      </c>
      <c r="C2187">
        <v>118.300003</v>
      </c>
      <c r="D2187">
        <v>119.290001</v>
      </c>
      <c r="E2187">
        <v>118.18</v>
      </c>
      <c r="F2187">
        <v>119.07</v>
      </c>
      <c r="G2187">
        <v>119.07</v>
      </c>
      <c r="H2187">
        <v>0</v>
      </c>
    </row>
    <row r="2188" spans="1:8" x14ac:dyDescent="0.25">
      <c r="A2188" s="1">
        <v>37043</v>
      </c>
      <c r="B2188" s="1" t="str">
        <f t="shared" si="34"/>
        <v>2001M6</v>
      </c>
      <c r="C2188">
        <v>119.110001</v>
      </c>
      <c r="D2188">
        <v>119.389999</v>
      </c>
      <c r="E2188">
        <v>118.66999800000001</v>
      </c>
      <c r="F2188">
        <v>118.889999</v>
      </c>
      <c r="G2188">
        <v>118.889999</v>
      </c>
      <c r="H2188">
        <v>0</v>
      </c>
    </row>
    <row r="2189" spans="1:8" x14ac:dyDescent="0.25">
      <c r="A2189" s="1">
        <v>37046</v>
      </c>
      <c r="B2189" s="1" t="str">
        <f t="shared" si="34"/>
        <v>2001M6</v>
      </c>
      <c r="C2189">
        <v>119.139999</v>
      </c>
      <c r="D2189">
        <v>119.43</v>
      </c>
      <c r="E2189">
        <v>118.459999</v>
      </c>
      <c r="F2189">
        <v>119.19000200000001</v>
      </c>
      <c r="G2189">
        <v>119.19000200000001</v>
      </c>
      <c r="H2189">
        <v>0</v>
      </c>
    </row>
    <row r="2190" spans="1:8" x14ac:dyDescent="0.25">
      <c r="A2190" s="1">
        <v>37047</v>
      </c>
      <c r="B2190" s="1" t="str">
        <f t="shared" si="34"/>
        <v>2001M6</v>
      </c>
      <c r="C2190">
        <v>119.199997</v>
      </c>
      <c r="D2190">
        <v>119.639999</v>
      </c>
      <c r="E2190">
        <v>118.639999</v>
      </c>
      <c r="F2190">
        <v>118.699997</v>
      </c>
      <c r="G2190">
        <v>118.699997</v>
      </c>
      <c r="H2190">
        <v>0</v>
      </c>
    </row>
    <row r="2191" spans="1:8" x14ac:dyDescent="0.25">
      <c r="A2191" s="1">
        <v>37048</v>
      </c>
      <c r="B2191" s="1" t="str">
        <f t="shared" si="34"/>
        <v>2001M6</v>
      </c>
      <c r="C2191">
        <v>118.629997</v>
      </c>
      <c r="D2191">
        <v>119.629997</v>
      </c>
      <c r="E2191">
        <v>118.32</v>
      </c>
      <c r="F2191">
        <v>119.360001</v>
      </c>
      <c r="G2191">
        <v>119.360001</v>
      </c>
      <c r="H2191">
        <v>0</v>
      </c>
    </row>
    <row r="2192" spans="1:8" x14ac:dyDescent="0.25">
      <c r="A2192" s="1">
        <v>37049</v>
      </c>
      <c r="B2192" s="1" t="str">
        <f t="shared" si="34"/>
        <v>2001M6</v>
      </c>
      <c r="C2192">
        <v>119.480003</v>
      </c>
      <c r="D2192">
        <v>119.629997</v>
      </c>
      <c r="E2192">
        <v>118.94000200000001</v>
      </c>
      <c r="F2192">
        <v>119.089996</v>
      </c>
      <c r="G2192">
        <v>119.089996</v>
      </c>
      <c r="H2192">
        <v>0</v>
      </c>
    </row>
    <row r="2193" spans="1:8" x14ac:dyDescent="0.25">
      <c r="A2193" s="1">
        <v>37050</v>
      </c>
      <c r="B2193" s="1" t="str">
        <f t="shared" si="34"/>
        <v>2001M6</v>
      </c>
      <c r="C2193">
        <v>119.08000199999999</v>
      </c>
      <c r="D2193">
        <v>119.660004</v>
      </c>
      <c r="E2193">
        <v>118.989998</v>
      </c>
      <c r="F2193">
        <v>119.209999</v>
      </c>
      <c r="G2193">
        <v>119.209999</v>
      </c>
      <c r="H2193">
        <v>0</v>
      </c>
    </row>
    <row r="2194" spans="1:8" x14ac:dyDescent="0.25">
      <c r="A2194" s="1">
        <v>37053</v>
      </c>
      <c r="B2194" s="1" t="str">
        <f t="shared" si="34"/>
        <v>2001M6</v>
      </c>
      <c r="C2194">
        <v>119.349998</v>
      </c>
      <c r="D2194">
        <v>120.33000199999999</v>
      </c>
      <c r="E2194">
        <v>118.959999</v>
      </c>
      <c r="F2194">
        <v>120.050003</v>
      </c>
      <c r="G2194">
        <v>120.050003</v>
      </c>
      <c r="H2194">
        <v>0</v>
      </c>
    </row>
    <row r="2195" spans="1:8" x14ac:dyDescent="0.25">
      <c r="A2195" s="1">
        <v>37054</v>
      </c>
      <c r="B2195" s="1" t="str">
        <f t="shared" si="34"/>
        <v>2001M6</v>
      </c>
      <c r="C2195">
        <v>120.150002</v>
      </c>
      <c r="D2195">
        <v>120.32</v>
      </c>
      <c r="E2195">
        <v>119.510002</v>
      </c>
      <c r="F2195">
        <v>119.610001</v>
      </c>
      <c r="G2195">
        <v>119.610001</v>
      </c>
      <c r="H2195">
        <v>0</v>
      </c>
    </row>
    <row r="2196" spans="1:8" x14ac:dyDescent="0.25">
      <c r="A2196" s="1">
        <v>37055</v>
      </c>
      <c r="B2196" s="1" t="str">
        <f t="shared" si="34"/>
        <v>2001M6</v>
      </c>
      <c r="C2196">
        <v>119.30999799999999</v>
      </c>
      <c r="D2196">
        <v>119.55999799999999</v>
      </c>
      <c r="E2196">
        <v>118.779999</v>
      </c>
      <c r="F2196">
        <v>119.029999</v>
      </c>
      <c r="G2196">
        <v>119.029999</v>
      </c>
      <c r="H2196">
        <v>0</v>
      </c>
    </row>
    <row r="2197" spans="1:8" x14ac:dyDescent="0.25">
      <c r="A2197" s="1">
        <v>37056</v>
      </c>
      <c r="B2197" s="1" t="str">
        <f t="shared" si="34"/>
        <v>2001M6</v>
      </c>
      <c r="C2197">
        <v>118.860001</v>
      </c>
      <c r="D2197">
        <v>119.510002</v>
      </c>
      <c r="E2197">
        <v>117.93</v>
      </c>
      <c r="F2197">
        <v>117.989998</v>
      </c>
      <c r="G2197">
        <v>117.989998</v>
      </c>
      <c r="H2197">
        <v>0</v>
      </c>
    </row>
    <row r="2198" spans="1:8" x14ac:dyDescent="0.25">
      <c r="A2198" s="1">
        <v>37057</v>
      </c>
      <c r="B2198" s="1" t="str">
        <f t="shared" si="34"/>
        <v>2001M6</v>
      </c>
      <c r="C2198">
        <v>117.989998</v>
      </c>
      <c r="D2198">
        <v>118.33000199999999</v>
      </c>
      <c r="E2198">
        <v>117.43</v>
      </c>
      <c r="F2198">
        <v>118.290001</v>
      </c>
      <c r="G2198">
        <v>118.290001</v>
      </c>
      <c r="H2198">
        <v>0</v>
      </c>
    </row>
    <row r="2199" spans="1:8" x14ac:dyDescent="0.25">
      <c r="A2199" s="1">
        <v>37060</v>
      </c>
      <c r="B2199" s="1" t="str">
        <f t="shared" si="34"/>
        <v>2001M6</v>
      </c>
      <c r="C2199">
        <v>118.199997</v>
      </c>
      <c r="D2199">
        <v>118.699997</v>
      </c>
      <c r="E2199">
        <v>118.010002</v>
      </c>
      <c r="F2199">
        <v>118.360001</v>
      </c>
      <c r="G2199">
        <v>118.360001</v>
      </c>
      <c r="H2199">
        <v>0</v>
      </c>
    </row>
    <row r="2200" spans="1:8" x14ac:dyDescent="0.25">
      <c r="A2200" s="1">
        <v>37061</v>
      </c>
      <c r="B2200" s="1" t="str">
        <f t="shared" si="34"/>
        <v>2001M6</v>
      </c>
      <c r="C2200">
        <v>118.480003</v>
      </c>
      <c r="D2200">
        <v>119.220001</v>
      </c>
      <c r="E2200">
        <v>118.389999</v>
      </c>
      <c r="F2200">
        <v>119.040001</v>
      </c>
      <c r="G2200">
        <v>119.040001</v>
      </c>
      <c r="H2200">
        <v>0</v>
      </c>
    </row>
    <row r="2201" spans="1:8" x14ac:dyDescent="0.25">
      <c r="A2201" s="1">
        <v>37062</v>
      </c>
      <c r="B2201" s="1" t="str">
        <f t="shared" si="34"/>
        <v>2001M6</v>
      </c>
      <c r="C2201">
        <v>119.07</v>
      </c>
      <c r="D2201">
        <v>119.620003</v>
      </c>
      <c r="E2201">
        <v>118.989998</v>
      </c>
      <c r="F2201">
        <v>119.129997</v>
      </c>
      <c r="G2201">
        <v>119.129997</v>
      </c>
      <c r="H2201">
        <v>0</v>
      </c>
    </row>
    <row r="2202" spans="1:8" x14ac:dyDescent="0.25">
      <c r="A2202" s="1">
        <v>37063</v>
      </c>
      <c r="B2202" s="1" t="str">
        <f t="shared" si="34"/>
        <v>2001M6</v>
      </c>
      <c r="C2202">
        <v>119.160004</v>
      </c>
      <c r="D2202">
        <v>119.279999</v>
      </c>
      <c r="E2202">
        <v>118.739998</v>
      </c>
      <c r="F2202">
        <v>118.889999</v>
      </c>
      <c r="G2202">
        <v>118.889999</v>
      </c>
      <c r="H2202">
        <v>0</v>
      </c>
    </row>
    <row r="2203" spans="1:8" x14ac:dyDescent="0.25">
      <c r="A2203" s="1">
        <v>37064</v>
      </c>
      <c r="B2203" s="1" t="str">
        <f t="shared" si="34"/>
        <v>2001M6</v>
      </c>
      <c r="C2203">
        <v>119</v>
      </c>
      <c r="D2203">
        <v>119.279999</v>
      </c>
      <c r="E2203">
        <v>118.650002</v>
      </c>
      <c r="F2203">
        <v>118.910004</v>
      </c>
      <c r="G2203">
        <v>118.910004</v>
      </c>
      <c r="H2203">
        <v>0</v>
      </c>
    </row>
    <row r="2204" spans="1:8" x14ac:dyDescent="0.25">
      <c r="A2204" s="1">
        <v>37067</v>
      </c>
      <c r="B2204" s="1" t="str">
        <f t="shared" si="34"/>
        <v>2001M6</v>
      </c>
      <c r="C2204">
        <v>118.760002</v>
      </c>
      <c r="D2204">
        <v>118.790001</v>
      </c>
      <c r="E2204">
        <v>118.110001</v>
      </c>
      <c r="F2204">
        <v>118.32</v>
      </c>
      <c r="G2204">
        <v>118.32</v>
      </c>
      <c r="H2204">
        <v>0</v>
      </c>
    </row>
    <row r="2205" spans="1:8" x14ac:dyDescent="0.25">
      <c r="A2205" s="1">
        <v>37068</v>
      </c>
      <c r="B2205" s="1" t="str">
        <f t="shared" si="34"/>
        <v>2001M6</v>
      </c>
      <c r="C2205">
        <v>118.44000200000001</v>
      </c>
      <c r="D2205">
        <v>118.510002</v>
      </c>
      <c r="E2205">
        <v>117.849998</v>
      </c>
      <c r="F2205">
        <v>118.07</v>
      </c>
      <c r="G2205">
        <v>118.07</v>
      </c>
      <c r="H2205">
        <v>0</v>
      </c>
    </row>
    <row r="2206" spans="1:8" x14ac:dyDescent="0.25">
      <c r="A2206" s="1">
        <v>37069</v>
      </c>
      <c r="B2206" s="1" t="str">
        <f t="shared" si="34"/>
        <v>2001M6</v>
      </c>
      <c r="C2206">
        <v>118.089996</v>
      </c>
      <c r="D2206">
        <v>118.540001</v>
      </c>
      <c r="E2206">
        <v>117.790001</v>
      </c>
      <c r="F2206">
        <v>118.379997</v>
      </c>
      <c r="G2206">
        <v>118.379997</v>
      </c>
      <c r="H2206">
        <v>0</v>
      </c>
    </row>
    <row r="2207" spans="1:8" x14ac:dyDescent="0.25">
      <c r="A2207" s="1">
        <v>37070</v>
      </c>
      <c r="B2207" s="1" t="str">
        <f t="shared" si="34"/>
        <v>2001M6</v>
      </c>
      <c r="C2207">
        <v>118.489998</v>
      </c>
      <c r="D2207">
        <v>120.129997</v>
      </c>
      <c r="E2207">
        <v>118.339996</v>
      </c>
      <c r="F2207">
        <v>120.010002</v>
      </c>
      <c r="G2207">
        <v>120.010002</v>
      </c>
      <c r="H2207">
        <v>0</v>
      </c>
    </row>
    <row r="2208" spans="1:8" x14ac:dyDescent="0.25">
      <c r="A2208" s="1">
        <v>37071</v>
      </c>
      <c r="B2208" s="1" t="str">
        <f t="shared" si="34"/>
        <v>2001M6</v>
      </c>
      <c r="C2208">
        <v>120.07</v>
      </c>
      <c r="D2208">
        <v>120.129997</v>
      </c>
      <c r="E2208">
        <v>119.43</v>
      </c>
      <c r="F2208">
        <v>119.43</v>
      </c>
      <c r="G2208">
        <v>119.43</v>
      </c>
      <c r="H2208">
        <v>0</v>
      </c>
    </row>
    <row r="2209" spans="1:8" x14ac:dyDescent="0.25">
      <c r="A2209" s="1">
        <v>37074</v>
      </c>
      <c r="B2209" s="1" t="str">
        <f t="shared" si="34"/>
        <v>2001M7</v>
      </c>
      <c r="C2209">
        <v>119.389999</v>
      </c>
      <c r="D2209">
        <v>119.959999</v>
      </c>
      <c r="E2209">
        <v>119.239998</v>
      </c>
      <c r="F2209">
        <v>119.66999800000001</v>
      </c>
      <c r="G2209">
        <v>119.66999800000001</v>
      </c>
      <c r="H2209">
        <v>0</v>
      </c>
    </row>
    <row r="2210" spans="1:8" x14ac:dyDescent="0.25">
      <c r="A2210" s="1">
        <v>37075</v>
      </c>
      <c r="B2210" s="1" t="str">
        <f t="shared" si="34"/>
        <v>2001M7</v>
      </c>
      <c r="C2210">
        <v>119.589996</v>
      </c>
      <c r="D2210">
        <v>119.779999</v>
      </c>
      <c r="E2210">
        <v>119.290001</v>
      </c>
      <c r="F2210">
        <v>119.599998</v>
      </c>
      <c r="G2210">
        <v>119.599998</v>
      </c>
      <c r="H2210">
        <v>0</v>
      </c>
    </row>
    <row r="2211" spans="1:8" x14ac:dyDescent="0.25">
      <c r="A2211" s="1">
        <v>37076</v>
      </c>
      <c r="B2211" s="1" t="str">
        <f t="shared" si="34"/>
        <v>2001M7</v>
      </c>
      <c r="C2211">
        <v>119.769997</v>
      </c>
      <c r="D2211">
        <v>120.08000199999999</v>
      </c>
      <c r="E2211">
        <v>119.519997</v>
      </c>
      <c r="F2211">
        <v>119.910004</v>
      </c>
      <c r="G2211">
        <v>119.910004</v>
      </c>
      <c r="H2211">
        <v>0</v>
      </c>
    </row>
    <row r="2212" spans="1:8" x14ac:dyDescent="0.25">
      <c r="A2212" s="1">
        <v>37077</v>
      </c>
      <c r="B2212" s="1" t="str">
        <f t="shared" si="34"/>
        <v>2001M7</v>
      </c>
      <c r="C2212">
        <v>120.25</v>
      </c>
      <c r="D2212">
        <v>120.989998</v>
      </c>
      <c r="E2212">
        <v>119.860001</v>
      </c>
      <c r="F2212">
        <v>120.900002</v>
      </c>
      <c r="G2212">
        <v>120.900002</v>
      </c>
      <c r="H2212">
        <v>0</v>
      </c>
    </row>
    <row r="2213" spans="1:8" x14ac:dyDescent="0.25">
      <c r="A2213" s="1">
        <v>37078</v>
      </c>
      <c r="B2213" s="1" t="str">
        <f t="shared" si="34"/>
        <v>2001M7</v>
      </c>
      <c r="C2213">
        <v>120.760002</v>
      </c>
      <c r="D2213">
        <v>121.019997</v>
      </c>
      <c r="E2213">
        <v>119.849998</v>
      </c>
      <c r="F2213">
        <v>119.900002</v>
      </c>
      <c r="G2213">
        <v>119.900002</v>
      </c>
      <c r="H2213">
        <v>0</v>
      </c>
    </row>
    <row r="2214" spans="1:8" x14ac:dyDescent="0.25">
      <c r="A2214" s="1">
        <v>37081</v>
      </c>
      <c r="B2214" s="1" t="str">
        <f t="shared" si="34"/>
        <v>2001M7</v>
      </c>
      <c r="C2214">
        <v>119.93</v>
      </c>
      <c r="D2214">
        <v>120.199997</v>
      </c>
      <c r="E2214">
        <v>119.550003</v>
      </c>
      <c r="F2214">
        <v>119.889999</v>
      </c>
      <c r="G2214">
        <v>119.889999</v>
      </c>
      <c r="H2214">
        <v>0</v>
      </c>
    </row>
    <row r="2215" spans="1:8" x14ac:dyDescent="0.25">
      <c r="A2215" s="1">
        <v>37082</v>
      </c>
      <c r="B2215" s="1" t="str">
        <f t="shared" si="34"/>
        <v>2001M7</v>
      </c>
      <c r="C2215">
        <v>119.5</v>
      </c>
      <c r="D2215">
        <v>119.760002</v>
      </c>
      <c r="E2215">
        <v>118.910004</v>
      </c>
      <c r="F2215">
        <v>119.129997</v>
      </c>
      <c r="G2215">
        <v>119.129997</v>
      </c>
      <c r="H2215">
        <v>0</v>
      </c>
    </row>
    <row r="2216" spans="1:8" x14ac:dyDescent="0.25">
      <c r="A2216" s="1">
        <v>37083</v>
      </c>
      <c r="B2216" s="1" t="str">
        <f t="shared" si="34"/>
        <v>2001M7</v>
      </c>
      <c r="C2216">
        <v>119.089996</v>
      </c>
      <c r="D2216">
        <v>119.32</v>
      </c>
      <c r="E2216">
        <v>118.120003</v>
      </c>
      <c r="F2216">
        <v>118.639999</v>
      </c>
      <c r="G2216">
        <v>118.639999</v>
      </c>
      <c r="H2216">
        <v>0</v>
      </c>
    </row>
    <row r="2217" spans="1:8" x14ac:dyDescent="0.25">
      <c r="A2217" s="1">
        <v>37084</v>
      </c>
      <c r="B2217" s="1" t="str">
        <f t="shared" si="34"/>
        <v>2001M7</v>
      </c>
      <c r="C2217">
        <v>118.910004</v>
      </c>
      <c r="D2217">
        <v>119.389999</v>
      </c>
      <c r="E2217">
        <v>118.720001</v>
      </c>
      <c r="F2217">
        <v>119.089996</v>
      </c>
      <c r="G2217">
        <v>119.089996</v>
      </c>
      <c r="H2217">
        <v>0</v>
      </c>
    </row>
    <row r="2218" spans="1:8" x14ac:dyDescent="0.25">
      <c r="A2218" s="1">
        <v>37085</v>
      </c>
      <c r="B2218" s="1" t="str">
        <f t="shared" si="34"/>
        <v>2001M7</v>
      </c>
      <c r="C2218">
        <v>119.25</v>
      </c>
      <c r="D2218">
        <v>119.599998</v>
      </c>
      <c r="E2218">
        <v>118.970001</v>
      </c>
      <c r="F2218">
        <v>119.33000199999999</v>
      </c>
      <c r="G2218">
        <v>119.33000199999999</v>
      </c>
      <c r="H2218">
        <v>0</v>
      </c>
    </row>
    <row r="2219" spans="1:8" x14ac:dyDescent="0.25">
      <c r="A2219" s="1">
        <v>37088</v>
      </c>
      <c r="B2219" s="1" t="str">
        <f t="shared" si="34"/>
        <v>2001M7</v>
      </c>
      <c r="C2219">
        <v>119.220001</v>
      </c>
      <c r="D2219">
        <v>119.379997</v>
      </c>
      <c r="E2219">
        <v>118.650002</v>
      </c>
      <c r="F2219">
        <v>119.300003</v>
      </c>
      <c r="G2219">
        <v>119.300003</v>
      </c>
      <c r="H2219">
        <v>0</v>
      </c>
    </row>
    <row r="2220" spans="1:8" x14ac:dyDescent="0.25">
      <c r="A2220" s="1">
        <v>37089</v>
      </c>
      <c r="B2220" s="1" t="str">
        <f t="shared" si="34"/>
        <v>2001M7</v>
      </c>
      <c r="C2220">
        <v>119.57</v>
      </c>
      <c r="D2220">
        <v>119.93</v>
      </c>
      <c r="E2220">
        <v>118.69000200000001</v>
      </c>
      <c r="F2220">
        <v>118.900002</v>
      </c>
      <c r="G2220">
        <v>118.900002</v>
      </c>
      <c r="H2220">
        <v>0</v>
      </c>
    </row>
    <row r="2221" spans="1:8" x14ac:dyDescent="0.25">
      <c r="A2221" s="1">
        <v>37090</v>
      </c>
      <c r="B2221" s="1" t="str">
        <f t="shared" si="34"/>
        <v>2001M7</v>
      </c>
      <c r="C2221">
        <v>118.80999799999999</v>
      </c>
      <c r="D2221">
        <v>119.08000199999999</v>
      </c>
      <c r="E2221">
        <v>117.32</v>
      </c>
      <c r="F2221">
        <v>117.379997</v>
      </c>
      <c r="G2221">
        <v>117.379997</v>
      </c>
      <c r="H2221">
        <v>0</v>
      </c>
    </row>
    <row r="2222" spans="1:8" x14ac:dyDescent="0.25">
      <c r="A2222" s="1">
        <v>37091</v>
      </c>
      <c r="B2222" s="1" t="str">
        <f t="shared" si="34"/>
        <v>2001M7</v>
      </c>
      <c r="C2222">
        <v>117.360001</v>
      </c>
      <c r="D2222">
        <v>117.779999</v>
      </c>
      <c r="E2222">
        <v>116.760002</v>
      </c>
      <c r="F2222">
        <v>117.33000199999999</v>
      </c>
      <c r="G2222">
        <v>117.33000199999999</v>
      </c>
      <c r="H2222">
        <v>0</v>
      </c>
    </row>
    <row r="2223" spans="1:8" x14ac:dyDescent="0.25">
      <c r="A2223" s="1">
        <v>37092</v>
      </c>
      <c r="B2223" s="1" t="str">
        <f t="shared" si="34"/>
        <v>2001M7</v>
      </c>
      <c r="C2223">
        <v>117.300003</v>
      </c>
      <c r="D2223">
        <v>117.449997</v>
      </c>
      <c r="E2223">
        <v>116.650002</v>
      </c>
      <c r="F2223">
        <v>117.209999</v>
      </c>
      <c r="G2223">
        <v>117.209999</v>
      </c>
      <c r="H2223">
        <v>0</v>
      </c>
    </row>
    <row r="2224" spans="1:8" x14ac:dyDescent="0.25">
      <c r="A2224" s="1">
        <v>37095</v>
      </c>
      <c r="B2224" s="1" t="str">
        <f t="shared" si="34"/>
        <v>2001M7</v>
      </c>
      <c r="C2224">
        <v>117.470001</v>
      </c>
      <c r="D2224">
        <v>118.099998</v>
      </c>
      <c r="E2224">
        <v>117.25</v>
      </c>
      <c r="F2224">
        <v>117.849998</v>
      </c>
      <c r="G2224">
        <v>117.849998</v>
      </c>
      <c r="H2224">
        <v>0</v>
      </c>
    </row>
    <row r="2225" spans="1:8" x14ac:dyDescent="0.25">
      <c r="A2225" s="1">
        <v>37096</v>
      </c>
      <c r="B2225" s="1" t="str">
        <f t="shared" si="34"/>
        <v>2001M7</v>
      </c>
      <c r="C2225">
        <v>117.739998</v>
      </c>
      <c r="D2225">
        <v>117.849998</v>
      </c>
      <c r="E2225">
        <v>117.050003</v>
      </c>
      <c r="F2225">
        <v>117.120003</v>
      </c>
      <c r="G2225">
        <v>117.120003</v>
      </c>
      <c r="H2225">
        <v>0</v>
      </c>
    </row>
    <row r="2226" spans="1:8" x14ac:dyDescent="0.25">
      <c r="A2226" s="1">
        <v>37097</v>
      </c>
      <c r="B2226" s="1" t="str">
        <f t="shared" si="34"/>
        <v>2001M7</v>
      </c>
      <c r="C2226">
        <v>117.349998</v>
      </c>
      <c r="D2226">
        <v>117.540001</v>
      </c>
      <c r="E2226">
        <v>116.510002</v>
      </c>
      <c r="F2226">
        <v>116.639999</v>
      </c>
      <c r="G2226">
        <v>116.639999</v>
      </c>
      <c r="H2226">
        <v>0</v>
      </c>
    </row>
    <row r="2227" spans="1:8" x14ac:dyDescent="0.25">
      <c r="A2227" s="1">
        <v>37098</v>
      </c>
      <c r="B2227" s="1" t="str">
        <f t="shared" si="34"/>
        <v>2001M7</v>
      </c>
      <c r="C2227">
        <v>116.620003</v>
      </c>
      <c r="D2227">
        <v>117.129997</v>
      </c>
      <c r="E2227">
        <v>116.339996</v>
      </c>
      <c r="F2227">
        <v>116.739998</v>
      </c>
      <c r="G2227">
        <v>116.739998</v>
      </c>
      <c r="H2227">
        <v>0</v>
      </c>
    </row>
    <row r="2228" spans="1:8" x14ac:dyDescent="0.25">
      <c r="A2228" s="1">
        <v>37099</v>
      </c>
      <c r="B2228" s="1" t="str">
        <f t="shared" si="34"/>
        <v>2001M7</v>
      </c>
      <c r="C2228">
        <v>116.83000199999999</v>
      </c>
      <c r="D2228">
        <v>117.32</v>
      </c>
      <c r="E2228">
        <v>116.489998</v>
      </c>
      <c r="F2228">
        <v>116.94000200000001</v>
      </c>
      <c r="G2228">
        <v>116.94000200000001</v>
      </c>
      <c r="H2228">
        <v>0</v>
      </c>
    </row>
    <row r="2229" spans="1:8" x14ac:dyDescent="0.25">
      <c r="A2229" s="1">
        <v>37102</v>
      </c>
      <c r="B2229" s="1" t="str">
        <f t="shared" si="34"/>
        <v>2001M7</v>
      </c>
      <c r="C2229">
        <v>116.879997</v>
      </c>
      <c r="D2229">
        <v>117.449997</v>
      </c>
      <c r="E2229">
        <v>116.800003</v>
      </c>
      <c r="F2229">
        <v>117.199997</v>
      </c>
      <c r="G2229">
        <v>117.199997</v>
      </c>
      <c r="H2229">
        <v>0</v>
      </c>
    </row>
    <row r="2230" spans="1:8" x14ac:dyDescent="0.25">
      <c r="A2230" s="1">
        <v>37103</v>
      </c>
      <c r="B2230" s="1" t="str">
        <f t="shared" si="34"/>
        <v>2001M7</v>
      </c>
      <c r="C2230">
        <v>117.269997</v>
      </c>
      <c r="D2230">
        <v>117.459999</v>
      </c>
      <c r="E2230">
        <v>116.83000199999999</v>
      </c>
      <c r="F2230">
        <v>117.18</v>
      </c>
      <c r="G2230">
        <v>117.18</v>
      </c>
      <c r="H2230">
        <v>0</v>
      </c>
    </row>
    <row r="2231" spans="1:8" x14ac:dyDescent="0.25">
      <c r="A2231" s="1">
        <v>37104</v>
      </c>
      <c r="B2231" s="1" t="str">
        <f t="shared" si="34"/>
        <v>2001M8</v>
      </c>
      <c r="C2231">
        <v>117.07</v>
      </c>
      <c r="D2231">
        <v>117.139999</v>
      </c>
      <c r="E2231">
        <v>116.410004</v>
      </c>
      <c r="F2231">
        <v>116.55999799999999</v>
      </c>
      <c r="G2231">
        <v>116.55999799999999</v>
      </c>
      <c r="H2231">
        <v>0</v>
      </c>
    </row>
    <row r="2232" spans="1:8" x14ac:dyDescent="0.25">
      <c r="A2232" s="1">
        <v>37105</v>
      </c>
      <c r="B2232" s="1" t="str">
        <f t="shared" si="34"/>
        <v>2001M8</v>
      </c>
      <c r="C2232">
        <v>116.529999</v>
      </c>
      <c r="D2232">
        <v>116.769997</v>
      </c>
      <c r="E2232">
        <v>116.269997</v>
      </c>
      <c r="F2232">
        <v>116.279999</v>
      </c>
      <c r="G2232">
        <v>116.279999</v>
      </c>
      <c r="H2232">
        <v>0</v>
      </c>
    </row>
    <row r="2233" spans="1:8" x14ac:dyDescent="0.25">
      <c r="A2233" s="1">
        <v>37106</v>
      </c>
      <c r="B2233" s="1" t="str">
        <f t="shared" si="34"/>
        <v>2001M8</v>
      </c>
      <c r="C2233">
        <v>116.290001</v>
      </c>
      <c r="D2233">
        <v>116.769997</v>
      </c>
      <c r="E2233">
        <v>115.800003</v>
      </c>
      <c r="F2233">
        <v>116.139999</v>
      </c>
      <c r="G2233">
        <v>116.139999</v>
      </c>
      <c r="H2233">
        <v>0</v>
      </c>
    </row>
    <row r="2234" spans="1:8" x14ac:dyDescent="0.25">
      <c r="A2234" s="1">
        <v>37109</v>
      </c>
      <c r="B2234" s="1" t="str">
        <f t="shared" si="34"/>
        <v>2001M8</v>
      </c>
      <c r="C2234">
        <v>116.260002</v>
      </c>
      <c r="D2234">
        <v>116.730003</v>
      </c>
      <c r="E2234">
        <v>116.209999</v>
      </c>
      <c r="F2234">
        <v>116.41999800000001</v>
      </c>
      <c r="G2234">
        <v>116.41999800000001</v>
      </c>
      <c r="H2234">
        <v>0</v>
      </c>
    </row>
    <row r="2235" spans="1:8" x14ac:dyDescent="0.25">
      <c r="A2235" s="1">
        <v>37110</v>
      </c>
      <c r="B2235" s="1" t="str">
        <f t="shared" si="34"/>
        <v>2001M8</v>
      </c>
      <c r="C2235">
        <v>116.5</v>
      </c>
      <c r="D2235">
        <v>117.089996</v>
      </c>
      <c r="E2235">
        <v>116.459999</v>
      </c>
      <c r="F2235">
        <v>116.83000199999999</v>
      </c>
      <c r="G2235">
        <v>116.83000199999999</v>
      </c>
      <c r="H2235">
        <v>0</v>
      </c>
    </row>
    <row r="2236" spans="1:8" x14ac:dyDescent="0.25">
      <c r="A2236" s="1">
        <v>37111</v>
      </c>
      <c r="B2236" s="1" t="str">
        <f t="shared" si="34"/>
        <v>2001M8</v>
      </c>
      <c r="C2236">
        <v>116.910004</v>
      </c>
      <c r="D2236">
        <v>117.160004</v>
      </c>
      <c r="E2236">
        <v>116.529999</v>
      </c>
      <c r="F2236">
        <v>116.540001</v>
      </c>
      <c r="G2236">
        <v>116.540001</v>
      </c>
      <c r="H2236">
        <v>0</v>
      </c>
    </row>
    <row r="2237" spans="1:8" x14ac:dyDescent="0.25">
      <c r="A2237" s="1">
        <v>37112</v>
      </c>
      <c r="B2237" s="1" t="str">
        <f t="shared" si="34"/>
        <v>2001M8</v>
      </c>
      <c r="C2237">
        <v>116.5</v>
      </c>
      <c r="D2237">
        <v>116.620003</v>
      </c>
      <c r="E2237">
        <v>115.099998</v>
      </c>
      <c r="F2237">
        <v>115.25</v>
      </c>
      <c r="G2237">
        <v>115.25</v>
      </c>
      <c r="H2237">
        <v>0</v>
      </c>
    </row>
    <row r="2238" spans="1:8" x14ac:dyDescent="0.25">
      <c r="A2238" s="1">
        <v>37113</v>
      </c>
      <c r="B2238" s="1" t="str">
        <f t="shared" si="34"/>
        <v>2001M8</v>
      </c>
      <c r="C2238">
        <v>115.379997</v>
      </c>
      <c r="D2238">
        <v>115.449997</v>
      </c>
      <c r="E2238">
        <v>114.989998</v>
      </c>
      <c r="F2238">
        <v>115.290001</v>
      </c>
      <c r="G2238">
        <v>115.290001</v>
      </c>
      <c r="H2238">
        <v>0</v>
      </c>
    </row>
    <row r="2239" spans="1:8" x14ac:dyDescent="0.25">
      <c r="A2239" s="1">
        <v>37116</v>
      </c>
      <c r="B2239" s="1" t="str">
        <f t="shared" si="34"/>
        <v>2001M8</v>
      </c>
      <c r="C2239">
        <v>115.269997</v>
      </c>
      <c r="D2239">
        <v>115.400002</v>
      </c>
      <c r="E2239">
        <v>114.66999800000001</v>
      </c>
      <c r="F2239">
        <v>115.010002</v>
      </c>
      <c r="G2239">
        <v>115.010002</v>
      </c>
      <c r="H2239">
        <v>0</v>
      </c>
    </row>
    <row r="2240" spans="1:8" x14ac:dyDescent="0.25">
      <c r="A2240" s="1">
        <v>37117</v>
      </c>
      <c r="B2240" s="1" t="str">
        <f t="shared" si="34"/>
        <v>2001M8</v>
      </c>
      <c r="C2240">
        <v>115.050003</v>
      </c>
      <c r="D2240">
        <v>115.41999800000001</v>
      </c>
      <c r="E2240">
        <v>114.33000199999999</v>
      </c>
      <c r="F2240">
        <v>114.389999</v>
      </c>
      <c r="G2240">
        <v>114.389999</v>
      </c>
      <c r="H2240">
        <v>0</v>
      </c>
    </row>
    <row r="2241" spans="1:8" x14ac:dyDescent="0.25">
      <c r="A2241" s="1">
        <v>37118</v>
      </c>
      <c r="B2241" s="1" t="str">
        <f t="shared" si="34"/>
        <v>2001M8</v>
      </c>
      <c r="C2241">
        <v>114.41999800000001</v>
      </c>
      <c r="D2241">
        <v>114.470001</v>
      </c>
      <c r="E2241">
        <v>113.040001</v>
      </c>
      <c r="F2241">
        <v>113.19000200000001</v>
      </c>
      <c r="G2241">
        <v>113.19000200000001</v>
      </c>
      <c r="H2241">
        <v>0</v>
      </c>
    </row>
    <row r="2242" spans="1:8" x14ac:dyDescent="0.25">
      <c r="A2242" s="1">
        <v>37119</v>
      </c>
      <c r="B2242" s="1" t="str">
        <f t="shared" si="34"/>
        <v>2001M8</v>
      </c>
      <c r="C2242">
        <v>113.150002</v>
      </c>
      <c r="D2242">
        <v>113.57</v>
      </c>
      <c r="E2242">
        <v>112.449997</v>
      </c>
      <c r="F2242">
        <v>113.08000199999999</v>
      </c>
      <c r="G2242">
        <v>113.08000199999999</v>
      </c>
      <c r="H2242">
        <v>0</v>
      </c>
    </row>
    <row r="2243" spans="1:8" x14ac:dyDescent="0.25">
      <c r="A2243" s="1">
        <v>37120</v>
      </c>
      <c r="B2243" s="1" t="str">
        <f t="shared" ref="B2243:B2306" si="35">YEAR(A2243)&amp;"M"&amp;MONTH(A2243)</f>
        <v>2001M8</v>
      </c>
      <c r="C2243">
        <v>113.389999</v>
      </c>
      <c r="D2243">
        <v>113.58000199999999</v>
      </c>
      <c r="E2243">
        <v>112.91999800000001</v>
      </c>
      <c r="F2243">
        <v>112.989998</v>
      </c>
      <c r="G2243">
        <v>112.989998</v>
      </c>
      <c r="H2243">
        <v>0</v>
      </c>
    </row>
    <row r="2244" spans="1:8" x14ac:dyDescent="0.25">
      <c r="A2244" s="1">
        <v>37123</v>
      </c>
      <c r="B2244" s="1" t="str">
        <f t="shared" si="35"/>
        <v>2001M8</v>
      </c>
      <c r="C2244">
        <v>113.08000199999999</v>
      </c>
      <c r="D2244">
        <v>113.620003</v>
      </c>
      <c r="E2244">
        <v>112.739998</v>
      </c>
      <c r="F2244">
        <v>113.400002</v>
      </c>
      <c r="G2244">
        <v>113.400002</v>
      </c>
      <c r="H2244">
        <v>0</v>
      </c>
    </row>
    <row r="2245" spans="1:8" x14ac:dyDescent="0.25">
      <c r="A2245" s="1">
        <v>37124</v>
      </c>
      <c r="B2245" s="1" t="str">
        <f t="shared" si="35"/>
        <v>2001M8</v>
      </c>
      <c r="C2245">
        <v>113.5</v>
      </c>
      <c r="D2245">
        <v>113.800003</v>
      </c>
      <c r="E2245">
        <v>113.150002</v>
      </c>
      <c r="F2245">
        <v>113.290001</v>
      </c>
      <c r="G2245">
        <v>113.290001</v>
      </c>
      <c r="H2245">
        <v>0</v>
      </c>
    </row>
    <row r="2246" spans="1:8" x14ac:dyDescent="0.25">
      <c r="A2246" s="1">
        <v>37125</v>
      </c>
      <c r="B2246" s="1" t="str">
        <f t="shared" si="35"/>
        <v>2001M8</v>
      </c>
      <c r="C2246">
        <v>112.889999</v>
      </c>
      <c r="D2246">
        <v>113.30999799999999</v>
      </c>
      <c r="E2246">
        <v>112.32</v>
      </c>
      <c r="F2246">
        <v>113.269997</v>
      </c>
      <c r="G2246">
        <v>113.269997</v>
      </c>
      <c r="H2246">
        <v>0</v>
      </c>
    </row>
    <row r="2247" spans="1:8" x14ac:dyDescent="0.25">
      <c r="A2247" s="1">
        <v>37126</v>
      </c>
      <c r="B2247" s="1" t="str">
        <f t="shared" si="35"/>
        <v>2001M8</v>
      </c>
      <c r="C2247">
        <v>113.33000199999999</v>
      </c>
      <c r="D2247">
        <v>113.639999</v>
      </c>
      <c r="E2247">
        <v>112.970001</v>
      </c>
      <c r="F2247">
        <v>113.089996</v>
      </c>
      <c r="G2247">
        <v>113.089996</v>
      </c>
      <c r="H2247">
        <v>0</v>
      </c>
    </row>
    <row r="2248" spans="1:8" x14ac:dyDescent="0.25">
      <c r="A2248" s="1">
        <v>37127</v>
      </c>
      <c r="B2248" s="1" t="str">
        <f t="shared" si="35"/>
        <v>2001M8</v>
      </c>
      <c r="C2248">
        <v>113.18</v>
      </c>
      <c r="D2248">
        <v>113.82</v>
      </c>
      <c r="E2248">
        <v>112.959999</v>
      </c>
      <c r="F2248">
        <v>113.33000199999999</v>
      </c>
      <c r="G2248">
        <v>113.33000199999999</v>
      </c>
      <c r="H2248">
        <v>0</v>
      </c>
    </row>
    <row r="2249" spans="1:8" x14ac:dyDescent="0.25">
      <c r="A2249" s="1">
        <v>37130</v>
      </c>
      <c r="B2249" s="1" t="str">
        <f t="shared" si="35"/>
        <v>2001M8</v>
      </c>
      <c r="C2249">
        <v>113.400002</v>
      </c>
      <c r="D2249">
        <v>113.75</v>
      </c>
      <c r="E2249">
        <v>113.209999</v>
      </c>
      <c r="F2249">
        <v>113.389999</v>
      </c>
      <c r="G2249">
        <v>113.389999</v>
      </c>
      <c r="H2249">
        <v>0</v>
      </c>
    </row>
    <row r="2250" spans="1:8" x14ac:dyDescent="0.25">
      <c r="A2250" s="1">
        <v>37131</v>
      </c>
      <c r="B2250" s="1" t="str">
        <f t="shared" si="35"/>
        <v>2001M8</v>
      </c>
      <c r="C2250">
        <v>113.41999800000001</v>
      </c>
      <c r="D2250">
        <v>114.269997</v>
      </c>
      <c r="E2250">
        <v>113.279999</v>
      </c>
      <c r="F2250">
        <v>113.43</v>
      </c>
      <c r="G2250">
        <v>113.43</v>
      </c>
      <c r="H2250">
        <v>0</v>
      </c>
    </row>
    <row r="2251" spans="1:8" x14ac:dyDescent="0.25">
      <c r="A2251" s="1">
        <v>37132</v>
      </c>
      <c r="B2251" s="1" t="str">
        <f t="shared" si="35"/>
        <v>2001M8</v>
      </c>
      <c r="C2251">
        <v>113.33000199999999</v>
      </c>
      <c r="D2251">
        <v>113.68</v>
      </c>
      <c r="E2251">
        <v>113.019997</v>
      </c>
      <c r="F2251">
        <v>113.540001</v>
      </c>
      <c r="G2251">
        <v>113.540001</v>
      </c>
      <c r="H2251">
        <v>0</v>
      </c>
    </row>
    <row r="2252" spans="1:8" x14ac:dyDescent="0.25">
      <c r="A2252" s="1">
        <v>37133</v>
      </c>
      <c r="B2252" s="1" t="str">
        <f t="shared" si="35"/>
        <v>2001M8</v>
      </c>
      <c r="C2252">
        <v>113.779999</v>
      </c>
      <c r="D2252">
        <v>113.870003</v>
      </c>
      <c r="E2252">
        <v>112.730003</v>
      </c>
      <c r="F2252">
        <v>112.839996</v>
      </c>
      <c r="G2252">
        <v>112.839996</v>
      </c>
      <c r="H2252">
        <v>0</v>
      </c>
    </row>
    <row r="2253" spans="1:8" x14ac:dyDescent="0.25">
      <c r="A2253" s="1">
        <v>37134</v>
      </c>
      <c r="B2253" s="1" t="str">
        <f t="shared" si="35"/>
        <v>2001M8</v>
      </c>
      <c r="C2253">
        <v>112.970001</v>
      </c>
      <c r="D2253">
        <v>113.769997</v>
      </c>
      <c r="E2253">
        <v>112.540001</v>
      </c>
      <c r="F2253">
        <v>113.41999800000001</v>
      </c>
      <c r="G2253">
        <v>113.41999800000001</v>
      </c>
      <c r="H2253">
        <v>0</v>
      </c>
    </row>
    <row r="2254" spans="1:8" x14ac:dyDescent="0.25">
      <c r="A2254" s="1">
        <v>37137</v>
      </c>
      <c r="B2254" s="1" t="str">
        <f t="shared" si="35"/>
        <v>2001M9</v>
      </c>
      <c r="C2254">
        <v>113.480003</v>
      </c>
      <c r="D2254">
        <v>113.760002</v>
      </c>
      <c r="E2254">
        <v>113.400002</v>
      </c>
      <c r="F2254">
        <v>113.66999800000001</v>
      </c>
      <c r="G2254">
        <v>113.66999800000001</v>
      </c>
      <c r="H2254">
        <v>0</v>
      </c>
    </row>
    <row r="2255" spans="1:8" x14ac:dyDescent="0.25">
      <c r="A2255" s="1">
        <v>37138</v>
      </c>
      <c r="B2255" s="1" t="str">
        <f t="shared" si="35"/>
        <v>2001M9</v>
      </c>
      <c r="C2255">
        <v>114.32</v>
      </c>
      <c r="D2255">
        <v>115.769997</v>
      </c>
      <c r="E2255">
        <v>113.610001</v>
      </c>
      <c r="F2255">
        <v>115.68</v>
      </c>
      <c r="G2255">
        <v>115.68</v>
      </c>
      <c r="H2255">
        <v>0</v>
      </c>
    </row>
    <row r="2256" spans="1:8" x14ac:dyDescent="0.25">
      <c r="A2256" s="1">
        <v>37139</v>
      </c>
      <c r="B2256" s="1" t="str">
        <f t="shared" si="35"/>
        <v>2001M9</v>
      </c>
      <c r="C2256">
        <v>115.550003</v>
      </c>
      <c r="D2256">
        <v>115.68</v>
      </c>
      <c r="E2256">
        <v>115.33000199999999</v>
      </c>
      <c r="F2256">
        <v>115.599998</v>
      </c>
      <c r="G2256">
        <v>115.599998</v>
      </c>
      <c r="H2256">
        <v>0</v>
      </c>
    </row>
    <row r="2257" spans="1:8" x14ac:dyDescent="0.25">
      <c r="A2257" s="1">
        <v>37140</v>
      </c>
      <c r="B2257" s="1" t="str">
        <f t="shared" si="35"/>
        <v>2001M9</v>
      </c>
      <c r="C2257">
        <v>115.620003</v>
      </c>
      <c r="D2257">
        <v>116.08000199999999</v>
      </c>
      <c r="E2257">
        <v>114.839996</v>
      </c>
      <c r="F2257">
        <v>114.970001</v>
      </c>
      <c r="G2257">
        <v>114.970001</v>
      </c>
      <c r="H2257">
        <v>0</v>
      </c>
    </row>
    <row r="2258" spans="1:8" x14ac:dyDescent="0.25">
      <c r="A2258" s="1">
        <v>37141</v>
      </c>
      <c r="B2258" s="1" t="str">
        <f t="shared" si="35"/>
        <v>2001M9</v>
      </c>
      <c r="C2258">
        <v>114.970001</v>
      </c>
      <c r="D2258">
        <v>115.730003</v>
      </c>
      <c r="E2258">
        <v>113.889999</v>
      </c>
      <c r="F2258">
        <v>114.050003</v>
      </c>
      <c r="G2258">
        <v>114.050003</v>
      </c>
      <c r="H2258">
        <v>0</v>
      </c>
    </row>
    <row r="2259" spans="1:8" x14ac:dyDescent="0.25">
      <c r="A2259" s="1">
        <v>37144</v>
      </c>
      <c r="B2259" s="1" t="str">
        <f t="shared" si="35"/>
        <v>2001M9</v>
      </c>
      <c r="C2259">
        <v>113.91999800000001</v>
      </c>
      <c r="D2259">
        <v>114.83000199999999</v>
      </c>
      <c r="E2259">
        <v>113.779999</v>
      </c>
      <c r="F2259">
        <v>114.57</v>
      </c>
      <c r="G2259">
        <v>114.57</v>
      </c>
      <c r="H2259">
        <v>0</v>
      </c>
    </row>
    <row r="2260" spans="1:8" x14ac:dyDescent="0.25">
      <c r="A2260" s="1">
        <v>37151</v>
      </c>
      <c r="B2260" s="1" t="str">
        <f t="shared" si="35"/>
        <v>2001M9</v>
      </c>
      <c r="C2260">
        <v>111.980003</v>
      </c>
      <c r="D2260">
        <v>112.720001</v>
      </c>
      <c r="E2260">
        <v>111.30999799999999</v>
      </c>
      <c r="F2260">
        <v>112.010002</v>
      </c>
      <c r="G2260">
        <v>112.010002</v>
      </c>
      <c r="H2260">
        <v>0</v>
      </c>
    </row>
    <row r="2261" spans="1:8" x14ac:dyDescent="0.25">
      <c r="A2261" s="1">
        <v>37152</v>
      </c>
      <c r="B2261" s="1" t="str">
        <f t="shared" si="35"/>
        <v>2001M9</v>
      </c>
      <c r="C2261">
        <v>112.389999</v>
      </c>
      <c r="D2261">
        <v>112.66999800000001</v>
      </c>
      <c r="E2261">
        <v>111.779999</v>
      </c>
      <c r="F2261">
        <v>111.91999800000001</v>
      </c>
      <c r="G2261">
        <v>111.91999800000001</v>
      </c>
      <c r="H2261">
        <v>0</v>
      </c>
    </row>
    <row r="2262" spans="1:8" x14ac:dyDescent="0.25">
      <c r="A2262" s="1">
        <v>37153</v>
      </c>
      <c r="B2262" s="1" t="str">
        <f t="shared" si="35"/>
        <v>2001M9</v>
      </c>
      <c r="C2262">
        <v>112.30999799999999</v>
      </c>
      <c r="D2262">
        <v>112.360001</v>
      </c>
      <c r="E2262">
        <v>111.41999800000001</v>
      </c>
      <c r="F2262">
        <v>111.610001</v>
      </c>
      <c r="G2262">
        <v>111.610001</v>
      </c>
      <c r="H2262">
        <v>0</v>
      </c>
    </row>
    <row r="2263" spans="1:8" x14ac:dyDescent="0.25">
      <c r="A2263" s="1">
        <v>37154</v>
      </c>
      <c r="B2263" s="1" t="str">
        <f t="shared" si="35"/>
        <v>2001M9</v>
      </c>
      <c r="C2263">
        <v>111.900002</v>
      </c>
      <c r="D2263">
        <v>112.220001</v>
      </c>
      <c r="E2263">
        <v>111.639999</v>
      </c>
      <c r="F2263">
        <v>111.870003</v>
      </c>
      <c r="G2263">
        <v>111.870003</v>
      </c>
      <c r="H2263">
        <v>0</v>
      </c>
    </row>
    <row r="2264" spans="1:8" x14ac:dyDescent="0.25">
      <c r="A2264" s="1">
        <v>37155</v>
      </c>
      <c r="B2264" s="1" t="str">
        <f t="shared" si="35"/>
        <v>2001M9</v>
      </c>
      <c r="C2264">
        <v>112.58000199999999</v>
      </c>
      <c r="D2264">
        <v>113.44000200000001</v>
      </c>
      <c r="E2264">
        <v>111.82</v>
      </c>
      <c r="F2264">
        <v>113.040001</v>
      </c>
      <c r="G2264">
        <v>113.040001</v>
      </c>
      <c r="H2264">
        <v>0</v>
      </c>
    </row>
    <row r="2265" spans="1:8" x14ac:dyDescent="0.25">
      <c r="A2265" s="1">
        <v>37158</v>
      </c>
      <c r="B2265" s="1" t="str">
        <f t="shared" si="35"/>
        <v>2001M9</v>
      </c>
      <c r="C2265">
        <v>112.80999799999999</v>
      </c>
      <c r="D2265">
        <v>113.33000199999999</v>
      </c>
      <c r="E2265">
        <v>112.470001</v>
      </c>
      <c r="F2265">
        <v>112.839996</v>
      </c>
      <c r="G2265">
        <v>112.839996</v>
      </c>
      <c r="H2265">
        <v>0</v>
      </c>
    </row>
    <row r="2266" spans="1:8" x14ac:dyDescent="0.25">
      <c r="A2266" s="1">
        <v>37159</v>
      </c>
      <c r="B2266" s="1" t="str">
        <f t="shared" si="35"/>
        <v>2001M9</v>
      </c>
      <c r="C2266">
        <v>112.889999</v>
      </c>
      <c r="D2266">
        <v>112.970001</v>
      </c>
      <c r="E2266">
        <v>112.040001</v>
      </c>
      <c r="F2266">
        <v>112.279999</v>
      </c>
      <c r="G2266">
        <v>112.279999</v>
      </c>
      <c r="H2266">
        <v>0</v>
      </c>
    </row>
    <row r="2267" spans="1:8" x14ac:dyDescent="0.25">
      <c r="A2267" s="1">
        <v>37160</v>
      </c>
      <c r="B2267" s="1" t="str">
        <f t="shared" si="35"/>
        <v>2001M9</v>
      </c>
      <c r="C2267">
        <v>112.230003</v>
      </c>
      <c r="D2267">
        <v>112.639999</v>
      </c>
      <c r="E2267">
        <v>112.05999799999999</v>
      </c>
      <c r="F2267">
        <v>112.290001</v>
      </c>
      <c r="G2267">
        <v>112.290001</v>
      </c>
      <c r="H2267">
        <v>0</v>
      </c>
    </row>
    <row r="2268" spans="1:8" x14ac:dyDescent="0.25">
      <c r="A2268" s="1">
        <v>37161</v>
      </c>
      <c r="B2268" s="1" t="str">
        <f t="shared" si="35"/>
        <v>2001M9</v>
      </c>
      <c r="C2268">
        <v>112.75</v>
      </c>
      <c r="D2268">
        <v>113.16999800000001</v>
      </c>
      <c r="E2268">
        <v>112.269997</v>
      </c>
      <c r="F2268">
        <v>112.980003</v>
      </c>
      <c r="G2268">
        <v>112.980003</v>
      </c>
      <c r="H2268">
        <v>0</v>
      </c>
    </row>
    <row r="2269" spans="1:8" x14ac:dyDescent="0.25">
      <c r="A2269" s="1">
        <v>37162</v>
      </c>
      <c r="B2269" s="1" t="str">
        <f t="shared" si="35"/>
        <v>2001M9</v>
      </c>
      <c r="C2269">
        <v>113.239998</v>
      </c>
      <c r="D2269">
        <v>113.69000200000001</v>
      </c>
      <c r="E2269">
        <v>112.879997</v>
      </c>
      <c r="F2269">
        <v>113.480003</v>
      </c>
      <c r="G2269">
        <v>113.480003</v>
      </c>
      <c r="H2269">
        <v>0</v>
      </c>
    </row>
    <row r="2270" spans="1:8" x14ac:dyDescent="0.25">
      <c r="A2270" s="1">
        <v>37165</v>
      </c>
      <c r="B2270" s="1" t="str">
        <f t="shared" si="35"/>
        <v>2001M10</v>
      </c>
      <c r="C2270">
        <v>113.69000200000001</v>
      </c>
      <c r="D2270">
        <v>113.730003</v>
      </c>
      <c r="E2270">
        <v>112.94000200000001</v>
      </c>
      <c r="F2270">
        <v>113</v>
      </c>
      <c r="G2270">
        <v>113</v>
      </c>
      <c r="H2270">
        <v>0</v>
      </c>
    </row>
    <row r="2271" spans="1:8" x14ac:dyDescent="0.25">
      <c r="A2271" s="1">
        <v>37166</v>
      </c>
      <c r="B2271" s="1" t="str">
        <f t="shared" si="35"/>
        <v>2001M10</v>
      </c>
      <c r="C2271">
        <v>113.16999800000001</v>
      </c>
      <c r="D2271">
        <v>113.410004</v>
      </c>
      <c r="E2271">
        <v>112.800003</v>
      </c>
      <c r="F2271">
        <v>113.010002</v>
      </c>
      <c r="G2271">
        <v>113.010002</v>
      </c>
      <c r="H2271">
        <v>0</v>
      </c>
    </row>
    <row r="2272" spans="1:8" x14ac:dyDescent="0.25">
      <c r="A2272" s="1">
        <v>37167</v>
      </c>
      <c r="B2272" s="1" t="str">
        <f t="shared" si="35"/>
        <v>2001M10</v>
      </c>
      <c r="C2272">
        <v>112.860001</v>
      </c>
      <c r="D2272">
        <v>113.410004</v>
      </c>
      <c r="E2272">
        <v>112.55999799999999</v>
      </c>
      <c r="F2272">
        <v>113.400002</v>
      </c>
      <c r="G2272">
        <v>113.400002</v>
      </c>
      <c r="H2272">
        <v>0</v>
      </c>
    </row>
    <row r="2273" spans="1:8" x14ac:dyDescent="0.25">
      <c r="A2273" s="1">
        <v>37168</v>
      </c>
      <c r="B2273" s="1" t="str">
        <f t="shared" si="35"/>
        <v>2001M10</v>
      </c>
      <c r="C2273">
        <v>113.18</v>
      </c>
      <c r="D2273">
        <v>113.529999</v>
      </c>
      <c r="E2273">
        <v>113</v>
      </c>
      <c r="F2273">
        <v>113.160004</v>
      </c>
      <c r="G2273">
        <v>113.160004</v>
      </c>
      <c r="H2273">
        <v>0</v>
      </c>
    </row>
    <row r="2274" spans="1:8" x14ac:dyDescent="0.25">
      <c r="A2274" s="1">
        <v>37169</v>
      </c>
      <c r="B2274" s="1" t="str">
        <f t="shared" si="35"/>
        <v>2001M10</v>
      </c>
      <c r="C2274">
        <v>112.860001</v>
      </c>
      <c r="D2274">
        <v>113.160004</v>
      </c>
      <c r="E2274">
        <v>112.69000200000001</v>
      </c>
      <c r="F2274">
        <v>112.910004</v>
      </c>
      <c r="G2274">
        <v>112.910004</v>
      </c>
      <c r="H2274">
        <v>0</v>
      </c>
    </row>
    <row r="2275" spans="1:8" x14ac:dyDescent="0.25">
      <c r="A2275" s="1">
        <v>37172</v>
      </c>
      <c r="B2275" s="1" t="str">
        <f t="shared" si="35"/>
        <v>2001M10</v>
      </c>
      <c r="C2275">
        <v>112.739998</v>
      </c>
      <c r="D2275">
        <v>112.93</v>
      </c>
      <c r="E2275">
        <v>112.269997</v>
      </c>
      <c r="F2275">
        <v>112.589996</v>
      </c>
      <c r="G2275">
        <v>112.589996</v>
      </c>
      <c r="H2275">
        <v>0</v>
      </c>
    </row>
    <row r="2276" spans="1:8" x14ac:dyDescent="0.25">
      <c r="A2276" s="1">
        <v>37173</v>
      </c>
      <c r="B2276" s="1" t="str">
        <f t="shared" si="35"/>
        <v>2001M10</v>
      </c>
      <c r="C2276">
        <v>112.510002</v>
      </c>
      <c r="D2276">
        <v>113.400002</v>
      </c>
      <c r="E2276">
        <v>112.44000200000001</v>
      </c>
      <c r="F2276">
        <v>113.349998</v>
      </c>
      <c r="G2276">
        <v>113.349998</v>
      </c>
      <c r="H2276">
        <v>0</v>
      </c>
    </row>
    <row r="2277" spans="1:8" x14ac:dyDescent="0.25">
      <c r="A2277" s="1">
        <v>37174</v>
      </c>
      <c r="B2277" s="1" t="str">
        <f t="shared" si="35"/>
        <v>2001M10</v>
      </c>
      <c r="C2277">
        <v>113.370003</v>
      </c>
      <c r="D2277">
        <v>113.730003</v>
      </c>
      <c r="E2277">
        <v>113.19000200000001</v>
      </c>
      <c r="F2277">
        <v>113.699997</v>
      </c>
      <c r="G2277">
        <v>113.699997</v>
      </c>
      <c r="H2277">
        <v>0</v>
      </c>
    </row>
    <row r="2278" spans="1:8" x14ac:dyDescent="0.25">
      <c r="A2278" s="1">
        <v>37175</v>
      </c>
      <c r="B2278" s="1" t="str">
        <f t="shared" si="35"/>
        <v>2001M10</v>
      </c>
      <c r="C2278">
        <v>113.75</v>
      </c>
      <c r="D2278">
        <v>114.870003</v>
      </c>
      <c r="E2278">
        <v>113.519997</v>
      </c>
      <c r="F2278">
        <v>114.44000200000001</v>
      </c>
      <c r="G2278">
        <v>114.44000200000001</v>
      </c>
      <c r="H2278">
        <v>0</v>
      </c>
    </row>
    <row r="2279" spans="1:8" x14ac:dyDescent="0.25">
      <c r="A2279" s="1">
        <v>37176</v>
      </c>
      <c r="B2279" s="1" t="str">
        <f t="shared" si="35"/>
        <v>2001M10</v>
      </c>
      <c r="C2279">
        <v>114.400002</v>
      </c>
      <c r="D2279">
        <v>114.55999799999999</v>
      </c>
      <c r="E2279">
        <v>113.510002</v>
      </c>
      <c r="F2279">
        <v>113.889999</v>
      </c>
      <c r="G2279">
        <v>113.889999</v>
      </c>
      <c r="H2279">
        <v>0</v>
      </c>
    </row>
    <row r="2280" spans="1:8" x14ac:dyDescent="0.25">
      <c r="A2280" s="1">
        <v>37179</v>
      </c>
      <c r="B2280" s="1" t="str">
        <f t="shared" si="35"/>
        <v>2001M10</v>
      </c>
      <c r="C2280">
        <v>113.480003</v>
      </c>
      <c r="D2280">
        <v>114</v>
      </c>
      <c r="E2280">
        <v>113.400002</v>
      </c>
      <c r="F2280">
        <v>113.82</v>
      </c>
      <c r="G2280">
        <v>113.82</v>
      </c>
      <c r="H2280">
        <v>0</v>
      </c>
    </row>
    <row r="2281" spans="1:8" x14ac:dyDescent="0.25">
      <c r="A2281" s="1">
        <v>37180</v>
      </c>
      <c r="B2281" s="1" t="str">
        <f t="shared" si="35"/>
        <v>2001M10</v>
      </c>
      <c r="C2281">
        <v>114.089996</v>
      </c>
      <c r="D2281">
        <v>114.379997</v>
      </c>
      <c r="E2281">
        <v>113.650002</v>
      </c>
      <c r="F2281">
        <v>113.91999800000001</v>
      </c>
      <c r="G2281">
        <v>113.91999800000001</v>
      </c>
      <c r="H2281">
        <v>0</v>
      </c>
    </row>
    <row r="2282" spans="1:8" x14ac:dyDescent="0.25">
      <c r="A2282" s="1">
        <v>37181</v>
      </c>
      <c r="B2282" s="1" t="str">
        <f t="shared" si="35"/>
        <v>2001M10</v>
      </c>
      <c r="C2282">
        <v>114.230003</v>
      </c>
      <c r="D2282">
        <v>114.58000199999999</v>
      </c>
      <c r="E2282">
        <v>113.739998</v>
      </c>
      <c r="F2282">
        <v>114.379997</v>
      </c>
      <c r="G2282">
        <v>114.379997</v>
      </c>
      <c r="H2282">
        <v>0</v>
      </c>
    </row>
    <row r="2283" spans="1:8" x14ac:dyDescent="0.25">
      <c r="A2283" s="1">
        <v>37182</v>
      </c>
      <c r="B2283" s="1" t="str">
        <f t="shared" si="35"/>
        <v>2001M10</v>
      </c>
      <c r="C2283">
        <v>114.339996</v>
      </c>
      <c r="D2283">
        <v>114.660004</v>
      </c>
      <c r="E2283">
        <v>114.220001</v>
      </c>
      <c r="F2283">
        <v>114.349998</v>
      </c>
      <c r="G2283">
        <v>114.349998</v>
      </c>
      <c r="H2283">
        <v>0</v>
      </c>
    </row>
    <row r="2284" spans="1:8" x14ac:dyDescent="0.25">
      <c r="A2284" s="1">
        <v>37183</v>
      </c>
      <c r="B2284" s="1" t="str">
        <f t="shared" si="35"/>
        <v>2001M10</v>
      </c>
      <c r="C2284">
        <v>114.57</v>
      </c>
      <c r="D2284">
        <v>115.040001</v>
      </c>
      <c r="E2284">
        <v>114.43</v>
      </c>
      <c r="F2284">
        <v>114.860001</v>
      </c>
      <c r="G2284">
        <v>114.860001</v>
      </c>
      <c r="H2284">
        <v>0</v>
      </c>
    </row>
    <row r="2285" spans="1:8" x14ac:dyDescent="0.25">
      <c r="A2285" s="1">
        <v>37186</v>
      </c>
      <c r="B2285" s="1" t="str">
        <f t="shared" si="35"/>
        <v>2001M10</v>
      </c>
      <c r="C2285">
        <v>114.889999</v>
      </c>
      <c r="D2285">
        <v>116.040001</v>
      </c>
      <c r="E2285">
        <v>114.790001</v>
      </c>
      <c r="F2285">
        <v>115.75</v>
      </c>
      <c r="G2285">
        <v>115.75</v>
      </c>
      <c r="H2285">
        <v>0</v>
      </c>
    </row>
    <row r="2286" spans="1:8" x14ac:dyDescent="0.25">
      <c r="A2286" s="1">
        <v>37187</v>
      </c>
      <c r="B2286" s="1" t="str">
        <f t="shared" si="35"/>
        <v>2001M10</v>
      </c>
      <c r="C2286">
        <v>115.790001</v>
      </c>
      <c r="D2286">
        <v>116.269997</v>
      </c>
      <c r="E2286">
        <v>115.66999800000001</v>
      </c>
      <c r="F2286">
        <v>115.849998</v>
      </c>
      <c r="G2286">
        <v>115.849998</v>
      </c>
      <c r="H2286">
        <v>0</v>
      </c>
    </row>
    <row r="2287" spans="1:8" x14ac:dyDescent="0.25">
      <c r="A2287" s="1">
        <v>37188</v>
      </c>
      <c r="B2287" s="1" t="str">
        <f t="shared" si="35"/>
        <v>2001M10</v>
      </c>
      <c r="C2287">
        <v>115.660004</v>
      </c>
      <c r="D2287">
        <v>115.889999</v>
      </c>
      <c r="E2287">
        <v>115.5</v>
      </c>
      <c r="F2287">
        <v>115.599998</v>
      </c>
      <c r="G2287">
        <v>115.599998</v>
      </c>
      <c r="H2287">
        <v>0</v>
      </c>
    </row>
    <row r="2288" spans="1:8" x14ac:dyDescent="0.25">
      <c r="A2288" s="1">
        <v>37189</v>
      </c>
      <c r="B2288" s="1" t="str">
        <f t="shared" si="35"/>
        <v>2001M10</v>
      </c>
      <c r="C2288">
        <v>115.870003</v>
      </c>
      <c r="D2288">
        <v>116.16999800000001</v>
      </c>
      <c r="E2288">
        <v>115.18</v>
      </c>
      <c r="F2288">
        <v>115.550003</v>
      </c>
      <c r="G2288">
        <v>115.550003</v>
      </c>
      <c r="H2288">
        <v>0</v>
      </c>
    </row>
    <row r="2289" spans="1:8" x14ac:dyDescent="0.25">
      <c r="A2289" s="1">
        <v>37190</v>
      </c>
      <c r="B2289" s="1" t="str">
        <f t="shared" si="35"/>
        <v>2001M10</v>
      </c>
      <c r="C2289">
        <v>115.41999800000001</v>
      </c>
      <c r="D2289">
        <v>115.83000199999999</v>
      </c>
      <c r="E2289">
        <v>115.389999</v>
      </c>
      <c r="F2289">
        <v>115.650002</v>
      </c>
      <c r="G2289">
        <v>115.650002</v>
      </c>
      <c r="H2289">
        <v>0</v>
      </c>
    </row>
    <row r="2290" spans="1:8" x14ac:dyDescent="0.25">
      <c r="A2290" s="1">
        <v>37193</v>
      </c>
      <c r="B2290" s="1" t="str">
        <f t="shared" si="35"/>
        <v>2001M10</v>
      </c>
      <c r="C2290">
        <v>115.18</v>
      </c>
      <c r="D2290">
        <v>115.610001</v>
      </c>
      <c r="E2290">
        <v>114.30999799999999</v>
      </c>
      <c r="F2290">
        <v>114.44000200000001</v>
      </c>
      <c r="G2290">
        <v>114.44000200000001</v>
      </c>
      <c r="H2290">
        <v>0</v>
      </c>
    </row>
    <row r="2291" spans="1:8" x14ac:dyDescent="0.25">
      <c r="A2291" s="1">
        <v>37194</v>
      </c>
      <c r="B2291" s="1" t="str">
        <f t="shared" si="35"/>
        <v>2001M10</v>
      </c>
      <c r="C2291">
        <v>114.19000200000001</v>
      </c>
      <c r="D2291">
        <v>114.5</v>
      </c>
      <c r="E2291">
        <v>113.82</v>
      </c>
      <c r="F2291">
        <v>114.349998</v>
      </c>
      <c r="G2291">
        <v>114.349998</v>
      </c>
      <c r="H2291">
        <v>0</v>
      </c>
    </row>
    <row r="2292" spans="1:8" x14ac:dyDescent="0.25">
      <c r="A2292" s="1">
        <v>37195</v>
      </c>
      <c r="B2292" s="1" t="str">
        <f t="shared" si="35"/>
        <v>2001M10</v>
      </c>
      <c r="C2292">
        <v>114.33000199999999</v>
      </c>
      <c r="D2292">
        <v>115.029999</v>
      </c>
      <c r="E2292">
        <v>114.120003</v>
      </c>
      <c r="F2292">
        <v>114.860001</v>
      </c>
      <c r="G2292">
        <v>114.860001</v>
      </c>
      <c r="H2292">
        <v>0</v>
      </c>
    </row>
    <row r="2293" spans="1:8" x14ac:dyDescent="0.25">
      <c r="A2293" s="1">
        <v>37196</v>
      </c>
      <c r="B2293" s="1" t="str">
        <f t="shared" si="35"/>
        <v>2001M11</v>
      </c>
      <c r="C2293">
        <v>114.709999</v>
      </c>
      <c r="D2293">
        <v>114.949997</v>
      </c>
      <c r="E2293">
        <v>113.660004</v>
      </c>
      <c r="F2293">
        <v>114.459999</v>
      </c>
      <c r="G2293">
        <v>114.459999</v>
      </c>
      <c r="H2293">
        <v>0</v>
      </c>
    </row>
    <row r="2294" spans="1:8" x14ac:dyDescent="0.25">
      <c r="A2294" s="1">
        <v>37197</v>
      </c>
      <c r="B2294" s="1" t="str">
        <f t="shared" si="35"/>
        <v>2001M11</v>
      </c>
      <c r="C2294">
        <v>114.33000199999999</v>
      </c>
      <c r="D2294">
        <v>114.699997</v>
      </c>
      <c r="E2294">
        <v>114.08000199999999</v>
      </c>
      <c r="F2294">
        <v>114.540001</v>
      </c>
      <c r="G2294">
        <v>114.540001</v>
      </c>
      <c r="H2294">
        <v>0</v>
      </c>
    </row>
    <row r="2295" spans="1:8" x14ac:dyDescent="0.25">
      <c r="A2295" s="1">
        <v>37200</v>
      </c>
      <c r="B2295" s="1" t="str">
        <f t="shared" si="35"/>
        <v>2001M11</v>
      </c>
      <c r="C2295">
        <v>114.879997</v>
      </c>
      <c r="D2295">
        <v>115.32</v>
      </c>
      <c r="E2295">
        <v>114.489998</v>
      </c>
      <c r="F2295">
        <v>114.540001</v>
      </c>
      <c r="G2295">
        <v>114.540001</v>
      </c>
      <c r="H2295">
        <v>0</v>
      </c>
    </row>
    <row r="2296" spans="1:8" x14ac:dyDescent="0.25">
      <c r="A2296" s="1">
        <v>37201</v>
      </c>
      <c r="B2296" s="1" t="str">
        <f t="shared" si="35"/>
        <v>2001M11</v>
      </c>
      <c r="C2296">
        <v>114.860001</v>
      </c>
      <c r="D2296">
        <v>115.040001</v>
      </c>
      <c r="E2296">
        <v>114.720001</v>
      </c>
      <c r="F2296">
        <v>114.80999799999999</v>
      </c>
      <c r="G2296">
        <v>114.80999799999999</v>
      </c>
      <c r="H2296">
        <v>0</v>
      </c>
    </row>
    <row r="2297" spans="1:8" x14ac:dyDescent="0.25">
      <c r="A2297" s="1">
        <v>37202</v>
      </c>
      <c r="B2297" s="1" t="str">
        <f t="shared" si="35"/>
        <v>2001M11</v>
      </c>
      <c r="C2297">
        <v>114.379997</v>
      </c>
      <c r="D2297">
        <v>115.199997</v>
      </c>
      <c r="E2297">
        <v>114.16999800000001</v>
      </c>
      <c r="F2297">
        <v>114.980003</v>
      </c>
      <c r="G2297">
        <v>114.980003</v>
      </c>
      <c r="H2297">
        <v>0</v>
      </c>
    </row>
    <row r="2298" spans="1:8" x14ac:dyDescent="0.25">
      <c r="A2298" s="1">
        <v>37203</v>
      </c>
      <c r="B2298" s="1" t="str">
        <f t="shared" si="35"/>
        <v>2001M11</v>
      </c>
      <c r="C2298">
        <v>114.75</v>
      </c>
      <c r="D2298">
        <v>115.410004</v>
      </c>
      <c r="E2298">
        <v>114.540001</v>
      </c>
      <c r="F2298">
        <v>115.129997</v>
      </c>
      <c r="G2298">
        <v>115.129997</v>
      </c>
      <c r="H2298">
        <v>0</v>
      </c>
    </row>
    <row r="2299" spans="1:8" x14ac:dyDescent="0.25">
      <c r="A2299" s="1">
        <v>37204</v>
      </c>
      <c r="B2299" s="1" t="str">
        <f t="shared" si="35"/>
        <v>2001M11</v>
      </c>
      <c r="C2299">
        <v>115.290001</v>
      </c>
      <c r="D2299">
        <v>115.519997</v>
      </c>
      <c r="E2299">
        <v>114.980003</v>
      </c>
      <c r="F2299">
        <v>115.089996</v>
      </c>
      <c r="G2299">
        <v>115.089996</v>
      </c>
      <c r="H2299">
        <v>0</v>
      </c>
    </row>
    <row r="2300" spans="1:8" x14ac:dyDescent="0.25">
      <c r="A2300" s="1">
        <v>37207</v>
      </c>
      <c r="B2300" s="1" t="str">
        <f t="shared" si="35"/>
        <v>2001M11</v>
      </c>
      <c r="C2300">
        <v>115.129997</v>
      </c>
      <c r="D2300">
        <v>115.389999</v>
      </c>
      <c r="E2300">
        <v>114.339996</v>
      </c>
      <c r="F2300">
        <v>115.339996</v>
      </c>
      <c r="G2300">
        <v>115.339996</v>
      </c>
      <c r="H2300">
        <v>0</v>
      </c>
    </row>
    <row r="2301" spans="1:8" x14ac:dyDescent="0.25">
      <c r="A2301" s="1">
        <v>37208</v>
      </c>
      <c r="B2301" s="1" t="str">
        <f t="shared" si="35"/>
        <v>2001M11</v>
      </c>
      <c r="C2301">
        <v>115.75</v>
      </c>
      <c r="D2301">
        <v>116.620003</v>
      </c>
      <c r="E2301">
        <v>115.139999</v>
      </c>
      <c r="F2301">
        <v>116.400002</v>
      </c>
      <c r="G2301">
        <v>116.400002</v>
      </c>
      <c r="H2301">
        <v>0</v>
      </c>
    </row>
    <row r="2302" spans="1:8" x14ac:dyDescent="0.25">
      <c r="A2302" s="1">
        <v>37209</v>
      </c>
      <c r="B2302" s="1" t="str">
        <f t="shared" si="35"/>
        <v>2001M11</v>
      </c>
      <c r="C2302">
        <v>116.5</v>
      </c>
      <c r="D2302">
        <v>116.83000199999999</v>
      </c>
      <c r="E2302">
        <v>116.089996</v>
      </c>
      <c r="F2302">
        <v>116.199997</v>
      </c>
      <c r="G2302">
        <v>116.199997</v>
      </c>
      <c r="H2302">
        <v>0</v>
      </c>
    </row>
    <row r="2303" spans="1:8" x14ac:dyDescent="0.25">
      <c r="A2303" s="1">
        <v>37210</v>
      </c>
      <c r="B2303" s="1" t="str">
        <f t="shared" si="35"/>
        <v>2001M11</v>
      </c>
      <c r="C2303">
        <v>116.5</v>
      </c>
      <c r="D2303">
        <v>116.610001</v>
      </c>
      <c r="E2303">
        <v>116.139999</v>
      </c>
      <c r="F2303">
        <v>116.510002</v>
      </c>
      <c r="G2303">
        <v>116.510002</v>
      </c>
      <c r="H2303">
        <v>0</v>
      </c>
    </row>
    <row r="2304" spans="1:8" x14ac:dyDescent="0.25">
      <c r="A2304" s="1">
        <v>37211</v>
      </c>
      <c r="B2304" s="1" t="str">
        <f t="shared" si="35"/>
        <v>2001M11</v>
      </c>
      <c r="C2304">
        <v>116.260002</v>
      </c>
      <c r="D2304">
        <v>116.599998</v>
      </c>
      <c r="E2304">
        <v>116.050003</v>
      </c>
      <c r="F2304">
        <v>116.410004</v>
      </c>
      <c r="G2304">
        <v>116.410004</v>
      </c>
      <c r="H2304">
        <v>0</v>
      </c>
    </row>
    <row r="2305" spans="1:8" x14ac:dyDescent="0.25">
      <c r="A2305" s="1">
        <v>37214</v>
      </c>
      <c r="B2305" s="1" t="str">
        <f t="shared" si="35"/>
        <v>2001M11</v>
      </c>
      <c r="C2305">
        <v>116.660004</v>
      </c>
      <c r="D2305">
        <v>117.269997</v>
      </c>
      <c r="E2305">
        <v>116.33000199999999</v>
      </c>
      <c r="F2305">
        <v>116.93</v>
      </c>
      <c r="G2305">
        <v>116.93</v>
      </c>
      <c r="H2305">
        <v>0</v>
      </c>
    </row>
    <row r="2306" spans="1:8" x14ac:dyDescent="0.25">
      <c r="A2306" s="1">
        <v>37215</v>
      </c>
      <c r="B2306" s="1" t="str">
        <f t="shared" si="35"/>
        <v>2001M11</v>
      </c>
      <c r="C2306">
        <v>116.629997</v>
      </c>
      <c r="D2306">
        <v>117.099998</v>
      </c>
      <c r="E2306">
        <v>116.459999</v>
      </c>
      <c r="F2306">
        <v>116.620003</v>
      </c>
      <c r="G2306">
        <v>116.620003</v>
      </c>
      <c r="H2306">
        <v>0</v>
      </c>
    </row>
    <row r="2307" spans="1:8" x14ac:dyDescent="0.25">
      <c r="A2307" s="1">
        <v>37216</v>
      </c>
      <c r="B2307" s="1" t="str">
        <f t="shared" ref="B2307:B2370" si="36">YEAR(A2307)&amp;"M"&amp;MONTH(A2307)</f>
        <v>2001M11</v>
      </c>
      <c r="C2307">
        <v>116.910004</v>
      </c>
      <c r="D2307">
        <v>117.41999800000001</v>
      </c>
      <c r="E2307">
        <v>116.540001</v>
      </c>
      <c r="F2307">
        <v>117.150002</v>
      </c>
      <c r="G2307">
        <v>117.150002</v>
      </c>
      <c r="H2307">
        <v>0</v>
      </c>
    </row>
    <row r="2308" spans="1:8" x14ac:dyDescent="0.25">
      <c r="A2308" s="1">
        <v>37217</v>
      </c>
      <c r="B2308" s="1" t="str">
        <f t="shared" si="36"/>
        <v>2001M11</v>
      </c>
      <c r="C2308">
        <v>117.239998</v>
      </c>
      <c r="D2308">
        <v>117.360001</v>
      </c>
      <c r="E2308">
        <v>117.120003</v>
      </c>
      <c r="F2308">
        <v>117.300003</v>
      </c>
      <c r="G2308">
        <v>117.300003</v>
      </c>
      <c r="H2308">
        <v>0</v>
      </c>
    </row>
    <row r="2309" spans="1:8" x14ac:dyDescent="0.25">
      <c r="A2309" s="1">
        <v>37218</v>
      </c>
      <c r="B2309" s="1" t="str">
        <f t="shared" si="36"/>
        <v>2001M11</v>
      </c>
      <c r="C2309">
        <v>117.339996</v>
      </c>
      <c r="D2309">
        <v>117.360001</v>
      </c>
      <c r="E2309">
        <v>117.08000199999999</v>
      </c>
      <c r="F2309">
        <v>117.33000199999999</v>
      </c>
      <c r="G2309">
        <v>117.33000199999999</v>
      </c>
      <c r="H2309">
        <v>0</v>
      </c>
    </row>
    <row r="2310" spans="1:8" x14ac:dyDescent="0.25">
      <c r="A2310" s="1">
        <v>37221</v>
      </c>
      <c r="B2310" s="1" t="str">
        <f t="shared" si="36"/>
        <v>2001M11</v>
      </c>
      <c r="C2310">
        <v>117.129997</v>
      </c>
      <c r="D2310">
        <v>117.43</v>
      </c>
      <c r="E2310">
        <v>116.75</v>
      </c>
      <c r="F2310">
        <v>117.110001</v>
      </c>
      <c r="G2310">
        <v>117.110001</v>
      </c>
      <c r="H2310">
        <v>0</v>
      </c>
    </row>
    <row r="2311" spans="1:8" x14ac:dyDescent="0.25">
      <c r="A2311" s="1">
        <v>37222</v>
      </c>
      <c r="B2311" s="1" t="str">
        <f t="shared" si="36"/>
        <v>2001M11</v>
      </c>
      <c r="C2311">
        <v>116.980003</v>
      </c>
      <c r="D2311">
        <v>117.41999800000001</v>
      </c>
      <c r="E2311">
        <v>116.769997</v>
      </c>
      <c r="F2311">
        <v>116.889999</v>
      </c>
      <c r="G2311">
        <v>116.889999</v>
      </c>
      <c r="H2311">
        <v>0</v>
      </c>
    </row>
    <row r="2312" spans="1:8" x14ac:dyDescent="0.25">
      <c r="A2312" s="1">
        <v>37223</v>
      </c>
      <c r="B2312" s="1" t="str">
        <f t="shared" si="36"/>
        <v>2001M11</v>
      </c>
      <c r="C2312">
        <v>116.550003</v>
      </c>
      <c r="D2312">
        <v>116.91999800000001</v>
      </c>
      <c r="E2312">
        <v>116.160004</v>
      </c>
      <c r="F2312">
        <v>116.16999800000001</v>
      </c>
      <c r="G2312">
        <v>116.16999800000001</v>
      </c>
      <c r="H2312">
        <v>0</v>
      </c>
    </row>
    <row r="2313" spans="1:8" x14ac:dyDescent="0.25">
      <c r="A2313" s="1">
        <v>37224</v>
      </c>
      <c r="B2313" s="1" t="str">
        <f t="shared" si="36"/>
        <v>2001M11</v>
      </c>
      <c r="C2313">
        <v>116.30999799999999</v>
      </c>
      <c r="D2313">
        <v>116.489998</v>
      </c>
      <c r="E2313">
        <v>115.760002</v>
      </c>
      <c r="F2313">
        <v>116.129997</v>
      </c>
      <c r="G2313">
        <v>116.129997</v>
      </c>
      <c r="H2313">
        <v>0</v>
      </c>
    </row>
    <row r="2314" spans="1:8" x14ac:dyDescent="0.25">
      <c r="A2314" s="1">
        <v>37225</v>
      </c>
      <c r="B2314" s="1" t="str">
        <f t="shared" si="36"/>
        <v>2001M11</v>
      </c>
      <c r="C2314">
        <v>116.300003</v>
      </c>
      <c r="D2314">
        <v>116.55999799999999</v>
      </c>
      <c r="E2314">
        <v>115.220001</v>
      </c>
      <c r="F2314">
        <v>116.129997</v>
      </c>
      <c r="G2314">
        <v>116.129997</v>
      </c>
      <c r="H2314">
        <v>0</v>
      </c>
    </row>
    <row r="2315" spans="1:8" x14ac:dyDescent="0.25">
      <c r="A2315" s="1">
        <v>37228</v>
      </c>
      <c r="B2315" s="1" t="str">
        <f t="shared" si="36"/>
        <v>2001M12</v>
      </c>
      <c r="C2315">
        <v>115.610001</v>
      </c>
      <c r="D2315">
        <v>116.239998</v>
      </c>
      <c r="E2315">
        <v>115.480003</v>
      </c>
      <c r="F2315">
        <v>115.959999</v>
      </c>
      <c r="G2315">
        <v>115.959999</v>
      </c>
      <c r="H2315">
        <v>0</v>
      </c>
    </row>
    <row r="2316" spans="1:8" x14ac:dyDescent="0.25">
      <c r="A2316" s="1">
        <v>37229</v>
      </c>
      <c r="B2316" s="1" t="str">
        <f t="shared" si="36"/>
        <v>2001M12</v>
      </c>
      <c r="C2316">
        <v>116.050003</v>
      </c>
      <c r="D2316">
        <v>116.290001</v>
      </c>
      <c r="E2316">
        <v>115.889999</v>
      </c>
      <c r="F2316">
        <v>116.08000199999999</v>
      </c>
      <c r="G2316">
        <v>116.08000199999999</v>
      </c>
      <c r="H2316">
        <v>0</v>
      </c>
    </row>
    <row r="2317" spans="1:8" x14ac:dyDescent="0.25">
      <c r="A2317" s="1">
        <v>37230</v>
      </c>
      <c r="B2317" s="1" t="str">
        <f t="shared" si="36"/>
        <v>2001M12</v>
      </c>
      <c r="C2317">
        <v>115.839996</v>
      </c>
      <c r="D2317">
        <v>116.639999</v>
      </c>
      <c r="E2317">
        <v>115.720001</v>
      </c>
      <c r="F2317">
        <v>116.410004</v>
      </c>
      <c r="G2317">
        <v>116.410004</v>
      </c>
      <c r="H2317">
        <v>0</v>
      </c>
    </row>
    <row r="2318" spans="1:8" x14ac:dyDescent="0.25">
      <c r="A2318" s="1">
        <v>37231</v>
      </c>
      <c r="B2318" s="1" t="str">
        <f t="shared" si="36"/>
        <v>2001M12</v>
      </c>
      <c r="C2318">
        <v>116.389999</v>
      </c>
      <c r="D2318">
        <v>116.519997</v>
      </c>
      <c r="E2318">
        <v>115.610001</v>
      </c>
      <c r="F2318">
        <v>115.629997</v>
      </c>
      <c r="G2318">
        <v>115.629997</v>
      </c>
      <c r="H2318">
        <v>0</v>
      </c>
    </row>
    <row r="2319" spans="1:8" x14ac:dyDescent="0.25">
      <c r="A2319" s="1">
        <v>37232</v>
      </c>
      <c r="B2319" s="1" t="str">
        <f t="shared" si="36"/>
        <v>2001M12</v>
      </c>
      <c r="C2319">
        <v>115.769997</v>
      </c>
      <c r="D2319">
        <v>116.290001</v>
      </c>
      <c r="E2319">
        <v>115.629997</v>
      </c>
      <c r="F2319">
        <v>116.150002</v>
      </c>
      <c r="G2319">
        <v>116.150002</v>
      </c>
      <c r="H2319">
        <v>0</v>
      </c>
    </row>
    <row r="2320" spans="1:8" x14ac:dyDescent="0.25">
      <c r="A2320" s="1">
        <v>37235</v>
      </c>
      <c r="B2320" s="1" t="str">
        <f t="shared" si="36"/>
        <v>2001M12</v>
      </c>
      <c r="C2320">
        <v>116.05999799999999</v>
      </c>
      <c r="D2320">
        <v>116.760002</v>
      </c>
      <c r="E2320">
        <v>116.019997</v>
      </c>
      <c r="F2320">
        <v>116.260002</v>
      </c>
      <c r="G2320">
        <v>116.260002</v>
      </c>
      <c r="H2320">
        <v>0</v>
      </c>
    </row>
    <row r="2321" spans="1:8" x14ac:dyDescent="0.25">
      <c r="A2321" s="1">
        <v>37236</v>
      </c>
      <c r="B2321" s="1" t="str">
        <f t="shared" si="36"/>
        <v>2001M12</v>
      </c>
      <c r="C2321">
        <v>116.089996</v>
      </c>
      <c r="D2321">
        <v>116.370003</v>
      </c>
      <c r="E2321">
        <v>115.980003</v>
      </c>
      <c r="F2321">
        <v>116.050003</v>
      </c>
      <c r="G2321">
        <v>116.050003</v>
      </c>
      <c r="H2321">
        <v>0</v>
      </c>
    </row>
    <row r="2322" spans="1:8" x14ac:dyDescent="0.25">
      <c r="A2322" s="1">
        <v>37237</v>
      </c>
      <c r="B2322" s="1" t="str">
        <f t="shared" si="36"/>
        <v>2001M12</v>
      </c>
      <c r="C2322">
        <v>115.510002</v>
      </c>
      <c r="D2322">
        <v>115.93</v>
      </c>
      <c r="E2322">
        <v>115.30999799999999</v>
      </c>
      <c r="F2322">
        <v>115.33000199999999</v>
      </c>
      <c r="G2322">
        <v>115.33000199999999</v>
      </c>
      <c r="H2322">
        <v>0</v>
      </c>
    </row>
    <row r="2323" spans="1:8" x14ac:dyDescent="0.25">
      <c r="A2323" s="1">
        <v>37238</v>
      </c>
      <c r="B2323" s="1" t="str">
        <f t="shared" si="36"/>
        <v>2001M12</v>
      </c>
      <c r="C2323">
        <v>115.400002</v>
      </c>
      <c r="D2323">
        <v>115.93</v>
      </c>
      <c r="E2323">
        <v>115.239998</v>
      </c>
      <c r="F2323">
        <v>115.800003</v>
      </c>
      <c r="G2323">
        <v>115.800003</v>
      </c>
      <c r="H2323">
        <v>0</v>
      </c>
    </row>
    <row r="2324" spans="1:8" x14ac:dyDescent="0.25">
      <c r="A2324" s="1">
        <v>37239</v>
      </c>
      <c r="B2324" s="1" t="str">
        <f t="shared" si="36"/>
        <v>2001M12</v>
      </c>
      <c r="C2324">
        <v>115.510002</v>
      </c>
      <c r="D2324">
        <v>116.019997</v>
      </c>
      <c r="E2324">
        <v>114.83000199999999</v>
      </c>
      <c r="F2324">
        <v>114.93</v>
      </c>
      <c r="G2324">
        <v>114.93</v>
      </c>
      <c r="H2324">
        <v>0</v>
      </c>
    </row>
    <row r="2325" spans="1:8" x14ac:dyDescent="0.25">
      <c r="A2325" s="1">
        <v>37242</v>
      </c>
      <c r="B2325" s="1" t="str">
        <f t="shared" si="36"/>
        <v>2001M12</v>
      </c>
      <c r="C2325">
        <v>115.029999</v>
      </c>
      <c r="D2325">
        <v>115.209999</v>
      </c>
      <c r="E2325">
        <v>114.43</v>
      </c>
      <c r="F2325">
        <v>114.93</v>
      </c>
      <c r="G2325">
        <v>114.93</v>
      </c>
      <c r="H2325">
        <v>0</v>
      </c>
    </row>
    <row r="2326" spans="1:8" x14ac:dyDescent="0.25">
      <c r="A2326" s="1">
        <v>37243</v>
      </c>
      <c r="B2326" s="1" t="str">
        <f t="shared" si="36"/>
        <v>2001M12</v>
      </c>
      <c r="C2326">
        <v>115.260002</v>
      </c>
      <c r="D2326">
        <v>115.44000200000001</v>
      </c>
      <c r="E2326">
        <v>114.970001</v>
      </c>
      <c r="F2326">
        <v>115.150002</v>
      </c>
      <c r="G2326">
        <v>115.150002</v>
      </c>
      <c r="H2326">
        <v>0</v>
      </c>
    </row>
    <row r="2327" spans="1:8" x14ac:dyDescent="0.25">
      <c r="A2327" s="1">
        <v>37244</v>
      </c>
      <c r="B2327" s="1" t="str">
        <f t="shared" si="36"/>
        <v>2001M12</v>
      </c>
      <c r="C2327">
        <v>115.290001</v>
      </c>
      <c r="D2327">
        <v>115.900002</v>
      </c>
      <c r="E2327">
        <v>115.199997</v>
      </c>
      <c r="F2327">
        <v>115.480003</v>
      </c>
      <c r="G2327">
        <v>115.480003</v>
      </c>
      <c r="H2327">
        <v>0</v>
      </c>
    </row>
    <row r="2328" spans="1:8" x14ac:dyDescent="0.25">
      <c r="A2328" s="1">
        <v>37245</v>
      </c>
      <c r="B2328" s="1" t="str">
        <f t="shared" si="36"/>
        <v>2001M12</v>
      </c>
      <c r="C2328">
        <v>115.66999800000001</v>
      </c>
      <c r="D2328">
        <v>115.959999</v>
      </c>
      <c r="E2328">
        <v>115.41999800000001</v>
      </c>
      <c r="F2328">
        <v>115.589996</v>
      </c>
      <c r="G2328">
        <v>115.589996</v>
      </c>
      <c r="H2328">
        <v>0</v>
      </c>
    </row>
    <row r="2329" spans="1:8" x14ac:dyDescent="0.25">
      <c r="A2329" s="1">
        <v>37246</v>
      </c>
      <c r="B2329" s="1" t="str">
        <f t="shared" si="36"/>
        <v>2001M12</v>
      </c>
      <c r="C2329">
        <v>115.849998</v>
      </c>
      <c r="D2329">
        <v>117.05999799999999</v>
      </c>
      <c r="E2329">
        <v>115.550003</v>
      </c>
      <c r="F2329">
        <v>116.980003</v>
      </c>
      <c r="G2329">
        <v>116.980003</v>
      </c>
      <c r="H2329">
        <v>0</v>
      </c>
    </row>
    <row r="2330" spans="1:8" x14ac:dyDescent="0.25">
      <c r="A2330" s="1">
        <v>37249</v>
      </c>
      <c r="B2330" s="1" t="str">
        <f t="shared" si="36"/>
        <v>2001M12</v>
      </c>
      <c r="C2330">
        <v>116.650002</v>
      </c>
      <c r="D2330">
        <v>118.260002</v>
      </c>
      <c r="E2330">
        <v>116.55999799999999</v>
      </c>
      <c r="F2330">
        <v>117.94000200000001</v>
      </c>
      <c r="G2330">
        <v>117.94000200000001</v>
      </c>
      <c r="H2330">
        <v>0</v>
      </c>
    </row>
    <row r="2331" spans="1:8" x14ac:dyDescent="0.25">
      <c r="A2331" s="1">
        <v>37251</v>
      </c>
      <c r="B2331" s="1" t="str">
        <f t="shared" si="36"/>
        <v>2001M12</v>
      </c>
      <c r="C2331">
        <v>117.800003</v>
      </c>
      <c r="D2331">
        <v>118.120003</v>
      </c>
      <c r="E2331">
        <v>117.57</v>
      </c>
      <c r="F2331">
        <v>117.849998</v>
      </c>
      <c r="G2331">
        <v>117.849998</v>
      </c>
      <c r="H2331">
        <v>0</v>
      </c>
    </row>
    <row r="2332" spans="1:8" x14ac:dyDescent="0.25">
      <c r="A2332" s="1">
        <v>37252</v>
      </c>
      <c r="B2332" s="1" t="str">
        <f t="shared" si="36"/>
        <v>2001M12</v>
      </c>
      <c r="C2332">
        <v>117.91999800000001</v>
      </c>
      <c r="D2332">
        <v>118.110001</v>
      </c>
      <c r="E2332">
        <v>117.150002</v>
      </c>
      <c r="F2332">
        <v>117.57</v>
      </c>
      <c r="G2332">
        <v>117.57</v>
      </c>
      <c r="H2332">
        <v>0</v>
      </c>
    </row>
    <row r="2333" spans="1:8" x14ac:dyDescent="0.25">
      <c r="A2333" s="1">
        <v>37253</v>
      </c>
      <c r="B2333" s="1" t="str">
        <f t="shared" si="36"/>
        <v>2001M12</v>
      </c>
      <c r="C2333">
        <v>117.620003</v>
      </c>
      <c r="D2333">
        <v>117.800003</v>
      </c>
      <c r="E2333">
        <v>117.220001</v>
      </c>
      <c r="F2333">
        <v>117.260002</v>
      </c>
      <c r="G2333">
        <v>117.260002</v>
      </c>
      <c r="H2333">
        <v>0</v>
      </c>
    </row>
    <row r="2334" spans="1:8" x14ac:dyDescent="0.25">
      <c r="A2334" s="1">
        <v>37256</v>
      </c>
      <c r="B2334" s="1" t="str">
        <f t="shared" si="36"/>
        <v>2001M12</v>
      </c>
      <c r="C2334">
        <v>117.260002</v>
      </c>
      <c r="D2334">
        <v>117.41999800000001</v>
      </c>
      <c r="E2334">
        <v>116.540001</v>
      </c>
      <c r="F2334">
        <v>116.75</v>
      </c>
      <c r="G2334">
        <v>116.75</v>
      </c>
      <c r="H2334">
        <v>0</v>
      </c>
    </row>
    <row r="2335" spans="1:8" x14ac:dyDescent="0.25">
      <c r="A2335" s="1">
        <v>37258</v>
      </c>
      <c r="B2335" s="1" t="str">
        <f t="shared" si="36"/>
        <v>2002M1</v>
      </c>
      <c r="C2335">
        <v>116.400002</v>
      </c>
      <c r="D2335">
        <v>116.93</v>
      </c>
      <c r="E2335">
        <v>115.550003</v>
      </c>
      <c r="F2335">
        <v>115.790001</v>
      </c>
      <c r="G2335">
        <v>115.790001</v>
      </c>
      <c r="H2335">
        <v>0</v>
      </c>
    </row>
    <row r="2336" spans="1:8" x14ac:dyDescent="0.25">
      <c r="A2336" s="1">
        <v>37259</v>
      </c>
      <c r="B2336" s="1" t="str">
        <f t="shared" si="36"/>
        <v>2002M1</v>
      </c>
      <c r="C2336">
        <v>115.879997</v>
      </c>
      <c r="D2336">
        <v>116.33000199999999</v>
      </c>
      <c r="E2336">
        <v>115.540001</v>
      </c>
      <c r="F2336">
        <v>116.110001</v>
      </c>
      <c r="G2336">
        <v>116.110001</v>
      </c>
      <c r="H2336">
        <v>0</v>
      </c>
    </row>
    <row r="2337" spans="1:8" x14ac:dyDescent="0.25">
      <c r="A2337" s="1">
        <v>37260</v>
      </c>
      <c r="B2337" s="1" t="str">
        <f t="shared" si="36"/>
        <v>2002M1</v>
      </c>
      <c r="C2337">
        <v>116.07</v>
      </c>
      <c r="D2337">
        <v>116.529999</v>
      </c>
      <c r="E2337">
        <v>115.970001</v>
      </c>
      <c r="F2337">
        <v>116.33000199999999</v>
      </c>
      <c r="G2337">
        <v>116.33000199999999</v>
      </c>
      <c r="H2337">
        <v>0</v>
      </c>
    </row>
    <row r="2338" spans="1:8" x14ac:dyDescent="0.25">
      <c r="A2338" s="1">
        <v>37263</v>
      </c>
      <c r="B2338" s="1" t="str">
        <f t="shared" si="36"/>
        <v>2002M1</v>
      </c>
      <c r="C2338">
        <v>115.980003</v>
      </c>
      <c r="D2338">
        <v>117.07</v>
      </c>
      <c r="E2338">
        <v>115.849998</v>
      </c>
      <c r="F2338">
        <v>116.33000199999999</v>
      </c>
      <c r="G2338">
        <v>116.33000199999999</v>
      </c>
      <c r="H2338">
        <v>0</v>
      </c>
    </row>
    <row r="2339" spans="1:8" x14ac:dyDescent="0.25">
      <c r="A2339" s="1">
        <v>37264</v>
      </c>
      <c r="B2339" s="1" t="str">
        <f t="shared" si="36"/>
        <v>2002M1</v>
      </c>
      <c r="C2339">
        <v>116.94000200000001</v>
      </c>
      <c r="D2339">
        <v>117.16999800000001</v>
      </c>
      <c r="E2339">
        <v>116.529999</v>
      </c>
      <c r="F2339">
        <v>116.83000199999999</v>
      </c>
      <c r="G2339">
        <v>116.83000199999999</v>
      </c>
      <c r="H2339">
        <v>0</v>
      </c>
    </row>
    <row r="2340" spans="1:8" x14ac:dyDescent="0.25">
      <c r="A2340" s="1">
        <v>37265</v>
      </c>
      <c r="B2340" s="1" t="str">
        <f t="shared" si="36"/>
        <v>2002M1</v>
      </c>
      <c r="C2340">
        <v>116.83000199999999</v>
      </c>
      <c r="D2340">
        <v>117.349998</v>
      </c>
      <c r="E2340">
        <v>116.650002</v>
      </c>
      <c r="F2340">
        <v>117.010002</v>
      </c>
      <c r="G2340">
        <v>117.010002</v>
      </c>
      <c r="H2340">
        <v>0</v>
      </c>
    </row>
    <row r="2341" spans="1:8" x14ac:dyDescent="0.25">
      <c r="A2341" s="1">
        <v>37266</v>
      </c>
      <c r="B2341" s="1" t="str">
        <f t="shared" si="36"/>
        <v>2002M1</v>
      </c>
      <c r="C2341">
        <v>116.730003</v>
      </c>
      <c r="D2341">
        <v>117.05999799999999</v>
      </c>
      <c r="E2341">
        <v>116.639999</v>
      </c>
      <c r="F2341">
        <v>116.879997</v>
      </c>
      <c r="G2341">
        <v>116.879997</v>
      </c>
      <c r="H2341">
        <v>0</v>
      </c>
    </row>
    <row r="2342" spans="1:8" x14ac:dyDescent="0.25">
      <c r="A2342" s="1">
        <v>37267</v>
      </c>
      <c r="B2342" s="1" t="str">
        <f t="shared" si="36"/>
        <v>2002M1</v>
      </c>
      <c r="C2342">
        <v>116.800003</v>
      </c>
      <c r="D2342">
        <v>116.93</v>
      </c>
      <c r="E2342">
        <v>116.629997</v>
      </c>
      <c r="F2342">
        <v>116.639999</v>
      </c>
      <c r="G2342">
        <v>116.639999</v>
      </c>
      <c r="H2342">
        <v>0</v>
      </c>
    </row>
    <row r="2343" spans="1:8" x14ac:dyDescent="0.25">
      <c r="A2343" s="1">
        <v>37270</v>
      </c>
      <c r="B2343" s="1" t="str">
        <f t="shared" si="36"/>
        <v>2002M1</v>
      </c>
      <c r="C2343">
        <v>116.510002</v>
      </c>
      <c r="D2343">
        <v>116.709999</v>
      </c>
      <c r="E2343">
        <v>116.339996</v>
      </c>
      <c r="F2343">
        <v>116.639999</v>
      </c>
      <c r="G2343">
        <v>116.639999</v>
      </c>
      <c r="H2343">
        <v>0</v>
      </c>
    </row>
    <row r="2344" spans="1:8" x14ac:dyDescent="0.25">
      <c r="A2344" s="1">
        <v>37271</v>
      </c>
      <c r="B2344" s="1" t="str">
        <f t="shared" si="36"/>
        <v>2002M1</v>
      </c>
      <c r="C2344">
        <v>116.69000200000001</v>
      </c>
      <c r="D2344">
        <v>117.30999799999999</v>
      </c>
      <c r="E2344">
        <v>116.370003</v>
      </c>
      <c r="F2344">
        <v>117.290001</v>
      </c>
      <c r="G2344">
        <v>117.290001</v>
      </c>
      <c r="H2344">
        <v>0</v>
      </c>
    </row>
    <row r="2345" spans="1:8" x14ac:dyDescent="0.25">
      <c r="A2345" s="1">
        <v>37272</v>
      </c>
      <c r="B2345" s="1" t="str">
        <f t="shared" si="36"/>
        <v>2002M1</v>
      </c>
      <c r="C2345">
        <v>117.44000200000001</v>
      </c>
      <c r="D2345">
        <v>117.69000200000001</v>
      </c>
      <c r="E2345">
        <v>117.220001</v>
      </c>
      <c r="F2345">
        <v>117.589996</v>
      </c>
      <c r="G2345">
        <v>117.589996</v>
      </c>
      <c r="H2345">
        <v>0</v>
      </c>
    </row>
    <row r="2346" spans="1:8" x14ac:dyDescent="0.25">
      <c r="A2346" s="1">
        <v>37273</v>
      </c>
      <c r="B2346" s="1" t="str">
        <f t="shared" si="36"/>
        <v>2002M1</v>
      </c>
      <c r="C2346">
        <v>117.650002</v>
      </c>
      <c r="D2346">
        <v>118</v>
      </c>
      <c r="E2346">
        <v>117.43</v>
      </c>
      <c r="F2346">
        <v>117.849998</v>
      </c>
      <c r="G2346">
        <v>117.849998</v>
      </c>
      <c r="H2346">
        <v>0</v>
      </c>
    </row>
    <row r="2347" spans="1:8" x14ac:dyDescent="0.25">
      <c r="A2347" s="1">
        <v>37274</v>
      </c>
      <c r="B2347" s="1" t="str">
        <f t="shared" si="36"/>
        <v>2002M1</v>
      </c>
      <c r="C2347">
        <v>118.050003</v>
      </c>
      <c r="D2347">
        <v>118.110001</v>
      </c>
      <c r="E2347">
        <v>117.470001</v>
      </c>
      <c r="F2347">
        <v>117.510002</v>
      </c>
      <c r="G2347">
        <v>117.510002</v>
      </c>
      <c r="H2347">
        <v>0</v>
      </c>
    </row>
    <row r="2348" spans="1:8" x14ac:dyDescent="0.25">
      <c r="A2348" s="1">
        <v>37277</v>
      </c>
      <c r="B2348" s="1" t="str">
        <f t="shared" si="36"/>
        <v>2002M1</v>
      </c>
      <c r="C2348">
        <v>117.599998</v>
      </c>
      <c r="D2348">
        <v>117.739998</v>
      </c>
      <c r="E2348">
        <v>117.349998</v>
      </c>
      <c r="F2348">
        <v>117.660004</v>
      </c>
      <c r="G2348">
        <v>117.660004</v>
      </c>
      <c r="H2348">
        <v>0</v>
      </c>
    </row>
    <row r="2349" spans="1:8" x14ac:dyDescent="0.25">
      <c r="A2349" s="1">
        <v>37278</v>
      </c>
      <c r="B2349" s="1" t="str">
        <f t="shared" si="36"/>
        <v>2002M1</v>
      </c>
      <c r="C2349">
        <v>117.839996</v>
      </c>
      <c r="D2349">
        <v>118.18</v>
      </c>
      <c r="E2349">
        <v>117.66999800000001</v>
      </c>
      <c r="F2349">
        <v>117.75</v>
      </c>
      <c r="G2349">
        <v>117.75</v>
      </c>
      <c r="H2349">
        <v>0</v>
      </c>
    </row>
    <row r="2350" spans="1:8" x14ac:dyDescent="0.25">
      <c r="A2350" s="1">
        <v>37279</v>
      </c>
      <c r="B2350" s="1" t="str">
        <f t="shared" si="36"/>
        <v>2002M1</v>
      </c>
      <c r="C2350">
        <v>117.629997</v>
      </c>
      <c r="D2350">
        <v>118.589996</v>
      </c>
      <c r="E2350">
        <v>117.41999800000001</v>
      </c>
      <c r="F2350">
        <v>118.470001</v>
      </c>
      <c r="G2350">
        <v>118.470001</v>
      </c>
      <c r="H2350">
        <v>0</v>
      </c>
    </row>
    <row r="2351" spans="1:8" x14ac:dyDescent="0.25">
      <c r="A2351" s="1">
        <v>37280</v>
      </c>
      <c r="B2351" s="1" t="str">
        <f t="shared" si="36"/>
        <v>2002M1</v>
      </c>
      <c r="C2351">
        <v>118.459999</v>
      </c>
      <c r="D2351">
        <v>118.720001</v>
      </c>
      <c r="E2351">
        <v>118.339996</v>
      </c>
      <c r="F2351">
        <v>118.639999</v>
      </c>
      <c r="G2351">
        <v>118.639999</v>
      </c>
      <c r="H2351">
        <v>0</v>
      </c>
    </row>
    <row r="2352" spans="1:8" x14ac:dyDescent="0.25">
      <c r="A2352" s="1">
        <v>37281</v>
      </c>
      <c r="B2352" s="1" t="str">
        <f t="shared" si="36"/>
        <v>2002M1</v>
      </c>
      <c r="C2352">
        <v>118.540001</v>
      </c>
      <c r="D2352">
        <v>119.989998</v>
      </c>
      <c r="E2352">
        <v>118.44000200000001</v>
      </c>
      <c r="F2352">
        <v>119.849998</v>
      </c>
      <c r="G2352">
        <v>119.849998</v>
      </c>
      <c r="H2352">
        <v>0</v>
      </c>
    </row>
    <row r="2353" spans="1:8" x14ac:dyDescent="0.25">
      <c r="A2353" s="1">
        <v>37284</v>
      </c>
      <c r="B2353" s="1" t="str">
        <f t="shared" si="36"/>
        <v>2002M1</v>
      </c>
      <c r="C2353">
        <v>119.699997</v>
      </c>
      <c r="D2353">
        <v>120.510002</v>
      </c>
      <c r="E2353">
        <v>119.610001</v>
      </c>
      <c r="F2353">
        <v>120.040001</v>
      </c>
      <c r="G2353">
        <v>120.040001</v>
      </c>
      <c r="H2353">
        <v>0</v>
      </c>
    </row>
    <row r="2354" spans="1:8" x14ac:dyDescent="0.25">
      <c r="A2354" s="1">
        <v>37285</v>
      </c>
      <c r="B2354" s="1" t="str">
        <f t="shared" si="36"/>
        <v>2002M1</v>
      </c>
      <c r="C2354">
        <v>119.82</v>
      </c>
      <c r="D2354">
        <v>120.129997</v>
      </c>
      <c r="E2354">
        <v>119.43</v>
      </c>
      <c r="F2354">
        <v>119.620003</v>
      </c>
      <c r="G2354">
        <v>119.620003</v>
      </c>
      <c r="H2354">
        <v>0</v>
      </c>
    </row>
    <row r="2355" spans="1:8" x14ac:dyDescent="0.25">
      <c r="A2355" s="1">
        <v>37286</v>
      </c>
      <c r="B2355" s="1" t="str">
        <f t="shared" si="36"/>
        <v>2002M1</v>
      </c>
      <c r="C2355">
        <v>119.510002</v>
      </c>
      <c r="D2355">
        <v>119.910004</v>
      </c>
      <c r="E2355">
        <v>119.120003</v>
      </c>
      <c r="F2355">
        <v>119.730003</v>
      </c>
      <c r="G2355">
        <v>119.730003</v>
      </c>
      <c r="H2355">
        <v>0</v>
      </c>
    </row>
    <row r="2356" spans="1:8" x14ac:dyDescent="0.25">
      <c r="A2356" s="1">
        <v>37287</v>
      </c>
      <c r="B2356" s="1" t="str">
        <f t="shared" si="36"/>
        <v>2002M1</v>
      </c>
      <c r="C2356">
        <v>119.779999</v>
      </c>
      <c r="D2356">
        <v>120.33000199999999</v>
      </c>
      <c r="E2356">
        <v>119.410004</v>
      </c>
      <c r="F2356">
        <v>120.239998</v>
      </c>
      <c r="G2356">
        <v>120.239998</v>
      </c>
      <c r="H2356">
        <v>0</v>
      </c>
    </row>
    <row r="2357" spans="1:8" x14ac:dyDescent="0.25">
      <c r="A2357" s="1">
        <v>37288</v>
      </c>
      <c r="B2357" s="1" t="str">
        <f t="shared" si="36"/>
        <v>2002M2</v>
      </c>
      <c r="C2357">
        <v>120.209999</v>
      </c>
      <c r="D2357">
        <v>120.400002</v>
      </c>
      <c r="E2357">
        <v>119.620003</v>
      </c>
      <c r="F2357">
        <v>119.790001</v>
      </c>
      <c r="G2357">
        <v>119.790001</v>
      </c>
      <c r="H2357">
        <v>0</v>
      </c>
    </row>
    <row r="2358" spans="1:8" x14ac:dyDescent="0.25">
      <c r="A2358" s="1">
        <v>37291</v>
      </c>
      <c r="B2358" s="1" t="str">
        <f t="shared" si="36"/>
        <v>2002M2</v>
      </c>
      <c r="C2358">
        <v>119.83000199999999</v>
      </c>
      <c r="D2358">
        <v>119.93</v>
      </c>
      <c r="E2358">
        <v>118.75</v>
      </c>
      <c r="F2358">
        <v>118.900002</v>
      </c>
      <c r="G2358">
        <v>118.900002</v>
      </c>
      <c r="H2358">
        <v>0</v>
      </c>
    </row>
    <row r="2359" spans="1:8" x14ac:dyDescent="0.25">
      <c r="A2359" s="1">
        <v>37292</v>
      </c>
      <c r="B2359" s="1" t="str">
        <f t="shared" si="36"/>
        <v>2002M2</v>
      </c>
      <c r="C2359">
        <v>118.839996</v>
      </c>
      <c r="D2359">
        <v>119.629997</v>
      </c>
      <c r="E2359">
        <v>118.739998</v>
      </c>
      <c r="F2359">
        <v>119.400002</v>
      </c>
      <c r="G2359">
        <v>119.400002</v>
      </c>
      <c r="H2359">
        <v>0</v>
      </c>
    </row>
    <row r="2360" spans="1:8" x14ac:dyDescent="0.25">
      <c r="A2360" s="1">
        <v>37293</v>
      </c>
      <c r="B2360" s="1" t="str">
        <f t="shared" si="36"/>
        <v>2002M2</v>
      </c>
      <c r="C2360">
        <v>119.55999799999999</v>
      </c>
      <c r="D2360">
        <v>119.790001</v>
      </c>
      <c r="E2360">
        <v>119.120003</v>
      </c>
      <c r="F2360">
        <v>119.300003</v>
      </c>
      <c r="G2360">
        <v>119.300003</v>
      </c>
      <c r="H2360">
        <v>0</v>
      </c>
    </row>
    <row r="2361" spans="1:8" x14ac:dyDescent="0.25">
      <c r="A2361" s="1">
        <v>37294</v>
      </c>
      <c r="B2361" s="1" t="str">
        <f t="shared" si="36"/>
        <v>2002M2</v>
      </c>
      <c r="C2361">
        <v>119.730003</v>
      </c>
      <c r="D2361">
        <v>119.779999</v>
      </c>
      <c r="E2361">
        <v>118.980003</v>
      </c>
      <c r="F2361">
        <v>119.07</v>
      </c>
      <c r="G2361">
        <v>119.07</v>
      </c>
      <c r="H2361">
        <v>0</v>
      </c>
    </row>
    <row r="2362" spans="1:8" x14ac:dyDescent="0.25">
      <c r="A2362" s="1">
        <v>37295</v>
      </c>
      <c r="B2362" s="1" t="str">
        <f t="shared" si="36"/>
        <v>2002M2</v>
      </c>
      <c r="C2362">
        <v>118.949997</v>
      </c>
      <c r="D2362">
        <v>119.220001</v>
      </c>
      <c r="E2362">
        <v>118.779999</v>
      </c>
      <c r="F2362">
        <v>118.980003</v>
      </c>
      <c r="G2362">
        <v>118.980003</v>
      </c>
      <c r="H2362">
        <v>0</v>
      </c>
    </row>
    <row r="2363" spans="1:8" x14ac:dyDescent="0.25">
      <c r="A2363" s="1">
        <v>37298</v>
      </c>
      <c r="B2363" s="1" t="str">
        <f t="shared" si="36"/>
        <v>2002M2</v>
      </c>
      <c r="C2363">
        <v>119.08000199999999</v>
      </c>
      <c r="D2363">
        <v>119.370003</v>
      </c>
      <c r="E2363">
        <v>118.139999</v>
      </c>
      <c r="F2363">
        <v>118.44000200000001</v>
      </c>
      <c r="G2363">
        <v>118.44000200000001</v>
      </c>
      <c r="H2363">
        <v>0</v>
      </c>
    </row>
    <row r="2364" spans="1:8" x14ac:dyDescent="0.25">
      <c r="A2364" s="1">
        <v>37299</v>
      </c>
      <c r="B2364" s="1" t="str">
        <f t="shared" si="36"/>
        <v>2002M2</v>
      </c>
      <c r="C2364">
        <v>118.349998</v>
      </c>
      <c r="D2364">
        <v>118.629997</v>
      </c>
      <c r="E2364">
        <v>118.099998</v>
      </c>
      <c r="F2364">
        <v>118.25</v>
      </c>
      <c r="G2364">
        <v>118.25</v>
      </c>
      <c r="H2364">
        <v>0</v>
      </c>
    </row>
    <row r="2365" spans="1:8" x14ac:dyDescent="0.25">
      <c r="A2365" s="1">
        <v>37300</v>
      </c>
      <c r="B2365" s="1" t="str">
        <f t="shared" si="36"/>
        <v>2002M2</v>
      </c>
      <c r="C2365">
        <v>118.44000200000001</v>
      </c>
      <c r="D2365">
        <v>118.879997</v>
      </c>
      <c r="E2365">
        <v>118.199997</v>
      </c>
      <c r="F2365">
        <v>118.800003</v>
      </c>
      <c r="G2365">
        <v>118.800003</v>
      </c>
      <c r="H2365">
        <v>0</v>
      </c>
    </row>
    <row r="2366" spans="1:8" x14ac:dyDescent="0.25">
      <c r="A2366" s="1">
        <v>37301</v>
      </c>
      <c r="B2366" s="1" t="str">
        <f t="shared" si="36"/>
        <v>2002M2</v>
      </c>
      <c r="C2366">
        <v>118.769997</v>
      </c>
      <c r="D2366">
        <v>119.029999</v>
      </c>
      <c r="E2366">
        <v>118.379997</v>
      </c>
      <c r="F2366">
        <v>118.43</v>
      </c>
      <c r="G2366">
        <v>118.43</v>
      </c>
      <c r="H2366">
        <v>0</v>
      </c>
    </row>
    <row r="2367" spans="1:8" x14ac:dyDescent="0.25">
      <c r="A2367" s="1">
        <v>37302</v>
      </c>
      <c r="B2367" s="1" t="str">
        <f t="shared" si="36"/>
        <v>2002M2</v>
      </c>
      <c r="C2367">
        <v>118.75</v>
      </c>
      <c r="D2367">
        <v>118.93</v>
      </c>
      <c r="E2367">
        <v>118.379997</v>
      </c>
      <c r="F2367">
        <v>118.599998</v>
      </c>
      <c r="G2367">
        <v>118.599998</v>
      </c>
      <c r="H2367">
        <v>0</v>
      </c>
    </row>
    <row r="2368" spans="1:8" x14ac:dyDescent="0.25">
      <c r="A2368" s="1">
        <v>37305</v>
      </c>
      <c r="B2368" s="1" t="str">
        <f t="shared" si="36"/>
        <v>2002M2</v>
      </c>
      <c r="C2368">
        <v>118.459999</v>
      </c>
      <c r="D2368">
        <v>118.779999</v>
      </c>
      <c r="E2368">
        <v>118.379997</v>
      </c>
      <c r="F2368">
        <v>118.760002</v>
      </c>
      <c r="G2368">
        <v>118.760002</v>
      </c>
      <c r="H2368">
        <v>0</v>
      </c>
    </row>
    <row r="2369" spans="1:8" x14ac:dyDescent="0.25">
      <c r="A2369" s="1">
        <v>37306</v>
      </c>
      <c r="B2369" s="1" t="str">
        <f t="shared" si="36"/>
        <v>2002M2</v>
      </c>
      <c r="C2369">
        <v>119.08000199999999</v>
      </c>
      <c r="D2369">
        <v>119.370003</v>
      </c>
      <c r="E2369">
        <v>118.150002</v>
      </c>
      <c r="F2369">
        <v>118.360001</v>
      </c>
      <c r="G2369">
        <v>118.360001</v>
      </c>
      <c r="H2369">
        <v>0</v>
      </c>
    </row>
    <row r="2370" spans="1:8" x14ac:dyDescent="0.25">
      <c r="A2370" s="1">
        <v>37307</v>
      </c>
      <c r="B2370" s="1" t="str">
        <f t="shared" si="36"/>
        <v>2002M2</v>
      </c>
      <c r="C2370">
        <v>118.16999800000001</v>
      </c>
      <c r="D2370">
        <v>118.989998</v>
      </c>
      <c r="E2370">
        <v>118.089996</v>
      </c>
      <c r="F2370">
        <v>118.93</v>
      </c>
      <c r="G2370">
        <v>118.93</v>
      </c>
      <c r="H2370">
        <v>0</v>
      </c>
    </row>
    <row r="2371" spans="1:8" x14ac:dyDescent="0.25">
      <c r="A2371" s="1">
        <v>37308</v>
      </c>
      <c r="B2371" s="1" t="str">
        <f t="shared" ref="B2371:B2434" si="37">YEAR(A2371)&amp;"M"&amp;MONTH(A2371)</f>
        <v>2002M2</v>
      </c>
      <c r="C2371">
        <v>118.93</v>
      </c>
      <c r="D2371">
        <v>119.209999</v>
      </c>
      <c r="E2371">
        <v>118.760002</v>
      </c>
      <c r="F2371">
        <v>119.160004</v>
      </c>
      <c r="G2371">
        <v>119.160004</v>
      </c>
      <c r="H2371">
        <v>0</v>
      </c>
    </row>
    <row r="2372" spans="1:8" x14ac:dyDescent="0.25">
      <c r="A2372" s="1">
        <v>37309</v>
      </c>
      <c r="B2372" s="1" t="str">
        <f t="shared" si="37"/>
        <v>2002M2</v>
      </c>
      <c r="C2372">
        <v>119.16999800000001</v>
      </c>
      <c r="D2372">
        <v>119.25</v>
      </c>
      <c r="E2372">
        <v>118.260002</v>
      </c>
      <c r="F2372">
        <v>118.480003</v>
      </c>
      <c r="G2372">
        <v>118.480003</v>
      </c>
      <c r="H2372">
        <v>0</v>
      </c>
    </row>
    <row r="2373" spans="1:8" x14ac:dyDescent="0.25">
      <c r="A2373" s="1">
        <v>37312</v>
      </c>
      <c r="B2373" s="1" t="str">
        <f t="shared" si="37"/>
        <v>2002M2</v>
      </c>
      <c r="C2373">
        <v>118.58000199999999</v>
      </c>
      <c r="D2373">
        <v>119.139999</v>
      </c>
      <c r="E2373">
        <v>118.410004</v>
      </c>
      <c r="F2373">
        <v>119.129997</v>
      </c>
      <c r="G2373">
        <v>119.129997</v>
      </c>
      <c r="H2373">
        <v>0</v>
      </c>
    </row>
    <row r="2374" spans="1:8" x14ac:dyDescent="0.25">
      <c r="A2374" s="1">
        <v>37313</v>
      </c>
      <c r="B2374" s="1" t="str">
        <f t="shared" si="37"/>
        <v>2002M2</v>
      </c>
      <c r="C2374">
        <v>118.970001</v>
      </c>
      <c r="D2374">
        <v>120.040001</v>
      </c>
      <c r="E2374">
        <v>118.790001</v>
      </c>
      <c r="F2374">
        <v>119.82</v>
      </c>
      <c r="G2374">
        <v>119.82</v>
      </c>
      <c r="H2374">
        <v>0</v>
      </c>
    </row>
    <row r="2375" spans="1:8" x14ac:dyDescent="0.25">
      <c r="A2375" s="1">
        <v>37314</v>
      </c>
      <c r="B2375" s="1" t="str">
        <f t="shared" si="37"/>
        <v>2002M2</v>
      </c>
      <c r="C2375">
        <v>119.849998</v>
      </c>
      <c r="D2375">
        <v>119.93</v>
      </c>
      <c r="E2375">
        <v>119.459999</v>
      </c>
      <c r="F2375">
        <v>119.57</v>
      </c>
      <c r="G2375">
        <v>119.57</v>
      </c>
      <c r="H2375">
        <v>0</v>
      </c>
    </row>
    <row r="2376" spans="1:8" x14ac:dyDescent="0.25">
      <c r="A2376" s="1">
        <v>37315</v>
      </c>
      <c r="B2376" s="1" t="str">
        <f t="shared" si="37"/>
        <v>2002M2</v>
      </c>
      <c r="C2376">
        <v>119.599998</v>
      </c>
      <c r="D2376">
        <v>119.790001</v>
      </c>
      <c r="E2376">
        <v>119.099998</v>
      </c>
      <c r="F2376">
        <v>119.160004</v>
      </c>
      <c r="G2376">
        <v>119.160004</v>
      </c>
      <c r="H2376">
        <v>0</v>
      </c>
    </row>
    <row r="2377" spans="1:8" x14ac:dyDescent="0.25">
      <c r="A2377" s="1">
        <v>37316</v>
      </c>
      <c r="B2377" s="1" t="str">
        <f t="shared" si="37"/>
        <v>2002M3</v>
      </c>
      <c r="C2377">
        <v>119.290001</v>
      </c>
      <c r="D2377">
        <v>119.610001</v>
      </c>
      <c r="E2377">
        <v>119.029999</v>
      </c>
      <c r="F2377">
        <v>119.400002</v>
      </c>
      <c r="G2377">
        <v>119.400002</v>
      </c>
      <c r="H2377">
        <v>0</v>
      </c>
    </row>
    <row r="2378" spans="1:8" x14ac:dyDescent="0.25">
      <c r="A2378" s="1">
        <v>37319</v>
      </c>
      <c r="B2378" s="1" t="str">
        <f t="shared" si="37"/>
        <v>2002M3</v>
      </c>
      <c r="C2378">
        <v>119.379997</v>
      </c>
      <c r="D2378">
        <v>119.489998</v>
      </c>
      <c r="E2378">
        <v>118.599998</v>
      </c>
      <c r="F2378">
        <v>118.80999799999999</v>
      </c>
      <c r="G2378">
        <v>118.80999799999999</v>
      </c>
      <c r="H2378">
        <v>0</v>
      </c>
    </row>
    <row r="2379" spans="1:8" x14ac:dyDescent="0.25">
      <c r="A2379" s="1">
        <v>37320</v>
      </c>
      <c r="B2379" s="1" t="str">
        <f t="shared" si="37"/>
        <v>2002M3</v>
      </c>
      <c r="C2379">
        <v>118.800003</v>
      </c>
      <c r="D2379">
        <v>119.230003</v>
      </c>
      <c r="E2379">
        <v>118.550003</v>
      </c>
      <c r="F2379">
        <v>118.57</v>
      </c>
      <c r="G2379">
        <v>118.57</v>
      </c>
      <c r="H2379">
        <v>0</v>
      </c>
    </row>
    <row r="2380" spans="1:8" x14ac:dyDescent="0.25">
      <c r="A2380" s="1">
        <v>37321</v>
      </c>
      <c r="B2380" s="1" t="str">
        <f t="shared" si="37"/>
        <v>2002M3</v>
      </c>
      <c r="C2380">
        <v>118.620003</v>
      </c>
      <c r="D2380">
        <v>118.800003</v>
      </c>
      <c r="E2380">
        <v>117.860001</v>
      </c>
      <c r="F2380">
        <v>117.959999</v>
      </c>
      <c r="G2380">
        <v>117.959999</v>
      </c>
      <c r="H2380">
        <v>0</v>
      </c>
    </row>
    <row r="2381" spans="1:8" x14ac:dyDescent="0.25">
      <c r="A2381" s="1">
        <v>37322</v>
      </c>
      <c r="B2381" s="1" t="str">
        <f t="shared" si="37"/>
        <v>2002M3</v>
      </c>
      <c r="C2381">
        <v>117.269997</v>
      </c>
      <c r="D2381">
        <v>117.989998</v>
      </c>
      <c r="E2381">
        <v>116.760002</v>
      </c>
      <c r="F2381">
        <v>116.800003</v>
      </c>
      <c r="G2381">
        <v>116.800003</v>
      </c>
      <c r="H2381">
        <v>0</v>
      </c>
    </row>
    <row r="2382" spans="1:8" x14ac:dyDescent="0.25">
      <c r="A2382" s="1">
        <v>37323</v>
      </c>
      <c r="B2382" s="1" t="str">
        <f t="shared" si="37"/>
        <v>2002M3</v>
      </c>
      <c r="C2382">
        <v>117.30999799999999</v>
      </c>
      <c r="D2382">
        <v>118.129997</v>
      </c>
      <c r="E2382">
        <v>117.040001</v>
      </c>
      <c r="F2382">
        <v>117.989998</v>
      </c>
      <c r="G2382">
        <v>117.989998</v>
      </c>
      <c r="H2382">
        <v>0</v>
      </c>
    </row>
    <row r="2383" spans="1:8" x14ac:dyDescent="0.25">
      <c r="A2383" s="1">
        <v>37326</v>
      </c>
      <c r="B2383" s="1" t="str">
        <f t="shared" si="37"/>
        <v>2002M3</v>
      </c>
      <c r="C2383">
        <v>117.949997</v>
      </c>
      <c r="D2383">
        <v>118.05999799999999</v>
      </c>
      <c r="E2383">
        <v>117.540001</v>
      </c>
      <c r="F2383">
        <v>117.730003</v>
      </c>
      <c r="G2383">
        <v>117.730003</v>
      </c>
      <c r="H2383">
        <v>0</v>
      </c>
    </row>
    <row r="2384" spans="1:8" x14ac:dyDescent="0.25">
      <c r="A2384" s="1">
        <v>37327</v>
      </c>
      <c r="B2384" s="1" t="str">
        <f t="shared" si="37"/>
        <v>2002M3</v>
      </c>
      <c r="C2384">
        <v>117.80999799999999</v>
      </c>
      <c r="D2384">
        <v>118.43</v>
      </c>
      <c r="E2384">
        <v>117.650002</v>
      </c>
      <c r="F2384">
        <v>117.800003</v>
      </c>
      <c r="G2384">
        <v>117.800003</v>
      </c>
      <c r="H2384">
        <v>0</v>
      </c>
    </row>
    <row r="2385" spans="1:8" x14ac:dyDescent="0.25">
      <c r="A2385" s="1">
        <v>37328</v>
      </c>
      <c r="B2385" s="1" t="str">
        <f t="shared" si="37"/>
        <v>2002M3</v>
      </c>
      <c r="C2385">
        <v>118.08000199999999</v>
      </c>
      <c r="D2385">
        <v>118.32</v>
      </c>
      <c r="E2385">
        <v>117.75</v>
      </c>
      <c r="F2385">
        <v>117.959999</v>
      </c>
      <c r="G2385">
        <v>117.959999</v>
      </c>
      <c r="H2385">
        <v>0</v>
      </c>
    </row>
    <row r="2386" spans="1:8" x14ac:dyDescent="0.25">
      <c r="A2386" s="1">
        <v>37329</v>
      </c>
      <c r="B2386" s="1" t="str">
        <f t="shared" si="37"/>
        <v>2002M3</v>
      </c>
      <c r="C2386">
        <v>117.610001</v>
      </c>
      <c r="D2386">
        <v>118.07</v>
      </c>
      <c r="E2386">
        <v>117.050003</v>
      </c>
      <c r="F2386">
        <v>117.290001</v>
      </c>
      <c r="G2386">
        <v>117.290001</v>
      </c>
      <c r="H2386">
        <v>0</v>
      </c>
    </row>
    <row r="2387" spans="1:8" x14ac:dyDescent="0.25">
      <c r="A2387" s="1">
        <v>37330</v>
      </c>
      <c r="B2387" s="1" t="str">
        <f t="shared" si="37"/>
        <v>2002M3</v>
      </c>
      <c r="C2387">
        <v>117.099998</v>
      </c>
      <c r="D2387">
        <v>117.43</v>
      </c>
      <c r="E2387">
        <v>116.82</v>
      </c>
      <c r="F2387">
        <v>117.220001</v>
      </c>
      <c r="G2387">
        <v>117.220001</v>
      </c>
      <c r="H2387">
        <v>0</v>
      </c>
    </row>
    <row r="2388" spans="1:8" x14ac:dyDescent="0.25">
      <c r="A2388" s="1">
        <v>37333</v>
      </c>
      <c r="B2388" s="1" t="str">
        <f t="shared" si="37"/>
        <v>2002M3</v>
      </c>
      <c r="C2388">
        <v>117.660004</v>
      </c>
      <c r="D2388">
        <v>117.870003</v>
      </c>
      <c r="E2388">
        <v>117.139999</v>
      </c>
      <c r="F2388">
        <v>117.5</v>
      </c>
      <c r="G2388">
        <v>117.5</v>
      </c>
      <c r="H2388">
        <v>0</v>
      </c>
    </row>
    <row r="2389" spans="1:8" x14ac:dyDescent="0.25">
      <c r="A2389" s="1">
        <v>37334</v>
      </c>
      <c r="B2389" s="1" t="str">
        <f t="shared" si="37"/>
        <v>2002M3</v>
      </c>
      <c r="C2389">
        <v>117.529999</v>
      </c>
      <c r="D2389">
        <v>117.860001</v>
      </c>
      <c r="E2389">
        <v>117.199997</v>
      </c>
      <c r="F2389">
        <v>117.5</v>
      </c>
      <c r="G2389">
        <v>117.5</v>
      </c>
      <c r="H2389">
        <v>0</v>
      </c>
    </row>
    <row r="2390" spans="1:8" x14ac:dyDescent="0.25">
      <c r="A2390" s="1">
        <v>37335</v>
      </c>
      <c r="B2390" s="1" t="str">
        <f t="shared" si="37"/>
        <v>2002M3</v>
      </c>
      <c r="C2390">
        <v>117.82</v>
      </c>
      <c r="D2390">
        <v>117.94000200000001</v>
      </c>
      <c r="E2390">
        <v>117.089996</v>
      </c>
      <c r="F2390">
        <v>117.220001</v>
      </c>
      <c r="G2390">
        <v>117.220001</v>
      </c>
      <c r="H2390">
        <v>0</v>
      </c>
    </row>
    <row r="2391" spans="1:8" x14ac:dyDescent="0.25">
      <c r="A2391" s="1">
        <v>37336</v>
      </c>
      <c r="B2391" s="1" t="str">
        <f t="shared" si="37"/>
        <v>2002M3</v>
      </c>
      <c r="C2391">
        <v>117.129997</v>
      </c>
      <c r="D2391">
        <v>117.650002</v>
      </c>
      <c r="E2391">
        <v>117.050003</v>
      </c>
      <c r="F2391">
        <v>117.519997</v>
      </c>
      <c r="G2391">
        <v>117.519997</v>
      </c>
      <c r="H2391">
        <v>0</v>
      </c>
    </row>
    <row r="2392" spans="1:8" x14ac:dyDescent="0.25">
      <c r="A2392" s="1">
        <v>37337</v>
      </c>
      <c r="B2392" s="1" t="str">
        <f t="shared" si="37"/>
        <v>2002M3</v>
      </c>
      <c r="C2392">
        <v>117.629997</v>
      </c>
      <c r="D2392">
        <v>118.239998</v>
      </c>
      <c r="E2392">
        <v>117.410004</v>
      </c>
      <c r="F2392">
        <v>118.050003</v>
      </c>
      <c r="G2392">
        <v>118.050003</v>
      </c>
      <c r="H2392">
        <v>0</v>
      </c>
    </row>
    <row r="2393" spans="1:8" x14ac:dyDescent="0.25">
      <c r="A2393" s="1">
        <v>37340</v>
      </c>
      <c r="B2393" s="1" t="str">
        <f t="shared" si="37"/>
        <v>2002M3</v>
      </c>
      <c r="C2393">
        <v>118.129997</v>
      </c>
      <c r="D2393">
        <v>118.279999</v>
      </c>
      <c r="E2393">
        <v>117.91999800000001</v>
      </c>
      <c r="F2393">
        <v>118.099998</v>
      </c>
      <c r="G2393">
        <v>118.099998</v>
      </c>
      <c r="H2393">
        <v>0</v>
      </c>
    </row>
    <row r="2394" spans="1:8" x14ac:dyDescent="0.25">
      <c r="A2394" s="1">
        <v>37341</v>
      </c>
      <c r="B2394" s="1" t="str">
        <f t="shared" si="37"/>
        <v>2002M3</v>
      </c>
      <c r="C2394">
        <v>118.120003</v>
      </c>
      <c r="D2394">
        <v>118.540001</v>
      </c>
      <c r="E2394">
        <v>117.769997</v>
      </c>
      <c r="F2394">
        <v>118.139999</v>
      </c>
      <c r="G2394">
        <v>118.139999</v>
      </c>
      <c r="H2394">
        <v>0</v>
      </c>
    </row>
    <row r="2395" spans="1:8" x14ac:dyDescent="0.25">
      <c r="A2395" s="1">
        <v>37342</v>
      </c>
      <c r="B2395" s="1" t="str">
        <f t="shared" si="37"/>
        <v>2002M3</v>
      </c>
      <c r="C2395">
        <v>118.199997</v>
      </c>
      <c r="D2395">
        <v>118.599998</v>
      </c>
      <c r="E2395">
        <v>118.089996</v>
      </c>
      <c r="F2395">
        <v>118.540001</v>
      </c>
      <c r="G2395">
        <v>118.540001</v>
      </c>
      <c r="H2395">
        <v>0</v>
      </c>
    </row>
    <row r="2396" spans="1:8" x14ac:dyDescent="0.25">
      <c r="A2396" s="1">
        <v>37343</v>
      </c>
      <c r="B2396" s="1" t="str">
        <f t="shared" si="37"/>
        <v>2002M3</v>
      </c>
      <c r="C2396">
        <v>118.41999800000001</v>
      </c>
      <c r="D2396">
        <v>118.800003</v>
      </c>
      <c r="E2396">
        <v>118.33000199999999</v>
      </c>
      <c r="F2396">
        <v>118.620003</v>
      </c>
      <c r="G2396">
        <v>118.620003</v>
      </c>
      <c r="H2396">
        <v>0</v>
      </c>
    </row>
    <row r="2397" spans="1:8" x14ac:dyDescent="0.25">
      <c r="A2397" s="1">
        <v>37347</v>
      </c>
      <c r="B2397" s="1" t="str">
        <f t="shared" si="37"/>
        <v>2002M4</v>
      </c>
      <c r="C2397">
        <v>118.55999799999999</v>
      </c>
      <c r="D2397">
        <v>118.699997</v>
      </c>
      <c r="E2397">
        <v>117.620003</v>
      </c>
      <c r="F2397">
        <v>117.769997</v>
      </c>
      <c r="G2397">
        <v>117.769997</v>
      </c>
      <c r="H2397">
        <v>0</v>
      </c>
    </row>
    <row r="2398" spans="1:8" x14ac:dyDescent="0.25">
      <c r="A2398" s="1">
        <v>37348</v>
      </c>
      <c r="B2398" s="1" t="str">
        <f t="shared" si="37"/>
        <v>2002M4</v>
      </c>
      <c r="C2398">
        <v>118.08000199999999</v>
      </c>
      <c r="D2398">
        <v>118.129997</v>
      </c>
      <c r="E2398">
        <v>117.639999</v>
      </c>
      <c r="F2398">
        <v>117.91999800000001</v>
      </c>
      <c r="G2398">
        <v>117.91999800000001</v>
      </c>
      <c r="H2398">
        <v>0</v>
      </c>
    </row>
    <row r="2399" spans="1:8" x14ac:dyDescent="0.25">
      <c r="A2399" s="1">
        <v>37349</v>
      </c>
      <c r="B2399" s="1" t="str">
        <f t="shared" si="37"/>
        <v>2002M4</v>
      </c>
      <c r="C2399">
        <v>117.889999</v>
      </c>
      <c r="D2399">
        <v>118.08000199999999</v>
      </c>
      <c r="E2399">
        <v>117.44000200000001</v>
      </c>
      <c r="F2399">
        <v>117.68</v>
      </c>
      <c r="G2399">
        <v>117.68</v>
      </c>
      <c r="H2399">
        <v>0</v>
      </c>
    </row>
    <row r="2400" spans="1:8" x14ac:dyDescent="0.25">
      <c r="A2400" s="1">
        <v>37350</v>
      </c>
      <c r="B2400" s="1" t="str">
        <f t="shared" si="37"/>
        <v>2002M4</v>
      </c>
      <c r="C2400">
        <v>117.599998</v>
      </c>
      <c r="D2400">
        <v>118.05999799999999</v>
      </c>
      <c r="E2400">
        <v>117.120003</v>
      </c>
      <c r="F2400">
        <v>117.94000200000001</v>
      </c>
      <c r="G2400">
        <v>117.94000200000001</v>
      </c>
      <c r="H2400">
        <v>0</v>
      </c>
    </row>
    <row r="2401" spans="1:8" x14ac:dyDescent="0.25">
      <c r="A2401" s="1">
        <v>37351</v>
      </c>
      <c r="B2401" s="1" t="str">
        <f t="shared" si="37"/>
        <v>2002M4</v>
      </c>
      <c r="C2401">
        <v>117.80999799999999</v>
      </c>
      <c r="D2401">
        <v>118</v>
      </c>
      <c r="E2401">
        <v>117.470001</v>
      </c>
      <c r="F2401">
        <v>117.69000200000001</v>
      </c>
      <c r="G2401">
        <v>117.69000200000001</v>
      </c>
      <c r="H2401">
        <v>0</v>
      </c>
    </row>
    <row r="2402" spans="1:8" x14ac:dyDescent="0.25">
      <c r="A2402" s="1">
        <v>37354</v>
      </c>
      <c r="B2402" s="1" t="str">
        <f t="shared" si="37"/>
        <v>2002M4</v>
      </c>
      <c r="C2402">
        <v>117.839996</v>
      </c>
      <c r="D2402">
        <v>118.260002</v>
      </c>
      <c r="E2402">
        <v>117.639999</v>
      </c>
      <c r="F2402">
        <v>118.199997</v>
      </c>
      <c r="G2402">
        <v>118.199997</v>
      </c>
      <c r="H2402">
        <v>0</v>
      </c>
    </row>
    <row r="2403" spans="1:8" x14ac:dyDescent="0.25">
      <c r="A2403" s="1">
        <v>37355</v>
      </c>
      <c r="B2403" s="1" t="str">
        <f t="shared" si="37"/>
        <v>2002M4</v>
      </c>
      <c r="C2403">
        <v>118.290001</v>
      </c>
      <c r="D2403">
        <v>118.349998</v>
      </c>
      <c r="E2403">
        <v>117.540001</v>
      </c>
      <c r="F2403">
        <v>117.589996</v>
      </c>
      <c r="G2403">
        <v>117.589996</v>
      </c>
      <c r="H2403">
        <v>0</v>
      </c>
    </row>
    <row r="2404" spans="1:8" x14ac:dyDescent="0.25">
      <c r="A2404" s="1">
        <v>37356</v>
      </c>
      <c r="B2404" s="1" t="str">
        <f t="shared" si="37"/>
        <v>2002M4</v>
      </c>
      <c r="C2404">
        <v>117.41999800000001</v>
      </c>
      <c r="D2404">
        <v>117.709999</v>
      </c>
      <c r="E2404">
        <v>117.260002</v>
      </c>
      <c r="F2404">
        <v>117.510002</v>
      </c>
      <c r="G2404">
        <v>117.510002</v>
      </c>
      <c r="H2404">
        <v>0</v>
      </c>
    </row>
    <row r="2405" spans="1:8" x14ac:dyDescent="0.25">
      <c r="A2405" s="1">
        <v>37357</v>
      </c>
      <c r="B2405" s="1" t="str">
        <f t="shared" si="37"/>
        <v>2002M4</v>
      </c>
      <c r="C2405">
        <v>117.57</v>
      </c>
      <c r="D2405">
        <v>117.800003</v>
      </c>
      <c r="E2405">
        <v>117.18</v>
      </c>
      <c r="F2405">
        <v>117.370003</v>
      </c>
      <c r="G2405">
        <v>117.370003</v>
      </c>
      <c r="H2405">
        <v>0</v>
      </c>
    </row>
    <row r="2406" spans="1:8" x14ac:dyDescent="0.25">
      <c r="A2406" s="1">
        <v>37358</v>
      </c>
      <c r="B2406" s="1" t="str">
        <f t="shared" si="37"/>
        <v>2002M4</v>
      </c>
      <c r="C2406">
        <v>117.639999</v>
      </c>
      <c r="D2406">
        <v>117.91999800000001</v>
      </c>
      <c r="E2406">
        <v>117.400002</v>
      </c>
      <c r="F2406">
        <v>117.739998</v>
      </c>
      <c r="G2406">
        <v>117.739998</v>
      </c>
      <c r="H2406">
        <v>0</v>
      </c>
    </row>
    <row r="2407" spans="1:8" x14ac:dyDescent="0.25">
      <c r="A2407" s="1">
        <v>37361</v>
      </c>
      <c r="B2407" s="1" t="str">
        <f t="shared" si="37"/>
        <v>2002M4</v>
      </c>
      <c r="C2407">
        <v>117.480003</v>
      </c>
      <c r="D2407">
        <v>117.790001</v>
      </c>
      <c r="E2407">
        <v>117.389999</v>
      </c>
      <c r="F2407">
        <v>117.639999</v>
      </c>
      <c r="G2407">
        <v>117.639999</v>
      </c>
      <c r="H2407">
        <v>0</v>
      </c>
    </row>
    <row r="2408" spans="1:8" x14ac:dyDescent="0.25">
      <c r="A2408" s="1">
        <v>37362</v>
      </c>
      <c r="B2408" s="1" t="str">
        <f t="shared" si="37"/>
        <v>2002M4</v>
      </c>
      <c r="C2408">
        <v>117.639999</v>
      </c>
      <c r="D2408">
        <v>117.779999</v>
      </c>
      <c r="E2408">
        <v>117.18</v>
      </c>
      <c r="F2408">
        <v>117.370003</v>
      </c>
      <c r="G2408">
        <v>117.370003</v>
      </c>
      <c r="H2408">
        <v>0</v>
      </c>
    </row>
    <row r="2409" spans="1:8" x14ac:dyDescent="0.25">
      <c r="A2409" s="1">
        <v>37363</v>
      </c>
      <c r="B2409" s="1" t="str">
        <f t="shared" si="37"/>
        <v>2002M4</v>
      </c>
      <c r="C2409">
        <v>117.089996</v>
      </c>
      <c r="D2409">
        <v>117.379997</v>
      </c>
      <c r="E2409">
        <v>116.57</v>
      </c>
      <c r="F2409">
        <v>116.599998</v>
      </c>
      <c r="G2409">
        <v>116.599998</v>
      </c>
      <c r="H2409">
        <v>0</v>
      </c>
    </row>
    <row r="2410" spans="1:8" x14ac:dyDescent="0.25">
      <c r="A2410" s="1">
        <v>37364</v>
      </c>
      <c r="B2410" s="1" t="str">
        <f t="shared" si="37"/>
        <v>2002M4</v>
      </c>
      <c r="C2410">
        <v>116.43</v>
      </c>
      <c r="D2410">
        <v>116.80999799999999</v>
      </c>
      <c r="E2410">
        <v>116.209999</v>
      </c>
      <c r="F2410">
        <v>116.389999</v>
      </c>
      <c r="G2410">
        <v>116.389999</v>
      </c>
      <c r="H2410">
        <v>0</v>
      </c>
    </row>
    <row r="2411" spans="1:8" x14ac:dyDescent="0.25">
      <c r="A2411" s="1">
        <v>37365</v>
      </c>
      <c r="B2411" s="1" t="str">
        <f t="shared" si="37"/>
        <v>2002M4</v>
      </c>
      <c r="C2411">
        <v>116.300003</v>
      </c>
      <c r="D2411">
        <v>116.68</v>
      </c>
      <c r="E2411">
        <v>116.19000200000001</v>
      </c>
      <c r="F2411">
        <v>116.290001</v>
      </c>
      <c r="G2411">
        <v>116.290001</v>
      </c>
      <c r="H2411">
        <v>0</v>
      </c>
    </row>
    <row r="2412" spans="1:8" x14ac:dyDescent="0.25">
      <c r="A2412" s="1">
        <v>37368</v>
      </c>
      <c r="B2412" s="1" t="str">
        <f t="shared" si="37"/>
        <v>2002M4</v>
      </c>
      <c r="C2412">
        <v>116.550003</v>
      </c>
      <c r="D2412">
        <v>116.730003</v>
      </c>
      <c r="E2412">
        <v>116.30999799999999</v>
      </c>
      <c r="F2412">
        <v>116.43</v>
      </c>
      <c r="G2412">
        <v>116.43</v>
      </c>
      <c r="H2412">
        <v>0</v>
      </c>
    </row>
    <row r="2413" spans="1:8" x14ac:dyDescent="0.25">
      <c r="A2413" s="1">
        <v>37369</v>
      </c>
      <c r="B2413" s="1" t="str">
        <f t="shared" si="37"/>
        <v>2002M4</v>
      </c>
      <c r="C2413">
        <v>116.69000200000001</v>
      </c>
      <c r="D2413">
        <v>116.779999</v>
      </c>
      <c r="E2413">
        <v>116.379997</v>
      </c>
      <c r="F2413">
        <v>116.57</v>
      </c>
      <c r="G2413">
        <v>116.57</v>
      </c>
      <c r="H2413">
        <v>0</v>
      </c>
    </row>
    <row r="2414" spans="1:8" x14ac:dyDescent="0.25">
      <c r="A2414" s="1">
        <v>37370</v>
      </c>
      <c r="B2414" s="1" t="str">
        <f t="shared" si="37"/>
        <v>2002M4</v>
      </c>
      <c r="C2414">
        <v>116.58000199999999</v>
      </c>
      <c r="D2414">
        <v>116.699997</v>
      </c>
      <c r="E2414">
        <v>116.029999</v>
      </c>
      <c r="F2414">
        <v>116.150002</v>
      </c>
      <c r="G2414">
        <v>116.150002</v>
      </c>
      <c r="H2414">
        <v>0</v>
      </c>
    </row>
    <row r="2415" spans="1:8" x14ac:dyDescent="0.25">
      <c r="A2415" s="1">
        <v>37371</v>
      </c>
      <c r="B2415" s="1" t="str">
        <f t="shared" si="37"/>
        <v>2002M4</v>
      </c>
      <c r="C2415">
        <v>115.93</v>
      </c>
      <c r="D2415">
        <v>116.19000200000001</v>
      </c>
      <c r="E2415">
        <v>115.32</v>
      </c>
      <c r="F2415">
        <v>115.449997</v>
      </c>
      <c r="G2415">
        <v>115.449997</v>
      </c>
      <c r="H2415">
        <v>0</v>
      </c>
    </row>
    <row r="2416" spans="1:8" x14ac:dyDescent="0.25">
      <c r="A2416" s="1">
        <v>37372</v>
      </c>
      <c r="B2416" s="1" t="str">
        <f t="shared" si="37"/>
        <v>2002M4</v>
      </c>
      <c r="C2416">
        <v>115.410004</v>
      </c>
      <c r="D2416">
        <v>115.68</v>
      </c>
      <c r="E2416">
        <v>115</v>
      </c>
      <c r="F2416">
        <v>115.040001</v>
      </c>
      <c r="G2416">
        <v>115.040001</v>
      </c>
      <c r="H2416">
        <v>0</v>
      </c>
    </row>
    <row r="2417" spans="1:8" x14ac:dyDescent="0.25">
      <c r="A2417" s="1">
        <v>37375</v>
      </c>
      <c r="B2417" s="1" t="str">
        <f t="shared" si="37"/>
        <v>2002M4</v>
      </c>
      <c r="C2417">
        <v>114.980003</v>
      </c>
      <c r="D2417">
        <v>115.199997</v>
      </c>
      <c r="E2417">
        <v>114.720001</v>
      </c>
      <c r="F2417">
        <v>114.889999</v>
      </c>
      <c r="G2417">
        <v>114.889999</v>
      </c>
      <c r="H2417">
        <v>0</v>
      </c>
    </row>
    <row r="2418" spans="1:8" x14ac:dyDescent="0.25">
      <c r="A2418" s="1">
        <v>37376</v>
      </c>
      <c r="B2418" s="1" t="str">
        <f t="shared" si="37"/>
        <v>2002M4</v>
      </c>
      <c r="C2418">
        <v>114.910004</v>
      </c>
      <c r="D2418">
        <v>115.389999</v>
      </c>
      <c r="E2418">
        <v>114.82</v>
      </c>
      <c r="F2418">
        <v>115.19000200000001</v>
      </c>
      <c r="G2418">
        <v>115.19000200000001</v>
      </c>
      <c r="H2418">
        <v>0</v>
      </c>
    </row>
    <row r="2419" spans="1:8" x14ac:dyDescent="0.25">
      <c r="A2419" s="1">
        <v>37377</v>
      </c>
      <c r="B2419" s="1" t="str">
        <f t="shared" si="37"/>
        <v>2002M5</v>
      </c>
      <c r="C2419">
        <v>115.18</v>
      </c>
      <c r="D2419">
        <v>115.339996</v>
      </c>
      <c r="E2419">
        <v>114.25</v>
      </c>
      <c r="F2419">
        <v>114.540001</v>
      </c>
      <c r="G2419">
        <v>114.540001</v>
      </c>
      <c r="H2419">
        <v>0</v>
      </c>
    </row>
    <row r="2420" spans="1:8" x14ac:dyDescent="0.25">
      <c r="A2420" s="1">
        <v>37378</v>
      </c>
      <c r="B2420" s="1" t="str">
        <f t="shared" si="37"/>
        <v>2002M5</v>
      </c>
      <c r="C2420">
        <v>114.400002</v>
      </c>
      <c r="D2420">
        <v>115.019997</v>
      </c>
      <c r="E2420">
        <v>114.279999</v>
      </c>
      <c r="F2420">
        <v>114.870003</v>
      </c>
      <c r="G2420">
        <v>114.870003</v>
      </c>
      <c r="H2420">
        <v>0</v>
      </c>
    </row>
    <row r="2421" spans="1:8" x14ac:dyDescent="0.25">
      <c r="A2421" s="1">
        <v>37379</v>
      </c>
      <c r="B2421" s="1" t="str">
        <f t="shared" si="37"/>
        <v>2002M5</v>
      </c>
      <c r="C2421">
        <v>114.83000199999999</v>
      </c>
      <c r="D2421">
        <v>114.93</v>
      </c>
      <c r="E2421">
        <v>113.5</v>
      </c>
      <c r="F2421">
        <v>113.589996</v>
      </c>
      <c r="G2421">
        <v>113.589996</v>
      </c>
      <c r="H2421">
        <v>0</v>
      </c>
    </row>
    <row r="2422" spans="1:8" x14ac:dyDescent="0.25">
      <c r="A2422" s="1">
        <v>37382</v>
      </c>
      <c r="B2422" s="1" t="str">
        <f t="shared" si="37"/>
        <v>2002M5</v>
      </c>
      <c r="C2422">
        <v>113.849998</v>
      </c>
      <c r="D2422">
        <v>113.959999</v>
      </c>
      <c r="E2422">
        <v>113.449997</v>
      </c>
      <c r="F2422">
        <v>113.660004</v>
      </c>
      <c r="G2422">
        <v>113.660004</v>
      </c>
      <c r="H2422">
        <v>0</v>
      </c>
    </row>
    <row r="2423" spans="1:8" x14ac:dyDescent="0.25">
      <c r="A2423" s="1">
        <v>37383</v>
      </c>
      <c r="B2423" s="1" t="str">
        <f t="shared" si="37"/>
        <v>2002M5</v>
      </c>
      <c r="C2423">
        <v>113.44000200000001</v>
      </c>
      <c r="D2423">
        <v>114.30999799999999</v>
      </c>
      <c r="E2423">
        <v>113.389999</v>
      </c>
      <c r="F2423">
        <v>113.91999800000001</v>
      </c>
      <c r="G2423">
        <v>113.91999800000001</v>
      </c>
      <c r="H2423">
        <v>0</v>
      </c>
    </row>
    <row r="2424" spans="1:8" x14ac:dyDescent="0.25">
      <c r="A2424" s="1">
        <v>37384</v>
      </c>
      <c r="B2424" s="1" t="str">
        <f t="shared" si="37"/>
        <v>2002M5</v>
      </c>
      <c r="C2424">
        <v>114.209999</v>
      </c>
      <c r="D2424">
        <v>115.089996</v>
      </c>
      <c r="E2424">
        <v>113.949997</v>
      </c>
      <c r="F2424">
        <v>114.910004</v>
      </c>
      <c r="G2424">
        <v>114.910004</v>
      </c>
      <c r="H2424">
        <v>0</v>
      </c>
    </row>
    <row r="2425" spans="1:8" x14ac:dyDescent="0.25">
      <c r="A2425" s="1">
        <v>37385</v>
      </c>
      <c r="B2425" s="1" t="str">
        <f t="shared" si="37"/>
        <v>2002M5</v>
      </c>
      <c r="C2425">
        <v>114.82</v>
      </c>
      <c r="D2425">
        <v>115.05999799999999</v>
      </c>
      <c r="E2425">
        <v>114.269997</v>
      </c>
      <c r="F2425">
        <v>114.519997</v>
      </c>
      <c r="G2425">
        <v>114.519997</v>
      </c>
      <c r="H2425">
        <v>0</v>
      </c>
    </row>
    <row r="2426" spans="1:8" x14ac:dyDescent="0.25">
      <c r="A2426" s="1">
        <v>37386</v>
      </c>
      <c r="B2426" s="1" t="str">
        <f t="shared" si="37"/>
        <v>2002M5</v>
      </c>
      <c r="C2426">
        <v>113.959999</v>
      </c>
      <c r="D2426">
        <v>114.550003</v>
      </c>
      <c r="E2426">
        <v>113.91999800000001</v>
      </c>
      <c r="F2426">
        <v>113.949997</v>
      </c>
      <c r="G2426">
        <v>113.949997</v>
      </c>
      <c r="H2426">
        <v>0</v>
      </c>
    </row>
    <row r="2427" spans="1:8" x14ac:dyDescent="0.25">
      <c r="A2427" s="1">
        <v>37389</v>
      </c>
      <c r="B2427" s="1" t="str">
        <f t="shared" si="37"/>
        <v>2002M5</v>
      </c>
      <c r="C2427">
        <v>113.769997</v>
      </c>
      <c r="D2427">
        <v>114.370003</v>
      </c>
      <c r="E2427">
        <v>113.629997</v>
      </c>
      <c r="F2427">
        <v>114.150002</v>
      </c>
      <c r="G2427">
        <v>114.150002</v>
      </c>
      <c r="H2427">
        <v>0</v>
      </c>
    </row>
    <row r="2428" spans="1:8" x14ac:dyDescent="0.25">
      <c r="A2428" s="1">
        <v>37390</v>
      </c>
      <c r="B2428" s="1" t="str">
        <f t="shared" si="37"/>
        <v>2002M5</v>
      </c>
      <c r="C2428">
        <v>114.709999</v>
      </c>
      <c r="D2428">
        <v>115.239998</v>
      </c>
      <c r="E2428">
        <v>114.139999</v>
      </c>
      <c r="F2428">
        <v>115.089996</v>
      </c>
      <c r="G2428">
        <v>115.089996</v>
      </c>
      <c r="H2428">
        <v>0</v>
      </c>
    </row>
    <row r="2429" spans="1:8" x14ac:dyDescent="0.25">
      <c r="A2429" s="1">
        <v>37391</v>
      </c>
      <c r="B2429" s="1" t="str">
        <f t="shared" si="37"/>
        <v>2002M5</v>
      </c>
      <c r="C2429">
        <v>115.129997</v>
      </c>
      <c r="D2429">
        <v>115.32</v>
      </c>
      <c r="E2429">
        <v>114.08000199999999</v>
      </c>
      <c r="F2429">
        <v>114.120003</v>
      </c>
      <c r="G2429">
        <v>114.120003</v>
      </c>
      <c r="H2429">
        <v>0</v>
      </c>
    </row>
    <row r="2430" spans="1:8" x14ac:dyDescent="0.25">
      <c r="A2430" s="1">
        <v>37392</v>
      </c>
      <c r="B2430" s="1" t="str">
        <f t="shared" si="37"/>
        <v>2002M5</v>
      </c>
      <c r="C2430">
        <v>114.19000200000001</v>
      </c>
      <c r="D2430">
        <v>114.470001</v>
      </c>
      <c r="E2430">
        <v>113.839996</v>
      </c>
      <c r="F2430">
        <v>114.129997</v>
      </c>
      <c r="G2430">
        <v>114.129997</v>
      </c>
      <c r="H2430">
        <v>0</v>
      </c>
    </row>
    <row r="2431" spans="1:8" x14ac:dyDescent="0.25">
      <c r="A2431" s="1">
        <v>37393</v>
      </c>
      <c r="B2431" s="1" t="str">
        <f t="shared" si="37"/>
        <v>2002M5</v>
      </c>
      <c r="C2431">
        <v>113.769997</v>
      </c>
      <c r="D2431">
        <v>114.199997</v>
      </c>
      <c r="E2431">
        <v>112.910004</v>
      </c>
      <c r="F2431">
        <v>113</v>
      </c>
      <c r="G2431">
        <v>113</v>
      </c>
      <c r="H2431">
        <v>0</v>
      </c>
    </row>
    <row r="2432" spans="1:8" x14ac:dyDescent="0.25">
      <c r="A2432" s="1">
        <v>37396</v>
      </c>
      <c r="B2432" s="1" t="str">
        <f t="shared" si="37"/>
        <v>2002M5</v>
      </c>
      <c r="C2432">
        <v>113.05999799999999</v>
      </c>
      <c r="D2432">
        <v>113.25</v>
      </c>
      <c r="E2432">
        <v>112.739998</v>
      </c>
      <c r="F2432">
        <v>112.82</v>
      </c>
      <c r="G2432">
        <v>112.82</v>
      </c>
      <c r="H2432">
        <v>0</v>
      </c>
    </row>
    <row r="2433" spans="1:8" x14ac:dyDescent="0.25">
      <c r="A2433" s="1">
        <v>37397</v>
      </c>
      <c r="B2433" s="1" t="str">
        <f t="shared" si="37"/>
        <v>2002M5</v>
      </c>
      <c r="C2433">
        <v>113.290001</v>
      </c>
      <c r="D2433">
        <v>113.379997</v>
      </c>
      <c r="E2433">
        <v>112.660004</v>
      </c>
      <c r="F2433">
        <v>112.800003</v>
      </c>
      <c r="G2433">
        <v>112.800003</v>
      </c>
      <c r="H2433">
        <v>0</v>
      </c>
    </row>
    <row r="2434" spans="1:8" x14ac:dyDescent="0.25">
      <c r="A2434" s="1">
        <v>37398</v>
      </c>
      <c r="B2434" s="1" t="str">
        <f t="shared" si="37"/>
        <v>2002M5</v>
      </c>
      <c r="C2434">
        <v>112.790001</v>
      </c>
      <c r="D2434">
        <v>113.019997</v>
      </c>
      <c r="E2434">
        <v>112.160004</v>
      </c>
      <c r="F2434">
        <v>112.33000199999999</v>
      </c>
      <c r="G2434">
        <v>112.33000199999999</v>
      </c>
      <c r="H2434">
        <v>0</v>
      </c>
    </row>
    <row r="2435" spans="1:8" x14ac:dyDescent="0.25">
      <c r="A2435" s="1">
        <v>37399</v>
      </c>
      <c r="B2435" s="1" t="str">
        <f t="shared" ref="B2435:B2498" si="38">YEAR(A2435)&amp;"M"&amp;MONTH(A2435)</f>
        <v>2002M5</v>
      </c>
      <c r="C2435">
        <v>112.550003</v>
      </c>
      <c r="D2435">
        <v>113.16999800000001</v>
      </c>
      <c r="E2435">
        <v>112.18</v>
      </c>
      <c r="F2435">
        <v>112.790001</v>
      </c>
      <c r="G2435">
        <v>112.790001</v>
      </c>
      <c r="H2435">
        <v>0</v>
      </c>
    </row>
    <row r="2436" spans="1:8" x14ac:dyDescent="0.25">
      <c r="A2436" s="1">
        <v>37400</v>
      </c>
      <c r="B2436" s="1" t="str">
        <f t="shared" si="38"/>
        <v>2002M5</v>
      </c>
      <c r="C2436">
        <v>113.010002</v>
      </c>
      <c r="D2436">
        <v>113.349998</v>
      </c>
      <c r="E2436">
        <v>112.629997</v>
      </c>
      <c r="F2436">
        <v>112.800003</v>
      </c>
      <c r="G2436">
        <v>112.800003</v>
      </c>
      <c r="H2436">
        <v>0</v>
      </c>
    </row>
    <row r="2437" spans="1:8" x14ac:dyDescent="0.25">
      <c r="A2437" s="1">
        <v>37403</v>
      </c>
      <c r="B2437" s="1" t="str">
        <f t="shared" si="38"/>
        <v>2002M5</v>
      </c>
      <c r="C2437">
        <v>112.870003</v>
      </c>
      <c r="D2437">
        <v>113.110001</v>
      </c>
      <c r="E2437">
        <v>112.720001</v>
      </c>
      <c r="F2437">
        <v>113</v>
      </c>
      <c r="G2437">
        <v>113</v>
      </c>
      <c r="H2437">
        <v>0</v>
      </c>
    </row>
    <row r="2438" spans="1:8" x14ac:dyDescent="0.25">
      <c r="A2438" s="1">
        <v>37404</v>
      </c>
      <c r="B2438" s="1" t="str">
        <f t="shared" si="38"/>
        <v>2002M5</v>
      </c>
      <c r="C2438">
        <v>112.790001</v>
      </c>
      <c r="D2438">
        <v>112.91999800000001</v>
      </c>
      <c r="E2438">
        <v>111.93</v>
      </c>
      <c r="F2438">
        <v>112.099998</v>
      </c>
      <c r="G2438">
        <v>112.099998</v>
      </c>
      <c r="H2438">
        <v>0</v>
      </c>
    </row>
    <row r="2439" spans="1:8" x14ac:dyDescent="0.25">
      <c r="A2439" s="1">
        <v>37405</v>
      </c>
      <c r="B2439" s="1" t="str">
        <f t="shared" si="38"/>
        <v>2002M5</v>
      </c>
      <c r="C2439">
        <v>112.139999</v>
      </c>
      <c r="D2439">
        <v>112.290001</v>
      </c>
      <c r="E2439">
        <v>111.470001</v>
      </c>
      <c r="F2439">
        <v>111.489998</v>
      </c>
      <c r="G2439">
        <v>111.489998</v>
      </c>
      <c r="H2439">
        <v>0</v>
      </c>
    </row>
    <row r="2440" spans="1:8" x14ac:dyDescent="0.25">
      <c r="A2440" s="1">
        <v>37406</v>
      </c>
      <c r="B2440" s="1" t="str">
        <f t="shared" si="38"/>
        <v>2002M5</v>
      </c>
      <c r="C2440">
        <v>111.379997</v>
      </c>
      <c r="D2440">
        <v>111.699997</v>
      </c>
      <c r="E2440">
        <v>110.879997</v>
      </c>
      <c r="F2440">
        <v>111.16999800000001</v>
      </c>
      <c r="G2440">
        <v>111.16999800000001</v>
      </c>
      <c r="H2440">
        <v>0</v>
      </c>
    </row>
    <row r="2441" spans="1:8" x14ac:dyDescent="0.25">
      <c r="A2441" s="1">
        <v>37407</v>
      </c>
      <c r="B2441" s="1" t="str">
        <f t="shared" si="38"/>
        <v>2002M5</v>
      </c>
      <c r="C2441">
        <v>111.349998</v>
      </c>
      <c r="D2441">
        <v>112.16999800000001</v>
      </c>
      <c r="E2441">
        <v>110.989998</v>
      </c>
      <c r="F2441">
        <v>111.80999799999999</v>
      </c>
      <c r="G2441">
        <v>111.80999799999999</v>
      </c>
      <c r="H2441">
        <v>0</v>
      </c>
    </row>
    <row r="2442" spans="1:8" x14ac:dyDescent="0.25">
      <c r="A2442" s="1">
        <v>37410</v>
      </c>
      <c r="B2442" s="1" t="str">
        <f t="shared" si="38"/>
        <v>2002M6</v>
      </c>
      <c r="C2442">
        <v>111.93</v>
      </c>
      <c r="D2442">
        <v>112.040001</v>
      </c>
      <c r="E2442">
        <v>111.120003</v>
      </c>
      <c r="F2442">
        <v>111.300003</v>
      </c>
      <c r="G2442">
        <v>111.300003</v>
      </c>
      <c r="H2442">
        <v>0</v>
      </c>
    </row>
    <row r="2443" spans="1:8" x14ac:dyDescent="0.25">
      <c r="A2443" s="1">
        <v>37411</v>
      </c>
      <c r="B2443" s="1" t="str">
        <f t="shared" si="38"/>
        <v>2002M6</v>
      </c>
      <c r="C2443">
        <v>110.80999799999999</v>
      </c>
      <c r="D2443">
        <v>111.18</v>
      </c>
      <c r="E2443">
        <v>110.620003</v>
      </c>
      <c r="F2443">
        <v>111.089996</v>
      </c>
      <c r="G2443">
        <v>111.089996</v>
      </c>
      <c r="H2443">
        <v>0</v>
      </c>
    </row>
    <row r="2444" spans="1:8" x14ac:dyDescent="0.25">
      <c r="A2444" s="1">
        <v>37412</v>
      </c>
      <c r="B2444" s="1" t="str">
        <f t="shared" si="38"/>
        <v>2002M6</v>
      </c>
      <c r="C2444">
        <v>111.260002</v>
      </c>
      <c r="D2444">
        <v>111.769997</v>
      </c>
      <c r="E2444">
        <v>111.07</v>
      </c>
      <c r="F2444">
        <v>111.339996</v>
      </c>
      <c r="G2444">
        <v>111.339996</v>
      </c>
      <c r="H2444">
        <v>0</v>
      </c>
    </row>
    <row r="2445" spans="1:8" x14ac:dyDescent="0.25">
      <c r="A2445" s="1">
        <v>37413</v>
      </c>
      <c r="B2445" s="1" t="str">
        <f t="shared" si="38"/>
        <v>2002M6</v>
      </c>
      <c r="C2445">
        <v>111.75</v>
      </c>
      <c r="D2445">
        <v>111.900002</v>
      </c>
      <c r="E2445">
        <v>110.699997</v>
      </c>
      <c r="F2445">
        <v>110.83000199999999</v>
      </c>
      <c r="G2445">
        <v>110.83000199999999</v>
      </c>
      <c r="H2445">
        <v>0</v>
      </c>
    </row>
    <row r="2446" spans="1:8" x14ac:dyDescent="0.25">
      <c r="A2446" s="1">
        <v>37414</v>
      </c>
      <c r="B2446" s="1" t="str">
        <f t="shared" si="38"/>
        <v>2002M6</v>
      </c>
      <c r="C2446">
        <v>110.69000200000001</v>
      </c>
      <c r="D2446">
        <v>111.120003</v>
      </c>
      <c r="E2446">
        <v>110.55999799999999</v>
      </c>
      <c r="F2446">
        <v>110.989998</v>
      </c>
      <c r="G2446">
        <v>110.989998</v>
      </c>
      <c r="H2446">
        <v>0</v>
      </c>
    </row>
    <row r="2447" spans="1:8" x14ac:dyDescent="0.25">
      <c r="A2447" s="1">
        <v>37417</v>
      </c>
      <c r="B2447" s="1" t="str">
        <f t="shared" si="38"/>
        <v>2002M6</v>
      </c>
      <c r="C2447">
        <v>111.389999</v>
      </c>
      <c r="D2447">
        <v>111.470001</v>
      </c>
      <c r="E2447">
        <v>110.660004</v>
      </c>
      <c r="F2447">
        <v>111.099998</v>
      </c>
      <c r="G2447">
        <v>111.099998</v>
      </c>
      <c r="H2447">
        <v>0</v>
      </c>
    </row>
    <row r="2448" spans="1:8" x14ac:dyDescent="0.25">
      <c r="A2448" s="1">
        <v>37418</v>
      </c>
      <c r="B2448" s="1" t="str">
        <f t="shared" si="38"/>
        <v>2002M6</v>
      </c>
      <c r="C2448">
        <v>111.05999799999999</v>
      </c>
      <c r="D2448">
        <v>111.459999</v>
      </c>
      <c r="E2448">
        <v>110.720001</v>
      </c>
      <c r="F2448">
        <v>110.779999</v>
      </c>
      <c r="G2448">
        <v>110.779999</v>
      </c>
      <c r="H2448">
        <v>0</v>
      </c>
    </row>
    <row r="2449" spans="1:8" x14ac:dyDescent="0.25">
      <c r="A2449" s="1">
        <v>37419</v>
      </c>
      <c r="B2449" s="1" t="str">
        <f t="shared" si="38"/>
        <v>2002M6</v>
      </c>
      <c r="C2449">
        <v>110.769997</v>
      </c>
      <c r="D2449">
        <v>111.129997</v>
      </c>
      <c r="E2449">
        <v>110.5</v>
      </c>
      <c r="F2449">
        <v>111</v>
      </c>
      <c r="G2449">
        <v>111</v>
      </c>
      <c r="H2449">
        <v>0</v>
      </c>
    </row>
    <row r="2450" spans="1:8" x14ac:dyDescent="0.25">
      <c r="A2450" s="1">
        <v>37420</v>
      </c>
      <c r="B2450" s="1" t="str">
        <f t="shared" si="38"/>
        <v>2002M6</v>
      </c>
      <c r="C2450">
        <v>111.16999800000001</v>
      </c>
      <c r="D2450">
        <v>111.459999</v>
      </c>
      <c r="E2450">
        <v>110.66999800000001</v>
      </c>
      <c r="F2450">
        <v>111.150002</v>
      </c>
      <c r="G2450">
        <v>111.150002</v>
      </c>
      <c r="H2450">
        <v>0</v>
      </c>
    </row>
    <row r="2451" spans="1:8" x14ac:dyDescent="0.25">
      <c r="A2451" s="1">
        <v>37421</v>
      </c>
      <c r="B2451" s="1" t="str">
        <f t="shared" si="38"/>
        <v>2002M6</v>
      </c>
      <c r="C2451">
        <v>110.980003</v>
      </c>
      <c r="D2451">
        <v>111.18</v>
      </c>
      <c r="E2451">
        <v>110.260002</v>
      </c>
      <c r="F2451">
        <v>110.760002</v>
      </c>
      <c r="G2451">
        <v>110.760002</v>
      </c>
      <c r="H2451">
        <v>0</v>
      </c>
    </row>
    <row r="2452" spans="1:8" x14ac:dyDescent="0.25">
      <c r="A2452" s="1">
        <v>37424</v>
      </c>
      <c r="B2452" s="1" t="str">
        <f t="shared" si="38"/>
        <v>2002M6</v>
      </c>
      <c r="C2452">
        <v>110.83000199999999</v>
      </c>
      <c r="D2452">
        <v>111.129997</v>
      </c>
      <c r="E2452">
        <v>110.660004</v>
      </c>
      <c r="F2452">
        <v>110.849998</v>
      </c>
      <c r="G2452">
        <v>110.849998</v>
      </c>
      <c r="H2452">
        <v>0</v>
      </c>
    </row>
    <row r="2453" spans="1:8" x14ac:dyDescent="0.25">
      <c r="A2453" s="1">
        <v>37425</v>
      </c>
      <c r="B2453" s="1" t="str">
        <f t="shared" si="38"/>
        <v>2002M6</v>
      </c>
      <c r="C2453">
        <v>110.739998</v>
      </c>
      <c r="D2453">
        <v>110.870003</v>
      </c>
      <c r="E2453">
        <v>110.099998</v>
      </c>
      <c r="F2453">
        <v>110.199997</v>
      </c>
      <c r="G2453">
        <v>110.199997</v>
      </c>
      <c r="H2453">
        <v>0</v>
      </c>
    </row>
    <row r="2454" spans="1:8" x14ac:dyDescent="0.25">
      <c r="A2454" s="1">
        <v>37426</v>
      </c>
      <c r="B2454" s="1" t="str">
        <f t="shared" si="38"/>
        <v>2002M6</v>
      </c>
      <c r="C2454">
        <v>109.970001</v>
      </c>
      <c r="D2454">
        <v>110.160004</v>
      </c>
      <c r="E2454">
        <v>109.540001</v>
      </c>
      <c r="F2454">
        <v>109.66999800000001</v>
      </c>
      <c r="G2454">
        <v>109.66999800000001</v>
      </c>
      <c r="H2454">
        <v>0</v>
      </c>
    </row>
    <row r="2455" spans="1:8" x14ac:dyDescent="0.25">
      <c r="A2455" s="1">
        <v>37427</v>
      </c>
      <c r="B2455" s="1" t="str">
        <f t="shared" si="38"/>
        <v>2002M6</v>
      </c>
      <c r="C2455">
        <v>109.529999</v>
      </c>
      <c r="D2455">
        <v>109.800003</v>
      </c>
      <c r="E2455">
        <v>108.860001</v>
      </c>
      <c r="F2455">
        <v>108.94000200000001</v>
      </c>
      <c r="G2455">
        <v>108.94000200000001</v>
      </c>
      <c r="H2455">
        <v>0</v>
      </c>
    </row>
    <row r="2456" spans="1:8" x14ac:dyDescent="0.25">
      <c r="A2456" s="1">
        <v>37428</v>
      </c>
      <c r="B2456" s="1" t="str">
        <f t="shared" si="38"/>
        <v>2002M6</v>
      </c>
      <c r="C2456">
        <v>108.730003</v>
      </c>
      <c r="D2456">
        <v>109.010002</v>
      </c>
      <c r="E2456">
        <v>107.959999</v>
      </c>
      <c r="F2456">
        <v>108.19000200000001</v>
      </c>
      <c r="G2456">
        <v>108.19000200000001</v>
      </c>
      <c r="H2456">
        <v>0</v>
      </c>
    </row>
    <row r="2457" spans="1:8" x14ac:dyDescent="0.25">
      <c r="A2457" s="1">
        <v>37431</v>
      </c>
      <c r="B2457" s="1" t="str">
        <f t="shared" si="38"/>
        <v>2002M6</v>
      </c>
      <c r="C2457">
        <v>108.07</v>
      </c>
      <c r="D2457">
        <v>108.470001</v>
      </c>
      <c r="E2457">
        <v>107.25</v>
      </c>
      <c r="F2457">
        <v>108.209999</v>
      </c>
      <c r="G2457">
        <v>108.209999</v>
      </c>
      <c r="H2457">
        <v>0</v>
      </c>
    </row>
    <row r="2458" spans="1:8" x14ac:dyDescent="0.25">
      <c r="A2458" s="1">
        <v>37432</v>
      </c>
      <c r="B2458" s="1" t="str">
        <f t="shared" si="38"/>
        <v>2002M6</v>
      </c>
      <c r="C2458">
        <v>108.129997</v>
      </c>
      <c r="D2458">
        <v>108.529999</v>
      </c>
      <c r="E2458">
        <v>107.540001</v>
      </c>
      <c r="F2458">
        <v>107.57</v>
      </c>
      <c r="G2458">
        <v>107.57</v>
      </c>
      <c r="H2458">
        <v>0</v>
      </c>
    </row>
    <row r="2459" spans="1:8" x14ac:dyDescent="0.25">
      <c r="A2459" s="1">
        <v>37433</v>
      </c>
      <c r="B2459" s="1" t="str">
        <f t="shared" si="38"/>
        <v>2002M6</v>
      </c>
      <c r="C2459">
        <v>106.220001</v>
      </c>
      <c r="D2459">
        <v>107.41999800000001</v>
      </c>
      <c r="E2459">
        <v>105.889999</v>
      </c>
      <c r="F2459">
        <v>106.55999799999999</v>
      </c>
      <c r="G2459">
        <v>106.55999799999999</v>
      </c>
      <c r="H2459">
        <v>0</v>
      </c>
    </row>
    <row r="2460" spans="1:8" x14ac:dyDescent="0.25">
      <c r="A2460" s="1">
        <v>37434</v>
      </c>
      <c r="B2460" s="1" t="str">
        <f t="shared" si="38"/>
        <v>2002M6</v>
      </c>
      <c r="C2460">
        <v>106.739998</v>
      </c>
      <c r="D2460">
        <v>107.029999</v>
      </c>
      <c r="E2460">
        <v>106.220001</v>
      </c>
      <c r="F2460">
        <v>106.370003</v>
      </c>
      <c r="G2460">
        <v>106.370003</v>
      </c>
      <c r="H2460">
        <v>0</v>
      </c>
    </row>
    <row r="2461" spans="1:8" x14ac:dyDescent="0.25">
      <c r="A2461" s="1">
        <v>37435</v>
      </c>
      <c r="B2461" s="1" t="str">
        <f t="shared" si="38"/>
        <v>2002M6</v>
      </c>
      <c r="C2461">
        <v>106.279999</v>
      </c>
      <c r="D2461">
        <v>106.839996</v>
      </c>
      <c r="E2461">
        <v>105.370003</v>
      </c>
      <c r="F2461">
        <v>106.110001</v>
      </c>
      <c r="G2461">
        <v>106.110001</v>
      </c>
      <c r="H2461">
        <v>0</v>
      </c>
    </row>
    <row r="2462" spans="1:8" x14ac:dyDescent="0.25">
      <c r="A2462" s="1">
        <v>37438</v>
      </c>
      <c r="B2462" s="1" t="str">
        <f t="shared" si="38"/>
        <v>2002M7</v>
      </c>
      <c r="C2462">
        <v>105.760002</v>
      </c>
      <c r="D2462">
        <v>106.650002</v>
      </c>
      <c r="E2462">
        <v>105.66999800000001</v>
      </c>
      <c r="F2462">
        <v>106.510002</v>
      </c>
      <c r="G2462">
        <v>106.510002</v>
      </c>
      <c r="H2462">
        <v>0</v>
      </c>
    </row>
    <row r="2463" spans="1:8" x14ac:dyDescent="0.25">
      <c r="A2463" s="1">
        <v>37439</v>
      </c>
      <c r="B2463" s="1" t="str">
        <f t="shared" si="38"/>
        <v>2002M7</v>
      </c>
      <c r="C2463">
        <v>106.80999799999999</v>
      </c>
      <c r="D2463">
        <v>107.220001</v>
      </c>
      <c r="E2463">
        <v>106.120003</v>
      </c>
      <c r="F2463">
        <v>106.800003</v>
      </c>
      <c r="G2463">
        <v>106.800003</v>
      </c>
      <c r="H2463">
        <v>0</v>
      </c>
    </row>
    <row r="2464" spans="1:8" x14ac:dyDescent="0.25">
      <c r="A2464" s="1">
        <v>37440</v>
      </c>
      <c r="B2464" s="1" t="str">
        <f t="shared" si="38"/>
        <v>2002M7</v>
      </c>
      <c r="C2464">
        <v>106.989998</v>
      </c>
      <c r="D2464">
        <v>107.44000200000001</v>
      </c>
      <c r="E2464">
        <v>106.540001</v>
      </c>
      <c r="F2464">
        <v>107.050003</v>
      </c>
      <c r="G2464">
        <v>107.050003</v>
      </c>
      <c r="H2464">
        <v>0</v>
      </c>
    </row>
    <row r="2465" spans="1:8" x14ac:dyDescent="0.25">
      <c r="A2465" s="1">
        <v>37441</v>
      </c>
      <c r="B2465" s="1" t="str">
        <f t="shared" si="38"/>
        <v>2002M7</v>
      </c>
      <c r="C2465">
        <v>107.410004</v>
      </c>
      <c r="D2465">
        <v>107.589996</v>
      </c>
      <c r="E2465">
        <v>107.07</v>
      </c>
      <c r="F2465">
        <v>107.339996</v>
      </c>
      <c r="G2465">
        <v>107.339996</v>
      </c>
      <c r="H2465">
        <v>0</v>
      </c>
    </row>
    <row r="2466" spans="1:8" x14ac:dyDescent="0.25">
      <c r="A2466" s="1">
        <v>37442</v>
      </c>
      <c r="B2466" s="1" t="str">
        <f t="shared" si="38"/>
        <v>2002M7</v>
      </c>
      <c r="C2466">
        <v>107.730003</v>
      </c>
      <c r="D2466">
        <v>107.879997</v>
      </c>
      <c r="E2466">
        <v>107.220001</v>
      </c>
      <c r="F2466">
        <v>107.66999800000001</v>
      </c>
      <c r="G2466">
        <v>107.66999800000001</v>
      </c>
      <c r="H2466">
        <v>0</v>
      </c>
    </row>
    <row r="2467" spans="1:8" x14ac:dyDescent="0.25">
      <c r="A2467" s="1">
        <v>37445</v>
      </c>
      <c r="B2467" s="1" t="str">
        <f t="shared" si="38"/>
        <v>2002M7</v>
      </c>
      <c r="C2467">
        <v>106.459999</v>
      </c>
      <c r="D2467">
        <v>107.699997</v>
      </c>
      <c r="E2467">
        <v>106.269997</v>
      </c>
      <c r="F2467">
        <v>106.300003</v>
      </c>
      <c r="G2467">
        <v>106.300003</v>
      </c>
      <c r="H2467">
        <v>0</v>
      </c>
    </row>
    <row r="2468" spans="1:8" x14ac:dyDescent="0.25">
      <c r="A2468" s="1">
        <v>37446</v>
      </c>
      <c r="B2468" s="1" t="str">
        <f t="shared" si="38"/>
        <v>2002M7</v>
      </c>
      <c r="C2468">
        <v>106.19000200000001</v>
      </c>
      <c r="D2468">
        <v>106.349998</v>
      </c>
      <c r="E2468">
        <v>105.58000199999999</v>
      </c>
      <c r="F2468">
        <v>105.650002</v>
      </c>
      <c r="G2468">
        <v>105.650002</v>
      </c>
      <c r="H2468">
        <v>0</v>
      </c>
    </row>
    <row r="2469" spans="1:8" x14ac:dyDescent="0.25">
      <c r="A2469" s="1">
        <v>37447</v>
      </c>
      <c r="B2469" s="1" t="str">
        <f t="shared" si="38"/>
        <v>2002M7</v>
      </c>
      <c r="C2469">
        <v>105.519997</v>
      </c>
      <c r="D2469">
        <v>106.379997</v>
      </c>
      <c r="E2469">
        <v>105.44000200000001</v>
      </c>
      <c r="F2469">
        <v>106.010002</v>
      </c>
      <c r="G2469">
        <v>106.010002</v>
      </c>
      <c r="H2469">
        <v>0</v>
      </c>
    </row>
    <row r="2470" spans="1:8" x14ac:dyDescent="0.25">
      <c r="A2470" s="1">
        <v>37448</v>
      </c>
      <c r="B2470" s="1" t="str">
        <f t="shared" si="38"/>
        <v>2002M7</v>
      </c>
      <c r="C2470">
        <v>106.120003</v>
      </c>
      <c r="D2470">
        <v>106.489998</v>
      </c>
      <c r="E2470">
        <v>105.519997</v>
      </c>
      <c r="F2470">
        <v>105.720001</v>
      </c>
      <c r="G2470">
        <v>105.720001</v>
      </c>
      <c r="H2470">
        <v>0</v>
      </c>
    </row>
    <row r="2471" spans="1:8" x14ac:dyDescent="0.25">
      <c r="A2471" s="1">
        <v>37449</v>
      </c>
      <c r="B2471" s="1" t="str">
        <f t="shared" si="38"/>
        <v>2002M7</v>
      </c>
      <c r="C2471">
        <v>106.209999</v>
      </c>
      <c r="D2471">
        <v>106.25</v>
      </c>
      <c r="E2471">
        <v>105.660004</v>
      </c>
      <c r="F2471">
        <v>105.889999</v>
      </c>
      <c r="G2471">
        <v>105.889999</v>
      </c>
      <c r="H2471">
        <v>0</v>
      </c>
    </row>
    <row r="2472" spans="1:8" x14ac:dyDescent="0.25">
      <c r="A2472" s="1">
        <v>37452</v>
      </c>
      <c r="B2472" s="1" t="str">
        <f t="shared" si="38"/>
        <v>2002M7</v>
      </c>
      <c r="C2472">
        <v>105.360001</v>
      </c>
      <c r="D2472">
        <v>105.889999</v>
      </c>
      <c r="E2472">
        <v>104.389999</v>
      </c>
      <c r="F2472">
        <v>104.66999800000001</v>
      </c>
      <c r="G2472">
        <v>104.66999800000001</v>
      </c>
      <c r="H2472">
        <v>0</v>
      </c>
    </row>
    <row r="2473" spans="1:8" x14ac:dyDescent="0.25">
      <c r="A2473" s="1">
        <v>37453</v>
      </c>
      <c r="B2473" s="1" t="str">
        <f t="shared" si="38"/>
        <v>2002M7</v>
      </c>
      <c r="C2473">
        <v>104.660004</v>
      </c>
      <c r="D2473">
        <v>104.870003</v>
      </c>
      <c r="E2473">
        <v>103.94000200000001</v>
      </c>
      <c r="F2473">
        <v>104.489998</v>
      </c>
      <c r="G2473">
        <v>104.489998</v>
      </c>
      <c r="H2473">
        <v>0</v>
      </c>
    </row>
    <row r="2474" spans="1:8" x14ac:dyDescent="0.25">
      <c r="A2474" s="1">
        <v>37454</v>
      </c>
      <c r="B2474" s="1" t="str">
        <f t="shared" si="38"/>
        <v>2002M7</v>
      </c>
      <c r="C2474">
        <v>103.93</v>
      </c>
      <c r="D2474">
        <v>104.959999</v>
      </c>
      <c r="E2474">
        <v>103.870003</v>
      </c>
      <c r="F2474">
        <v>104.41999800000001</v>
      </c>
      <c r="G2474">
        <v>104.41999800000001</v>
      </c>
      <c r="H2474">
        <v>0</v>
      </c>
    </row>
    <row r="2475" spans="1:8" x14ac:dyDescent="0.25">
      <c r="A2475" s="1">
        <v>37455</v>
      </c>
      <c r="B2475" s="1" t="str">
        <f t="shared" si="38"/>
        <v>2002M7</v>
      </c>
      <c r="C2475">
        <v>104.550003</v>
      </c>
      <c r="D2475">
        <v>104.980003</v>
      </c>
      <c r="E2475">
        <v>104.410004</v>
      </c>
      <c r="F2475">
        <v>104.470001</v>
      </c>
      <c r="G2475">
        <v>104.470001</v>
      </c>
      <c r="H2475">
        <v>0</v>
      </c>
    </row>
    <row r="2476" spans="1:8" x14ac:dyDescent="0.25">
      <c r="A2476" s="1">
        <v>37456</v>
      </c>
      <c r="B2476" s="1" t="str">
        <f t="shared" si="38"/>
        <v>2002M7</v>
      </c>
      <c r="C2476">
        <v>103.80999799999999</v>
      </c>
      <c r="D2476">
        <v>104.410004</v>
      </c>
      <c r="E2476">
        <v>103.540001</v>
      </c>
      <c r="F2476">
        <v>104.05999799999999</v>
      </c>
      <c r="G2476">
        <v>104.05999799999999</v>
      </c>
      <c r="H2476">
        <v>0</v>
      </c>
    </row>
    <row r="2477" spans="1:8" x14ac:dyDescent="0.25">
      <c r="A2477" s="1">
        <v>37459</v>
      </c>
      <c r="B2477" s="1" t="str">
        <f t="shared" si="38"/>
        <v>2002M7</v>
      </c>
      <c r="C2477">
        <v>104.339996</v>
      </c>
      <c r="D2477">
        <v>104.870003</v>
      </c>
      <c r="E2477">
        <v>104.099998</v>
      </c>
      <c r="F2477">
        <v>104.75</v>
      </c>
      <c r="G2477">
        <v>104.75</v>
      </c>
      <c r="H2477">
        <v>0</v>
      </c>
    </row>
    <row r="2478" spans="1:8" x14ac:dyDescent="0.25">
      <c r="A2478" s="1">
        <v>37460</v>
      </c>
      <c r="B2478" s="1" t="str">
        <f t="shared" si="38"/>
        <v>2002M7</v>
      </c>
      <c r="C2478">
        <v>105.870003</v>
      </c>
      <c r="D2478">
        <v>106.82</v>
      </c>
      <c r="E2478">
        <v>104.639999</v>
      </c>
      <c r="F2478">
        <v>106.660004</v>
      </c>
      <c r="G2478">
        <v>106.660004</v>
      </c>
      <c r="H2478">
        <v>0</v>
      </c>
    </row>
    <row r="2479" spans="1:8" x14ac:dyDescent="0.25">
      <c r="A2479" s="1">
        <v>37461</v>
      </c>
      <c r="B2479" s="1" t="str">
        <f t="shared" si="38"/>
        <v>2002M7</v>
      </c>
      <c r="C2479">
        <v>106.290001</v>
      </c>
      <c r="D2479">
        <v>106.510002</v>
      </c>
      <c r="E2479">
        <v>105.389999</v>
      </c>
      <c r="F2479">
        <v>105.519997</v>
      </c>
      <c r="G2479">
        <v>105.519997</v>
      </c>
      <c r="H2479">
        <v>0</v>
      </c>
    </row>
    <row r="2480" spans="1:8" x14ac:dyDescent="0.25">
      <c r="A2480" s="1">
        <v>37462</v>
      </c>
      <c r="B2480" s="1" t="str">
        <f t="shared" si="38"/>
        <v>2002M7</v>
      </c>
      <c r="C2480">
        <v>105.290001</v>
      </c>
      <c r="D2480">
        <v>105.709999</v>
      </c>
      <c r="E2480">
        <v>104.91999800000001</v>
      </c>
      <c r="F2480">
        <v>105.120003</v>
      </c>
      <c r="G2480">
        <v>105.120003</v>
      </c>
      <c r="H2480">
        <v>0</v>
      </c>
    </row>
    <row r="2481" spans="1:8" x14ac:dyDescent="0.25">
      <c r="A2481" s="1">
        <v>37463</v>
      </c>
      <c r="B2481" s="1" t="str">
        <f t="shared" si="38"/>
        <v>2002M7</v>
      </c>
      <c r="C2481">
        <v>105.33000199999999</v>
      </c>
      <c r="D2481">
        <v>106.69000200000001</v>
      </c>
      <c r="E2481">
        <v>104.730003</v>
      </c>
      <c r="F2481">
        <v>106.610001</v>
      </c>
      <c r="G2481">
        <v>106.610001</v>
      </c>
      <c r="H2481">
        <v>0</v>
      </c>
    </row>
    <row r="2482" spans="1:8" x14ac:dyDescent="0.25">
      <c r="A2482" s="1">
        <v>37466</v>
      </c>
      <c r="B2482" s="1" t="str">
        <f t="shared" si="38"/>
        <v>2002M7</v>
      </c>
      <c r="C2482">
        <v>106.699997</v>
      </c>
      <c r="D2482">
        <v>107.410004</v>
      </c>
      <c r="E2482">
        <v>106.410004</v>
      </c>
      <c r="F2482">
        <v>107.099998</v>
      </c>
      <c r="G2482">
        <v>107.099998</v>
      </c>
      <c r="H2482">
        <v>0</v>
      </c>
    </row>
    <row r="2483" spans="1:8" x14ac:dyDescent="0.25">
      <c r="A2483" s="1">
        <v>37467</v>
      </c>
      <c r="B2483" s="1" t="str">
        <f t="shared" si="38"/>
        <v>2002M7</v>
      </c>
      <c r="C2483">
        <v>107.18</v>
      </c>
      <c r="D2483">
        <v>107.339996</v>
      </c>
      <c r="E2483">
        <v>106.370003</v>
      </c>
      <c r="F2483">
        <v>106.800003</v>
      </c>
      <c r="G2483">
        <v>106.800003</v>
      </c>
      <c r="H2483">
        <v>0</v>
      </c>
    </row>
    <row r="2484" spans="1:8" x14ac:dyDescent="0.25">
      <c r="A2484" s="1">
        <v>37468</v>
      </c>
      <c r="B2484" s="1" t="str">
        <f t="shared" si="38"/>
        <v>2002M7</v>
      </c>
      <c r="C2484">
        <v>106.980003</v>
      </c>
      <c r="D2484">
        <v>107.510002</v>
      </c>
      <c r="E2484">
        <v>106.660004</v>
      </c>
      <c r="F2484">
        <v>107.410004</v>
      </c>
      <c r="G2484">
        <v>107.410004</v>
      </c>
      <c r="H2484">
        <v>0</v>
      </c>
    </row>
    <row r="2485" spans="1:8" x14ac:dyDescent="0.25">
      <c r="A2485" s="1">
        <v>37469</v>
      </c>
      <c r="B2485" s="1" t="str">
        <f t="shared" si="38"/>
        <v>2002M8</v>
      </c>
      <c r="C2485">
        <v>107.610001</v>
      </c>
      <c r="D2485">
        <v>107.910004</v>
      </c>
      <c r="E2485">
        <v>106.800003</v>
      </c>
      <c r="F2485">
        <v>107.019997</v>
      </c>
      <c r="G2485">
        <v>107.019997</v>
      </c>
      <c r="H2485">
        <v>0</v>
      </c>
    </row>
    <row r="2486" spans="1:8" x14ac:dyDescent="0.25">
      <c r="A2486" s="1">
        <v>37470</v>
      </c>
      <c r="B2486" s="1" t="str">
        <f t="shared" si="38"/>
        <v>2002M8</v>
      </c>
      <c r="C2486">
        <v>106.779999</v>
      </c>
      <c r="D2486">
        <v>107.019997</v>
      </c>
      <c r="E2486">
        <v>106.279999</v>
      </c>
      <c r="F2486">
        <v>106.66999800000001</v>
      </c>
      <c r="G2486">
        <v>106.66999800000001</v>
      </c>
      <c r="H2486">
        <v>0</v>
      </c>
    </row>
    <row r="2487" spans="1:8" x14ac:dyDescent="0.25">
      <c r="A2487" s="1">
        <v>37473</v>
      </c>
      <c r="B2487" s="1" t="str">
        <f t="shared" si="38"/>
        <v>2002M8</v>
      </c>
      <c r="C2487">
        <v>107.019997</v>
      </c>
      <c r="D2487">
        <v>107.30999799999999</v>
      </c>
      <c r="E2487">
        <v>106.550003</v>
      </c>
      <c r="F2487">
        <v>107.269997</v>
      </c>
      <c r="G2487">
        <v>107.269997</v>
      </c>
      <c r="H2487">
        <v>0</v>
      </c>
    </row>
    <row r="2488" spans="1:8" x14ac:dyDescent="0.25">
      <c r="A2488" s="1">
        <v>37474</v>
      </c>
      <c r="B2488" s="1" t="str">
        <f t="shared" si="38"/>
        <v>2002M8</v>
      </c>
      <c r="C2488">
        <v>107.94000200000001</v>
      </c>
      <c r="D2488">
        <v>109</v>
      </c>
      <c r="E2488">
        <v>107.30999799999999</v>
      </c>
      <c r="F2488">
        <v>108.69000200000001</v>
      </c>
      <c r="G2488">
        <v>108.69000200000001</v>
      </c>
      <c r="H2488">
        <v>0</v>
      </c>
    </row>
    <row r="2489" spans="1:8" x14ac:dyDescent="0.25">
      <c r="A2489" s="1">
        <v>37475</v>
      </c>
      <c r="B2489" s="1" t="str">
        <f t="shared" si="38"/>
        <v>2002M8</v>
      </c>
      <c r="C2489">
        <v>108.529999</v>
      </c>
      <c r="D2489">
        <v>108.75</v>
      </c>
      <c r="E2489">
        <v>107.69000200000001</v>
      </c>
      <c r="F2489">
        <v>107.849998</v>
      </c>
      <c r="G2489">
        <v>107.849998</v>
      </c>
      <c r="H2489">
        <v>0</v>
      </c>
    </row>
    <row r="2490" spans="1:8" x14ac:dyDescent="0.25">
      <c r="A2490" s="1">
        <v>37476</v>
      </c>
      <c r="B2490" s="1" t="str">
        <f t="shared" si="38"/>
        <v>2002M8</v>
      </c>
      <c r="C2490">
        <v>107.949997</v>
      </c>
      <c r="D2490">
        <v>108.839996</v>
      </c>
      <c r="E2490">
        <v>107.589996</v>
      </c>
      <c r="F2490">
        <v>108.660004</v>
      </c>
      <c r="G2490">
        <v>108.660004</v>
      </c>
      <c r="H2490">
        <v>0</v>
      </c>
    </row>
    <row r="2491" spans="1:8" x14ac:dyDescent="0.25">
      <c r="A2491" s="1">
        <v>37477</v>
      </c>
      <c r="B2491" s="1" t="str">
        <f t="shared" si="38"/>
        <v>2002M8</v>
      </c>
      <c r="C2491">
        <v>108.449997</v>
      </c>
      <c r="D2491">
        <v>108.699997</v>
      </c>
      <c r="E2491">
        <v>107.959999</v>
      </c>
      <c r="F2491">
        <v>108.209999</v>
      </c>
      <c r="G2491">
        <v>108.209999</v>
      </c>
      <c r="H2491">
        <v>0</v>
      </c>
    </row>
    <row r="2492" spans="1:8" x14ac:dyDescent="0.25">
      <c r="A2492" s="1">
        <v>37480</v>
      </c>
      <c r="B2492" s="1" t="str">
        <f t="shared" si="38"/>
        <v>2002M8</v>
      </c>
      <c r="C2492">
        <v>107.760002</v>
      </c>
      <c r="D2492">
        <v>108.300003</v>
      </c>
      <c r="E2492">
        <v>107.290001</v>
      </c>
      <c r="F2492">
        <v>107.410004</v>
      </c>
      <c r="G2492">
        <v>107.410004</v>
      </c>
      <c r="H2492">
        <v>0</v>
      </c>
    </row>
    <row r="2493" spans="1:8" x14ac:dyDescent="0.25">
      <c r="A2493" s="1">
        <v>37481</v>
      </c>
      <c r="B2493" s="1" t="str">
        <f t="shared" si="38"/>
        <v>2002M8</v>
      </c>
      <c r="C2493">
        <v>107.449997</v>
      </c>
      <c r="D2493">
        <v>107.69000200000001</v>
      </c>
      <c r="E2493">
        <v>106.989998</v>
      </c>
      <c r="F2493">
        <v>107.110001</v>
      </c>
      <c r="G2493">
        <v>107.110001</v>
      </c>
      <c r="H2493">
        <v>0</v>
      </c>
    </row>
    <row r="2494" spans="1:8" x14ac:dyDescent="0.25">
      <c r="A2494" s="1">
        <v>37482</v>
      </c>
      <c r="B2494" s="1" t="str">
        <f t="shared" si="38"/>
        <v>2002M8</v>
      </c>
      <c r="C2494">
        <v>106.480003</v>
      </c>
      <c r="D2494">
        <v>106.889999</v>
      </c>
      <c r="E2494">
        <v>106.18</v>
      </c>
      <c r="F2494">
        <v>106.790001</v>
      </c>
      <c r="G2494">
        <v>106.790001</v>
      </c>
      <c r="H2494">
        <v>0</v>
      </c>
    </row>
    <row r="2495" spans="1:8" x14ac:dyDescent="0.25">
      <c r="A2495" s="1">
        <v>37483</v>
      </c>
      <c r="B2495" s="1" t="str">
        <f t="shared" si="38"/>
        <v>2002M8</v>
      </c>
      <c r="C2495">
        <v>107.199997</v>
      </c>
      <c r="D2495">
        <v>107.410004</v>
      </c>
      <c r="E2495">
        <v>106.58000199999999</v>
      </c>
      <c r="F2495">
        <v>106.720001</v>
      </c>
      <c r="G2495">
        <v>106.720001</v>
      </c>
      <c r="H2495">
        <v>0</v>
      </c>
    </row>
    <row r="2496" spans="1:8" x14ac:dyDescent="0.25">
      <c r="A2496" s="1">
        <v>37484</v>
      </c>
      <c r="B2496" s="1" t="str">
        <f t="shared" si="38"/>
        <v>2002M8</v>
      </c>
      <c r="C2496">
        <v>106.949997</v>
      </c>
      <c r="D2496">
        <v>107.139999</v>
      </c>
      <c r="E2496">
        <v>106.449997</v>
      </c>
      <c r="F2496">
        <v>106.720001</v>
      </c>
      <c r="G2496">
        <v>106.720001</v>
      </c>
      <c r="H2496">
        <v>0</v>
      </c>
    </row>
    <row r="2497" spans="1:8" x14ac:dyDescent="0.25">
      <c r="A2497" s="1">
        <v>37487</v>
      </c>
      <c r="B2497" s="1" t="str">
        <f t="shared" si="38"/>
        <v>2002M8</v>
      </c>
      <c r="C2497">
        <v>106.639999</v>
      </c>
      <c r="D2497">
        <v>107.66999800000001</v>
      </c>
      <c r="E2497">
        <v>106.349998</v>
      </c>
      <c r="F2497">
        <v>107.519997</v>
      </c>
      <c r="G2497">
        <v>107.519997</v>
      </c>
      <c r="H2497">
        <v>0</v>
      </c>
    </row>
    <row r="2498" spans="1:8" x14ac:dyDescent="0.25">
      <c r="A2498" s="1">
        <v>37488</v>
      </c>
      <c r="B2498" s="1" t="str">
        <f t="shared" si="38"/>
        <v>2002M8</v>
      </c>
      <c r="C2498">
        <v>107.550003</v>
      </c>
      <c r="D2498">
        <v>107.889999</v>
      </c>
      <c r="E2498">
        <v>107.220001</v>
      </c>
      <c r="F2498">
        <v>107.30999799999999</v>
      </c>
      <c r="G2498">
        <v>107.30999799999999</v>
      </c>
      <c r="H2498">
        <v>0</v>
      </c>
    </row>
    <row r="2499" spans="1:8" x14ac:dyDescent="0.25">
      <c r="A2499" s="1">
        <v>37489</v>
      </c>
      <c r="B2499" s="1" t="str">
        <f t="shared" ref="B2499:B2562" si="39">YEAR(A2499)&amp;"M"&amp;MONTH(A2499)</f>
        <v>2002M8</v>
      </c>
      <c r="C2499">
        <v>106.889999</v>
      </c>
      <c r="D2499">
        <v>107.639999</v>
      </c>
      <c r="E2499">
        <v>106.769997</v>
      </c>
      <c r="F2499">
        <v>107.139999</v>
      </c>
      <c r="G2499">
        <v>107.139999</v>
      </c>
      <c r="H2499">
        <v>0</v>
      </c>
    </row>
    <row r="2500" spans="1:8" x14ac:dyDescent="0.25">
      <c r="A2500" s="1">
        <v>37490</v>
      </c>
      <c r="B2500" s="1" t="str">
        <f t="shared" si="39"/>
        <v>2002M8</v>
      </c>
      <c r="C2500">
        <v>107.480003</v>
      </c>
      <c r="D2500">
        <v>108.360001</v>
      </c>
      <c r="E2500">
        <v>107.050003</v>
      </c>
      <c r="F2500">
        <v>108.129997</v>
      </c>
      <c r="G2500">
        <v>108.129997</v>
      </c>
      <c r="H2500">
        <v>0</v>
      </c>
    </row>
    <row r="2501" spans="1:8" x14ac:dyDescent="0.25">
      <c r="A2501" s="1">
        <v>37491</v>
      </c>
      <c r="B2501" s="1" t="str">
        <f t="shared" si="39"/>
        <v>2002M8</v>
      </c>
      <c r="C2501">
        <v>108.349998</v>
      </c>
      <c r="D2501">
        <v>108.480003</v>
      </c>
      <c r="E2501">
        <v>107.83000199999999</v>
      </c>
      <c r="F2501">
        <v>107.970001</v>
      </c>
      <c r="G2501">
        <v>107.970001</v>
      </c>
      <c r="H2501">
        <v>0</v>
      </c>
    </row>
    <row r="2502" spans="1:8" x14ac:dyDescent="0.25">
      <c r="A2502" s="1">
        <v>37494</v>
      </c>
      <c r="B2502" s="1" t="str">
        <f t="shared" si="39"/>
        <v>2002M8</v>
      </c>
      <c r="C2502">
        <v>108.139999</v>
      </c>
      <c r="D2502">
        <v>108.260002</v>
      </c>
      <c r="E2502">
        <v>107.660004</v>
      </c>
      <c r="F2502">
        <v>107.860001</v>
      </c>
      <c r="G2502">
        <v>107.860001</v>
      </c>
      <c r="H2502">
        <v>0</v>
      </c>
    </row>
    <row r="2503" spans="1:8" x14ac:dyDescent="0.25">
      <c r="A2503" s="1">
        <v>37495</v>
      </c>
      <c r="B2503" s="1" t="str">
        <f t="shared" si="39"/>
        <v>2002M8</v>
      </c>
      <c r="C2503">
        <v>107.459999</v>
      </c>
      <c r="D2503">
        <v>108.05999799999999</v>
      </c>
      <c r="E2503">
        <v>106.709999</v>
      </c>
      <c r="F2503">
        <v>106.769997</v>
      </c>
      <c r="G2503">
        <v>106.769997</v>
      </c>
      <c r="H2503">
        <v>0</v>
      </c>
    </row>
    <row r="2504" spans="1:8" x14ac:dyDescent="0.25">
      <c r="A2504" s="1">
        <v>37496</v>
      </c>
      <c r="B2504" s="1" t="str">
        <f t="shared" si="39"/>
        <v>2002M8</v>
      </c>
      <c r="C2504">
        <v>107</v>
      </c>
      <c r="D2504">
        <v>107.18</v>
      </c>
      <c r="E2504">
        <v>106.75</v>
      </c>
      <c r="F2504">
        <v>107.08000199999999</v>
      </c>
      <c r="G2504">
        <v>107.08000199999999</v>
      </c>
      <c r="H2504">
        <v>0</v>
      </c>
    </row>
    <row r="2505" spans="1:8" x14ac:dyDescent="0.25">
      <c r="A2505" s="1">
        <v>37497</v>
      </c>
      <c r="B2505" s="1" t="str">
        <f t="shared" si="39"/>
        <v>2002M8</v>
      </c>
      <c r="C2505">
        <v>106.83000199999999</v>
      </c>
      <c r="D2505">
        <v>107.370003</v>
      </c>
      <c r="E2505">
        <v>106.269997</v>
      </c>
      <c r="F2505">
        <v>106.699997</v>
      </c>
      <c r="G2505">
        <v>106.699997</v>
      </c>
      <c r="H2505">
        <v>0</v>
      </c>
    </row>
    <row r="2506" spans="1:8" x14ac:dyDescent="0.25">
      <c r="A2506" s="1">
        <v>37498</v>
      </c>
      <c r="B2506" s="1" t="str">
        <f t="shared" si="39"/>
        <v>2002M8</v>
      </c>
      <c r="C2506">
        <v>106.550003</v>
      </c>
      <c r="D2506">
        <v>107.120003</v>
      </c>
      <c r="E2506">
        <v>106.400002</v>
      </c>
      <c r="F2506">
        <v>106.980003</v>
      </c>
      <c r="G2506">
        <v>106.980003</v>
      </c>
      <c r="H2506">
        <v>0</v>
      </c>
    </row>
    <row r="2507" spans="1:8" x14ac:dyDescent="0.25">
      <c r="A2507" s="1">
        <v>37502</v>
      </c>
      <c r="B2507" s="1" t="str">
        <f t="shared" si="39"/>
        <v>2002M9</v>
      </c>
      <c r="C2507">
        <v>106.43</v>
      </c>
      <c r="D2507">
        <v>106.739998</v>
      </c>
      <c r="E2507">
        <v>105.489998</v>
      </c>
      <c r="F2507">
        <v>105.57</v>
      </c>
      <c r="G2507">
        <v>105.57</v>
      </c>
      <c r="H2507">
        <v>0</v>
      </c>
    </row>
    <row r="2508" spans="1:8" x14ac:dyDescent="0.25">
      <c r="A2508" s="1">
        <v>37503</v>
      </c>
      <c r="B2508" s="1" t="str">
        <f t="shared" si="39"/>
        <v>2002M9</v>
      </c>
      <c r="C2508">
        <v>105.699997</v>
      </c>
      <c r="D2508">
        <v>106.160004</v>
      </c>
      <c r="E2508">
        <v>105.489998</v>
      </c>
      <c r="F2508">
        <v>106.099998</v>
      </c>
      <c r="G2508">
        <v>106.099998</v>
      </c>
      <c r="H2508">
        <v>0</v>
      </c>
    </row>
    <row r="2509" spans="1:8" x14ac:dyDescent="0.25">
      <c r="A2509" s="1">
        <v>37504</v>
      </c>
      <c r="B2509" s="1" t="str">
        <f t="shared" si="39"/>
        <v>2002M9</v>
      </c>
      <c r="C2509">
        <v>105.620003</v>
      </c>
      <c r="D2509">
        <v>106.339996</v>
      </c>
      <c r="E2509">
        <v>105.410004</v>
      </c>
      <c r="F2509">
        <v>105.980003</v>
      </c>
      <c r="G2509">
        <v>105.980003</v>
      </c>
      <c r="H2509">
        <v>0</v>
      </c>
    </row>
    <row r="2510" spans="1:8" x14ac:dyDescent="0.25">
      <c r="A2510" s="1">
        <v>37505</v>
      </c>
      <c r="B2510" s="1" t="str">
        <f t="shared" si="39"/>
        <v>2002M9</v>
      </c>
      <c r="C2510">
        <v>106.16999800000001</v>
      </c>
      <c r="D2510">
        <v>106.839996</v>
      </c>
      <c r="E2510">
        <v>105.75</v>
      </c>
      <c r="F2510">
        <v>106.839996</v>
      </c>
      <c r="G2510">
        <v>106.839996</v>
      </c>
      <c r="H2510">
        <v>0</v>
      </c>
    </row>
    <row r="2511" spans="1:8" x14ac:dyDescent="0.25">
      <c r="A2511" s="1">
        <v>37508</v>
      </c>
      <c r="B2511" s="1" t="str">
        <f t="shared" si="39"/>
        <v>2002M9</v>
      </c>
      <c r="C2511">
        <v>106.730003</v>
      </c>
      <c r="D2511">
        <v>107.120003</v>
      </c>
      <c r="E2511">
        <v>106.620003</v>
      </c>
      <c r="F2511">
        <v>107.099998</v>
      </c>
      <c r="G2511">
        <v>107.099998</v>
      </c>
      <c r="H2511">
        <v>0</v>
      </c>
    </row>
    <row r="2512" spans="1:8" x14ac:dyDescent="0.25">
      <c r="A2512" s="1">
        <v>37509</v>
      </c>
      <c r="B2512" s="1" t="str">
        <f t="shared" si="39"/>
        <v>2002M9</v>
      </c>
      <c r="C2512">
        <v>106.82</v>
      </c>
      <c r="D2512">
        <v>107.760002</v>
      </c>
      <c r="E2512">
        <v>106.58000199999999</v>
      </c>
      <c r="F2512">
        <v>107.519997</v>
      </c>
      <c r="G2512">
        <v>107.519997</v>
      </c>
      <c r="H2512">
        <v>0</v>
      </c>
    </row>
    <row r="2513" spans="1:8" x14ac:dyDescent="0.25">
      <c r="A2513" s="1">
        <v>37510</v>
      </c>
      <c r="B2513" s="1" t="str">
        <f t="shared" si="39"/>
        <v>2002M9</v>
      </c>
      <c r="C2513">
        <v>107.489998</v>
      </c>
      <c r="D2513">
        <v>108.089996</v>
      </c>
      <c r="E2513">
        <v>106.769997</v>
      </c>
      <c r="F2513">
        <v>107.620003</v>
      </c>
      <c r="G2513">
        <v>107.620003</v>
      </c>
      <c r="H2513">
        <v>0</v>
      </c>
    </row>
    <row r="2514" spans="1:8" x14ac:dyDescent="0.25">
      <c r="A2514" s="1">
        <v>37511</v>
      </c>
      <c r="B2514" s="1" t="str">
        <f t="shared" si="39"/>
        <v>2002M9</v>
      </c>
      <c r="C2514">
        <v>107.480003</v>
      </c>
      <c r="D2514">
        <v>107.790001</v>
      </c>
      <c r="E2514">
        <v>107.139999</v>
      </c>
      <c r="F2514">
        <v>107.160004</v>
      </c>
      <c r="G2514">
        <v>107.160004</v>
      </c>
      <c r="H2514">
        <v>0</v>
      </c>
    </row>
    <row r="2515" spans="1:8" x14ac:dyDescent="0.25">
      <c r="A2515" s="1">
        <v>37512</v>
      </c>
      <c r="B2515" s="1" t="str">
        <f t="shared" si="39"/>
        <v>2002M9</v>
      </c>
      <c r="C2515">
        <v>107.08000199999999</v>
      </c>
      <c r="D2515">
        <v>108.279999</v>
      </c>
      <c r="E2515">
        <v>106.970001</v>
      </c>
      <c r="F2515">
        <v>108.05999799999999</v>
      </c>
      <c r="G2515">
        <v>108.05999799999999</v>
      </c>
      <c r="H2515">
        <v>0</v>
      </c>
    </row>
    <row r="2516" spans="1:8" x14ac:dyDescent="0.25">
      <c r="A2516" s="1">
        <v>37515</v>
      </c>
      <c r="B2516" s="1" t="str">
        <f t="shared" si="39"/>
        <v>2002M9</v>
      </c>
      <c r="C2516">
        <v>108.470001</v>
      </c>
      <c r="D2516">
        <v>109.66999800000001</v>
      </c>
      <c r="E2516">
        <v>108</v>
      </c>
      <c r="F2516">
        <v>108.239998</v>
      </c>
      <c r="G2516">
        <v>108.239998</v>
      </c>
      <c r="H2516">
        <v>0</v>
      </c>
    </row>
    <row r="2517" spans="1:8" x14ac:dyDescent="0.25">
      <c r="A2517" s="1">
        <v>37516</v>
      </c>
      <c r="B2517" s="1" t="str">
        <f t="shared" si="39"/>
        <v>2002M9</v>
      </c>
      <c r="C2517">
        <v>108.699997</v>
      </c>
      <c r="D2517">
        <v>109.239998</v>
      </c>
      <c r="E2517">
        <v>108.290001</v>
      </c>
      <c r="F2517">
        <v>108.33000199999999</v>
      </c>
      <c r="G2517">
        <v>108.33000199999999</v>
      </c>
      <c r="H2517">
        <v>0</v>
      </c>
    </row>
    <row r="2518" spans="1:8" x14ac:dyDescent="0.25">
      <c r="A2518" s="1">
        <v>37517</v>
      </c>
      <c r="B2518" s="1" t="str">
        <f t="shared" si="39"/>
        <v>2002M9</v>
      </c>
      <c r="C2518">
        <v>108.360001</v>
      </c>
      <c r="D2518">
        <v>108.699997</v>
      </c>
      <c r="E2518">
        <v>107.459999</v>
      </c>
      <c r="F2518">
        <v>107.760002</v>
      </c>
      <c r="G2518">
        <v>107.760002</v>
      </c>
      <c r="H2518">
        <v>0</v>
      </c>
    </row>
    <row r="2519" spans="1:8" x14ac:dyDescent="0.25">
      <c r="A2519" s="1">
        <v>37518</v>
      </c>
      <c r="B2519" s="1" t="str">
        <f t="shared" si="39"/>
        <v>2002M9</v>
      </c>
      <c r="C2519">
        <v>107.379997</v>
      </c>
      <c r="D2519">
        <v>107.720001</v>
      </c>
      <c r="E2519">
        <v>106.839996</v>
      </c>
      <c r="F2519">
        <v>107</v>
      </c>
      <c r="G2519">
        <v>107</v>
      </c>
      <c r="H2519">
        <v>0</v>
      </c>
    </row>
    <row r="2520" spans="1:8" x14ac:dyDescent="0.25">
      <c r="A2520" s="1">
        <v>37519</v>
      </c>
      <c r="B2520" s="1" t="str">
        <f t="shared" si="39"/>
        <v>2002M9</v>
      </c>
      <c r="C2520">
        <v>107.260002</v>
      </c>
      <c r="D2520">
        <v>107.739998</v>
      </c>
      <c r="E2520">
        <v>106.779999</v>
      </c>
      <c r="F2520">
        <v>107.529999</v>
      </c>
      <c r="G2520">
        <v>107.529999</v>
      </c>
      <c r="H2520">
        <v>0</v>
      </c>
    </row>
    <row r="2521" spans="1:8" x14ac:dyDescent="0.25">
      <c r="A2521" s="1">
        <v>37522</v>
      </c>
      <c r="B2521" s="1" t="str">
        <f t="shared" si="39"/>
        <v>2002M9</v>
      </c>
      <c r="C2521">
        <v>107.519997</v>
      </c>
      <c r="D2521">
        <v>108.129997</v>
      </c>
      <c r="E2521">
        <v>107.040001</v>
      </c>
      <c r="F2521">
        <v>107.860001</v>
      </c>
      <c r="G2521">
        <v>107.860001</v>
      </c>
      <c r="H2521">
        <v>0</v>
      </c>
    </row>
    <row r="2522" spans="1:8" x14ac:dyDescent="0.25">
      <c r="A2522" s="1">
        <v>37523</v>
      </c>
      <c r="B2522" s="1" t="str">
        <f t="shared" si="39"/>
        <v>2002M9</v>
      </c>
      <c r="C2522">
        <v>107.93</v>
      </c>
      <c r="D2522">
        <v>108</v>
      </c>
      <c r="E2522">
        <v>107.300003</v>
      </c>
      <c r="F2522">
        <v>107.519997</v>
      </c>
      <c r="G2522">
        <v>107.519997</v>
      </c>
      <c r="H2522">
        <v>0</v>
      </c>
    </row>
    <row r="2523" spans="1:8" x14ac:dyDescent="0.25">
      <c r="A2523" s="1">
        <v>37524</v>
      </c>
      <c r="B2523" s="1" t="str">
        <f t="shared" si="39"/>
        <v>2002M9</v>
      </c>
      <c r="C2523">
        <v>107.199997</v>
      </c>
      <c r="D2523">
        <v>107.889999</v>
      </c>
      <c r="E2523">
        <v>107.029999</v>
      </c>
      <c r="F2523">
        <v>107.790001</v>
      </c>
      <c r="G2523">
        <v>107.790001</v>
      </c>
      <c r="H2523">
        <v>0</v>
      </c>
    </row>
    <row r="2524" spans="1:8" x14ac:dyDescent="0.25">
      <c r="A2524" s="1">
        <v>37525</v>
      </c>
      <c r="B2524" s="1" t="str">
        <f t="shared" si="39"/>
        <v>2002M9</v>
      </c>
      <c r="C2524">
        <v>107.650002</v>
      </c>
      <c r="D2524">
        <v>108.019997</v>
      </c>
      <c r="E2524">
        <v>107.379997</v>
      </c>
      <c r="F2524">
        <v>107.68</v>
      </c>
      <c r="G2524">
        <v>107.68</v>
      </c>
      <c r="H2524">
        <v>0</v>
      </c>
    </row>
    <row r="2525" spans="1:8" x14ac:dyDescent="0.25">
      <c r="A2525" s="1">
        <v>37526</v>
      </c>
      <c r="B2525" s="1" t="str">
        <f t="shared" si="39"/>
        <v>2002M9</v>
      </c>
      <c r="C2525">
        <v>107.699997</v>
      </c>
      <c r="D2525">
        <v>107.94000200000001</v>
      </c>
      <c r="E2525">
        <v>107.459999</v>
      </c>
      <c r="F2525">
        <v>107.529999</v>
      </c>
      <c r="G2525">
        <v>107.529999</v>
      </c>
      <c r="H2525">
        <v>0</v>
      </c>
    </row>
    <row r="2526" spans="1:8" x14ac:dyDescent="0.25">
      <c r="A2526" s="1">
        <v>37529</v>
      </c>
      <c r="B2526" s="1" t="str">
        <f t="shared" si="39"/>
        <v>2002M9</v>
      </c>
      <c r="C2526">
        <v>107.08000199999999</v>
      </c>
      <c r="D2526">
        <v>108.07</v>
      </c>
      <c r="E2526">
        <v>106.5</v>
      </c>
      <c r="F2526">
        <v>106.870003</v>
      </c>
      <c r="G2526">
        <v>106.870003</v>
      </c>
      <c r="H2526">
        <v>0</v>
      </c>
    </row>
    <row r="2527" spans="1:8" x14ac:dyDescent="0.25">
      <c r="A2527" s="1">
        <v>37530</v>
      </c>
      <c r="B2527" s="1" t="str">
        <f t="shared" si="39"/>
        <v>2002M10</v>
      </c>
      <c r="C2527">
        <v>106.739998</v>
      </c>
      <c r="D2527">
        <v>107.18</v>
      </c>
      <c r="E2527">
        <v>106.620003</v>
      </c>
      <c r="F2527">
        <v>107.07</v>
      </c>
      <c r="G2527">
        <v>107.07</v>
      </c>
      <c r="H2527">
        <v>0</v>
      </c>
    </row>
    <row r="2528" spans="1:8" x14ac:dyDescent="0.25">
      <c r="A2528" s="1">
        <v>37531</v>
      </c>
      <c r="B2528" s="1" t="str">
        <f t="shared" si="39"/>
        <v>2002M10</v>
      </c>
      <c r="C2528">
        <v>107.269997</v>
      </c>
      <c r="D2528">
        <v>107.41999800000001</v>
      </c>
      <c r="E2528">
        <v>106.989998</v>
      </c>
      <c r="F2528">
        <v>107.160004</v>
      </c>
      <c r="G2528">
        <v>107.160004</v>
      </c>
      <c r="H2528">
        <v>0</v>
      </c>
    </row>
    <row r="2529" spans="1:8" x14ac:dyDescent="0.25">
      <c r="A2529" s="1">
        <v>37532</v>
      </c>
      <c r="B2529" s="1" t="str">
        <f t="shared" si="39"/>
        <v>2002M10</v>
      </c>
      <c r="C2529">
        <v>106.94000200000001</v>
      </c>
      <c r="D2529">
        <v>107.120003</v>
      </c>
      <c r="E2529">
        <v>106.650002</v>
      </c>
      <c r="F2529">
        <v>106.970001</v>
      </c>
      <c r="G2529">
        <v>106.970001</v>
      </c>
      <c r="H2529">
        <v>0</v>
      </c>
    </row>
    <row r="2530" spans="1:8" x14ac:dyDescent="0.25">
      <c r="A2530" s="1">
        <v>37533</v>
      </c>
      <c r="B2530" s="1" t="str">
        <f t="shared" si="39"/>
        <v>2002M10</v>
      </c>
      <c r="C2530">
        <v>107.019997</v>
      </c>
      <c r="D2530">
        <v>107.720001</v>
      </c>
      <c r="E2530">
        <v>106.839996</v>
      </c>
      <c r="F2530">
        <v>107.599998</v>
      </c>
      <c r="G2530">
        <v>107.599998</v>
      </c>
      <c r="H2530">
        <v>0</v>
      </c>
    </row>
    <row r="2531" spans="1:8" x14ac:dyDescent="0.25">
      <c r="A2531" s="1">
        <v>37536</v>
      </c>
      <c r="B2531" s="1" t="str">
        <f t="shared" si="39"/>
        <v>2002M10</v>
      </c>
      <c r="C2531">
        <v>107.760002</v>
      </c>
      <c r="D2531">
        <v>107.860001</v>
      </c>
      <c r="E2531">
        <v>107.449997</v>
      </c>
      <c r="F2531">
        <v>107.550003</v>
      </c>
      <c r="G2531">
        <v>107.550003</v>
      </c>
      <c r="H2531">
        <v>0</v>
      </c>
    </row>
    <row r="2532" spans="1:8" x14ac:dyDescent="0.25">
      <c r="A2532" s="1">
        <v>37537</v>
      </c>
      <c r="B2532" s="1" t="str">
        <f t="shared" si="39"/>
        <v>2002M10</v>
      </c>
      <c r="C2532">
        <v>107.55999799999999</v>
      </c>
      <c r="D2532">
        <v>108.139999</v>
      </c>
      <c r="E2532">
        <v>107.349998</v>
      </c>
      <c r="F2532">
        <v>108.07</v>
      </c>
      <c r="G2532">
        <v>108.07</v>
      </c>
      <c r="H2532">
        <v>0</v>
      </c>
    </row>
    <row r="2533" spans="1:8" x14ac:dyDescent="0.25">
      <c r="A2533" s="1">
        <v>37538</v>
      </c>
      <c r="B2533" s="1" t="str">
        <f t="shared" si="39"/>
        <v>2002M10</v>
      </c>
      <c r="C2533">
        <v>107.83000199999999</v>
      </c>
      <c r="D2533">
        <v>108.029999</v>
      </c>
      <c r="E2533">
        <v>106.83000199999999</v>
      </c>
      <c r="F2533">
        <v>106.94000200000001</v>
      </c>
      <c r="G2533">
        <v>106.94000200000001</v>
      </c>
      <c r="H2533">
        <v>0</v>
      </c>
    </row>
    <row r="2534" spans="1:8" x14ac:dyDescent="0.25">
      <c r="A2534" s="1">
        <v>37539</v>
      </c>
      <c r="B2534" s="1" t="str">
        <f t="shared" si="39"/>
        <v>2002M10</v>
      </c>
      <c r="C2534">
        <v>107.029999</v>
      </c>
      <c r="D2534">
        <v>107.339996</v>
      </c>
      <c r="E2534">
        <v>106.709999</v>
      </c>
      <c r="F2534">
        <v>107.199997</v>
      </c>
      <c r="G2534">
        <v>107.199997</v>
      </c>
      <c r="H2534">
        <v>0</v>
      </c>
    </row>
    <row r="2535" spans="1:8" x14ac:dyDescent="0.25">
      <c r="A2535" s="1">
        <v>37540</v>
      </c>
      <c r="B2535" s="1" t="str">
        <f t="shared" si="39"/>
        <v>2002M10</v>
      </c>
      <c r="C2535">
        <v>107.19000200000001</v>
      </c>
      <c r="D2535">
        <v>107.519997</v>
      </c>
      <c r="E2535">
        <v>107.099998</v>
      </c>
      <c r="F2535">
        <v>107.25</v>
      </c>
      <c r="G2535">
        <v>107.25</v>
      </c>
      <c r="H2535">
        <v>0</v>
      </c>
    </row>
    <row r="2536" spans="1:8" x14ac:dyDescent="0.25">
      <c r="A2536" s="1">
        <v>37543</v>
      </c>
      <c r="B2536" s="1" t="str">
        <f t="shared" si="39"/>
        <v>2002M10</v>
      </c>
      <c r="C2536">
        <v>107.050003</v>
      </c>
      <c r="D2536">
        <v>107.230003</v>
      </c>
      <c r="E2536">
        <v>106.959999</v>
      </c>
      <c r="F2536">
        <v>107.150002</v>
      </c>
      <c r="G2536">
        <v>107.150002</v>
      </c>
      <c r="H2536">
        <v>0</v>
      </c>
    </row>
    <row r="2537" spans="1:8" x14ac:dyDescent="0.25">
      <c r="A2537" s="1">
        <v>37544</v>
      </c>
      <c r="B2537" s="1" t="str">
        <f t="shared" si="39"/>
        <v>2002M10</v>
      </c>
      <c r="C2537">
        <v>107.260002</v>
      </c>
      <c r="D2537">
        <v>107.889999</v>
      </c>
      <c r="E2537">
        <v>107.129997</v>
      </c>
      <c r="F2537">
        <v>107.779999</v>
      </c>
      <c r="G2537">
        <v>107.779999</v>
      </c>
      <c r="H2537">
        <v>0</v>
      </c>
    </row>
    <row r="2538" spans="1:8" x14ac:dyDescent="0.25">
      <c r="A2538" s="1">
        <v>37545</v>
      </c>
      <c r="B2538" s="1" t="str">
        <f t="shared" si="39"/>
        <v>2002M10</v>
      </c>
      <c r="C2538">
        <v>107.599998</v>
      </c>
      <c r="D2538">
        <v>107.82</v>
      </c>
      <c r="E2538">
        <v>107.470001</v>
      </c>
      <c r="F2538">
        <v>107.629997</v>
      </c>
      <c r="G2538">
        <v>107.629997</v>
      </c>
      <c r="H2538">
        <v>0</v>
      </c>
    </row>
    <row r="2539" spans="1:8" x14ac:dyDescent="0.25">
      <c r="A2539" s="1">
        <v>37546</v>
      </c>
      <c r="B2539" s="1" t="str">
        <f t="shared" si="39"/>
        <v>2002M10</v>
      </c>
      <c r="C2539">
        <v>107.980003</v>
      </c>
      <c r="D2539">
        <v>108.57</v>
      </c>
      <c r="E2539">
        <v>107.660004</v>
      </c>
      <c r="F2539">
        <v>108.370003</v>
      </c>
      <c r="G2539">
        <v>108.370003</v>
      </c>
      <c r="H2539">
        <v>0</v>
      </c>
    </row>
    <row r="2540" spans="1:8" x14ac:dyDescent="0.25">
      <c r="A2540" s="1">
        <v>37547</v>
      </c>
      <c r="B2540" s="1" t="str">
        <f t="shared" si="39"/>
        <v>2002M10</v>
      </c>
      <c r="C2540">
        <v>108.470001</v>
      </c>
      <c r="D2540">
        <v>108.620003</v>
      </c>
      <c r="E2540">
        <v>108.19000200000001</v>
      </c>
      <c r="F2540">
        <v>108.519997</v>
      </c>
      <c r="G2540">
        <v>108.519997</v>
      </c>
      <c r="H2540">
        <v>0</v>
      </c>
    </row>
    <row r="2541" spans="1:8" x14ac:dyDescent="0.25">
      <c r="A2541" s="1">
        <v>37550</v>
      </c>
      <c r="B2541" s="1" t="str">
        <f t="shared" si="39"/>
        <v>2002M10</v>
      </c>
      <c r="C2541">
        <v>108.379997</v>
      </c>
      <c r="D2541">
        <v>108.739998</v>
      </c>
      <c r="E2541">
        <v>107.980003</v>
      </c>
      <c r="F2541">
        <v>108.230003</v>
      </c>
      <c r="G2541">
        <v>108.230003</v>
      </c>
      <c r="H2541">
        <v>0</v>
      </c>
    </row>
    <row r="2542" spans="1:8" x14ac:dyDescent="0.25">
      <c r="A2542" s="1">
        <v>37551</v>
      </c>
      <c r="B2542" s="1" t="str">
        <f t="shared" si="39"/>
        <v>2002M10</v>
      </c>
      <c r="C2542">
        <v>108.449997</v>
      </c>
      <c r="D2542">
        <v>108.449997</v>
      </c>
      <c r="E2542">
        <v>107.769997</v>
      </c>
      <c r="F2542">
        <v>107.94000200000001</v>
      </c>
      <c r="G2542">
        <v>107.94000200000001</v>
      </c>
      <c r="H2542">
        <v>0</v>
      </c>
    </row>
    <row r="2543" spans="1:8" x14ac:dyDescent="0.25">
      <c r="A2543" s="1">
        <v>37552</v>
      </c>
      <c r="B2543" s="1" t="str">
        <f t="shared" si="39"/>
        <v>2002M10</v>
      </c>
      <c r="C2543">
        <v>108</v>
      </c>
      <c r="D2543">
        <v>108.160004</v>
      </c>
      <c r="E2543">
        <v>107.709999</v>
      </c>
      <c r="F2543">
        <v>108</v>
      </c>
      <c r="G2543">
        <v>108</v>
      </c>
      <c r="H2543">
        <v>0</v>
      </c>
    </row>
    <row r="2544" spans="1:8" x14ac:dyDescent="0.25">
      <c r="A2544" s="1">
        <v>37553</v>
      </c>
      <c r="B2544" s="1" t="str">
        <f t="shared" si="39"/>
        <v>2002M10</v>
      </c>
      <c r="C2544">
        <v>108.08000199999999</v>
      </c>
      <c r="D2544">
        <v>108.279999</v>
      </c>
      <c r="E2544">
        <v>107.889999</v>
      </c>
      <c r="F2544">
        <v>107.910004</v>
      </c>
      <c r="G2544">
        <v>107.910004</v>
      </c>
      <c r="H2544">
        <v>0</v>
      </c>
    </row>
    <row r="2545" spans="1:8" x14ac:dyDescent="0.25">
      <c r="A2545" s="1">
        <v>37554</v>
      </c>
      <c r="B2545" s="1" t="str">
        <f t="shared" si="39"/>
        <v>2002M10</v>
      </c>
      <c r="C2545">
        <v>107.769997</v>
      </c>
      <c r="D2545">
        <v>107.989998</v>
      </c>
      <c r="E2545">
        <v>107.610001</v>
      </c>
      <c r="F2545">
        <v>107.91999800000001</v>
      </c>
      <c r="G2545">
        <v>107.91999800000001</v>
      </c>
      <c r="H2545">
        <v>0</v>
      </c>
    </row>
    <row r="2546" spans="1:8" x14ac:dyDescent="0.25">
      <c r="A2546" s="1">
        <v>37557</v>
      </c>
      <c r="B2546" s="1" t="str">
        <f t="shared" si="39"/>
        <v>2002M10</v>
      </c>
      <c r="C2546">
        <v>108.199997</v>
      </c>
      <c r="D2546">
        <v>108.33000199999999</v>
      </c>
      <c r="E2546">
        <v>107.120003</v>
      </c>
      <c r="F2546">
        <v>107.160004</v>
      </c>
      <c r="G2546">
        <v>107.160004</v>
      </c>
      <c r="H2546">
        <v>0</v>
      </c>
    </row>
    <row r="2547" spans="1:8" x14ac:dyDescent="0.25">
      <c r="A2547" s="1">
        <v>37558</v>
      </c>
      <c r="B2547" s="1" t="str">
        <f t="shared" si="39"/>
        <v>2002M10</v>
      </c>
      <c r="C2547">
        <v>107.150002</v>
      </c>
      <c r="D2547">
        <v>107.489998</v>
      </c>
      <c r="E2547">
        <v>106.879997</v>
      </c>
      <c r="F2547">
        <v>107.07</v>
      </c>
      <c r="G2547">
        <v>107.07</v>
      </c>
      <c r="H2547">
        <v>0</v>
      </c>
    </row>
    <row r="2548" spans="1:8" x14ac:dyDescent="0.25">
      <c r="A2548" s="1">
        <v>37559</v>
      </c>
      <c r="B2548" s="1" t="str">
        <f t="shared" si="39"/>
        <v>2002M10</v>
      </c>
      <c r="C2548">
        <v>107.16999800000001</v>
      </c>
      <c r="D2548">
        <v>107.370003</v>
      </c>
      <c r="E2548">
        <v>107.019997</v>
      </c>
      <c r="F2548">
        <v>107.07</v>
      </c>
      <c r="G2548">
        <v>107.07</v>
      </c>
      <c r="H2548">
        <v>0</v>
      </c>
    </row>
    <row r="2549" spans="1:8" x14ac:dyDescent="0.25">
      <c r="A2549" s="1">
        <v>37560</v>
      </c>
      <c r="B2549" s="1" t="str">
        <f t="shared" si="39"/>
        <v>2002M10</v>
      </c>
      <c r="C2549">
        <v>106.870003</v>
      </c>
      <c r="D2549">
        <v>107.239998</v>
      </c>
      <c r="E2549">
        <v>106.540001</v>
      </c>
      <c r="F2549">
        <v>106.639999</v>
      </c>
      <c r="G2549">
        <v>106.639999</v>
      </c>
      <c r="H2549">
        <v>0</v>
      </c>
    </row>
    <row r="2550" spans="1:8" x14ac:dyDescent="0.25">
      <c r="A2550" s="1">
        <v>37561</v>
      </c>
      <c r="B2550" s="1" t="str">
        <f t="shared" si="39"/>
        <v>2002M11</v>
      </c>
      <c r="C2550">
        <v>106.550003</v>
      </c>
      <c r="D2550">
        <v>106.68</v>
      </c>
      <c r="E2550">
        <v>105.75</v>
      </c>
      <c r="F2550">
        <v>106.08000199999999</v>
      </c>
      <c r="G2550">
        <v>106.08000199999999</v>
      </c>
      <c r="H2550">
        <v>0</v>
      </c>
    </row>
    <row r="2551" spans="1:8" x14ac:dyDescent="0.25">
      <c r="A2551" s="1">
        <v>37564</v>
      </c>
      <c r="B2551" s="1" t="str">
        <f t="shared" si="39"/>
        <v>2002M11</v>
      </c>
      <c r="C2551">
        <v>106.089996</v>
      </c>
      <c r="D2551">
        <v>106.41999800000001</v>
      </c>
      <c r="E2551">
        <v>105.980003</v>
      </c>
      <c r="F2551">
        <v>106.120003</v>
      </c>
      <c r="G2551">
        <v>106.120003</v>
      </c>
      <c r="H2551">
        <v>0</v>
      </c>
    </row>
    <row r="2552" spans="1:8" x14ac:dyDescent="0.25">
      <c r="A2552" s="1">
        <v>37565</v>
      </c>
      <c r="B2552" s="1" t="str">
        <f t="shared" si="39"/>
        <v>2002M11</v>
      </c>
      <c r="C2552">
        <v>105.93</v>
      </c>
      <c r="D2552">
        <v>106.120003</v>
      </c>
      <c r="E2552">
        <v>105.449997</v>
      </c>
      <c r="F2552">
        <v>105.870003</v>
      </c>
      <c r="G2552">
        <v>105.870003</v>
      </c>
      <c r="H2552">
        <v>0</v>
      </c>
    </row>
    <row r="2553" spans="1:8" x14ac:dyDescent="0.25">
      <c r="A2553" s="1">
        <v>37566</v>
      </c>
      <c r="B2553" s="1" t="str">
        <f t="shared" si="39"/>
        <v>2002M11</v>
      </c>
      <c r="C2553">
        <v>106.25</v>
      </c>
      <c r="D2553">
        <v>106.379997</v>
      </c>
      <c r="E2553">
        <v>105.57</v>
      </c>
      <c r="F2553">
        <v>105.599998</v>
      </c>
      <c r="G2553">
        <v>105.599998</v>
      </c>
      <c r="H2553">
        <v>0</v>
      </c>
    </row>
    <row r="2554" spans="1:8" x14ac:dyDescent="0.25">
      <c r="A2554" s="1">
        <v>37567</v>
      </c>
      <c r="B2554" s="1" t="str">
        <f t="shared" si="39"/>
        <v>2002M11</v>
      </c>
      <c r="C2554">
        <v>105.599998</v>
      </c>
      <c r="D2554">
        <v>105.870003</v>
      </c>
      <c r="E2554">
        <v>104.91999800000001</v>
      </c>
      <c r="F2554">
        <v>104.970001</v>
      </c>
      <c r="G2554">
        <v>104.970001</v>
      </c>
      <c r="H2554">
        <v>0</v>
      </c>
    </row>
    <row r="2555" spans="1:8" x14ac:dyDescent="0.25">
      <c r="A2555" s="1">
        <v>37568</v>
      </c>
      <c r="B2555" s="1" t="str">
        <f t="shared" si="39"/>
        <v>2002M11</v>
      </c>
      <c r="C2555">
        <v>104.900002</v>
      </c>
      <c r="D2555">
        <v>105.110001</v>
      </c>
      <c r="E2555">
        <v>104.339996</v>
      </c>
      <c r="F2555">
        <v>104.5</v>
      </c>
      <c r="G2555">
        <v>104.5</v>
      </c>
      <c r="H2555">
        <v>0</v>
      </c>
    </row>
    <row r="2556" spans="1:8" x14ac:dyDescent="0.25">
      <c r="A2556" s="1">
        <v>37571</v>
      </c>
      <c r="B2556" s="1" t="str">
        <f t="shared" si="39"/>
        <v>2002M11</v>
      </c>
      <c r="C2556">
        <v>104.57</v>
      </c>
      <c r="D2556">
        <v>104.629997</v>
      </c>
      <c r="E2556">
        <v>104.120003</v>
      </c>
      <c r="F2556">
        <v>104.57</v>
      </c>
      <c r="G2556">
        <v>104.57</v>
      </c>
      <c r="H2556">
        <v>0</v>
      </c>
    </row>
    <row r="2557" spans="1:8" x14ac:dyDescent="0.25">
      <c r="A2557" s="1">
        <v>37572</v>
      </c>
      <c r="B2557" s="1" t="str">
        <f t="shared" si="39"/>
        <v>2002M11</v>
      </c>
      <c r="C2557">
        <v>104.790001</v>
      </c>
      <c r="D2557">
        <v>105</v>
      </c>
      <c r="E2557">
        <v>104.41999800000001</v>
      </c>
      <c r="F2557">
        <v>104.660004</v>
      </c>
      <c r="G2557">
        <v>104.660004</v>
      </c>
      <c r="H2557">
        <v>0</v>
      </c>
    </row>
    <row r="2558" spans="1:8" x14ac:dyDescent="0.25">
      <c r="A2558" s="1">
        <v>37573</v>
      </c>
      <c r="B2558" s="1" t="str">
        <f t="shared" si="39"/>
        <v>2002M11</v>
      </c>
      <c r="C2558">
        <v>104.769997</v>
      </c>
      <c r="D2558">
        <v>105.260002</v>
      </c>
      <c r="E2558">
        <v>104.58000199999999</v>
      </c>
      <c r="F2558">
        <v>105.099998</v>
      </c>
      <c r="G2558">
        <v>105.099998</v>
      </c>
      <c r="H2558">
        <v>0</v>
      </c>
    </row>
    <row r="2559" spans="1:8" x14ac:dyDescent="0.25">
      <c r="A2559" s="1">
        <v>37574</v>
      </c>
      <c r="B2559" s="1" t="str">
        <f t="shared" si="39"/>
        <v>2002M11</v>
      </c>
      <c r="C2559">
        <v>105.18</v>
      </c>
      <c r="D2559">
        <v>105.43</v>
      </c>
      <c r="E2559">
        <v>104.760002</v>
      </c>
      <c r="F2559">
        <v>105.209999</v>
      </c>
      <c r="G2559">
        <v>105.209999</v>
      </c>
      <c r="H2559">
        <v>0</v>
      </c>
    </row>
    <row r="2560" spans="1:8" x14ac:dyDescent="0.25">
      <c r="A2560" s="1">
        <v>37575</v>
      </c>
      <c r="B2560" s="1" t="str">
        <f t="shared" si="39"/>
        <v>2002M11</v>
      </c>
      <c r="C2560">
        <v>105.410004</v>
      </c>
      <c r="D2560">
        <v>105.650002</v>
      </c>
      <c r="E2560">
        <v>104.959999</v>
      </c>
      <c r="F2560">
        <v>105.040001</v>
      </c>
      <c r="G2560">
        <v>105.040001</v>
      </c>
      <c r="H2560">
        <v>0</v>
      </c>
    </row>
    <row r="2561" spans="1:8" x14ac:dyDescent="0.25">
      <c r="A2561" s="1">
        <v>37578</v>
      </c>
      <c r="B2561" s="1" t="str">
        <f t="shared" si="39"/>
        <v>2002M11</v>
      </c>
      <c r="C2561">
        <v>105.139999</v>
      </c>
      <c r="D2561">
        <v>105.349998</v>
      </c>
      <c r="E2561">
        <v>104.790001</v>
      </c>
      <c r="F2561">
        <v>105.199997</v>
      </c>
      <c r="G2561">
        <v>105.199997</v>
      </c>
      <c r="H2561">
        <v>0</v>
      </c>
    </row>
    <row r="2562" spans="1:8" x14ac:dyDescent="0.25">
      <c r="A2562" s="1">
        <v>37579</v>
      </c>
      <c r="B2562" s="1" t="str">
        <f t="shared" si="39"/>
        <v>2002M11</v>
      </c>
      <c r="C2562">
        <v>105.139999</v>
      </c>
      <c r="D2562">
        <v>105.879997</v>
      </c>
      <c r="E2562">
        <v>104.709999</v>
      </c>
      <c r="F2562">
        <v>105.66999800000001</v>
      </c>
      <c r="G2562">
        <v>105.66999800000001</v>
      </c>
      <c r="H2562">
        <v>0</v>
      </c>
    </row>
    <row r="2563" spans="1:8" x14ac:dyDescent="0.25">
      <c r="A2563" s="1">
        <v>37580</v>
      </c>
      <c r="B2563" s="1" t="str">
        <f t="shared" ref="B2563:B2626" si="40">YEAR(A2563)&amp;"M"&amp;MONTH(A2563)</f>
        <v>2002M11</v>
      </c>
      <c r="C2563">
        <v>105.800003</v>
      </c>
      <c r="D2563">
        <v>106.07</v>
      </c>
      <c r="E2563">
        <v>105.589996</v>
      </c>
      <c r="F2563">
        <v>105.870003</v>
      </c>
      <c r="G2563">
        <v>105.870003</v>
      </c>
      <c r="H2563">
        <v>0</v>
      </c>
    </row>
    <row r="2564" spans="1:8" x14ac:dyDescent="0.25">
      <c r="A2564" s="1">
        <v>37581</v>
      </c>
      <c r="B2564" s="1" t="str">
        <f t="shared" si="40"/>
        <v>2002M11</v>
      </c>
      <c r="C2564">
        <v>105.739998</v>
      </c>
      <c r="D2564">
        <v>106.08000199999999</v>
      </c>
      <c r="E2564">
        <v>105.58000199999999</v>
      </c>
      <c r="F2564">
        <v>105.80999799999999</v>
      </c>
      <c r="G2564">
        <v>105.80999799999999</v>
      </c>
      <c r="H2564">
        <v>0</v>
      </c>
    </row>
    <row r="2565" spans="1:8" x14ac:dyDescent="0.25">
      <c r="A2565" s="1">
        <v>37582</v>
      </c>
      <c r="B2565" s="1" t="str">
        <f t="shared" si="40"/>
        <v>2002M11</v>
      </c>
      <c r="C2565">
        <v>105.639999</v>
      </c>
      <c r="D2565">
        <v>106.199997</v>
      </c>
      <c r="E2565">
        <v>105.57</v>
      </c>
      <c r="F2565">
        <v>106.120003</v>
      </c>
      <c r="G2565">
        <v>106.120003</v>
      </c>
      <c r="H2565">
        <v>0</v>
      </c>
    </row>
    <row r="2566" spans="1:8" x14ac:dyDescent="0.25">
      <c r="A2566" s="1">
        <v>37585</v>
      </c>
      <c r="B2566" s="1" t="str">
        <f t="shared" si="40"/>
        <v>2002M11</v>
      </c>
      <c r="C2566">
        <v>106.269997</v>
      </c>
      <c r="D2566">
        <v>106.779999</v>
      </c>
      <c r="E2566">
        <v>106.099998</v>
      </c>
      <c r="F2566">
        <v>106.540001</v>
      </c>
      <c r="G2566">
        <v>106.540001</v>
      </c>
      <c r="H2566">
        <v>0</v>
      </c>
    </row>
    <row r="2567" spans="1:8" x14ac:dyDescent="0.25">
      <c r="A2567" s="1">
        <v>37586</v>
      </c>
      <c r="B2567" s="1" t="str">
        <f t="shared" si="40"/>
        <v>2002M11</v>
      </c>
      <c r="C2567">
        <v>106.550003</v>
      </c>
      <c r="D2567">
        <v>106.739998</v>
      </c>
      <c r="E2567">
        <v>106.33000199999999</v>
      </c>
      <c r="F2567">
        <v>106.529999</v>
      </c>
      <c r="G2567">
        <v>106.529999</v>
      </c>
      <c r="H2567">
        <v>0</v>
      </c>
    </row>
    <row r="2568" spans="1:8" x14ac:dyDescent="0.25">
      <c r="A2568" s="1">
        <v>37587</v>
      </c>
      <c r="B2568" s="1" t="str">
        <f t="shared" si="40"/>
        <v>2002M11</v>
      </c>
      <c r="C2568">
        <v>106.55999799999999</v>
      </c>
      <c r="D2568">
        <v>106.970001</v>
      </c>
      <c r="E2568">
        <v>106.400002</v>
      </c>
      <c r="F2568">
        <v>106.769997</v>
      </c>
      <c r="G2568">
        <v>106.769997</v>
      </c>
      <c r="H2568">
        <v>0</v>
      </c>
    </row>
    <row r="2569" spans="1:8" x14ac:dyDescent="0.25">
      <c r="A2569" s="1">
        <v>37588</v>
      </c>
      <c r="B2569" s="1" t="str">
        <f t="shared" si="40"/>
        <v>2002M11</v>
      </c>
      <c r="C2569">
        <v>106.779999</v>
      </c>
      <c r="D2569">
        <v>106.879997</v>
      </c>
      <c r="E2569">
        <v>106.449997</v>
      </c>
      <c r="F2569">
        <v>106.540001</v>
      </c>
      <c r="G2569">
        <v>106.540001</v>
      </c>
      <c r="H2569">
        <v>0</v>
      </c>
    </row>
    <row r="2570" spans="1:8" x14ac:dyDescent="0.25">
      <c r="A2570" s="1">
        <v>37589</v>
      </c>
      <c r="B2570" s="1" t="str">
        <f t="shared" si="40"/>
        <v>2002M11</v>
      </c>
      <c r="C2570">
        <v>106.57</v>
      </c>
      <c r="D2570">
        <v>106.699997</v>
      </c>
      <c r="E2570">
        <v>106.290001</v>
      </c>
      <c r="F2570">
        <v>106.410004</v>
      </c>
      <c r="G2570">
        <v>106.410004</v>
      </c>
      <c r="H2570">
        <v>0</v>
      </c>
    </row>
    <row r="2571" spans="1:8" x14ac:dyDescent="0.25">
      <c r="A2571" s="1">
        <v>37592</v>
      </c>
      <c r="B2571" s="1" t="str">
        <f t="shared" si="40"/>
        <v>2002M12</v>
      </c>
      <c r="C2571">
        <v>106.57</v>
      </c>
      <c r="D2571">
        <v>107.30999799999999</v>
      </c>
      <c r="E2571">
        <v>106.269997</v>
      </c>
      <c r="F2571">
        <v>106.349998</v>
      </c>
      <c r="G2571">
        <v>106.349998</v>
      </c>
      <c r="H2571">
        <v>0</v>
      </c>
    </row>
    <row r="2572" spans="1:8" x14ac:dyDescent="0.25">
      <c r="A2572" s="1">
        <v>37593</v>
      </c>
      <c r="B2572" s="1" t="str">
        <f t="shared" si="40"/>
        <v>2002M12</v>
      </c>
      <c r="C2572">
        <v>106.43</v>
      </c>
      <c r="D2572">
        <v>106.480003</v>
      </c>
      <c r="E2572">
        <v>106.029999</v>
      </c>
      <c r="F2572">
        <v>106.370003</v>
      </c>
      <c r="G2572">
        <v>106.370003</v>
      </c>
      <c r="H2572">
        <v>0</v>
      </c>
    </row>
    <row r="2573" spans="1:8" x14ac:dyDescent="0.25">
      <c r="A2573" s="1">
        <v>37594</v>
      </c>
      <c r="B2573" s="1" t="str">
        <f t="shared" si="40"/>
        <v>2002M12</v>
      </c>
      <c r="C2573">
        <v>106.019997</v>
      </c>
      <c r="D2573">
        <v>106.290001</v>
      </c>
      <c r="E2573">
        <v>105.80999799999999</v>
      </c>
      <c r="F2573">
        <v>106.139999</v>
      </c>
      <c r="G2573">
        <v>106.139999</v>
      </c>
      <c r="H2573">
        <v>0</v>
      </c>
    </row>
    <row r="2574" spans="1:8" x14ac:dyDescent="0.25">
      <c r="A2574" s="1">
        <v>37595</v>
      </c>
      <c r="B2574" s="1" t="str">
        <f t="shared" si="40"/>
        <v>2002M12</v>
      </c>
      <c r="C2574">
        <v>106.089996</v>
      </c>
      <c r="D2574">
        <v>106.410004</v>
      </c>
      <c r="E2574">
        <v>105.94000200000001</v>
      </c>
      <c r="F2574">
        <v>106.099998</v>
      </c>
      <c r="G2574">
        <v>106.099998</v>
      </c>
      <c r="H2574">
        <v>0</v>
      </c>
    </row>
    <row r="2575" spans="1:8" x14ac:dyDescent="0.25">
      <c r="A2575" s="1">
        <v>37596</v>
      </c>
      <c r="B2575" s="1" t="str">
        <f t="shared" si="40"/>
        <v>2002M12</v>
      </c>
      <c r="C2575">
        <v>106.029999</v>
      </c>
      <c r="D2575">
        <v>106.18</v>
      </c>
      <c r="E2575">
        <v>104.91999800000001</v>
      </c>
      <c r="F2575">
        <v>105.360001</v>
      </c>
      <c r="G2575">
        <v>105.360001</v>
      </c>
      <c r="H2575">
        <v>0</v>
      </c>
    </row>
    <row r="2576" spans="1:8" x14ac:dyDescent="0.25">
      <c r="A2576" s="1">
        <v>37599</v>
      </c>
      <c r="B2576" s="1" t="str">
        <f t="shared" si="40"/>
        <v>2002M12</v>
      </c>
      <c r="C2576">
        <v>105.160004</v>
      </c>
      <c r="D2576">
        <v>105.480003</v>
      </c>
      <c r="E2576">
        <v>105.010002</v>
      </c>
      <c r="F2576">
        <v>105.239998</v>
      </c>
      <c r="G2576">
        <v>105.239998</v>
      </c>
      <c r="H2576">
        <v>0</v>
      </c>
    </row>
    <row r="2577" spans="1:8" x14ac:dyDescent="0.25">
      <c r="A2577" s="1">
        <v>37600</v>
      </c>
      <c r="B2577" s="1" t="str">
        <f t="shared" si="40"/>
        <v>2002M12</v>
      </c>
      <c r="C2577">
        <v>105.260002</v>
      </c>
      <c r="D2577">
        <v>105.540001</v>
      </c>
      <c r="E2577">
        <v>104.879997</v>
      </c>
      <c r="F2577">
        <v>105.370003</v>
      </c>
      <c r="G2577">
        <v>105.370003</v>
      </c>
      <c r="H2577">
        <v>0</v>
      </c>
    </row>
    <row r="2578" spans="1:8" x14ac:dyDescent="0.25">
      <c r="A2578" s="1">
        <v>37601</v>
      </c>
      <c r="B2578" s="1" t="str">
        <f t="shared" si="40"/>
        <v>2002M12</v>
      </c>
      <c r="C2578">
        <v>105.33000199999999</v>
      </c>
      <c r="D2578">
        <v>105.629997</v>
      </c>
      <c r="E2578">
        <v>105.209999</v>
      </c>
      <c r="F2578">
        <v>105.349998</v>
      </c>
      <c r="G2578">
        <v>105.349998</v>
      </c>
      <c r="H2578">
        <v>0</v>
      </c>
    </row>
    <row r="2579" spans="1:8" x14ac:dyDescent="0.25">
      <c r="A2579" s="1">
        <v>37602</v>
      </c>
      <c r="B2579" s="1" t="str">
        <f t="shared" si="40"/>
        <v>2002M12</v>
      </c>
      <c r="C2579">
        <v>105.089996</v>
      </c>
      <c r="D2579">
        <v>105.43</v>
      </c>
      <c r="E2579">
        <v>104.43</v>
      </c>
      <c r="F2579">
        <v>104.510002</v>
      </c>
      <c r="G2579">
        <v>104.510002</v>
      </c>
      <c r="H2579">
        <v>0</v>
      </c>
    </row>
    <row r="2580" spans="1:8" x14ac:dyDescent="0.25">
      <c r="A2580" s="1">
        <v>37603</v>
      </c>
      <c r="B2580" s="1" t="str">
        <f t="shared" si="40"/>
        <v>2002M12</v>
      </c>
      <c r="C2580">
        <v>104.360001</v>
      </c>
      <c r="D2580">
        <v>104.699997</v>
      </c>
      <c r="E2580">
        <v>103.83000199999999</v>
      </c>
      <c r="F2580">
        <v>103.980003</v>
      </c>
      <c r="G2580">
        <v>103.980003</v>
      </c>
      <c r="H2580">
        <v>0</v>
      </c>
    </row>
    <row r="2581" spans="1:8" x14ac:dyDescent="0.25">
      <c r="A2581" s="1">
        <v>37606</v>
      </c>
      <c r="B2581" s="1" t="str">
        <f t="shared" si="40"/>
        <v>2002M12</v>
      </c>
      <c r="C2581">
        <v>103.879997</v>
      </c>
      <c r="D2581">
        <v>104.279999</v>
      </c>
      <c r="E2581">
        <v>103.82</v>
      </c>
      <c r="F2581">
        <v>104.05999799999999</v>
      </c>
      <c r="G2581">
        <v>104.05999799999999</v>
      </c>
      <c r="H2581">
        <v>0</v>
      </c>
    </row>
    <row r="2582" spans="1:8" x14ac:dyDescent="0.25">
      <c r="A2582" s="1">
        <v>37607</v>
      </c>
      <c r="B2582" s="1" t="str">
        <f t="shared" si="40"/>
        <v>2002M12</v>
      </c>
      <c r="C2582">
        <v>103.489998</v>
      </c>
      <c r="D2582">
        <v>104.160004</v>
      </c>
      <c r="E2582">
        <v>103.099998</v>
      </c>
      <c r="F2582">
        <v>103.510002</v>
      </c>
      <c r="G2582">
        <v>103.510002</v>
      </c>
      <c r="H2582">
        <v>0</v>
      </c>
    </row>
    <row r="2583" spans="1:8" x14ac:dyDescent="0.25">
      <c r="A2583" s="1">
        <v>37608</v>
      </c>
      <c r="B2583" s="1" t="str">
        <f t="shared" si="40"/>
        <v>2002M12</v>
      </c>
      <c r="C2583">
        <v>103.69000200000001</v>
      </c>
      <c r="D2583">
        <v>103.910004</v>
      </c>
      <c r="E2583">
        <v>103.470001</v>
      </c>
      <c r="F2583">
        <v>103.629997</v>
      </c>
      <c r="G2583">
        <v>103.629997</v>
      </c>
      <c r="H2583">
        <v>0</v>
      </c>
    </row>
    <row r="2584" spans="1:8" x14ac:dyDescent="0.25">
      <c r="A2584" s="1">
        <v>37609</v>
      </c>
      <c r="B2584" s="1" t="str">
        <f t="shared" si="40"/>
        <v>2002M12</v>
      </c>
      <c r="C2584">
        <v>103.660004</v>
      </c>
      <c r="D2584">
        <v>103.94000200000001</v>
      </c>
      <c r="E2584">
        <v>103.360001</v>
      </c>
      <c r="F2584">
        <v>103.480003</v>
      </c>
      <c r="G2584">
        <v>103.480003</v>
      </c>
      <c r="H2584">
        <v>0</v>
      </c>
    </row>
    <row r="2585" spans="1:8" x14ac:dyDescent="0.25">
      <c r="A2585" s="1">
        <v>37610</v>
      </c>
      <c r="B2585" s="1" t="str">
        <f t="shared" si="40"/>
        <v>2002M12</v>
      </c>
      <c r="C2585">
        <v>103.529999</v>
      </c>
      <c r="D2585">
        <v>103.709999</v>
      </c>
      <c r="E2585">
        <v>103.44000200000001</v>
      </c>
      <c r="F2585">
        <v>103.459999</v>
      </c>
      <c r="G2585">
        <v>103.459999</v>
      </c>
      <c r="H2585">
        <v>0</v>
      </c>
    </row>
    <row r="2586" spans="1:8" x14ac:dyDescent="0.25">
      <c r="A2586" s="1">
        <v>37613</v>
      </c>
      <c r="B2586" s="1" t="str">
        <f t="shared" si="40"/>
        <v>2002M12</v>
      </c>
      <c r="C2586">
        <v>103.199997</v>
      </c>
      <c r="D2586">
        <v>103.980003</v>
      </c>
      <c r="E2586">
        <v>103.08000199999999</v>
      </c>
      <c r="F2586">
        <v>103.639999</v>
      </c>
      <c r="G2586">
        <v>103.639999</v>
      </c>
      <c r="H2586">
        <v>0</v>
      </c>
    </row>
    <row r="2587" spans="1:8" x14ac:dyDescent="0.25">
      <c r="A2587" s="1">
        <v>37614</v>
      </c>
      <c r="B2587" s="1" t="str">
        <f t="shared" si="40"/>
        <v>2002M12</v>
      </c>
      <c r="C2587">
        <v>103.550003</v>
      </c>
      <c r="D2587">
        <v>103.639999</v>
      </c>
      <c r="E2587">
        <v>103.120003</v>
      </c>
      <c r="F2587">
        <v>103.25</v>
      </c>
      <c r="G2587">
        <v>103.25</v>
      </c>
      <c r="H2587">
        <v>0</v>
      </c>
    </row>
    <row r="2588" spans="1:8" x14ac:dyDescent="0.25">
      <c r="A2588" s="1">
        <v>37616</v>
      </c>
      <c r="B2588" s="1" t="str">
        <f t="shared" si="40"/>
        <v>2002M12</v>
      </c>
      <c r="C2588">
        <v>102.889999</v>
      </c>
      <c r="D2588">
        <v>103.18</v>
      </c>
      <c r="E2588">
        <v>102.769997</v>
      </c>
      <c r="F2588">
        <v>102.82</v>
      </c>
      <c r="G2588">
        <v>102.82</v>
      </c>
      <c r="H2588">
        <v>0</v>
      </c>
    </row>
    <row r="2589" spans="1:8" x14ac:dyDescent="0.25">
      <c r="A2589" s="1">
        <v>37617</v>
      </c>
      <c r="B2589" s="1" t="str">
        <f t="shared" si="40"/>
        <v>2002M12</v>
      </c>
      <c r="C2589">
        <v>102.779999</v>
      </c>
      <c r="D2589">
        <v>102.94000200000001</v>
      </c>
      <c r="E2589">
        <v>102.389999</v>
      </c>
      <c r="F2589">
        <v>102.410004</v>
      </c>
      <c r="G2589">
        <v>102.410004</v>
      </c>
      <c r="H2589">
        <v>0</v>
      </c>
    </row>
    <row r="2590" spans="1:8" x14ac:dyDescent="0.25">
      <c r="A2590" s="1">
        <v>37620</v>
      </c>
      <c r="B2590" s="1" t="str">
        <f t="shared" si="40"/>
        <v>2002M12</v>
      </c>
      <c r="C2590">
        <v>102.41999800000001</v>
      </c>
      <c r="D2590">
        <v>102.599998</v>
      </c>
      <c r="E2590">
        <v>101.989998</v>
      </c>
      <c r="F2590">
        <v>102.010002</v>
      </c>
      <c r="G2590">
        <v>102.010002</v>
      </c>
      <c r="H2590">
        <v>0</v>
      </c>
    </row>
    <row r="2591" spans="1:8" x14ac:dyDescent="0.25">
      <c r="A2591" s="1">
        <v>37621</v>
      </c>
      <c r="B2591" s="1" t="str">
        <f t="shared" si="40"/>
        <v>2002M12</v>
      </c>
      <c r="C2591">
        <v>102.139999</v>
      </c>
      <c r="D2591">
        <v>102.199997</v>
      </c>
      <c r="E2591">
        <v>101.82</v>
      </c>
      <c r="F2591">
        <v>101.849998</v>
      </c>
      <c r="G2591">
        <v>101.849998</v>
      </c>
      <c r="H2591">
        <v>0</v>
      </c>
    </row>
    <row r="2592" spans="1:8" x14ac:dyDescent="0.25">
      <c r="A2592" s="1">
        <v>37623</v>
      </c>
      <c r="B2592" s="1" t="str">
        <f t="shared" si="40"/>
        <v>2003M1</v>
      </c>
      <c r="C2592">
        <v>102.360001</v>
      </c>
      <c r="D2592">
        <v>103.199997</v>
      </c>
      <c r="E2592">
        <v>101.889999</v>
      </c>
      <c r="F2592">
        <v>102.980003</v>
      </c>
      <c r="G2592">
        <v>102.980003</v>
      </c>
      <c r="H2592">
        <v>0</v>
      </c>
    </row>
    <row r="2593" spans="1:8" x14ac:dyDescent="0.25">
      <c r="A2593" s="1">
        <v>37624</v>
      </c>
      <c r="B2593" s="1" t="str">
        <f t="shared" si="40"/>
        <v>2003M1</v>
      </c>
      <c r="C2593">
        <v>103.019997</v>
      </c>
      <c r="D2593">
        <v>103.16999800000001</v>
      </c>
      <c r="E2593">
        <v>102.33000199999999</v>
      </c>
      <c r="F2593">
        <v>102.470001</v>
      </c>
      <c r="G2593">
        <v>102.470001</v>
      </c>
      <c r="H2593">
        <v>0</v>
      </c>
    </row>
    <row r="2594" spans="1:8" x14ac:dyDescent="0.25">
      <c r="A2594" s="1">
        <v>37627</v>
      </c>
      <c r="B2594" s="1" t="str">
        <f t="shared" si="40"/>
        <v>2003M1</v>
      </c>
      <c r="C2594">
        <v>102.279999</v>
      </c>
      <c r="D2594">
        <v>102.459999</v>
      </c>
      <c r="E2594">
        <v>101.760002</v>
      </c>
      <c r="F2594">
        <v>101.970001</v>
      </c>
      <c r="G2594">
        <v>101.970001</v>
      </c>
      <c r="H2594">
        <v>0</v>
      </c>
    </row>
    <row r="2595" spans="1:8" x14ac:dyDescent="0.25">
      <c r="A2595" s="1">
        <v>37628</v>
      </c>
      <c r="B2595" s="1" t="str">
        <f t="shared" si="40"/>
        <v>2003M1</v>
      </c>
      <c r="C2595">
        <v>102.30999799999999</v>
      </c>
      <c r="D2595">
        <v>102.68</v>
      </c>
      <c r="E2595">
        <v>102.150002</v>
      </c>
      <c r="F2595">
        <v>102.57</v>
      </c>
      <c r="G2595">
        <v>102.57</v>
      </c>
      <c r="H2595">
        <v>0</v>
      </c>
    </row>
    <row r="2596" spans="1:8" x14ac:dyDescent="0.25">
      <c r="A2596" s="1">
        <v>37629</v>
      </c>
      <c r="B2596" s="1" t="str">
        <f t="shared" si="40"/>
        <v>2003M1</v>
      </c>
      <c r="C2596">
        <v>102.550003</v>
      </c>
      <c r="D2596">
        <v>102.970001</v>
      </c>
      <c r="E2596">
        <v>101.510002</v>
      </c>
      <c r="F2596">
        <v>101.870003</v>
      </c>
      <c r="G2596">
        <v>101.870003</v>
      </c>
      <c r="H2596">
        <v>0</v>
      </c>
    </row>
    <row r="2597" spans="1:8" x14ac:dyDescent="0.25">
      <c r="A2597" s="1">
        <v>37630</v>
      </c>
      <c r="B2597" s="1" t="str">
        <f t="shared" si="40"/>
        <v>2003M1</v>
      </c>
      <c r="C2597">
        <v>101.58000199999999</v>
      </c>
      <c r="D2597">
        <v>102.139999</v>
      </c>
      <c r="E2597">
        <v>101.510002</v>
      </c>
      <c r="F2597">
        <v>101.94000200000001</v>
      </c>
      <c r="G2597">
        <v>101.94000200000001</v>
      </c>
      <c r="H2597">
        <v>0</v>
      </c>
    </row>
    <row r="2598" spans="1:8" x14ac:dyDescent="0.25">
      <c r="A2598" s="1">
        <v>37631</v>
      </c>
      <c r="B2598" s="1" t="str">
        <f t="shared" si="40"/>
        <v>2003M1</v>
      </c>
      <c r="C2598">
        <v>101.860001</v>
      </c>
      <c r="D2598">
        <v>102.05999799999999</v>
      </c>
      <c r="E2598">
        <v>101.220001</v>
      </c>
      <c r="F2598">
        <v>101.230003</v>
      </c>
      <c r="G2598">
        <v>101.230003</v>
      </c>
      <c r="H2598">
        <v>0</v>
      </c>
    </row>
    <row r="2599" spans="1:8" x14ac:dyDescent="0.25">
      <c r="A2599" s="1">
        <v>37634</v>
      </c>
      <c r="B2599" s="1" t="str">
        <f t="shared" si="40"/>
        <v>2003M1</v>
      </c>
      <c r="C2599">
        <v>101.41999800000001</v>
      </c>
      <c r="D2599">
        <v>101.66999800000001</v>
      </c>
      <c r="E2599">
        <v>101.220001</v>
      </c>
      <c r="F2599">
        <v>101.470001</v>
      </c>
      <c r="G2599">
        <v>101.470001</v>
      </c>
      <c r="H2599">
        <v>0</v>
      </c>
    </row>
    <row r="2600" spans="1:8" x14ac:dyDescent="0.25">
      <c r="A2600" s="1">
        <v>37635</v>
      </c>
      <c r="B2600" s="1" t="str">
        <f t="shared" si="40"/>
        <v>2003M1</v>
      </c>
      <c r="C2600">
        <v>101.410004</v>
      </c>
      <c r="D2600">
        <v>101.599998</v>
      </c>
      <c r="E2600">
        <v>100.959999</v>
      </c>
      <c r="F2600">
        <v>101.209999</v>
      </c>
      <c r="G2600">
        <v>101.209999</v>
      </c>
      <c r="H2600">
        <v>0</v>
      </c>
    </row>
    <row r="2601" spans="1:8" x14ac:dyDescent="0.25">
      <c r="A2601" s="1">
        <v>37636</v>
      </c>
      <c r="B2601" s="1" t="str">
        <f t="shared" si="40"/>
        <v>2003M1</v>
      </c>
      <c r="C2601">
        <v>101.43</v>
      </c>
      <c r="D2601">
        <v>101.699997</v>
      </c>
      <c r="E2601">
        <v>101.019997</v>
      </c>
      <c r="F2601">
        <v>101.339996</v>
      </c>
      <c r="G2601">
        <v>101.339996</v>
      </c>
      <c r="H2601">
        <v>0</v>
      </c>
    </row>
    <row r="2602" spans="1:8" x14ac:dyDescent="0.25">
      <c r="A2602" s="1">
        <v>37637</v>
      </c>
      <c r="B2602" s="1" t="str">
        <f t="shared" si="40"/>
        <v>2003M1</v>
      </c>
      <c r="C2602">
        <v>101.209999</v>
      </c>
      <c r="D2602">
        <v>101.379997</v>
      </c>
      <c r="E2602">
        <v>100.699997</v>
      </c>
      <c r="F2602">
        <v>100.790001</v>
      </c>
      <c r="G2602">
        <v>100.790001</v>
      </c>
      <c r="H2602">
        <v>0</v>
      </c>
    </row>
    <row r="2603" spans="1:8" x14ac:dyDescent="0.25">
      <c r="A2603" s="1">
        <v>37638</v>
      </c>
      <c r="B2603" s="1" t="str">
        <f t="shared" si="40"/>
        <v>2003M1</v>
      </c>
      <c r="C2603">
        <v>100.760002</v>
      </c>
      <c r="D2603">
        <v>100.94000200000001</v>
      </c>
      <c r="E2603">
        <v>100.30999799999999</v>
      </c>
      <c r="F2603">
        <v>100.550003</v>
      </c>
      <c r="G2603">
        <v>100.550003</v>
      </c>
      <c r="H2603">
        <v>0</v>
      </c>
    </row>
    <row r="2604" spans="1:8" x14ac:dyDescent="0.25">
      <c r="A2604" s="1">
        <v>37642</v>
      </c>
      <c r="B2604" s="1" t="str">
        <f t="shared" si="40"/>
        <v>2003M1</v>
      </c>
      <c r="C2604">
        <v>100.879997</v>
      </c>
      <c r="D2604">
        <v>100.959999</v>
      </c>
      <c r="E2604">
        <v>100.08000199999999</v>
      </c>
      <c r="F2604">
        <v>100.230003</v>
      </c>
      <c r="G2604">
        <v>100.230003</v>
      </c>
      <c r="H2604">
        <v>0</v>
      </c>
    </row>
    <row r="2605" spans="1:8" x14ac:dyDescent="0.25">
      <c r="A2605" s="1">
        <v>37643</v>
      </c>
      <c r="B2605" s="1" t="str">
        <f t="shared" si="40"/>
        <v>2003M1</v>
      </c>
      <c r="C2605">
        <v>100.129997</v>
      </c>
      <c r="D2605">
        <v>100.510002</v>
      </c>
      <c r="E2605">
        <v>100.05999799999999</v>
      </c>
      <c r="F2605">
        <v>100.230003</v>
      </c>
      <c r="G2605">
        <v>100.230003</v>
      </c>
      <c r="H2605">
        <v>0</v>
      </c>
    </row>
    <row r="2606" spans="1:8" x14ac:dyDescent="0.25">
      <c r="A2606" s="1">
        <v>37644</v>
      </c>
      <c r="B2606" s="1" t="str">
        <f t="shared" si="40"/>
        <v>2003M1</v>
      </c>
      <c r="C2606">
        <v>100.120003</v>
      </c>
      <c r="D2606">
        <v>100.370003</v>
      </c>
      <c r="E2606">
        <v>99.699996999999996</v>
      </c>
      <c r="F2606">
        <v>99.860000999999997</v>
      </c>
      <c r="G2606">
        <v>99.860000999999997</v>
      </c>
      <c r="H2606">
        <v>0</v>
      </c>
    </row>
    <row r="2607" spans="1:8" x14ac:dyDescent="0.25">
      <c r="A2607" s="1">
        <v>37645</v>
      </c>
      <c r="B2607" s="1" t="str">
        <f t="shared" si="40"/>
        <v>2003M1</v>
      </c>
      <c r="C2607">
        <v>99.629997000000003</v>
      </c>
      <c r="D2607">
        <v>99.980002999999996</v>
      </c>
      <c r="E2607">
        <v>99.129997000000003</v>
      </c>
      <c r="F2607">
        <v>99.220000999999996</v>
      </c>
      <c r="G2607">
        <v>99.220000999999996</v>
      </c>
      <c r="H2607">
        <v>0</v>
      </c>
    </row>
    <row r="2608" spans="1:8" x14ac:dyDescent="0.25">
      <c r="A2608" s="1">
        <v>37648</v>
      </c>
      <c r="B2608" s="1" t="str">
        <f t="shared" si="40"/>
        <v>2003M1</v>
      </c>
      <c r="C2608">
        <v>99.230002999999996</v>
      </c>
      <c r="D2608">
        <v>99.720000999999996</v>
      </c>
      <c r="E2608">
        <v>98.760002</v>
      </c>
      <c r="F2608">
        <v>99.260002</v>
      </c>
      <c r="G2608">
        <v>99.260002</v>
      </c>
      <c r="H2608">
        <v>0</v>
      </c>
    </row>
    <row r="2609" spans="1:8" x14ac:dyDescent="0.25">
      <c r="A2609" s="1">
        <v>37649</v>
      </c>
      <c r="B2609" s="1" t="str">
        <f t="shared" si="40"/>
        <v>2003M1</v>
      </c>
      <c r="C2609">
        <v>99.709998999999996</v>
      </c>
      <c r="D2609">
        <v>99.779999000000004</v>
      </c>
      <c r="E2609">
        <v>99.32</v>
      </c>
      <c r="F2609">
        <v>99.480002999999996</v>
      </c>
      <c r="G2609">
        <v>99.480002999999996</v>
      </c>
      <c r="H2609">
        <v>0</v>
      </c>
    </row>
    <row r="2610" spans="1:8" x14ac:dyDescent="0.25">
      <c r="A2610" s="1">
        <v>37650</v>
      </c>
      <c r="B2610" s="1" t="str">
        <f t="shared" si="40"/>
        <v>2003M1</v>
      </c>
      <c r="C2610">
        <v>99.029999000000004</v>
      </c>
      <c r="D2610">
        <v>99.480002999999996</v>
      </c>
      <c r="E2610">
        <v>98.830001999999993</v>
      </c>
      <c r="F2610">
        <v>99.279999000000004</v>
      </c>
      <c r="G2610">
        <v>99.279999000000004</v>
      </c>
      <c r="H2610">
        <v>0</v>
      </c>
    </row>
    <row r="2611" spans="1:8" x14ac:dyDescent="0.25">
      <c r="A2611" s="1">
        <v>37651</v>
      </c>
      <c r="B2611" s="1" t="str">
        <f t="shared" si="40"/>
        <v>2003M1</v>
      </c>
      <c r="C2611">
        <v>99.540001000000004</v>
      </c>
      <c r="D2611">
        <v>100.050003</v>
      </c>
      <c r="E2611">
        <v>99.220000999999996</v>
      </c>
      <c r="F2611">
        <v>99.519997000000004</v>
      </c>
      <c r="G2611">
        <v>99.519997000000004</v>
      </c>
      <c r="H2611">
        <v>0</v>
      </c>
    </row>
    <row r="2612" spans="1:8" x14ac:dyDescent="0.25">
      <c r="A2612" s="1">
        <v>37652</v>
      </c>
      <c r="B2612" s="1" t="str">
        <f t="shared" si="40"/>
        <v>2003M1</v>
      </c>
      <c r="C2612">
        <v>99.400002000000001</v>
      </c>
      <c r="D2612">
        <v>100.19000200000001</v>
      </c>
      <c r="E2612">
        <v>99.300003000000004</v>
      </c>
      <c r="F2612">
        <v>99.910004000000001</v>
      </c>
      <c r="G2612">
        <v>99.910004000000001</v>
      </c>
      <c r="H2612">
        <v>0</v>
      </c>
    </row>
    <row r="2613" spans="1:8" x14ac:dyDescent="0.25">
      <c r="A2613" s="1">
        <v>37655</v>
      </c>
      <c r="B2613" s="1" t="str">
        <f t="shared" si="40"/>
        <v>2003M2</v>
      </c>
      <c r="C2613">
        <v>100.260002</v>
      </c>
      <c r="D2613">
        <v>100.44000200000001</v>
      </c>
      <c r="E2613">
        <v>99.650002000000001</v>
      </c>
      <c r="F2613">
        <v>99.900002000000001</v>
      </c>
      <c r="G2613">
        <v>99.900002000000001</v>
      </c>
      <c r="H2613">
        <v>0</v>
      </c>
    </row>
    <row r="2614" spans="1:8" x14ac:dyDescent="0.25">
      <c r="A2614" s="1">
        <v>37656</v>
      </c>
      <c r="B2614" s="1" t="str">
        <f t="shared" si="40"/>
        <v>2003M2</v>
      </c>
      <c r="C2614">
        <v>99.599997999999999</v>
      </c>
      <c r="D2614">
        <v>99.900002000000001</v>
      </c>
      <c r="E2614">
        <v>98.900002000000001</v>
      </c>
      <c r="F2614">
        <v>99.139999000000003</v>
      </c>
      <c r="G2614">
        <v>99.139999000000003</v>
      </c>
      <c r="H2614">
        <v>0</v>
      </c>
    </row>
    <row r="2615" spans="1:8" x14ac:dyDescent="0.25">
      <c r="A2615" s="1">
        <v>37657</v>
      </c>
      <c r="B2615" s="1" t="str">
        <f t="shared" si="40"/>
        <v>2003M2</v>
      </c>
      <c r="C2615">
        <v>98.82</v>
      </c>
      <c r="D2615">
        <v>100.120003</v>
      </c>
      <c r="E2615">
        <v>98.650002000000001</v>
      </c>
      <c r="F2615">
        <v>99.650002000000001</v>
      </c>
      <c r="G2615">
        <v>99.650002000000001</v>
      </c>
      <c r="H2615">
        <v>0</v>
      </c>
    </row>
    <row r="2616" spans="1:8" x14ac:dyDescent="0.25">
      <c r="A2616" s="1">
        <v>37658</v>
      </c>
      <c r="B2616" s="1" t="str">
        <f t="shared" si="40"/>
        <v>2003M2</v>
      </c>
      <c r="C2616">
        <v>99.639999000000003</v>
      </c>
      <c r="D2616">
        <v>99.900002000000001</v>
      </c>
      <c r="E2616">
        <v>99.279999000000004</v>
      </c>
      <c r="F2616">
        <v>99.459998999999996</v>
      </c>
      <c r="G2616">
        <v>99.459998999999996</v>
      </c>
      <c r="H2616">
        <v>0</v>
      </c>
    </row>
    <row r="2617" spans="1:8" x14ac:dyDescent="0.25">
      <c r="A2617" s="1">
        <v>37659</v>
      </c>
      <c r="B2617" s="1" t="str">
        <f t="shared" si="40"/>
        <v>2003M2</v>
      </c>
      <c r="C2617">
        <v>99.870002999999997</v>
      </c>
      <c r="D2617">
        <v>100.300003</v>
      </c>
      <c r="E2617">
        <v>99.43</v>
      </c>
      <c r="F2617">
        <v>99.57</v>
      </c>
      <c r="G2617">
        <v>99.57</v>
      </c>
      <c r="H2617">
        <v>0</v>
      </c>
    </row>
    <row r="2618" spans="1:8" x14ac:dyDescent="0.25">
      <c r="A2618" s="1">
        <v>37662</v>
      </c>
      <c r="B2618" s="1" t="str">
        <f t="shared" si="40"/>
        <v>2003M2</v>
      </c>
      <c r="C2618">
        <v>99.639999000000003</v>
      </c>
      <c r="D2618">
        <v>100.400002</v>
      </c>
      <c r="E2618">
        <v>99.580001999999993</v>
      </c>
      <c r="F2618">
        <v>100.269997</v>
      </c>
      <c r="G2618">
        <v>100.269997</v>
      </c>
      <c r="H2618">
        <v>0</v>
      </c>
    </row>
    <row r="2619" spans="1:8" x14ac:dyDescent="0.25">
      <c r="A2619" s="1">
        <v>37663</v>
      </c>
      <c r="B2619" s="1" t="str">
        <f t="shared" si="40"/>
        <v>2003M2</v>
      </c>
      <c r="C2619">
        <v>100.489998</v>
      </c>
      <c r="D2619">
        <v>100.889999</v>
      </c>
      <c r="E2619">
        <v>100.18</v>
      </c>
      <c r="F2619">
        <v>100.389999</v>
      </c>
      <c r="G2619">
        <v>100.389999</v>
      </c>
      <c r="H2619">
        <v>0</v>
      </c>
    </row>
    <row r="2620" spans="1:8" x14ac:dyDescent="0.25">
      <c r="A2620" s="1">
        <v>37664</v>
      </c>
      <c r="B2620" s="1" t="str">
        <f t="shared" si="40"/>
        <v>2003M2</v>
      </c>
      <c r="C2620">
        <v>100.379997</v>
      </c>
      <c r="D2620">
        <v>100.629997</v>
      </c>
      <c r="E2620">
        <v>100.07</v>
      </c>
      <c r="F2620">
        <v>100.510002</v>
      </c>
      <c r="G2620">
        <v>100.510002</v>
      </c>
      <c r="H2620">
        <v>0</v>
      </c>
    </row>
    <row r="2621" spans="1:8" x14ac:dyDescent="0.25">
      <c r="A2621" s="1">
        <v>37665</v>
      </c>
      <c r="B2621" s="1" t="str">
        <f t="shared" si="40"/>
        <v>2003M2</v>
      </c>
      <c r="C2621">
        <v>99.989998</v>
      </c>
      <c r="D2621">
        <v>100.629997</v>
      </c>
      <c r="E2621">
        <v>99.410004000000001</v>
      </c>
      <c r="F2621">
        <v>99.589995999999999</v>
      </c>
      <c r="G2621">
        <v>99.589995999999999</v>
      </c>
      <c r="H2621">
        <v>0</v>
      </c>
    </row>
    <row r="2622" spans="1:8" x14ac:dyDescent="0.25">
      <c r="A2622" s="1">
        <v>37666</v>
      </c>
      <c r="B2622" s="1" t="str">
        <f t="shared" si="40"/>
        <v>2003M2</v>
      </c>
      <c r="C2622">
        <v>99.57</v>
      </c>
      <c r="D2622">
        <v>100.16999800000001</v>
      </c>
      <c r="E2622">
        <v>99.480002999999996</v>
      </c>
      <c r="F2622">
        <v>100.040001</v>
      </c>
      <c r="G2622">
        <v>100.040001</v>
      </c>
      <c r="H2622">
        <v>0</v>
      </c>
    </row>
    <row r="2623" spans="1:8" x14ac:dyDescent="0.25">
      <c r="A2623" s="1">
        <v>37670</v>
      </c>
      <c r="B2623" s="1" t="str">
        <f t="shared" si="40"/>
        <v>2003M2</v>
      </c>
      <c r="C2623">
        <v>100.25</v>
      </c>
      <c r="D2623">
        <v>100.610001</v>
      </c>
      <c r="E2623">
        <v>100.089996</v>
      </c>
      <c r="F2623">
        <v>100.529999</v>
      </c>
      <c r="G2623">
        <v>100.529999</v>
      </c>
      <c r="H2623">
        <v>0</v>
      </c>
    </row>
    <row r="2624" spans="1:8" x14ac:dyDescent="0.25">
      <c r="A2624" s="1">
        <v>37671</v>
      </c>
      <c r="B2624" s="1" t="str">
        <f t="shared" si="40"/>
        <v>2003M2</v>
      </c>
      <c r="C2624">
        <v>100.370003</v>
      </c>
      <c r="D2624">
        <v>100.69000200000001</v>
      </c>
      <c r="E2624">
        <v>99.949996999999996</v>
      </c>
      <c r="F2624">
        <v>100</v>
      </c>
      <c r="G2624">
        <v>100</v>
      </c>
      <c r="H2624">
        <v>0</v>
      </c>
    </row>
    <row r="2625" spans="1:8" x14ac:dyDescent="0.25">
      <c r="A2625" s="1">
        <v>37672</v>
      </c>
      <c r="B2625" s="1" t="str">
        <f t="shared" si="40"/>
        <v>2003M2</v>
      </c>
      <c r="C2625">
        <v>99.970000999999996</v>
      </c>
      <c r="D2625">
        <v>100.120003</v>
      </c>
      <c r="E2625">
        <v>99.449996999999996</v>
      </c>
      <c r="F2625">
        <v>99.550003000000004</v>
      </c>
      <c r="G2625">
        <v>99.550003000000004</v>
      </c>
      <c r="H2625">
        <v>0</v>
      </c>
    </row>
    <row r="2626" spans="1:8" x14ac:dyDescent="0.25">
      <c r="A2626" s="1">
        <v>37673</v>
      </c>
      <c r="B2626" s="1" t="str">
        <f t="shared" si="40"/>
        <v>2003M2</v>
      </c>
      <c r="C2626">
        <v>99.580001999999993</v>
      </c>
      <c r="D2626">
        <v>100.199997</v>
      </c>
      <c r="E2626">
        <v>99.379997000000003</v>
      </c>
      <c r="F2626">
        <v>100.089996</v>
      </c>
      <c r="G2626">
        <v>100.089996</v>
      </c>
      <c r="H2626">
        <v>0</v>
      </c>
    </row>
    <row r="2627" spans="1:8" x14ac:dyDescent="0.25">
      <c r="A2627" s="1">
        <v>37676</v>
      </c>
      <c r="B2627" s="1" t="str">
        <f t="shared" ref="B2627:B2690" si="41">YEAR(A2627)&amp;"M"&amp;MONTH(A2627)</f>
        <v>2003M2</v>
      </c>
      <c r="C2627">
        <v>100.129997</v>
      </c>
      <c r="D2627">
        <v>100.449997</v>
      </c>
      <c r="E2627">
        <v>99.559997999999993</v>
      </c>
      <c r="F2627">
        <v>99.660004000000001</v>
      </c>
      <c r="G2627">
        <v>99.660004000000001</v>
      </c>
      <c r="H2627">
        <v>0</v>
      </c>
    </row>
    <row r="2628" spans="1:8" x14ac:dyDescent="0.25">
      <c r="A2628" s="1">
        <v>37677</v>
      </c>
      <c r="B2628" s="1" t="str">
        <f t="shared" si="41"/>
        <v>2003M2</v>
      </c>
      <c r="C2628">
        <v>99.610000999999997</v>
      </c>
      <c r="D2628">
        <v>100.019997</v>
      </c>
      <c r="E2628">
        <v>99.410004000000001</v>
      </c>
      <c r="F2628">
        <v>99.830001999999993</v>
      </c>
      <c r="G2628">
        <v>99.830001999999993</v>
      </c>
      <c r="H2628">
        <v>0</v>
      </c>
    </row>
    <row r="2629" spans="1:8" x14ac:dyDescent="0.25">
      <c r="A2629" s="1">
        <v>37678</v>
      </c>
      <c r="B2629" s="1" t="str">
        <f t="shared" si="41"/>
        <v>2003M2</v>
      </c>
      <c r="C2629">
        <v>100.010002</v>
      </c>
      <c r="D2629">
        <v>100.099998</v>
      </c>
      <c r="E2629">
        <v>99.470000999999996</v>
      </c>
      <c r="F2629">
        <v>99.620002999999997</v>
      </c>
      <c r="G2629">
        <v>99.620002999999997</v>
      </c>
      <c r="H2629">
        <v>0</v>
      </c>
    </row>
    <row r="2630" spans="1:8" x14ac:dyDescent="0.25">
      <c r="A2630" s="1">
        <v>37679</v>
      </c>
      <c r="B2630" s="1" t="str">
        <f t="shared" si="41"/>
        <v>2003M2</v>
      </c>
      <c r="C2630">
        <v>99.599997999999999</v>
      </c>
      <c r="D2630">
        <v>100.07</v>
      </c>
      <c r="E2630">
        <v>99.239998</v>
      </c>
      <c r="F2630">
        <v>99.809997999999993</v>
      </c>
      <c r="G2630">
        <v>99.809997999999993</v>
      </c>
      <c r="H2630">
        <v>0</v>
      </c>
    </row>
    <row r="2631" spans="1:8" x14ac:dyDescent="0.25">
      <c r="A2631" s="1">
        <v>37680</v>
      </c>
      <c r="B2631" s="1" t="str">
        <f t="shared" si="41"/>
        <v>2003M2</v>
      </c>
      <c r="C2631">
        <v>99.980002999999996</v>
      </c>
      <c r="D2631">
        <v>100.08000199999999</v>
      </c>
      <c r="E2631">
        <v>99.580001999999993</v>
      </c>
      <c r="F2631">
        <v>99.709998999999996</v>
      </c>
      <c r="G2631">
        <v>99.709998999999996</v>
      </c>
      <c r="H2631">
        <v>0</v>
      </c>
    </row>
    <row r="2632" spans="1:8" x14ac:dyDescent="0.25">
      <c r="A2632" s="1">
        <v>37683</v>
      </c>
      <c r="B2632" s="1" t="str">
        <f t="shared" si="41"/>
        <v>2003M3</v>
      </c>
      <c r="C2632">
        <v>99.739998</v>
      </c>
      <c r="D2632">
        <v>99.919998000000007</v>
      </c>
      <c r="E2632">
        <v>99.010002</v>
      </c>
      <c r="F2632">
        <v>99.099997999999999</v>
      </c>
      <c r="G2632">
        <v>99.099997999999999</v>
      </c>
      <c r="H2632">
        <v>0</v>
      </c>
    </row>
    <row r="2633" spans="1:8" x14ac:dyDescent="0.25">
      <c r="A2633" s="1">
        <v>37684</v>
      </c>
      <c r="B2633" s="1" t="str">
        <f t="shared" si="41"/>
        <v>2003M3</v>
      </c>
      <c r="C2633">
        <v>98.870002999999997</v>
      </c>
      <c r="D2633">
        <v>99.129997000000003</v>
      </c>
      <c r="E2633">
        <v>98.760002</v>
      </c>
      <c r="F2633">
        <v>99.129997000000003</v>
      </c>
      <c r="G2633">
        <v>99.129997000000003</v>
      </c>
      <c r="H2633">
        <v>0</v>
      </c>
    </row>
    <row r="2634" spans="1:8" x14ac:dyDescent="0.25">
      <c r="A2634" s="1">
        <v>37685</v>
      </c>
      <c r="B2634" s="1" t="str">
        <f t="shared" si="41"/>
        <v>2003M3</v>
      </c>
      <c r="C2634">
        <v>98.32</v>
      </c>
      <c r="D2634">
        <v>98.620002999999997</v>
      </c>
      <c r="E2634">
        <v>98.139999000000003</v>
      </c>
      <c r="F2634">
        <v>98.279999000000004</v>
      </c>
      <c r="G2634">
        <v>98.279999000000004</v>
      </c>
      <c r="H2634">
        <v>0</v>
      </c>
    </row>
    <row r="2635" spans="1:8" x14ac:dyDescent="0.25">
      <c r="A2635" s="1">
        <v>37686</v>
      </c>
      <c r="B2635" s="1" t="str">
        <f t="shared" si="41"/>
        <v>2003M3</v>
      </c>
      <c r="C2635">
        <v>98.389999000000003</v>
      </c>
      <c r="D2635">
        <v>98.620002999999997</v>
      </c>
      <c r="E2635">
        <v>98.050003000000004</v>
      </c>
      <c r="F2635">
        <v>98.309997999999993</v>
      </c>
      <c r="G2635">
        <v>98.309997999999993</v>
      </c>
      <c r="H2635">
        <v>0</v>
      </c>
    </row>
    <row r="2636" spans="1:8" x14ac:dyDescent="0.25">
      <c r="A2636" s="1">
        <v>37687</v>
      </c>
      <c r="B2636" s="1" t="str">
        <f t="shared" si="41"/>
        <v>2003M3</v>
      </c>
      <c r="C2636">
        <v>98.029999000000004</v>
      </c>
      <c r="D2636">
        <v>98.410004000000001</v>
      </c>
      <c r="E2636">
        <v>97.57</v>
      </c>
      <c r="F2636">
        <v>98.040001000000004</v>
      </c>
      <c r="G2636">
        <v>98.040001000000004</v>
      </c>
      <c r="H2636">
        <v>0</v>
      </c>
    </row>
    <row r="2637" spans="1:8" x14ac:dyDescent="0.25">
      <c r="A2637" s="1">
        <v>37690</v>
      </c>
      <c r="B2637" s="1" t="str">
        <f t="shared" si="41"/>
        <v>2003M3</v>
      </c>
      <c r="C2637">
        <v>97.910004000000001</v>
      </c>
      <c r="D2637">
        <v>98.110000999999997</v>
      </c>
      <c r="E2637">
        <v>97.660004000000001</v>
      </c>
      <c r="F2637">
        <v>97.849997999999999</v>
      </c>
      <c r="G2637">
        <v>97.849997999999999</v>
      </c>
      <c r="H2637">
        <v>0</v>
      </c>
    </row>
    <row r="2638" spans="1:8" x14ac:dyDescent="0.25">
      <c r="A2638" s="1">
        <v>37691</v>
      </c>
      <c r="B2638" s="1" t="str">
        <f t="shared" si="41"/>
        <v>2003M3</v>
      </c>
      <c r="C2638">
        <v>97.919998000000007</v>
      </c>
      <c r="D2638">
        <v>98.150002000000001</v>
      </c>
      <c r="E2638">
        <v>97.57</v>
      </c>
      <c r="F2638">
        <v>97.989998</v>
      </c>
      <c r="G2638">
        <v>97.989998</v>
      </c>
      <c r="H2638">
        <v>0</v>
      </c>
    </row>
    <row r="2639" spans="1:8" x14ac:dyDescent="0.25">
      <c r="A2639" s="1">
        <v>37692</v>
      </c>
      <c r="B2639" s="1" t="str">
        <f t="shared" si="41"/>
        <v>2003M3</v>
      </c>
      <c r="C2639">
        <v>98.010002</v>
      </c>
      <c r="D2639">
        <v>98.32</v>
      </c>
      <c r="E2639">
        <v>97.769997000000004</v>
      </c>
      <c r="F2639">
        <v>98.160004000000001</v>
      </c>
      <c r="G2639">
        <v>98.160004000000001</v>
      </c>
      <c r="H2639">
        <v>0</v>
      </c>
    </row>
    <row r="2640" spans="1:8" x14ac:dyDescent="0.25">
      <c r="A2640" s="1">
        <v>37693</v>
      </c>
      <c r="B2640" s="1" t="str">
        <f t="shared" si="41"/>
        <v>2003M3</v>
      </c>
      <c r="C2640">
        <v>98.860000999999997</v>
      </c>
      <c r="D2640">
        <v>99.650002000000001</v>
      </c>
      <c r="E2640">
        <v>98.230002999999996</v>
      </c>
      <c r="F2640">
        <v>99.550003000000004</v>
      </c>
      <c r="G2640">
        <v>99.550003000000004</v>
      </c>
      <c r="H2640">
        <v>0</v>
      </c>
    </row>
    <row r="2641" spans="1:8" x14ac:dyDescent="0.25">
      <c r="A2641" s="1">
        <v>37694</v>
      </c>
      <c r="B2641" s="1" t="str">
        <f t="shared" si="41"/>
        <v>2003M3</v>
      </c>
      <c r="C2641">
        <v>99.5</v>
      </c>
      <c r="D2641">
        <v>100.410004</v>
      </c>
      <c r="E2641">
        <v>99.43</v>
      </c>
      <c r="F2641">
        <v>99.989998</v>
      </c>
      <c r="G2641">
        <v>99.989998</v>
      </c>
      <c r="H2641">
        <v>0</v>
      </c>
    </row>
    <row r="2642" spans="1:8" x14ac:dyDescent="0.25">
      <c r="A2642" s="1">
        <v>37697</v>
      </c>
      <c r="B2642" s="1" t="str">
        <f t="shared" si="41"/>
        <v>2003M3</v>
      </c>
      <c r="C2642">
        <v>99.260002</v>
      </c>
      <c r="D2642">
        <v>101.129997</v>
      </c>
      <c r="E2642">
        <v>99.230002999999996</v>
      </c>
      <c r="F2642">
        <v>100.739998</v>
      </c>
      <c r="G2642">
        <v>100.739998</v>
      </c>
      <c r="H2642">
        <v>0</v>
      </c>
    </row>
    <row r="2643" spans="1:8" x14ac:dyDescent="0.25">
      <c r="A2643" s="1">
        <v>37698</v>
      </c>
      <c r="B2643" s="1" t="str">
        <f t="shared" si="41"/>
        <v>2003M3</v>
      </c>
      <c r="C2643">
        <v>100.800003</v>
      </c>
      <c r="D2643">
        <v>101.510002</v>
      </c>
      <c r="E2643">
        <v>100.709999</v>
      </c>
      <c r="F2643">
        <v>100.860001</v>
      </c>
      <c r="G2643">
        <v>100.860001</v>
      </c>
      <c r="H2643">
        <v>0</v>
      </c>
    </row>
    <row r="2644" spans="1:8" x14ac:dyDescent="0.25">
      <c r="A2644" s="1">
        <v>37699</v>
      </c>
      <c r="B2644" s="1" t="str">
        <f t="shared" si="41"/>
        <v>2003M3</v>
      </c>
      <c r="C2644">
        <v>100.959999</v>
      </c>
      <c r="D2644">
        <v>101.58000199999999</v>
      </c>
      <c r="E2644">
        <v>100.720001</v>
      </c>
      <c r="F2644">
        <v>101.58000199999999</v>
      </c>
      <c r="G2644">
        <v>101.58000199999999</v>
      </c>
      <c r="H2644">
        <v>0</v>
      </c>
    </row>
    <row r="2645" spans="1:8" x14ac:dyDescent="0.25">
      <c r="A2645" s="1">
        <v>37700</v>
      </c>
      <c r="B2645" s="1" t="str">
        <f t="shared" si="41"/>
        <v>2003M3</v>
      </c>
      <c r="C2645">
        <v>101</v>
      </c>
      <c r="D2645">
        <v>101.709999</v>
      </c>
      <c r="E2645">
        <v>100.720001</v>
      </c>
      <c r="F2645">
        <v>101.150002</v>
      </c>
      <c r="G2645">
        <v>101.150002</v>
      </c>
      <c r="H2645">
        <v>0</v>
      </c>
    </row>
    <row r="2646" spans="1:8" x14ac:dyDescent="0.25">
      <c r="A2646" s="1">
        <v>37701</v>
      </c>
      <c r="B2646" s="1" t="str">
        <f t="shared" si="41"/>
        <v>2003M3</v>
      </c>
      <c r="C2646">
        <v>101.25</v>
      </c>
      <c r="D2646">
        <v>102.150002</v>
      </c>
      <c r="E2646">
        <v>101.160004</v>
      </c>
      <c r="F2646">
        <v>101.91999800000001</v>
      </c>
      <c r="G2646">
        <v>101.91999800000001</v>
      </c>
      <c r="H2646">
        <v>0</v>
      </c>
    </row>
    <row r="2647" spans="1:8" x14ac:dyDescent="0.25">
      <c r="A2647" s="1">
        <v>37704</v>
      </c>
      <c r="B2647" s="1" t="str">
        <f t="shared" si="41"/>
        <v>2003M3</v>
      </c>
      <c r="C2647">
        <v>101.370003</v>
      </c>
      <c r="D2647">
        <v>101.639999</v>
      </c>
      <c r="E2647">
        <v>100.739998</v>
      </c>
      <c r="F2647">
        <v>100.980003</v>
      </c>
      <c r="G2647">
        <v>100.980003</v>
      </c>
      <c r="H2647">
        <v>0</v>
      </c>
    </row>
    <row r="2648" spans="1:8" x14ac:dyDescent="0.25">
      <c r="A2648" s="1">
        <v>37705</v>
      </c>
      <c r="B2648" s="1" t="str">
        <f t="shared" si="41"/>
        <v>2003M3</v>
      </c>
      <c r="C2648">
        <v>100.959999</v>
      </c>
      <c r="D2648">
        <v>101.019997</v>
      </c>
      <c r="E2648">
        <v>100.30999799999999</v>
      </c>
      <c r="F2648">
        <v>100.870003</v>
      </c>
      <c r="G2648">
        <v>100.870003</v>
      </c>
      <c r="H2648">
        <v>0</v>
      </c>
    </row>
    <row r="2649" spans="1:8" x14ac:dyDescent="0.25">
      <c r="A2649" s="1">
        <v>37706</v>
      </c>
      <c r="B2649" s="1" t="str">
        <f t="shared" si="41"/>
        <v>2003M3</v>
      </c>
      <c r="C2649">
        <v>100.760002</v>
      </c>
      <c r="D2649">
        <v>101.050003</v>
      </c>
      <c r="E2649">
        <v>100.449997</v>
      </c>
      <c r="F2649">
        <v>100.610001</v>
      </c>
      <c r="G2649">
        <v>100.610001</v>
      </c>
      <c r="H2649">
        <v>0</v>
      </c>
    </row>
    <row r="2650" spans="1:8" x14ac:dyDescent="0.25">
      <c r="A2650" s="1">
        <v>37707</v>
      </c>
      <c r="B2650" s="1" t="str">
        <f t="shared" si="41"/>
        <v>2003M3</v>
      </c>
      <c r="C2650">
        <v>100.510002</v>
      </c>
      <c r="D2650">
        <v>100.739998</v>
      </c>
      <c r="E2650">
        <v>100.139999</v>
      </c>
      <c r="F2650">
        <v>100.639999</v>
      </c>
      <c r="G2650">
        <v>100.639999</v>
      </c>
      <c r="H2650">
        <v>0</v>
      </c>
    </row>
    <row r="2651" spans="1:8" x14ac:dyDescent="0.25">
      <c r="A2651" s="1">
        <v>37708</v>
      </c>
      <c r="B2651" s="1" t="str">
        <f t="shared" si="41"/>
        <v>2003M3</v>
      </c>
      <c r="C2651">
        <v>100.55999799999999</v>
      </c>
      <c r="D2651">
        <v>100.769997</v>
      </c>
      <c r="E2651">
        <v>99.790001000000004</v>
      </c>
      <c r="F2651">
        <v>99.959998999999996</v>
      </c>
      <c r="G2651">
        <v>99.959998999999996</v>
      </c>
      <c r="H2651">
        <v>0</v>
      </c>
    </row>
    <row r="2652" spans="1:8" x14ac:dyDescent="0.25">
      <c r="A2652" s="1">
        <v>37711</v>
      </c>
      <c r="B2652" s="1" t="str">
        <f t="shared" si="41"/>
        <v>2003M3</v>
      </c>
      <c r="C2652">
        <v>99.949996999999996</v>
      </c>
      <c r="D2652">
        <v>100</v>
      </c>
      <c r="E2652">
        <v>98.919998000000007</v>
      </c>
      <c r="F2652">
        <v>99.059997999999993</v>
      </c>
      <c r="G2652">
        <v>99.059997999999993</v>
      </c>
      <c r="H2652">
        <v>0</v>
      </c>
    </row>
    <row r="2653" spans="1:8" x14ac:dyDescent="0.25">
      <c r="A2653" s="1">
        <v>37712</v>
      </c>
      <c r="B2653" s="1" t="str">
        <f t="shared" si="41"/>
        <v>2003M4</v>
      </c>
      <c r="C2653">
        <v>98.860000999999997</v>
      </c>
      <c r="D2653">
        <v>99.339995999999999</v>
      </c>
      <c r="E2653">
        <v>98.809997999999993</v>
      </c>
      <c r="F2653">
        <v>99.150002000000001</v>
      </c>
      <c r="G2653">
        <v>99.150002000000001</v>
      </c>
      <c r="H2653">
        <v>0</v>
      </c>
    </row>
    <row r="2654" spans="1:8" x14ac:dyDescent="0.25">
      <c r="A2654" s="1">
        <v>37713</v>
      </c>
      <c r="B2654" s="1" t="str">
        <f t="shared" si="41"/>
        <v>2003M4</v>
      </c>
      <c r="C2654">
        <v>98.800003000000004</v>
      </c>
      <c r="D2654">
        <v>100.239998</v>
      </c>
      <c r="E2654">
        <v>98.699996999999996</v>
      </c>
      <c r="F2654">
        <v>100.08000199999999</v>
      </c>
      <c r="G2654">
        <v>100.08000199999999</v>
      </c>
      <c r="H2654">
        <v>0</v>
      </c>
    </row>
    <row r="2655" spans="1:8" x14ac:dyDescent="0.25">
      <c r="A2655" s="1">
        <v>37714</v>
      </c>
      <c r="B2655" s="1" t="str">
        <f t="shared" si="41"/>
        <v>2003M4</v>
      </c>
      <c r="C2655">
        <v>100.08000199999999</v>
      </c>
      <c r="D2655">
        <v>100.69000200000001</v>
      </c>
      <c r="E2655">
        <v>99.839995999999999</v>
      </c>
      <c r="F2655">
        <v>100.339996</v>
      </c>
      <c r="G2655">
        <v>100.339996</v>
      </c>
      <c r="H2655">
        <v>0</v>
      </c>
    </row>
    <row r="2656" spans="1:8" x14ac:dyDescent="0.25">
      <c r="A2656" s="1">
        <v>37715</v>
      </c>
      <c r="B2656" s="1" t="str">
        <f t="shared" si="41"/>
        <v>2003M4</v>
      </c>
      <c r="C2656">
        <v>100.07</v>
      </c>
      <c r="D2656">
        <v>100.75</v>
      </c>
      <c r="E2656">
        <v>100.029999</v>
      </c>
      <c r="F2656">
        <v>100.449997</v>
      </c>
      <c r="G2656">
        <v>100.449997</v>
      </c>
      <c r="H2656">
        <v>0</v>
      </c>
    </row>
    <row r="2657" spans="1:8" x14ac:dyDescent="0.25">
      <c r="A2657" s="1">
        <v>37718</v>
      </c>
      <c r="B2657" s="1" t="str">
        <f t="shared" si="41"/>
        <v>2003M4</v>
      </c>
      <c r="C2657">
        <v>100.860001</v>
      </c>
      <c r="D2657">
        <v>101.80999799999999</v>
      </c>
      <c r="E2657">
        <v>100.699997</v>
      </c>
      <c r="F2657">
        <v>101.040001</v>
      </c>
      <c r="G2657">
        <v>101.040001</v>
      </c>
      <c r="H2657">
        <v>0</v>
      </c>
    </row>
    <row r="2658" spans="1:8" x14ac:dyDescent="0.25">
      <c r="A2658" s="1">
        <v>37719</v>
      </c>
      <c r="B2658" s="1" t="str">
        <f t="shared" si="41"/>
        <v>2003M4</v>
      </c>
      <c r="C2658">
        <v>100.610001</v>
      </c>
      <c r="D2658">
        <v>101.089996</v>
      </c>
      <c r="E2658">
        <v>100.449997</v>
      </c>
      <c r="F2658">
        <v>100.529999</v>
      </c>
      <c r="G2658">
        <v>100.529999</v>
      </c>
      <c r="H2658">
        <v>0</v>
      </c>
    </row>
    <row r="2659" spans="1:8" x14ac:dyDescent="0.25">
      <c r="A2659" s="1">
        <v>37720</v>
      </c>
      <c r="B2659" s="1" t="str">
        <f t="shared" si="41"/>
        <v>2003M4</v>
      </c>
      <c r="C2659">
        <v>100.449997</v>
      </c>
      <c r="D2659">
        <v>100.860001</v>
      </c>
      <c r="E2659">
        <v>100.050003</v>
      </c>
      <c r="F2659">
        <v>100.160004</v>
      </c>
      <c r="G2659">
        <v>100.160004</v>
      </c>
      <c r="H2659">
        <v>0</v>
      </c>
    </row>
    <row r="2660" spans="1:8" x14ac:dyDescent="0.25">
      <c r="A2660" s="1">
        <v>37721</v>
      </c>
      <c r="B2660" s="1" t="str">
        <f t="shared" si="41"/>
        <v>2003M4</v>
      </c>
      <c r="C2660">
        <v>100.110001</v>
      </c>
      <c r="D2660">
        <v>100.18</v>
      </c>
      <c r="E2660">
        <v>99.540001000000004</v>
      </c>
      <c r="F2660">
        <v>99.82</v>
      </c>
      <c r="G2660">
        <v>99.82</v>
      </c>
      <c r="H2660">
        <v>0</v>
      </c>
    </row>
    <row r="2661" spans="1:8" x14ac:dyDescent="0.25">
      <c r="A2661" s="1">
        <v>37722</v>
      </c>
      <c r="B2661" s="1" t="str">
        <f t="shared" si="41"/>
        <v>2003M4</v>
      </c>
      <c r="C2661">
        <v>99.860000999999997</v>
      </c>
      <c r="D2661">
        <v>100.629997</v>
      </c>
      <c r="E2661">
        <v>99.839995999999999</v>
      </c>
      <c r="F2661">
        <v>100.18</v>
      </c>
      <c r="G2661">
        <v>100.18</v>
      </c>
      <c r="H2661">
        <v>0</v>
      </c>
    </row>
    <row r="2662" spans="1:8" x14ac:dyDescent="0.25">
      <c r="A2662" s="1">
        <v>37725</v>
      </c>
      <c r="B2662" s="1" t="str">
        <f t="shared" si="41"/>
        <v>2003M4</v>
      </c>
      <c r="C2662">
        <v>100.279999</v>
      </c>
      <c r="D2662">
        <v>100.43</v>
      </c>
      <c r="E2662">
        <v>99.720000999999996</v>
      </c>
      <c r="F2662">
        <v>99.959998999999996</v>
      </c>
      <c r="G2662">
        <v>99.959998999999996</v>
      </c>
      <c r="H2662">
        <v>0</v>
      </c>
    </row>
    <row r="2663" spans="1:8" x14ac:dyDescent="0.25">
      <c r="A2663" s="1">
        <v>37726</v>
      </c>
      <c r="B2663" s="1" t="str">
        <f t="shared" si="41"/>
        <v>2003M4</v>
      </c>
      <c r="C2663">
        <v>99.980002999999996</v>
      </c>
      <c r="D2663">
        <v>100.30999799999999</v>
      </c>
      <c r="E2663">
        <v>99.699996999999996</v>
      </c>
      <c r="F2663">
        <v>99.760002</v>
      </c>
      <c r="G2663">
        <v>99.760002</v>
      </c>
      <c r="H2663">
        <v>0</v>
      </c>
    </row>
    <row r="2664" spans="1:8" x14ac:dyDescent="0.25">
      <c r="A2664" s="1">
        <v>37727</v>
      </c>
      <c r="B2664" s="1" t="str">
        <f t="shared" si="41"/>
        <v>2003M4</v>
      </c>
      <c r="C2664">
        <v>99.82</v>
      </c>
      <c r="D2664">
        <v>99.970000999999996</v>
      </c>
      <c r="E2664">
        <v>98.970000999999996</v>
      </c>
      <c r="F2664">
        <v>99.059997999999993</v>
      </c>
      <c r="G2664">
        <v>99.059997999999993</v>
      </c>
      <c r="H2664">
        <v>0</v>
      </c>
    </row>
    <row r="2665" spans="1:8" x14ac:dyDescent="0.25">
      <c r="A2665" s="1">
        <v>37728</v>
      </c>
      <c r="B2665" s="1" t="str">
        <f t="shared" si="41"/>
        <v>2003M4</v>
      </c>
      <c r="C2665">
        <v>99.040001000000004</v>
      </c>
      <c r="D2665">
        <v>99.349997999999999</v>
      </c>
      <c r="E2665">
        <v>98.68</v>
      </c>
      <c r="F2665">
        <v>99.300003000000004</v>
      </c>
      <c r="G2665">
        <v>99.300003000000004</v>
      </c>
      <c r="H2665">
        <v>0</v>
      </c>
    </row>
    <row r="2666" spans="1:8" x14ac:dyDescent="0.25">
      <c r="A2666" s="1">
        <v>37732</v>
      </c>
      <c r="B2666" s="1" t="str">
        <f t="shared" si="41"/>
        <v>2003M4</v>
      </c>
      <c r="C2666">
        <v>99.209998999999996</v>
      </c>
      <c r="D2666">
        <v>99.860000999999997</v>
      </c>
      <c r="E2666">
        <v>99.169998000000007</v>
      </c>
      <c r="F2666">
        <v>99.589995999999999</v>
      </c>
      <c r="G2666">
        <v>99.589995999999999</v>
      </c>
      <c r="H2666">
        <v>0</v>
      </c>
    </row>
    <row r="2667" spans="1:8" x14ac:dyDescent="0.25">
      <c r="A2667" s="1">
        <v>37733</v>
      </c>
      <c r="B2667" s="1" t="str">
        <f t="shared" si="41"/>
        <v>2003M4</v>
      </c>
      <c r="C2667">
        <v>99.610000999999997</v>
      </c>
      <c r="D2667">
        <v>99.690002000000007</v>
      </c>
      <c r="E2667">
        <v>98.440002000000007</v>
      </c>
      <c r="F2667">
        <v>98.730002999999996</v>
      </c>
      <c r="G2667">
        <v>98.730002999999996</v>
      </c>
      <c r="H2667">
        <v>0</v>
      </c>
    </row>
    <row r="2668" spans="1:8" x14ac:dyDescent="0.25">
      <c r="A2668" s="1">
        <v>37734</v>
      </c>
      <c r="B2668" s="1" t="str">
        <f t="shared" si="41"/>
        <v>2003M4</v>
      </c>
      <c r="C2668">
        <v>98.769997000000004</v>
      </c>
      <c r="D2668">
        <v>99.099997999999999</v>
      </c>
      <c r="E2668">
        <v>98.650002000000001</v>
      </c>
      <c r="F2668">
        <v>98.779999000000004</v>
      </c>
      <c r="G2668">
        <v>98.779999000000004</v>
      </c>
      <c r="H2668">
        <v>0</v>
      </c>
    </row>
    <row r="2669" spans="1:8" x14ac:dyDescent="0.25">
      <c r="A2669" s="1">
        <v>37735</v>
      </c>
      <c r="B2669" s="1" t="str">
        <f t="shared" si="41"/>
        <v>2003M4</v>
      </c>
      <c r="C2669">
        <v>98.870002999999997</v>
      </c>
      <c r="D2669">
        <v>98.940002000000007</v>
      </c>
      <c r="E2669">
        <v>98.139999000000003</v>
      </c>
      <c r="F2669">
        <v>98.330001999999993</v>
      </c>
      <c r="G2669">
        <v>98.330001999999993</v>
      </c>
      <c r="H2669">
        <v>0</v>
      </c>
    </row>
    <row r="2670" spans="1:8" x14ac:dyDescent="0.25">
      <c r="A2670" s="1">
        <v>37736</v>
      </c>
      <c r="B2670" s="1" t="str">
        <f t="shared" si="41"/>
        <v>2003M4</v>
      </c>
      <c r="C2670">
        <v>98.230002999999996</v>
      </c>
      <c r="D2670">
        <v>98.879997000000003</v>
      </c>
      <c r="E2670">
        <v>98.190002000000007</v>
      </c>
      <c r="F2670">
        <v>98.360000999999997</v>
      </c>
      <c r="G2670">
        <v>98.360000999999997</v>
      </c>
      <c r="H2670">
        <v>0</v>
      </c>
    </row>
    <row r="2671" spans="1:8" x14ac:dyDescent="0.25">
      <c r="A2671" s="1">
        <v>37739</v>
      </c>
      <c r="B2671" s="1" t="str">
        <f t="shared" si="41"/>
        <v>2003M4</v>
      </c>
      <c r="C2671">
        <v>98.290001000000004</v>
      </c>
      <c r="D2671">
        <v>98.690002000000007</v>
      </c>
      <c r="E2671">
        <v>97.919998000000007</v>
      </c>
      <c r="F2671">
        <v>98.669998000000007</v>
      </c>
      <c r="G2671">
        <v>98.669998000000007</v>
      </c>
      <c r="H2671">
        <v>0</v>
      </c>
    </row>
    <row r="2672" spans="1:8" x14ac:dyDescent="0.25">
      <c r="A2672" s="1">
        <v>37740</v>
      </c>
      <c r="B2672" s="1" t="str">
        <f t="shared" si="41"/>
        <v>2003M4</v>
      </c>
      <c r="C2672">
        <v>98.650002000000001</v>
      </c>
      <c r="D2672">
        <v>98.980002999999996</v>
      </c>
      <c r="E2672">
        <v>97.959998999999996</v>
      </c>
      <c r="F2672">
        <v>98.019997000000004</v>
      </c>
      <c r="G2672">
        <v>98.019997000000004</v>
      </c>
      <c r="H2672">
        <v>0</v>
      </c>
    </row>
    <row r="2673" spans="1:8" x14ac:dyDescent="0.25">
      <c r="A2673" s="1">
        <v>37741</v>
      </c>
      <c r="B2673" s="1" t="str">
        <f t="shared" si="41"/>
        <v>2003M4</v>
      </c>
      <c r="C2673">
        <v>97.989998</v>
      </c>
      <c r="D2673">
        <v>98.029999000000004</v>
      </c>
      <c r="E2673">
        <v>97.099997999999999</v>
      </c>
      <c r="F2673">
        <v>97.190002000000007</v>
      </c>
      <c r="G2673">
        <v>97.190002000000007</v>
      </c>
      <c r="H2673">
        <v>0</v>
      </c>
    </row>
    <row r="2674" spans="1:8" x14ac:dyDescent="0.25">
      <c r="A2674" s="1">
        <v>37742</v>
      </c>
      <c r="B2674" s="1" t="str">
        <f t="shared" si="41"/>
        <v>2003M5</v>
      </c>
      <c r="C2674">
        <v>97.18</v>
      </c>
      <c r="D2674">
        <v>97.25</v>
      </c>
      <c r="E2674">
        <v>96.269997000000004</v>
      </c>
      <c r="F2674">
        <v>96.699996999999996</v>
      </c>
      <c r="G2674">
        <v>96.699996999999996</v>
      </c>
      <c r="H2674">
        <v>0</v>
      </c>
    </row>
    <row r="2675" spans="1:8" x14ac:dyDescent="0.25">
      <c r="A2675" s="1">
        <v>37743</v>
      </c>
      <c r="B2675" s="1" t="str">
        <f t="shared" si="41"/>
        <v>2003M5</v>
      </c>
      <c r="C2675">
        <v>96.580001999999993</v>
      </c>
      <c r="D2675">
        <v>97.080001999999993</v>
      </c>
      <c r="E2675">
        <v>96.43</v>
      </c>
      <c r="F2675">
        <v>96.760002</v>
      </c>
      <c r="G2675">
        <v>96.760002</v>
      </c>
      <c r="H2675">
        <v>0</v>
      </c>
    </row>
    <row r="2676" spans="1:8" x14ac:dyDescent="0.25">
      <c r="A2676" s="1">
        <v>37746</v>
      </c>
      <c r="B2676" s="1" t="str">
        <f t="shared" si="41"/>
        <v>2003M5</v>
      </c>
      <c r="C2676">
        <v>96.800003000000004</v>
      </c>
      <c r="D2676">
        <v>96.839995999999999</v>
      </c>
      <c r="E2676">
        <v>96.230002999999996</v>
      </c>
      <c r="F2676">
        <v>96.370002999999997</v>
      </c>
      <c r="G2676">
        <v>96.370002999999997</v>
      </c>
      <c r="H2676">
        <v>0</v>
      </c>
    </row>
    <row r="2677" spans="1:8" x14ac:dyDescent="0.25">
      <c r="A2677" s="1">
        <v>37747</v>
      </c>
      <c r="B2677" s="1" t="str">
        <f t="shared" si="41"/>
        <v>2003M5</v>
      </c>
      <c r="C2677">
        <v>96.269997000000004</v>
      </c>
      <c r="D2677">
        <v>96.410004000000001</v>
      </c>
      <c r="E2677">
        <v>95.220000999999996</v>
      </c>
      <c r="F2677">
        <v>95.339995999999999</v>
      </c>
      <c r="G2677">
        <v>95.339995999999999</v>
      </c>
      <c r="H2677">
        <v>0</v>
      </c>
    </row>
    <row r="2678" spans="1:8" x14ac:dyDescent="0.25">
      <c r="A2678" s="1">
        <v>37748</v>
      </c>
      <c r="B2678" s="1" t="str">
        <f t="shared" si="41"/>
        <v>2003M5</v>
      </c>
      <c r="C2678">
        <v>95.279999000000004</v>
      </c>
      <c r="D2678">
        <v>95.900002000000001</v>
      </c>
      <c r="E2678">
        <v>95.199996999999996</v>
      </c>
      <c r="F2678">
        <v>95.580001999999993</v>
      </c>
      <c r="G2678">
        <v>95.580001999999993</v>
      </c>
      <c r="H2678">
        <v>0</v>
      </c>
    </row>
    <row r="2679" spans="1:8" x14ac:dyDescent="0.25">
      <c r="A2679" s="1">
        <v>37749</v>
      </c>
      <c r="B2679" s="1" t="str">
        <f t="shared" si="41"/>
        <v>2003M5</v>
      </c>
      <c r="C2679">
        <v>95.690002000000007</v>
      </c>
      <c r="D2679">
        <v>96.010002</v>
      </c>
      <c r="E2679">
        <v>94.830001999999993</v>
      </c>
      <c r="F2679">
        <v>94.93</v>
      </c>
      <c r="G2679">
        <v>94.93</v>
      </c>
      <c r="H2679">
        <v>0</v>
      </c>
    </row>
    <row r="2680" spans="1:8" x14ac:dyDescent="0.25">
      <c r="A2680" s="1">
        <v>37750</v>
      </c>
      <c r="B2680" s="1" t="str">
        <f t="shared" si="41"/>
        <v>2003M5</v>
      </c>
      <c r="C2680">
        <v>95.019997000000004</v>
      </c>
      <c r="D2680">
        <v>95.349997999999999</v>
      </c>
      <c r="E2680">
        <v>94.68</v>
      </c>
      <c r="F2680">
        <v>94.980002999999996</v>
      </c>
      <c r="G2680">
        <v>94.980002999999996</v>
      </c>
      <c r="H2680">
        <v>0</v>
      </c>
    </row>
    <row r="2681" spans="1:8" x14ac:dyDescent="0.25">
      <c r="A2681" s="1">
        <v>37753</v>
      </c>
      <c r="B2681" s="1" t="str">
        <f t="shared" si="41"/>
        <v>2003M5</v>
      </c>
      <c r="C2681">
        <v>94.550003000000004</v>
      </c>
      <c r="D2681">
        <v>94.919998000000007</v>
      </c>
      <c r="E2681">
        <v>94.110000999999997</v>
      </c>
      <c r="F2681">
        <v>94.550003000000004</v>
      </c>
      <c r="G2681">
        <v>94.550003000000004</v>
      </c>
      <c r="H2681">
        <v>0</v>
      </c>
    </row>
    <row r="2682" spans="1:8" x14ac:dyDescent="0.25">
      <c r="A2682" s="1">
        <v>37754</v>
      </c>
      <c r="B2682" s="1" t="str">
        <f t="shared" si="41"/>
        <v>2003M5</v>
      </c>
      <c r="C2682">
        <v>94.559997999999993</v>
      </c>
      <c r="D2682">
        <v>95.139999000000003</v>
      </c>
      <c r="E2682">
        <v>94.5</v>
      </c>
      <c r="F2682">
        <v>94.720000999999996</v>
      </c>
      <c r="G2682">
        <v>94.720000999999996</v>
      </c>
      <c r="H2682">
        <v>0</v>
      </c>
    </row>
    <row r="2683" spans="1:8" x14ac:dyDescent="0.25">
      <c r="A2683" s="1">
        <v>37755</v>
      </c>
      <c r="B2683" s="1" t="str">
        <f t="shared" si="41"/>
        <v>2003M5</v>
      </c>
      <c r="C2683">
        <v>94.660004000000001</v>
      </c>
      <c r="D2683">
        <v>95.019997000000004</v>
      </c>
      <c r="E2683">
        <v>94.440002000000007</v>
      </c>
      <c r="F2683">
        <v>94.580001999999993</v>
      </c>
      <c r="G2683">
        <v>94.580001999999993</v>
      </c>
      <c r="H2683">
        <v>0</v>
      </c>
    </row>
    <row r="2684" spans="1:8" x14ac:dyDescent="0.25">
      <c r="A2684" s="1">
        <v>37756</v>
      </c>
      <c r="B2684" s="1" t="str">
        <f t="shared" si="41"/>
        <v>2003M5</v>
      </c>
      <c r="C2684">
        <v>94.75</v>
      </c>
      <c r="D2684">
        <v>95.349997999999999</v>
      </c>
      <c r="E2684">
        <v>94.559997999999993</v>
      </c>
      <c r="F2684">
        <v>95.220000999999996</v>
      </c>
      <c r="G2684">
        <v>95.220000999999996</v>
      </c>
      <c r="H2684">
        <v>0</v>
      </c>
    </row>
    <row r="2685" spans="1:8" x14ac:dyDescent="0.25">
      <c r="A2685" s="1">
        <v>37757</v>
      </c>
      <c r="B2685" s="1" t="str">
        <f t="shared" si="41"/>
        <v>2003M5</v>
      </c>
      <c r="C2685">
        <v>95.279999000000004</v>
      </c>
      <c r="D2685">
        <v>95.379997000000003</v>
      </c>
      <c r="E2685">
        <v>94.059997999999993</v>
      </c>
      <c r="F2685">
        <v>94.080001999999993</v>
      </c>
      <c r="G2685">
        <v>94.080001999999993</v>
      </c>
      <c r="H2685">
        <v>0</v>
      </c>
    </row>
    <row r="2686" spans="1:8" x14ac:dyDescent="0.25">
      <c r="A2686" s="1">
        <v>37760</v>
      </c>
      <c r="B2686" s="1" t="str">
        <f t="shared" si="41"/>
        <v>2003M5</v>
      </c>
      <c r="C2686">
        <v>93.559997999999993</v>
      </c>
      <c r="D2686">
        <v>93.93</v>
      </c>
      <c r="E2686">
        <v>92.980002999999996</v>
      </c>
      <c r="F2686">
        <v>93.779999000000004</v>
      </c>
      <c r="G2686">
        <v>93.779999000000004</v>
      </c>
      <c r="H2686">
        <v>0</v>
      </c>
    </row>
    <row r="2687" spans="1:8" x14ac:dyDescent="0.25">
      <c r="A2687" s="1">
        <v>37761</v>
      </c>
      <c r="B2687" s="1" t="str">
        <f t="shared" si="41"/>
        <v>2003M5</v>
      </c>
      <c r="C2687">
        <v>93.779999000000004</v>
      </c>
      <c r="D2687">
        <v>94.010002</v>
      </c>
      <c r="E2687">
        <v>93.199996999999996</v>
      </c>
      <c r="F2687">
        <v>93.260002</v>
      </c>
      <c r="G2687">
        <v>93.260002</v>
      </c>
      <c r="H2687">
        <v>0</v>
      </c>
    </row>
    <row r="2688" spans="1:8" x14ac:dyDescent="0.25">
      <c r="A2688" s="1">
        <v>37762</v>
      </c>
      <c r="B2688" s="1" t="str">
        <f t="shared" si="41"/>
        <v>2003M5</v>
      </c>
      <c r="C2688">
        <v>93.089995999999999</v>
      </c>
      <c r="D2688">
        <v>93.610000999999997</v>
      </c>
      <c r="E2688">
        <v>93.029999000000004</v>
      </c>
      <c r="F2688">
        <v>93.540001000000004</v>
      </c>
      <c r="G2688">
        <v>93.540001000000004</v>
      </c>
      <c r="H2688">
        <v>0</v>
      </c>
    </row>
    <row r="2689" spans="1:8" x14ac:dyDescent="0.25">
      <c r="A2689" s="1">
        <v>37763</v>
      </c>
      <c r="B2689" s="1" t="str">
        <f t="shared" si="41"/>
        <v>2003M5</v>
      </c>
      <c r="C2689">
        <v>93.760002</v>
      </c>
      <c r="D2689">
        <v>93.949996999999996</v>
      </c>
      <c r="E2689">
        <v>93.209998999999996</v>
      </c>
      <c r="F2689">
        <v>93.559997999999993</v>
      </c>
      <c r="G2689">
        <v>93.559997999999993</v>
      </c>
      <c r="H2689">
        <v>0</v>
      </c>
    </row>
    <row r="2690" spans="1:8" x14ac:dyDescent="0.25">
      <c r="A2690" s="1">
        <v>37764</v>
      </c>
      <c r="B2690" s="1" t="str">
        <f t="shared" si="41"/>
        <v>2003M5</v>
      </c>
      <c r="C2690">
        <v>93.580001999999993</v>
      </c>
      <c r="D2690">
        <v>93.760002</v>
      </c>
      <c r="E2690">
        <v>92.889999000000003</v>
      </c>
      <c r="F2690">
        <v>93.050003000000004</v>
      </c>
      <c r="G2690">
        <v>93.050003000000004</v>
      </c>
      <c r="H2690">
        <v>0</v>
      </c>
    </row>
    <row r="2691" spans="1:8" x14ac:dyDescent="0.25">
      <c r="A2691" s="1">
        <v>37768</v>
      </c>
      <c r="B2691" s="1" t="str">
        <f t="shared" ref="B2691:B2754" si="42">YEAR(A2691)&amp;"M"&amp;MONTH(A2691)</f>
        <v>2003M5</v>
      </c>
      <c r="C2691">
        <v>92.650002000000001</v>
      </c>
      <c r="D2691">
        <v>92.910004000000001</v>
      </c>
      <c r="E2691">
        <v>92.209998999999996</v>
      </c>
      <c r="F2691">
        <v>92.720000999999996</v>
      </c>
      <c r="G2691">
        <v>92.720000999999996</v>
      </c>
      <c r="H2691">
        <v>0</v>
      </c>
    </row>
    <row r="2692" spans="1:8" x14ac:dyDescent="0.25">
      <c r="A2692" s="1">
        <v>37769</v>
      </c>
      <c r="B2692" s="1" t="str">
        <f t="shared" si="42"/>
        <v>2003M5</v>
      </c>
      <c r="C2692">
        <v>92.989998</v>
      </c>
      <c r="D2692">
        <v>93.779999000000004</v>
      </c>
      <c r="E2692">
        <v>92.730002999999996</v>
      </c>
      <c r="F2692">
        <v>93.449996999999996</v>
      </c>
      <c r="G2692">
        <v>93.449996999999996</v>
      </c>
      <c r="H2692">
        <v>0</v>
      </c>
    </row>
    <row r="2693" spans="1:8" x14ac:dyDescent="0.25">
      <c r="A2693" s="1">
        <v>37770</v>
      </c>
      <c r="B2693" s="1" t="str">
        <f t="shared" si="42"/>
        <v>2003M5</v>
      </c>
      <c r="C2693">
        <v>93.470000999999996</v>
      </c>
      <c r="D2693">
        <v>93.919998000000007</v>
      </c>
      <c r="E2693">
        <v>92.489998</v>
      </c>
      <c r="F2693">
        <v>92.709998999999996</v>
      </c>
      <c r="G2693">
        <v>92.709998999999996</v>
      </c>
      <c r="H2693">
        <v>0</v>
      </c>
    </row>
    <row r="2694" spans="1:8" x14ac:dyDescent="0.25">
      <c r="A2694" s="1">
        <v>37771</v>
      </c>
      <c r="B2694" s="1" t="str">
        <f t="shared" si="42"/>
        <v>2003M5</v>
      </c>
      <c r="C2694">
        <v>92.510002</v>
      </c>
      <c r="D2694">
        <v>93.620002999999997</v>
      </c>
      <c r="E2694">
        <v>92.470000999999996</v>
      </c>
      <c r="F2694">
        <v>93.269997000000004</v>
      </c>
      <c r="G2694">
        <v>93.269997000000004</v>
      </c>
      <c r="H2694">
        <v>0</v>
      </c>
    </row>
    <row r="2695" spans="1:8" x14ac:dyDescent="0.25">
      <c r="A2695" s="1">
        <v>37774</v>
      </c>
      <c r="B2695" s="1" t="str">
        <f t="shared" si="42"/>
        <v>2003M6</v>
      </c>
      <c r="C2695">
        <v>93.730002999999996</v>
      </c>
      <c r="D2695">
        <v>94.050003000000004</v>
      </c>
      <c r="E2695">
        <v>93.260002</v>
      </c>
      <c r="F2695">
        <v>93.339995999999999</v>
      </c>
      <c r="G2695">
        <v>93.339995999999999</v>
      </c>
      <c r="H2695">
        <v>0</v>
      </c>
    </row>
    <row r="2696" spans="1:8" x14ac:dyDescent="0.25">
      <c r="A2696" s="1">
        <v>37775</v>
      </c>
      <c r="B2696" s="1" t="str">
        <f t="shared" si="42"/>
        <v>2003M6</v>
      </c>
      <c r="C2696">
        <v>93.410004000000001</v>
      </c>
      <c r="D2696">
        <v>93.93</v>
      </c>
      <c r="E2696">
        <v>93.18</v>
      </c>
      <c r="F2696">
        <v>93.529999000000004</v>
      </c>
      <c r="G2696">
        <v>93.529999000000004</v>
      </c>
      <c r="H2696">
        <v>0</v>
      </c>
    </row>
    <row r="2697" spans="1:8" x14ac:dyDescent="0.25">
      <c r="A2697" s="1">
        <v>37776</v>
      </c>
      <c r="B2697" s="1" t="str">
        <f t="shared" si="42"/>
        <v>2003M6</v>
      </c>
      <c r="C2697">
        <v>93.559997999999993</v>
      </c>
      <c r="D2697">
        <v>93.860000999999997</v>
      </c>
      <c r="E2697">
        <v>93.400002000000001</v>
      </c>
      <c r="F2697">
        <v>93.730002999999996</v>
      </c>
      <c r="G2697">
        <v>93.730002999999996</v>
      </c>
      <c r="H2697">
        <v>0</v>
      </c>
    </row>
    <row r="2698" spans="1:8" x14ac:dyDescent="0.25">
      <c r="A2698" s="1">
        <v>37777</v>
      </c>
      <c r="B2698" s="1" t="str">
        <f t="shared" si="42"/>
        <v>2003M6</v>
      </c>
      <c r="C2698">
        <v>93.940002000000007</v>
      </c>
      <c r="D2698">
        <v>94.050003000000004</v>
      </c>
      <c r="E2698">
        <v>92.25</v>
      </c>
      <c r="F2698">
        <v>92.519997000000004</v>
      </c>
      <c r="G2698">
        <v>92.519997000000004</v>
      </c>
      <c r="H2698">
        <v>0</v>
      </c>
    </row>
    <row r="2699" spans="1:8" x14ac:dyDescent="0.25">
      <c r="A2699" s="1">
        <v>37778</v>
      </c>
      <c r="B2699" s="1" t="str">
        <f t="shared" si="42"/>
        <v>2003M6</v>
      </c>
      <c r="C2699">
        <v>92.540001000000004</v>
      </c>
      <c r="D2699">
        <v>93.580001999999993</v>
      </c>
      <c r="E2699">
        <v>92.279999000000004</v>
      </c>
      <c r="F2699">
        <v>93.480002999999996</v>
      </c>
      <c r="G2699">
        <v>93.480002999999996</v>
      </c>
      <c r="H2699">
        <v>0</v>
      </c>
    </row>
    <row r="2700" spans="1:8" x14ac:dyDescent="0.25">
      <c r="A2700" s="1">
        <v>37781</v>
      </c>
      <c r="B2700" s="1" t="str">
        <f t="shared" si="42"/>
        <v>2003M6</v>
      </c>
      <c r="C2700">
        <v>93.489998</v>
      </c>
      <c r="D2700">
        <v>93.669998000000007</v>
      </c>
      <c r="E2700">
        <v>92.949996999999996</v>
      </c>
      <c r="F2700">
        <v>93.300003000000004</v>
      </c>
      <c r="G2700">
        <v>93.300003000000004</v>
      </c>
      <c r="H2700">
        <v>0</v>
      </c>
    </row>
    <row r="2701" spans="1:8" x14ac:dyDescent="0.25">
      <c r="A2701" s="1">
        <v>37782</v>
      </c>
      <c r="B2701" s="1" t="str">
        <f t="shared" si="42"/>
        <v>2003M6</v>
      </c>
      <c r="C2701">
        <v>93.459998999999996</v>
      </c>
      <c r="D2701">
        <v>93.660004000000001</v>
      </c>
      <c r="E2701">
        <v>93.290001000000004</v>
      </c>
      <c r="F2701">
        <v>93.559997999999993</v>
      </c>
      <c r="G2701">
        <v>93.559997999999993</v>
      </c>
      <c r="H2701">
        <v>0</v>
      </c>
    </row>
    <row r="2702" spans="1:8" x14ac:dyDescent="0.25">
      <c r="A2702" s="1">
        <v>37783</v>
      </c>
      <c r="B2702" s="1" t="str">
        <f t="shared" si="42"/>
        <v>2003M6</v>
      </c>
      <c r="C2702">
        <v>93.599997999999999</v>
      </c>
      <c r="D2702">
        <v>93.650002000000001</v>
      </c>
      <c r="E2702">
        <v>92.839995999999999</v>
      </c>
      <c r="F2702">
        <v>92.970000999999996</v>
      </c>
      <c r="G2702">
        <v>92.970000999999996</v>
      </c>
      <c r="H2702">
        <v>0</v>
      </c>
    </row>
    <row r="2703" spans="1:8" x14ac:dyDescent="0.25">
      <c r="A2703" s="1">
        <v>37784</v>
      </c>
      <c r="B2703" s="1" t="str">
        <f t="shared" si="42"/>
        <v>2003M6</v>
      </c>
      <c r="C2703">
        <v>92.980002999999996</v>
      </c>
      <c r="D2703">
        <v>93.260002</v>
      </c>
      <c r="E2703">
        <v>92.580001999999993</v>
      </c>
      <c r="F2703">
        <v>92.900002000000001</v>
      </c>
      <c r="G2703">
        <v>92.900002000000001</v>
      </c>
      <c r="H2703">
        <v>0</v>
      </c>
    </row>
    <row r="2704" spans="1:8" x14ac:dyDescent="0.25">
      <c r="A2704" s="1">
        <v>37785</v>
      </c>
      <c r="B2704" s="1" t="str">
        <f t="shared" si="42"/>
        <v>2003M6</v>
      </c>
      <c r="C2704">
        <v>92.870002999999997</v>
      </c>
      <c r="D2704">
        <v>93.099997999999999</v>
      </c>
      <c r="E2704">
        <v>92.199996999999996</v>
      </c>
      <c r="F2704">
        <v>92.220000999999996</v>
      </c>
      <c r="G2704">
        <v>92.220000999999996</v>
      </c>
      <c r="H2704">
        <v>0</v>
      </c>
    </row>
    <row r="2705" spans="1:8" x14ac:dyDescent="0.25">
      <c r="A2705" s="1">
        <v>37788</v>
      </c>
      <c r="B2705" s="1" t="str">
        <f t="shared" si="42"/>
        <v>2003M6</v>
      </c>
      <c r="C2705">
        <v>92.18</v>
      </c>
      <c r="D2705">
        <v>92.489998</v>
      </c>
      <c r="E2705">
        <v>91.879997000000003</v>
      </c>
      <c r="F2705">
        <v>92.400002000000001</v>
      </c>
      <c r="G2705">
        <v>92.400002000000001</v>
      </c>
      <c r="H2705">
        <v>0</v>
      </c>
    </row>
    <row r="2706" spans="1:8" x14ac:dyDescent="0.25">
      <c r="A2706" s="1">
        <v>37789</v>
      </c>
      <c r="B2706" s="1" t="str">
        <f t="shared" si="42"/>
        <v>2003M6</v>
      </c>
      <c r="C2706">
        <v>92.529999000000004</v>
      </c>
      <c r="D2706">
        <v>92.879997000000003</v>
      </c>
      <c r="E2706">
        <v>92.199996999999996</v>
      </c>
      <c r="F2706">
        <v>92.610000999999997</v>
      </c>
      <c r="G2706">
        <v>92.610000999999997</v>
      </c>
      <c r="H2706">
        <v>0</v>
      </c>
    </row>
    <row r="2707" spans="1:8" x14ac:dyDescent="0.25">
      <c r="A2707" s="1">
        <v>37790</v>
      </c>
      <c r="B2707" s="1" t="str">
        <f t="shared" si="42"/>
        <v>2003M6</v>
      </c>
      <c r="C2707">
        <v>92.660004000000001</v>
      </c>
      <c r="D2707">
        <v>93.360000999999997</v>
      </c>
      <c r="E2707">
        <v>92.559997999999993</v>
      </c>
      <c r="F2707">
        <v>93.169998000000007</v>
      </c>
      <c r="G2707">
        <v>93.169998000000007</v>
      </c>
      <c r="H2707">
        <v>0</v>
      </c>
    </row>
    <row r="2708" spans="1:8" x14ac:dyDescent="0.25">
      <c r="A2708" s="1">
        <v>37791</v>
      </c>
      <c r="B2708" s="1" t="str">
        <f t="shared" si="42"/>
        <v>2003M6</v>
      </c>
      <c r="C2708">
        <v>93.18</v>
      </c>
      <c r="D2708">
        <v>93.849997999999999</v>
      </c>
      <c r="E2708">
        <v>92.980002999999996</v>
      </c>
      <c r="F2708">
        <v>93.160004000000001</v>
      </c>
      <c r="G2708">
        <v>93.160004000000001</v>
      </c>
      <c r="H2708">
        <v>0</v>
      </c>
    </row>
    <row r="2709" spans="1:8" x14ac:dyDescent="0.25">
      <c r="A2709" s="1">
        <v>37792</v>
      </c>
      <c r="B2709" s="1" t="str">
        <f t="shared" si="42"/>
        <v>2003M6</v>
      </c>
      <c r="C2709">
        <v>93.220000999999996</v>
      </c>
      <c r="D2709">
        <v>94.269997000000004</v>
      </c>
      <c r="E2709">
        <v>93</v>
      </c>
      <c r="F2709">
        <v>94.040001000000004</v>
      </c>
      <c r="G2709">
        <v>94.040001000000004</v>
      </c>
      <c r="H2709">
        <v>0</v>
      </c>
    </row>
    <row r="2710" spans="1:8" x14ac:dyDescent="0.25">
      <c r="A2710" s="1">
        <v>37795</v>
      </c>
      <c r="B2710" s="1" t="str">
        <f t="shared" si="42"/>
        <v>2003M6</v>
      </c>
      <c r="C2710">
        <v>94.059997999999993</v>
      </c>
      <c r="D2710">
        <v>94.419998000000007</v>
      </c>
      <c r="E2710">
        <v>93.849997999999999</v>
      </c>
      <c r="F2710">
        <v>94.080001999999993</v>
      </c>
      <c r="G2710">
        <v>94.080001999999993</v>
      </c>
      <c r="H2710">
        <v>0</v>
      </c>
    </row>
    <row r="2711" spans="1:8" x14ac:dyDescent="0.25">
      <c r="A2711" s="1">
        <v>37796</v>
      </c>
      <c r="B2711" s="1" t="str">
        <f t="shared" si="42"/>
        <v>2003M6</v>
      </c>
      <c r="C2711">
        <v>94.080001999999993</v>
      </c>
      <c r="D2711">
        <v>94.599997999999999</v>
      </c>
      <c r="E2711">
        <v>93.910004000000001</v>
      </c>
      <c r="F2711">
        <v>94.389999000000003</v>
      </c>
      <c r="G2711">
        <v>94.389999000000003</v>
      </c>
      <c r="H2711">
        <v>0</v>
      </c>
    </row>
    <row r="2712" spans="1:8" x14ac:dyDescent="0.25">
      <c r="A2712" s="1">
        <v>37797</v>
      </c>
      <c r="B2712" s="1" t="str">
        <f t="shared" si="42"/>
        <v>2003M6</v>
      </c>
      <c r="C2712">
        <v>94.449996999999996</v>
      </c>
      <c r="D2712">
        <v>94.459998999999996</v>
      </c>
      <c r="E2712">
        <v>93.5</v>
      </c>
      <c r="F2712">
        <v>94.120002999999997</v>
      </c>
      <c r="G2712">
        <v>94.120002999999997</v>
      </c>
      <c r="H2712">
        <v>0</v>
      </c>
    </row>
    <row r="2713" spans="1:8" x14ac:dyDescent="0.25">
      <c r="A2713" s="1">
        <v>37798</v>
      </c>
      <c r="B2713" s="1" t="str">
        <f t="shared" si="42"/>
        <v>2003M6</v>
      </c>
      <c r="C2713">
        <v>94.099997999999999</v>
      </c>
      <c r="D2713">
        <v>95.050003000000004</v>
      </c>
      <c r="E2713">
        <v>94.07</v>
      </c>
      <c r="F2713">
        <v>94.970000999999996</v>
      </c>
      <c r="G2713">
        <v>94.970000999999996</v>
      </c>
      <c r="H2713">
        <v>0</v>
      </c>
    </row>
    <row r="2714" spans="1:8" x14ac:dyDescent="0.25">
      <c r="A2714" s="1">
        <v>37799</v>
      </c>
      <c r="B2714" s="1" t="str">
        <f t="shared" si="42"/>
        <v>2003M6</v>
      </c>
      <c r="C2714">
        <v>95.019997000000004</v>
      </c>
      <c r="D2714">
        <v>95.279999000000004</v>
      </c>
      <c r="E2714">
        <v>94.830001999999993</v>
      </c>
      <c r="F2714">
        <v>95.150002000000001</v>
      </c>
      <c r="G2714">
        <v>95.150002000000001</v>
      </c>
      <c r="H2714">
        <v>0</v>
      </c>
    </row>
    <row r="2715" spans="1:8" x14ac:dyDescent="0.25">
      <c r="A2715" s="1">
        <v>37802</v>
      </c>
      <c r="B2715" s="1" t="str">
        <f t="shared" si="42"/>
        <v>2003M6</v>
      </c>
      <c r="C2715">
        <v>95.080001999999993</v>
      </c>
      <c r="D2715">
        <v>95.339995999999999</v>
      </c>
      <c r="E2715">
        <v>94.690002000000007</v>
      </c>
      <c r="F2715">
        <v>94.730002999999996</v>
      </c>
      <c r="G2715">
        <v>94.730002999999996</v>
      </c>
      <c r="H2715">
        <v>0</v>
      </c>
    </row>
    <row r="2716" spans="1:8" x14ac:dyDescent="0.25">
      <c r="A2716" s="1">
        <v>37803</v>
      </c>
      <c r="B2716" s="1" t="str">
        <f t="shared" si="42"/>
        <v>2003M7</v>
      </c>
      <c r="C2716">
        <v>94.540001000000004</v>
      </c>
      <c r="D2716">
        <v>94.68</v>
      </c>
      <c r="E2716">
        <v>93.959998999999996</v>
      </c>
      <c r="F2716">
        <v>94.300003000000004</v>
      </c>
      <c r="G2716">
        <v>94.300003000000004</v>
      </c>
      <c r="H2716">
        <v>0</v>
      </c>
    </row>
    <row r="2717" spans="1:8" x14ac:dyDescent="0.25">
      <c r="A2717" s="1">
        <v>37804</v>
      </c>
      <c r="B2717" s="1" t="str">
        <f t="shared" si="42"/>
        <v>2003M7</v>
      </c>
      <c r="C2717">
        <v>94.25</v>
      </c>
      <c r="D2717">
        <v>94.510002</v>
      </c>
      <c r="E2717">
        <v>94.089995999999999</v>
      </c>
      <c r="F2717">
        <v>94.120002999999997</v>
      </c>
      <c r="G2717">
        <v>94.120002999999997</v>
      </c>
      <c r="H2717">
        <v>0</v>
      </c>
    </row>
    <row r="2718" spans="1:8" x14ac:dyDescent="0.25">
      <c r="A2718" s="1">
        <v>37805</v>
      </c>
      <c r="B2718" s="1" t="str">
        <f t="shared" si="42"/>
        <v>2003M7</v>
      </c>
      <c r="C2718">
        <v>94.190002000000007</v>
      </c>
      <c r="D2718">
        <v>94.779999000000004</v>
      </c>
      <c r="E2718">
        <v>94.080001999999993</v>
      </c>
      <c r="F2718">
        <v>94.410004000000001</v>
      </c>
      <c r="G2718">
        <v>94.410004000000001</v>
      </c>
      <c r="H2718">
        <v>0</v>
      </c>
    </row>
    <row r="2719" spans="1:8" x14ac:dyDescent="0.25">
      <c r="A2719" s="1">
        <v>37806</v>
      </c>
      <c r="B2719" s="1" t="str">
        <f t="shared" si="42"/>
        <v>2003M7</v>
      </c>
      <c r="C2719">
        <v>94.559997999999993</v>
      </c>
      <c r="D2719">
        <v>94.639999000000003</v>
      </c>
      <c r="E2719">
        <v>94.370002999999997</v>
      </c>
      <c r="F2719">
        <v>94.550003000000004</v>
      </c>
      <c r="G2719">
        <v>94.550003000000004</v>
      </c>
      <c r="H2719">
        <v>0</v>
      </c>
    </row>
    <row r="2720" spans="1:8" x14ac:dyDescent="0.25">
      <c r="A2720" s="1">
        <v>37809</v>
      </c>
      <c r="B2720" s="1" t="str">
        <f t="shared" si="42"/>
        <v>2003M7</v>
      </c>
      <c r="C2720">
        <v>94.519997000000004</v>
      </c>
      <c r="D2720">
        <v>95.580001999999993</v>
      </c>
      <c r="E2720">
        <v>94.489998</v>
      </c>
      <c r="F2720">
        <v>95.510002</v>
      </c>
      <c r="G2720">
        <v>95.510002</v>
      </c>
      <c r="H2720">
        <v>0</v>
      </c>
    </row>
    <row r="2721" spans="1:8" x14ac:dyDescent="0.25">
      <c r="A2721" s="1">
        <v>37810</v>
      </c>
      <c r="B2721" s="1" t="str">
        <f t="shared" si="42"/>
        <v>2003M7</v>
      </c>
      <c r="C2721">
        <v>95.519997000000004</v>
      </c>
      <c r="D2721">
        <v>96.150002000000001</v>
      </c>
      <c r="E2721">
        <v>95.400002000000001</v>
      </c>
      <c r="F2721">
        <v>95.82</v>
      </c>
      <c r="G2721">
        <v>95.82</v>
      </c>
      <c r="H2721">
        <v>0</v>
      </c>
    </row>
    <row r="2722" spans="1:8" x14ac:dyDescent="0.25">
      <c r="A2722" s="1">
        <v>37811</v>
      </c>
      <c r="B2722" s="1" t="str">
        <f t="shared" si="42"/>
        <v>2003M7</v>
      </c>
      <c r="C2722">
        <v>95.720000999999996</v>
      </c>
      <c r="D2722">
        <v>95.809997999999993</v>
      </c>
      <c r="E2722">
        <v>95.419998000000007</v>
      </c>
      <c r="F2722">
        <v>95.589995999999999</v>
      </c>
      <c r="G2722">
        <v>95.589995999999999</v>
      </c>
      <c r="H2722">
        <v>0</v>
      </c>
    </row>
    <row r="2723" spans="1:8" x14ac:dyDescent="0.25">
      <c r="A2723" s="1">
        <v>37812</v>
      </c>
      <c r="B2723" s="1" t="str">
        <f t="shared" si="42"/>
        <v>2003M7</v>
      </c>
      <c r="C2723">
        <v>95.610000999999997</v>
      </c>
      <c r="D2723">
        <v>95.870002999999997</v>
      </c>
      <c r="E2723">
        <v>95.349997999999999</v>
      </c>
      <c r="F2723">
        <v>95.389999000000003</v>
      </c>
      <c r="G2723">
        <v>95.389999000000003</v>
      </c>
      <c r="H2723">
        <v>0</v>
      </c>
    </row>
    <row r="2724" spans="1:8" x14ac:dyDescent="0.25">
      <c r="A2724" s="1">
        <v>37813</v>
      </c>
      <c r="B2724" s="1" t="str">
        <f t="shared" si="42"/>
        <v>2003M7</v>
      </c>
      <c r="C2724">
        <v>95.550003000000004</v>
      </c>
      <c r="D2724">
        <v>96.07</v>
      </c>
      <c r="E2724">
        <v>95.519997000000004</v>
      </c>
      <c r="F2724">
        <v>95.800003000000004</v>
      </c>
      <c r="G2724">
        <v>95.800003000000004</v>
      </c>
      <c r="H2724">
        <v>0</v>
      </c>
    </row>
    <row r="2725" spans="1:8" x14ac:dyDescent="0.25">
      <c r="A2725" s="1">
        <v>37816</v>
      </c>
      <c r="B2725" s="1" t="str">
        <f t="shared" si="42"/>
        <v>2003M7</v>
      </c>
      <c r="C2725">
        <v>95.989998</v>
      </c>
      <c r="D2725">
        <v>96.279999000000004</v>
      </c>
      <c r="E2725">
        <v>95.839995999999999</v>
      </c>
      <c r="F2725">
        <v>96.07</v>
      </c>
      <c r="G2725">
        <v>96.07</v>
      </c>
      <c r="H2725">
        <v>0</v>
      </c>
    </row>
    <row r="2726" spans="1:8" x14ac:dyDescent="0.25">
      <c r="A2726" s="1">
        <v>37817</v>
      </c>
      <c r="B2726" s="1" t="str">
        <f t="shared" si="42"/>
        <v>2003M7</v>
      </c>
      <c r="C2726">
        <v>96.160004000000001</v>
      </c>
      <c r="D2726">
        <v>97.089995999999999</v>
      </c>
      <c r="E2726">
        <v>95.739998</v>
      </c>
      <c r="F2726">
        <v>96.07</v>
      </c>
      <c r="G2726">
        <v>96.07</v>
      </c>
      <c r="H2726">
        <v>0</v>
      </c>
    </row>
    <row r="2727" spans="1:8" x14ac:dyDescent="0.25">
      <c r="A2727" s="1">
        <v>37818</v>
      </c>
      <c r="B2727" s="1" t="str">
        <f t="shared" si="42"/>
        <v>2003M7</v>
      </c>
      <c r="C2727">
        <v>96.919998000000007</v>
      </c>
      <c r="D2727">
        <v>97.449996999999996</v>
      </c>
      <c r="E2727">
        <v>96.589995999999999</v>
      </c>
      <c r="F2727">
        <v>96.720000999999996</v>
      </c>
      <c r="G2727">
        <v>96.720000999999996</v>
      </c>
      <c r="H2727">
        <v>0</v>
      </c>
    </row>
    <row r="2728" spans="1:8" x14ac:dyDescent="0.25">
      <c r="A2728" s="1">
        <v>37819</v>
      </c>
      <c r="B2728" s="1" t="str">
        <f t="shared" si="42"/>
        <v>2003M7</v>
      </c>
      <c r="C2728">
        <v>96.629997000000003</v>
      </c>
      <c r="D2728">
        <v>97.269997000000004</v>
      </c>
      <c r="E2728">
        <v>96.550003000000004</v>
      </c>
      <c r="F2728">
        <v>96.860000999999997</v>
      </c>
      <c r="G2728">
        <v>96.860000999999997</v>
      </c>
      <c r="H2728">
        <v>0</v>
      </c>
    </row>
    <row r="2729" spans="1:8" x14ac:dyDescent="0.25">
      <c r="A2729" s="1">
        <v>37820</v>
      </c>
      <c r="B2729" s="1" t="str">
        <f t="shared" si="42"/>
        <v>2003M7</v>
      </c>
      <c r="C2729">
        <v>96.75</v>
      </c>
      <c r="D2729">
        <v>97.309997999999993</v>
      </c>
      <c r="E2729">
        <v>96.400002000000001</v>
      </c>
      <c r="F2729">
        <v>96.860000999999997</v>
      </c>
      <c r="G2729">
        <v>96.860000999999997</v>
      </c>
      <c r="H2729">
        <v>0</v>
      </c>
    </row>
    <row r="2730" spans="1:8" x14ac:dyDescent="0.25">
      <c r="A2730" s="1">
        <v>37823</v>
      </c>
      <c r="B2730" s="1" t="str">
        <f t="shared" si="42"/>
        <v>2003M7</v>
      </c>
      <c r="C2730">
        <v>96.709998999999996</v>
      </c>
      <c r="D2730">
        <v>96.870002999999997</v>
      </c>
      <c r="E2730">
        <v>96.080001999999993</v>
      </c>
      <c r="F2730">
        <v>96.110000999999997</v>
      </c>
      <c r="G2730">
        <v>96.110000999999997</v>
      </c>
      <c r="H2730">
        <v>0</v>
      </c>
    </row>
    <row r="2731" spans="1:8" x14ac:dyDescent="0.25">
      <c r="A2731" s="1">
        <v>37824</v>
      </c>
      <c r="B2731" s="1" t="str">
        <f t="shared" si="42"/>
        <v>2003M7</v>
      </c>
      <c r="C2731">
        <v>96.209998999999996</v>
      </c>
      <c r="D2731">
        <v>96.489998</v>
      </c>
      <c r="E2731">
        <v>95.989998</v>
      </c>
      <c r="F2731">
        <v>96.379997000000003</v>
      </c>
      <c r="G2731">
        <v>96.379997000000003</v>
      </c>
      <c r="H2731">
        <v>0</v>
      </c>
    </row>
    <row r="2732" spans="1:8" x14ac:dyDescent="0.25">
      <c r="A2732" s="1">
        <v>37825</v>
      </c>
      <c r="B2732" s="1" t="str">
        <f t="shared" si="42"/>
        <v>2003M7</v>
      </c>
      <c r="C2732">
        <v>96.410004000000001</v>
      </c>
      <c r="D2732">
        <v>96.480002999999996</v>
      </c>
      <c r="E2732">
        <v>95.25</v>
      </c>
      <c r="F2732">
        <v>95.440002000000007</v>
      </c>
      <c r="G2732">
        <v>95.440002000000007</v>
      </c>
      <c r="H2732">
        <v>0</v>
      </c>
    </row>
    <row r="2733" spans="1:8" x14ac:dyDescent="0.25">
      <c r="A2733" s="1">
        <v>37826</v>
      </c>
      <c r="B2733" s="1" t="str">
        <f t="shared" si="42"/>
        <v>2003M7</v>
      </c>
      <c r="C2733">
        <v>95.300003000000004</v>
      </c>
      <c r="D2733">
        <v>95.690002000000007</v>
      </c>
      <c r="E2733">
        <v>95.089995999999999</v>
      </c>
      <c r="F2733">
        <v>95.339995999999999</v>
      </c>
      <c r="G2733">
        <v>95.339995999999999</v>
      </c>
      <c r="H2733">
        <v>0</v>
      </c>
    </row>
    <row r="2734" spans="1:8" x14ac:dyDescent="0.25">
      <c r="A2734" s="1">
        <v>37827</v>
      </c>
      <c r="B2734" s="1" t="str">
        <f t="shared" si="42"/>
        <v>2003M7</v>
      </c>
      <c r="C2734">
        <v>95.339995999999999</v>
      </c>
      <c r="D2734">
        <v>95.5</v>
      </c>
      <c r="E2734">
        <v>94.709998999999996</v>
      </c>
      <c r="F2734">
        <v>94.959998999999996</v>
      </c>
      <c r="G2734">
        <v>94.959998999999996</v>
      </c>
      <c r="H2734">
        <v>0</v>
      </c>
    </row>
    <row r="2735" spans="1:8" x14ac:dyDescent="0.25">
      <c r="A2735" s="1">
        <v>37830</v>
      </c>
      <c r="B2735" s="1" t="str">
        <f t="shared" si="42"/>
        <v>2003M7</v>
      </c>
      <c r="C2735">
        <v>95.040001000000004</v>
      </c>
      <c r="D2735">
        <v>95.349997999999999</v>
      </c>
      <c r="E2735">
        <v>94.919998000000007</v>
      </c>
      <c r="F2735">
        <v>95.059997999999993</v>
      </c>
      <c r="G2735">
        <v>95.059997999999993</v>
      </c>
      <c r="H2735">
        <v>0</v>
      </c>
    </row>
    <row r="2736" spans="1:8" x14ac:dyDescent="0.25">
      <c r="A2736" s="1">
        <v>37831</v>
      </c>
      <c r="B2736" s="1" t="str">
        <f t="shared" si="42"/>
        <v>2003M7</v>
      </c>
      <c r="C2736">
        <v>95.139999000000003</v>
      </c>
      <c r="D2736">
        <v>95.410004000000001</v>
      </c>
      <c r="E2736">
        <v>94.790001000000004</v>
      </c>
      <c r="F2736">
        <v>95.330001999999993</v>
      </c>
      <c r="G2736">
        <v>95.330001999999993</v>
      </c>
      <c r="H2736">
        <v>0</v>
      </c>
    </row>
    <row r="2737" spans="1:8" x14ac:dyDescent="0.25">
      <c r="A2737" s="1">
        <v>37832</v>
      </c>
      <c r="B2737" s="1" t="str">
        <f t="shared" si="42"/>
        <v>2003M7</v>
      </c>
      <c r="C2737">
        <v>95.459998999999996</v>
      </c>
      <c r="D2737">
        <v>96.18</v>
      </c>
      <c r="E2737">
        <v>95.419998000000007</v>
      </c>
      <c r="F2737">
        <v>96.07</v>
      </c>
      <c r="G2737">
        <v>96.07</v>
      </c>
      <c r="H2737">
        <v>0</v>
      </c>
    </row>
    <row r="2738" spans="1:8" x14ac:dyDescent="0.25">
      <c r="A2738" s="1">
        <v>37833</v>
      </c>
      <c r="B2738" s="1" t="str">
        <f t="shared" si="42"/>
        <v>2003M7</v>
      </c>
      <c r="C2738">
        <v>96.120002999999997</v>
      </c>
      <c r="D2738">
        <v>97</v>
      </c>
      <c r="E2738">
        <v>96.059997999999993</v>
      </c>
      <c r="F2738">
        <v>96.889999000000003</v>
      </c>
      <c r="G2738">
        <v>96.889999000000003</v>
      </c>
      <c r="H2738">
        <v>0</v>
      </c>
    </row>
    <row r="2739" spans="1:8" x14ac:dyDescent="0.25">
      <c r="A2739" s="1">
        <v>37834</v>
      </c>
      <c r="B2739" s="1" t="str">
        <f t="shared" si="42"/>
        <v>2003M8</v>
      </c>
      <c r="C2739">
        <v>96.870002999999997</v>
      </c>
      <c r="D2739">
        <v>97.550003000000004</v>
      </c>
      <c r="E2739">
        <v>96.510002</v>
      </c>
      <c r="F2739">
        <v>96.660004000000001</v>
      </c>
      <c r="G2739">
        <v>96.660004000000001</v>
      </c>
      <c r="H2739">
        <v>0</v>
      </c>
    </row>
    <row r="2740" spans="1:8" x14ac:dyDescent="0.25">
      <c r="A2740" s="1">
        <v>37837</v>
      </c>
      <c r="B2740" s="1" t="str">
        <f t="shared" si="42"/>
        <v>2003M8</v>
      </c>
      <c r="C2740">
        <v>96.559997999999993</v>
      </c>
      <c r="D2740">
        <v>96.650002000000001</v>
      </c>
      <c r="E2740">
        <v>96.050003000000004</v>
      </c>
      <c r="F2740">
        <v>96.18</v>
      </c>
      <c r="G2740">
        <v>96.18</v>
      </c>
      <c r="H2740">
        <v>0</v>
      </c>
    </row>
    <row r="2741" spans="1:8" x14ac:dyDescent="0.25">
      <c r="A2741" s="1">
        <v>37838</v>
      </c>
      <c r="B2741" s="1" t="str">
        <f t="shared" si="42"/>
        <v>2003M8</v>
      </c>
      <c r="C2741">
        <v>96.18</v>
      </c>
      <c r="D2741">
        <v>96.510002</v>
      </c>
      <c r="E2741">
        <v>96.029999000000004</v>
      </c>
      <c r="F2741">
        <v>96.160004000000001</v>
      </c>
      <c r="G2741">
        <v>96.160004000000001</v>
      </c>
      <c r="H2741">
        <v>0</v>
      </c>
    </row>
    <row r="2742" spans="1:8" x14ac:dyDescent="0.25">
      <c r="A2742" s="1">
        <v>37839</v>
      </c>
      <c r="B2742" s="1" t="str">
        <f t="shared" si="42"/>
        <v>2003M8</v>
      </c>
      <c r="C2742">
        <v>95.870002999999997</v>
      </c>
      <c r="D2742">
        <v>96.389999000000003</v>
      </c>
      <c r="E2742">
        <v>95.629997000000003</v>
      </c>
      <c r="F2742">
        <v>96.230002999999996</v>
      </c>
      <c r="G2742">
        <v>96.230002999999996</v>
      </c>
      <c r="H2742">
        <v>0</v>
      </c>
    </row>
    <row r="2743" spans="1:8" x14ac:dyDescent="0.25">
      <c r="A2743" s="1">
        <v>37840</v>
      </c>
      <c r="B2743" s="1" t="str">
        <f t="shared" si="42"/>
        <v>2003M8</v>
      </c>
      <c r="C2743">
        <v>96.239998</v>
      </c>
      <c r="D2743">
        <v>96.400002000000001</v>
      </c>
      <c r="E2743">
        <v>95.559997999999993</v>
      </c>
      <c r="F2743">
        <v>95.830001999999993</v>
      </c>
      <c r="G2743">
        <v>95.830001999999993</v>
      </c>
      <c r="H2743">
        <v>0</v>
      </c>
    </row>
    <row r="2744" spans="1:8" x14ac:dyDescent="0.25">
      <c r="A2744" s="1">
        <v>37841</v>
      </c>
      <c r="B2744" s="1" t="str">
        <f t="shared" si="42"/>
        <v>2003M8</v>
      </c>
      <c r="C2744">
        <v>95.809997999999993</v>
      </c>
      <c r="D2744">
        <v>96.379997000000003</v>
      </c>
      <c r="E2744">
        <v>95.760002</v>
      </c>
      <c r="F2744">
        <v>96.360000999999997</v>
      </c>
      <c r="G2744">
        <v>96.360000999999997</v>
      </c>
      <c r="H2744">
        <v>0</v>
      </c>
    </row>
    <row r="2745" spans="1:8" x14ac:dyDescent="0.25">
      <c r="A2745" s="1">
        <v>37844</v>
      </c>
      <c r="B2745" s="1" t="str">
        <f t="shared" si="42"/>
        <v>2003M8</v>
      </c>
      <c r="C2745">
        <v>96.330001999999993</v>
      </c>
      <c r="D2745">
        <v>96.519997000000004</v>
      </c>
      <c r="E2745">
        <v>95.690002000000007</v>
      </c>
      <c r="F2745">
        <v>95.870002999999997</v>
      </c>
      <c r="G2745">
        <v>95.870002999999997</v>
      </c>
      <c r="H2745">
        <v>0</v>
      </c>
    </row>
    <row r="2746" spans="1:8" x14ac:dyDescent="0.25">
      <c r="A2746" s="1">
        <v>37845</v>
      </c>
      <c r="B2746" s="1" t="str">
        <f t="shared" si="42"/>
        <v>2003M8</v>
      </c>
      <c r="C2746">
        <v>95.860000999999997</v>
      </c>
      <c r="D2746">
        <v>96.360000999999997</v>
      </c>
      <c r="E2746">
        <v>95.779999000000004</v>
      </c>
      <c r="F2746">
        <v>96.150002000000001</v>
      </c>
      <c r="G2746">
        <v>96.150002000000001</v>
      </c>
      <c r="H2746">
        <v>0</v>
      </c>
    </row>
    <row r="2747" spans="1:8" x14ac:dyDescent="0.25">
      <c r="A2747" s="1">
        <v>37846</v>
      </c>
      <c r="B2747" s="1" t="str">
        <f t="shared" si="42"/>
        <v>2003M8</v>
      </c>
      <c r="C2747">
        <v>96.419998000000007</v>
      </c>
      <c r="D2747">
        <v>96.82</v>
      </c>
      <c r="E2747">
        <v>96.07</v>
      </c>
      <c r="F2747">
        <v>96.18</v>
      </c>
      <c r="G2747">
        <v>96.18</v>
      </c>
      <c r="H2747">
        <v>0</v>
      </c>
    </row>
    <row r="2748" spans="1:8" x14ac:dyDescent="0.25">
      <c r="A2748" s="1">
        <v>37847</v>
      </c>
      <c r="B2748" s="1" t="str">
        <f t="shared" si="42"/>
        <v>2003M8</v>
      </c>
      <c r="C2748">
        <v>96.169998000000007</v>
      </c>
      <c r="D2748">
        <v>96.82</v>
      </c>
      <c r="E2748">
        <v>96.010002</v>
      </c>
      <c r="F2748">
        <v>96.68</v>
      </c>
      <c r="G2748">
        <v>96.68</v>
      </c>
      <c r="H2748">
        <v>0</v>
      </c>
    </row>
    <row r="2749" spans="1:8" x14ac:dyDescent="0.25">
      <c r="A2749" s="1">
        <v>37848</v>
      </c>
      <c r="B2749" s="1" t="str">
        <f t="shared" si="42"/>
        <v>2003M8</v>
      </c>
      <c r="C2749">
        <v>96.5</v>
      </c>
      <c r="D2749">
        <v>96.650002000000001</v>
      </c>
      <c r="E2749">
        <v>96.449996999999996</v>
      </c>
      <c r="F2749">
        <v>96.650002000000001</v>
      </c>
      <c r="G2749">
        <v>96.650002000000001</v>
      </c>
      <c r="H2749">
        <v>0</v>
      </c>
    </row>
    <row r="2750" spans="1:8" x14ac:dyDescent="0.25">
      <c r="A2750" s="1">
        <v>37851</v>
      </c>
      <c r="B2750" s="1" t="str">
        <f t="shared" si="42"/>
        <v>2003M8</v>
      </c>
      <c r="C2750">
        <v>96.559997999999993</v>
      </c>
      <c r="D2750">
        <v>97.519997000000004</v>
      </c>
      <c r="E2750">
        <v>96.529999000000004</v>
      </c>
      <c r="F2750">
        <v>97.349997999999999</v>
      </c>
      <c r="G2750">
        <v>97.349997999999999</v>
      </c>
      <c r="H2750">
        <v>0</v>
      </c>
    </row>
    <row r="2751" spans="1:8" x14ac:dyDescent="0.25">
      <c r="A2751" s="1">
        <v>37852</v>
      </c>
      <c r="B2751" s="1" t="str">
        <f t="shared" si="42"/>
        <v>2003M8</v>
      </c>
      <c r="C2751">
        <v>97.349997999999999</v>
      </c>
      <c r="D2751">
        <v>98.040001000000004</v>
      </c>
      <c r="E2751">
        <v>97.290001000000004</v>
      </c>
      <c r="F2751">
        <v>97.309997999999993</v>
      </c>
      <c r="G2751">
        <v>97.309997999999993</v>
      </c>
      <c r="H2751">
        <v>0</v>
      </c>
    </row>
    <row r="2752" spans="1:8" x14ac:dyDescent="0.25">
      <c r="A2752" s="1">
        <v>37853</v>
      </c>
      <c r="B2752" s="1" t="str">
        <f t="shared" si="42"/>
        <v>2003M8</v>
      </c>
      <c r="C2752">
        <v>97.379997000000003</v>
      </c>
      <c r="D2752">
        <v>97.669998000000007</v>
      </c>
      <c r="E2752">
        <v>97.220000999999996</v>
      </c>
      <c r="F2752">
        <v>97.370002999999997</v>
      </c>
      <c r="G2752">
        <v>97.370002999999997</v>
      </c>
      <c r="H2752">
        <v>0</v>
      </c>
    </row>
    <row r="2753" spans="1:8" x14ac:dyDescent="0.25">
      <c r="A2753" s="1">
        <v>37854</v>
      </c>
      <c r="B2753" s="1" t="str">
        <f t="shared" si="42"/>
        <v>2003M8</v>
      </c>
      <c r="C2753">
        <v>97.419998000000007</v>
      </c>
      <c r="D2753">
        <v>98.849997999999999</v>
      </c>
      <c r="E2753">
        <v>97.379997000000003</v>
      </c>
      <c r="F2753">
        <v>98.610000999999997</v>
      </c>
      <c r="G2753">
        <v>98.610000999999997</v>
      </c>
      <c r="H2753">
        <v>0</v>
      </c>
    </row>
    <row r="2754" spans="1:8" x14ac:dyDescent="0.25">
      <c r="A2754" s="1">
        <v>37855</v>
      </c>
      <c r="B2754" s="1" t="str">
        <f t="shared" si="42"/>
        <v>2003M8</v>
      </c>
      <c r="C2754">
        <v>98.620002999999997</v>
      </c>
      <c r="D2754">
        <v>99.25</v>
      </c>
      <c r="E2754">
        <v>98.470000999999996</v>
      </c>
      <c r="F2754">
        <v>98.830001999999993</v>
      </c>
      <c r="G2754">
        <v>98.830001999999993</v>
      </c>
      <c r="H2754">
        <v>0</v>
      </c>
    </row>
    <row r="2755" spans="1:8" x14ac:dyDescent="0.25">
      <c r="A2755" s="1">
        <v>37858</v>
      </c>
      <c r="B2755" s="1" t="str">
        <f t="shared" ref="B2755:B2818" si="43">YEAR(A2755)&amp;"M"&amp;MONTH(A2755)</f>
        <v>2003M8</v>
      </c>
      <c r="C2755">
        <v>99.010002</v>
      </c>
      <c r="D2755">
        <v>99.080001999999993</v>
      </c>
      <c r="E2755">
        <v>98.57</v>
      </c>
      <c r="F2755">
        <v>98.830001999999993</v>
      </c>
      <c r="G2755">
        <v>98.830001999999993</v>
      </c>
      <c r="H2755">
        <v>0</v>
      </c>
    </row>
    <row r="2756" spans="1:8" x14ac:dyDescent="0.25">
      <c r="A2756" s="1">
        <v>37859</v>
      </c>
      <c r="B2756" s="1" t="str">
        <f t="shared" si="43"/>
        <v>2003M8</v>
      </c>
      <c r="C2756">
        <v>99.199996999999996</v>
      </c>
      <c r="D2756">
        <v>99.489998</v>
      </c>
      <c r="E2756">
        <v>98.599997999999999</v>
      </c>
      <c r="F2756">
        <v>98.760002</v>
      </c>
      <c r="G2756">
        <v>98.760002</v>
      </c>
      <c r="H2756">
        <v>0</v>
      </c>
    </row>
    <row r="2757" spans="1:8" x14ac:dyDescent="0.25">
      <c r="A2757" s="1">
        <v>37860</v>
      </c>
      <c r="B2757" s="1" t="str">
        <f t="shared" si="43"/>
        <v>2003M8</v>
      </c>
      <c r="C2757">
        <v>98.900002000000001</v>
      </c>
      <c r="D2757">
        <v>99.139999000000003</v>
      </c>
      <c r="E2757">
        <v>98.529999000000004</v>
      </c>
      <c r="F2757">
        <v>98.860000999999997</v>
      </c>
      <c r="G2757">
        <v>98.860000999999997</v>
      </c>
      <c r="H2757">
        <v>0</v>
      </c>
    </row>
    <row r="2758" spans="1:8" x14ac:dyDescent="0.25">
      <c r="A2758" s="1">
        <v>37861</v>
      </c>
      <c r="B2758" s="1" t="str">
        <f t="shared" si="43"/>
        <v>2003M8</v>
      </c>
      <c r="C2758">
        <v>98.970000999999996</v>
      </c>
      <c r="D2758">
        <v>99.349997999999999</v>
      </c>
      <c r="E2758">
        <v>98.57</v>
      </c>
      <c r="F2758">
        <v>98.830001999999993</v>
      </c>
      <c r="G2758">
        <v>98.830001999999993</v>
      </c>
      <c r="H2758">
        <v>0</v>
      </c>
    </row>
    <row r="2759" spans="1:8" x14ac:dyDescent="0.25">
      <c r="A2759" s="1">
        <v>37862</v>
      </c>
      <c r="B2759" s="1" t="str">
        <f t="shared" si="43"/>
        <v>2003M8</v>
      </c>
      <c r="C2759">
        <v>98.699996999999996</v>
      </c>
      <c r="D2759">
        <v>98.800003000000004</v>
      </c>
      <c r="E2759">
        <v>97.870002999999997</v>
      </c>
      <c r="F2759">
        <v>98.099997999999999</v>
      </c>
      <c r="G2759">
        <v>98.099997999999999</v>
      </c>
      <c r="H2759">
        <v>0</v>
      </c>
    </row>
    <row r="2760" spans="1:8" x14ac:dyDescent="0.25">
      <c r="A2760" s="1">
        <v>37865</v>
      </c>
      <c r="B2760" s="1" t="str">
        <f t="shared" si="43"/>
        <v>2003M9</v>
      </c>
      <c r="C2760">
        <v>97.879997000000003</v>
      </c>
      <c r="D2760">
        <v>98.150002000000001</v>
      </c>
      <c r="E2760">
        <v>97.75</v>
      </c>
      <c r="F2760">
        <v>98</v>
      </c>
      <c r="G2760">
        <v>98</v>
      </c>
      <c r="H2760">
        <v>0</v>
      </c>
    </row>
    <row r="2761" spans="1:8" x14ac:dyDescent="0.25">
      <c r="A2761" s="1">
        <v>37866</v>
      </c>
      <c r="B2761" s="1" t="str">
        <f t="shared" si="43"/>
        <v>2003M9</v>
      </c>
      <c r="C2761">
        <v>98.120002999999997</v>
      </c>
      <c r="D2761">
        <v>99.050003000000004</v>
      </c>
      <c r="E2761">
        <v>98.089995999999999</v>
      </c>
      <c r="F2761">
        <v>98.949996999999996</v>
      </c>
      <c r="G2761">
        <v>98.949996999999996</v>
      </c>
      <c r="H2761">
        <v>0</v>
      </c>
    </row>
    <row r="2762" spans="1:8" x14ac:dyDescent="0.25">
      <c r="A2762" s="1">
        <v>37867</v>
      </c>
      <c r="B2762" s="1" t="str">
        <f t="shared" si="43"/>
        <v>2003M9</v>
      </c>
      <c r="C2762">
        <v>99.07</v>
      </c>
      <c r="D2762">
        <v>99.370002999999997</v>
      </c>
      <c r="E2762">
        <v>98.5</v>
      </c>
      <c r="F2762">
        <v>98.709998999999996</v>
      </c>
      <c r="G2762">
        <v>98.709998999999996</v>
      </c>
      <c r="H2762">
        <v>0</v>
      </c>
    </row>
    <row r="2763" spans="1:8" x14ac:dyDescent="0.25">
      <c r="A2763" s="1">
        <v>37868</v>
      </c>
      <c r="B2763" s="1" t="str">
        <f t="shared" si="43"/>
        <v>2003M9</v>
      </c>
      <c r="C2763">
        <v>98.900002000000001</v>
      </c>
      <c r="D2763">
        <v>99.059997999999993</v>
      </c>
      <c r="E2763">
        <v>98.18</v>
      </c>
      <c r="F2763">
        <v>98.199996999999996</v>
      </c>
      <c r="G2763">
        <v>98.199996999999996</v>
      </c>
      <c r="H2763">
        <v>0</v>
      </c>
    </row>
    <row r="2764" spans="1:8" x14ac:dyDescent="0.25">
      <c r="A2764" s="1">
        <v>37869</v>
      </c>
      <c r="B2764" s="1" t="str">
        <f t="shared" si="43"/>
        <v>2003M9</v>
      </c>
      <c r="C2764">
        <v>98.160004000000001</v>
      </c>
      <c r="D2764">
        <v>98.300003000000004</v>
      </c>
      <c r="E2764">
        <v>97.019997000000004</v>
      </c>
      <c r="F2764">
        <v>97.089995999999999</v>
      </c>
      <c r="G2764">
        <v>97.089995999999999</v>
      </c>
      <c r="H2764">
        <v>0</v>
      </c>
    </row>
    <row r="2765" spans="1:8" x14ac:dyDescent="0.25">
      <c r="A2765" s="1">
        <v>37872</v>
      </c>
      <c r="B2765" s="1" t="str">
        <f t="shared" si="43"/>
        <v>2003M9</v>
      </c>
      <c r="C2765">
        <v>97.209998999999996</v>
      </c>
      <c r="D2765">
        <v>97.510002</v>
      </c>
      <c r="E2765">
        <v>96.919998000000007</v>
      </c>
      <c r="F2765">
        <v>97.160004000000001</v>
      </c>
      <c r="G2765">
        <v>97.160004000000001</v>
      </c>
      <c r="H2765">
        <v>0</v>
      </c>
    </row>
    <row r="2766" spans="1:8" x14ac:dyDescent="0.25">
      <c r="A2766" s="1">
        <v>37873</v>
      </c>
      <c r="B2766" s="1" t="str">
        <f t="shared" si="43"/>
        <v>2003M9</v>
      </c>
      <c r="C2766">
        <v>97.349997999999999</v>
      </c>
      <c r="D2766">
        <v>97.440002000000007</v>
      </c>
      <c r="E2766">
        <v>96.220000999999996</v>
      </c>
      <c r="F2766">
        <v>96.440002000000007</v>
      </c>
      <c r="G2766">
        <v>96.440002000000007</v>
      </c>
      <c r="H2766">
        <v>0</v>
      </c>
    </row>
    <row r="2767" spans="1:8" x14ac:dyDescent="0.25">
      <c r="A2767" s="1">
        <v>37874</v>
      </c>
      <c r="B2767" s="1" t="str">
        <f t="shared" si="43"/>
        <v>2003M9</v>
      </c>
      <c r="C2767">
        <v>96.43</v>
      </c>
      <c r="D2767">
        <v>96.830001999999993</v>
      </c>
      <c r="E2767">
        <v>96.330001999999993</v>
      </c>
      <c r="F2767">
        <v>96.5</v>
      </c>
      <c r="G2767">
        <v>96.5</v>
      </c>
      <c r="H2767">
        <v>0</v>
      </c>
    </row>
    <row r="2768" spans="1:8" x14ac:dyDescent="0.25">
      <c r="A2768" s="1">
        <v>37875</v>
      </c>
      <c r="B2768" s="1" t="str">
        <f t="shared" si="43"/>
        <v>2003M9</v>
      </c>
      <c r="C2768">
        <v>96.610000999999997</v>
      </c>
      <c r="D2768">
        <v>96.860000999999997</v>
      </c>
      <c r="E2768">
        <v>96.150002000000001</v>
      </c>
      <c r="F2768">
        <v>96.559997999999993</v>
      </c>
      <c r="G2768">
        <v>96.559997999999993</v>
      </c>
      <c r="H2768">
        <v>0</v>
      </c>
    </row>
    <row r="2769" spans="1:8" x14ac:dyDescent="0.25">
      <c r="A2769" s="1">
        <v>37876</v>
      </c>
      <c r="B2769" s="1" t="str">
        <f t="shared" si="43"/>
        <v>2003M9</v>
      </c>
      <c r="C2769">
        <v>96.610000999999997</v>
      </c>
      <c r="D2769">
        <v>96.980002999999996</v>
      </c>
      <c r="E2769">
        <v>95.779999000000004</v>
      </c>
      <c r="F2769">
        <v>96.010002</v>
      </c>
      <c r="G2769">
        <v>96.010002</v>
      </c>
      <c r="H2769">
        <v>0</v>
      </c>
    </row>
    <row r="2770" spans="1:8" x14ac:dyDescent="0.25">
      <c r="A2770" s="1">
        <v>37879</v>
      </c>
      <c r="B2770" s="1" t="str">
        <f t="shared" si="43"/>
        <v>2003M9</v>
      </c>
      <c r="C2770">
        <v>96.129997000000003</v>
      </c>
      <c r="D2770">
        <v>96.300003000000004</v>
      </c>
      <c r="E2770">
        <v>95.93</v>
      </c>
      <c r="F2770">
        <v>95.980002999999996</v>
      </c>
      <c r="G2770">
        <v>95.980002999999996</v>
      </c>
      <c r="H2770">
        <v>0</v>
      </c>
    </row>
    <row r="2771" spans="1:8" x14ac:dyDescent="0.25">
      <c r="A2771" s="1">
        <v>37880</v>
      </c>
      <c r="B2771" s="1" t="str">
        <f t="shared" si="43"/>
        <v>2003M9</v>
      </c>
      <c r="C2771">
        <v>96.110000999999997</v>
      </c>
      <c r="D2771">
        <v>96.779999000000004</v>
      </c>
      <c r="E2771">
        <v>95.839995999999999</v>
      </c>
      <c r="F2771">
        <v>96.669998000000007</v>
      </c>
      <c r="G2771">
        <v>96.669998000000007</v>
      </c>
      <c r="H2771">
        <v>0</v>
      </c>
    </row>
    <row r="2772" spans="1:8" x14ac:dyDescent="0.25">
      <c r="A2772" s="1">
        <v>37881</v>
      </c>
      <c r="B2772" s="1" t="str">
        <f t="shared" si="43"/>
        <v>2003M9</v>
      </c>
      <c r="C2772">
        <v>96.68</v>
      </c>
      <c r="D2772">
        <v>96.900002000000001</v>
      </c>
      <c r="E2772">
        <v>95.730002999999996</v>
      </c>
      <c r="F2772">
        <v>95.739998</v>
      </c>
      <c r="G2772">
        <v>95.739998</v>
      </c>
      <c r="H2772">
        <v>0</v>
      </c>
    </row>
    <row r="2773" spans="1:8" x14ac:dyDescent="0.25">
      <c r="A2773" s="1">
        <v>37882</v>
      </c>
      <c r="B2773" s="1" t="str">
        <f t="shared" si="43"/>
        <v>2003M9</v>
      </c>
      <c r="C2773">
        <v>95.910004000000001</v>
      </c>
      <c r="D2773">
        <v>96.010002</v>
      </c>
      <c r="E2773">
        <v>95.230002999999996</v>
      </c>
      <c r="F2773">
        <v>95.949996999999996</v>
      </c>
      <c r="G2773">
        <v>95.949996999999996</v>
      </c>
      <c r="H2773">
        <v>0</v>
      </c>
    </row>
    <row r="2774" spans="1:8" x14ac:dyDescent="0.25">
      <c r="A2774" s="1">
        <v>37883</v>
      </c>
      <c r="B2774" s="1" t="str">
        <f t="shared" si="43"/>
        <v>2003M9</v>
      </c>
      <c r="C2774">
        <v>95.870002999999997</v>
      </c>
      <c r="D2774">
        <v>95.919998000000007</v>
      </c>
      <c r="E2774">
        <v>94.730002999999996</v>
      </c>
      <c r="F2774">
        <v>94.959998999999996</v>
      </c>
      <c r="G2774">
        <v>94.959998999999996</v>
      </c>
      <c r="H2774">
        <v>0</v>
      </c>
    </row>
    <row r="2775" spans="1:8" x14ac:dyDescent="0.25">
      <c r="A2775" s="1">
        <v>37886</v>
      </c>
      <c r="B2775" s="1" t="str">
        <f t="shared" si="43"/>
        <v>2003M9</v>
      </c>
      <c r="C2775">
        <v>93.769997000000004</v>
      </c>
      <c r="D2775">
        <v>94.389999000000003</v>
      </c>
      <c r="E2775">
        <v>93.699996999999996</v>
      </c>
      <c r="F2775">
        <v>93.849997999999999</v>
      </c>
      <c r="G2775">
        <v>93.849997999999999</v>
      </c>
      <c r="H2775">
        <v>0</v>
      </c>
    </row>
    <row r="2776" spans="1:8" x14ac:dyDescent="0.25">
      <c r="A2776" s="1">
        <v>37887</v>
      </c>
      <c r="B2776" s="1" t="str">
        <f t="shared" si="43"/>
        <v>2003M9</v>
      </c>
      <c r="C2776">
        <v>93.989998</v>
      </c>
      <c r="D2776">
        <v>94.089995999999999</v>
      </c>
      <c r="E2776">
        <v>93.480002999999996</v>
      </c>
      <c r="F2776">
        <v>93.989998</v>
      </c>
      <c r="G2776">
        <v>93.989998</v>
      </c>
      <c r="H2776">
        <v>0</v>
      </c>
    </row>
    <row r="2777" spans="1:8" x14ac:dyDescent="0.25">
      <c r="A2777" s="1">
        <v>37888</v>
      </c>
      <c r="B2777" s="1" t="str">
        <f t="shared" si="43"/>
        <v>2003M9</v>
      </c>
      <c r="C2777">
        <v>94.160004000000001</v>
      </c>
      <c r="D2777">
        <v>94.239998</v>
      </c>
      <c r="E2777">
        <v>93.669998000000007</v>
      </c>
      <c r="F2777">
        <v>93.699996999999996</v>
      </c>
      <c r="G2777">
        <v>93.699996999999996</v>
      </c>
      <c r="H2777">
        <v>0</v>
      </c>
    </row>
    <row r="2778" spans="1:8" x14ac:dyDescent="0.25">
      <c r="A2778" s="1">
        <v>37889</v>
      </c>
      <c r="B2778" s="1" t="str">
        <f t="shared" si="43"/>
        <v>2003M9</v>
      </c>
      <c r="C2778">
        <v>93.690002000000007</v>
      </c>
      <c r="D2778">
        <v>93.860000999999997</v>
      </c>
      <c r="E2778">
        <v>93.389999000000003</v>
      </c>
      <c r="F2778">
        <v>93.760002</v>
      </c>
      <c r="G2778">
        <v>93.760002</v>
      </c>
      <c r="H2778">
        <v>0</v>
      </c>
    </row>
    <row r="2779" spans="1:8" x14ac:dyDescent="0.25">
      <c r="A2779" s="1">
        <v>37890</v>
      </c>
      <c r="B2779" s="1" t="str">
        <f t="shared" si="43"/>
        <v>2003M9</v>
      </c>
      <c r="C2779">
        <v>93.849997999999999</v>
      </c>
      <c r="D2779">
        <v>94.080001999999993</v>
      </c>
      <c r="E2779">
        <v>93.68</v>
      </c>
      <c r="F2779">
        <v>93.870002999999997</v>
      </c>
      <c r="G2779">
        <v>93.870002999999997</v>
      </c>
      <c r="H2779">
        <v>0</v>
      </c>
    </row>
    <row r="2780" spans="1:8" x14ac:dyDescent="0.25">
      <c r="A2780" s="1">
        <v>37893</v>
      </c>
      <c r="B2780" s="1" t="str">
        <f t="shared" si="43"/>
        <v>2003M9</v>
      </c>
      <c r="C2780">
        <v>93.849997999999999</v>
      </c>
      <c r="D2780">
        <v>94.349997999999999</v>
      </c>
      <c r="E2780">
        <v>93.010002</v>
      </c>
      <c r="F2780">
        <v>93.080001999999993</v>
      </c>
      <c r="G2780">
        <v>93.080001999999993</v>
      </c>
      <c r="H2780">
        <v>0</v>
      </c>
    </row>
    <row r="2781" spans="1:8" x14ac:dyDescent="0.25">
      <c r="A2781" s="1">
        <v>37894</v>
      </c>
      <c r="B2781" s="1" t="str">
        <f t="shared" si="43"/>
        <v>2003M9</v>
      </c>
      <c r="C2781">
        <v>92.900002000000001</v>
      </c>
      <c r="D2781">
        <v>93.269997000000004</v>
      </c>
      <c r="E2781">
        <v>92.099997999999999</v>
      </c>
      <c r="F2781">
        <v>92.849997999999999</v>
      </c>
      <c r="G2781">
        <v>92.849997999999999</v>
      </c>
      <c r="H2781">
        <v>0</v>
      </c>
    </row>
    <row r="2782" spans="1:8" x14ac:dyDescent="0.25">
      <c r="A2782" s="1">
        <v>37895</v>
      </c>
      <c r="B2782" s="1" t="str">
        <f t="shared" si="43"/>
        <v>2003M10</v>
      </c>
      <c r="C2782">
        <v>92.730002999999996</v>
      </c>
      <c r="D2782">
        <v>92.839995999999999</v>
      </c>
      <c r="E2782">
        <v>92.32</v>
      </c>
      <c r="F2782">
        <v>92.389999000000003</v>
      </c>
      <c r="G2782">
        <v>92.389999000000003</v>
      </c>
      <c r="H2782">
        <v>0</v>
      </c>
    </row>
    <row r="2783" spans="1:8" x14ac:dyDescent="0.25">
      <c r="A2783" s="1">
        <v>37896</v>
      </c>
      <c r="B2783" s="1" t="str">
        <f t="shared" si="43"/>
        <v>2003M10</v>
      </c>
      <c r="C2783">
        <v>92.440002000000007</v>
      </c>
      <c r="D2783">
        <v>92.68</v>
      </c>
      <c r="E2783">
        <v>92.080001999999993</v>
      </c>
      <c r="F2783">
        <v>92.419998000000007</v>
      </c>
      <c r="G2783">
        <v>92.419998000000007</v>
      </c>
      <c r="H2783">
        <v>0</v>
      </c>
    </row>
    <row r="2784" spans="1:8" x14ac:dyDescent="0.25">
      <c r="A2784" s="1">
        <v>37897</v>
      </c>
      <c r="B2784" s="1" t="str">
        <f t="shared" si="43"/>
        <v>2003M10</v>
      </c>
      <c r="C2784">
        <v>92.480002999999996</v>
      </c>
      <c r="D2784">
        <v>93.279999000000004</v>
      </c>
      <c r="E2784">
        <v>92.190002000000007</v>
      </c>
      <c r="F2784">
        <v>93.230002999999996</v>
      </c>
      <c r="G2784">
        <v>93.230002999999996</v>
      </c>
      <c r="H2784">
        <v>0</v>
      </c>
    </row>
    <row r="2785" spans="1:8" x14ac:dyDescent="0.25">
      <c r="A2785" s="1">
        <v>37900</v>
      </c>
      <c r="B2785" s="1" t="str">
        <f t="shared" si="43"/>
        <v>2003M10</v>
      </c>
      <c r="C2785">
        <v>93.139999000000003</v>
      </c>
      <c r="D2785">
        <v>93.419998000000007</v>
      </c>
      <c r="E2785">
        <v>92.239998</v>
      </c>
      <c r="F2785">
        <v>92.410004000000001</v>
      </c>
      <c r="G2785">
        <v>92.410004000000001</v>
      </c>
      <c r="H2785">
        <v>0</v>
      </c>
    </row>
    <row r="2786" spans="1:8" x14ac:dyDescent="0.25">
      <c r="A2786" s="1">
        <v>37901</v>
      </c>
      <c r="B2786" s="1" t="str">
        <f t="shared" si="43"/>
        <v>2003M10</v>
      </c>
      <c r="C2786">
        <v>92.360000999999997</v>
      </c>
      <c r="D2786">
        <v>92.379997000000003</v>
      </c>
      <c r="E2786">
        <v>91.580001999999993</v>
      </c>
      <c r="F2786">
        <v>91.889999000000003</v>
      </c>
      <c r="G2786">
        <v>91.889999000000003</v>
      </c>
      <c r="H2786">
        <v>0</v>
      </c>
    </row>
    <row r="2787" spans="1:8" x14ac:dyDescent="0.25">
      <c r="A2787" s="1">
        <v>37902</v>
      </c>
      <c r="B2787" s="1" t="str">
        <f t="shared" si="43"/>
        <v>2003M10</v>
      </c>
      <c r="C2787">
        <v>91.870002999999997</v>
      </c>
      <c r="D2787">
        <v>91.940002000000007</v>
      </c>
      <c r="E2787">
        <v>91.480002999999996</v>
      </c>
      <c r="F2787">
        <v>91.730002999999996</v>
      </c>
      <c r="G2787">
        <v>91.730002999999996</v>
      </c>
      <c r="H2787">
        <v>0</v>
      </c>
    </row>
    <row r="2788" spans="1:8" x14ac:dyDescent="0.25">
      <c r="A2788" s="1">
        <v>37903</v>
      </c>
      <c r="B2788" s="1" t="str">
        <f t="shared" si="43"/>
        <v>2003M10</v>
      </c>
      <c r="C2788">
        <v>91.629997000000003</v>
      </c>
      <c r="D2788">
        <v>92.360000999999997</v>
      </c>
      <c r="E2788">
        <v>91.300003000000004</v>
      </c>
      <c r="F2788">
        <v>91.989998</v>
      </c>
      <c r="G2788">
        <v>91.989998</v>
      </c>
      <c r="H2788">
        <v>0</v>
      </c>
    </row>
    <row r="2789" spans="1:8" x14ac:dyDescent="0.25">
      <c r="A2789" s="1">
        <v>37904</v>
      </c>
      <c r="B2789" s="1" t="str">
        <f t="shared" si="43"/>
        <v>2003M10</v>
      </c>
      <c r="C2789">
        <v>92.040001000000004</v>
      </c>
      <c r="D2789">
        <v>92.230002999999996</v>
      </c>
      <c r="E2789">
        <v>91.25</v>
      </c>
      <c r="F2789">
        <v>91.519997000000004</v>
      </c>
      <c r="G2789">
        <v>91.519997000000004</v>
      </c>
      <c r="H2789">
        <v>0</v>
      </c>
    </row>
    <row r="2790" spans="1:8" x14ac:dyDescent="0.25">
      <c r="A2790" s="1">
        <v>37907</v>
      </c>
      <c r="B2790" s="1" t="str">
        <f t="shared" si="43"/>
        <v>2003M10</v>
      </c>
      <c r="C2790">
        <v>91.93</v>
      </c>
      <c r="D2790">
        <v>92.410004000000001</v>
      </c>
      <c r="E2790">
        <v>91.489998</v>
      </c>
      <c r="F2790">
        <v>91.889999000000003</v>
      </c>
      <c r="G2790">
        <v>91.889999000000003</v>
      </c>
      <c r="H2790">
        <v>0</v>
      </c>
    </row>
    <row r="2791" spans="1:8" x14ac:dyDescent="0.25">
      <c r="A2791" s="1">
        <v>37908</v>
      </c>
      <c r="B2791" s="1" t="str">
        <f t="shared" si="43"/>
        <v>2003M10</v>
      </c>
      <c r="C2791">
        <v>92.089995999999999</v>
      </c>
      <c r="D2791">
        <v>92.870002999999997</v>
      </c>
      <c r="E2791">
        <v>91.639999000000003</v>
      </c>
      <c r="F2791">
        <v>91.830001999999993</v>
      </c>
      <c r="G2791">
        <v>91.830001999999993</v>
      </c>
      <c r="H2791">
        <v>0</v>
      </c>
    </row>
    <row r="2792" spans="1:8" x14ac:dyDescent="0.25">
      <c r="A2792" s="1">
        <v>37909</v>
      </c>
      <c r="B2792" s="1" t="str">
        <f t="shared" si="43"/>
        <v>2003M10</v>
      </c>
      <c r="C2792">
        <v>91.849997999999999</v>
      </c>
      <c r="D2792">
        <v>92.800003000000004</v>
      </c>
      <c r="E2792">
        <v>91.75</v>
      </c>
      <c r="F2792">
        <v>92.419998000000007</v>
      </c>
      <c r="G2792">
        <v>92.419998000000007</v>
      </c>
      <c r="H2792">
        <v>0</v>
      </c>
    </row>
    <row r="2793" spans="1:8" x14ac:dyDescent="0.25">
      <c r="A2793" s="1">
        <v>37910</v>
      </c>
      <c r="B2793" s="1" t="str">
        <f t="shared" si="43"/>
        <v>2003M10</v>
      </c>
      <c r="C2793">
        <v>92.57</v>
      </c>
      <c r="D2793">
        <v>92.910004000000001</v>
      </c>
      <c r="E2793">
        <v>91.989998</v>
      </c>
      <c r="F2793">
        <v>92.610000999999997</v>
      </c>
      <c r="G2793">
        <v>92.610000999999997</v>
      </c>
      <c r="H2793">
        <v>0</v>
      </c>
    </row>
    <row r="2794" spans="1:8" x14ac:dyDescent="0.25">
      <c r="A2794" s="1">
        <v>37911</v>
      </c>
      <c r="B2794" s="1" t="str">
        <f t="shared" si="43"/>
        <v>2003M10</v>
      </c>
      <c r="C2794">
        <v>92.660004000000001</v>
      </c>
      <c r="D2794">
        <v>92.980002999999996</v>
      </c>
      <c r="E2794">
        <v>92.260002</v>
      </c>
      <c r="F2794">
        <v>92.290001000000004</v>
      </c>
      <c r="G2794">
        <v>92.290001000000004</v>
      </c>
      <c r="H2794">
        <v>0</v>
      </c>
    </row>
    <row r="2795" spans="1:8" x14ac:dyDescent="0.25">
      <c r="A2795" s="1">
        <v>37914</v>
      </c>
      <c r="B2795" s="1" t="str">
        <f t="shared" si="43"/>
        <v>2003M10</v>
      </c>
      <c r="C2795">
        <v>91.970000999999996</v>
      </c>
      <c r="D2795">
        <v>92.75</v>
      </c>
      <c r="E2795">
        <v>91.910004000000001</v>
      </c>
      <c r="F2795">
        <v>92.43</v>
      </c>
      <c r="G2795">
        <v>92.43</v>
      </c>
      <c r="H2795">
        <v>0</v>
      </c>
    </row>
    <row r="2796" spans="1:8" x14ac:dyDescent="0.25">
      <c r="A2796" s="1">
        <v>37915</v>
      </c>
      <c r="B2796" s="1" t="str">
        <f t="shared" si="43"/>
        <v>2003M10</v>
      </c>
      <c r="C2796">
        <v>92.559997999999993</v>
      </c>
      <c r="D2796">
        <v>92.669998000000007</v>
      </c>
      <c r="E2796">
        <v>92.059997999999993</v>
      </c>
      <c r="F2796">
        <v>92.370002999999997</v>
      </c>
      <c r="G2796">
        <v>92.370002999999997</v>
      </c>
      <c r="H2796">
        <v>0</v>
      </c>
    </row>
    <row r="2797" spans="1:8" x14ac:dyDescent="0.25">
      <c r="A2797" s="1">
        <v>37916</v>
      </c>
      <c r="B2797" s="1" t="str">
        <f t="shared" si="43"/>
        <v>2003M10</v>
      </c>
      <c r="C2797">
        <v>92.290001000000004</v>
      </c>
      <c r="D2797">
        <v>92.379997000000003</v>
      </c>
      <c r="E2797">
        <v>91.150002000000001</v>
      </c>
      <c r="F2797">
        <v>91.269997000000004</v>
      </c>
      <c r="G2797">
        <v>91.269997000000004</v>
      </c>
      <c r="H2797">
        <v>0</v>
      </c>
    </row>
    <row r="2798" spans="1:8" x14ac:dyDescent="0.25">
      <c r="A2798" s="1">
        <v>37917</v>
      </c>
      <c r="B2798" s="1" t="str">
        <f t="shared" si="43"/>
        <v>2003M10</v>
      </c>
      <c r="C2798">
        <v>91.230002999999996</v>
      </c>
      <c r="D2798">
        <v>91.68</v>
      </c>
      <c r="E2798">
        <v>91.139999000000003</v>
      </c>
      <c r="F2798">
        <v>91.510002</v>
      </c>
      <c r="G2798">
        <v>91.510002</v>
      </c>
      <c r="H2798">
        <v>0</v>
      </c>
    </row>
    <row r="2799" spans="1:8" x14ac:dyDescent="0.25">
      <c r="A2799" s="1">
        <v>37918</v>
      </c>
      <c r="B2799" s="1" t="str">
        <f t="shared" si="43"/>
        <v>2003M10</v>
      </c>
      <c r="C2799">
        <v>91.269997000000004</v>
      </c>
      <c r="D2799">
        <v>91.599997999999999</v>
      </c>
      <c r="E2799">
        <v>91.010002</v>
      </c>
      <c r="F2799">
        <v>91.279999000000004</v>
      </c>
      <c r="G2799">
        <v>91.279999000000004</v>
      </c>
      <c r="H2799">
        <v>0</v>
      </c>
    </row>
    <row r="2800" spans="1:8" x14ac:dyDescent="0.25">
      <c r="A2800" s="1">
        <v>37921</v>
      </c>
      <c r="B2800" s="1" t="str">
        <f t="shared" si="43"/>
        <v>2003M10</v>
      </c>
      <c r="C2800">
        <v>91.43</v>
      </c>
      <c r="D2800">
        <v>91.769997000000004</v>
      </c>
      <c r="E2800">
        <v>91.349997999999999</v>
      </c>
      <c r="F2800">
        <v>91.610000999999997</v>
      </c>
      <c r="G2800">
        <v>91.610000999999997</v>
      </c>
      <c r="H2800">
        <v>0</v>
      </c>
    </row>
    <row r="2801" spans="1:8" x14ac:dyDescent="0.25">
      <c r="A2801" s="1">
        <v>37922</v>
      </c>
      <c r="B2801" s="1" t="str">
        <f t="shared" si="43"/>
        <v>2003M10</v>
      </c>
      <c r="C2801">
        <v>91.610000999999997</v>
      </c>
      <c r="D2801">
        <v>92.099997999999999</v>
      </c>
      <c r="E2801">
        <v>91.599997999999999</v>
      </c>
      <c r="F2801">
        <v>91.860000999999997</v>
      </c>
      <c r="G2801">
        <v>91.860000999999997</v>
      </c>
      <c r="H2801">
        <v>0</v>
      </c>
    </row>
    <row r="2802" spans="1:8" x14ac:dyDescent="0.25">
      <c r="A2802" s="1">
        <v>37923</v>
      </c>
      <c r="B2802" s="1" t="str">
        <f t="shared" si="43"/>
        <v>2003M10</v>
      </c>
      <c r="C2802">
        <v>91.900002000000001</v>
      </c>
      <c r="D2802">
        <v>91.980002999999996</v>
      </c>
      <c r="E2802">
        <v>91.559997999999993</v>
      </c>
      <c r="F2802">
        <v>91.860000999999997</v>
      </c>
      <c r="G2802">
        <v>91.860000999999997</v>
      </c>
      <c r="H2802">
        <v>0</v>
      </c>
    </row>
    <row r="2803" spans="1:8" x14ac:dyDescent="0.25">
      <c r="A2803" s="1">
        <v>37924</v>
      </c>
      <c r="B2803" s="1" t="str">
        <f t="shared" si="43"/>
        <v>2003M10</v>
      </c>
      <c r="C2803">
        <v>91.970000999999996</v>
      </c>
      <c r="D2803">
        <v>92.290001000000004</v>
      </c>
      <c r="E2803">
        <v>91.339995999999999</v>
      </c>
      <c r="F2803">
        <v>92.209998999999996</v>
      </c>
      <c r="G2803">
        <v>92.209998999999996</v>
      </c>
      <c r="H2803">
        <v>0</v>
      </c>
    </row>
    <row r="2804" spans="1:8" x14ac:dyDescent="0.25">
      <c r="A2804" s="1">
        <v>37925</v>
      </c>
      <c r="B2804" s="1" t="str">
        <f t="shared" si="43"/>
        <v>2003M10</v>
      </c>
      <c r="C2804">
        <v>92.239998</v>
      </c>
      <c r="D2804">
        <v>92.75</v>
      </c>
      <c r="E2804">
        <v>92.169998000000007</v>
      </c>
      <c r="F2804">
        <v>92.730002999999996</v>
      </c>
      <c r="G2804">
        <v>92.730002999999996</v>
      </c>
      <c r="H2804">
        <v>0</v>
      </c>
    </row>
    <row r="2805" spans="1:8" x14ac:dyDescent="0.25">
      <c r="A2805" s="1">
        <v>37928</v>
      </c>
      <c r="B2805" s="1" t="str">
        <f t="shared" si="43"/>
        <v>2003M11</v>
      </c>
      <c r="C2805">
        <v>92.639999000000003</v>
      </c>
      <c r="D2805">
        <v>93.870002999999997</v>
      </c>
      <c r="E2805">
        <v>92.489998</v>
      </c>
      <c r="F2805">
        <v>93.660004000000001</v>
      </c>
      <c r="G2805">
        <v>93.660004000000001</v>
      </c>
      <c r="H2805">
        <v>0</v>
      </c>
    </row>
    <row r="2806" spans="1:8" x14ac:dyDescent="0.25">
      <c r="A2806" s="1">
        <v>37929</v>
      </c>
      <c r="B2806" s="1" t="str">
        <f t="shared" si="43"/>
        <v>2003M11</v>
      </c>
      <c r="C2806">
        <v>93.629997000000003</v>
      </c>
      <c r="D2806">
        <v>93.82</v>
      </c>
      <c r="E2806">
        <v>93.120002999999997</v>
      </c>
      <c r="F2806">
        <v>93.230002999999996</v>
      </c>
      <c r="G2806">
        <v>93.230002999999996</v>
      </c>
      <c r="H2806">
        <v>0</v>
      </c>
    </row>
    <row r="2807" spans="1:8" x14ac:dyDescent="0.25">
      <c r="A2807" s="1">
        <v>37930</v>
      </c>
      <c r="B2807" s="1" t="str">
        <f t="shared" si="43"/>
        <v>2003M11</v>
      </c>
      <c r="C2807">
        <v>93.349997999999999</v>
      </c>
      <c r="D2807">
        <v>93.790001000000004</v>
      </c>
      <c r="E2807">
        <v>93.169998000000007</v>
      </c>
      <c r="F2807">
        <v>93.629997000000003</v>
      </c>
      <c r="G2807">
        <v>93.629997000000003</v>
      </c>
      <c r="H2807">
        <v>0</v>
      </c>
    </row>
    <row r="2808" spans="1:8" x14ac:dyDescent="0.25">
      <c r="A2808" s="1">
        <v>37931</v>
      </c>
      <c r="B2808" s="1" t="str">
        <f t="shared" si="43"/>
        <v>2003M11</v>
      </c>
      <c r="C2808">
        <v>93.720000999999996</v>
      </c>
      <c r="D2808">
        <v>94.010002</v>
      </c>
      <c r="E2808">
        <v>93.489998</v>
      </c>
      <c r="F2808">
        <v>93.889999000000003</v>
      </c>
      <c r="G2808">
        <v>93.889999000000003</v>
      </c>
      <c r="H2808">
        <v>0</v>
      </c>
    </row>
    <row r="2809" spans="1:8" x14ac:dyDescent="0.25">
      <c r="A2809" s="1">
        <v>37932</v>
      </c>
      <c r="B2809" s="1" t="str">
        <f t="shared" si="43"/>
        <v>2003M11</v>
      </c>
      <c r="C2809">
        <v>93.93</v>
      </c>
      <c r="D2809">
        <v>94.129997000000003</v>
      </c>
      <c r="E2809">
        <v>92.989998</v>
      </c>
      <c r="F2809">
        <v>93.019997000000004</v>
      </c>
      <c r="G2809">
        <v>93.019997000000004</v>
      </c>
      <c r="H2809">
        <v>0</v>
      </c>
    </row>
    <row r="2810" spans="1:8" x14ac:dyDescent="0.25">
      <c r="A2810" s="1">
        <v>37935</v>
      </c>
      <c r="B2810" s="1" t="str">
        <f t="shared" si="43"/>
        <v>2003M11</v>
      </c>
      <c r="C2810">
        <v>93.18</v>
      </c>
      <c r="D2810">
        <v>93.269997000000004</v>
      </c>
      <c r="E2810">
        <v>92.790001000000004</v>
      </c>
      <c r="F2810">
        <v>93.050003000000004</v>
      </c>
      <c r="G2810">
        <v>93.050003000000004</v>
      </c>
      <c r="H2810">
        <v>0</v>
      </c>
    </row>
    <row r="2811" spans="1:8" x14ac:dyDescent="0.25">
      <c r="A2811" s="1">
        <v>37936</v>
      </c>
      <c r="B2811" s="1" t="str">
        <f t="shared" si="43"/>
        <v>2003M11</v>
      </c>
      <c r="C2811">
        <v>93.209998999999996</v>
      </c>
      <c r="D2811">
        <v>93.379997000000003</v>
      </c>
      <c r="E2811">
        <v>93</v>
      </c>
      <c r="F2811">
        <v>93.099997999999999</v>
      </c>
      <c r="G2811">
        <v>93.099997999999999</v>
      </c>
      <c r="H2811">
        <v>0</v>
      </c>
    </row>
    <row r="2812" spans="1:8" x14ac:dyDescent="0.25">
      <c r="A2812" s="1">
        <v>37937</v>
      </c>
      <c r="B2812" s="1" t="str">
        <f t="shared" si="43"/>
        <v>2003M11</v>
      </c>
      <c r="C2812">
        <v>93.059997999999993</v>
      </c>
      <c r="D2812">
        <v>93.07</v>
      </c>
      <c r="E2812">
        <v>92.059997999999993</v>
      </c>
      <c r="F2812">
        <v>92.309997999999993</v>
      </c>
      <c r="G2812">
        <v>92.309997999999993</v>
      </c>
      <c r="H2812">
        <v>0</v>
      </c>
    </row>
    <row r="2813" spans="1:8" x14ac:dyDescent="0.25">
      <c r="A2813" s="1">
        <v>37938</v>
      </c>
      <c r="B2813" s="1" t="str">
        <f t="shared" si="43"/>
        <v>2003M11</v>
      </c>
      <c r="C2813">
        <v>92.190002000000007</v>
      </c>
      <c r="D2813">
        <v>92.290001000000004</v>
      </c>
      <c r="E2813">
        <v>91.529999000000004</v>
      </c>
      <c r="F2813">
        <v>91.610000999999997</v>
      </c>
      <c r="G2813">
        <v>91.610000999999997</v>
      </c>
      <c r="H2813">
        <v>0</v>
      </c>
    </row>
    <row r="2814" spans="1:8" x14ac:dyDescent="0.25">
      <c r="A2814" s="1">
        <v>37939</v>
      </c>
      <c r="B2814" s="1" t="str">
        <f t="shared" si="43"/>
        <v>2003M11</v>
      </c>
      <c r="C2814">
        <v>91.5</v>
      </c>
      <c r="D2814">
        <v>91.650002000000001</v>
      </c>
      <c r="E2814">
        <v>91.199996999999996</v>
      </c>
      <c r="F2814">
        <v>91.440002000000007</v>
      </c>
      <c r="G2814">
        <v>91.440002000000007</v>
      </c>
      <c r="H2814">
        <v>0</v>
      </c>
    </row>
    <row r="2815" spans="1:8" x14ac:dyDescent="0.25">
      <c r="A2815" s="1">
        <v>37942</v>
      </c>
      <c r="B2815" s="1" t="str">
        <f t="shared" si="43"/>
        <v>2003M11</v>
      </c>
      <c r="C2815">
        <v>91.07</v>
      </c>
      <c r="D2815">
        <v>91.779999000000004</v>
      </c>
      <c r="E2815">
        <v>90.989998</v>
      </c>
      <c r="F2815">
        <v>91.529999000000004</v>
      </c>
      <c r="G2815">
        <v>91.529999000000004</v>
      </c>
      <c r="H2815">
        <v>0</v>
      </c>
    </row>
    <row r="2816" spans="1:8" x14ac:dyDescent="0.25">
      <c r="A2816" s="1">
        <v>37943</v>
      </c>
      <c r="B2816" s="1" t="str">
        <f t="shared" si="43"/>
        <v>2003M11</v>
      </c>
      <c r="C2816">
        <v>91.669998000000007</v>
      </c>
      <c r="D2816">
        <v>91.720000999999996</v>
      </c>
      <c r="E2816">
        <v>90.279999000000004</v>
      </c>
      <c r="F2816">
        <v>90.330001999999993</v>
      </c>
      <c r="G2816">
        <v>90.330001999999993</v>
      </c>
      <c r="H2816">
        <v>0</v>
      </c>
    </row>
    <row r="2817" spans="1:8" x14ac:dyDescent="0.25">
      <c r="A2817" s="1">
        <v>37944</v>
      </c>
      <c r="B2817" s="1" t="str">
        <f t="shared" si="43"/>
        <v>2003M11</v>
      </c>
      <c r="C2817">
        <v>90.279999000000004</v>
      </c>
      <c r="D2817">
        <v>90.959998999999996</v>
      </c>
      <c r="E2817">
        <v>90.209998999999996</v>
      </c>
      <c r="F2817">
        <v>90.900002000000001</v>
      </c>
      <c r="G2817">
        <v>90.900002000000001</v>
      </c>
      <c r="H2817">
        <v>0</v>
      </c>
    </row>
    <row r="2818" spans="1:8" x14ac:dyDescent="0.25">
      <c r="A2818" s="1">
        <v>37945</v>
      </c>
      <c r="B2818" s="1" t="str">
        <f t="shared" si="43"/>
        <v>2003M11</v>
      </c>
      <c r="C2818">
        <v>90.790001000000004</v>
      </c>
      <c r="D2818">
        <v>90.879997000000003</v>
      </c>
      <c r="E2818">
        <v>90.290001000000004</v>
      </c>
      <c r="F2818">
        <v>90.660004000000001</v>
      </c>
      <c r="G2818">
        <v>90.660004000000001</v>
      </c>
      <c r="H2818">
        <v>0</v>
      </c>
    </row>
    <row r="2819" spans="1:8" x14ac:dyDescent="0.25">
      <c r="A2819" s="1">
        <v>37946</v>
      </c>
      <c r="B2819" s="1" t="str">
        <f t="shared" ref="B2819:B2882" si="44">YEAR(A2819)&amp;"M"&amp;MONTH(A2819)</f>
        <v>2003M11</v>
      </c>
      <c r="C2819">
        <v>90.709998999999996</v>
      </c>
      <c r="D2819">
        <v>90.949996999999996</v>
      </c>
      <c r="E2819">
        <v>90.480002999999996</v>
      </c>
      <c r="F2819">
        <v>90.599997999999999</v>
      </c>
      <c r="G2819">
        <v>90.599997999999999</v>
      </c>
      <c r="H2819">
        <v>0</v>
      </c>
    </row>
    <row r="2820" spans="1:8" x14ac:dyDescent="0.25">
      <c r="A2820" s="1">
        <v>37949</v>
      </c>
      <c r="B2820" s="1" t="str">
        <f t="shared" si="44"/>
        <v>2003M11</v>
      </c>
      <c r="C2820">
        <v>90.620002999999997</v>
      </c>
      <c r="D2820">
        <v>91.660004000000001</v>
      </c>
      <c r="E2820">
        <v>90.580001999999993</v>
      </c>
      <c r="F2820">
        <v>91.589995999999999</v>
      </c>
      <c r="G2820">
        <v>91.589995999999999</v>
      </c>
      <c r="H2820">
        <v>0</v>
      </c>
    </row>
    <row r="2821" spans="1:8" x14ac:dyDescent="0.25">
      <c r="A2821" s="1">
        <v>37950</v>
      </c>
      <c r="B2821" s="1" t="str">
        <f t="shared" si="44"/>
        <v>2003M11</v>
      </c>
      <c r="C2821">
        <v>91.489998</v>
      </c>
      <c r="D2821">
        <v>91.720000999999996</v>
      </c>
      <c r="E2821">
        <v>91.279999000000004</v>
      </c>
      <c r="F2821">
        <v>91.459998999999996</v>
      </c>
      <c r="G2821">
        <v>91.459998999999996</v>
      </c>
      <c r="H2821">
        <v>0</v>
      </c>
    </row>
    <row r="2822" spans="1:8" x14ac:dyDescent="0.25">
      <c r="A2822" s="1">
        <v>37951</v>
      </c>
      <c r="B2822" s="1" t="str">
        <f t="shared" si="44"/>
        <v>2003M11</v>
      </c>
      <c r="C2822">
        <v>91.470000999999996</v>
      </c>
      <c r="D2822">
        <v>91.519997000000004</v>
      </c>
      <c r="E2822">
        <v>90.449996999999996</v>
      </c>
      <c r="F2822">
        <v>90.599997999999999</v>
      </c>
      <c r="G2822">
        <v>90.599997999999999</v>
      </c>
      <c r="H2822">
        <v>0</v>
      </c>
    </row>
    <row r="2823" spans="1:8" x14ac:dyDescent="0.25">
      <c r="A2823" s="1">
        <v>37953</v>
      </c>
      <c r="B2823" s="1" t="str">
        <f t="shared" si="44"/>
        <v>2003M11</v>
      </c>
      <c r="C2823">
        <v>90.550003000000004</v>
      </c>
      <c r="D2823">
        <v>90.760002</v>
      </c>
      <c r="E2823">
        <v>90.040001000000004</v>
      </c>
      <c r="F2823">
        <v>90.209998999999996</v>
      </c>
      <c r="G2823">
        <v>90.209998999999996</v>
      </c>
      <c r="H2823">
        <v>0</v>
      </c>
    </row>
    <row r="2824" spans="1:8" x14ac:dyDescent="0.25">
      <c r="A2824" s="1">
        <v>37956</v>
      </c>
      <c r="B2824" s="1" t="str">
        <f t="shared" si="44"/>
        <v>2003M12</v>
      </c>
      <c r="C2824">
        <v>90.160004000000001</v>
      </c>
      <c r="D2824">
        <v>90.540001000000004</v>
      </c>
      <c r="E2824">
        <v>89.879997000000003</v>
      </c>
      <c r="F2824">
        <v>90.349997999999999</v>
      </c>
      <c r="G2824">
        <v>90.349997999999999</v>
      </c>
      <c r="H2824">
        <v>0</v>
      </c>
    </row>
    <row r="2825" spans="1:8" x14ac:dyDescent="0.25">
      <c r="A2825" s="1">
        <v>37957</v>
      </c>
      <c r="B2825" s="1" t="str">
        <f t="shared" si="44"/>
        <v>2003M12</v>
      </c>
      <c r="C2825">
        <v>90.349997999999999</v>
      </c>
      <c r="D2825">
        <v>90.540001000000004</v>
      </c>
      <c r="E2825">
        <v>89.580001999999993</v>
      </c>
      <c r="F2825">
        <v>89.639999000000003</v>
      </c>
      <c r="G2825">
        <v>89.639999000000003</v>
      </c>
      <c r="H2825">
        <v>0</v>
      </c>
    </row>
    <row r="2826" spans="1:8" x14ac:dyDescent="0.25">
      <c r="A2826" s="1">
        <v>37958</v>
      </c>
      <c r="B2826" s="1" t="str">
        <f t="shared" si="44"/>
        <v>2003M12</v>
      </c>
      <c r="C2826">
        <v>89.599997999999999</v>
      </c>
      <c r="D2826">
        <v>89.690002000000007</v>
      </c>
      <c r="E2826">
        <v>89.330001999999993</v>
      </c>
      <c r="F2826">
        <v>89.5</v>
      </c>
      <c r="G2826">
        <v>89.5</v>
      </c>
      <c r="H2826">
        <v>0</v>
      </c>
    </row>
    <row r="2827" spans="1:8" x14ac:dyDescent="0.25">
      <c r="A2827" s="1">
        <v>37959</v>
      </c>
      <c r="B2827" s="1" t="str">
        <f t="shared" si="44"/>
        <v>2003M12</v>
      </c>
      <c r="C2827">
        <v>89.43</v>
      </c>
      <c r="D2827">
        <v>90</v>
      </c>
      <c r="E2827">
        <v>89.239998</v>
      </c>
      <c r="F2827">
        <v>89.599997999999999</v>
      </c>
      <c r="G2827">
        <v>89.599997999999999</v>
      </c>
      <c r="H2827">
        <v>0</v>
      </c>
    </row>
    <row r="2828" spans="1:8" x14ac:dyDescent="0.25">
      <c r="A2828" s="1">
        <v>37960</v>
      </c>
      <c r="B2828" s="1" t="str">
        <f t="shared" si="44"/>
        <v>2003M12</v>
      </c>
      <c r="C2828">
        <v>89.709998999999996</v>
      </c>
      <c r="D2828">
        <v>89.82</v>
      </c>
      <c r="E2828">
        <v>89.059997999999993</v>
      </c>
      <c r="F2828">
        <v>89.139999000000003</v>
      </c>
      <c r="G2828">
        <v>89.139999000000003</v>
      </c>
      <c r="H2828">
        <v>0</v>
      </c>
    </row>
    <row r="2829" spans="1:8" x14ac:dyDescent="0.25">
      <c r="A2829" s="1">
        <v>37963</v>
      </c>
      <c r="B2829" s="1" t="str">
        <f t="shared" si="44"/>
        <v>2003M12</v>
      </c>
      <c r="C2829">
        <v>89.089995999999999</v>
      </c>
      <c r="D2829">
        <v>89.190002000000007</v>
      </c>
      <c r="E2829">
        <v>88.639999000000003</v>
      </c>
      <c r="F2829">
        <v>88.75</v>
      </c>
      <c r="G2829">
        <v>88.75</v>
      </c>
      <c r="H2829">
        <v>0</v>
      </c>
    </row>
    <row r="2830" spans="1:8" x14ac:dyDescent="0.25">
      <c r="A2830" s="1">
        <v>37964</v>
      </c>
      <c r="B2830" s="1" t="str">
        <f t="shared" si="44"/>
        <v>2003M12</v>
      </c>
      <c r="C2830">
        <v>88.75</v>
      </c>
      <c r="D2830">
        <v>88.959998999999996</v>
      </c>
      <c r="E2830">
        <v>88.370002999999997</v>
      </c>
      <c r="F2830">
        <v>88.610000999999997</v>
      </c>
      <c r="G2830">
        <v>88.610000999999997</v>
      </c>
      <c r="H2830">
        <v>0</v>
      </c>
    </row>
    <row r="2831" spans="1:8" x14ac:dyDescent="0.25">
      <c r="A2831" s="1">
        <v>37965</v>
      </c>
      <c r="B2831" s="1" t="str">
        <f t="shared" si="44"/>
        <v>2003M12</v>
      </c>
      <c r="C2831">
        <v>88.57</v>
      </c>
      <c r="D2831">
        <v>89.239998</v>
      </c>
      <c r="E2831">
        <v>88.529999000000004</v>
      </c>
      <c r="F2831">
        <v>88.849997999999999</v>
      </c>
      <c r="G2831">
        <v>88.849997999999999</v>
      </c>
      <c r="H2831">
        <v>0</v>
      </c>
    </row>
    <row r="2832" spans="1:8" x14ac:dyDescent="0.25">
      <c r="A2832" s="1">
        <v>37966</v>
      </c>
      <c r="B2832" s="1" t="str">
        <f t="shared" si="44"/>
        <v>2003M12</v>
      </c>
      <c r="C2832">
        <v>89.040001000000004</v>
      </c>
      <c r="D2832">
        <v>89.559997999999993</v>
      </c>
      <c r="E2832">
        <v>88.779999000000004</v>
      </c>
      <c r="F2832">
        <v>88.879997000000003</v>
      </c>
      <c r="G2832">
        <v>88.879997000000003</v>
      </c>
      <c r="H2832">
        <v>0</v>
      </c>
    </row>
    <row r="2833" spans="1:8" x14ac:dyDescent="0.25">
      <c r="A2833" s="1">
        <v>37967</v>
      </c>
      <c r="B2833" s="1" t="str">
        <f t="shared" si="44"/>
        <v>2003M12</v>
      </c>
      <c r="C2833">
        <v>88.879997000000003</v>
      </c>
      <c r="D2833">
        <v>88.940002000000007</v>
      </c>
      <c r="E2833">
        <v>88.400002000000001</v>
      </c>
      <c r="F2833">
        <v>88.489998</v>
      </c>
      <c r="G2833">
        <v>88.489998</v>
      </c>
      <c r="H2833">
        <v>0</v>
      </c>
    </row>
    <row r="2834" spans="1:8" x14ac:dyDescent="0.25">
      <c r="A2834" s="1">
        <v>37970</v>
      </c>
      <c r="B2834" s="1" t="str">
        <f t="shared" si="44"/>
        <v>2003M12</v>
      </c>
      <c r="C2834">
        <v>89.199996999999996</v>
      </c>
      <c r="D2834">
        <v>89.449996999999996</v>
      </c>
      <c r="E2834">
        <v>88.300003000000004</v>
      </c>
      <c r="F2834">
        <v>88.459998999999996</v>
      </c>
      <c r="G2834">
        <v>88.459998999999996</v>
      </c>
      <c r="H2834">
        <v>0</v>
      </c>
    </row>
    <row r="2835" spans="1:8" x14ac:dyDescent="0.25">
      <c r="A2835" s="1">
        <v>37971</v>
      </c>
      <c r="B2835" s="1" t="str">
        <f t="shared" si="44"/>
        <v>2003M12</v>
      </c>
      <c r="C2835">
        <v>88.389999000000003</v>
      </c>
      <c r="D2835">
        <v>88.5</v>
      </c>
      <c r="E2835">
        <v>88.18</v>
      </c>
      <c r="F2835">
        <v>88.309997999999993</v>
      </c>
      <c r="G2835">
        <v>88.309997999999993</v>
      </c>
      <c r="H2835">
        <v>0</v>
      </c>
    </row>
    <row r="2836" spans="1:8" x14ac:dyDescent="0.25">
      <c r="A2836" s="1">
        <v>37972</v>
      </c>
      <c r="B2836" s="1" t="str">
        <f t="shared" si="44"/>
        <v>2003M12</v>
      </c>
      <c r="C2836">
        <v>88.360000999999997</v>
      </c>
      <c r="D2836">
        <v>88.550003000000004</v>
      </c>
      <c r="E2836">
        <v>87.790001000000004</v>
      </c>
      <c r="F2836">
        <v>87.940002000000007</v>
      </c>
      <c r="G2836">
        <v>87.940002000000007</v>
      </c>
      <c r="H2836">
        <v>0</v>
      </c>
    </row>
    <row r="2837" spans="1:8" x14ac:dyDescent="0.25">
      <c r="A2837" s="1">
        <v>37973</v>
      </c>
      <c r="B2837" s="1" t="str">
        <f t="shared" si="44"/>
        <v>2003M12</v>
      </c>
      <c r="C2837">
        <v>87.940002000000007</v>
      </c>
      <c r="D2837">
        <v>88.239998</v>
      </c>
      <c r="E2837">
        <v>87.769997000000004</v>
      </c>
      <c r="F2837">
        <v>87.849997999999999</v>
      </c>
      <c r="G2837">
        <v>87.849997999999999</v>
      </c>
      <c r="H2837">
        <v>0</v>
      </c>
    </row>
    <row r="2838" spans="1:8" x14ac:dyDescent="0.25">
      <c r="A2838" s="1">
        <v>37974</v>
      </c>
      <c r="B2838" s="1" t="str">
        <f t="shared" si="44"/>
        <v>2003M12</v>
      </c>
      <c r="C2838">
        <v>87.870002999999997</v>
      </c>
      <c r="D2838">
        <v>88.379997000000003</v>
      </c>
      <c r="E2838">
        <v>87.82</v>
      </c>
      <c r="F2838">
        <v>88.110000999999997</v>
      </c>
      <c r="G2838">
        <v>88.110000999999997</v>
      </c>
      <c r="H2838">
        <v>0</v>
      </c>
    </row>
    <row r="2839" spans="1:8" x14ac:dyDescent="0.25">
      <c r="A2839" s="1">
        <v>37977</v>
      </c>
      <c r="B2839" s="1" t="str">
        <f t="shared" si="44"/>
        <v>2003M12</v>
      </c>
      <c r="C2839">
        <v>88.279999000000004</v>
      </c>
      <c r="D2839">
        <v>88.300003000000004</v>
      </c>
      <c r="E2839">
        <v>87.779999000000004</v>
      </c>
      <c r="F2839">
        <v>87.989998</v>
      </c>
      <c r="G2839">
        <v>87.989998</v>
      </c>
      <c r="H2839">
        <v>0</v>
      </c>
    </row>
    <row r="2840" spans="1:8" x14ac:dyDescent="0.25">
      <c r="A2840" s="1">
        <v>37978</v>
      </c>
      <c r="B2840" s="1" t="str">
        <f t="shared" si="44"/>
        <v>2003M12</v>
      </c>
      <c r="C2840">
        <v>88.040001000000004</v>
      </c>
      <c r="D2840">
        <v>88.07</v>
      </c>
      <c r="E2840">
        <v>87.839995999999999</v>
      </c>
      <c r="F2840">
        <v>87.989998</v>
      </c>
      <c r="G2840">
        <v>87.989998</v>
      </c>
      <c r="H2840">
        <v>0</v>
      </c>
    </row>
    <row r="2841" spans="1:8" x14ac:dyDescent="0.25">
      <c r="A2841" s="1">
        <v>37979</v>
      </c>
      <c r="B2841" s="1" t="str">
        <f t="shared" si="44"/>
        <v>2003M12</v>
      </c>
      <c r="C2841">
        <v>87.949996999999996</v>
      </c>
      <c r="D2841">
        <v>87.970000999999996</v>
      </c>
      <c r="E2841">
        <v>87.449996999999996</v>
      </c>
      <c r="F2841">
        <v>87.540001000000004</v>
      </c>
      <c r="G2841">
        <v>87.540001000000004</v>
      </c>
      <c r="H2841">
        <v>0</v>
      </c>
    </row>
    <row r="2842" spans="1:8" x14ac:dyDescent="0.25">
      <c r="A2842" s="1">
        <v>37981</v>
      </c>
      <c r="B2842" s="1" t="str">
        <f t="shared" si="44"/>
        <v>2003M12</v>
      </c>
      <c r="C2842">
        <v>87.489998</v>
      </c>
      <c r="D2842">
        <v>87.650002000000001</v>
      </c>
      <c r="E2842">
        <v>87.43</v>
      </c>
      <c r="F2842">
        <v>87.629997000000003</v>
      </c>
      <c r="G2842">
        <v>87.629997000000003</v>
      </c>
      <c r="H2842">
        <v>0</v>
      </c>
    </row>
    <row r="2843" spans="1:8" x14ac:dyDescent="0.25">
      <c r="A2843" s="1">
        <v>37984</v>
      </c>
      <c r="B2843" s="1" t="str">
        <f t="shared" si="44"/>
        <v>2003M12</v>
      </c>
      <c r="C2843">
        <v>87.68</v>
      </c>
      <c r="D2843">
        <v>87.720000999999996</v>
      </c>
      <c r="E2843">
        <v>87.220000999999996</v>
      </c>
      <c r="F2843">
        <v>87.349997999999999</v>
      </c>
      <c r="G2843">
        <v>87.349997999999999</v>
      </c>
      <c r="H2843">
        <v>0</v>
      </c>
    </row>
    <row r="2844" spans="1:8" x14ac:dyDescent="0.25">
      <c r="A2844" s="1">
        <v>37985</v>
      </c>
      <c r="B2844" s="1" t="str">
        <f t="shared" si="44"/>
        <v>2003M12</v>
      </c>
      <c r="C2844">
        <v>87.389999000000003</v>
      </c>
      <c r="D2844">
        <v>87.419998000000007</v>
      </c>
      <c r="E2844">
        <v>86.900002000000001</v>
      </c>
      <c r="F2844">
        <v>87</v>
      </c>
      <c r="G2844">
        <v>87</v>
      </c>
      <c r="H2844">
        <v>0</v>
      </c>
    </row>
    <row r="2845" spans="1:8" x14ac:dyDescent="0.25">
      <c r="A2845" s="1">
        <v>37986</v>
      </c>
      <c r="B2845" s="1" t="str">
        <f t="shared" si="44"/>
        <v>2003M12</v>
      </c>
      <c r="C2845">
        <v>86.980002999999996</v>
      </c>
      <c r="D2845">
        <v>87.199996999999996</v>
      </c>
      <c r="E2845">
        <v>86.360000999999997</v>
      </c>
      <c r="F2845">
        <v>86.919998000000007</v>
      </c>
      <c r="G2845">
        <v>86.919998000000007</v>
      </c>
      <c r="H2845">
        <v>0</v>
      </c>
    </row>
    <row r="2846" spans="1:8" x14ac:dyDescent="0.25">
      <c r="A2846" s="1">
        <v>37988</v>
      </c>
      <c r="B2846" s="1" t="str">
        <f t="shared" si="44"/>
        <v>2004M1</v>
      </c>
      <c r="C2846">
        <v>86.790001000000004</v>
      </c>
      <c r="D2846">
        <v>87.129997000000003</v>
      </c>
      <c r="E2846">
        <v>86.5</v>
      </c>
      <c r="F2846">
        <v>86.919998000000007</v>
      </c>
      <c r="G2846">
        <v>86.919998000000007</v>
      </c>
      <c r="H2846">
        <v>0</v>
      </c>
    </row>
    <row r="2847" spans="1:8" x14ac:dyDescent="0.25">
      <c r="A2847" s="1">
        <v>37991</v>
      </c>
      <c r="B2847" s="1" t="str">
        <f t="shared" si="44"/>
        <v>2004M1</v>
      </c>
      <c r="C2847">
        <v>86.43</v>
      </c>
      <c r="D2847">
        <v>86.690002000000007</v>
      </c>
      <c r="E2847">
        <v>85.980002999999996</v>
      </c>
      <c r="F2847">
        <v>86.07</v>
      </c>
      <c r="G2847">
        <v>86.07</v>
      </c>
      <c r="H2847">
        <v>0</v>
      </c>
    </row>
    <row r="2848" spans="1:8" x14ac:dyDescent="0.25">
      <c r="A2848" s="1">
        <v>37992</v>
      </c>
      <c r="B2848" s="1" t="str">
        <f t="shared" si="44"/>
        <v>2004M1</v>
      </c>
      <c r="C2848">
        <v>86.050003000000004</v>
      </c>
      <c r="D2848">
        <v>86.110000999999997</v>
      </c>
      <c r="E2848">
        <v>85.370002999999997</v>
      </c>
      <c r="F2848">
        <v>85.629997000000003</v>
      </c>
      <c r="G2848">
        <v>85.629997000000003</v>
      </c>
      <c r="H2848">
        <v>0</v>
      </c>
    </row>
    <row r="2849" spans="1:8" x14ac:dyDescent="0.25">
      <c r="A2849" s="1">
        <v>37993</v>
      </c>
      <c r="B2849" s="1" t="str">
        <f t="shared" si="44"/>
        <v>2004M1</v>
      </c>
      <c r="C2849">
        <v>85.860000999999997</v>
      </c>
      <c r="D2849">
        <v>86.269997000000004</v>
      </c>
      <c r="E2849">
        <v>85.730002999999996</v>
      </c>
      <c r="F2849">
        <v>86.199996999999996</v>
      </c>
      <c r="G2849">
        <v>86.199996999999996</v>
      </c>
      <c r="H2849">
        <v>0</v>
      </c>
    </row>
    <row r="2850" spans="1:8" x14ac:dyDescent="0.25">
      <c r="A2850" s="1">
        <v>37994</v>
      </c>
      <c r="B2850" s="1" t="str">
        <f t="shared" si="44"/>
        <v>2004M1</v>
      </c>
      <c r="C2850">
        <v>86.239998</v>
      </c>
      <c r="D2850">
        <v>86.639999000000003</v>
      </c>
      <c r="E2850">
        <v>85.449996999999996</v>
      </c>
      <c r="F2850">
        <v>85.57</v>
      </c>
      <c r="G2850">
        <v>85.57</v>
      </c>
      <c r="H2850">
        <v>0</v>
      </c>
    </row>
    <row r="2851" spans="1:8" x14ac:dyDescent="0.25">
      <c r="A2851" s="1">
        <v>37995</v>
      </c>
      <c r="B2851" s="1" t="str">
        <f t="shared" si="44"/>
        <v>2004M1</v>
      </c>
      <c r="C2851">
        <v>85.510002</v>
      </c>
      <c r="D2851">
        <v>85.940002000000007</v>
      </c>
      <c r="E2851">
        <v>84.970000999999996</v>
      </c>
      <c r="F2851">
        <v>85.110000999999997</v>
      </c>
      <c r="G2851">
        <v>85.110000999999997</v>
      </c>
      <c r="H2851">
        <v>0</v>
      </c>
    </row>
    <row r="2852" spans="1:8" x14ac:dyDescent="0.25">
      <c r="A2852" s="1">
        <v>37998</v>
      </c>
      <c r="B2852" s="1" t="str">
        <f t="shared" si="44"/>
        <v>2004M1</v>
      </c>
      <c r="C2852">
        <v>85.120002999999997</v>
      </c>
      <c r="D2852">
        <v>85.57</v>
      </c>
      <c r="E2852">
        <v>84.800003000000004</v>
      </c>
      <c r="F2852">
        <v>85.550003000000004</v>
      </c>
      <c r="G2852">
        <v>85.550003000000004</v>
      </c>
      <c r="H2852">
        <v>0</v>
      </c>
    </row>
    <row r="2853" spans="1:8" x14ac:dyDescent="0.25">
      <c r="A2853" s="1">
        <v>37999</v>
      </c>
      <c r="B2853" s="1" t="str">
        <f t="shared" si="44"/>
        <v>2004M1</v>
      </c>
      <c r="C2853">
        <v>85.610000999999997</v>
      </c>
      <c r="D2853">
        <v>85.720000999999996</v>
      </c>
      <c r="E2853">
        <v>85.269997000000004</v>
      </c>
      <c r="F2853">
        <v>85.510002</v>
      </c>
      <c r="G2853">
        <v>85.510002</v>
      </c>
      <c r="H2853">
        <v>0</v>
      </c>
    </row>
    <row r="2854" spans="1:8" x14ac:dyDescent="0.25">
      <c r="A2854" s="1">
        <v>38000</v>
      </c>
      <c r="B2854" s="1" t="str">
        <f t="shared" si="44"/>
        <v>2004M1</v>
      </c>
      <c r="C2854">
        <v>85.330001999999993</v>
      </c>
      <c r="D2854">
        <v>86.160004000000001</v>
      </c>
      <c r="E2854">
        <v>85.32</v>
      </c>
      <c r="F2854">
        <v>86.029999000000004</v>
      </c>
      <c r="G2854">
        <v>86.029999000000004</v>
      </c>
      <c r="H2854">
        <v>0</v>
      </c>
    </row>
    <row r="2855" spans="1:8" x14ac:dyDescent="0.25">
      <c r="A2855" s="1">
        <v>38001</v>
      </c>
      <c r="B2855" s="1" t="str">
        <f t="shared" si="44"/>
        <v>2004M1</v>
      </c>
      <c r="C2855">
        <v>86.089995999999999</v>
      </c>
      <c r="D2855">
        <v>86.629997000000003</v>
      </c>
      <c r="E2855">
        <v>86.019997000000004</v>
      </c>
      <c r="F2855">
        <v>86.559997999999993</v>
      </c>
      <c r="G2855">
        <v>86.559997999999993</v>
      </c>
      <c r="H2855">
        <v>0</v>
      </c>
    </row>
    <row r="2856" spans="1:8" x14ac:dyDescent="0.25">
      <c r="A2856" s="1">
        <v>38002</v>
      </c>
      <c r="B2856" s="1" t="str">
        <f t="shared" si="44"/>
        <v>2004M1</v>
      </c>
      <c r="C2856">
        <v>86.459998999999996</v>
      </c>
      <c r="D2856">
        <v>87.870002999999997</v>
      </c>
      <c r="E2856">
        <v>86.400002000000001</v>
      </c>
      <c r="F2856">
        <v>87.730002999999996</v>
      </c>
      <c r="G2856">
        <v>87.730002999999996</v>
      </c>
      <c r="H2856">
        <v>0</v>
      </c>
    </row>
    <row r="2857" spans="1:8" x14ac:dyDescent="0.25">
      <c r="A2857" s="1">
        <v>38005</v>
      </c>
      <c r="B2857" s="1" t="str">
        <f t="shared" si="44"/>
        <v>2004M1</v>
      </c>
      <c r="C2857">
        <v>87.650002000000001</v>
      </c>
      <c r="D2857">
        <v>88.07</v>
      </c>
      <c r="E2857">
        <v>87.459998999999996</v>
      </c>
      <c r="F2857">
        <v>87.660004000000001</v>
      </c>
      <c r="G2857">
        <v>87.660004000000001</v>
      </c>
      <c r="H2857">
        <v>0</v>
      </c>
    </row>
    <row r="2858" spans="1:8" x14ac:dyDescent="0.25">
      <c r="A2858" s="1">
        <v>38006</v>
      </c>
      <c r="B2858" s="1" t="str">
        <f t="shared" si="44"/>
        <v>2004M1</v>
      </c>
      <c r="C2858">
        <v>87.410004000000001</v>
      </c>
      <c r="D2858">
        <v>88.010002</v>
      </c>
      <c r="E2858">
        <v>86.529999000000004</v>
      </c>
      <c r="F2858">
        <v>86.709998999999996</v>
      </c>
      <c r="G2858">
        <v>86.709998999999996</v>
      </c>
      <c r="H2858">
        <v>0</v>
      </c>
    </row>
    <row r="2859" spans="1:8" x14ac:dyDescent="0.25">
      <c r="A2859" s="1">
        <v>38007</v>
      </c>
      <c r="B2859" s="1" t="str">
        <f t="shared" si="44"/>
        <v>2004M1</v>
      </c>
      <c r="C2859">
        <v>86.599997999999999</v>
      </c>
      <c r="D2859">
        <v>86.800003000000004</v>
      </c>
      <c r="E2859">
        <v>86.080001999999993</v>
      </c>
      <c r="F2859">
        <v>86.360000999999997</v>
      </c>
      <c r="G2859">
        <v>86.360000999999997</v>
      </c>
      <c r="H2859">
        <v>0</v>
      </c>
    </row>
    <row r="2860" spans="1:8" x14ac:dyDescent="0.25">
      <c r="A2860" s="1">
        <v>38008</v>
      </c>
      <c r="B2860" s="1" t="str">
        <f t="shared" si="44"/>
        <v>2004M1</v>
      </c>
      <c r="C2860">
        <v>86.230002999999996</v>
      </c>
      <c r="D2860">
        <v>86.309997999999993</v>
      </c>
      <c r="E2860">
        <v>85.610000999999997</v>
      </c>
      <c r="F2860">
        <v>85.82</v>
      </c>
      <c r="G2860">
        <v>85.82</v>
      </c>
      <c r="H2860">
        <v>0</v>
      </c>
    </row>
    <row r="2861" spans="1:8" x14ac:dyDescent="0.25">
      <c r="A2861" s="1">
        <v>38009</v>
      </c>
      <c r="B2861" s="1" t="str">
        <f t="shared" si="44"/>
        <v>2004M1</v>
      </c>
      <c r="C2861">
        <v>85.769997000000004</v>
      </c>
      <c r="D2861">
        <v>86.769997000000004</v>
      </c>
      <c r="E2861">
        <v>85.480002999999996</v>
      </c>
      <c r="F2861">
        <v>86.559997999999993</v>
      </c>
      <c r="G2861">
        <v>86.559997999999993</v>
      </c>
      <c r="H2861">
        <v>0</v>
      </c>
    </row>
    <row r="2862" spans="1:8" x14ac:dyDescent="0.25">
      <c r="A2862" s="1">
        <v>38012</v>
      </c>
      <c r="B2862" s="1" t="str">
        <f t="shared" si="44"/>
        <v>2004M1</v>
      </c>
      <c r="C2862">
        <v>86.730002999999996</v>
      </c>
      <c r="D2862">
        <v>87.290001000000004</v>
      </c>
      <c r="E2862">
        <v>86.389999000000003</v>
      </c>
      <c r="F2862">
        <v>87.25</v>
      </c>
      <c r="G2862">
        <v>87.25</v>
      </c>
      <c r="H2862">
        <v>0</v>
      </c>
    </row>
    <row r="2863" spans="1:8" x14ac:dyDescent="0.25">
      <c r="A2863" s="1">
        <v>38013</v>
      </c>
      <c r="B2863" s="1" t="str">
        <f t="shared" si="44"/>
        <v>2004M1</v>
      </c>
      <c r="C2863">
        <v>87.139999000000003</v>
      </c>
      <c r="D2863">
        <v>87.400002000000001</v>
      </c>
      <c r="E2863">
        <v>86.160004000000001</v>
      </c>
      <c r="F2863">
        <v>86.279999000000004</v>
      </c>
      <c r="G2863">
        <v>86.279999000000004</v>
      </c>
      <c r="H2863">
        <v>0</v>
      </c>
    </row>
    <row r="2864" spans="1:8" x14ac:dyDescent="0.25">
      <c r="A2864" s="1">
        <v>38014</v>
      </c>
      <c r="B2864" s="1" t="str">
        <f t="shared" si="44"/>
        <v>2004M1</v>
      </c>
      <c r="C2864">
        <v>86.279999000000004</v>
      </c>
      <c r="D2864">
        <v>87.260002</v>
      </c>
      <c r="E2864">
        <v>86.220000999999996</v>
      </c>
      <c r="F2864">
        <v>86.970000999999996</v>
      </c>
      <c r="G2864">
        <v>86.970000999999996</v>
      </c>
      <c r="H2864">
        <v>0</v>
      </c>
    </row>
    <row r="2865" spans="1:8" x14ac:dyDescent="0.25">
      <c r="A2865" s="1">
        <v>38015</v>
      </c>
      <c r="B2865" s="1" t="str">
        <f t="shared" si="44"/>
        <v>2004M1</v>
      </c>
      <c r="C2865">
        <v>87.389999000000003</v>
      </c>
      <c r="D2865">
        <v>87.82</v>
      </c>
      <c r="E2865">
        <v>86.900002000000001</v>
      </c>
      <c r="F2865">
        <v>87.580001999999993</v>
      </c>
      <c r="G2865">
        <v>87.580001999999993</v>
      </c>
      <c r="H2865">
        <v>0</v>
      </c>
    </row>
    <row r="2866" spans="1:8" x14ac:dyDescent="0.25">
      <c r="A2866" s="1">
        <v>38016</v>
      </c>
      <c r="B2866" s="1" t="str">
        <f t="shared" si="44"/>
        <v>2004M1</v>
      </c>
      <c r="C2866">
        <v>87.529999000000004</v>
      </c>
      <c r="D2866">
        <v>87.860000999999997</v>
      </c>
      <c r="E2866">
        <v>87.07</v>
      </c>
      <c r="F2866">
        <v>87.199996999999996</v>
      </c>
      <c r="G2866">
        <v>87.199996999999996</v>
      </c>
      <c r="H2866">
        <v>0</v>
      </c>
    </row>
    <row r="2867" spans="1:8" x14ac:dyDescent="0.25">
      <c r="A2867" s="1">
        <v>38019</v>
      </c>
      <c r="B2867" s="1" t="str">
        <f t="shared" si="44"/>
        <v>2004M2</v>
      </c>
      <c r="C2867">
        <v>87.139999000000003</v>
      </c>
      <c r="D2867">
        <v>87.669998000000007</v>
      </c>
      <c r="E2867">
        <v>87.089995999999999</v>
      </c>
      <c r="F2867">
        <v>87.529999000000004</v>
      </c>
      <c r="G2867">
        <v>87.529999000000004</v>
      </c>
      <c r="H2867">
        <v>0</v>
      </c>
    </row>
    <row r="2868" spans="1:8" x14ac:dyDescent="0.25">
      <c r="A2868" s="1">
        <v>38020</v>
      </c>
      <c r="B2868" s="1" t="str">
        <f t="shared" si="44"/>
        <v>2004M2</v>
      </c>
      <c r="C2868">
        <v>87.400002000000001</v>
      </c>
      <c r="D2868">
        <v>87.5</v>
      </c>
      <c r="E2868">
        <v>86.480002999999996</v>
      </c>
      <c r="F2868">
        <v>86.790001000000004</v>
      </c>
      <c r="G2868">
        <v>86.790001000000004</v>
      </c>
      <c r="H2868">
        <v>0</v>
      </c>
    </row>
    <row r="2869" spans="1:8" x14ac:dyDescent="0.25">
      <c r="A2869" s="1">
        <v>38021</v>
      </c>
      <c r="B2869" s="1" t="str">
        <f t="shared" si="44"/>
        <v>2004M2</v>
      </c>
      <c r="C2869">
        <v>86.790001000000004</v>
      </c>
      <c r="D2869">
        <v>87.099997999999999</v>
      </c>
      <c r="E2869">
        <v>86.699996999999996</v>
      </c>
      <c r="F2869">
        <v>86.839995999999999</v>
      </c>
      <c r="G2869">
        <v>86.839995999999999</v>
      </c>
      <c r="H2869">
        <v>0</v>
      </c>
    </row>
    <row r="2870" spans="1:8" x14ac:dyDescent="0.25">
      <c r="A2870" s="1">
        <v>38022</v>
      </c>
      <c r="B2870" s="1" t="str">
        <f t="shared" si="44"/>
        <v>2004M2</v>
      </c>
      <c r="C2870">
        <v>86.839995999999999</v>
      </c>
      <c r="D2870">
        <v>86.940002000000007</v>
      </c>
      <c r="E2870">
        <v>86.300003000000004</v>
      </c>
      <c r="F2870">
        <v>86.900002000000001</v>
      </c>
      <c r="G2870">
        <v>86.900002000000001</v>
      </c>
      <c r="H2870">
        <v>0</v>
      </c>
    </row>
    <row r="2871" spans="1:8" x14ac:dyDescent="0.25">
      <c r="A2871" s="1">
        <v>38023</v>
      </c>
      <c r="B2871" s="1" t="str">
        <f t="shared" si="44"/>
        <v>2004M2</v>
      </c>
      <c r="C2871">
        <v>86.75</v>
      </c>
      <c r="D2871">
        <v>87.089995999999999</v>
      </c>
      <c r="E2871">
        <v>85.839995999999999</v>
      </c>
      <c r="F2871">
        <v>86.019997000000004</v>
      </c>
      <c r="G2871">
        <v>86.019997000000004</v>
      </c>
      <c r="H2871">
        <v>0</v>
      </c>
    </row>
    <row r="2872" spans="1:8" x14ac:dyDescent="0.25">
      <c r="A2872" s="1">
        <v>38026</v>
      </c>
      <c r="B2872" s="1" t="str">
        <f t="shared" si="44"/>
        <v>2004M2</v>
      </c>
      <c r="C2872">
        <v>86.260002</v>
      </c>
      <c r="D2872">
        <v>86.370002999999997</v>
      </c>
      <c r="E2872">
        <v>85.620002999999997</v>
      </c>
      <c r="F2872">
        <v>86</v>
      </c>
      <c r="G2872">
        <v>86</v>
      </c>
      <c r="H2872">
        <v>0</v>
      </c>
    </row>
    <row r="2873" spans="1:8" x14ac:dyDescent="0.25">
      <c r="A2873" s="1">
        <v>38027</v>
      </c>
      <c r="B2873" s="1" t="str">
        <f t="shared" si="44"/>
        <v>2004M2</v>
      </c>
      <c r="C2873">
        <v>85.980002999999996</v>
      </c>
      <c r="D2873">
        <v>86.010002</v>
      </c>
      <c r="E2873">
        <v>85.419998000000007</v>
      </c>
      <c r="F2873">
        <v>85.839995999999999</v>
      </c>
      <c r="G2873">
        <v>85.839995999999999</v>
      </c>
      <c r="H2873">
        <v>0</v>
      </c>
    </row>
    <row r="2874" spans="1:8" x14ac:dyDescent="0.25">
      <c r="A2874" s="1">
        <v>38028</v>
      </c>
      <c r="B2874" s="1" t="str">
        <f t="shared" si="44"/>
        <v>2004M2</v>
      </c>
      <c r="C2874">
        <v>85.970000999999996</v>
      </c>
      <c r="D2874">
        <v>86.129997000000003</v>
      </c>
      <c r="E2874">
        <v>85.089995999999999</v>
      </c>
      <c r="F2874">
        <v>85.199996999999996</v>
      </c>
      <c r="G2874">
        <v>85.199996999999996</v>
      </c>
      <c r="H2874">
        <v>0</v>
      </c>
    </row>
    <row r="2875" spans="1:8" x14ac:dyDescent="0.25">
      <c r="A2875" s="1">
        <v>38029</v>
      </c>
      <c r="B2875" s="1" t="str">
        <f t="shared" si="44"/>
        <v>2004M2</v>
      </c>
      <c r="C2875">
        <v>85.089995999999999</v>
      </c>
      <c r="D2875">
        <v>85.339995999999999</v>
      </c>
      <c r="E2875">
        <v>85.010002</v>
      </c>
      <c r="F2875">
        <v>85.290001000000004</v>
      </c>
      <c r="G2875">
        <v>85.290001000000004</v>
      </c>
      <c r="H2875">
        <v>0</v>
      </c>
    </row>
    <row r="2876" spans="1:8" x14ac:dyDescent="0.25">
      <c r="A2876" s="1">
        <v>38030</v>
      </c>
      <c r="B2876" s="1" t="str">
        <f t="shared" si="44"/>
        <v>2004M2</v>
      </c>
      <c r="C2876">
        <v>85.169998000000007</v>
      </c>
      <c r="D2876">
        <v>85.690002000000007</v>
      </c>
      <c r="E2876">
        <v>84.739998</v>
      </c>
      <c r="F2876">
        <v>85.559997999999993</v>
      </c>
      <c r="G2876">
        <v>85.559997999999993</v>
      </c>
      <c r="H2876">
        <v>0</v>
      </c>
    </row>
    <row r="2877" spans="1:8" x14ac:dyDescent="0.25">
      <c r="A2877" s="1">
        <v>38033</v>
      </c>
      <c r="B2877" s="1" t="str">
        <f t="shared" si="44"/>
        <v>2004M2</v>
      </c>
      <c r="C2877">
        <v>85.529999000000004</v>
      </c>
      <c r="D2877">
        <v>85.629997000000003</v>
      </c>
      <c r="E2877">
        <v>85.389999000000003</v>
      </c>
      <c r="F2877">
        <v>85.470000999999996</v>
      </c>
      <c r="G2877">
        <v>85.470000999999996</v>
      </c>
      <c r="H2877">
        <v>0</v>
      </c>
    </row>
    <row r="2878" spans="1:8" x14ac:dyDescent="0.25">
      <c r="A2878" s="1">
        <v>38034</v>
      </c>
      <c r="B2878" s="1" t="str">
        <f t="shared" si="44"/>
        <v>2004M2</v>
      </c>
      <c r="C2878">
        <v>85.110000999999997</v>
      </c>
      <c r="D2878">
        <v>85.480002999999996</v>
      </c>
      <c r="E2878">
        <v>84.800003000000004</v>
      </c>
      <c r="F2878">
        <v>85.019997000000004</v>
      </c>
      <c r="G2878">
        <v>85.019997000000004</v>
      </c>
      <c r="H2878">
        <v>0</v>
      </c>
    </row>
    <row r="2879" spans="1:8" x14ac:dyDescent="0.25">
      <c r="A2879" s="1">
        <v>38035</v>
      </c>
      <c r="B2879" s="1" t="str">
        <f t="shared" si="44"/>
        <v>2004M2</v>
      </c>
      <c r="C2879">
        <v>84.910004000000001</v>
      </c>
      <c r="D2879">
        <v>86.010002</v>
      </c>
      <c r="E2879">
        <v>84.559997999999993</v>
      </c>
      <c r="F2879">
        <v>85.879997000000003</v>
      </c>
      <c r="G2879">
        <v>85.879997000000003</v>
      </c>
      <c r="H2879">
        <v>0</v>
      </c>
    </row>
    <row r="2880" spans="1:8" x14ac:dyDescent="0.25">
      <c r="A2880" s="1">
        <v>38036</v>
      </c>
      <c r="B2880" s="1" t="str">
        <f t="shared" si="44"/>
        <v>2004M2</v>
      </c>
      <c r="C2880">
        <v>85.730002999999996</v>
      </c>
      <c r="D2880">
        <v>86.239998</v>
      </c>
      <c r="E2880">
        <v>85.690002000000007</v>
      </c>
      <c r="F2880">
        <v>85.949996999999996</v>
      </c>
      <c r="G2880">
        <v>85.949996999999996</v>
      </c>
      <c r="H2880">
        <v>0</v>
      </c>
    </row>
    <row r="2881" spans="1:8" x14ac:dyDescent="0.25">
      <c r="A2881" s="1">
        <v>38037</v>
      </c>
      <c r="B2881" s="1" t="str">
        <f t="shared" si="44"/>
        <v>2004M2</v>
      </c>
      <c r="C2881">
        <v>85.639999000000003</v>
      </c>
      <c r="D2881">
        <v>87.410004000000001</v>
      </c>
      <c r="E2881">
        <v>85.589995999999999</v>
      </c>
      <c r="F2881">
        <v>87.239998</v>
      </c>
      <c r="G2881">
        <v>87.239998</v>
      </c>
      <c r="H2881">
        <v>0</v>
      </c>
    </row>
    <row r="2882" spans="1:8" x14ac:dyDescent="0.25">
      <c r="A2882" s="1">
        <v>38040</v>
      </c>
      <c r="B2882" s="1" t="str">
        <f t="shared" si="44"/>
        <v>2004M2</v>
      </c>
      <c r="C2882">
        <v>87.199996999999996</v>
      </c>
      <c r="D2882">
        <v>87.610000999999997</v>
      </c>
      <c r="E2882">
        <v>86.720000999999996</v>
      </c>
      <c r="F2882">
        <v>87.040001000000004</v>
      </c>
      <c r="G2882">
        <v>87.040001000000004</v>
      </c>
      <c r="H2882">
        <v>0</v>
      </c>
    </row>
    <row r="2883" spans="1:8" x14ac:dyDescent="0.25">
      <c r="A2883" s="1">
        <v>38041</v>
      </c>
      <c r="B2883" s="1" t="str">
        <f t="shared" ref="B2883:B2946" si="45">YEAR(A2883)&amp;"M"&amp;MONTH(A2883)</f>
        <v>2004M2</v>
      </c>
      <c r="C2883">
        <v>86.839995999999999</v>
      </c>
      <c r="D2883">
        <v>87.129997000000003</v>
      </c>
      <c r="E2883">
        <v>85.989998</v>
      </c>
      <c r="F2883">
        <v>86.139999000000003</v>
      </c>
      <c r="G2883">
        <v>86.139999000000003</v>
      </c>
      <c r="H2883">
        <v>0</v>
      </c>
    </row>
    <row r="2884" spans="1:8" x14ac:dyDescent="0.25">
      <c r="A2884" s="1">
        <v>38042</v>
      </c>
      <c r="B2884" s="1" t="str">
        <f t="shared" si="45"/>
        <v>2004M2</v>
      </c>
      <c r="C2884">
        <v>86.209998999999996</v>
      </c>
      <c r="D2884">
        <v>87.339995999999999</v>
      </c>
      <c r="E2884">
        <v>86.010002</v>
      </c>
      <c r="F2884">
        <v>87.25</v>
      </c>
      <c r="G2884">
        <v>87.25</v>
      </c>
      <c r="H2884">
        <v>0</v>
      </c>
    </row>
    <row r="2885" spans="1:8" x14ac:dyDescent="0.25">
      <c r="A2885" s="1">
        <v>38043</v>
      </c>
      <c r="B2885" s="1" t="str">
        <f t="shared" si="45"/>
        <v>2004M2</v>
      </c>
      <c r="C2885">
        <v>87.230002999999996</v>
      </c>
      <c r="D2885">
        <v>87.989998</v>
      </c>
      <c r="E2885">
        <v>87.110000999999997</v>
      </c>
      <c r="F2885">
        <v>87.68</v>
      </c>
      <c r="G2885">
        <v>87.68</v>
      </c>
      <c r="H2885">
        <v>0</v>
      </c>
    </row>
    <row r="2886" spans="1:8" x14ac:dyDescent="0.25">
      <c r="A2886" s="1">
        <v>38044</v>
      </c>
      <c r="B2886" s="1" t="str">
        <f t="shared" si="45"/>
        <v>2004M2</v>
      </c>
      <c r="C2886">
        <v>87.629997000000003</v>
      </c>
      <c r="D2886">
        <v>88.019997000000004</v>
      </c>
      <c r="E2886">
        <v>87.230002999999996</v>
      </c>
      <c r="F2886">
        <v>87.309997999999993</v>
      </c>
      <c r="G2886">
        <v>87.309997999999993</v>
      </c>
      <c r="H2886">
        <v>0</v>
      </c>
    </row>
    <row r="2887" spans="1:8" x14ac:dyDescent="0.25">
      <c r="A2887" s="1">
        <v>38047</v>
      </c>
      <c r="B2887" s="1" t="str">
        <f t="shared" si="45"/>
        <v>2004M3</v>
      </c>
      <c r="C2887">
        <v>87.099997999999999</v>
      </c>
      <c r="D2887">
        <v>87.620002999999997</v>
      </c>
      <c r="E2887">
        <v>87.029999000000004</v>
      </c>
      <c r="F2887">
        <v>87.519997000000004</v>
      </c>
      <c r="G2887">
        <v>87.519997000000004</v>
      </c>
      <c r="H2887">
        <v>0</v>
      </c>
    </row>
    <row r="2888" spans="1:8" x14ac:dyDescent="0.25">
      <c r="A2888" s="1">
        <v>38048</v>
      </c>
      <c r="B2888" s="1" t="str">
        <f t="shared" si="45"/>
        <v>2004M3</v>
      </c>
      <c r="C2888">
        <v>87.5</v>
      </c>
      <c r="D2888">
        <v>89.059997999999993</v>
      </c>
      <c r="E2888">
        <v>87.43</v>
      </c>
      <c r="F2888">
        <v>88.830001999999993</v>
      </c>
      <c r="G2888">
        <v>88.830001999999993</v>
      </c>
      <c r="H2888">
        <v>0</v>
      </c>
    </row>
    <row r="2889" spans="1:8" x14ac:dyDescent="0.25">
      <c r="A2889" s="1">
        <v>38049</v>
      </c>
      <c r="B2889" s="1" t="str">
        <f t="shared" si="45"/>
        <v>2004M3</v>
      </c>
      <c r="C2889">
        <v>89</v>
      </c>
      <c r="D2889">
        <v>89.839995999999999</v>
      </c>
      <c r="E2889">
        <v>88.900002000000001</v>
      </c>
      <c r="F2889">
        <v>89.029999000000004</v>
      </c>
      <c r="G2889">
        <v>89.029999000000004</v>
      </c>
      <c r="H2889">
        <v>0</v>
      </c>
    </row>
    <row r="2890" spans="1:8" x14ac:dyDescent="0.25">
      <c r="A2890" s="1">
        <v>38050</v>
      </c>
      <c r="B2890" s="1" t="str">
        <f t="shared" si="45"/>
        <v>2004M3</v>
      </c>
      <c r="C2890">
        <v>89.080001999999993</v>
      </c>
      <c r="D2890">
        <v>89.440002000000007</v>
      </c>
      <c r="E2890">
        <v>88.779999000000004</v>
      </c>
      <c r="F2890">
        <v>89.139999000000003</v>
      </c>
      <c r="G2890">
        <v>89.139999000000003</v>
      </c>
      <c r="H2890">
        <v>0</v>
      </c>
    </row>
    <row r="2891" spans="1:8" x14ac:dyDescent="0.25">
      <c r="A2891" s="1">
        <v>38051</v>
      </c>
      <c r="B2891" s="1" t="str">
        <f t="shared" si="45"/>
        <v>2004M3</v>
      </c>
      <c r="C2891">
        <v>89.120002999999997</v>
      </c>
      <c r="D2891">
        <v>89.269997000000004</v>
      </c>
      <c r="E2891">
        <v>87.760002</v>
      </c>
      <c r="F2891">
        <v>88.18</v>
      </c>
      <c r="G2891">
        <v>88.18</v>
      </c>
      <c r="H2891">
        <v>0</v>
      </c>
    </row>
    <row r="2892" spans="1:8" x14ac:dyDescent="0.25">
      <c r="A2892" s="1">
        <v>38054</v>
      </c>
      <c r="B2892" s="1" t="str">
        <f t="shared" si="45"/>
        <v>2004M3</v>
      </c>
      <c r="C2892">
        <v>88.209998999999996</v>
      </c>
      <c r="D2892">
        <v>88.379997000000003</v>
      </c>
      <c r="E2892">
        <v>87.879997000000003</v>
      </c>
      <c r="F2892">
        <v>88</v>
      </c>
      <c r="G2892">
        <v>88</v>
      </c>
      <c r="H2892">
        <v>0</v>
      </c>
    </row>
    <row r="2893" spans="1:8" x14ac:dyDescent="0.25">
      <c r="A2893" s="1">
        <v>38055</v>
      </c>
      <c r="B2893" s="1" t="str">
        <f t="shared" si="45"/>
        <v>2004M3</v>
      </c>
      <c r="C2893">
        <v>87.809997999999993</v>
      </c>
      <c r="D2893">
        <v>88.650002000000001</v>
      </c>
      <c r="E2893">
        <v>87.599997999999999</v>
      </c>
      <c r="F2893">
        <v>88.290001000000004</v>
      </c>
      <c r="G2893">
        <v>88.290001000000004</v>
      </c>
      <c r="H2893">
        <v>0</v>
      </c>
    </row>
    <row r="2894" spans="1:8" x14ac:dyDescent="0.25">
      <c r="A2894" s="1">
        <v>38056</v>
      </c>
      <c r="B2894" s="1" t="str">
        <f t="shared" si="45"/>
        <v>2004M3</v>
      </c>
      <c r="C2894">
        <v>88.519997000000004</v>
      </c>
      <c r="D2894">
        <v>89.230002999999996</v>
      </c>
      <c r="E2894">
        <v>88.309997999999993</v>
      </c>
      <c r="F2894">
        <v>88.949996999999996</v>
      </c>
      <c r="G2894">
        <v>88.949996999999996</v>
      </c>
      <c r="H2894">
        <v>0</v>
      </c>
    </row>
    <row r="2895" spans="1:8" x14ac:dyDescent="0.25">
      <c r="A2895" s="1">
        <v>38057</v>
      </c>
      <c r="B2895" s="1" t="str">
        <f t="shared" si="45"/>
        <v>2004M3</v>
      </c>
      <c r="C2895">
        <v>89</v>
      </c>
      <c r="D2895">
        <v>89.360000999999997</v>
      </c>
      <c r="E2895">
        <v>88.410004000000001</v>
      </c>
      <c r="F2895">
        <v>88.510002</v>
      </c>
      <c r="G2895">
        <v>88.510002</v>
      </c>
      <c r="H2895">
        <v>0</v>
      </c>
    </row>
    <row r="2896" spans="1:8" x14ac:dyDescent="0.25">
      <c r="A2896" s="1">
        <v>38058</v>
      </c>
      <c r="B2896" s="1" t="str">
        <f t="shared" si="45"/>
        <v>2004M3</v>
      </c>
      <c r="C2896">
        <v>88.339995999999999</v>
      </c>
      <c r="D2896">
        <v>89.419998000000007</v>
      </c>
      <c r="E2896">
        <v>88.290001000000004</v>
      </c>
      <c r="F2896">
        <v>89.120002999999997</v>
      </c>
      <c r="G2896">
        <v>89.120002999999997</v>
      </c>
      <c r="H2896">
        <v>0</v>
      </c>
    </row>
    <row r="2897" spans="1:8" x14ac:dyDescent="0.25">
      <c r="A2897" s="1">
        <v>38061</v>
      </c>
      <c r="B2897" s="1" t="str">
        <f t="shared" si="45"/>
        <v>2004M3</v>
      </c>
      <c r="C2897">
        <v>89.169998000000007</v>
      </c>
      <c r="D2897">
        <v>89.290001000000004</v>
      </c>
      <c r="E2897">
        <v>88.529999000000004</v>
      </c>
      <c r="F2897">
        <v>88.809997999999993</v>
      </c>
      <c r="G2897">
        <v>88.809997999999993</v>
      </c>
      <c r="H2897">
        <v>0</v>
      </c>
    </row>
    <row r="2898" spans="1:8" x14ac:dyDescent="0.25">
      <c r="A2898" s="1">
        <v>38062</v>
      </c>
      <c r="B2898" s="1" t="str">
        <f t="shared" si="45"/>
        <v>2004M3</v>
      </c>
      <c r="C2898">
        <v>88.779999000000004</v>
      </c>
      <c r="D2898">
        <v>88.919998000000007</v>
      </c>
      <c r="E2898">
        <v>88.099997999999999</v>
      </c>
      <c r="F2898">
        <v>88.589995999999999</v>
      </c>
      <c r="G2898">
        <v>88.589995999999999</v>
      </c>
      <c r="H2898">
        <v>0</v>
      </c>
    </row>
    <row r="2899" spans="1:8" x14ac:dyDescent="0.25">
      <c r="A2899" s="1">
        <v>38063</v>
      </c>
      <c r="B2899" s="1" t="str">
        <f t="shared" si="45"/>
        <v>2004M3</v>
      </c>
      <c r="C2899">
        <v>88.620002999999997</v>
      </c>
      <c r="D2899">
        <v>89.029999000000004</v>
      </c>
      <c r="E2899">
        <v>88.43</v>
      </c>
      <c r="F2899">
        <v>88.650002000000001</v>
      </c>
      <c r="G2899">
        <v>88.650002000000001</v>
      </c>
      <c r="H2899">
        <v>0</v>
      </c>
    </row>
    <row r="2900" spans="1:8" x14ac:dyDescent="0.25">
      <c r="A2900" s="1">
        <v>38064</v>
      </c>
      <c r="B2900" s="1" t="str">
        <f t="shared" si="45"/>
        <v>2004M3</v>
      </c>
      <c r="C2900">
        <v>88.730002999999996</v>
      </c>
      <c r="D2900">
        <v>88.75</v>
      </c>
      <c r="E2900">
        <v>87.360000999999997</v>
      </c>
      <c r="F2900">
        <v>87.699996999999996</v>
      </c>
      <c r="G2900">
        <v>87.699996999999996</v>
      </c>
      <c r="H2900">
        <v>0</v>
      </c>
    </row>
    <row r="2901" spans="1:8" x14ac:dyDescent="0.25">
      <c r="A2901" s="1">
        <v>38065</v>
      </c>
      <c r="B2901" s="1" t="str">
        <f t="shared" si="45"/>
        <v>2004M3</v>
      </c>
      <c r="C2901">
        <v>87.620002999999997</v>
      </c>
      <c r="D2901">
        <v>88.32</v>
      </c>
      <c r="E2901">
        <v>87.559997999999993</v>
      </c>
      <c r="F2901">
        <v>88.160004000000001</v>
      </c>
      <c r="G2901">
        <v>88.160004000000001</v>
      </c>
      <c r="H2901">
        <v>0</v>
      </c>
    </row>
    <row r="2902" spans="1:8" x14ac:dyDescent="0.25">
      <c r="A2902" s="1">
        <v>38068</v>
      </c>
      <c r="B2902" s="1" t="str">
        <f t="shared" si="45"/>
        <v>2004M3</v>
      </c>
      <c r="C2902">
        <v>88.199996999999996</v>
      </c>
      <c r="D2902">
        <v>88.550003000000004</v>
      </c>
      <c r="E2902">
        <v>87.449996999999996</v>
      </c>
      <c r="F2902">
        <v>87.809997999999993</v>
      </c>
      <c r="G2902">
        <v>87.809997999999993</v>
      </c>
      <c r="H2902">
        <v>0</v>
      </c>
    </row>
    <row r="2903" spans="1:8" x14ac:dyDescent="0.25">
      <c r="A2903" s="1">
        <v>38069</v>
      </c>
      <c r="B2903" s="1" t="str">
        <f t="shared" si="45"/>
        <v>2004M3</v>
      </c>
      <c r="C2903">
        <v>87.760002</v>
      </c>
      <c r="D2903">
        <v>88.18</v>
      </c>
      <c r="E2903">
        <v>87.599997999999999</v>
      </c>
      <c r="F2903">
        <v>87.849997999999999</v>
      </c>
      <c r="G2903">
        <v>87.849997999999999</v>
      </c>
      <c r="H2903">
        <v>0</v>
      </c>
    </row>
    <row r="2904" spans="1:8" x14ac:dyDescent="0.25">
      <c r="A2904" s="1">
        <v>38070</v>
      </c>
      <c r="B2904" s="1" t="str">
        <f t="shared" si="45"/>
        <v>2004M3</v>
      </c>
      <c r="C2904">
        <v>87.739998</v>
      </c>
      <c r="D2904">
        <v>88.980002999999996</v>
      </c>
      <c r="E2904">
        <v>87.610000999999997</v>
      </c>
      <c r="F2904">
        <v>88.93</v>
      </c>
      <c r="G2904">
        <v>88.93</v>
      </c>
      <c r="H2904">
        <v>0</v>
      </c>
    </row>
    <row r="2905" spans="1:8" x14ac:dyDescent="0.25">
      <c r="A2905" s="1">
        <v>38071</v>
      </c>
      <c r="B2905" s="1" t="str">
        <f t="shared" si="45"/>
        <v>2004M3</v>
      </c>
      <c r="C2905">
        <v>88.879997000000003</v>
      </c>
      <c r="D2905">
        <v>89.220000999999996</v>
      </c>
      <c r="E2905">
        <v>88.529999000000004</v>
      </c>
      <c r="F2905">
        <v>88.900002000000001</v>
      </c>
      <c r="G2905">
        <v>88.900002000000001</v>
      </c>
      <c r="H2905">
        <v>0</v>
      </c>
    </row>
    <row r="2906" spans="1:8" x14ac:dyDescent="0.25">
      <c r="A2906" s="1">
        <v>38072</v>
      </c>
      <c r="B2906" s="1" t="str">
        <f t="shared" si="45"/>
        <v>2004M3</v>
      </c>
      <c r="C2906">
        <v>88.919998000000007</v>
      </c>
      <c r="D2906">
        <v>89.169998000000007</v>
      </c>
      <c r="E2906">
        <v>88.360000999999997</v>
      </c>
      <c r="F2906">
        <v>88.889999000000003</v>
      </c>
      <c r="G2906">
        <v>88.889999000000003</v>
      </c>
      <c r="H2906">
        <v>0</v>
      </c>
    </row>
    <row r="2907" spans="1:8" x14ac:dyDescent="0.25">
      <c r="A2907" s="1">
        <v>38075</v>
      </c>
      <c r="B2907" s="1" t="str">
        <f t="shared" si="45"/>
        <v>2004M3</v>
      </c>
      <c r="C2907">
        <v>88.849997999999999</v>
      </c>
      <c r="D2907">
        <v>89.199996999999996</v>
      </c>
      <c r="E2907">
        <v>88.480002999999996</v>
      </c>
      <c r="F2907">
        <v>88.629997000000003</v>
      </c>
      <c r="G2907">
        <v>88.629997000000003</v>
      </c>
      <c r="H2907">
        <v>0</v>
      </c>
    </row>
    <row r="2908" spans="1:8" x14ac:dyDescent="0.25">
      <c r="A2908" s="1">
        <v>38076</v>
      </c>
      <c r="B2908" s="1" t="str">
        <f t="shared" si="45"/>
        <v>2004M3</v>
      </c>
      <c r="C2908">
        <v>88.550003000000004</v>
      </c>
      <c r="D2908">
        <v>88.580001999999993</v>
      </c>
      <c r="E2908">
        <v>88.18</v>
      </c>
      <c r="F2908">
        <v>88.43</v>
      </c>
      <c r="G2908">
        <v>88.43</v>
      </c>
      <c r="H2908">
        <v>0</v>
      </c>
    </row>
    <row r="2909" spans="1:8" x14ac:dyDescent="0.25">
      <c r="A2909" s="1">
        <v>38077</v>
      </c>
      <c r="B2909" s="1" t="str">
        <f t="shared" si="45"/>
        <v>2004M3</v>
      </c>
      <c r="C2909">
        <v>88.43</v>
      </c>
      <c r="D2909">
        <v>88.470000999999996</v>
      </c>
      <c r="E2909">
        <v>87.489998</v>
      </c>
      <c r="F2909">
        <v>87.610000999999997</v>
      </c>
      <c r="G2909">
        <v>87.610000999999997</v>
      </c>
      <c r="H2909">
        <v>0</v>
      </c>
    </row>
    <row r="2910" spans="1:8" x14ac:dyDescent="0.25">
      <c r="A2910" s="1">
        <v>38078</v>
      </c>
      <c r="B2910" s="1" t="str">
        <f t="shared" si="45"/>
        <v>2004M4</v>
      </c>
      <c r="C2910">
        <v>87.57</v>
      </c>
      <c r="D2910">
        <v>87.849997999999999</v>
      </c>
      <c r="E2910">
        <v>87.019997000000004</v>
      </c>
      <c r="F2910">
        <v>87.209998999999996</v>
      </c>
      <c r="G2910">
        <v>87.209998999999996</v>
      </c>
      <c r="H2910">
        <v>0</v>
      </c>
    </row>
    <row r="2911" spans="1:8" x14ac:dyDescent="0.25">
      <c r="A2911" s="1">
        <v>38079</v>
      </c>
      <c r="B2911" s="1" t="str">
        <f t="shared" si="45"/>
        <v>2004M4</v>
      </c>
      <c r="C2911">
        <v>87.199996999999996</v>
      </c>
      <c r="D2911">
        <v>88.68</v>
      </c>
      <c r="E2911">
        <v>87.160004000000001</v>
      </c>
      <c r="F2911">
        <v>88.510002</v>
      </c>
      <c r="G2911">
        <v>88.510002</v>
      </c>
      <c r="H2911">
        <v>0</v>
      </c>
    </row>
    <row r="2912" spans="1:8" x14ac:dyDescent="0.25">
      <c r="A2912" s="1">
        <v>38082</v>
      </c>
      <c r="B2912" s="1" t="str">
        <f t="shared" si="45"/>
        <v>2004M4</v>
      </c>
      <c r="C2912">
        <v>88.589995999999999</v>
      </c>
      <c r="D2912">
        <v>89.43</v>
      </c>
      <c r="E2912">
        <v>88.529999000000004</v>
      </c>
      <c r="F2912">
        <v>89.220000999999996</v>
      </c>
      <c r="G2912">
        <v>89.220000999999996</v>
      </c>
      <c r="H2912">
        <v>0</v>
      </c>
    </row>
    <row r="2913" spans="1:8" x14ac:dyDescent="0.25">
      <c r="A2913" s="1">
        <v>38083</v>
      </c>
      <c r="B2913" s="1" t="str">
        <f t="shared" si="45"/>
        <v>2004M4</v>
      </c>
      <c r="C2913">
        <v>89.199996999999996</v>
      </c>
      <c r="D2913">
        <v>89.580001999999993</v>
      </c>
      <c r="E2913">
        <v>88.610000999999997</v>
      </c>
      <c r="F2913">
        <v>88.75</v>
      </c>
      <c r="G2913">
        <v>88.75</v>
      </c>
      <c r="H2913">
        <v>0</v>
      </c>
    </row>
    <row r="2914" spans="1:8" x14ac:dyDescent="0.25">
      <c r="A2914" s="1">
        <v>38084</v>
      </c>
      <c r="B2914" s="1" t="str">
        <f t="shared" si="45"/>
        <v>2004M4</v>
      </c>
      <c r="C2914">
        <v>88.559997999999993</v>
      </c>
      <c r="D2914">
        <v>89.010002</v>
      </c>
      <c r="E2914">
        <v>88.150002000000001</v>
      </c>
      <c r="F2914">
        <v>88.269997000000004</v>
      </c>
      <c r="G2914">
        <v>88.269997000000004</v>
      </c>
      <c r="H2914">
        <v>0</v>
      </c>
    </row>
    <row r="2915" spans="1:8" x14ac:dyDescent="0.25">
      <c r="A2915" s="1">
        <v>38085</v>
      </c>
      <c r="B2915" s="1" t="str">
        <f t="shared" si="45"/>
        <v>2004M4</v>
      </c>
      <c r="C2915">
        <v>88.330001999999993</v>
      </c>
      <c r="D2915">
        <v>89.110000999999997</v>
      </c>
      <c r="E2915">
        <v>88.080001999999993</v>
      </c>
      <c r="F2915">
        <v>89.019997000000004</v>
      </c>
      <c r="G2915">
        <v>89.019997000000004</v>
      </c>
      <c r="H2915">
        <v>0</v>
      </c>
    </row>
    <row r="2916" spans="1:8" x14ac:dyDescent="0.25">
      <c r="A2916" s="1">
        <v>38089</v>
      </c>
      <c r="B2916" s="1" t="str">
        <f t="shared" si="45"/>
        <v>2004M4</v>
      </c>
      <c r="C2916">
        <v>88.93</v>
      </c>
      <c r="D2916">
        <v>89.110000999999997</v>
      </c>
      <c r="E2916">
        <v>88.830001999999993</v>
      </c>
      <c r="F2916">
        <v>88.949996999999996</v>
      </c>
      <c r="G2916">
        <v>88.949996999999996</v>
      </c>
      <c r="H2916">
        <v>0</v>
      </c>
    </row>
    <row r="2917" spans="1:8" x14ac:dyDescent="0.25">
      <c r="A2917" s="1">
        <v>38090</v>
      </c>
      <c r="B2917" s="1" t="str">
        <f t="shared" si="45"/>
        <v>2004M4</v>
      </c>
      <c r="C2917">
        <v>88.949996999999996</v>
      </c>
      <c r="D2917">
        <v>90.080001999999993</v>
      </c>
      <c r="E2917">
        <v>88.849997999999999</v>
      </c>
      <c r="F2917">
        <v>89.830001999999993</v>
      </c>
      <c r="G2917">
        <v>89.830001999999993</v>
      </c>
      <c r="H2917">
        <v>0</v>
      </c>
    </row>
    <row r="2918" spans="1:8" x14ac:dyDescent="0.25">
      <c r="A2918" s="1">
        <v>38091</v>
      </c>
      <c r="B2918" s="1" t="str">
        <f t="shared" si="45"/>
        <v>2004M4</v>
      </c>
      <c r="C2918">
        <v>89.889999000000003</v>
      </c>
      <c r="D2918">
        <v>90.660004000000001</v>
      </c>
      <c r="E2918">
        <v>89.82</v>
      </c>
      <c r="F2918">
        <v>90.239998</v>
      </c>
      <c r="G2918">
        <v>90.239998</v>
      </c>
      <c r="H2918">
        <v>0</v>
      </c>
    </row>
    <row r="2919" spans="1:8" x14ac:dyDescent="0.25">
      <c r="A2919" s="1">
        <v>38092</v>
      </c>
      <c r="B2919" s="1" t="str">
        <f t="shared" si="45"/>
        <v>2004M4</v>
      </c>
      <c r="C2919">
        <v>90.279999000000004</v>
      </c>
      <c r="D2919">
        <v>90.639999000000003</v>
      </c>
      <c r="E2919">
        <v>89.93</v>
      </c>
      <c r="F2919">
        <v>90.059997999999993</v>
      </c>
      <c r="G2919">
        <v>90.059997999999993</v>
      </c>
      <c r="H2919">
        <v>0</v>
      </c>
    </row>
    <row r="2920" spans="1:8" x14ac:dyDescent="0.25">
      <c r="A2920" s="1">
        <v>38093</v>
      </c>
      <c r="B2920" s="1" t="str">
        <f t="shared" si="45"/>
        <v>2004M4</v>
      </c>
      <c r="C2920">
        <v>90.019997000000004</v>
      </c>
      <c r="D2920">
        <v>90.440002000000007</v>
      </c>
      <c r="E2920">
        <v>89.580001999999993</v>
      </c>
      <c r="F2920">
        <v>89.940002000000007</v>
      </c>
      <c r="G2920">
        <v>89.940002000000007</v>
      </c>
      <c r="H2920">
        <v>0</v>
      </c>
    </row>
    <row r="2921" spans="1:8" x14ac:dyDescent="0.25">
      <c r="A2921" s="1">
        <v>38096</v>
      </c>
      <c r="B2921" s="1" t="str">
        <f t="shared" si="45"/>
        <v>2004M4</v>
      </c>
      <c r="C2921">
        <v>89.75</v>
      </c>
      <c r="D2921">
        <v>89.900002000000001</v>
      </c>
      <c r="E2921">
        <v>89.389999000000003</v>
      </c>
      <c r="F2921">
        <v>89.800003000000004</v>
      </c>
      <c r="G2921">
        <v>89.800003000000004</v>
      </c>
      <c r="H2921">
        <v>0</v>
      </c>
    </row>
    <row r="2922" spans="1:8" x14ac:dyDescent="0.25">
      <c r="A2922" s="1">
        <v>38097</v>
      </c>
      <c r="B2922" s="1" t="str">
        <f t="shared" si="45"/>
        <v>2004M4</v>
      </c>
      <c r="C2922">
        <v>89.860000999999997</v>
      </c>
      <c r="D2922">
        <v>90.639999000000003</v>
      </c>
      <c r="E2922">
        <v>89.849997999999999</v>
      </c>
      <c r="F2922">
        <v>90.489998</v>
      </c>
      <c r="G2922">
        <v>90.489998</v>
      </c>
      <c r="H2922">
        <v>0</v>
      </c>
    </row>
    <row r="2923" spans="1:8" x14ac:dyDescent="0.25">
      <c r="A2923" s="1">
        <v>38098</v>
      </c>
      <c r="B2923" s="1" t="str">
        <f t="shared" si="45"/>
        <v>2004M4</v>
      </c>
      <c r="C2923">
        <v>90.919998000000007</v>
      </c>
      <c r="D2923">
        <v>91.239998</v>
      </c>
      <c r="E2923">
        <v>90.529999000000004</v>
      </c>
      <c r="F2923">
        <v>91.120002999999997</v>
      </c>
      <c r="G2923">
        <v>91.120002999999997</v>
      </c>
      <c r="H2923">
        <v>0</v>
      </c>
    </row>
    <row r="2924" spans="1:8" x14ac:dyDescent="0.25">
      <c r="A2924" s="1">
        <v>38099</v>
      </c>
      <c r="B2924" s="1" t="str">
        <f t="shared" si="45"/>
        <v>2004M4</v>
      </c>
      <c r="C2924">
        <v>91.160004000000001</v>
      </c>
      <c r="D2924">
        <v>91.370002999999997</v>
      </c>
      <c r="E2924">
        <v>90.730002999999996</v>
      </c>
      <c r="F2924">
        <v>90.82</v>
      </c>
      <c r="G2924">
        <v>90.82</v>
      </c>
      <c r="H2924">
        <v>0</v>
      </c>
    </row>
    <row r="2925" spans="1:8" x14ac:dyDescent="0.25">
      <c r="A2925" s="1">
        <v>38100</v>
      </c>
      <c r="B2925" s="1" t="str">
        <f t="shared" si="45"/>
        <v>2004M4</v>
      </c>
      <c r="C2925">
        <v>90.629997000000003</v>
      </c>
      <c r="D2925">
        <v>91.339995999999999</v>
      </c>
      <c r="E2925">
        <v>90.5</v>
      </c>
      <c r="F2925">
        <v>91.080001999999993</v>
      </c>
      <c r="G2925">
        <v>91.080001999999993</v>
      </c>
      <c r="H2925">
        <v>0</v>
      </c>
    </row>
    <row r="2926" spans="1:8" x14ac:dyDescent="0.25">
      <c r="A2926" s="1">
        <v>38103</v>
      </c>
      <c r="B2926" s="1" t="str">
        <f t="shared" si="45"/>
        <v>2004M4</v>
      </c>
      <c r="C2926">
        <v>91.260002</v>
      </c>
      <c r="D2926">
        <v>91.5</v>
      </c>
      <c r="E2926">
        <v>90.610000999999997</v>
      </c>
      <c r="F2926">
        <v>90.620002999999997</v>
      </c>
      <c r="G2926">
        <v>90.620002999999997</v>
      </c>
      <c r="H2926">
        <v>0</v>
      </c>
    </row>
    <row r="2927" spans="1:8" x14ac:dyDescent="0.25">
      <c r="A2927" s="1">
        <v>38104</v>
      </c>
      <c r="B2927" s="1" t="str">
        <f t="shared" si="45"/>
        <v>2004M4</v>
      </c>
      <c r="C2927">
        <v>90.730002999999996</v>
      </c>
      <c r="D2927">
        <v>90.910004000000001</v>
      </c>
      <c r="E2927">
        <v>90.339995999999999</v>
      </c>
      <c r="F2927">
        <v>90.410004000000001</v>
      </c>
      <c r="G2927">
        <v>90.410004000000001</v>
      </c>
      <c r="H2927">
        <v>0</v>
      </c>
    </row>
    <row r="2928" spans="1:8" x14ac:dyDescent="0.25">
      <c r="A2928" s="1">
        <v>38105</v>
      </c>
      <c r="B2928" s="1" t="str">
        <f t="shared" si="45"/>
        <v>2004M4</v>
      </c>
      <c r="C2928">
        <v>90.449996999999996</v>
      </c>
      <c r="D2928">
        <v>91.290001000000004</v>
      </c>
      <c r="E2928">
        <v>90.230002999999996</v>
      </c>
      <c r="F2928">
        <v>91.169998000000007</v>
      </c>
      <c r="G2928">
        <v>91.169998000000007</v>
      </c>
      <c r="H2928">
        <v>0</v>
      </c>
    </row>
    <row r="2929" spans="1:8" x14ac:dyDescent="0.25">
      <c r="A2929" s="1">
        <v>38106</v>
      </c>
      <c r="B2929" s="1" t="str">
        <f t="shared" si="45"/>
        <v>2004M4</v>
      </c>
      <c r="C2929">
        <v>91.209998999999996</v>
      </c>
      <c r="D2929">
        <v>91.559997999999993</v>
      </c>
      <c r="E2929">
        <v>90.360000999999997</v>
      </c>
      <c r="F2929">
        <v>90.57</v>
      </c>
      <c r="G2929">
        <v>90.57</v>
      </c>
      <c r="H2929">
        <v>0</v>
      </c>
    </row>
    <row r="2930" spans="1:8" x14ac:dyDescent="0.25">
      <c r="A2930" s="1">
        <v>38107</v>
      </c>
      <c r="B2930" s="1" t="str">
        <f t="shared" si="45"/>
        <v>2004M4</v>
      </c>
      <c r="C2930">
        <v>90.580001999999993</v>
      </c>
      <c r="D2930">
        <v>90.889999000000003</v>
      </c>
      <c r="E2930">
        <v>90.339995999999999</v>
      </c>
      <c r="F2930">
        <v>90.480002999999996</v>
      </c>
      <c r="G2930">
        <v>90.480002999999996</v>
      </c>
      <c r="H2930">
        <v>0</v>
      </c>
    </row>
    <row r="2931" spans="1:8" x14ac:dyDescent="0.25">
      <c r="A2931" s="1">
        <v>38110</v>
      </c>
      <c r="B2931" s="1" t="str">
        <f t="shared" si="45"/>
        <v>2004M5</v>
      </c>
      <c r="C2931">
        <v>90.629997000000003</v>
      </c>
      <c r="D2931">
        <v>90.919998000000007</v>
      </c>
      <c r="E2931">
        <v>90.43</v>
      </c>
      <c r="F2931">
        <v>90.760002</v>
      </c>
      <c r="G2931">
        <v>90.760002</v>
      </c>
      <c r="H2931">
        <v>0</v>
      </c>
    </row>
    <row r="2932" spans="1:8" x14ac:dyDescent="0.25">
      <c r="A2932" s="1">
        <v>38111</v>
      </c>
      <c r="B2932" s="1" t="str">
        <f t="shared" si="45"/>
        <v>2004M5</v>
      </c>
      <c r="C2932">
        <v>90.779999000000004</v>
      </c>
      <c r="D2932">
        <v>90.809997999999993</v>
      </c>
      <c r="E2932">
        <v>89.629997000000003</v>
      </c>
      <c r="F2932">
        <v>89.809997999999993</v>
      </c>
      <c r="G2932">
        <v>89.809997999999993</v>
      </c>
      <c r="H2932">
        <v>0</v>
      </c>
    </row>
    <row r="2933" spans="1:8" x14ac:dyDescent="0.25">
      <c r="A2933" s="1">
        <v>38112</v>
      </c>
      <c r="B2933" s="1" t="str">
        <f t="shared" si="45"/>
        <v>2004M5</v>
      </c>
      <c r="C2933">
        <v>89.720000999999996</v>
      </c>
      <c r="D2933">
        <v>89.739998</v>
      </c>
      <c r="E2933">
        <v>89.220000999999996</v>
      </c>
      <c r="F2933">
        <v>89.309997999999993</v>
      </c>
      <c r="G2933">
        <v>89.309997999999993</v>
      </c>
      <c r="H2933">
        <v>0</v>
      </c>
    </row>
    <row r="2934" spans="1:8" x14ac:dyDescent="0.25">
      <c r="A2934" s="1">
        <v>38113</v>
      </c>
      <c r="B2934" s="1" t="str">
        <f t="shared" si="45"/>
        <v>2004M5</v>
      </c>
      <c r="C2934">
        <v>89.389999000000003</v>
      </c>
      <c r="D2934">
        <v>89.949996999999996</v>
      </c>
      <c r="E2934">
        <v>89.279999000000004</v>
      </c>
      <c r="F2934">
        <v>89.879997000000003</v>
      </c>
      <c r="G2934">
        <v>89.879997000000003</v>
      </c>
      <c r="H2934">
        <v>0</v>
      </c>
    </row>
    <row r="2935" spans="1:8" x14ac:dyDescent="0.25">
      <c r="A2935" s="1">
        <v>38114</v>
      </c>
      <c r="B2935" s="1" t="str">
        <f t="shared" si="45"/>
        <v>2004M5</v>
      </c>
      <c r="C2935">
        <v>89.900002000000001</v>
      </c>
      <c r="D2935">
        <v>91.269997000000004</v>
      </c>
      <c r="E2935">
        <v>89.580001999999993</v>
      </c>
      <c r="F2935">
        <v>91.129997000000003</v>
      </c>
      <c r="G2935">
        <v>91.129997000000003</v>
      </c>
      <c r="H2935">
        <v>0</v>
      </c>
    </row>
    <row r="2936" spans="1:8" x14ac:dyDescent="0.25">
      <c r="A2936" s="1">
        <v>38117</v>
      </c>
      <c r="B2936" s="1" t="str">
        <f t="shared" si="45"/>
        <v>2004M5</v>
      </c>
      <c r="C2936">
        <v>91.160004000000001</v>
      </c>
      <c r="D2936">
        <v>91.870002999999997</v>
      </c>
      <c r="E2936">
        <v>91.150002000000001</v>
      </c>
      <c r="F2936">
        <v>91.559997999999993</v>
      </c>
      <c r="G2936">
        <v>91.559997999999993</v>
      </c>
      <c r="H2936">
        <v>0</v>
      </c>
    </row>
    <row r="2937" spans="1:8" x14ac:dyDescent="0.25">
      <c r="A2937" s="1">
        <v>38118</v>
      </c>
      <c r="B2937" s="1" t="str">
        <f t="shared" si="45"/>
        <v>2004M5</v>
      </c>
      <c r="C2937">
        <v>91.690002000000007</v>
      </c>
      <c r="D2937">
        <v>92.099997999999999</v>
      </c>
      <c r="E2937">
        <v>91.370002999999997</v>
      </c>
      <c r="F2937">
        <v>91.660004000000001</v>
      </c>
      <c r="G2937">
        <v>91.660004000000001</v>
      </c>
      <c r="H2937">
        <v>0</v>
      </c>
    </row>
    <row r="2938" spans="1:8" x14ac:dyDescent="0.25">
      <c r="A2938" s="1">
        <v>38119</v>
      </c>
      <c r="B2938" s="1" t="str">
        <f t="shared" si="45"/>
        <v>2004M5</v>
      </c>
      <c r="C2938">
        <v>91.510002</v>
      </c>
      <c r="D2938">
        <v>91.690002000000007</v>
      </c>
      <c r="E2938">
        <v>91.050003000000004</v>
      </c>
      <c r="F2938">
        <v>91.290001000000004</v>
      </c>
      <c r="G2938">
        <v>91.290001000000004</v>
      </c>
      <c r="H2938">
        <v>0</v>
      </c>
    </row>
    <row r="2939" spans="1:8" x14ac:dyDescent="0.25">
      <c r="A2939" s="1">
        <v>38120</v>
      </c>
      <c r="B2939" s="1" t="str">
        <f t="shared" si="45"/>
        <v>2004M5</v>
      </c>
      <c r="C2939">
        <v>91.309997999999993</v>
      </c>
      <c r="D2939">
        <v>92.25</v>
      </c>
      <c r="E2939">
        <v>91.199996999999996</v>
      </c>
      <c r="F2939">
        <v>91.959998999999996</v>
      </c>
      <c r="G2939">
        <v>91.959998999999996</v>
      </c>
      <c r="H2939">
        <v>0</v>
      </c>
    </row>
    <row r="2940" spans="1:8" x14ac:dyDescent="0.25">
      <c r="A2940" s="1">
        <v>38121</v>
      </c>
      <c r="B2940" s="1" t="str">
        <f t="shared" si="45"/>
        <v>2004M5</v>
      </c>
      <c r="C2940">
        <v>92.099997999999999</v>
      </c>
      <c r="D2940">
        <v>92.290001000000004</v>
      </c>
      <c r="E2940">
        <v>91.480002999999996</v>
      </c>
      <c r="F2940">
        <v>91.660004000000001</v>
      </c>
      <c r="G2940">
        <v>91.660004000000001</v>
      </c>
      <c r="H2940">
        <v>0</v>
      </c>
    </row>
    <row r="2941" spans="1:8" x14ac:dyDescent="0.25">
      <c r="A2941" s="1">
        <v>38124</v>
      </c>
      <c r="B2941" s="1" t="str">
        <f t="shared" si="45"/>
        <v>2004M5</v>
      </c>
      <c r="C2941">
        <v>91.610000999999997</v>
      </c>
      <c r="D2941">
        <v>91.730002999999996</v>
      </c>
      <c r="E2941">
        <v>90.510002</v>
      </c>
      <c r="F2941">
        <v>91</v>
      </c>
      <c r="G2941">
        <v>91</v>
      </c>
      <c r="H2941">
        <v>0</v>
      </c>
    </row>
    <row r="2942" spans="1:8" x14ac:dyDescent="0.25">
      <c r="A2942" s="1">
        <v>38125</v>
      </c>
      <c r="B2942" s="1" t="str">
        <f t="shared" si="45"/>
        <v>2004M5</v>
      </c>
      <c r="C2942">
        <v>90.919998000000007</v>
      </c>
      <c r="D2942">
        <v>91.330001999999993</v>
      </c>
      <c r="E2942">
        <v>90.790001000000004</v>
      </c>
      <c r="F2942">
        <v>91.25</v>
      </c>
      <c r="G2942">
        <v>91.25</v>
      </c>
      <c r="H2942">
        <v>0</v>
      </c>
    </row>
    <row r="2943" spans="1:8" x14ac:dyDescent="0.25">
      <c r="A2943" s="1">
        <v>38126</v>
      </c>
      <c r="B2943" s="1" t="str">
        <f t="shared" si="45"/>
        <v>2004M5</v>
      </c>
      <c r="C2943">
        <v>91.25</v>
      </c>
      <c r="D2943">
        <v>91.279999000000004</v>
      </c>
      <c r="E2943">
        <v>90.360000999999997</v>
      </c>
      <c r="F2943">
        <v>90.529999000000004</v>
      </c>
      <c r="G2943">
        <v>90.529999000000004</v>
      </c>
      <c r="H2943">
        <v>0</v>
      </c>
    </row>
    <row r="2944" spans="1:8" x14ac:dyDescent="0.25">
      <c r="A2944" s="1">
        <v>38127</v>
      </c>
      <c r="B2944" s="1" t="str">
        <f t="shared" si="45"/>
        <v>2004M5</v>
      </c>
      <c r="C2944">
        <v>90.629997000000003</v>
      </c>
      <c r="D2944">
        <v>91.300003000000004</v>
      </c>
      <c r="E2944">
        <v>90.540001000000004</v>
      </c>
      <c r="F2944">
        <v>91.029999000000004</v>
      </c>
      <c r="G2944">
        <v>91.029999000000004</v>
      </c>
      <c r="H2944">
        <v>0</v>
      </c>
    </row>
    <row r="2945" spans="1:8" x14ac:dyDescent="0.25">
      <c r="A2945" s="1">
        <v>38128</v>
      </c>
      <c r="B2945" s="1" t="str">
        <f t="shared" si="45"/>
        <v>2004M5</v>
      </c>
      <c r="C2945">
        <v>90.830001999999993</v>
      </c>
      <c r="D2945">
        <v>90.870002999999997</v>
      </c>
      <c r="E2945">
        <v>90.07</v>
      </c>
      <c r="F2945">
        <v>90.489998</v>
      </c>
      <c r="G2945">
        <v>90.489998</v>
      </c>
      <c r="H2945">
        <v>0</v>
      </c>
    </row>
    <row r="2946" spans="1:8" x14ac:dyDescent="0.25">
      <c r="A2946" s="1">
        <v>38131</v>
      </c>
      <c r="B2946" s="1" t="str">
        <f t="shared" si="45"/>
        <v>2004M5</v>
      </c>
      <c r="C2946">
        <v>90.519997000000004</v>
      </c>
      <c r="D2946">
        <v>90.949996999999996</v>
      </c>
      <c r="E2946">
        <v>90.389999000000003</v>
      </c>
      <c r="F2946">
        <v>90.480002999999996</v>
      </c>
      <c r="G2946">
        <v>90.480002999999996</v>
      </c>
      <c r="H2946">
        <v>0</v>
      </c>
    </row>
    <row r="2947" spans="1:8" x14ac:dyDescent="0.25">
      <c r="A2947" s="1">
        <v>38132</v>
      </c>
      <c r="B2947" s="1" t="str">
        <f t="shared" ref="B2947:B3010" si="46">YEAR(A2947)&amp;"M"&amp;MONTH(A2947)</f>
        <v>2004M5</v>
      </c>
      <c r="C2947">
        <v>90.610000999999997</v>
      </c>
      <c r="D2947">
        <v>90.68</v>
      </c>
      <c r="E2947">
        <v>89.709998999999996</v>
      </c>
      <c r="F2947">
        <v>89.839995999999999</v>
      </c>
      <c r="G2947">
        <v>89.839995999999999</v>
      </c>
      <c r="H2947">
        <v>0</v>
      </c>
    </row>
    <row r="2948" spans="1:8" x14ac:dyDescent="0.25">
      <c r="A2948" s="1">
        <v>38133</v>
      </c>
      <c r="B2948" s="1" t="str">
        <f t="shared" si="46"/>
        <v>2004M5</v>
      </c>
      <c r="C2948">
        <v>89.860000999999997</v>
      </c>
      <c r="D2948">
        <v>89.919998000000007</v>
      </c>
      <c r="E2948">
        <v>89.480002999999996</v>
      </c>
      <c r="F2948">
        <v>89.720000999999996</v>
      </c>
      <c r="G2948">
        <v>89.720000999999996</v>
      </c>
      <c r="H2948">
        <v>0</v>
      </c>
    </row>
    <row r="2949" spans="1:8" x14ac:dyDescent="0.25">
      <c r="A2949" s="1">
        <v>38134</v>
      </c>
      <c r="B2949" s="1" t="str">
        <f t="shared" si="46"/>
        <v>2004M5</v>
      </c>
      <c r="C2949">
        <v>89.779999000000004</v>
      </c>
      <c r="D2949">
        <v>89.919998000000007</v>
      </c>
      <c r="E2949">
        <v>88.589995999999999</v>
      </c>
      <c r="F2949">
        <v>88.669998000000007</v>
      </c>
      <c r="G2949">
        <v>88.669998000000007</v>
      </c>
      <c r="H2949">
        <v>0</v>
      </c>
    </row>
    <row r="2950" spans="1:8" x14ac:dyDescent="0.25">
      <c r="A2950" s="1">
        <v>38135</v>
      </c>
      <c r="B2950" s="1" t="str">
        <f t="shared" si="46"/>
        <v>2004M5</v>
      </c>
      <c r="C2950">
        <v>88.669998000000007</v>
      </c>
      <c r="D2950">
        <v>89.050003000000004</v>
      </c>
      <c r="E2950">
        <v>88.470000999999996</v>
      </c>
      <c r="F2950">
        <v>88.949996999999996</v>
      </c>
      <c r="G2950">
        <v>88.949996999999996</v>
      </c>
      <c r="H2950">
        <v>0</v>
      </c>
    </row>
    <row r="2951" spans="1:8" x14ac:dyDescent="0.25">
      <c r="A2951" s="1">
        <v>38139</v>
      </c>
      <c r="B2951" s="1" t="str">
        <f t="shared" si="46"/>
        <v>2004M6</v>
      </c>
      <c r="C2951">
        <v>88.639999000000003</v>
      </c>
      <c r="D2951">
        <v>89.059997999999993</v>
      </c>
      <c r="E2951">
        <v>88.519997000000004</v>
      </c>
      <c r="F2951">
        <v>88.879997000000003</v>
      </c>
      <c r="G2951">
        <v>88.879997000000003</v>
      </c>
      <c r="H2951">
        <v>0</v>
      </c>
    </row>
    <row r="2952" spans="1:8" x14ac:dyDescent="0.25">
      <c r="A2952" s="1">
        <v>38140</v>
      </c>
      <c r="B2952" s="1" t="str">
        <f t="shared" si="46"/>
        <v>2004M6</v>
      </c>
      <c r="C2952">
        <v>88.779999000000004</v>
      </c>
      <c r="D2952">
        <v>88.980002999999996</v>
      </c>
      <c r="E2952">
        <v>88.379997000000003</v>
      </c>
      <c r="F2952">
        <v>88.839995999999999</v>
      </c>
      <c r="G2952">
        <v>88.839995999999999</v>
      </c>
      <c r="H2952">
        <v>0</v>
      </c>
    </row>
    <row r="2953" spans="1:8" x14ac:dyDescent="0.25">
      <c r="A2953" s="1">
        <v>38141</v>
      </c>
      <c r="B2953" s="1" t="str">
        <f t="shared" si="46"/>
        <v>2004M6</v>
      </c>
      <c r="C2953">
        <v>88.860000999999997</v>
      </c>
      <c r="D2953">
        <v>89.230002999999996</v>
      </c>
      <c r="E2953">
        <v>88.779999000000004</v>
      </c>
      <c r="F2953">
        <v>88.949996999999996</v>
      </c>
      <c r="G2953">
        <v>88.949996999999996</v>
      </c>
      <c r="H2953">
        <v>0</v>
      </c>
    </row>
    <row r="2954" spans="1:8" x14ac:dyDescent="0.25">
      <c r="A2954" s="1">
        <v>38142</v>
      </c>
      <c r="B2954" s="1" t="str">
        <f t="shared" si="46"/>
        <v>2004M6</v>
      </c>
      <c r="C2954">
        <v>88.980002999999996</v>
      </c>
      <c r="D2954">
        <v>89.470000999999996</v>
      </c>
      <c r="E2954">
        <v>88.480002999999996</v>
      </c>
      <c r="F2954">
        <v>88.540001000000004</v>
      </c>
      <c r="G2954">
        <v>88.540001000000004</v>
      </c>
      <c r="H2954">
        <v>0</v>
      </c>
    </row>
    <row r="2955" spans="1:8" x14ac:dyDescent="0.25">
      <c r="A2955" s="1">
        <v>38145</v>
      </c>
      <c r="B2955" s="1" t="str">
        <f t="shared" si="46"/>
        <v>2004M6</v>
      </c>
      <c r="C2955">
        <v>88.410004000000001</v>
      </c>
      <c r="D2955">
        <v>88.57</v>
      </c>
      <c r="E2955">
        <v>88.080001999999993</v>
      </c>
      <c r="F2955">
        <v>88.25</v>
      </c>
      <c r="G2955">
        <v>88.25</v>
      </c>
      <c r="H2955">
        <v>0</v>
      </c>
    </row>
    <row r="2956" spans="1:8" x14ac:dyDescent="0.25">
      <c r="A2956" s="1">
        <v>38146</v>
      </c>
      <c r="B2956" s="1" t="str">
        <f t="shared" si="46"/>
        <v>2004M6</v>
      </c>
      <c r="C2956">
        <v>88.220000999999996</v>
      </c>
      <c r="D2956">
        <v>88.589995999999999</v>
      </c>
      <c r="E2956">
        <v>88.040001000000004</v>
      </c>
      <c r="F2956">
        <v>88.510002</v>
      </c>
      <c r="G2956">
        <v>88.510002</v>
      </c>
      <c r="H2956">
        <v>0</v>
      </c>
    </row>
    <row r="2957" spans="1:8" x14ac:dyDescent="0.25">
      <c r="A2957" s="1">
        <v>38147</v>
      </c>
      <c r="B2957" s="1" t="str">
        <f t="shared" si="46"/>
        <v>2004M6</v>
      </c>
      <c r="C2957">
        <v>88.5</v>
      </c>
      <c r="D2957">
        <v>89.790001000000004</v>
      </c>
      <c r="E2957">
        <v>88.379997000000003</v>
      </c>
      <c r="F2957">
        <v>89.730002999999996</v>
      </c>
      <c r="G2957">
        <v>89.730002999999996</v>
      </c>
      <c r="H2957">
        <v>0</v>
      </c>
    </row>
    <row r="2958" spans="1:8" x14ac:dyDescent="0.25">
      <c r="A2958" s="1">
        <v>38148</v>
      </c>
      <c r="B2958" s="1" t="str">
        <f t="shared" si="46"/>
        <v>2004M6</v>
      </c>
      <c r="C2958">
        <v>89.760002</v>
      </c>
      <c r="D2958">
        <v>89.82</v>
      </c>
      <c r="E2958">
        <v>89.139999000000003</v>
      </c>
      <c r="F2958">
        <v>89.25</v>
      </c>
      <c r="G2958">
        <v>89.25</v>
      </c>
      <c r="H2958">
        <v>0</v>
      </c>
    </row>
    <row r="2959" spans="1:8" x14ac:dyDescent="0.25">
      <c r="A2959" s="1">
        <v>38149</v>
      </c>
      <c r="B2959" s="1" t="str">
        <f t="shared" si="46"/>
        <v>2004M6</v>
      </c>
      <c r="C2959">
        <v>90</v>
      </c>
      <c r="D2959">
        <v>90.190002000000007</v>
      </c>
      <c r="E2959">
        <v>89.199996999999996</v>
      </c>
      <c r="F2959">
        <v>90.010002</v>
      </c>
      <c r="G2959">
        <v>90.010002</v>
      </c>
      <c r="H2959">
        <v>0</v>
      </c>
    </row>
    <row r="2960" spans="1:8" x14ac:dyDescent="0.25">
      <c r="A2960" s="1">
        <v>38152</v>
      </c>
      <c r="B2960" s="1" t="str">
        <f t="shared" si="46"/>
        <v>2004M6</v>
      </c>
      <c r="C2960">
        <v>90.209998999999996</v>
      </c>
      <c r="D2960">
        <v>90.419998000000007</v>
      </c>
      <c r="E2960">
        <v>89.730002999999996</v>
      </c>
      <c r="F2960">
        <v>89.940002000000007</v>
      </c>
      <c r="G2960">
        <v>89.940002000000007</v>
      </c>
      <c r="H2960">
        <v>0</v>
      </c>
    </row>
    <row r="2961" spans="1:8" x14ac:dyDescent="0.25">
      <c r="A2961" s="1">
        <v>38153</v>
      </c>
      <c r="B2961" s="1" t="str">
        <f t="shared" si="46"/>
        <v>2004M6</v>
      </c>
      <c r="C2961">
        <v>89.949996999999996</v>
      </c>
      <c r="D2961">
        <v>90.129997000000003</v>
      </c>
      <c r="E2961">
        <v>89.080001999999993</v>
      </c>
      <c r="F2961">
        <v>89.089995999999999</v>
      </c>
      <c r="G2961">
        <v>89.089995999999999</v>
      </c>
      <c r="H2961">
        <v>0</v>
      </c>
    </row>
    <row r="2962" spans="1:8" x14ac:dyDescent="0.25">
      <c r="A2962" s="1">
        <v>38154</v>
      </c>
      <c r="B2962" s="1" t="str">
        <f t="shared" si="46"/>
        <v>2004M6</v>
      </c>
      <c r="C2962">
        <v>89.110000999999997</v>
      </c>
      <c r="D2962">
        <v>90.190002000000007</v>
      </c>
      <c r="E2962">
        <v>89.07</v>
      </c>
      <c r="F2962">
        <v>90.040001000000004</v>
      </c>
      <c r="G2962">
        <v>90.040001000000004</v>
      </c>
      <c r="H2962">
        <v>0</v>
      </c>
    </row>
    <row r="2963" spans="1:8" x14ac:dyDescent="0.25">
      <c r="A2963" s="1">
        <v>38155</v>
      </c>
      <c r="B2963" s="1" t="str">
        <f t="shared" si="46"/>
        <v>2004M6</v>
      </c>
      <c r="C2963">
        <v>90.050003000000004</v>
      </c>
      <c r="D2963">
        <v>90.099997999999999</v>
      </c>
      <c r="E2963">
        <v>89.5</v>
      </c>
      <c r="F2963">
        <v>89.599997999999999</v>
      </c>
      <c r="G2963">
        <v>89.599997999999999</v>
      </c>
      <c r="H2963">
        <v>0</v>
      </c>
    </row>
    <row r="2964" spans="1:8" x14ac:dyDescent="0.25">
      <c r="A2964" s="1">
        <v>38156</v>
      </c>
      <c r="B2964" s="1" t="str">
        <f t="shared" si="46"/>
        <v>2004M6</v>
      </c>
      <c r="C2964">
        <v>89.760002</v>
      </c>
      <c r="D2964">
        <v>90.099997999999999</v>
      </c>
      <c r="E2964">
        <v>89.040001000000004</v>
      </c>
      <c r="F2964">
        <v>89.080001999999993</v>
      </c>
      <c r="G2964">
        <v>89.080001999999993</v>
      </c>
      <c r="H2964">
        <v>0</v>
      </c>
    </row>
    <row r="2965" spans="1:8" x14ac:dyDescent="0.25">
      <c r="A2965" s="1">
        <v>38159</v>
      </c>
      <c r="B2965" s="1" t="str">
        <f t="shared" si="46"/>
        <v>2004M6</v>
      </c>
      <c r="C2965">
        <v>89.07</v>
      </c>
      <c r="D2965">
        <v>89.410004000000001</v>
      </c>
      <c r="E2965">
        <v>88.989998</v>
      </c>
      <c r="F2965">
        <v>89.290001000000004</v>
      </c>
      <c r="G2965">
        <v>89.290001000000004</v>
      </c>
      <c r="H2965">
        <v>0</v>
      </c>
    </row>
    <row r="2966" spans="1:8" x14ac:dyDescent="0.25">
      <c r="A2966" s="1">
        <v>38160</v>
      </c>
      <c r="B2966" s="1" t="str">
        <f t="shared" si="46"/>
        <v>2004M6</v>
      </c>
      <c r="C2966">
        <v>89.190002000000007</v>
      </c>
      <c r="D2966">
        <v>89.550003000000004</v>
      </c>
      <c r="E2966">
        <v>89.120002999999997</v>
      </c>
      <c r="F2966">
        <v>89.43</v>
      </c>
      <c r="G2966">
        <v>89.43</v>
      </c>
      <c r="H2966">
        <v>0</v>
      </c>
    </row>
    <row r="2967" spans="1:8" x14ac:dyDescent="0.25">
      <c r="A2967" s="1">
        <v>38161</v>
      </c>
      <c r="B2967" s="1" t="str">
        <f t="shared" si="46"/>
        <v>2004M6</v>
      </c>
      <c r="C2967">
        <v>89.300003000000004</v>
      </c>
      <c r="D2967">
        <v>89.580001999999993</v>
      </c>
      <c r="E2967">
        <v>88.82</v>
      </c>
      <c r="F2967">
        <v>89.419998000000007</v>
      </c>
      <c r="G2967">
        <v>89.419998000000007</v>
      </c>
      <c r="H2967">
        <v>0</v>
      </c>
    </row>
    <row r="2968" spans="1:8" x14ac:dyDescent="0.25">
      <c r="A2968" s="1">
        <v>38162</v>
      </c>
      <c r="B2968" s="1" t="str">
        <f t="shared" si="46"/>
        <v>2004M6</v>
      </c>
      <c r="C2968">
        <v>89.389999000000003</v>
      </c>
      <c r="D2968">
        <v>89.650002000000001</v>
      </c>
      <c r="E2968">
        <v>88.620002999999997</v>
      </c>
      <c r="F2968">
        <v>88.75</v>
      </c>
      <c r="G2968">
        <v>88.75</v>
      </c>
      <c r="H2968">
        <v>0</v>
      </c>
    </row>
    <row r="2969" spans="1:8" x14ac:dyDescent="0.25">
      <c r="A2969" s="1">
        <v>38163</v>
      </c>
      <c r="B2969" s="1" t="str">
        <f t="shared" si="46"/>
        <v>2004M6</v>
      </c>
      <c r="C2969">
        <v>88.739998</v>
      </c>
      <c r="D2969">
        <v>89.150002000000001</v>
      </c>
      <c r="E2969">
        <v>88.669998000000007</v>
      </c>
      <c r="F2969">
        <v>88.879997000000003</v>
      </c>
      <c r="G2969">
        <v>88.879997000000003</v>
      </c>
      <c r="H2969">
        <v>0</v>
      </c>
    </row>
    <row r="2970" spans="1:8" x14ac:dyDescent="0.25">
      <c r="A2970" s="1">
        <v>38166</v>
      </c>
      <c r="B2970" s="1" t="str">
        <f t="shared" si="46"/>
        <v>2004M6</v>
      </c>
      <c r="C2970">
        <v>88.989998</v>
      </c>
      <c r="D2970">
        <v>89.129997000000003</v>
      </c>
      <c r="E2970">
        <v>88.480002999999996</v>
      </c>
      <c r="F2970">
        <v>88.720000999999996</v>
      </c>
      <c r="G2970">
        <v>88.720000999999996</v>
      </c>
      <c r="H2970">
        <v>0</v>
      </c>
    </row>
    <row r="2971" spans="1:8" x14ac:dyDescent="0.25">
      <c r="A2971" s="1">
        <v>38167</v>
      </c>
      <c r="B2971" s="1" t="str">
        <f t="shared" si="46"/>
        <v>2004M6</v>
      </c>
      <c r="C2971">
        <v>88.75</v>
      </c>
      <c r="D2971">
        <v>89.480002999999996</v>
      </c>
      <c r="E2971">
        <v>88.690002000000007</v>
      </c>
      <c r="F2971">
        <v>89.410004000000001</v>
      </c>
      <c r="G2971">
        <v>89.410004000000001</v>
      </c>
      <c r="H2971">
        <v>0</v>
      </c>
    </row>
    <row r="2972" spans="1:8" x14ac:dyDescent="0.25">
      <c r="A2972" s="1">
        <v>38168</v>
      </c>
      <c r="B2972" s="1" t="str">
        <f t="shared" si="46"/>
        <v>2004M6</v>
      </c>
      <c r="C2972">
        <v>89.339995999999999</v>
      </c>
      <c r="D2972">
        <v>89.580001999999993</v>
      </c>
      <c r="E2972">
        <v>88.730002999999996</v>
      </c>
      <c r="F2972">
        <v>88.800003000000004</v>
      </c>
      <c r="G2972">
        <v>88.800003000000004</v>
      </c>
      <c r="H2972">
        <v>0</v>
      </c>
    </row>
    <row r="2973" spans="1:8" x14ac:dyDescent="0.25">
      <c r="A2973" s="1">
        <v>38169</v>
      </c>
      <c r="B2973" s="1" t="str">
        <f t="shared" si="46"/>
        <v>2004M7</v>
      </c>
      <c r="C2973">
        <v>88.839995999999999</v>
      </c>
      <c r="D2973">
        <v>89.059997999999993</v>
      </c>
      <c r="E2973">
        <v>88.629997000000003</v>
      </c>
      <c r="F2973">
        <v>88.790001000000004</v>
      </c>
      <c r="G2973">
        <v>88.790001000000004</v>
      </c>
      <c r="H2973">
        <v>0</v>
      </c>
    </row>
    <row r="2974" spans="1:8" x14ac:dyDescent="0.25">
      <c r="A2974" s="1">
        <v>38170</v>
      </c>
      <c r="B2974" s="1" t="str">
        <f t="shared" si="46"/>
        <v>2004M7</v>
      </c>
      <c r="C2974">
        <v>88.879997000000003</v>
      </c>
      <c r="D2974">
        <v>89.07</v>
      </c>
      <c r="E2974">
        <v>87.940002000000007</v>
      </c>
      <c r="F2974">
        <v>87.970000999999996</v>
      </c>
      <c r="G2974">
        <v>87.970000999999996</v>
      </c>
      <c r="H2974">
        <v>0</v>
      </c>
    </row>
    <row r="2975" spans="1:8" x14ac:dyDescent="0.25">
      <c r="A2975" s="1">
        <v>38173</v>
      </c>
      <c r="B2975" s="1" t="str">
        <f t="shared" si="46"/>
        <v>2004M7</v>
      </c>
      <c r="C2975">
        <v>88.029999000000004</v>
      </c>
      <c r="D2975">
        <v>88.290001000000004</v>
      </c>
      <c r="E2975">
        <v>87.970000999999996</v>
      </c>
      <c r="F2975">
        <v>88.230002999999996</v>
      </c>
      <c r="G2975">
        <v>88.230002999999996</v>
      </c>
      <c r="H2975">
        <v>0</v>
      </c>
    </row>
    <row r="2976" spans="1:8" x14ac:dyDescent="0.25">
      <c r="A2976" s="1">
        <v>38174</v>
      </c>
      <c r="B2976" s="1" t="str">
        <f t="shared" si="46"/>
        <v>2004M7</v>
      </c>
      <c r="C2976">
        <v>88.190002000000007</v>
      </c>
      <c r="D2976">
        <v>88.360000999999997</v>
      </c>
      <c r="E2976">
        <v>87.949996999999996</v>
      </c>
      <c r="F2976">
        <v>88.120002999999997</v>
      </c>
      <c r="G2976">
        <v>88.120002999999997</v>
      </c>
      <c r="H2976">
        <v>0</v>
      </c>
    </row>
    <row r="2977" spans="1:8" x14ac:dyDescent="0.25">
      <c r="A2977" s="1">
        <v>38175</v>
      </c>
      <c r="B2977" s="1" t="str">
        <f t="shared" si="46"/>
        <v>2004M7</v>
      </c>
      <c r="C2977">
        <v>88.269997000000004</v>
      </c>
      <c r="D2977">
        <v>88.290001000000004</v>
      </c>
      <c r="E2977">
        <v>87.5</v>
      </c>
      <c r="F2977">
        <v>87.650002000000001</v>
      </c>
      <c r="G2977">
        <v>87.650002000000001</v>
      </c>
      <c r="H2977">
        <v>0</v>
      </c>
    </row>
    <row r="2978" spans="1:8" x14ac:dyDescent="0.25">
      <c r="A2978" s="1">
        <v>38176</v>
      </c>
      <c r="B2978" s="1" t="str">
        <f t="shared" si="46"/>
        <v>2004M7</v>
      </c>
      <c r="C2978">
        <v>87.650002000000001</v>
      </c>
      <c r="D2978">
        <v>87.919998000000007</v>
      </c>
      <c r="E2978">
        <v>87.440002000000007</v>
      </c>
      <c r="F2978">
        <v>87.540001000000004</v>
      </c>
      <c r="G2978">
        <v>87.540001000000004</v>
      </c>
      <c r="H2978">
        <v>0</v>
      </c>
    </row>
    <row r="2979" spans="1:8" x14ac:dyDescent="0.25">
      <c r="A2979" s="1">
        <v>38177</v>
      </c>
      <c r="B2979" s="1" t="str">
        <f t="shared" si="46"/>
        <v>2004M7</v>
      </c>
      <c r="C2979">
        <v>87.559997999999993</v>
      </c>
      <c r="D2979">
        <v>87.639999000000003</v>
      </c>
      <c r="E2979">
        <v>87.279999000000004</v>
      </c>
      <c r="F2979">
        <v>87.419998000000007</v>
      </c>
      <c r="G2979">
        <v>87.419998000000007</v>
      </c>
      <c r="H2979">
        <v>0</v>
      </c>
    </row>
    <row r="2980" spans="1:8" x14ac:dyDescent="0.25">
      <c r="A2980" s="1">
        <v>38180</v>
      </c>
      <c r="B2980" s="1" t="str">
        <f t="shared" si="46"/>
        <v>2004M7</v>
      </c>
      <c r="C2980">
        <v>87.269997000000004</v>
      </c>
      <c r="D2980">
        <v>87.480002999999996</v>
      </c>
      <c r="E2980">
        <v>87.150002000000001</v>
      </c>
      <c r="F2980">
        <v>87.389999000000003</v>
      </c>
      <c r="G2980">
        <v>87.389999000000003</v>
      </c>
      <c r="H2980">
        <v>0</v>
      </c>
    </row>
    <row r="2981" spans="1:8" x14ac:dyDescent="0.25">
      <c r="A2981" s="1">
        <v>38181</v>
      </c>
      <c r="B2981" s="1" t="str">
        <f t="shared" si="46"/>
        <v>2004M7</v>
      </c>
      <c r="C2981">
        <v>87.410004000000001</v>
      </c>
      <c r="D2981">
        <v>88.099997999999999</v>
      </c>
      <c r="E2981">
        <v>87.370002999999997</v>
      </c>
      <c r="F2981">
        <v>87.82</v>
      </c>
      <c r="G2981">
        <v>87.82</v>
      </c>
      <c r="H2981">
        <v>0</v>
      </c>
    </row>
    <row r="2982" spans="1:8" x14ac:dyDescent="0.25">
      <c r="A2982" s="1">
        <v>38182</v>
      </c>
      <c r="B2982" s="1" t="str">
        <f t="shared" si="46"/>
        <v>2004M7</v>
      </c>
      <c r="C2982">
        <v>87.800003000000004</v>
      </c>
      <c r="D2982">
        <v>87.949996999999996</v>
      </c>
      <c r="E2982">
        <v>87.370002999999997</v>
      </c>
      <c r="F2982">
        <v>87.580001999999993</v>
      </c>
      <c r="G2982">
        <v>87.580001999999993</v>
      </c>
      <c r="H2982">
        <v>0</v>
      </c>
    </row>
    <row r="2983" spans="1:8" x14ac:dyDescent="0.25">
      <c r="A2983" s="1">
        <v>38183</v>
      </c>
      <c r="B2983" s="1" t="str">
        <f t="shared" si="46"/>
        <v>2004M7</v>
      </c>
      <c r="C2983">
        <v>87.669998000000007</v>
      </c>
      <c r="D2983">
        <v>88.07</v>
      </c>
      <c r="E2983">
        <v>87.629997000000003</v>
      </c>
      <c r="F2983">
        <v>87.989998</v>
      </c>
      <c r="G2983">
        <v>87.989998</v>
      </c>
      <c r="H2983">
        <v>0</v>
      </c>
    </row>
    <row r="2984" spans="1:8" x14ac:dyDescent="0.25">
      <c r="A2984" s="1">
        <v>38184</v>
      </c>
      <c r="B2984" s="1" t="str">
        <f t="shared" si="46"/>
        <v>2004M7</v>
      </c>
      <c r="C2984">
        <v>87.900002000000001</v>
      </c>
      <c r="D2984">
        <v>88.07</v>
      </c>
      <c r="E2984">
        <v>87.089995999999999</v>
      </c>
      <c r="F2984">
        <v>87.139999000000003</v>
      </c>
      <c r="G2984">
        <v>87.139999000000003</v>
      </c>
      <c r="H2984">
        <v>0</v>
      </c>
    </row>
    <row r="2985" spans="1:8" x14ac:dyDescent="0.25">
      <c r="A2985" s="1">
        <v>38187</v>
      </c>
      <c r="B2985" s="1" t="str">
        <f t="shared" si="46"/>
        <v>2004M7</v>
      </c>
      <c r="C2985">
        <v>87.099997999999999</v>
      </c>
      <c r="D2985">
        <v>87.360000999999997</v>
      </c>
      <c r="E2985">
        <v>87</v>
      </c>
      <c r="F2985">
        <v>87.18</v>
      </c>
      <c r="G2985">
        <v>87.18</v>
      </c>
      <c r="H2985">
        <v>0</v>
      </c>
    </row>
    <row r="2986" spans="1:8" x14ac:dyDescent="0.25">
      <c r="A2986" s="1">
        <v>38188</v>
      </c>
      <c r="B2986" s="1" t="str">
        <f t="shared" si="46"/>
        <v>2004M7</v>
      </c>
      <c r="C2986">
        <v>87.18</v>
      </c>
      <c r="D2986">
        <v>87.910004000000001</v>
      </c>
      <c r="E2986">
        <v>87.129997000000003</v>
      </c>
      <c r="F2986">
        <v>87.830001999999993</v>
      </c>
      <c r="G2986">
        <v>87.830001999999993</v>
      </c>
      <c r="H2986">
        <v>0</v>
      </c>
    </row>
    <row r="2987" spans="1:8" x14ac:dyDescent="0.25">
      <c r="A2987" s="1">
        <v>38189</v>
      </c>
      <c r="B2987" s="1" t="str">
        <f t="shared" si="46"/>
        <v>2004M7</v>
      </c>
      <c r="C2987">
        <v>87.82</v>
      </c>
      <c r="D2987">
        <v>88.769997000000004</v>
      </c>
      <c r="E2987">
        <v>87.739998</v>
      </c>
      <c r="F2987">
        <v>88.559997999999993</v>
      </c>
      <c r="G2987">
        <v>88.559997999999993</v>
      </c>
      <c r="H2987">
        <v>0</v>
      </c>
    </row>
    <row r="2988" spans="1:8" x14ac:dyDescent="0.25">
      <c r="A2988" s="1">
        <v>38190</v>
      </c>
      <c r="B2988" s="1" t="str">
        <f t="shared" si="46"/>
        <v>2004M7</v>
      </c>
      <c r="C2988">
        <v>88.419998000000007</v>
      </c>
      <c r="D2988">
        <v>88.610000999999997</v>
      </c>
      <c r="E2988">
        <v>88.110000999999997</v>
      </c>
      <c r="F2988">
        <v>88.449996999999996</v>
      </c>
      <c r="G2988">
        <v>88.449996999999996</v>
      </c>
      <c r="H2988">
        <v>0</v>
      </c>
    </row>
    <row r="2989" spans="1:8" x14ac:dyDescent="0.25">
      <c r="A2989" s="1">
        <v>38191</v>
      </c>
      <c r="B2989" s="1" t="str">
        <f t="shared" si="46"/>
        <v>2004M7</v>
      </c>
      <c r="C2989">
        <v>88.379997000000003</v>
      </c>
      <c r="D2989">
        <v>89.32</v>
      </c>
      <c r="E2989">
        <v>88.32</v>
      </c>
      <c r="F2989">
        <v>89.260002</v>
      </c>
      <c r="G2989">
        <v>89.260002</v>
      </c>
      <c r="H2989">
        <v>0</v>
      </c>
    </row>
    <row r="2990" spans="1:8" x14ac:dyDescent="0.25">
      <c r="A2990" s="1">
        <v>38194</v>
      </c>
      <c r="B2990" s="1" t="str">
        <f t="shared" si="46"/>
        <v>2004M7</v>
      </c>
      <c r="C2990">
        <v>89.220000999999996</v>
      </c>
      <c r="D2990">
        <v>89.309997999999993</v>
      </c>
      <c r="E2990">
        <v>88.790001000000004</v>
      </c>
      <c r="F2990">
        <v>89.029999000000004</v>
      </c>
      <c r="G2990">
        <v>89.029999000000004</v>
      </c>
      <c r="H2990">
        <v>0</v>
      </c>
    </row>
    <row r="2991" spans="1:8" x14ac:dyDescent="0.25">
      <c r="A2991" s="1">
        <v>38195</v>
      </c>
      <c r="B2991" s="1" t="str">
        <f t="shared" si="46"/>
        <v>2004M7</v>
      </c>
      <c r="C2991">
        <v>89.059997999999993</v>
      </c>
      <c r="D2991">
        <v>89.849997999999999</v>
      </c>
      <c r="E2991">
        <v>88.760002</v>
      </c>
      <c r="F2991">
        <v>89.790001000000004</v>
      </c>
      <c r="G2991">
        <v>89.790001000000004</v>
      </c>
      <c r="H2991">
        <v>0</v>
      </c>
    </row>
    <row r="2992" spans="1:8" x14ac:dyDescent="0.25">
      <c r="A2992" s="1">
        <v>38196</v>
      </c>
      <c r="B2992" s="1" t="str">
        <f t="shared" si="46"/>
        <v>2004M7</v>
      </c>
      <c r="C2992">
        <v>89.68</v>
      </c>
      <c r="D2992">
        <v>90.139999000000003</v>
      </c>
      <c r="E2992">
        <v>89.580001999999993</v>
      </c>
      <c r="F2992">
        <v>89.75</v>
      </c>
      <c r="G2992">
        <v>89.75</v>
      </c>
      <c r="H2992">
        <v>0</v>
      </c>
    </row>
    <row r="2993" spans="1:8" x14ac:dyDescent="0.25">
      <c r="A2993" s="1">
        <v>38197</v>
      </c>
      <c r="B2993" s="1" t="str">
        <f t="shared" si="46"/>
        <v>2004M7</v>
      </c>
      <c r="C2993">
        <v>89.830001999999993</v>
      </c>
      <c r="D2993">
        <v>90.290001000000004</v>
      </c>
      <c r="E2993">
        <v>89.57</v>
      </c>
      <c r="F2993">
        <v>89.949996999999996</v>
      </c>
      <c r="G2993">
        <v>89.949996999999996</v>
      </c>
      <c r="H2993">
        <v>0</v>
      </c>
    </row>
    <row r="2994" spans="1:8" x14ac:dyDescent="0.25">
      <c r="A2994" s="1">
        <v>38198</v>
      </c>
      <c r="B2994" s="1" t="str">
        <f t="shared" si="46"/>
        <v>2004M7</v>
      </c>
      <c r="C2994">
        <v>89.93</v>
      </c>
      <c r="D2994">
        <v>90.050003000000004</v>
      </c>
      <c r="E2994">
        <v>89.339995999999999</v>
      </c>
      <c r="F2994">
        <v>89.959998999999996</v>
      </c>
      <c r="G2994">
        <v>89.959998999999996</v>
      </c>
      <c r="H2994">
        <v>0</v>
      </c>
    </row>
    <row r="2995" spans="1:8" x14ac:dyDescent="0.25">
      <c r="A2995" s="1">
        <v>38201</v>
      </c>
      <c r="B2995" s="1" t="str">
        <f t="shared" si="46"/>
        <v>2004M8</v>
      </c>
      <c r="C2995">
        <v>89.709998999999996</v>
      </c>
      <c r="D2995">
        <v>89.879997000000003</v>
      </c>
      <c r="E2995">
        <v>89.370002999999997</v>
      </c>
      <c r="F2995">
        <v>89.75</v>
      </c>
      <c r="G2995">
        <v>89.75</v>
      </c>
      <c r="H2995">
        <v>0</v>
      </c>
    </row>
    <row r="2996" spans="1:8" x14ac:dyDescent="0.25">
      <c r="A2996" s="1">
        <v>38202</v>
      </c>
      <c r="B2996" s="1" t="str">
        <f t="shared" si="46"/>
        <v>2004M8</v>
      </c>
      <c r="C2996">
        <v>89.860000999999997</v>
      </c>
      <c r="D2996">
        <v>90.019997000000004</v>
      </c>
      <c r="E2996">
        <v>89.480002999999996</v>
      </c>
      <c r="F2996">
        <v>89.57</v>
      </c>
      <c r="G2996">
        <v>89.57</v>
      </c>
      <c r="H2996">
        <v>0</v>
      </c>
    </row>
    <row r="2997" spans="1:8" x14ac:dyDescent="0.25">
      <c r="A2997" s="1">
        <v>38203</v>
      </c>
      <c r="B2997" s="1" t="str">
        <f t="shared" si="46"/>
        <v>2004M8</v>
      </c>
      <c r="C2997">
        <v>89.599997999999999</v>
      </c>
      <c r="D2997">
        <v>90.190002000000007</v>
      </c>
      <c r="E2997">
        <v>89.529999000000004</v>
      </c>
      <c r="F2997">
        <v>89.68</v>
      </c>
      <c r="G2997">
        <v>89.68</v>
      </c>
      <c r="H2997">
        <v>0</v>
      </c>
    </row>
    <row r="2998" spans="1:8" x14ac:dyDescent="0.25">
      <c r="A2998" s="1">
        <v>38204</v>
      </c>
      <c r="B2998" s="1" t="str">
        <f t="shared" si="46"/>
        <v>2004M8</v>
      </c>
      <c r="C2998">
        <v>89.589995999999999</v>
      </c>
      <c r="D2998">
        <v>89.870002999999997</v>
      </c>
      <c r="E2998">
        <v>89.449996999999996</v>
      </c>
      <c r="F2998">
        <v>89.639999000000003</v>
      </c>
      <c r="G2998">
        <v>89.639999000000003</v>
      </c>
      <c r="H2998">
        <v>0</v>
      </c>
    </row>
    <row r="2999" spans="1:8" x14ac:dyDescent="0.25">
      <c r="A2999" s="1">
        <v>38205</v>
      </c>
      <c r="B2999" s="1" t="str">
        <f t="shared" si="46"/>
        <v>2004M8</v>
      </c>
      <c r="C2999">
        <v>89.709998999999996</v>
      </c>
      <c r="D2999">
        <v>89.779999000000004</v>
      </c>
      <c r="E2999">
        <v>88.260002</v>
      </c>
      <c r="F2999">
        <v>88.360000999999997</v>
      </c>
      <c r="G2999">
        <v>88.360000999999997</v>
      </c>
      <c r="H2999">
        <v>0</v>
      </c>
    </row>
    <row r="3000" spans="1:8" x14ac:dyDescent="0.25">
      <c r="A3000" s="1">
        <v>38208</v>
      </c>
      <c r="B3000" s="1" t="str">
        <f t="shared" si="46"/>
        <v>2004M8</v>
      </c>
      <c r="C3000">
        <v>88.360000999999997</v>
      </c>
      <c r="D3000">
        <v>88.589995999999999</v>
      </c>
      <c r="E3000">
        <v>88.239998</v>
      </c>
      <c r="F3000">
        <v>88.389999000000003</v>
      </c>
      <c r="G3000">
        <v>88.389999000000003</v>
      </c>
      <c r="H3000">
        <v>0</v>
      </c>
    </row>
    <row r="3001" spans="1:8" x14ac:dyDescent="0.25">
      <c r="A3001" s="1">
        <v>38209</v>
      </c>
      <c r="B3001" s="1" t="str">
        <f t="shared" si="46"/>
        <v>2004M8</v>
      </c>
      <c r="C3001">
        <v>88.43</v>
      </c>
      <c r="D3001">
        <v>88.800003000000004</v>
      </c>
      <c r="E3001">
        <v>88.209998999999996</v>
      </c>
      <c r="F3001">
        <v>88.790001000000004</v>
      </c>
      <c r="G3001">
        <v>88.790001000000004</v>
      </c>
      <c r="H3001">
        <v>0</v>
      </c>
    </row>
    <row r="3002" spans="1:8" x14ac:dyDescent="0.25">
      <c r="A3002" s="1">
        <v>38210</v>
      </c>
      <c r="B3002" s="1" t="str">
        <f t="shared" si="46"/>
        <v>2004M8</v>
      </c>
      <c r="C3002">
        <v>88.790001000000004</v>
      </c>
      <c r="D3002">
        <v>88.989998</v>
      </c>
      <c r="E3002">
        <v>88.68</v>
      </c>
      <c r="F3002">
        <v>88.849997999999999</v>
      </c>
      <c r="G3002">
        <v>88.849997999999999</v>
      </c>
      <c r="H3002">
        <v>0</v>
      </c>
    </row>
    <row r="3003" spans="1:8" x14ac:dyDescent="0.25">
      <c r="A3003" s="1">
        <v>38211</v>
      </c>
      <c r="B3003" s="1" t="str">
        <f t="shared" si="46"/>
        <v>2004M8</v>
      </c>
      <c r="C3003">
        <v>88.809997999999993</v>
      </c>
      <c r="D3003">
        <v>88.940002000000007</v>
      </c>
      <c r="E3003">
        <v>88.379997000000003</v>
      </c>
      <c r="F3003">
        <v>88.690002000000007</v>
      </c>
      <c r="G3003">
        <v>88.690002000000007</v>
      </c>
      <c r="H3003">
        <v>0</v>
      </c>
    </row>
    <row r="3004" spans="1:8" x14ac:dyDescent="0.25">
      <c r="A3004" s="1">
        <v>38212</v>
      </c>
      <c r="B3004" s="1" t="str">
        <f t="shared" si="46"/>
        <v>2004M8</v>
      </c>
      <c r="C3004">
        <v>88.809997999999993</v>
      </c>
      <c r="D3004">
        <v>89.290001000000004</v>
      </c>
      <c r="E3004">
        <v>87.879997000000003</v>
      </c>
      <c r="F3004">
        <v>87.900002000000001</v>
      </c>
      <c r="G3004">
        <v>87.900002000000001</v>
      </c>
      <c r="H3004">
        <v>0</v>
      </c>
    </row>
    <row r="3005" spans="1:8" x14ac:dyDescent="0.25">
      <c r="A3005" s="1">
        <v>38215</v>
      </c>
      <c r="B3005" s="1" t="str">
        <f t="shared" si="46"/>
        <v>2004M8</v>
      </c>
      <c r="C3005">
        <v>87.870002999999997</v>
      </c>
      <c r="D3005">
        <v>88.18</v>
      </c>
      <c r="E3005">
        <v>87.82</v>
      </c>
      <c r="F3005">
        <v>87.959998999999996</v>
      </c>
      <c r="G3005">
        <v>87.959998999999996</v>
      </c>
      <c r="H3005">
        <v>0</v>
      </c>
    </row>
    <row r="3006" spans="1:8" x14ac:dyDescent="0.25">
      <c r="A3006" s="1">
        <v>38216</v>
      </c>
      <c r="B3006" s="1" t="str">
        <f t="shared" si="46"/>
        <v>2004M8</v>
      </c>
      <c r="C3006">
        <v>87.940002000000007</v>
      </c>
      <c r="D3006">
        <v>88.220000999999996</v>
      </c>
      <c r="E3006">
        <v>87.739998</v>
      </c>
      <c r="F3006">
        <v>88.059997999999993</v>
      </c>
      <c r="G3006">
        <v>88.059997999999993</v>
      </c>
      <c r="H3006">
        <v>0</v>
      </c>
    </row>
    <row r="3007" spans="1:8" x14ac:dyDescent="0.25">
      <c r="A3007" s="1">
        <v>38217</v>
      </c>
      <c r="B3007" s="1" t="str">
        <f t="shared" si="46"/>
        <v>2004M8</v>
      </c>
      <c r="C3007">
        <v>88.040001000000004</v>
      </c>
      <c r="D3007">
        <v>88.330001999999993</v>
      </c>
      <c r="E3007">
        <v>87.889999000000003</v>
      </c>
      <c r="F3007">
        <v>88.080001999999993</v>
      </c>
      <c r="G3007">
        <v>88.080001999999993</v>
      </c>
      <c r="H3007">
        <v>0</v>
      </c>
    </row>
    <row r="3008" spans="1:8" x14ac:dyDescent="0.25">
      <c r="A3008" s="1">
        <v>38218</v>
      </c>
      <c r="B3008" s="1" t="str">
        <f t="shared" si="46"/>
        <v>2004M8</v>
      </c>
      <c r="C3008">
        <v>88.019997000000004</v>
      </c>
      <c r="D3008">
        <v>88.059997999999993</v>
      </c>
      <c r="E3008">
        <v>87.690002000000007</v>
      </c>
      <c r="F3008">
        <v>87.790001000000004</v>
      </c>
      <c r="G3008">
        <v>87.790001000000004</v>
      </c>
      <c r="H3008">
        <v>0</v>
      </c>
    </row>
    <row r="3009" spans="1:8" x14ac:dyDescent="0.25">
      <c r="A3009" s="1">
        <v>38219</v>
      </c>
      <c r="B3009" s="1" t="str">
        <f t="shared" si="46"/>
        <v>2004M8</v>
      </c>
      <c r="C3009">
        <v>87.760002</v>
      </c>
      <c r="D3009">
        <v>88.290001000000004</v>
      </c>
      <c r="E3009">
        <v>87.660004000000001</v>
      </c>
      <c r="F3009">
        <v>88.120002999999997</v>
      </c>
      <c r="G3009">
        <v>88.120002999999997</v>
      </c>
      <c r="H3009">
        <v>0</v>
      </c>
    </row>
    <row r="3010" spans="1:8" x14ac:dyDescent="0.25">
      <c r="A3010" s="1">
        <v>38222</v>
      </c>
      <c r="B3010" s="1" t="str">
        <f t="shared" si="46"/>
        <v>2004M8</v>
      </c>
      <c r="C3010">
        <v>88.150002000000001</v>
      </c>
      <c r="D3010">
        <v>89.089995999999999</v>
      </c>
      <c r="E3010">
        <v>88.040001000000004</v>
      </c>
      <c r="F3010">
        <v>89.059997999999993</v>
      </c>
      <c r="G3010">
        <v>89.059997999999993</v>
      </c>
      <c r="H3010">
        <v>0</v>
      </c>
    </row>
    <row r="3011" spans="1:8" x14ac:dyDescent="0.25">
      <c r="A3011" s="1">
        <v>38223</v>
      </c>
      <c r="B3011" s="1" t="str">
        <f t="shared" ref="B3011:B3074" si="47">YEAR(A3011)&amp;"M"&amp;MONTH(A3011)</f>
        <v>2004M8</v>
      </c>
      <c r="C3011">
        <v>89.050003000000004</v>
      </c>
      <c r="D3011">
        <v>89.540001000000004</v>
      </c>
      <c r="E3011">
        <v>88.93</v>
      </c>
      <c r="F3011">
        <v>89.459998999999996</v>
      </c>
      <c r="G3011">
        <v>89.459998999999996</v>
      </c>
      <c r="H3011">
        <v>0</v>
      </c>
    </row>
    <row r="3012" spans="1:8" x14ac:dyDescent="0.25">
      <c r="A3012" s="1">
        <v>38224</v>
      </c>
      <c r="B3012" s="1" t="str">
        <f t="shared" si="47"/>
        <v>2004M8</v>
      </c>
      <c r="C3012">
        <v>89.449996999999996</v>
      </c>
      <c r="D3012">
        <v>89.610000999999997</v>
      </c>
      <c r="E3012">
        <v>89.230002999999996</v>
      </c>
      <c r="F3012">
        <v>89.419998000000007</v>
      </c>
      <c r="G3012">
        <v>89.419998000000007</v>
      </c>
      <c r="H3012">
        <v>0</v>
      </c>
    </row>
    <row r="3013" spans="1:8" x14ac:dyDescent="0.25">
      <c r="A3013" s="1">
        <v>38225</v>
      </c>
      <c r="B3013" s="1" t="str">
        <f t="shared" si="47"/>
        <v>2004M8</v>
      </c>
      <c r="C3013">
        <v>89.440002000000007</v>
      </c>
      <c r="D3013">
        <v>89.669998000000007</v>
      </c>
      <c r="E3013">
        <v>89.220000999999996</v>
      </c>
      <c r="F3013">
        <v>89.300003000000004</v>
      </c>
      <c r="G3013">
        <v>89.300003000000004</v>
      </c>
      <c r="H3013">
        <v>0</v>
      </c>
    </row>
    <row r="3014" spans="1:8" x14ac:dyDescent="0.25">
      <c r="A3014" s="1">
        <v>38226</v>
      </c>
      <c r="B3014" s="1" t="str">
        <f t="shared" si="47"/>
        <v>2004M8</v>
      </c>
      <c r="C3014">
        <v>89.330001999999993</v>
      </c>
      <c r="D3014">
        <v>89.830001999999993</v>
      </c>
      <c r="E3014">
        <v>89.050003000000004</v>
      </c>
      <c r="F3014">
        <v>89.769997000000004</v>
      </c>
      <c r="G3014">
        <v>89.769997000000004</v>
      </c>
      <c r="H3014">
        <v>0</v>
      </c>
    </row>
    <row r="3015" spans="1:8" x14ac:dyDescent="0.25">
      <c r="A3015" s="1">
        <v>38229</v>
      </c>
      <c r="B3015" s="1" t="str">
        <f t="shared" si="47"/>
        <v>2004M8</v>
      </c>
      <c r="C3015">
        <v>89.800003000000004</v>
      </c>
      <c r="D3015">
        <v>90.07</v>
      </c>
      <c r="E3015">
        <v>89.550003000000004</v>
      </c>
      <c r="F3015">
        <v>89.690002000000007</v>
      </c>
      <c r="G3015">
        <v>89.690002000000007</v>
      </c>
      <c r="H3015">
        <v>0</v>
      </c>
    </row>
    <row r="3016" spans="1:8" x14ac:dyDescent="0.25">
      <c r="A3016" s="1">
        <v>38230</v>
      </c>
      <c r="B3016" s="1" t="str">
        <f t="shared" si="47"/>
        <v>2004M8</v>
      </c>
      <c r="C3016">
        <v>89.68</v>
      </c>
      <c r="D3016">
        <v>89.730002999999996</v>
      </c>
      <c r="E3016">
        <v>88.739998</v>
      </c>
      <c r="F3016">
        <v>88.940002000000007</v>
      </c>
      <c r="G3016">
        <v>88.940002000000007</v>
      </c>
      <c r="H3016">
        <v>0</v>
      </c>
    </row>
    <row r="3017" spans="1:8" x14ac:dyDescent="0.25">
      <c r="A3017" s="1">
        <v>38231</v>
      </c>
      <c r="B3017" s="1" t="str">
        <f t="shared" si="47"/>
        <v>2004M9</v>
      </c>
      <c r="C3017">
        <v>88.910004000000001</v>
      </c>
      <c r="D3017">
        <v>89.150002000000001</v>
      </c>
      <c r="E3017">
        <v>88.699996999999996</v>
      </c>
      <c r="F3017">
        <v>88.870002999999997</v>
      </c>
      <c r="G3017">
        <v>88.870002999999997</v>
      </c>
      <c r="H3017">
        <v>0</v>
      </c>
    </row>
    <row r="3018" spans="1:8" x14ac:dyDescent="0.25">
      <c r="A3018" s="1">
        <v>38232</v>
      </c>
      <c r="B3018" s="1" t="str">
        <f t="shared" si="47"/>
        <v>2004M9</v>
      </c>
      <c r="C3018">
        <v>88.870002999999997</v>
      </c>
      <c r="D3018">
        <v>89.089995999999999</v>
      </c>
      <c r="E3018">
        <v>88.790001000000004</v>
      </c>
      <c r="F3018">
        <v>88.980002999999996</v>
      </c>
      <c r="G3018">
        <v>88.980002999999996</v>
      </c>
      <c r="H3018">
        <v>0</v>
      </c>
    </row>
    <row r="3019" spans="1:8" x14ac:dyDescent="0.25">
      <c r="A3019" s="1">
        <v>38233</v>
      </c>
      <c r="B3019" s="1" t="str">
        <f t="shared" si="47"/>
        <v>2004M9</v>
      </c>
      <c r="C3019">
        <v>88.940002000000007</v>
      </c>
      <c r="D3019">
        <v>89.75</v>
      </c>
      <c r="E3019">
        <v>88.760002</v>
      </c>
      <c r="F3019">
        <v>89.629997000000003</v>
      </c>
      <c r="G3019">
        <v>89.629997000000003</v>
      </c>
      <c r="H3019">
        <v>0</v>
      </c>
    </row>
    <row r="3020" spans="1:8" x14ac:dyDescent="0.25">
      <c r="A3020" s="1">
        <v>38236</v>
      </c>
      <c r="B3020" s="1" t="str">
        <f t="shared" si="47"/>
        <v>2004M9</v>
      </c>
      <c r="C3020">
        <v>89.599997999999999</v>
      </c>
      <c r="D3020">
        <v>89.699996999999996</v>
      </c>
      <c r="E3020">
        <v>89.510002</v>
      </c>
      <c r="F3020">
        <v>89.529999000000004</v>
      </c>
      <c r="G3020">
        <v>89.529999000000004</v>
      </c>
      <c r="H3020">
        <v>0</v>
      </c>
    </row>
    <row r="3021" spans="1:8" x14ac:dyDescent="0.25">
      <c r="A3021" s="1">
        <v>38237</v>
      </c>
      <c r="B3021" s="1" t="str">
        <f t="shared" si="47"/>
        <v>2004M9</v>
      </c>
      <c r="C3021">
        <v>89.410004000000001</v>
      </c>
      <c r="D3021">
        <v>89.620002999999997</v>
      </c>
      <c r="E3021">
        <v>89.199996999999996</v>
      </c>
      <c r="F3021">
        <v>89.230002999999996</v>
      </c>
      <c r="G3021">
        <v>89.230002999999996</v>
      </c>
      <c r="H3021">
        <v>0</v>
      </c>
    </row>
    <row r="3022" spans="1:8" x14ac:dyDescent="0.25">
      <c r="A3022" s="1">
        <v>38238</v>
      </c>
      <c r="B3022" s="1" t="str">
        <f t="shared" si="47"/>
        <v>2004M9</v>
      </c>
      <c r="C3022">
        <v>89.290001000000004</v>
      </c>
      <c r="D3022">
        <v>89.730002999999996</v>
      </c>
      <c r="E3022">
        <v>88.75</v>
      </c>
      <c r="F3022">
        <v>88.769997000000004</v>
      </c>
      <c r="G3022">
        <v>88.769997000000004</v>
      </c>
      <c r="H3022">
        <v>0</v>
      </c>
    </row>
    <row r="3023" spans="1:8" x14ac:dyDescent="0.25">
      <c r="A3023" s="1">
        <v>38239</v>
      </c>
      <c r="B3023" s="1" t="str">
        <f t="shared" si="47"/>
        <v>2004M9</v>
      </c>
      <c r="C3023">
        <v>88.790001000000004</v>
      </c>
      <c r="D3023">
        <v>89.019997000000004</v>
      </c>
      <c r="E3023">
        <v>88.699996999999996</v>
      </c>
      <c r="F3023">
        <v>88.830001999999993</v>
      </c>
      <c r="G3023">
        <v>88.830001999999993</v>
      </c>
      <c r="H3023">
        <v>0</v>
      </c>
    </row>
    <row r="3024" spans="1:8" x14ac:dyDescent="0.25">
      <c r="A3024" s="1">
        <v>38240</v>
      </c>
      <c r="B3024" s="1" t="str">
        <f t="shared" si="47"/>
        <v>2004M9</v>
      </c>
      <c r="C3024">
        <v>88.550003000000004</v>
      </c>
      <c r="D3024">
        <v>88.940002000000007</v>
      </c>
      <c r="E3024">
        <v>88.110000999999997</v>
      </c>
      <c r="F3024">
        <v>88.389999000000003</v>
      </c>
      <c r="G3024">
        <v>88.389999000000003</v>
      </c>
      <c r="H3024">
        <v>0</v>
      </c>
    </row>
    <row r="3025" spans="1:8" x14ac:dyDescent="0.25">
      <c r="A3025" s="1">
        <v>38243</v>
      </c>
      <c r="B3025" s="1" t="str">
        <f t="shared" si="47"/>
        <v>2004M9</v>
      </c>
      <c r="C3025">
        <v>88.290001000000004</v>
      </c>
      <c r="D3025">
        <v>88.730002999999996</v>
      </c>
      <c r="E3025">
        <v>88.260002</v>
      </c>
      <c r="F3025">
        <v>88.550003000000004</v>
      </c>
      <c r="G3025">
        <v>88.550003000000004</v>
      </c>
      <c r="H3025">
        <v>0</v>
      </c>
    </row>
    <row r="3026" spans="1:8" x14ac:dyDescent="0.25">
      <c r="A3026" s="1">
        <v>38244</v>
      </c>
      <c r="B3026" s="1" t="str">
        <f t="shared" si="47"/>
        <v>2004M9</v>
      </c>
      <c r="C3026">
        <v>88.540001000000004</v>
      </c>
      <c r="D3026">
        <v>88.690002000000007</v>
      </c>
      <c r="E3026">
        <v>88.230002999999996</v>
      </c>
      <c r="F3026">
        <v>88.459998999999996</v>
      </c>
      <c r="G3026">
        <v>88.459998999999996</v>
      </c>
      <c r="H3026">
        <v>0</v>
      </c>
    </row>
    <row r="3027" spans="1:8" x14ac:dyDescent="0.25">
      <c r="A3027" s="1">
        <v>38245</v>
      </c>
      <c r="B3027" s="1" t="str">
        <f t="shared" si="47"/>
        <v>2004M9</v>
      </c>
      <c r="C3027">
        <v>88.459998999999996</v>
      </c>
      <c r="D3027">
        <v>89.309997999999993</v>
      </c>
      <c r="E3027">
        <v>88.449996999999996</v>
      </c>
      <c r="F3027">
        <v>89.150002000000001</v>
      </c>
      <c r="G3027">
        <v>89.150002000000001</v>
      </c>
      <c r="H3027">
        <v>0</v>
      </c>
    </row>
    <row r="3028" spans="1:8" x14ac:dyDescent="0.25">
      <c r="A3028" s="1">
        <v>38246</v>
      </c>
      <c r="B3028" s="1" t="str">
        <f t="shared" si="47"/>
        <v>2004M9</v>
      </c>
      <c r="C3028">
        <v>89.150002000000001</v>
      </c>
      <c r="D3028">
        <v>89.220000999999996</v>
      </c>
      <c r="E3028">
        <v>88.739998</v>
      </c>
      <c r="F3028">
        <v>88.790001000000004</v>
      </c>
      <c r="G3028">
        <v>88.790001000000004</v>
      </c>
      <c r="H3028">
        <v>0</v>
      </c>
    </row>
    <row r="3029" spans="1:8" x14ac:dyDescent="0.25">
      <c r="A3029" s="1">
        <v>38247</v>
      </c>
      <c r="B3029" s="1" t="str">
        <f t="shared" si="47"/>
        <v>2004M9</v>
      </c>
      <c r="C3029">
        <v>88.82</v>
      </c>
      <c r="D3029">
        <v>89.110000999999997</v>
      </c>
      <c r="E3029">
        <v>88.669998000000007</v>
      </c>
      <c r="F3029">
        <v>88.910004000000001</v>
      </c>
      <c r="G3029">
        <v>88.910004000000001</v>
      </c>
      <c r="H3029">
        <v>0</v>
      </c>
    </row>
    <row r="3030" spans="1:8" x14ac:dyDescent="0.25">
      <c r="A3030" s="1">
        <v>38250</v>
      </c>
      <c r="B3030" s="1" t="str">
        <f t="shared" si="47"/>
        <v>2004M9</v>
      </c>
      <c r="C3030">
        <v>88.970000999999996</v>
      </c>
      <c r="D3030">
        <v>89.279999000000004</v>
      </c>
      <c r="E3030">
        <v>88.900002000000001</v>
      </c>
      <c r="F3030">
        <v>88.989998</v>
      </c>
      <c r="G3030">
        <v>88.989998</v>
      </c>
      <c r="H3030">
        <v>0</v>
      </c>
    </row>
    <row r="3031" spans="1:8" x14ac:dyDescent="0.25">
      <c r="A3031" s="1">
        <v>38251</v>
      </c>
      <c r="B3031" s="1" t="str">
        <f t="shared" si="47"/>
        <v>2004M9</v>
      </c>
      <c r="C3031">
        <v>88.970000999999996</v>
      </c>
      <c r="D3031">
        <v>89.010002</v>
      </c>
      <c r="E3031">
        <v>87.989998</v>
      </c>
      <c r="F3031">
        <v>88.129997000000003</v>
      </c>
      <c r="G3031">
        <v>88.129997000000003</v>
      </c>
      <c r="H3031">
        <v>0</v>
      </c>
    </row>
    <row r="3032" spans="1:8" x14ac:dyDescent="0.25">
      <c r="A3032" s="1">
        <v>38252</v>
      </c>
      <c r="B3032" s="1" t="str">
        <f t="shared" si="47"/>
        <v>2004M9</v>
      </c>
      <c r="C3032">
        <v>88.110000999999997</v>
      </c>
      <c r="D3032">
        <v>88.709998999999996</v>
      </c>
      <c r="E3032">
        <v>88.059997999999993</v>
      </c>
      <c r="F3032">
        <v>88.510002</v>
      </c>
      <c r="G3032">
        <v>88.510002</v>
      </c>
      <c r="H3032">
        <v>0</v>
      </c>
    </row>
    <row r="3033" spans="1:8" x14ac:dyDescent="0.25">
      <c r="A3033" s="1">
        <v>38253</v>
      </c>
      <c r="B3033" s="1" t="str">
        <f t="shared" si="47"/>
        <v>2004M9</v>
      </c>
      <c r="C3033">
        <v>88.480002999999996</v>
      </c>
      <c r="D3033">
        <v>88.559997999999993</v>
      </c>
      <c r="E3033">
        <v>88.059997999999993</v>
      </c>
      <c r="F3033">
        <v>88.440002000000007</v>
      </c>
      <c r="G3033">
        <v>88.440002000000007</v>
      </c>
      <c r="H3033">
        <v>0</v>
      </c>
    </row>
    <row r="3034" spans="1:8" x14ac:dyDescent="0.25">
      <c r="A3034" s="1">
        <v>38254</v>
      </c>
      <c r="B3034" s="1" t="str">
        <f t="shared" si="47"/>
        <v>2004M9</v>
      </c>
      <c r="C3034">
        <v>88.43</v>
      </c>
      <c r="D3034">
        <v>88.550003000000004</v>
      </c>
      <c r="E3034">
        <v>87.860000999999997</v>
      </c>
      <c r="F3034">
        <v>88.400002000000001</v>
      </c>
      <c r="G3034">
        <v>88.400002000000001</v>
      </c>
      <c r="H3034">
        <v>0</v>
      </c>
    </row>
    <row r="3035" spans="1:8" x14ac:dyDescent="0.25">
      <c r="A3035" s="1">
        <v>38257</v>
      </c>
      <c r="B3035" s="1" t="str">
        <f t="shared" si="47"/>
        <v>2004M9</v>
      </c>
      <c r="C3035">
        <v>88.279999000000004</v>
      </c>
      <c r="D3035">
        <v>88.529999000000004</v>
      </c>
      <c r="E3035">
        <v>88.169998000000007</v>
      </c>
      <c r="F3035">
        <v>88.290001000000004</v>
      </c>
      <c r="G3035">
        <v>88.290001000000004</v>
      </c>
      <c r="H3035">
        <v>0</v>
      </c>
    </row>
    <row r="3036" spans="1:8" x14ac:dyDescent="0.25">
      <c r="A3036" s="1">
        <v>38258</v>
      </c>
      <c r="B3036" s="1" t="str">
        <f t="shared" si="47"/>
        <v>2004M9</v>
      </c>
      <c r="C3036">
        <v>88.190002000000007</v>
      </c>
      <c r="D3036">
        <v>88.360000999999997</v>
      </c>
      <c r="E3036">
        <v>87.980002999999996</v>
      </c>
      <c r="F3036">
        <v>88.110000999999997</v>
      </c>
      <c r="G3036">
        <v>88.110000999999997</v>
      </c>
      <c r="H3036">
        <v>0</v>
      </c>
    </row>
    <row r="3037" spans="1:8" x14ac:dyDescent="0.25">
      <c r="A3037" s="1">
        <v>38259</v>
      </c>
      <c r="B3037" s="1" t="str">
        <f t="shared" si="47"/>
        <v>2004M9</v>
      </c>
      <c r="C3037">
        <v>88.139999000000003</v>
      </c>
      <c r="D3037">
        <v>88.339995999999999</v>
      </c>
      <c r="E3037">
        <v>87.970000999999996</v>
      </c>
      <c r="F3037">
        <v>88.099997999999999</v>
      </c>
      <c r="G3037">
        <v>88.099997999999999</v>
      </c>
      <c r="H3037">
        <v>0</v>
      </c>
    </row>
    <row r="3038" spans="1:8" x14ac:dyDescent="0.25">
      <c r="A3038" s="1">
        <v>38260</v>
      </c>
      <c r="B3038" s="1" t="str">
        <f t="shared" si="47"/>
        <v>2004M9</v>
      </c>
      <c r="C3038">
        <v>88.099997999999999</v>
      </c>
      <c r="D3038">
        <v>88.199996999999996</v>
      </c>
      <c r="E3038">
        <v>87.349997999999999</v>
      </c>
      <c r="F3038">
        <v>87.360000999999997</v>
      </c>
      <c r="G3038">
        <v>87.360000999999997</v>
      </c>
      <c r="H3038">
        <v>0</v>
      </c>
    </row>
    <row r="3039" spans="1:8" x14ac:dyDescent="0.25">
      <c r="A3039" s="1">
        <v>38261</v>
      </c>
      <c r="B3039" s="1" t="str">
        <f t="shared" si="47"/>
        <v>2004M10</v>
      </c>
      <c r="C3039">
        <v>87.410004000000001</v>
      </c>
      <c r="D3039">
        <v>87.779999000000004</v>
      </c>
      <c r="E3039">
        <v>87.349997999999999</v>
      </c>
      <c r="F3039">
        <v>87.629997000000003</v>
      </c>
      <c r="G3039">
        <v>87.629997000000003</v>
      </c>
      <c r="H3039">
        <v>0</v>
      </c>
    </row>
    <row r="3040" spans="1:8" x14ac:dyDescent="0.25">
      <c r="A3040" s="1">
        <v>38264</v>
      </c>
      <c r="B3040" s="1" t="str">
        <f t="shared" si="47"/>
        <v>2004M10</v>
      </c>
      <c r="C3040">
        <v>87.720000999999996</v>
      </c>
      <c r="D3040">
        <v>88.599997999999999</v>
      </c>
      <c r="E3040">
        <v>87.699996999999996</v>
      </c>
      <c r="F3040">
        <v>88.379997000000003</v>
      </c>
      <c r="G3040">
        <v>88.379997000000003</v>
      </c>
      <c r="H3040">
        <v>0</v>
      </c>
    </row>
    <row r="3041" spans="1:8" x14ac:dyDescent="0.25">
      <c r="A3041" s="1">
        <v>38265</v>
      </c>
      <c r="B3041" s="1" t="str">
        <f t="shared" si="47"/>
        <v>2004M10</v>
      </c>
      <c r="C3041">
        <v>88.400002000000001</v>
      </c>
      <c r="D3041">
        <v>88.5</v>
      </c>
      <c r="E3041">
        <v>88.150002000000001</v>
      </c>
      <c r="F3041">
        <v>88.169998000000007</v>
      </c>
      <c r="G3041">
        <v>88.169998000000007</v>
      </c>
      <c r="H3041">
        <v>0</v>
      </c>
    </row>
    <row r="3042" spans="1:8" x14ac:dyDescent="0.25">
      <c r="A3042" s="1">
        <v>38266</v>
      </c>
      <c r="B3042" s="1" t="str">
        <f t="shared" si="47"/>
        <v>2004M10</v>
      </c>
      <c r="C3042">
        <v>88.239998</v>
      </c>
      <c r="D3042">
        <v>88.639999000000003</v>
      </c>
      <c r="E3042">
        <v>88.18</v>
      </c>
      <c r="F3042">
        <v>88.480002999999996</v>
      </c>
      <c r="G3042">
        <v>88.480002999999996</v>
      </c>
      <c r="H3042">
        <v>0</v>
      </c>
    </row>
    <row r="3043" spans="1:8" x14ac:dyDescent="0.25">
      <c r="A3043" s="1">
        <v>38267</v>
      </c>
      <c r="B3043" s="1" t="str">
        <f t="shared" si="47"/>
        <v>2004M10</v>
      </c>
      <c r="C3043">
        <v>88.440002000000007</v>
      </c>
      <c r="D3043">
        <v>88.489998</v>
      </c>
      <c r="E3043">
        <v>88.220000999999996</v>
      </c>
      <c r="F3043">
        <v>88.339995999999999</v>
      </c>
      <c r="G3043">
        <v>88.339995999999999</v>
      </c>
      <c r="H3043">
        <v>0</v>
      </c>
    </row>
    <row r="3044" spans="1:8" x14ac:dyDescent="0.25">
      <c r="A3044" s="1">
        <v>38268</v>
      </c>
      <c r="B3044" s="1" t="str">
        <f t="shared" si="47"/>
        <v>2004M10</v>
      </c>
      <c r="C3044">
        <v>88.309997999999993</v>
      </c>
      <c r="D3044">
        <v>88.389999000000003</v>
      </c>
      <c r="E3044">
        <v>87.349997999999999</v>
      </c>
      <c r="F3044">
        <v>87.449996999999996</v>
      </c>
      <c r="G3044">
        <v>87.449996999999996</v>
      </c>
      <c r="H3044">
        <v>0</v>
      </c>
    </row>
    <row r="3045" spans="1:8" x14ac:dyDescent="0.25">
      <c r="A3045" s="1">
        <v>38271</v>
      </c>
      <c r="B3045" s="1" t="str">
        <f t="shared" si="47"/>
        <v>2004M10</v>
      </c>
      <c r="C3045">
        <v>87.449996999999996</v>
      </c>
      <c r="D3045">
        <v>87.599997999999999</v>
      </c>
      <c r="E3045">
        <v>87.440002000000007</v>
      </c>
      <c r="F3045">
        <v>87.540001000000004</v>
      </c>
      <c r="G3045">
        <v>87.540001000000004</v>
      </c>
      <c r="H3045">
        <v>0</v>
      </c>
    </row>
    <row r="3046" spans="1:8" x14ac:dyDescent="0.25">
      <c r="A3046" s="1">
        <v>38272</v>
      </c>
      <c r="B3046" s="1" t="str">
        <f t="shared" si="47"/>
        <v>2004M10</v>
      </c>
      <c r="C3046">
        <v>87.599997999999999</v>
      </c>
      <c r="D3046">
        <v>88.199996999999996</v>
      </c>
      <c r="E3046">
        <v>87.540001000000004</v>
      </c>
      <c r="F3046">
        <v>88.019997000000004</v>
      </c>
      <c r="G3046">
        <v>88.019997000000004</v>
      </c>
      <c r="H3046">
        <v>0</v>
      </c>
    </row>
    <row r="3047" spans="1:8" x14ac:dyDescent="0.25">
      <c r="A3047" s="1">
        <v>38273</v>
      </c>
      <c r="B3047" s="1" t="str">
        <f t="shared" si="47"/>
        <v>2004M10</v>
      </c>
      <c r="C3047">
        <v>87.980002999999996</v>
      </c>
      <c r="D3047">
        <v>88.57</v>
      </c>
      <c r="E3047">
        <v>87.739998</v>
      </c>
      <c r="F3047">
        <v>87.879997000000003</v>
      </c>
      <c r="G3047">
        <v>87.879997000000003</v>
      </c>
      <c r="H3047">
        <v>0</v>
      </c>
    </row>
    <row r="3048" spans="1:8" x14ac:dyDescent="0.25">
      <c r="A3048" s="1">
        <v>38274</v>
      </c>
      <c r="B3048" s="1" t="str">
        <f t="shared" si="47"/>
        <v>2004M10</v>
      </c>
      <c r="C3048">
        <v>87.849997999999999</v>
      </c>
      <c r="D3048">
        <v>87.980002999999996</v>
      </c>
      <c r="E3048">
        <v>87.360000999999997</v>
      </c>
      <c r="F3048">
        <v>87.550003000000004</v>
      </c>
      <c r="G3048">
        <v>87.550003000000004</v>
      </c>
      <c r="H3048">
        <v>0</v>
      </c>
    </row>
    <row r="3049" spans="1:8" x14ac:dyDescent="0.25">
      <c r="A3049" s="1">
        <v>38275</v>
      </c>
      <c r="B3049" s="1" t="str">
        <f t="shared" si="47"/>
        <v>2004M10</v>
      </c>
      <c r="C3049">
        <v>87.610000999999997</v>
      </c>
      <c r="D3049">
        <v>87.849997999999999</v>
      </c>
      <c r="E3049">
        <v>86.910004000000001</v>
      </c>
      <c r="F3049">
        <v>87.089995999999999</v>
      </c>
      <c r="G3049">
        <v>87.089995999999999</v>
      </c>
      <c r="H3049">
        <v>0</v>
      </c>
    </row>
    <row r="3050" spans="1:8" x14ac:dyDescent="0.25">
      <c r="A3050" s="1">
        <v>38278</v>
      </c>
      <c r="B3050" s="1" t="str">
        <f t="shared" si="47"/>
        <v>2004M10</v>
      </c>
      <c r="C3050">
        <v>87.089995999999999</v>
      </c>
      <c r="D3050">
        <v>87.239998</v>
      </c>
      <c r="E3050">
        <v>86.82</v>
      </c>
      <c r="F3050">
        <v>87.019997000000004</v>
      </c>
      <c r="G3050">
        <v>87.019997000000004</v>
      </c>
      <c r="H3050">
        <v>0</v>
      </c>
    </row>
    <row r="3051" spans="1:8" x14ac:dyDescent="0.25">
      <c r="A3051" s="1">
        <v>38279</v>
      </c>
      <c r="B3051" s="1" t="str">
        <f t="shared" si="47"/>
        <v>2004M10</v>
      </c>
      <c r="C3051">
        <v>87.129997000000003</v>
      </c>
      <c r="D3051">
        <v>87.339995999999999</v>
      </c>
      <c r="E3051">
        <v>86.769997000000004</v>
      </c>
      <c r="F3051">
        <v>86.839995999999999</v>
      </c>
      <c r="G3051">
        <v>86.839995999999999</v>
      </c>
      <c r="H3051">
        <v>0</v>
      </c>
    </row>
    <row r="3052" spans="1:8" x14ac:dyDescent="0.25">
      <c r="A3052" s="1">
        <v>38280</v>
      </c>
      <c r="B3052" s="1" t="str">
        <f t="shared" si="47"/>
        <v>2004M10</v>
      </c>
      <c r="C3052">
        <v>86.839995999999999</v>
      </c>
      <c r="D3052">
        <v>86.980002999999996</v>
      </c>
      <c r="E3052">
        <v>86.129997000000003</v>
      </c>
      <c r="F3052">
        <v>86.349997999999999</v>
      </c>
      <c r="G3052">
        <v>86.349997999999999</v>
      </c>
      <c r="H3052">
        <v>0</v>
      </c>
    </row>
    <row r="3053" spans="1:8" x14ac:dyDescent="0.25">
      <c r="A3053" s="1">
        <v>38281</v>
      </c>
      <c r="B3053" s="1" t="str">
        <f t="shared" si="47"/>
        <v>2004M10</v>
      </c>
      <c r="C3053">
        <v>86.410004000000001</v>
      </c>
      <c r="D3053">
        <v>86.440002000000007</v>
      </c>
      <c r="E3053">
        <v>85.900002000000001</v>
      </c>
      <c r="F3053">
        <v>86.019997000000004</v>
      </c>
      <c r="G3053">
        <v>86.019997000000004</v>
      </c>
      <c r="H3053">
        <v>0</v>
      </c>
    </row>
    <row r="3054" spans="1:8" x14ac:dyDescent="0.25">
      <c r="A3054" s="1">
        <v>38282</v>
      </c>
      <c r="B3054" s="1" t="str">
        <f t="shared" si="47"/>
        <v>2004M10</v>
      </c>
      <c r="C3054">
        <v>86.059997999999993</v>
      </c>
      <c r="D3054">
        <v>86.199996999999996</v>
      </c>
      <c r="E3054">
        <v>85.82</v>
      </c>
      <c r="F3054">
        <v>85.870002999999997</v>
      </c>
      <c r="G3054">
        <v>85.870002999999997</v>
      </c>
      <c r="H3054">
        <v>0</v>
      </c>
    </row>
    <row r="3055" spans="1:8" x14ac:dyDescent="0.25">
      <c r="A3055" s="1">
        <v>38285</v>
      </c>
      <c r="B3055" s="1" t="str">
        <f t="shared" si="47"/>
        <v>2004M10</v>
      </c>
      <c r="C3055">
        <v>85.470000999999996</v>
      </c>
      <c r="D3055">
        <v>85.650002000000001</v>
      </c>
      <c r="E3055">
        <v>84.75</v>
      </c>
      <c r="F3055">
        <v>84.970000999999996</v>
      </c>
      <c r="G3055">
        <v>84.970000999999996</v>
      </c>
      <c r="H3055">
        <v>0</v>
      </c>
    </row>
    <row r="3056" spans="1:8" x14ac:dyDescent="0.25">
      <c r="A3056" s="1">
        <v>38286</v>
      </c>
      <c r="B3056" s="1" t="str">
        <f t="shared" si="47"/>
        <v>2004M10</v>
      </c>
      <c r="C3056">
        <v>84.910004000000001</v>
      </c>
      <c r="D3056">
        <v>85.339995999999999</v>
      </c>
      <c r="E3056">
        <v>84.730002999999996</v>
      </c>
      <c r="F3056">
        <v>85.209998999999996</v>
      </c>
      <c r="G3056">
        <v>85.209998999999996</v>
      </c>
      <c r="H3056">
        <v>0</v>
      </c>
    </row>
    <row r="3057" spans="1:8" x14ac:dyDescent="0.25">
      <c r="A3057" s="1">
        <v>38287</v>
      </c>
      <c r="B3057" s="1" t="str">
        <f t="shared" si="47"/>
        <v>2004M10</v>
      </c>
      <c r="C3057">
        <v>85.150002000000001</v>
      </c>
      <c r="D3057">
        <v>85.5</v>
      </c>
      <c r="E3057">
        <v>84.790001000000004</v>
      </c>
      <c r="F3057">
        <v>85.440002000000007</v>
      </c>
      <c r="G3057">
        <v>85.440002000000007</v>
      </c>
      <c r="H3057">
        <v>0</v>
      </c>
    </row>
    <row r="3058" spans="1:8" x14ac:dyDescent="0.25">
      <c r="A3058" s="1">
        <v>38288</v>
      </c>
      <c r="B3058" s="1" t="str">
        <f t="shared" si="47"/>
        <v>2004M10</v>
      </c>
      <c r="C3058">
        <v>85.459998999999996</v>
      </c>
      <c r="D3058">
        <v>85.889999000000003</v>
      </c>
      <c r="E3058">
        <v>85.040001000000004</v>
      </c>
      <c r="F3058">
        <v>85.279999000000004</v>
      </c>
      <c r="G3058">
        <v>85.279999000000004</v>
      </c>
      <c r="H3058">
        <v>0</v>
      </c>
    </row>
    <row r="3059" spans="1:8" x14ac:dyDescent="0.25">
      <c r="A3059" s="1">
        <v>38289</v>
      </c>
      <c r="B3059" s="1" t="str">
        <f t="shared" si="47"/>
        <v>2004M10</v>
      </c>
      <c r="C3059">
        <v>85.199996999999996</v>
      </c>
      <c r="D3059">
        <v>85.370002999999997</v>
      </c>
      <c r="E3059">
        <v>84.870002999999997</v>
      </c>
      <c r="F3059">
        <v>84.910004000000001</v>
      </c>
      <c r="G3059">
        <v>84.910004000000001</v>
      </c>
      <c r="H3059">
        <v>0</v>
      </c>
    </row>
    <row r="3060" spans="1:8" x14ac:dyDescent="0.25">
      <c r="A3060" s="1">
        <v>38292</v>
      </c>
      <c r="B3060" s="1" t="str">
        <f t="shared" si="47"/>
        <v>2004M11</v>
      </c>
      <c r="C3060">
        <v>84.699996999999996</v>
      </c>
      <c r="D3060">
        <v>85.370002999999997</v>
      </c>
      <c r="E3060">
        <v>84.68</v>
      </c>
      <c r="F3060">
        <v>85.199996999999996</v>
      </c>
      <c r="G3060">
        <v>85.199996999999996</v>
      </c>
      <c r="H3060">
        <v>0</v>
      </c>
    </row>
    <row r="3061" spans="1:8" x14ac:dyDescent="0.25">
      <c r="A3061" s="1">
        <v>38293</v>
      </c>
      <c r="B3061" s="1" t="str">
        <f t="shared" si="47"/>
        <v>2004M11</v>
      </c>
      <c r="C3061">
        <v>85.220000999999996</v>
      </c>
      <c r="D3061">
        <v>85.589995999999999</v>
      </c>
      <c r="E3061">
        <v>85.169998000000007</v>
      </c>
      <c r="F3061">
        <v>85.470000999999996</v>
      </c>
      <c r="G3061">
        <v>85.470000999999996</v>
      </c>
      <c r="H3061">
        <v>0</v>
      </c>
    </row>
    <row r="3062" spans="1:8" x14ac:dyDescent="0.25">
      <c r="A3062" s="1">
        <v>38294</v>
      </c>
      <c r="B3062" s="1" t="str">
        <f t="shared" si="47"/>
        <v>2004M11</v>
      </c>
      <c r="C3062">
        <v>85.330001999999993</v>
      </c>
      <c r="D3062">
        <v>85.660004000000001</v>
      </c>
      <c r="E3062">
        <v>84.620002999999997</v>
      </c>
      <c r="F3062">
        <v>84.699996999999996</v>
      </c>
      <c r="G3062">
        <v>84.699996999999996</v>
      </c>
      <c r="H3062">
        <v>0</v>
      </c>
    </row>
    <row r="3063" spans="1:8" x14ac:dyDescent="0.25">
      <c r="A3063" s="1">
        <v>38295</v>
      </c>
      <c r="B3063" s="1" t="str">
        <f t="shared" si="47"/>
        <v>2004M11</v>
      </c>
      <c r="C3063">
        <v>84.660004000000001</v>
      </c>
      <c r="D3063">
        <v>84.879997000000003</v>
      </c>
      <c r="E3063">
        <v>84.309997999999993</v>
      </c>
      <c r="F3063">
        <v>84.540001000000004</v>
      </c>
      <c r="G3063">
        <v>84.540001000000004</v>
      </c>
      <c r="H3063">
        <v>0</v>
      </c>
    </row>
    <row r="3064" spans="1:8" x14ac:dyDescent="0.25">
      <c r="A3064" s="1">
        <v>38296</v>
      </c>
      <c r="B3064" s="1" t="str">
        <f t="shared" si="47"/>
        <v>2004M11</v>
      </c>
      <c r="C3064">
        <v>84.480002999999996</v>
      </c>
      <c r="D3064">
        <v>85.07</v>
      </c>
      <c r="E3064">
        <v>83.970000999999996</v>
      </c>
      <c r="F3064">
        <v>84.010002</v>
      </c>
      <c r="G3064">
        <v>84.010002</v>
      </c>
      <c r="H3064">
        <v>0</v>
      </c>
    </row>
    <row r="3065" spans="1:8" x14ac:dyDescent="0.25">
      <c r="A3065" s="1">
        <v>38299</v>
      </c>
      <c r="B3065" s="1" t="str">
        <f t="shared" si="47"/>
        <v>2004M11</v>
      </c>
      <c r="C3065">
        <v>83.879997000000003</v>
      </c>
      <c r="D3065">
        <v>84.169998000000007</v>
      </c>
      <c r="E3065">
        <v>83.760002</v>
      </c>
      <c r="F3065">
        <v>84.089995999999999</v>
      </c>
      <c r="G3065">
        <v>84.089995999999999</v>
      </c>
      <c r="H3065">
        <v>0</v>
      </c>
    </row>
    <row r="3066" spans="1:8" x14ac:dyDescent="0.25">
      <c r="A3066" s="1">
        <v>38300</v>
      </c>
      <c r="B3066" s="1" t="str">
        <f t="shared" si="47"/>
        <v>2004M11</v>
      </c>
      <c r="C3066">
        <v>84.139999000000003</v>
      </c>
      <c r="D3066">
        <v>84.290001000000004</v>
      </c>
      <c r="E3066">
        <v>83.980002999999996</v>
      </c>
      <c r="F3066">
        <v>84.290001000000004</v>
      </c>
      <c r="G3066">
        <v>84.290001000000004</v>
      </c>
      <c r="H3066">
        <v>0</v>
      </c>
    </row>
    <row r="3067" spans="1:8" x14ac:dyDescent="0.25">
      <c r="A3067" s="1">
        <v>38301</v>
      </c>
      <c r="B3067" s="1" t="str">
        <f t="shared" si="47"/>
        <v>2004M11</v>
      </c>
      <c r="C3067">
        <v>84.220000999999996</v>
      </c>
      <c r="D3067">
        <v>84.669998000000007</v>
      </c>
      <c r="E3067">
        <v>83.699996999999996</v>
      </c>
      <c r="F3067">
        <v>84.43</v>
      </c>
      <c r="G3067">
        <v>84.43</v>
      </c>
      <c r="H3067">
        <v>0</v>
      </c>
    </row>
    <row r="3068" spans="1:8" x14ac:dyDescent="0.25">
      <c r="A3068" s="1">
        <v>38302</v>
      </c>
      <c r="B3068" s="1" t="str">
        <f t="shared" si="47"/>
        <v>2004M11</v>
      </c>
      <c r="C3068">
        <v>84.410004000000001</v>
      </c>
      <c r="D3068">
        <v>84.559997999999993</v>
      </c>
      <c r="E3068">
        <v>84.25</v>
      </c>
      <c r="F3068">
        <v>84.370002999999997</v>
      </c>
      <c r="G3068">
        <v>84.370002999999997</v>
      </c>
      <c r="H3068">
        <v>0</v>
      </c>
    </row>
    <row r="3069" spans="1:8" x14ac:dyDescent="0.25">
      <c r="A3069" s="1">
        <v>38303</v>
      </c>
      <c r="B3069" s="1" t="str">
        <f t="shared" si="47"/>
        <v>2004M11</v>
      </c>
      <c r="C3069">
        <v>84.260002</v>
      </c>
      <c r="D3069">
        <v>84.360000999999997</v>
      </c>
      <c r="E3069">
        <v>83.650002000000001</v>
      </c>
      <c r="F3069">
        <v>83.690002000000007</v>
      </c>
      <c r="G3069">
        <v>83.690002000000007</v>
      </c>
      <c r="H3069">
        <v>0</v>
      </c>
    </row>
    <row r="3070" spans="1:8" x14ac:dyDescent="0.25">
      <c r="A3070" s="1">
        <v>38306</v>
      </c>
      <c r="B3070" s="1" t="str">
        <f t="shared" si="47"/>
        <v>2004M11</v>
      </c>
      <c r="C3070">
        <v>83.690002000000007</v>
      </c>
      <c r="D3070">
        <v>84.099997999999999</v>
      </c>
      <c r="E3070">
        <v>83.599997999999999</v>
      </c>
      <c r="F3070">
        <v>84</v>
      </c>
      <c r="G3070">
        <v>84</v>
      </c>
      <c r="H3070">
        <v>0</v>
      </c>
    </row>
    <row r="3071" spans="1:8" x14ac:dyDescent="0.25">
      <c r="A3071" s="1">
        <v>38307</v>
      </c>
      <c r="B3071" s="1" t="str">
        <f t="shared" si="47"/>
        <v>2004M11</v>
      </c>
      <c r="C3071">
        <v>84.029999000000004</v>
      </c>
      <c r="D3071">
        <v>84.099997999999999</v>
      </c>
      <c r="E3071">
        <v>83.620002999999997</v>
      </c>
      <c r="F3071">
        <v>83.800003000000004</v>
      </c>
      <c r="G3071">
        <v>83.800003000000004</v>
      </c>
      <c r="H3071">
        <v>0</v>
      </c>
    </row>
    <row r="3072" spans="1:8" x14ac:dyDescent="0.25">
      <c r="A3072" s="1">
        <v>38308</v>
      </c>
      <c r="B3072" s="1" t="str">
        <f t="shared" si="47"/>
        <v>2004M11</v>
      </c>
      <c r="C3072">
        <v>83.830001999999993</v>
      </c>
      <c r="D3072">
        <v>83.879997000000003</v>
      </c>
      <c r="E3072">
        <v>83.260002</v>
      </c>
      <c r="F3072">
        <v>83.290001000000004</v>
      </c>
      <c r="G3072">
        <v>83.290001000000004</v>
      </c>
      <c r="H3072">
        <v>0</v>
      </c>
    </row>
    <row r="3073" spans="1:8" x14ac:dyDescent="0.25">
      <c r="A3073" s="1">
        <v>38309</v>
      </c>
      <c r="B3073" s="1" t="str">
        <f t="shared" si="47"/>
        <v>2004M11</v>
      </c>
      <c r="C3073">
        <v>83.32</v>
      </c>
      <c r="D3073">
        <v>83.900002000000001</v>
      </c>
      <c r="E3073">
        <v>83.099997999999999</v>
      </c>
      <c r="F3073">
        <v>83.690002000000007</v>
      </c>
      <c r="G3073">
        <v>83.690002000000007</v>
      </c>
      <c r="H3073">
        <v>0</v>
      </c>
    </row>
    <row r="3074" spans="1:8" x14ac:dyDescent="0.25">
      <c r="A3074" s="1">
        <v>38310</v>
      </c>
      <c r="B3074" s="1" t="str">
        <f t="shared" si="47"/>
        <v>2004M11</v>
      </c>
      <c r="C3074">
        <v>83.870002999999997</v>
      </c>
      <c r="D3074">
        <v>83.910004000000001</v>
      </c>
      <c r="E3074">
        <v>83.010002</v>
      </c>
      <c r="F3074">
        <v>83.309997999999993</v>
      </c>
      <c r="G3074">
        <v>83.309997999999993</v>
      </c>
      <c r="H3074">
        <v>0</v>
      </c>
    </row>
    <row r="3075" spans="1:8" x14ac:dyDescent="0.25">
      <c r="A3075" s="1">
        <v>38313</v>
      </c>
      <c r="B3075" s="1" t="str">
        <f t="shared" ref="B3075:B3138" si="48">YEAR(A3075)&amp;"M"&amp;MONTH(A3075)</f>
        <v>2004M11</v>
      </c>
      <c r="C3075">
        <v>83.269997000000004</v>
      </c>
      <c r="D3075">
        <v>83.389999000000003</v>
      </c>
      <c r="E3075">
        <v>83.080001999999993</v>
      </c>
      <c r="F3075">
        <v>83.190002000000007</v>
      </c>
      <c r="G3075">
        <v>83.190002000000007</v>
      </c>
      <c r="H3075">
        <v>0</v>
      </c>
    </row>
    <row r="3076" spans="1:8" x14ac:dyDescent="0.25">
      <c r="A3076" s="1">
        <v>38314</v>
      </c>
      <c r="B3076" s="1" t="str">
        <f t="shared" si="48"/>
        <v>2004M11</v>
      </c>
      <c r="C3076">
        <v>83.169998000000007</v>
      </c>
      <c r="D3076">
        <v>83.540001000000004</v>
      </c>
      <c r="E3076">
        <v>82.809997999999993</v>
      </c>
      <c r="F3076">
        <v>82.970000999999996</v>
      </c>
      <c r="G3076">
        <v>82.970000999999996</v>
      </c>
      <c r="H3076">
        <v>0</v>
      </c>
    </row>
    <row r="3077" spans="1:8" x14ac:dyDescent="0.25">
      <c r="A3077" s="1">
        <v>38315</v>
      </c>
      <c r="B3077" s="1" t="str">
        <f t="shared" si="48"/>
        <v>2004M11</v>
      </c>
      <c r="C3077">
        <v>82.900002000000001</v>
      </c>
      <c r="D3077">
        <v>82.959998999999996</v>
      </c>
      <c r="E3077">
        <v>82.360000999999997</v>
      </c>
      <c r="F3077">
        <v>82.410004000000001</v>
      </c>
      <c r="G3077">
        <v>82.410004000000001</v>
      </c>
      <c r="H3077">
        <v>0</v>
      </c>
    </row>
    <row r="3078" spans="1:8" x14ac:dyDescent="0.25">
      <c r="A3078" s="1">
        <v>38316</v>
      </c>
      <c r="B3078" s="1" t="str">
        <f t="shared" si="48"/>
        <v>2004M11</v>
      </c>
      <c r="C3078">
        <v>82.279999000000004</v>
      </c>
      <c r="D3078">
        <v>82.459998999999996</v>
      </c>
      <c r="E3078">
        <v>82.010002</v>
      </c>
      <c r="F3078">
        <v>82.18</v>
      </c>
      <c r="G3078">
        <v>82.18</v>
      </c>
      <c r="H3078">
        <v>0</v>
      </c>
    </row>
    <row r="3079" spans="1:8" x14ac:dyDescent="0.25">
      <c r="A3079" s="1">
        <v>38317</v>
      </c>
      <c r="B3079" s="1" t="str">
        <f t="shared" si="48"/>
        <v>2004M11</v>
      </c>
      <c r="C3079">
        <v>81.779999000000004</v>
      </c>
      <c r="D3079">
        <v>82.419998000000007</v>
      </c>
      <c r="E3079">
        <v>81.529999000000004</v>
      </c>
      <c r="F3079">
        <v>81.779999000000004</v>
      </c>
      <c r="G3079">
        <v>81.779999000000004</v>
      </c>
      <c r="H3079">
        <v>0</v>
      </c>
    </row>
    <row r="3080" spans="1:8" x14ac:dyDescent="0.25">
      <c r="A3080" s="1">
        <v>38320</v>
      </c>
      <c r="B3080" s="1" t="str">
        <f t="shared" si="48"/>
        <v>2004M11</v>
      </c>
      <c r="C3080">
        <v>81.93</v>
      </c>
      <c r="D3080">
        <v>82.160004000000001</v>
      </c>
      <c r="E3080">
        <v>81.779999000000004</v>
      </c>
      <c r="F3080">
        <v>81.93</v>
      </c>
      <c r="G3080">
        <v>81.93</v>
      </c>
      <c r="H3080">
        <v>0</v>
      </c>
    </row>
    <row r="3081" spans="1:8" x14ac:dyDescent="0.25">
      <c r="A3081" s="1">
        <v>38321</v>
      </c>
      <c r="B3081" s="1" t="str">
        <f t="shared" si="48"/>
        <v>2004M11</v>
      </c>
      <c r="C3081">
        <v>82.029999000000004</v>
      </c>
      <c r="D3081">
        <v>82.220000999999996</v>
      </c>
      <c r="E3081">
        <v>81.569999999999993</v>
      </c>
      <c r="F3081">
        <v>81.819999999999993</v>
      </c>
      <c r="G3081">
        <v>81.819999999999993</v>
      </c>
      <c r="H3081">
        <v>0</v>
      </c>
    </row>
    <row r="3082" spans="1:8" x14ac:dyDescent="0.25">
      <c r="A3082" s="1">
        <v>38322</v>
      </c>
      <c r="B3082" s="1" t="str">
        <f t="shared" si="48"/>
        <v>2004M12</v>
      </c>
      <c r="C3082">
        <v>81.809997999999993</v>
      </c>
      <c r="D3082">
        <v>81.879997000000003</v>
      </c>
      <c r="E3082">
        <v>81.550003000000004</v>
      </c>
      <c r="F3082">
        <v>81.559997999999993</v>
      </c>
      <c r="G3082">
        <v>81.559997999999993</v>
      </c>
      <c r="H3082">
        <v>0</v>
      </c>
    </row>
    <row r="3083" spans="1:8" x14ac:dyDescent="0.25">
      <c r="A3083" s="1">
        <v>38323</v>
      </c>
      <c r="B3083" s="1" t="str">
        <f t="shared" si="48"/>
        <v>2004M12</v>
      </c>
      <c r="C3083">
        <v>81.449996999999996</v>
      </c>
      <c r="D3083">
        <v>82.129997000000003</v>
      </c>
      <c r="E3083">
        <v>81.180000000000007</v>
      </c>
      <c r="F3083">
        <v>81.949996999999996</v>
      </c>
      <c r="G3083">
        <v>81.949996999999996</v>
      </c>
      <c r="H3083">
        <v>0</v>
      </c>
    </row>
    <row r="3084" spans="1:8" x14ac:dyDescent="0.25">
      <c r="A3084" s="1">
        <v>38324</v>
      </c>
      <c r="B3084" s="1" t="str">
        <f t="shared" si="48"/>
        <v>2004M12</v>
      </c>
      <c r="C3084">
        <v>81.989998</v>
      </c>
      <c r="D3084">
        <v>82.080001999999993</v>
      </c>
      <c r="E3084">
        <v>80.940002000000007</v>
      </c>
      <c r="F3084">
        <v>80.980002999999996</v>
      </c>
      <c r="G3084">
        <v>80.980002999999996</v>
      </c>
      <c r="H3084">
        <v>0</v>
      </c>
    </row>
    <row r="3085" spans="1:8" x14ac:dyDescent="0.25">
      <c r="A3085" s="1">
        <v>38327</v>
      </c>
      <c r="B3085" s="1" t="str">
        <f t="shared" si="48"/>
        <v>2004M12</v>
      </c>
      <c r="C3085">
        <v>80.959998999999996</v>
      </c>
      <c r="D3085">
        <v>81.300003000000004</v>
      </c>
      <c r="E3085">
        <v>80.910004000000001</v>
      </c>
      <c r="F3085">
        <v>81.279999000000004</v>
      </c>
      <c r="G3085">
        <v>81.279999000000004</v>
      </c>
      <c r="H3085">
        <v>0</v>
      </c>
    </row>
    <row r="3086" spans="1:8" x14ac:dyDescent="0.25">
      <c r="A3086" s="1">
        <v>38328</v>
      </c>
      <c r="B3086" s="1" t="str">
        <f t="shared" si="48"/>
        <v>2004M12</v>
      </c>
      <c r="C3086">
        <v>81.400002000000001</v>
      </c>
      <c r="D3086">
        <v>81.430000000000007</v>
      </c>
      <c r="E3086">
        <v>80.919998000000007</v>
      </c>
      <c r="F3086">
        <v>81.239998</v>
      </c>
      <c r="G3086">
        <v>81.239998</v>
      </c>
      <c r="H3086">
        <v>0</v>
      </c>
    </row>
    <row r="3087" spans="1:8" x14ac:dyDescent="0.25">
      <c r="A3087" s="1">
        <v>38329</v>
      </c>
      <c r="B3087" s="1" t="str">
        <f t="shared" si="48"/>
        <v>2004M12</v>
      </c>
      <c r="C3087">
        <v>81.25</v>
      </c>
      <c r="D3087">
        <v>82.730002999999996</v>
      </c>
      <c r="E3087">
        <v>81.209998999999996</v>
      </c>
      <c r="F3087">
        <v>81.900002000000001</v>
      </c>
      <c r="G3087">
        <v>81.900002000000001</v>
      </c>
      <c r="H3087">
        <v>0</v>
      </c>
    </row>
    <row r="3088" spans="1:8" x14ac:dyDescent="0.25">
      <c r="A3088" s="1">
        <v>38330</v>
      </c>
      <c r="B3088" s="1" t="str">
        <f t="shared" si="48"/>
        <v>2004M12</v>
      </c>
      <c r="C3088">
        <v>81.819999999999993</v>
      </c>
      <c r="D3088">
        <v>82.480002999999996</v>
      </c>
      <c r="E3088">
        <v>81.739998</v>
      </c>
      <c r="F3088">
        <v>82.029999000000004</v>
      </c>
      <c r="G3088">
        <v>82.029999000000004</v>
      </c>
      <c r="H3088">
        <v>0</v>
      </c>
    </row>
    <row r="3089" spans="1:8" x14ac:dyDescent="0.25">
      <c r="A3089" s="1">
        <v>38331</v>
      </c>
      <c r="B3089" s="1" t="str">
        <f t="shared" si="48"/>
        <v>2004M12</v>
      </c>
      <c r="C3089">
        <v>82.169998000000007</v>
      </c>
      <c r="D3089">
        <v>83.18</v>
      </c>
      <c r="E3089">
        <v>82.080001999999993</v>
      </c>
      <c r="F3089">
        <v>82.550003000000004</v>
      </c>
      <c r="G3089">
        <v>82.550003000000004</v>
      </c>
      <c r="H3089">
        <v>0</v>
      </c>
    </row>
    <row r="3090" spans="1:8" x14ac:dyDescent="0.25">
      <c r="A3090" s="1">
        <v>38334</v>
      </c>
      <c r="B3090" s="1" t="str">
        <f t="shared" si="48"/>
        <v>2004M12</v>
      </c>
      <c r="C3090">
        <v>82.669998000000007</v>
      </c>
      <c r="D3090">
        <v>82.739998</v>
      </c>
      <c r="E3090">
        <v>82.059997999999993</v>
      </c>
      <c r="F3090">
        <v>82.099997999999999</v>
      </c>
      <c r="G3090">
        <v>82.099997999999999</v>
      </c>
      <c r="H3090">
        <v>0</v>
      </c>
    </row>
    <row r="3091" spans="1:8" x14ac:dyDescent="0.25">
      <c r="A3091" s="1">
        <v>38335</v>
      </c>
      <c r="B3091" s="1" t="str">
        <f t="shared" si="48"/>
        <v>2004M12</v>
      </c>
      <c r="C3091">
        <v>82.150002000000001</v>
      </c>
      <c r="D3091">
        <v>82.57</v>
      </c>
      <c r="E3091">
        <v>82.050003000000004</v>
      </c>
      <c r="F3091">
        <v>82.32</v>
      </c>
      <c r="G3091">
        <v>82.32</v>
      </c>
      <c r="H3091">
        <v>0</v>
      </c>
    </row>
    <row r="3092" spans="1:8" x14ac:dyDescent="0.25">
      <c r="A3092" s="1">
        <v>38336</v>
      </c>
      <c r="B3092" s="1" t="str">
        <f t="shared" si="48"/>
        <v>2004M12</v>
      </c>
      <c r="C3092">
        <v>82.300003000000004</v>
      </c>
      <c r="D3092">
        <v>82.559997999999993</v>
      </c>
      <c r="E3092">
        <v>81.419998000000007</v>
      </c>
      <c r="F3092">
        <v>81.629997000000003</v>
      </c>
      <c r="G3092">
        <v>81.629997000000003</v>
      </c>
      <c r="H3092">
        <v>0</v>
      </c>
    </row>
    <row r="3093" spans="1:8" x14ac:dyDescent="0.25">
      <c r="A3093" s="1">
        <v>38337</v>
      </c>
      <c r="B3093" s="1" t="str">
        <f t="shared" si="48"/>
        <v>2004M12</v>
      </c>
      <c r="C3093">
        <v>81.650002000000001</v>
      </c>
      <c r="D3093">
        <v>82.669998000000007</v>
      </c>
      <c r="E3093">
        <v>81.379997000000003</v>
      </c>
      <c r="F3093">
        <v>82.5</v>
      </c>
      <c r="G3093">
        <v>82.5</v>
      </c>
      <c r="H3093">
        <v>0</v>
      </c>
    </row>
    <row r="3094" spans="1:8" x14ac:dyDescent="0.25">
      <c r="A3094" s="1">
        <v>38338</v>
      </c>
      <c r="B3094" s="1" t="str">
        <f t="shared" si="48"/>
        <v>2004M12</v>
      </c>
      <c r="C3094">
        <v>82.419998000000007</v>
      </c>
      <c r="D3094">
        <v>82.540001000000004</v>
      </c>
      <c r="E3094">
        <v>82.010002</v>
      </c>
      <c r="F3094">
        <v>82.160004000000001</v>
      </c>
      <c r="G3094">
        <v>82.160004000000001</v>
      </c>
      <c r="H3094">
        <v>0</v>
      </c>
    </row>
    <row r="3095" spans="1:8" x14ac:dyDescent="0.25">
      <c r="A3095" s="1">
        <v>38341</v>
      </c>
      <c r="B3095" s="1" t="str">
        <f t="shared" si="48"/>
        <v>2004M12</v>
      </c>
      <c r="C3095">
        <v>82.040001000000004</v>
      </c>
      <c r="D3095">
        <v>82.129997000000003</v>
      </c>
      <c r="E3095">
        <v>81.540001000000004</v>
      </c>
      <c r="F3095">
        <v>81.669998000000007</v>
      </c>
      <c r="G3095">
        <v>81.669998000000007</v>
      </c>
      <c r="H3095">
        <v>0</v>
      </c>
    </row>
    <row r="3096" spans="1:8" x14ac:dyDescent="0.25">
      <c r="A3096" s="1">
        <v>38342</v>
      </c>
      <c r="B3096" s="1" t="str">
        <f t="shared" si="48"/>
        <v>2004M12</v>
      </c>
      <c r="C3096">
        <v>81.690002000000007</v>
      </c>
      <c r="D3096">
        <v>81.989998</v>
      </c>
      <c r="E3096">
        <v>81.580001999999993</v>
      </c>
      <c r="F3096">
        <v>81.940002000000007</v>
      </c>
      <c r="G3096">
        <v>81.940002000000007</v>
      </c>
      <c r="H3096">
        <v>0</v>
      </c>
    </row>
    <row r="3097" spans="1:8" x14ac:dyDescent="0.25">
      <c r="A3097" s="1">
        <v>38343</v>
      </c>
      <c r="B3097" s="1" t="str">
        <f t="shared" si="48"/>
        <v>2004M12</v>
      </c>
      <c r="C3097">
        <v>81.910004000000001</v>
      </c>
      <c r="D3097">
        <v>82.120002999999997</v>
      </c>
      <c r="E3097">
        <v>81.730002999999996</v>
      </c>
      <c r="F3097">
        <v>81.93</v>
      </c>
      <c r="G3097">
        <v>81.93</v>
      </c>
      <c r="H3097">
        <v>0</v>
      </c>
    </row>
    <row r="3098" spans="1:8" x14ac:dyDescent="0.25">
      <c r="A3098" s="1">
        <v>38344</v>
      </c>
      <c r="B3098" s="1" t="str">
        <f t="shared" si="48"/>
        <v>2004M12</v>
      </c>
      <c r="C3098">
        <v>81.949996999999996</v>
      </c>
      <c r="D3098">
        <v>81.959998999999996</v>
      </c>
      <c r="E3098">
        <v>81.300003000000004</v>
      </c>
      <c r="F3098">
        <v>81.339995999999999</v>
      </c>
      <c r="G3098">
        <v>81.339995999999999</v>
      </c>
      <c r="H3098">
        <v>0</v>
      </c>
    </row>
    <row r="3099" spans="1:8" x14ac:dyDescent="0.25">
      <c r="A3099" s="1">
        <v>38345</v>
      </c>
      <c r="B3099" s="1" t="str">
        <f t="shared" si="48"/>
        <v>2004M12</v>
      </c>
      <c r="C3099">
        <v>81.360000999999997</v>
      </c>
      <c r="D3099">
        <v>81.449996999999996</v>
      </c>
      <c r="E3099">
        <v>81.139999000000003</v>
      </c>
      <c r="F3099">
        <v>81.220000999999996</v>
      </c>
      <c r="G3099">
        <v>81.220000999999996</v>
      </c>
      <c r="H3099">
        <v>0</v>
      </c>
    </row>
    <row r="3100" spans="1:8" x14ac:dyDescent="0.25">
      <c r="A3100" s="1">
        <v>38348</v>
      </c>
      <c r="B3100" s="1" t="str">
        <f t="shared" si="48"/>
        <v>2004M12</v>
      </c>
      <c r="C3100">
        <v>81.279999000000004</v>
      </c>
      <c r="D3100">
        <v>81.370002999999997</v>
      </c>
      <c r="E3100">
        <v>80.540001000000004</v>
      </c>
      <c r="F3100">
        <v>80.720000999999996</v>
      </c>
      <c r="G3100">
        <v>80.720000999999996</v>
      </c>
      <c r="H3100">
        <v>0</v>
      </c>
    </row>
    <row r="3101" spans="1:8" x14ac:dyDescent="0.25">
      <c r="A3101" s="1">
        <v>38349</v>
      </c>
      <c r="B3101" s="1" t="str">
        <f t="shared" si="48"/>
        <v>2004M12</v>
      </c>
      <c r="C3101">
        <v>80.669998000000007</v>
      </c>
      <c r="D3101">
        <v>80.889999000000003</v>
      </c>
      <c r="E3101">
        <v>80.540001000000004</v>
      </c>
      <c r="F3101">
        <v>80.720000999999996</v>
      </c>
      <c r="G3101">
        <v>80.720000999999996</v>
      </c>
      <c r="H3101">
        <v>0</v>
      </c>
    </row>
    <row r="3102" spans="1:8" x14ac:dyDescent="0.25">
      <c r="A3102" s="1">
        <v>38350</v>
      </c>
      <c r="B3102" s="1" t="str">
        <f t="shared" si="48"/>
        <v>2004M12</v>
      </c>
      <c r="C3102">
        <v>80.830001999999993</v>
      </c>
      <c r="D3102">
        <v>81.180000000000007</v>
      </c>
      <c r="E3102">
        <v>80.580001999999993</v>
      </c>
      <c r="F3102">
        <v>80.970000999999996</v>
      </c>
      <c r="G3102">
        <v>80.970000999999996</v>
      </c>
      <c r="H3102">
        <v>0</v>
      </c>
    </row>
    <row r="3103" spans="1:8" x14ac:dyDescent="0.25">
      <c r="A3103" s="1">
        <v>38351</v>
      </c>
      <c r="B3103" s="1" t="str">
        <f t="shared" si="48"/>
        <v>2004M12</v>
      </c>
      <c r="C3103">
        <v>80.870002999999997</v>
      </c>
      <c r="D3103">
        <v>81</v>
      </c>
      <c r="E3103">
        <v>80.419998000000007</v>
      </c>
      <c r="F3103">
        <v>80.529999000000004</v>
      </c>
      <c r="G3103">
        <v>80.529999000000004</v>
      </c>
      <c r="H3103">
        <v>0</v>
      </c>
    </row>
    <row r="3104" spans="1:8" x14ac:dyDescent="0.25">
      <c r="A3104" s="1">
        <v>38352</v>
      </c>
      <c r="B3104" s="1" t="str">
        <f t="shared" si="48"/>
        <v>2004M12</v>
      </c>
      <c r="C3104">
        <v>80.639999000000003</v>
      </c>
      <c r="D3104">
        <v>81.110000999999997</v>
      </c>
      <c r="E3104">
        <v>80.389999000000003</v>
      </c>
      <c r="F3104">
        <v>80.849997999999999</v>
      </c>
      <c r="G3104">
        <v>80.849997999999999</v>
      </c>
      <c r="H3104">
        <v>0</v>
      </c>
    </row>
    <row r="3105" spans="1:8" x14ac:dyDescent="0.25">
      <c r="A3105" s="1">
        <v>38355</v>
      </c>
      <c r="B3105" s="1" t="str">
        <f t="shared" si="48"/>
        <v>2005M1</v>
      </c>
      <c r="C3105">
        <v>81.050003000000004</v>
      </c>
      <c r="D3105">
        <v>81.760002</v>
      </c>
      <c r="E3105">
        <v>80.769997000000004</v>
      </c>
      <c r="F3105">
        <v>81.300003000000004</v>
      </c>
      <c r="G3105">
        <v>81.300003000000004</v>
      </c>
      <c r="H3105">
        <v>0</v>
      </c>
    </row>
    <row r="3106" spans="1:8" x14ac:dyDescent="0.25">
      <c r="A3106" s="1">
        <v>38356</v>
      </c>
      <c r="B3106" s="1" t="str">
        <f t="shared" si="48"/>
        <v>2005M1</v>
      </c>
      <c r="C3106">
        <v>81.360000999999997</v>
      </c>
      <c r="D3106">
        <v>82.709998999999996</v>
      </c>
      <c r="E3106">
        <v>81.180000000000007</v>
      </c>
      <c r="F3106">
        <v>82.57</v>
      </c>
      <c r="G3106">
        <v>82.57</v>
      </c>
      <c r="H3106">
        <v>0</v>
      </c>
    </row>
    <row r="3107" spans="1:8" x14ac:dyDescent="0.25">
      <c r="A3107" s="1">
        <v>38357</v>
      </c>
      <c r="B3107" s="1" t="str">
        <f t="shared" si="48"/>
        <v>2005M1</v>
      </c>
      <c r="C3107">
        <v>82.489998</v>
      </c>
      <c r="D3107">
        <v>82.919998000000007</v>
      </c>
      <c r="E3107">
        <v>82.300003000000004</v>
      </c>
      <c r="F3107">
        <v>82.540001000000004</v>
      </c>
      <c r="G3107">
        <v>82.540001000000004</v>
      </c>
      <c r="H3107">
        <v>0</v>
      </c>
    </row>
    <row r="3108" spans="1:8" x14ac:dyDescent="0.25">
      <c r="A3108" s="1">
        <v>38358</v>
      </c>
      <c r="B3108" s="1" t="str">
        <f t="shared" si="48"/>
        <v>2005M1</v>
      </c>
      <c r="C3108">
        <v>82.449996999999996</v>
      </c>
      <c r="D3108">
        <v>83.230002999999996</v>
      </c>
      <c r="E3108">
        <v>82.43</v>
      </c>
      <c r="F3108">
        <v>83.150002000000001</v>
      </c>
      <c r="G3108">
        <v>83.150002000000001</v>
      </c>
      <c r="H3108">
        <v>0</v>
      </c>
    </row>
    <row r="3109" spans="1:8" x14ac:dyDescent="0.25">
      <c r="A3109" s="1">
        <v>38359</v>
      </c>
      <c r="B3109" s="1" t="str">
        <f t="shared" si="48"/>
        <v>2005M1</v>
      </c>
      <c r="C3109">
        <v>83.07</v>
      </c>
      <c r="D3109">
        <v>83.790001000000004</v>
      </c>
      <c r="E3109">
        <v>82.610000999999997</v>
      </c>
      <c r="F3109">
        <v>83.610000999999997</v>
      </c>
      <c r="G3109">
        <v>83.610000999999997</v>
      </c>
      <c r="H3109">
        <v>0</v>
      </c>
    </row>
    <row r="3110" spans="1:8" x14ac:dyDescent="0.25">
      <c r="A3110" s="1">
        <v>38362</v>
      </c>
      <c r="B3110" s="1" t="str">
        <f t="shared" si="48"/>
        <v>2005M1</v>
      </c>
      <c r="C3110">
        <v>83.489998</v>
      </c>
      <c r="D3110">
        <v>83.610000999999997</v>
      </c>
      <c r="E3110">
        <v>83.129997000000003</v>
      </c>
      <c r="F3110">
        <v>83.290001000000004</v>
      </c>
      <c r="G3110">
        <v>83.290001000000004</v>
      </c>
      <c r="H3110">
        <v>0</v>
      </c>
    </row>
    <row r="3111" spans="1:8" x14ac:dyDescent="0.25">
      <c r="A3111" s="1">
        <v>38363</v>
      </c>
      <c r="B3111" s="1" t="str">
        <f t="shared" si="48"/>
        <v>2005M1</v>
      </c>
      <c r="C3111">
        <v>83.199996999999996</v>
      </c>
      <c r="D3111">
        <v>83.25</v>
      </c>
      <c r="E3111">
        <v>82.779999000000004</v>
      </c>
      <c r="F3111">
        <v>83.019997000000004</v>
      </c>
      <c r="G3111">
        <v>83.019997000000004</v>
      </c>
      <c r="H3111">
        <v>0</v>
      </c>
    </row>
    <row r="3112" spans="1:8" x14ac:dyDescent="0.25">
      <c r="A3112" s="1">
        <v>38364</v>
      </c>
      <c r="B3112" s="1" t="str">
        <f t="shared" si="48"/>
        <v>2005M1</v>
      </c>
      <c r="C3112">
        <v>83.07</v>
      </c>
      <c r="D3112">
        <v>83.260002</v>
      </c>
      <c r="E3112">
        <v>82</v>
      </c>
      <c r="F3112">
        <v>82.139999000000003</v>
      </c>
      <c r="G3112">
        <v>82.139999000000003</v>
      </c>
      <c r="H3112">
        <v>0</v>
      </c>
    </row>
    <row r="3113" spans="1:8" x14ac:dyDescent="0.25">
      <c r="A3113" s="1">
        <v>38365</v>
      </c>
      <c r="B3113" s="1" t="str">
        <f t="shared" si="48"/>
        <v>2005M1</v>
      </c>
      <c r="C3113">
        <v>82.209998999999996</v>
      </c>
      <c r="D3113">
        <v>82.519997000000004</v>
      </c>
      <c r="E3113">
        <v>82.139999000000003</v>
      </c>
      <c r="F3113">
        <v>82.510002</v>
      </c>
      <c r="G3113">
        <v>82.510002</v>
      </c>
      <c r="H3113">
        <v>0</v>
      </c>
    </row>
    <row r="3114" spans="1:8" x14ac:dyDescent="0.25">
      <c r="A3114" s="1">
        <v>38366</v>
      </c>
      <c r="B3114" s="1" t="str">
        <f t="shared" si="48"/>
        <v>2005M1</v>
      </c>
      <c r="C3114">
        <v>82.470000999999996</v>
      </c>
      <c r="D3114">
        <v>83.309997999999993</v>
      </c>
      <c r="E3114">
        <v>82.43</v>
      </c>
      <c r="F3114">
        <v>83.059997999999993</v>
      </c>
      <c r="G3114">
        <v>83.059997999999993</v>
      </c>
      <c r="H3114">
        <v>0</v>
      </c>
    </row>
    <row r="3115" spans="1:8" x14ac:dyDescent="0.25">
      <c r="A3115" s="1">
        <v>38369</v>
      </c>
      <c r="B3115" s="1" t="str">
        <f t="shared" si="48"/>
        <v>2005M1</v>
      </c>
      <c r="C3115">
        <v>82.93</v>
      </c>
      <c r="D3115">
        <v>83.139999000000003</v>
      </c>
      <c r="E3115">
        <v>82.830001999999993</v>
      </c>
      <c r="F3115">
        <v>83.059997999999993</v>
      </c>
      <c r="G3115">
        <v>83.059997999999993</v>
      </c>
      <c r="H3115">
        <v>0</v>
      </c>
    </row>
    <row r="3116" spans="1:8" x14ac:dyDescent="0.25">
      <c r="A3116" s="1">
        <v>38370</v>
      </c>
      <c r="B3116" s="1" t="str">
        <f t="shared" si="48"/>
        <v>2005M1</v>
      </c>
      <c r="C3116">
        <v>83.550003000000004</v>
      </c>
      <c r="D3116">
        <v>83.660004000000001</v>
      </c>
      <c r="E3116">
        <v>83.139999000000003</v>
      </c>
      <c r="F3116">
        <v>83.360000999999997</v>
      </c>
      <c r="G3116">
        <v>83.360000999999997</v>
      </c>
      <c r="H3116">
        <v>0</v>
      </c>
    </row>
    <row r="3117" spans="1:8" x14ac:dyDescent="0.25">
      <c r="A3117" s="1">
        <v>38371</v>
      </c>
      <c r="B3117" s="1" t="str">
        <f t="shared" si="48"/>
        <v>2005M1</v>
      </c>
      <c r="C3117">
        <v>83.470000999999996</v>
      </c>
      <c r="D3117">
        <v>83.769997000000004</v>
      </c>
      <c r="E3117">
        <v>82.879997000000003</v>
      </c>
      <c r="F3117">
        <v>83.599997999999999</v>
      </c>
      <c r="G3117">
        <v>83.599997999999999</v>
      </c>
      <c r="H3117">
        <v>0</v>
      </c>
    </row>
    <row r="3118" spans="1:8" x14ac:dyDescent="0.25">
      <c r="A3118" s="1">
        <v>38372</v>
      </c>
      <c r="B3118" s="1" t="str">
        <f t="shared" si="48"/>
        <v>2005M1</v>
      </c>
      <c r="C3118">
        <v>83.580001999999993</v>
      </c>
      <c r="D3118">
        <v>83.989998</v>
      </c>
      <c r="E3118">
        <v>83.400002000000001</v>
      </c>
      <c r="F3118">
        <v>83.839995999999999</v>
      </c>
      <c r="G3118">
        <v>83.839995999999999</v>
      </c>
      <c r="H3118">
        <v>0</v>
      </c>
    </row>
    <row r="3119" spans="1:8" x14ac:dyDescent="0.25">
      <c r="A3119" s="1">
        <v>38373</v>
      </c>
      <c r="B3119" s="1" t="str">
        <f t="shared" si="48"/>
        <v>2005M1</v>
      </c>
      <c r="C3119">
        <v>83.830001999999993</v>
      </c>
      <c r="D3119">
        <v>84</v>
      </c>
      <c r="E3119">
        <v>83.18</v>
      </c>
      <c r="F3119">
        <v>83.260002</v>
      </c>
      <c r="G3119">
        <v>83.260002</v>
      </c>
      <c r="H3119">
        <v>0</v>
      </c>
    </row>
    <row r="3120" spans="1:8" x14ac:dyDescent="0.25">
      <c r="A3120" s="1">
        <v>38376</v>
      </c>
      <c r="B3120" s="1" t="str">
        <f t="shared" si="48"/>
        <v>2005M1</v>
      </c>
      <c r="C3120">
        <v>83.150002000000001</v>
      </c>
      <c r="D3120">
        <v>83.489998</v>
      </c>
      <c r="E3120">
        <v>83.010002</v>
      </c>
      <c r="F3120">
        <v>83.239998</v>
      </c>
      <c r="G3120">
        <v>83.239998</v>
      </c>
      <c r="H3120">
        <v>0</v>
      </c>
    </row>
    <row r="3121" spans="1:8" x14ac:dyDescent="0.25">
      <c r="A3121" s="1">
        <v>38377</v>
      </c>
      <c r="B3121" s="1" t="str">
        <f t="shared" si="48"/>
        <v>2005M1</v>
      </c>
      <c r="C3121">
        <v>83.330001999999993</v>
      </c>
      <c r="D3121">
        <v>84.080001999999993</v>
      </c>
      <c r="E3121">
        <v>83.209998999999996</v>
      </c>
      <c r="F3121">
        <v>83.989998</v>
      </c>
      <c r="G3121">
        <v>83.989998</v>
      </c>
      <c r="H3121">
        <v>0</v>
      </c>
    </row>
    <row r="3122" spans="1:8" x14ac:dyDescent="0.25">
      <c r="A3122" s="1">
        <v>38378</v>
      </c>
      <c r="B3122" s="1" t="str">
        <f t="shared" si="48"/>
        <v>2005M1</v>
      </c>
      <c r="C3122">
        <v>83.949996999999996</v>
      </c>
      <c r="D3122">
        <v>83.949996999999996</v>
      </c>
      <c r="E3122">
        <v>83.080001999999993</v>
      </c>
      <c r="F3122">
        <v>83.300003000000004</v>
      </c>
      <c r="G3122">
        <v>83.300003000000004</v>
      </c>
      <c r="H3122">
        <v>0</v>
      </c>
    </row>
    <row r="3123" spans="1:8" x14ac:dyDescent="0.25">
      <c r="A3123" s="1">
        <v>38379</v>
      </c>
      <c r="B3123" s="1" t="str">
        <f t="shared" si="48"/>
        <v>2005M1</v>
      </c>
      <c r="C3123">
        <v>83.269997000000004</v>
      </c>
      <c r="D3123">
        <v>83.610000999999997</v>
      </c>
      <c r="E3123">
        <v>83.040001000000004</v>
      </c>
      <c r="F3123">
        <v>83.43</v>
      </c>
      <c r="G3123">
        <v>83.43</v>
      </c>
      <c r="H3123">
        <v>0</v>
      </c>
    </row>
    <row r="3124" spans="1:8" x14ac:dyDescent="0.25">
      <c r="A3124" s="1">
        <v>38380</v>
      </c>
      <c r="B3124" s="1" t="str">
        <f t="shared" si="48"/>
        <v>2005M1</v>
      </c>
      <c r="C3124">
        <v>83.379997000000003</v>
      </c>
      <c r="D3124">
        <v>83.830001999999993</v>
      </c>
      <c r="E3124">
        <v>83.25</v>
      </c>
      <c r="F3124">
        <v>83.480002999999996</v>
      </c>
      <c r="G3124">
        <v>83.480002999999996</v>
      </c>
      <c r="H3124">
        <v>0</v>
      </c>
    </row>
    <row r="3125" spans="1:8" x14ac:dyDescent="0.25">
      <c r="A3125" s="1">
        <v>38383</v>
      </c>
      <c r="B3125" s="1" t="str">
        <f t="shared" si="48"/>
        <v>2005M1</v>
      </c>
      <c r="C3125">
        <v>83.599997999999999</v>
      </c>
      <c r="D3125">
        <v>83.839995999999999</v>
      </c>
      <c r="E3125">
        <v>83.389999000000003</v>
      </c>
      <c r="F3125">
        <v>83.599997999999999</v>
      </c>
      <c r="G3125">
        <v>83.599997999999999</v>
      </c>
      <c r="H3125">
        <v>0</v>
      </c>
    </row>
    <row r="3126" spans="1:8" x14ac:dyDescent="0.25">
      <c r="A3126" s="1">
        <v>38384</v>
      </c>
      <c r="B3126" s="1" t="str">
        <f t="shared" si="48"/>
        <v>2005M2</v>
      </c>
      <c r="C3126">
        <v>83.489998</v>
      </c>
      <c r="D3126">
        <v>83.790001000000004</v>
      </c>
      <c r="E3126">
        <v>83.419998000000007</v>
      </c>
      <c r="F3126">
        <v>83.449996999999996</v>
      </c>
      <c r="G3126">
        <v>83.449996999999996</v>
      </c>
      <c r="H3126">
        <v>0</v>
      </c>
    </row>
    <row r="3127" spans="1:8" x14ac:dyDescent="0.25">
      <c r="A3127" s="1">
        <v>38385</v>
      </c>
      <c r="B3127" s="1" t="str">
        <f t="shared" si="48"/>
        <v>2005M2</v>
      </c>
      <c r="C3127">
        <v>83.480002999999996</v>
      </c>
      <c r="D3127">
        <v>83.720000999999996</v>
      </c>
      <c r="E3127">
        <v>83.239998</v>
      </c>
      <c r="F3127">
        <v>83.519997000000004</v>
      </c>
      <c r="G3127">
        <v>83.519997000000004</v>
      </c>
      <c r="H3127">
        <v>0</v>
      </c>
    </row>
    <row r="3128" spans="1:8" x14ac:dyDescent="0.25">
      <c r="A3128" s="1">
        <v>38386</v>
      </c>
      <c r="B3128" s="1" t="str">
        <f t="shared" si="48"/>
        <v>2005M2</v>
      </c>
      <c r="C3128">
        <v>83.550003000000004</v>
      </c>
      <c r="D3128">
        <v>84.110000999999997</v>
      </c>
      <c r="E3128">
        <v>83.519997000000004</v>
      </c>
      <c r="F3128">
        <v>83.970000999999996</v>
      </c>
      <c r="G3128">
        <v>83.970000999999996</v>
      </c>
      <c r="H3128">
        <v>0</v>
      </c>
    </row>
    <row r="3129" spans="1:8" x14ac:dyDescent="0.25">
      <c r="A3129" s="1">
        <v>38387</v>
      </c>
      <c r="B3129" s="1" t="str">
        <f t="shared" si="48"/>
        <v>2005M2</v>
      </c>
      <c r="C3129">
        <v>83.949996999999996</v>
      </c>
      <c r="D3129">
        <v>84.43</v>
      </c>
      <c r="E3129">
        <v>83.470000999999996</v>
      </c>
      <c r="F3129">
        <v>84.389999000000003</v>
      </c>
      <c r="G3129">
        <v>84.389999000000003</v>
      </c>
      <c r="H3129">
        <v>0</v>
      </c>
    </row>
    <row r="3130" spans="1:8" x14ac:dyDescent="0.25">
      <c r="A3130" s="1">
        <v>38390</v>
      </c>
      <c r="B3130" s="1" t="str">
        <f t="shared" si="48"/>
        <v>2005M2</v>
      </c>
      <c r="C3130">
        <v>84.529999000000004</v>
      </c>
      <c r="D3130">
        <v>85.290001000000004</v>
      </c>
      <c r="E3130">
        <v>84.470000999999996</v>
      </c>
      <c r="F3130">
        <v>85.040001000000004</v>
      </c>
      <c r="G3130">
        <v>85.040001000000004</v>
      </c>
      <c r="H3130">
        <v>0</v>
      </c>
    </row>
    <row r="3131" spans="1:8" x14ac:dyDescent="0.25">
      <c r="A3131" s="1">
        <v>38391</v>
      </c>
      <c r="B3131" s="1" t="str">
        <f t="shared" si="48"/>
        <v>2005M2</v>
      </c>
      <c r="C3131">
        <v>85.110000999999997</v>
      </c>
      <c r="D3131">
        <v>85.389999000000003</v>
      </c>
      <c r="E3131">
        <v>84.959998999999996</v>
      </c>
      <c r="F3131">
        <v>85.099997999999999</v>
      </c>
      <c r="G3131">
        <v>85.099997999999999</v>
      </c>
      <c r="H3131">
        <v>0</v>
      </c>
    </row>
    <row r="3132" spans="1:8" x14ac:dyDescent="0.25">
      <c r="A3132" s="1">
        <v>38392</v>
      </c>
      <c r="B3132" s="1" t="str">
        <f t="shared" si="48"/>
        <v>2005M2</v>
      </c>
      <c r="C3132">
        <v>85.150002000000001</v>
      </c>
      <c r="D3132">
        <v>85.300003000000004</v>
      </c>
      <c r="E3132">
        <v>84.870002999999997</v>
      </c>
      <c r="F3132">
        <v>85.019997000000004</v>
      </c>
      <c r="G3132">
        <v>85.019997000000004</v>
      </c>
      <c r="H3132">
        <v>0</v>
      </c>
    </row>
    <row r="3133" spans="1:8" x14ac:dyDescent="0.25">
      <c r="A3133" s="1">
        <v>38393</v>
      </c>
      <c r="B3133" s="1" t="str">
        <f t="shared" si="48"/>
        <v>2005M2</v>
      </c>
      <c r="C3133">
        <v>84.910004000000001</v>
      </c>
      <c r="D3133">
        <v>85.440002000000007</v>
      </c>
      <c r="E3133">
        <v>84.360000999999997</v>
      </c>
      <c r="F3133">
        <v>84.540001000000004</v>
      </c>
      <c r="G3133">
        <v>84.540001000000004</v>
      </c>
      <c r="H3133">
        <v>0</v>
      </c>
    </row>
    <row r="3134" spans="1:8" x14ac:dyDescent="0.25">
      <c r="A3134" s="1">
        <v>38394</v>
      </c>
      <c r="B3134" s="1" t="str">
        <f t="shared" si="48"/>
        <v>2005M2</v>
      </c>
      <c r="C3134">
        <v>84.580001999999993</v>
      </c>
      <c r="D3134">
        <v>84.75</v>
      </c>
      <c r="E3134">
        <v>84.419998000000007</v>
      </c>
      <c r="F3134">
        <v>84.57</v>
      </c>
      <c r="G3134">
        <v>84.57</v>
      </c>
      <c r="H3134">
        <v>0</v>
      </c>
    </row>
    <row r="3135" spans="1:8" x14ac:dyDescent="0.25">
      <c r="A3135" s="1">
        <v>38397</v>
      </c>
      <c r="B3135" s="1" t="str">
        <f t="shared" si="48"/>
        <v>2005M2</v>
      </c>
      <c r="C3135">
        <v>84.459998999999996</v>
      </c>
      <c r="D3135">
        <v>84.529999000000004</v>
      </c>
      <c r="E3135">
        <v>83.779999000000004</v>
      </c>
      <c r="F3135">
        <v>83.959998999999996</v>
      </c>
      <c r="G3135">
        <v>83.959998999999996</v>
      </c>
      <c r="H3135">
        <v>0</v>
      </c>
    </row>
    <row r="3136" spans="1:8" x14ac:dyDescent="0.25">
      <c r="A3136" s="1">
        <v>38398</v>
      </c>
      <c r="B3136" s="1" t="str">
        <f t="shared" si="48"/>
        <v>2005M2</v>
      </c>
      <c r="C3136">
        <v>83.93</v>
      </c>
      <c r="D3136">
        <v>84.040001000000004</v>
      </c>
      <c r="E3136">
        <v>83.459998999999996</v>
      </c>
      <c r="F3136">
        <v>83.589995999999999</v>
      </c>
      <c r="G3136">
        <v>83.589995999999999</v>
      </c>
      <c r="H3136">
        <v>0</v>
      </c>
    </row>
    <row r="3137" spans="1:8" x14ac:dyDescent="0.25">
      <c r="A3137" s="1">
        <v>38399</v>
      </c>
      <c r="B3137" s="1" t="str">
        <f t="shared" si="48"/>
        <v>2005M2</v>
      </c>
      <c r="C3137">
        <v>83.610000999999997</v>
      </c>
      <c r="D3137">
        <v>84.139999000000003</v>
      </c>
      <c r="E3137">
        <v>83.470000999999996</v>
      </c>
      <c r="F3137">
        <v>83.669998000000007</v>
      </c>
      <c r="G3137">
        <v>83.669998000000007</v>
      </c>
      <c r="H3137">
        <v>0</v>
      </c>
    </row>
    <row r="3138" spans="1:8" x14ac:dyDescent="0.25">
      <c r="A3138" s="1">
        <v>38400</v>
      </c>
      <c r="B3138" s="1" t="str">
        <f t="shared" si="48"/>
        <v>2005M2</v>
      </c>
      <c r="C3138">
        <v>83.779999000000004</v>
      </c>
      <c r="D3138">
        <v>83.839995999999999</v>
      </c>
      <c r="E3138">
        <v>83.360000999999997</v>
      </c>
      <c r="F3138">
        <v>83.470000999999996</v>
      </c>
      <c r="G3138">
        <v>83.470000999999996</v>
      </c>
      <c r="H3138">
        <v>0</v>
      </c>
    </row>
    <row r="3139" spans="1:8" x14ac:dyDescent="0.25">
      <c r="A3139" s="1">
        <v>38401</v>
      </c>
      <c r="B3139" s="1" t="str">
        <f t="shared" ref="B3139:B3202" si="49">YEAR(A3139)&amp;"M"&amp;MONTH(A3139)</f>
        <v>2005M2</v>
      </c>
      <c r="C3139">
        <v>83.449996999999996</v>
      </c>
      <c r="D3139">
        <v>83.779999000000004</v>
      </c>
      <c r="E3139">
        <v>83.410004000000001</v>
      </c>
      <c r="F3139">
        <v>83.489998</v>
      </c>
      <c r="G3139">
        <v>83.489998</v>
      </c>
      <c r="H3139">
        <v>0</v>
      </c>
    </row>
    <row r="3140" spans="1:8" x14ac:dyDescent="0.25">
      <c r="A3140" s="1">
        <v>38404</v>
      </c>
      <c r="B3140" s="1" t="str">
        <f t="shared" si="49"/>
        <v>2005M2</v>
      </c>
      <c r="C3140">
        <v>83.540001000000004</v>
      </c>
      <c r="D3140">
        <v>83.699996999999996</v>
      </c>
      <c r="E3140">
        <v>83.43</v>
      </c>
      <c r="F3140">
        <v>83.550003000000004</v>
      </c>
      <c r="G3140">
        <v>83.550003000000004</v>
      </c>
      <c r="H3140">
        <v>0</v>
      </c>
    </row>
    <row r="3141" spans="1:8" x14ac:dyDescent="0.25">
      <c r="A3141" s="1">
        <v>38405</v>
      </c>
      <c r="B3141" s="1" t="str">
        <f t="shared" si="49"/>
        <v>2005M2</v>
      </c>
      <c r="C3141">
        <v>82.779999000000004</v>
      </c>
      <c r="D3141">
        <v>83.57</v>
      </c>
      <c r="E3141">
        <v>82.400002000000001</v>
      </c>
      <c r="F3141">
        <v>82.410004000000001</v>
      </c>
      <c r="G3141">
        <v>82.410004000000001</v>
      </c>
      <c r="H3141">
        <v>0</v>
      </c>
    </row>
    <row r="3142" spans="1:8" x14ac:dyDescent="0.25">
      <c r="A3142" s="1">
        <v>38406</v>
      </c>
      <c r="B3142" s="1" t="str">
        <f t="shared" si="49"/>
        <v>2005M2</v>
      </c>
      <c r="C3142">
        <v>82.440002000000007</v>
      </c>
      <c r="D3142">
        <v>82.970000999999996</v>
      </c>
      <c r="E3142">
        <v>82.400002000000001</v>
      </c>
      <c r="F3142">
        <v>82.68</v>
      </c>
      <c r="G3142">
        <v>82.68</v>
      </c>
      <c r="H3142">
        <v>0</v>
      </c>
    </row>
    <row r="3143" spans="1:8" x14ac:dyDescent="0.25">
      <c r="A3143" s="1">
        <v>38407</v>
      </c>
      <c r="B3143" s="1" t="str">
        <f t="shared" si="49"/>
        <v>2005M2</v>
      </c>
      <c r="C3143">
        <v>82.919998000000007</v>
      </c>
      <c r="D3143">
        <v>83.080001999999993</v>
      </c>
      <c r="E3143">
        <v>82.550003000000004</v>
      </c>
      <c r="F3143">
        <v>82.879997000000003</v>
      </c>
      <c r="G3143">
        <v>82.879997000000003</v>
      </c>
      <c r="H3143">
        <v>0</v>
      </c>
    </row>
    <row r="3144" spans="1:8" x14ac:dyDescent="0.25">
      <c r="A3144" s="1">
        <v>38408</v>
      </c>
      <c r="B3144" s="1" t="str">
        <f t="shared" si="49"/>
        <v>2005M2</v>
      </c>
      <c r="C3144">
        <v>83</v>
      </c>
      <c r="D3144">
        <v>83.169998000000007</v>
      </c>
      <c r="E3144">
        <v>82.629997000000003</v>
      </c>
      <c r="F3144">
        <v>82.660004000000001</v>
      </c>
      <c r="G3144">
        <v>82.660004000000001</v>
      </c>
      <c r="H3144">
        <v>0</v>
      </c>
    </row>
    <row r="3145" spans="1:8" x14ac:dyDescent="0.25">
      <c r="A3145" s="1">
        <v>38411</v>
      </c>
      <c r="B3145" s="1" t="str">
        <f t="shared" si="49"/>
        <v>2005M2</v>
      </c>
      <c r="C3145">
        <v>82.57</v>
      </c>
      <c r="D3145">
        <v>82.699996999999996</v>
      </c>
      <c r="E3145">
        <v>82.300003000000004</v>
      </c>
      <c r="F3145">
        <v>82.510002</v>
      </c>
      <c r="G3145">
        <v>82.510002</v>
      </c>
      <c r="H3145">
        <v>0</v>
      </c>
    </row>
    <row r="3146" spans="1:8" x14ac:dyDescent="0.25">
      <c r="A3146" s="1">
        <v>38412</v>
      </c>
      <c r="B3146" s="1" t="str">
        <f t="shared" si="49"/>
        <v>2005M3</v>
      </c>
      <c r="C3146">
        <v>82.650002000000001</v>
      </c>
      <c r="D3146">
        <v>82.879997000000003</v>
      </c>
      <c r="E3146">
        <v>82.550003000000004</v>
      </c>
      <c r="F3146">
        <v>82.769997000000004</v>
      </c>
      <c r="G3146">
        <v>82.769997000000004</v>
      </c>
      <c r="H3146">
        <v>0</v>
      </c>
    </row>
    <row r="3147" spans="1:8" x14ac:dyDescent="0.25">
      <c r="A3147" s="1">
        <v>38413</v>
      </c>
      <c r="B3147" s="1" t="str">
        <f t="shared" si="49"/>
        <v>2005M3</v>
      </c>
      <c r="C3147">
        <v>82.860000999999997</v>
      </c>
      <c r="D3147">
        <v>83.330001999999993</v>
      </c>
      <c r="E3147">
        <v>82.760002</v>
      </c>
      <c r="F3147">
        <v>83.080001999999993</v>
      </c>
      <c r="G3147">
        <v>83.080001999999993</v>
      </c>
      <c r="H3147">
        <v>0</v>
      </c>
    </row>
    <row r="3148" spans="1:8" x14ac:dyDescent="0.25">
      <c r="A3148" s="1">
        <v>38414</v>
      </c>
      <c r="B3148" s="1" t="str">
        <f t="shared" si="49"/>
        <v>2005M3</v>
      </c>
      <c r="C3148">
        <v>83.07</v>
      </c>
      <c r="D3148">
        <v>83.370002999999997</v>
      </c>
      <c r="E3148">
        <v>82.980002999999996</v>
      </c>
      <c r="F3148">
        <v>83.279999000000004</v>
      </c>
      <c r="G3148">
        <v>83.279999000000004</v>
      </c>
      <c r="H3148">
        <v>0</v>
      </c>
    </row>
    <row r="3149" spans="1:8" x14ac:dyDescent="0.25">
      <c r="A3149" s="1">
        <v>38415</v>
      </c>
      <c r="B3149" s="1" t="str">
        <f t="shared" si="49"/>
        <v>2005M3</v>
      </c>
      <c r="C3149">
        <v>83.330001999999993</v>
      </c>
      <c r="D3149">
        <v>83.410004000000001</v>
      </c>
      <c r="E3149">
        <v>82.410004000000001</v>
      </c>
      <c r="F3149">
        <v>82.540001000000004</v>
      </c>
      <c r="G3149">
        <v>82.540001000000004</v>
      </c>
      <c r="H3149">
        <v>0</v>
      </c>
    </row>
    <row r="3150" spans="1:8" x14ac:dyDescent="0.25">
      <c r="A3150" s="1">
        <v>38418</v>
      </c>
      <c r="B3150" s="1" t="str">
        <f t="shared" si="49"/>
        <v>2005M3</v>
      </c>
      <c r="C3150">
        <v>82.540001000000004</v>
      </c>
      <c r="D3150">
        <v>82.940002000000007</v>
      </c>
      <c r="E3150">
        <v>82.489998</v>
      </c>
      <c r="F3150">
        <v>82.790001000000004</v>
      </c>
      <c r="G3150">
        <v>82.790001000000004</v>
      </c>
      <c r="H3150">
        <v>0</v>
      </c>
    </row>
    <row r="3151" spans="1:8" x14ac:dyDescent="0.25">
      <c r="A3151" s="1">
        <v>38419</v>
      </c>
      <c r="B3151" s="1" t="str">
        <f t="shared" si="49"/>
        <v>2005M3</v>
      </c>
      <c r="C3151">
        <v>82.699996999999996</v>
      </c>
      <c r="D3151">
        <v>82.75</v>
      </c>
      <c r="E3151">
        <v>81.849997999999999</v>
      </c>
      <c r="F3151">
        <v>81.980002999999996</v>
      </c>
      <c r="G3151">
        <v>81.980002999999996</v>
      </c>
      <c r="H3151">
        <v>0</v>
      </c>
    </row>
    <row r="3152" spans="1:8" x14ac:dyDescent="0.25">
      <c r="A3152" s="1">
        <v>38420</v>
      </c>
      <c r="B3152" s="1" t="str">
        <f t="shared" si="49"/>
        <v>2005M3</v>
      </c>
      <c r="C3152">
        <v>81.949996999999996</v>
      </c>
      <c r="D3152">
        <v>82.019997000000004</v>
      </c>
      <c r="E3152">
        <v>81.5</v>
      </c>
      <c r="F3152">
        <v>81.629997000000003</v>
      </c>
      <c r="G3152">
        <v>81.629997000000003</v>
      </c>
      <c r="H3152">
        <v>0</v>
      </c>
    </row>
    <row r="3153" spans="1:8" x14ac:dyDescent="0.25">
      <c r="A3153" s="1">
        <v>38421</v>
      </c>
      <c r="B3153" s="1" t="str">
        <f t="shared" si="49"/>
        <v>2005M3</v>
      </c>
      <c r="C3153">
        <v>81.779999000000004</v>
      </c>
      <c r="D3153">
        <v>81.809997999999993</v>
      </c>
      <c r="E3153">
        <v>81.360000999999997</v>
      </c>
      <c r="F3153">
        <v>81.569999999999993</v>
      </c>
      <c r="G3153">
        <v>81.569999999999993</v>
      </c>
      <c r="H3153">
        <v>0</v>
      </c>
    </row>
    <row r="3154" spans="1:8" x14ac:dyDescent="0.25">
      <c r="A3154" s="1">
        <v>38422</v>
      </c>
      <c r="B3154" s="1" t="str">
        <f t="shared" si="49"/>
        <v>2005M3</v>
      </c>
      <c r="C3154">
        <v>81.489998</v>
      </c>
      <c r="D3154">
        <v>81.75</v>
      </c>
      <c r="E3154">
        <v>81.279999000000004</v>
      </c>
      <c r="F3154">
        <v>81.419998000000007</v>
      </c>
      <c r="G3154">
        <v>81.419998000000007</v>
      </c>
      <c r="H3154">
        <v>0</v>
      </c>
    </row>
    <row r="3155" spans="1:8" x14ac:dyDescent="0.25">
      <c r="A3155" s="1">
        <v>38425</v>
      </c>
      <c r="B3155" s="1" t="str">
        <f t="shared" si="49"/>
        <v>2005M3</v>
      </c>
      <c r="C3155">
        <v>81.319999999999993</v>
      </c>
      <c r="D3155">
        <v>82.160004000000001</v>
      </c>
      <c r="E3155">
        <v>81.309997999999993</v>
      </c>
      <c r="F3155">
        <v>81.970000999999996</v>
      </c>
      <c r="G3155">
        <v>81.970000999999996</v>
      </c>
      <c r="H3155">
        <v>0</v>
      </c>
    </row>
    <row r="3156" spans="1:8" x14ac:dyDescent="0.25">
      <c r="A3156" s="1">
        <v>38426</v>
      </c>
      <c r="B3156" s="1" t="str">
        <f t="shared" si="49"/>
        <v>2005M3</v>
      </c>
      <c r="C3156">
        <v>82</v>
      </c>
      <c r="D3156">
        <v>82.230002999999996</v>
      </c>
      <c r="E3156">
        <v>81.610000999999997</v>
      </c>
      <c r="F3156">
        <v>82.120002999999997</v>
      </c>
      <c r="G3156">
        <v>82.120002999999997</v>
      </c>
      <c r="H3156">
        <v>0</v>
      </c>
    </row>
    <row r="3157" spans="1:8" x14ac:dyDescent="0.25">
      <c r="A3157" s="1">
        <v>38427</v>
      </c>
      <c r="B3157" s="1" t="str">
        <f t="shared" si="49"/>
        <v>2005M3</v>
      </c>
      <c r="C3157">
        <v>82.169998000000007</v>
      </c>
      <c r="D3157">
        <v>82.239998</v>
      </c>
      <c r="E3157">
        <v>81.470000999999996</v>
      </c>
      <c r="F3157">
        <v>81.620002999999997</v>
      </c>
      <c r="G3157">
        <v>81.620002999999997</v>
      </c>
      <c r="H3157">
        <v>0</v>
      </c>
    </row>
    <row r="3158" spans="1:8" x14ac:dyDescent="0.25">
      <c r="A3158" s="1">
        <v>38428</v>
      </c>
      <c r="B3158" s="1" t="str">
        <f t="shared" si="49"/>
        <v>2005M3</v>
      </c>
      <c r="C3158">
        <v>81.629997000000003</v>
      </c>
      <c r="D3158">
        <v>82.040001000000004</v>
      </c>
      <c r="E3158">
        <v>81.589995999999999</v>
      </c>
      <c r="F3158">
        <v>81.839995999999999</v>
      </c>
      <c r="G3158">
        <v>81.839995999999999</v>
      </c>
      <c r="H3158">
        <v>0</v>
      </c>
    </row>
    <row r="3159" spans="1:8" x14ac:dyDescent="0.25">
      <c r="A3159" s="1">
        <v>38429</v>
      </c>
      <c r="B3159" s="1" t="str">
        <f t="shared" si="49"/>
        <v>2005M3</v>
      </c>
      <c r="C3159">
        <v>81.790001000000004</v>
      </c>
      <c r="D3159">
        <v>82.400002000000001</v>
      </c>
      <c r="E3159">
        <v>81.769997000000004</v>
      </c>
      <c r="F3159">
        <v>82.129997000000003</v>
      </c>
      <c r="G3159">
        <v>82.129997000000003</v>
      </c>
      <c r="H3159">
        <v>0</v>
      </c>
    </row>
    <row r="3160" spans="1:8" x14ac:dyDescent="0.25">
      <c r="A3160" s="1">
        <v>38432</v>
      </c>
      <c r="B3160" s="1" t="str">
        <f t="shared" si="49"/>
        <v>2005M3</v>
      </c>
      <c r="C3160">
        <v>82.110000999999997</v>
      </c>
      <c r="D3160">
        <v>83.080001999999993</v>
      </c>
      <c r="E3160">
        <v>82.059997999999993</v>
      </c>
      <c r="F3160">
        <v>82.879997000000003</v>
      </c>
      <c r="G3160">
        <v>82.879997000000003</v>
      </c>
      <c r="H3160">
        <v>0</v>
      </c>
    </row>
    <row r="3161" spans="1:8" x14ac:dyDescent="0.25">
      <c r="A3161" s="1">
        <v>38433</v>
      </c>
      <c r="B3161" s="1" t="str">
        <f t="shared" si="49"/>
        <v>2005M3</v>
      </c>
      <c r="C3161">
        <v>82.980002999999996</v>
      </c>
      <c r="D3161">
        <v>83.550003000000004</v>
      </c>
      <c r="E3161">
        <v>82.599997999999999</v>
      </c>
      <c r="F3161">
        <v>83.360000999999997</v>
      </c>
      <c r="G3161">
        <v>83.360000999999997</v>
      </c>
      <c r="H3161">
        <v>0</v>
      </c>
    </row>
    <row r="3162" spans="1:8" x14ac:dyDescent="0.25">
      <c r="A3162" s="1">
        <v>38434</v>
      </c>
      <c r="B3162" s="1" t="str">
        <f t="shared" si="49"/>
        <v>2005M3</v>
      </c>
      <c r="C3162">
        <v>83.419998000000007</v>
      </c>
      <c r="D3162">
        <v>84.099997999999999</v>
      </c>
      <c r="E3162">
        <v>83.32</v>
      </c>
      <c r="F3162">
        <v>84</v>
      </c>
      <c r="G3162">
        <v>84</v>
      </c>
      <c r="H3162">
        <v>0</v>
      </c>
    </row>
    <row r="3163" spans="1:8" x14ac:dyDescent="0.25">
      <c r="A3163" s="1">
        <v>38435</v>
      </c>
      <c r="B3163" s="1" t="str">
        <f t="shared" si="49"/>
        <v>2005M3</v>
      </c>
      <c r="C3163">
        <v>83.93</v>
      </c>
      <c r="D3163">
        <v>84.160004000000001</v>
      </c>
      <c r="E3163">
        <v>83.739998</v>
      </c>
      <c r="F3163">
        <v>84.129997000000003</v>
      </c>
      <c r="G3163">
        <v>84.129997000000003</v>
      </c>
      <c r="H3163">
        <v>0</v>
      </c>
    </row>
    <row r="3164" spans="1:8" x14ac:dyDescent="0.25">
      <c r="A3164" s="1">
        <v>38439</v>
      </c>
      <c r="B3164" s="1" t="str">
        <f t="shared" si="49"/>
        <v>2005M3</v>
      </c>
      <c r="C3164">
        <v>84.300003000000004</v>
      </c>
      <c r="D3164">
        <v>84.739998</v>
      </c>
      <c r="E3164">
        <v>84.089995999999999</v>
      </c>
      <c r="F3164">
        <v>84.620002999999997</v>
      </c>
      <c r="G3164">
        <v>84.620002999999997</v>
      </c>
      <c r="H3164">
        <v>0</v>
      </c>
    </row>
    <row r="3165" spans="1:8" x14ac:dyDescent="0.25">
      <c r="A3165" s="1">
        <v>38440</v>
      </c>
      <c r="B3165" s="1" t="str">
        <f t="shared" si="49"/>
        <v>2005M3</v>
      </c>
      <c r="C3165">
        <v>84.550003000000004</v>
      </c>
      <c r="D3165">
        <v>84.580001999999993</v>
      </c>
      <c r="E3165">
        <v>84.150002000000001</v>
      </c>
      <c r="F3165">
        <v>84.32</v>
      </c>
      <c r="G3165">
        <v>84.32</v>
      </c>
      <c r="H3165">
        <v>0</v>
      </c>
    </row>
    <row r="3166" spans="1:8" x14ac:dyDescent="0.25">
      <c r="A3166" s="1">
        <v>38441</v>
      </c>
      <c r="B3166" s="1" t="str">
        <f t="shared" si="49"/>
        <v>2005M3</v>
      </c>
      <c r="C3166">
        <v>84.269997000000004</v>
      </c>
      <c r="D3166">
        <v>84.360000999999997</v>
      </c>
      <c r="E3166">
        <v>83.989998</v>
      </c>
      <c r="F3166">
        <v>84.290001000000004</v>
      </c>
      <c r="G3166">
        <v>84.290001000000004</v>
      </c>
      <c r="H3166">
        <v>0</v>
      </c>
    </row>
    <row r="3167" spans="1:8" x14ac:dyDescent="0.25">
      <c r="A3167" s="1">
        <v>38442</v>
      </c>
      <c r="B3167" s="1" t="str">
        <f t="shared" si="49"/>
        <v>2005M3</v>
      </c>
      <c r="C3167">
        <v>84.330001999999993</v>
      </c>
      <c r="D3167">
        <v>84.400002000000001</v>
      </c>
      <c r="E3167">
        <v>83.739998</v>
      </c>
      <c r="F3167">
        <v>84.059997999999993</v>
      </c>
      <c r="G3167">
        <v>84.059997999999993</v>
      </c>
      <c r="H3167">
        <v>0</v>
      </c>
    </row>
    <row r="3168" spans="1:8" x14ac:dyDescent="0.25">
      <c r="A3168" s="1">
        <v>38443</v>
      </c>
      <c r="B3168" s="1" t="str">
        <f t="shared" si="49"/>
        <v>2005M4</v>
      </c>
      <c r="C3168">
        <v>84.07</v>
      </c>
      <c r="D3168">
        <v>84.629997000000003</v>
      </c>
      <c r="E3168">
        <v>83.559997999999993</v>
      </c>
      <c r="F3168">
        <v>84.43</v>
      </c>
      <c r="G3168">
        <v>84.43</v>
      </c>
      <c r="H3168">
        <v>0</v>
      </c>
    </row>
    <row r="3169" spans="1:8" x14ac:dyDescent="0.25">
      <c r="A3169" s="1">
        <v>38446</v>
      </c>
      <c r="B3169" s="1" t="str">
        <f t="shared" si="49"/>
        <v>2005M4</v>
      </c>
      <c r="C3169">
        <v>84.5</v>
      </c>
      <c r="D3169">
        <v>84.980002999999996</v>
      </c>
      <c r="E3169">
        <v>84.440002000000007</v>
      </c>
      <c r="F3169">
        <v>84.779999000000004</v>
      </c>
      <c r="G3169">
        <v>84.779999000000004</v>
      </c>
      <c r="H3169">
        <v>0</v>
      </c>
    </row>
    <row r="3170" spans="1:8" x14ac:dyDescent="0.25">
      <c r="A3170" s="1">
        <v>38447</v>
      </c>
      <c r="B3170" s="1" t="str">
        <f t="shared" si="49"/>
        <v>2005M4</v>
      </c>
      <c r="C3170">
        <v>84.82</v>
      </c>
      <c r="D3170">
        <v>85.120002999999997</v>
      </c>
      <c r="E3170">
        <v>84.629997000000003</v>
      </c>
      <c r="F3170">
        <v>84.660004000000001</v>
      </c>
      <c r="G3170">
        <v>84.660004000000001</v>
      </c>
      <c r="H3170">
        <v>0</v>
      </c>
    </row>
    <row r="3171" spans="1:8" x14ac:dyDescent="0.25">
      <c r="A3171" s="1">
        <v>38448</v>
      </c>
      <c r="B3171" s="1" t="str">
        <f t="shared" si="49"/>
        <v>2005M4</v>
      </c>
      <c r="C3171">
        <v>84.739998</v>
      </c>
      <c r="D3171">
        <v>84.889999000000003</v>
      </c>
      <c r="E3171">
        <v>84.440002000000007</v>
      </c>
      <c r="F3171">
        <v>84.68</v>
      </c>
      <c r="G3171">
        <v>84.68</v>
      </c>
      <c r="H3171">
        <v>0</v>
      </c>
    </row>
    <row r="3172" spans="1:8" x14ac:dyDescent="0.25">
      <c r="A3172" s="1">
        <v>38449</v>
      </c>
      <c r="B3172" s="1" t="str">
        <f t="shared" si="49"/>
        <v>2005M4</v>
      </c>
      <c r="C3172">
        <v>84.760002</v>
      </c>
      <c r="D3172">
        <v>84.910004000000001</v>
      </c>
      <c r="E3172">
        <v>84.32</v>
      </c>
      <c r="F3172">
        <v>84.870002999999997</v>
      </c>
      <c r="G3172">
        <v>84.870002999999997</v>
      </c>
      <c r="H3172">
        <v>0</v>
      </c>
    </row>
    <row r="3173" spans="1:8" x14ac:dyDescent="0.25">
      <c r="A3173" s="1">
        <v>38450</v>
      </c>
      <c r="B3173" s="1" t="str">
        <f t="shared" si="49"/>
        <v>2005M4</v>
      </c>
      <c r="C3173">
        <v>84.879997000000003</v>
      </c>
      <c r="D3173">
        <v>85.110000999999997</v>
      </c>
      <c r="E3173">
        <v>84.400002000000001</v>
      </c>
      <c r="F3173">
        <v>84.470000999999996</v>
      </c>
      <c r="G3173">
        <v>84.470000999999996</v>
      </c>
      <c r="H3173">
        <v>0</v>
      </c>
    </row>
    <row r="3174" spans="1:8" x14ac:dyDescent="0.25">
      <c r="A3174" s="1">
        <v>38453</v>
      </c>
      <c r="B3174" s="1" t="str">
        <f t="shared" si="49"/>
        <v>2005M4</v>
      </c>
      <c r="C3174">
        <v>84.489998</v>
      </c>
      <c r="D3174">
        <v>84.580001999999993</v>
      </c>
      <c r="E3174">
        <v>84.050003000000004</v>
      </c>
      <c r="F3174">
        <v>84.160004000000001</v>
      </c>
      <c r="G3174">
        <v>84.160004000000001</v>
      </c>
      <c r="H3174">
        <v>0</v>
      </c>
    </row>
    <row r="3175" spans="1:8" x14ac:dyDescent="0.25">
      <c r="A3175" s="1">
        <v>38454</v>
      </c>
      <c r="B3175" s="1" t="str">
        <f t="shared" si="49"/>
        <v>2005M4</v>
      </c>
      <c r="C3175">
        <v>84.230002999999996</v>
      </c>
      <c r="D3175">
        <v>84.809997999999993</v>
      </c>
      <c r="E3175">
        <v>83.949996999999996</v>
      </c>
      <c r="F3175">
        <v>84.419998000000007</v>
      </c>
      <c r="G3175">
        <v>84.419998000000007</v>
      </c>
      <c r="H3175">
        <v>0</v>
      </c>
    </row>
    <row r="3176" spans="1:8" x14ac:dyDescent="0.25">
      <c r="A3176" s="1">
        <v>38455</v>
      </c>
      <c r="B3176" s="1" t="str">
        <f t="shared" si="49"/>
        <v>2005M4</v>
      </c>
      <c r="C3176">
        <v>84.489998</v>
      </c>
      <c r="D3176">
        <v>84.760002</v>
      </c>
      <c r="E3176">
        <v>84.190002000000007</v>
      </c>
      <c r="F3176">
        <v>84.419998000000007</v>
      </c>
      <c r="G3176">
        <v>84.419998000000007</v>
      </c>
      <c r="H3176">
        <v>0</v>
      </c>
    </row>
    <row r="3177" spans="1:8" x14ac:dyDescent="0.25">
      <c r="A3177" s="1">
        <v>38456</v>
      </c>
      <c r="B3177" s="1" t="str">
        <f t="shared" si="49"/>
        <v>2005M4</v>
      </c>
      <c r="C3177">
        <v>84.419998000000007</v>
      </c>
      <c r="D3177">
        <v>85.32</v>
      </c>
      <c r="E3177">
        <v>84.389999000000003</v>
      </c>
      <c r="F3177">
        <v>85</v>
      </c>
      <c r="G3177">
        <v>85</v>
      </c>
      <c r="H3177">
        <v>0</v>
      </c>
    </row>
    <row r="3178" spans="1:8" x14ac:dyDescent="0.25">
      <c r="A3178" s="1">
        <v>38457</v>
      </c>
      <c r="B3178" s="1" t="str">
        <f t="shared" si="49"/>
        <v>2005M4</v>
      </c>
      <c r="C3178">
        <v>85.169998000000007</v>
      </c>
      <c r="D3178">
        <v>85.269997000000004</v>
      </c>
      <c r="E3178">
        <v>84.349997999999999</v>
      </c>
      <c r="F3178">
        <v>84.559997999999993</v>
      </c>
      <c r="G3178">
        <v>84.559997999999993</v>
      </c>
      <c r="H3178">
        <v>0</v>
      </c>
    </row>
    <row r="3179" spans="1:8" x14ac:dyDescent="0.25">
      <c r="A3179" s="1">
        <v>38460</v>
      </c>
      <c r="B3179" s="1" t="str">
        <f t="shared" si="49"/>
        <v>2005M4</v>
      </c>
      <c r="C3179">
        <v>84.5</v>
      </c>
      <c r="D3179">
        <v>84.730002999999996</v>
      </c>
      <c r="E3179">
        <v>83.879997000000003</v>
      </c>
      <c r="F3179">
        <v>84</v>
      </c>
      <c r="G3179">
        <v>84</v>
      </c>
      <c r="H3179">
        <v>0</v>
      </c>
    </row>
    <row r="3180" spans="1:8" x14ac:dyDescent="0.25">
      <c r="A3180" s="1">
        <v>38461</v>
      </c>
      <c r="B3180" s="1" t="str">
        <f t="shared" si="49"/>
        <v>2005M4</v>
      </c>
      <c r="C3180">
        <v>84.010002</v>
      </c>
      <c r="D3180">
        <v>84.160004000000001</v>
      </c>
      <c r="E3180">
        <v>83.699996999999996</v>
      </c>
      <c r="F3180">
        <v>83.760002</v>
      </c>
      <c r="G3180">
        <v>83.760002</v>
      </c>
      <c r="H3180">
        <v>0</v>
      </c>
    </row>
    <row r="3181" spans="1:8" x14ac:dyDescent="0.25">
      <c r="A3181" s="1">
        <v>38462</v>
      </c>
      <c r="B3181" s="1" t="str">
        <f t="shared" si="49"/>
        <v>2005M4</v>
      </c>
      <c r="C3181">
        <v>83.610000999999997</v>
      </c>
      <c r="D3181">
        <v>84.059997999999993</v>
      </c>
      <c r="E3181">
        <v>83.400002000000001</v>
      </c>
      <c r="F3181">
        <v>83.519997000000004</v>
      </c>
      <c r="G3181">
        <v>83.519997000000004</v>
      </c>
      <c r="H3181">
        <v>0</v>
      </c>
    </row>
    <row r="3182" spans="1:8" x14ac:dyDescent="0.25">
      <c r="A3182" s="1">
        <v>38463</v>
      </c>
      <c r="B3182" s="1" t="str">
        <f t="shared" si="49"/>
        <v>2005M4</v>
      </c>
      <c r="C3182">
        <v>83.529999000000004</v>
      </c>
      <c r="D3182">
        <v>83.870002999999997</v>
      </c>
      <c r="E3182">
        <v>83.379997000000003</v>
      </c>
      <c r="F3182">
        <v>83.699996999999996</v>
      </c>
      <c r="G3182">
        <v>83.699996999999996</v>
      </c>
      <c r="H3182">
        <v>0</v>
      </c>
    </row>
    <row r="3183" spans="1:8" x14ac:dyDescent="0.25">
      <c r="A3183" s="1">
        <v>38464</v>
      </c>
      <c r="B3183" s="1" t="str">
        <f t="shared" si="49"/>
        <v>2005M4</v>
      </c>
      <c r="C3183">
        <v>83.730002999999996</v>
      </c>
      <c r="D3183">
        <v>83.870002999999997</v>
      </c>
      <c r="E3183">
        <v>83.360000999999997</v>
      </c>
      <c r="F3183">
        <v>83.5</v>
      </c>
      <c r="G3183">
        <v>83.5</v>
      </c>
      <c r="H3183">
        <v>0</v>
      </c>
    </row>
    <row r="3184" spans="1:8" x14ac:dyDescent="0.25">
      <c r="A3184" s="1">
        <v>38467</v>
      </c>
      <c r="B3184" s="1" t="str">
        <f t="shared" si="49"/>
        <v>2005M4</v>
      </c>
      <c r="C3184">
        <v>83.510002</v>
      </c>
      <c r="D3184">
        <v>84</v>
      </c>
      <c r="E3184">
        <v>83.370002999999997</v>
      </c>
      <c r="F3184">
        <v>83.82</v>
      </c>
      <c r="G3184">
        <v>83.82</v>
      </c>
      <c r="H3184">
        <v>0</v>
      </c>
    </row>
    <row r="3185" spans="1:8" x14ac:dyDescent="0.25">
      <c r="A3185" s="1">
        <v>38468</v>
      </c>
      <c r="B3185" s="1" t="str">
        <f t="shared" si="49"/>
        <v>2005M4</v>
      </c>
      <c r="C3185">
        <v>83.809997999999993</v>
      </c>
      <c r="D3185">
        <v>84.150002000000001</v>
      </c>
      <c r="E3185">
        <v>83.699996999999996</v>
      </c>
      <c r="F3185">
        <v>83.959998999999996</v>
      </c>
      <c r="G3185">
        <v>83.959998999999996</v>
      </c>
      <c r="H3185">
        <v>0</v>
      </c>
    </row>
    <row r="3186" spans="1:8" x14ac:dyDescent="0.25">
      <c r="A3186" s="1">
        <v>38469</v>
      </c>
      <c r="B3186" s="1" t="str">
        <f t="shared" si="49"/>
        <v>2005M4</v>
      </c>
      <c r="C3186">
        <v>83.959998999999996</v>
      </c>
      <c r="D3186">
        <v>84.370002999999997</v>
      </c>
      <c r="E3186">
        <v>83.870002999999997</v>
      </c>
      <c r="F3186">
        <v>84.120002999999997</v>
      </c>
      <c r="G3186">
        <v>84.120002999999997</v>
      </c>
      <c r="H3186">
        <v>0</v>
      </c>
    </row>
    <row r="3187" spans="1:8" x14ac:dyDescent="0.25">
      <c r="A3187" s="1">
        <v>38470</v>
      </c>
      <c r="B3187" s="1" t="str">
        <f t="shared" si="49"/>
        <v>2005M4</v>
      </c>
      <c r="C3187">
        <v>84.260002</v>
      </c>
      <c r="D3187">
        <v>84.419998000000007</v>
      </c>
      <c r="E3187">
        <v>84.089995999999999</v>
      </c>
      <c r="F3187">
        <v>84.349997999999999</v>
      </c>
      <c r="G3187">
        <v>84.349997999999999</v>
      </c>
      <c r="H3187">
        <v>0</v>
      </c>
    </row>
    <row r="3188" spans="1:8" x14ac:dyDescent="0.25">
      <c r="A3188" s="1">
        <v>38471</v>
      </c>
      <c r="B3188" s="1" t="str">
        <f t="shared" si="49"/>
        <v>2005M4</v>
      </c>
      <c r="C3188">
        <v>84.330001999999993</v>
      </c>
      <c r="D3188">
        <v>84.480002999999996</v>
      </c>
      <c r="E3188">
        <v>83.839995999999999</v>
      </c>
      <c r="F3188">
        <v>84.43</v>
      </c>
      <c r="G3188">
        <v>84.43</v>
      </c>
      <c r="H3188">
        <v>0</v>
      </c>
    </row>
    <row r="3189" spans="1:8" x14ac:dyDescent="0.25">
      <c r="A3189" s="1">
        <v>38474</v>
      </c>
      <c r="B3189" s="1" t="str">
        <f t="shared" si="49"/>
        <v>2005M5</v>
      </c>
      <c r="C3189">
        <v>84.459998999999996</v>
      </c>
      <c r="D3189">
        <v>84.650002000000001</v>
      </c>
      <c r="E3189">
        <v>84.419998000000007</v>
      </c>
      <c r="F3189">
        <v>84.489998</v>
      </c>
      <c r="G3189">
        <v>84.489998</v>
      </c>
      <c r="H3189">
        <v>0</v>
      </c>
    </row>
    <row r="3190" spans="1:8" x14ac:dyDescent="0.25">
      <c r="A3190" s="1">
        <v>38475</v>
      </c>
      <c r="B3190" s="1" t="str">
        <f t="shared" si="49"/>
        <v>2005M5</v>
      </c>
      <c r="C3190">
        <v>84.580001999999993</v>
      </c>
      <c r="D3190">
        <v>84.690002000000007</v>
      </c>
      <c r="E3190">
        <v>84.279999000000004</v>
      </c>
      <c r="F3190">
        <v>84.510002</v>
      </c>
      <c r="G3190">
        <v>84.510002</v>
      </c>
      <c r="H3190">
        <v>0</v>
      </c>
    </row>
    <row r="3191" spans="1:8" x14ac:dyDescent="0.25">
      <c r="A3191" s="1">
        <v>38476</v>
      </c>
      <c r="B3191" s="1" t="str">
        <f t="shared" si="49"/>
        <v>2005M5</v>
      </c>
      <c r="C3191">
        <v>84.379997000000003</v>
      </c>
      <c r="D3191">
        <v>84.459998999999996</v>
      </c>
      <c r="E3191">
        <v>83.889999000000003</v>
      </c>
      <c r="F3191">
        <v>84</v>
      </c>
      <c r="G3191">
        <v>84</v>
      </c>
      <c r="H3191">
        <v>0</v>
      </c>
    </row>
    <row r="3192" spans="1:8" x14ac:dyDescent="0.25">
      <c r="A3192" s="1">
        <v>38477</v>
      </c>
      <c r="B3192" s="1" t="str">
        <f t="shared" si="49"/>
        <v>2005M5</v>
      </c>
      <c r="C3192">
        <v>83.970000999999996</v>
      </c>
      <c r="D3192">
        <v>84.080001999999993</v>
      </c>
      <c r="E3192">
        <v>83.75</v>
      </c>
      <c r="F3192">
        <v>83.940002000000007</v>
      </c>
      <c r="G3192">
        <v>83.940002000000007</v>
      </c>
      <c r="H3192">
        <v>0</v>
      </c>
    </row>
    <row r="3193" spans="1:8" x14ac:dyDescent="0.25">
      <c r="A3193" s="1">
        <v>38478</v>
      </c>
      <c r="B3193" s="1" t="str">
        <f t="shared" si="49"/>
        <v>2005M5</v>
      </c>
      <c r="C3193">
        <v>83.940002000000007</v>
      </c>
      <c r="D3193">
        <v>84.690002000000007</v>
      </c>
      <c r="E3193">
        <v>83.900002000000001</v>
      </c>
      <c r="F3193">
        <v>84.610000999999997</v>
      </c>
      <c r="G3193">
        <v>84.610000999999997</v>
      </c>
      <c r="H3193">
        <v>0</v>
      </c>
    </row>
    <row r="3194" spans="1:8" x14ac:dyDescent="0.25">
      <c r="A3194" s="1">
        <v>38481</v>
      </c>
      <c r="B3194" s="1" t="str">
        <f t="shared" si="49"/>
        <v>2005M5</v>
      </c>
      <c r="C3194">
        <v>84.660004000000001</v>
      </c>
      <c r="D3194">
        <v>84.809997999999993</v>
      </c>
      <c r="E3194">
        <v>84.540001000000004</v>
      </c>
      <c r="F3194">
        <v>84.639999000000003</v>
      </c>
      <c r="G3194">
        <v>84.639999000000003</v>
      </c>
      <c r="H3194">
        <v>0</v>
      </c>
    </row>
    <row r="3195" spans="1:8" x14ac:dyDescent="0.25">
      <c r="A3195" s="1">
        <v>38482</v>
      </c>
      <c r="B3195" s="1" t="str">
        <f t="shared" si="49"/>
        <v>2005M5</v>
      </c>
      <c r="C3195">
        <v>84.559997999999993</v>
      </c>
      <c r="D3195">
        <v>84.779999000000004</v>
      </c>
      <c r="E3195">
        <v>84.389999000000003</v>
      </c>
      <c r="F3195">
        <v>84.449996999999996</v>
      </c>
      <c r="G3195">
        <v>84.449996999999996</v>
      </c>
      <c r="H3195">
        <v>0</v>
      </c>
    </row>
    <row r="3196" spans="1:8" x14ac:dyDescent="0.25">
      <c r="A3196" s="1">
        <v>38483</v>
      </c>
      <c r="B3196" s="1" t="str">
        <f t="shared" si="49"/>
        <v>2005M5</v>
      </c>
      <c r="C3196">
        <v>84.410004000000001</v>
      </c>
      <c r="D3196">
        <v>85.059997999999993</v>
      </c>
      <c r="E3196">
        <v>84.220000999999996</v>
      </c>
      <c r="F3196">
        <v>84.940002000000007</v>
      </c>
      <c r="G3196">
        <v>84.940002000000007</v>
      </c>
      <c r="H3196">
        <v>0</v>
      </c>
    </row>
    <row r="3197" spans="1:8" x14ac:dyDescent="0.25">
      <c r="A3197" s="1">
        <v>38484</v>
      </c>
      <c r="B3197" s="1" t="str">
        <f t="shared" si="49"/>
        <v>2005M5</v>
      </c>
      <c r="C3197">
        <v>84.870002999999997</v>
      </c>
      <c r="D3197">
        <v>85.599997999999999</v>
      </c>
      <c r="E3197">
        <v>84.849997999999999</v>
      </c>
      <c r="F3197">
        <v>85.489998</v>
      </c>
      <c r="G3197">
        <v>85.489998</v>
      </c>
      <c r="H3197">
        <v>0</v>
      </c>
    </row>
    <row r="3198" spans="1:8" x14ac:dyDescent="0.25">
      <c r="A3198" s="1">
        <v>38485</v>
      </c>
      <c r="B3198" s="1" t="str">
        <f t="shared" si="49"/>
        <v>2005M5</v>
      </c>
      <c r="C3198">
        <v>85.660004000000001</v>
      </c>
      <c r="D3198">
        <v>86.129997000000003</v>
      </c>
      <c r="E3198">
        <v>85.580001999999993</v>
      </c>
      <c r="F3198">
        <v>86.099997999999999</v>
      </c>
      <c r="G3198">
        <v>86.099997999999999</v>
      </c>
      <c r="H3198">
        <v>0</v>
      </c>
    </row>
    <row r="3199" spans="1:8" x14ac:dyDescent="0.25">
      <c r="A3199" s="1">
        <v>38488</v>
      </c>
      <c r="B3199" s="1" t="str">
        <f t="shared" si="49"/>
        <v>2005M5</v>
      </c>
      <c r="C3199">
        <v>86.220000999999996</v>
      </c>
      <c r="D3199">
        <v>86.389999000000003</v>
      </c>
      <c r="E3199">
        <v>86.07</v>
      </c>
      <c r="F3199">
        <v>86.120002999999997</v>
      </c>
      <c r="G3199">
        <v>86.120002999999997</v>
      </c>
      <c r="H3199">
        <v>0</v>
      </c>
    </row>
    <row r="3200" spans="1:8" x14ac:dyDescent="0.25">
      <c r="A3200" s="1">
        <v>38489</v>
      </c>
      <c r="B3200" s="1" t="str">
        <f t="shared" si="49"/>
        <v>2005M5</v>
      </c>
      <c r="C3200">
        <v>86.080001999999993</v>
      </c>
      <c r="D3200">
        <v>86.290001000000004</v>
      </c>
      <c r="E3200">
        <v>85.959998999999996</v>
      </c>
      <c r="F3200">
        <v>86.209998999999996</v>
      </c>
      <c r="G3200">
        <v>86.209998999999996</v>
      </c>
      <c r="H3200">
        <v>0</v>
      </c>
    </row>
    <row r="3201" spans="1:8" x14ac:dyDescent="0.25">
      <c r="A3201" s="1">
        <v>38490</v>
      </c>
      <c r="B3201" s="1" t="str">
        <f t="shared" si="49"/>
        <v>2005M5</v>
      </c>
      <c r="C3201">
        <v>86.300003000000004</v>
      </c>
      <c r="D3201">
        <v>86.410004000000001</v>
      </c>
      <c r="E3201">
        <v>85.769997000000004</v>
      </c>
      <c r="F3201">
        <v>85.82</v>
      </c>
      <c r="G3201">
        <v>85.82</v>
      </c>
      <c r="H3201">
        <v>0</v>
      </c>
    </row>
    <row r="3202" spans="1:8" x14ac:dyDescent="0.25">
      <c r="A3202" s="1">
        <v>38491</v>
      </c>
      <c r="B3202" s="1" t="str">
        <f t="shared" si="49"/>
        <v>2005M5</v>
      </c>
      <c r="C3202">
        <v>85.839995999999999</v>
      </c>
      <c r="D3202">
        <v>86.290001000000004</v>
      </c>
      <c r="E3202">
        <v>85.779999000000004</v>
      </c>
      <c r="F3202">
        <v>86.089995999999999</v>
      </c>
      <c r="G3202">
        <v>86.089995999999999</v>
      </c>
      <c r="H3202">
        <v>0</v>
      </c>
    </row>
    <row r="3203" spans="1:8" x14ac:dyDescent="0.25">
      <c r="A3203" s="1">
        <v>38492</v>
      </c>
      <c r="B3203" s="1" t="str">
        <f t="shared" ref="B3203:B3266" si="50">YEAR(A3203)&amp;"M"&amp;MONTH(A3203)</f>
        <v>2005M5</v>
      </c>
      <c r="C3203">
        <v>86.120002999999997</v>
      </c>
      <c r="D3203">
        <v>86.739998</v>
      </c>
      <c r="E3203">
        <v>85.989998</v>
      </c>
      <c r="F3203">
        <v>86.629997000000003</v>
      </c>
      <c r="G3203">
        <v>86.629997000000003</v>
      </c>
      <c r="H3203">
        <v>0</v>
      </c>
    </row>
    <row r="3204" spans="1:8" x14ac:dyDescent="0.25">
      <c r="A3204" s="1">
        <v>38495</v>
      </c>
      <c r="B3204" s="1" t="str">
        <f t="shared" si="50"/>
        <v>2005M5</v>
      </c>
      <c r="C3204">
        <v>86.650002000000001</v>
      </c>
      <c r="D3204">
        <v>86.709998999999996</v>
      </c>
      <c r="E3204">
        <v>86.279999000000004</v>
      </c>
      <c r="F3204">
        <v>86.400002000000001</v>
      </c>
      <c r="G3204">
        <v>86.400002000000001</v>
      </c>
      <c r="H3204">
        <v>0</v>
      </c>
    </row>
    <row r="3205" spans="1:8" x14ac:dyDescent="0.25">
      <c r="A3205" s="1">
        <v>38496</v>
      </c>
      <c r="B3205" s="1" t="str">
        <f t="shared" si="50"/>
        <v>2005M5</v>
      </c>
      <c r="C3205">
        <v>86.470000999999996</v>
      </c>
      <c r="D3205">
        <v>86.529999000000004</v>
      </c>
      <c r="E3205">
        <v>86.099997999999999</v>
      </c>
      <c r="F3205">
        <v>86.370002999999997</v>
      </c>
      <c r="G3205">
        <v>86.370002999999997</v>
      </c>
      <c r="H3205">
        <v>0</v>
      </c>
    </row>
    <row r="3206" spans="1:8" x14ac:dyDescent="0.25">
      <c r="A3206" s="1">
        <v>38497</v>
      </c>
      <c r="B3206" s="1" t="str">
        <f t="shared" si="50"/>
        <v>2005M5</v>
      </c>
      <c r="C3206">
        <v>86.5</v>
      </c>
      <c r="D3206">
        <v>86.580001999999993</v>
      </c>
      <c r="E3206">
        <v>86.169998000000007</v>
      </c>
      <c r="F3206">
        <v>86.349997999999999</v>
      </c>
      <c r="G3206">
        <v>86.349997999999999</v>
      </c>
      <c r="H3206">
        <v>0</v>
      </c>
    </row>
    <row r="3207" spans="1:8" x14ac:dyDescent="0.25">
      <c r="A3207" s="1">
        <v>38498</v>
      </c>
      <c r="B3207" s="1" t="str">
        <f t="shared" si="50"/>
        <v>2005M5</v>
      </c>
      <c r="C3207">
        <v>86.349997999999999</v>
      </c>
      <c r="D3207">
        <v>86.93</v>
      </c>
      <c r="E3207">
        <v>86.269997000000004</v>
      </c>
      <c r="F3207">
        <v>86.849997999999999</v>
      </c>
      <c r="G3207">
        <v>86.849997999999999</v>
      </c>
      <c r="H3207">
        <v>0</v>
      </c>
    </row>
    <row r="3208" spans="1:8" x14ac:dyDescent="0.25">
      <c r="A3208" s="1">
        <v>38499</v>
      </c>
      <c r="B3208" s="1" t="str">
        <f t="shared" si="50"/>
        <v>2005M5</v>
      </c>
      <c r="C3208">
        <v>86.860000999999997</v>
      </c>
      <c r="D3208">
        <v>86.879997000000003</v>
      </c>
      <c r="E3208">
        <v>86.379997000000003</v>
      </c>
      <c r="F3208">
        <v>86.419998000000007</v>
      </c>
      <c r="G3208">
        <v>86.419998000000007</v>
      </c>
      <c r="H3208">
        <v>0</v>
      </c>
    </row>
    <row r="3209" spans="1:8" x14ac:dyDescent="0.25">
      <c r="A3209" s="1">
        <v>38503</v>
      </c>
      <c r="B3209" s="1" t="str">
        <f t="shared" si="50"/>
        <v>2005M5</v>
      </c>
      <c r="C3209">
        <v>86.900002000000001</v>
      </c>
      <c r="D3209">
        <v>87.800003000000004</v>
      </c>
      <c r="E3209">
        <v>86.860000999999997</v>
      </c>
      <c r="F3209">
        <v>87.760002</v>
      </c>
      <c r="G3209">
        <v>87.760002</v>
      </c>
      <c r="H3209">
        <v>0</v>
      </c>
    </row>
    <row r="3210" spans="1:8" x14ac:dyDescent="0.25">
      <c r="A3210" s="1">
        <v>38504</v>
      </c>
      <c r="B3210" s="1" t="str">
        <f t="shared" si="50"/>
        <v>2005M6</v>
      </c>
      <c r="C3210">
        <v>87.739998</v>
      </c>
      <c r="D3210">
        <v>88.18</v>
      </c>
      <c r="E3210">
        <v>87.540001000000004</v>
      </c>
      <c r="F3210">
        <v>88.110000999999997</v>
      </c>
      <c r="G3210">
        <v>88.110000999999997</v>
      </c>
      <c r="H3210">
        <v>0</v>
      </c>
    </row>
    <row r="3211" spans="1:8" x14ac:dyDescent="0.25">
      <c r="A3211" s="1">
        <v>38505</v>
      </c>
      <c r="B3211" s="1" t="str">
        <f t="shared" si="50"/>
        <v>2005M6</v>
      </c>
      <c r="C3211">
        <v>88.300003000000004</v>
      </c>
      <c r="D3211">
        <v>88.349997999999999</v>
      </c>
      <c r="E3211">
        <v>87.699996999999996</v>
      </c>
      <c r="F3211">
        <v>87.75</v>
      </c>
      <c r="G3211">
        <v>87.75</v>
      </c>
      <c r="H3211">
        <v>0</v>
      </c>
    </row>
    <row r="3212" spans="1:8" x14ac:dyDescent="0.25">
      <c r="A3212" s="1">
        <v>38506</v>
      </c>
      <c r="B3212" s="1" t="str">
        <f t="shared" si="50"/>
        <v>2005M6</v>
      </c>
      <c r="C3212">
        <v>87.860000999999997</v>
      </c>
      <c r="D3212">
        <v>88.169998000000007</v>
      </c>
      <c r="E3212">
        <v>87.370002999999997</v>
      </c>
      <c r="F3212">
        <v>88.040001000000004</v>
      </c>
      <c r="G3212">
        <v>88.040001000000004</v>
      </c>
      <c r="H3212">
        <v>0</v>
      </c>
    </row>
    <row r="3213" spans="1:8" x14ac:dyDescent="0.25">
      <c r="A3213" s="1">
        <v>38509</v>
      </c>
      <c r="B3213" s="1" t="str">
        <f t="shared" si="50"/>
        <v>2005M6</v>
      </c>
      <c r="C3213">
        <v>88</v>
      </c>
      <c r="D3213">
        <v>88.050003000000004</v>
      </c>
      <c r="E3213">
        <v>87.510002</v>
      </c>
      <c r="F3213">
        <v>87.599997999999999</v>
      </c>
      <c r="G3213">
        <v>87.599997999999999</v>
      </c>
      <c r="H3213">
        <v>0</v>
      </c>
    </row>
    <row r="3214" spans="1:8" x14ac:dyDescent="0.25">
      <c r="A3214" s="1">
        <v>38510</v>
      </c>
      <c r="B3214" s="1" t="str">
        <f t="shared" si="50"/>
        <v>2005M6</v>
      </c>
      <c r="C3214">
        <v>87.690002000000007</v>
      </c>
      <c r="D3214">
        <v>87.809997999999993</v>
      </c>
      <c r="E3214">
        <v>87.330001999999993</v>
      </c>
      <c r="F3214">
        <v>87.489998</v>
      </c>
      <c r="G3214">
        <v>87.489998</v>
      </c>
      <c r="H3214">
        <v>0</v>
      </c>
    </row>
    <row r="3215" spans="1:8" x14ac:dyDescent="0.25">
      <c r="A3215" s="1">
        <v>38511</v>
      </c>
      <c r="B3215" s="1" t="str">
        <f t="shared" si="50"/>
        <v>2005M6</v>
      </c>
      <c r="C3215">
        <v>87.519997000000004</v>
      </c>
      <c r="D3215">
        <v>88.059997999999993</v>
      </c>
      <c r="E3215">
        <v>87.150002000000001</v>
      </c>
      <c r="F3215">
        <v>87.879997000000003</v>
      </c>
      <c r="G3215">
        <v>87.879997000000003</v>
      </c>
      <c r="H3215">
        <v>0</v>
      </c>
    </row>
    <row r="3216" spans="1:8" x14ac:dyDescent="0.25">
      <c r="A3216" s="1">
        <v>38512</v>
      </c>
      <c r="B3216" s="1" t="str">
        <f t="shared" si="50"/>
        <v>2005M6</v>
      </c>
      <c r="C3216">
        <v>87.889999000000003</v>
      </c>
      <c r="D3216">
        <v>88.309997999999993</v>
      </c>
      <c r="E3216">
        <v>87.800003000000004</v>
      </c>
      <c r="F3216">
        <v>88.07</v>
      </c>
      <c r="G3216">
        <v>88.07</v>
      </c>
      <c r="H3216">
        <v>0</v>
      </c>
    </row>
    <row r="3217" spans="1:8" x14ac:dyDescent="0.25">
      <c r="A3217" s="1">
        <v>38513</v>
      </c>
      <c r="B3217" s="1" t="str">
        <f t="shared" si="50"/>
        <v>2005M6</v>
      </c>
      <c r="C3217">
        <v>88.029999000000004</v>
      </c>
      <c r="D3217">
        <v>88.75</v>
      </c>
      <c r="E3217">
        <v>87.900002000000001</v>
      </c>
      <c r="F3217">
        <v>88.690002000000007</v>
      </c>
      <c r="G3217">
        <v>88.690002000000007</v>
      </c>
      <c r="H3217">
        <v>0</v>
      </c>
    </row>
    <row r="3218" spans="1:8" x14ac:dyDescent="0.25">
      <c r="A3218" s="1">
        <v>38516</v>
      </c>
      <c r="B3218" s="1" t="str">
        <f t="shared" si="50"/>
        <v>2005M6</v>
      </c>
      <c r="C3218">
        <v>88.720000999999996</v>
      </c>
      <c r="D3218">
        <v>89.349997999999999</v>
      </c>
      <c r="E3218">
        <v>88.669998000000007</v>
      </c>
      <c r="F3218">
        <v>88.949996999999996</v>
      </c>
      <c r="G3218">
        <v>88.949996999999996</v>
      </c>
      <c r="H3218">
        <v>0</v>
      </c>
    </row>
    <row r="3219" spans="1:8" x14ac:dyDescent="0.25">
      <c r="A3219" s="1">
        <v>38517</v>
      </c>
      <c r="B3219" s="1" t="str">
        <f t="shared" si="50"/>
        <v>2005M6</v>
      </c>
      <c r="C3219">
        <v>88.889999000000003</v>
      </c>
      <c r="D3219">
        <v>89.349997999999999</v>
      </c>
      <c r="E3219">
        <v>88.599997999999999</v>
      </c>
      <c r="F3219">
        <v>89.260002</v>
      </c>
      <c r="G3219">
        <v>89.260002</v>
      </c>
      <c r="H3219">
        <v>0</v>
      </c>
    </row>
    <row r="3220" spans="1:8" x14ac:dyDescent="0.25">
      <c r="A3220" s="1">
        <v>38518</v>
      </c>
      <c r="B3220" s="1" t="str">
        <f t="shared" si="50"/>
        <v>2005M6</v>
      </c>
      <c r="C3220">
        <v>89.300003000000004</v>
      </c>
      <c r="D3220">
        <v>89.360000999999997</v>
      </c>
      <c r="E3220">
        <v>88.550003000000004</v>
      </c>
      <c r="F3220">
        <v>88.650002000000001</v>
      </c>
      <c r="G3220">
        <v>88.650002000000001</v>
      </c>
      <c r="H3220">
        <v>0</v>
      </c>
    </row>
    <row r="3221" spans="1:8" x14ac:dyDescent="0.25">
      <c r="A3221" s="1">
        <v>38519</v>
      </c>
      <c r="B3221" s="1" t="str">
        <f t="shared" si="50"/>
        <v>2005M6</v>
      </c>
      <c r="C3221">
        <v>88.620002999999997</v>
      </c>
      <c r="D3221">
        <v>88.989998</v>
      </c>
      <c r="E3221">
        <v>88.290001000000004</v>
      </c>
      <c r="F3221">
        <v>88.720000999999996</v>
      </c>
      <c r="G3221">
        <v>88.720000999999996</v>
      </c>
      <c r="H3221">
        <v>0</v>
      </c>
    </row>
    <row r="3222" spans="1:8" x14ac:dyDescent="0.25">
      <c r="A3222" s="1">
        <v>38520</v>
      </c>
      <c r="B3222" s="1" t="str">
        <f t="shared" si="50"/>
        <v>2005M6</v>
      </c>
      <c r="C3222">
        <v>88.709998999999996</v>
      </c>
      <c r="D3222">
        <v>88.760002</v>
      </c>
      <c r="E3222">
        <v>87.68</v>
      </c>
      <c r="F3222">
        <v>87.730002999999996</v>
      </c>
      <c r="G3222">
        <v>87.730002999999996</v>
      </c>
      <c r="H3222">
        <v>0</v>
      </c>
    </row>
    <row r="3223" spans="1:8" x14ac:dyDescent="0.25">
      <c r="A3223" s="1">
        <v>38523</v>
      </c>
      <c r="B3223" s="1" t="str">
        <f t="shared" si="50"/>
        <v>2005M6</v>
      </c>
      <c r="C3223">
        <v>88.169998000000007</v>
      </c>
      <c r="D3223">
        <v>88.599997999999999</v>
      </c>
      <c r="E3223">
        <v>87.919998000000007</v>
      </c>
      <c r="F3223">
        <v>88.489998</v>
      </c>
      <c r="G3223">
        <v>88.489998</v>
      </c>
      <c r="H3223">
        <v>0</v>
      </c>
    </row>
    <row r="3224" spans="1:8" x14ac:dyDescent="0.25">
      <c r="A3224" s="1">
        <v>38524</v>
      </c>
      <c r="B3224" s="1" t="str">
        <f t="shared" si="50"/>
        <v>2005M6</v>
      </c>
      <c r="C3224">
        <v>88.489998</v>
      </c>
      <c r="D3224">
        <v>88.949996999999996</v>
      </c>
      <c r="E3224">
        <v>88.150002000000001</v>
      </c>
      <c r="F3224">
        <v>88.18</v>
      </c>
      <c r="G3224">
        <v>88.18</v>
      </c>
      <c r="H3224">
        <v>0</v>
      </c>
    </row>
    <row r="3225" spans="1:8" x14ac:dyDescent="0.25">
      <c r="A3225" s="1">
        <v>38525</v>
      </c>
      <c r="B3225" s="1" t="str">
        <f t="shared" si="50"/>
        <v>2005M6</v>
      </c>
      <c r="C3225">
        <v>88.220000999999996</v>
      </c>
      <c r="D3225">
        <v>88.760002</v>
      </c>
      <c r="E3225">
        <v>88.050003000000004</v>
      </c>
      <c r="F3225">
        <v>88.559997999999993</v>
      </c>
      <c r="G3225">
        <v>88.559997999999993</v>
      </c>
      <c r="H3225">
        <v>0</v>
      </c>
    </row>
    <row r="3226" spans="1:8" x14ac:dyDescent="0.25">
      <c r="A3226" s="1">
        <v>38526</v>
      </c>
      <c r="B3226" s="1" t="str">
        <f t="shared" si="50"/>
        <v>2005M6</v>
      </c>
      <c r="C3226">
        <v>88.610000999999997</v>
      </c>
      <c r="D3226">
        <v>89.150002000000001</v>
      </c>
      <c r="E3226">
        <v>88.459998999999996</v>
      </c>
      <c r="F3226">
        <v>89.120002999999997</v>
      </c>
      <c r="G3226">
        <v>89.120002999999997</v>
      </c>
      <c r="H3226">
        <v>0</v>
      </c>
    </row>
    <row r="3227" spans="1:8" x14ac:dyDescent="0.25">
      <c r="A3227" s="1">
        <v>38527</v>
      </c>
      <c r="B3227" s="1" t="str">
        <f t="shared" si="50"/>
        <v>2005M6</v>
      </c>
      <c r="C3227">
        <v>89.110000999999997</v>
      </c>
      <c r="D3227">
        <v>89.349997999999999</v>
      </c>
      <c r="E3227">
        <v>88.690002000000007</v>
      </c>
      <c r="F3227">
        <v>88.779999000000004</v>
      </c>
      <c r="G3227">
        <v>88.779999000000004</v>
      </c>
      <c r="H3227">
        <v>0</v>
      </c>
    </row>
    <row r="3228" spans="1:8" x14ac:dyDescent="0.25">
      <c r="A3228" s="1">
        <v>38530</v>
      </c>
      <c r="B3228" s="1" t="str">
        <f t="shared" si="50"/>
        <v>2005M6</v>
      </c>
      <c r="C3228">
        <v>88.720000999999996</v>
      </c>
      <c r="D3228">
        <v>88.830001999999993</v>
      </c>
      <c r="E3228">
        <v>88.32</v>
      </c>
      <c r="F3228">
        <v>88.449996999999996</v>
      </c>
      <c r="G3228">
        <v>88.449996999999996</v>
      </c>
      <c r="H3228">
        <v>0</v>
      </c>
    </row>
    <row r="3229" spans="1:8" x14ac:dyDescent="0.25">
      <c r="A3229" s="1">
        <v>38531</v>
      </c>
      <c r="B3229" s="1" t="str">
        <f t="shared" si="50"/>
        <v>2005M6</v>
      </c>
      <c r="C3229">
        <v>88.410004000000001</v>
      </c>
      <c r="D3229">
        <v>89.050003000000004</v>
      </c>
      <c r="E3229">
        <v>88.360000999999997</v>
      </c>
      <c r="F3229">
        <v>88.989998</v>
      </c>
      <c r="G3229">
        <v>88.989998</v>
      </c>
      <c r="H3229">
        <v>0</v>
      </c>
    </row>
    <row r="3230" spans="1:8" x14ac:dyDescent="0.25">
      <c r="A3230" s="1">
        <v>38532</v>
      </c>
      <c r="B3230" s="1" t="str">
        <f t="shared" si="50"/>
        <v>2005M6</v>
      </c>
      <c r="C3230">
        <v>88.989998</v>
      </c>
      <c r="D3230">
        <v>89.480002999999996</v>
      </c>
      <c r="E3230">
        <v>88.870002999999997</v>
      </c>
      <c r="F3230">
        <v>89.110000999999997</v>
      </c>
      <c r="G3230">
        <v>89.110000999999997</v>
      </c>
      <c r="H3230">
        <v>0</v>
      </c>
    </row>
    <row r="3231" spans="1:8" x14ac:dyDescent="0.25">
      <c r="A3231" s="1">
        <v>38533</v>
      </c>
      <c r="B3231" s="1" t="str">
        <f t="shared" si="50"/>
        <v>2005M6</v>
      </c>
      <c r="C3231">
        <v>89.099997999999999</v>
      </c>
      <c r="D3231">
        <v>89.389999000000003</v>
      </c>
      <c r="E3231">
        <v>88.860000999999997</v>
      </c>
      <c r="F3231">
        <v>89.110000999999997</v>
      </c>
      <c r="G3231">
        <v>89.110000999999997</v>
      </c>
      <c r="H3231">
        <v>0</v>
      </c>
    </row>
    <row r="3232" spans="1:8" x14ac:dyDescent="0.25">
      <c r="A3232" s="1">
        <v>38534</v>
      </c>
      <c r="B3232" s="1" t="str">
        <f t="shared" si="50"/>
        <v>2005M7</v>
      </c>
      <c r="C3232">
        <v>89.169998000000007</v>
      </c>
      <c r="D3232">
        <v>90.230002999999996</v>
      </c>
      <c r="E3232">
        <v>89.089995999999999</v>
      </c>
      <c r="F3232">
        <v>90.129997000000003</v>
      </c>
      <c r="G3232">
        <v>90.129997000000003</v>
      </c>
      <c r="H3232">
        <v>0</v>
      </c>
    </row>
    <row r="3233" spans="1:8" x14ac:dyDescent="0.25">
      <c r="A3233" s="1">
        <v>38537</v>
      </c>
      <c r="B3233" s="1" t="str">
        <f t="shared" si="50"/>
        <v>2005M7</v>
      </c>
      <c r="C3233">
        <v>90.279999000000004</v>
      </c>
      <c r="D3233">
        <v>90.529999000000004</v>
      </c>
      <c r="E3233">
        <v>90.18</v>
      </c>
      <c r="F3233">
        <v>90.43</v>
      </c>
      <c r="G3233">
        <v>90.43</v>
      </c>
      <c r="H3233">
        <v>0</v>
      </c>
    </row>
    <row r="3234" spans="1:8" x14ac:dyDescent="0.25">
      <c r="A3234" s="1">
        <v>38538</v>
      </c>
      <c r="B3234" s="1" t="str">
        <f t="shared" si="50"/>
        <v>2005M7</v>
      </c>
      <c r="C3234">
        <v>90.669998000000007</v>
      </c>
      <c r="D3234">
        <v>90.730002999999996</v>
      </c>
      <c r="E3234">
        <v>90.25</v>
      </c>
      <c r="F3234">
        <v>90.440002000000007</v>
      </c>
      <c r="G3234">
        <v>90.440002000000007</v>
      </c>
      <c r="H3234">
        <v>0</v>
      </c>
    </row>
    <row r="3235" spans="1:8" x14ac:dyDescent="0.25">
      <c r="A3235" s="1">
        <v>38539</v>
      </c>
      <c r="B3235" s="1" t="str">
        <f t="shared" si="50"/>
        <v>2005M7</v>
      </c>
      <c r="C3235">
        <v>90.330001999999993</v>
      </c>
      <c r="D3235">
        <v>90.580001999999993</v>
      </c>
      <c r="E3235">
        <v>90.199996999999996</v>
      </c>
      <c r="F3235">
        <v>90.379997000000003</v>
      </c>
      <c r="G3235">
        <v>90.379997000000003</v>
      </c>
      <c r="H3235">
        <v>0</v>
      </c>
    </row>
    <row r="3236" spans="1:8" x14ac:dyDescent="0.25">
      <c r="A3236" s="1">
        <v>38540</v>
      </c>
      <c r="B3236" s="1" t="str">
        <f t="shared" si="50"/>
        <v>2005M7</v>
      </c>
      <c r="C3236">
        <v>90.379997000000003</v>
      </c>
      <c r="D3236">
        <v>90.510002</v>
      </c>
      <c r="E3236">
        <v>89.760002</v>
      </c>
      <c r="F3236">
        <v>90.279999000000004</v>
      </c>
      <c r="G3236">
        <v>90.279999000000004</v>
      </c>
      <c r="H3236">
        <v>0</v>
      </c>
    </row>
    <row r="3237" spans="1:8" x14ac:dyDescent="0.25">
      <c r="A3237" s="1">
        <v>38541</v>
      </c>
      <c r="B3237" s="1" t="str">
        <f t="shared" si="50"/>
        <v>2005M7</v>
      </c>
      <c r="C3237">
        <v>90.290001000000004</v>
      </c>
      <c r="D3237">
        <v>90.769997000000004</v>
      </c>
      <c r="E3237">
        <v>90</v>
      </c>
      <c r="F3237">
        <v>90.25</v>
      </c>
      <c r="G3237">
        <v>90.25</v>
      </c>
      <c r="H3237">
        <v>0</v>
      </c>
    </row>
    <row r="3238" spans="1:8" x14ac:dyDescent="0.25">
      <c r="A3238" s="1">
        <v>38544</v>
      </c>
      <c r="B3238" s="1" t="str">
        <f t="shared" si="50"/>
        <v>2005M7</v>
      </c>
      <c r="C3238">
        <v>90.18</v>
      </c>
      <c r="D3238">
        <v>90.239998</v>
      </c>
      <c r="E3238">
        <v>89.400002000000001</v>
      </c>
      <c r="F3238">
        <v>89.459998999999996</v>
      </c>
      <c r="G3238">
        <v>89.459998999999996</v>
      </c>
      <c r="H3238">
        <v>0</v>
      </c>
    </row>
    <row r="3239" spans="1:8" x14ac:dyDescent="0.25">
      <c r="A3239" s="1">
        <v>38545</v>
      </c>
      <c r="B3239" s="1" t="str">
        <f t="shared" si="50"/>
        <v>2005M7</v>
      </c>
      <c r="C3239">
        <v>89.519997000000004</v>
      </c>
      <c r="D3239">
        <v>89.589995999999999</v>
      </c>
      <c r="E3239">
        <v>88.279999000000004</v>
      </c>
      <c r="F3239">
        <v>88.410004000000001</v>
      </c>
      <c r="G3239">
        <v>88.410004000000001</v>
      </c>
      <c r="H3239">
        <v>0</v>
      </c>
    </row>
    <row r="3240" spans="1:8" x14ac:dyDescent="0.25">
      <c r="A3240" s="1">
        <v>38546</v>
      </c>
      <c r="B3240" s="1" t="str">
        <f t="shared" si="50"/>
        <v>2005M7</v>
      </c>
      <c r="C3240">
        <v>88.449996999999996</v>
      </c>
      <c r="D3240">
        <v>89.470000999999996</v>
      </c>
      <c r="E3240">
        <v>88.410004000000001</v>
      </c>
      <c r="F3240">
        <v>89.309997999999993</v>
      </c>
      <c r="G3240">
        <v>89.309997999999993</v>
      </c>
      <c r="H3240">
        <v>0</v>
      </c>
    </row>
    <row r="3241" spans="1:8" x14ac:dyDescent="0.25">
      <c r="A3241" s="1">
        <v>38547</v>
      </c>
      <c r="B3241" s="1" t="str">
        <f t="shared" si="50"/>
        <v>2005M7</v>
      </c>
      <c r="C3241">
        <v>89.379997000000003</v>
      </c>
      <c r="D3241">
        <v>89.480002999999996</v>
      </c>
      <c r="E3241">
        <v>89.129997000000003</v>
      </c>
      <c r="F3241">
        <v>89.400002000000001</v>
      </c>
      <c r="G3241">
        <v>89.400002000000001</v>
      </c>
      <c r="H3241">
        <v>0</v>
      </c>
    </row>
    <row r="3242" spans="1:8" x14ac:dyDescent="0.25">
      <c r="A3242" s="1">
        <v>38548</v>
      </c>
      <c r="B3242" s="1" t="str">
        <f t="shared" si="50"/>
        <v>2005M7</v>
      </c>
      <c r="C3242">
        <v>89.410004000000001</v>
      </c>
      <c r="D3242">
        <v>89.82</v>
      </c>
      <c r="E3242">
        <v>89.099997999999999</v>
      </c>
      <c r="F3242">
        <v>89.720000999999996</v>
      </c>
      <c r="G3242">
        <v>89.720000999999996</v>
      </c>
      <c r="H3242">
        <v>0</v>
      </c>
    </row>
    <row r="3243" spans="1:8" x14ac:dyDescent="0.25">
      <c r="A3243" s="1">
        <v>38551</v>
      </c>
      <c r="B3243" s="1" t="str">
        <f t="shared" si="50"/>
        <v>2005M7</v>
      </c>
      <c r="C3243">
        <v>89.779999000000004</v>
      </c>
      <c r="D3243">
        <v>89.839995999999999</v>
      </c>
      <c r="E3243">
        <v>89.370002999999997</v>
      </c>
      <c r="F3243">
        <v>89.639999000000003</v>
      </c>
      <c r="G3243">
        <v>89.639999000000003</v>
      </c>
      <c r="H3243">
        <v>0</v>
      </c>
    </row>
    <row r="3244" spans="1:8" x14ac:dyDescent="0.25">
      <c r="A3244" s="1">
        <v>38552</v>
      </c>
      <c r="B3244" s="1" t="str">
        <f t="shared" si="50"/>
        <v>2005M7</v>
      </c>
      <c r="C3244">
        <v>89.68</v>
      </c>
      <c r="D3244">
        <v>90.360000999999997</v>
      </c>
      <c r="E3244">
        <v>89.589995999999999</v>
      </c>
      <c r="F3244">
        <v>89.849997999999999</v>
      </c>
      <c r="G3244">
        <v>89.849997999999999</v>
      </c>
      <c r="H3244">
        <v>0</v>
      </c>
    </row>
    <row r="3245" spans="1:8" x14ac:dyDescent="0.25">
      <c r="A3245" s="1">
        <v>38553</v>
      </c>
      <c r="B3245" s="1" t="str">
        <f t="shared" si="50"/>
        <v>2005M7</v>
      </c>
      <c r="C3245">
        <v>89.980002999999996</v>
      </c>
      <c r="D3245">
        <v>90.309997999999993</v>
      </c>
      <c r="E3245">
        <v>89.129997000000003</v>
      </c>
      <c r="F3245">
        <v>89.339995999999999</v>
      </c>
      <c r="G3245">
        <v>89.339995999999999</v>
      </c>
      <c r="H3245">
        <v>0</v>
      </c>
    </row>
    <row r="3246" spans="1:8" x14ac:dyDescent="0.25">
      <c r="A3246" s="1">
        <v>38554</v>
      </c>
      <c r="B3246" s="1" t="str">
        <f t="shared" si="50"/>
        <v>2005M7</v>
      </c>
      <c r="C3246">
        <v>89.349997999999999</v>
      </c>
      <c r="D3246">
        <v>89.449996999999996</v>
      </c>
      <c r="E3246">
        <v>88.440002000000007</v>
      </c>
      <c r="F3246">
        <v>88.93</v>
      </c>
      <c r="G3246">
        <v>88.93</v>
      </c>
      <c r="H3246">
        <v>0</v>
      </c>
    </row>
    <row r="3247" spans="1:8" x14ac:dyDescent="0.25">
      <c r="A3247" s="1">
        <v>38555</v>
      </c>
      <c r="B3247" s="1" t="str">
        <f t="shared" si="50"/>
        <v>2005M7</v>
      </c>
      <c r="C3247">
        <v>88.970000999999996</v>
      </c>
      <c r="D3247">
        <v>89.68</v>
      </c>
      <c r="E3247">
        <v>88.860000999999997</v>
      </c>
      <c r="F3247">
        <v>89.639999000000003</v>
      </c>
      <c r="G3247">
        <v>89.639999000000003</v>
      </c>
      <c r="H3247">
        <v>0</v>
      </c>
    </row>
    <row r="3248" spans="1:8" x14ac:dyDescent="0.25">
      <c r="A3248" s="1">
        <v>38558</v>
      </c>
      <c r="B3248" s="1" t="str">
        <f t="shared" si="50"/>
        <v>2005M7</v>
      </c>
      <c r="C3248">
        <v>89.75</v>
      </c>
      <c r="D3248">
        <v>89.900002000000001</v>
      </c>
      <c r="E3248">
        <v>89.5</v>
      </c>
      <c r="F3248">
        <v>89.599997999999999</v>
      </c>
      <c r="G3248">
        <v>89.599997999999999</v>
      </c>
      <c r="H3248">
        <v>0</v>
      </c>
    </row>
    <row r="3249" spans="1:8" x14ac:dyDescent="0.25">
      <c r="A3249" s="1">
        <v>38559</v>
      </c>
      <c r="B3249" s="1" t="str">
        <f t="shared" si="50"/>
        <v>2005M7</v>
      </c>
      <c r="C3249">
        <v>89.610000999999997</v>
      </c>
      <c r="D3249">
        <v>90.260002</v>
      </c>
      <c r="E3249">
        <v>89.550003000000004</v>
      </c>
      <c r="F3249">
        <v>90</v>
      </c>
      <c r="G3249">
        <v>90</v>
      </c>
      <c r="H3249">
        <v>0</v>
      </c>
    </row>
    <row r="3250" spans="1:8" x14ac:dyDescent="0.25">
      <c r="A3250" s="1">
        <v>38560</v>
      </c>
      <c r="B3250" s="1" t="str">
        <f t="shared" si="50"/>
        <v>2005M7</v>
      </c>
      <c r="C3250">
        <v>90.099997999999999</v>
      </c>
      <c r="D3250">
        <v>90.449996999999996</v>
      </c>
      <c r="E3250">
        <v>89.669998000000007</v>
      </c>
      <c r="F3250">
        <v>89.730002999999996</v>
      </c>
      <c r="G3250">
        <v>89.730002999999996</v>
      </c>
      <c r="H3250">
        <v>0</v>
      </c>
    </row>
    <row r="3251" spans="1:8" x14ac:dyDescent="0.25">
      <c r="A3251" s="1">
        <v>38561</v>
      </c>
      <c r="B3251" s="1" t="str">
        <f t="shared" si="50"/>
        <v>2005M7</v>
      </c>
      <c r="C3251">
        <v>89.849997999999999</v>
      </c>
      <c r="D3251">
        <v>90.010002</v>
      </c>
      <c r="E3251">
        <v>89.220000999999996</v>
      </c>
      <c r="F3251">
        <v>89.339995999999999</v>
      </c>
      <c r="G3251">
        <v>89.339995999999999</v>
      </c>
      <c r="H3251">
        <v>0</v>
      </c>
    </row>
    <row r="3252" spans="1:8" x14ac:dyDescent="0.25">
      <c r="A3252" s="1">
        <v>38562</v>
      </c>
      <c r="B3252" s="1" t="str">
        <f t="shared" si="50"/>
        <v>2005M7</v>
      </c>
      <c r="C3252">
        <v>89.370002999999997</v>
      </c>
      <c r="D3252">
        <v>89.660004000000001</v>
      </c>
      <c r="E3252">
        <v>89.150002000000001</v>
      </c>
      <c r="F3252">
        <v>89.349997999999999</v>
      </c>
      <c r="G3252">
        <v>89.349997999999999</v>
      </c>
      <c r="H3252">
        <v>0</v>
      </c>
    </row>
    <row r="3253" spans="1:8" x14ac:dyDescent="0.25">
      <c r="A3253" s="1">
        <v>38565</v>
      </c>
      <c r="B3253" s="1" t="str">
        <f t="shared" si="50"/>
        <v>2005M8</v>
      </c>
      <c r="C3253">
        <v>89.410004000000001</v>
      </c>
      <c r="D3253">
        <v>89.440002000000007</v>
      </c>
      <c r="E3253">
        <v>88.529999000000004</v>
      </c>
      <c r="F3253">
        <v>88.800003000000004</v>
      </c>
      <c r="G3253">
        <v>88.800003000000004</v>
      </c>
      <c r="H3253">
        <v>0</v>
      </c>
    </row>
    <row r="3254" spans="1:8" x14ac:dyDescent="0.25">
      <c r="A3254" s="1">
        <v>38566</v>
      </c>
      <c r="B3254" s="1" t="str">
        <f t="shared" si="50"/>
        <v>2005M8</v>
      </c>
      <c r="C3254">
        <v>88.900002000000001</v>
      </c>
      <c r="D3254">
        <v>88.970000999999996</v>
      </c>
      <c r="E3254">
        <v>88.360000999999997</v>
      </c>
      <c r="F3254">
        <v>88.760002</v>
      </c>
      <c r="G3254">
        <v>88.760002</v>
      </c>
      <c r="H3254">
        <v>0</v>
      </c>
    </row>
    <row r="3255" spans="1:8" x14ac:dyDescent="0.25">
      <c r="A3255" s="1">
        <v>38567</v>
      </c>
      <c r="B3255" s="1" t="str">
        <f t="shared" si="50"/>
        <v>2005M8</v>
      </c>
      <c r="C3255">
        <v>88.760002</v>
      </c>
      <c r="D3255">
        <v>89.050003000000004</v>
      </c>
      <c r="E3255">
        <v>87.93</v>
      </c>
      <c r="F3255">
        <v>87.989998</v>
      </c>
      <c r="G3255">
        <v>87.989998</v>
      </c>
      <c r="H3255">
        <v>0</v>
      </c>
    </row>
    <row r="3256" spans="1:8" x14ac:dyDescent="0.25">
      <c r="A3256" s="1">
        <v>38568</v>
      </c>
      <c r="B3256" s="1" t="str">
        <f t="shared" si="50"/>
        <v>2005M8</v>
      </c>
      <c r="C3256">
        <v>88.019997000000004</v>
      </c>
      <c r="D3256">
        <v>88.230002999999996</v>
      </c>
      <c r="E3256">
        <v>87.610000999999997</v>
      </c>
      <c r="F3256">
        <v>87.800003000000004</v>
      </c>
      <c r="G3256">
        <v>87.800003000000004</v>
      </c>
      <c r="H3256">
        <v>0</v>
      </c>
    </row>
    <row r="3257" spans="1:8" x14ac:dyDescent="0.25">
      <c r="A3257" s="1">
        <v>38569</v>
      </c>
      <c r="B3257" s="1" t="str">
        <f t="shared" si="50"/>
        <v>2005M8</v>
      </c>
      <c r="C3257">
        <v>87.760002</v>
      </c>
      <c r="D3257">
        <v>88.300003000000004</v>
      </c>
      <c r="E3257">
        <v>87.699996999999996</v>
      </c>
      <c r="F3257">
        <v>88.059997999999993</v>
      </c>
      <c r="G3257">
        <v>88.059997999999993</v>
      </c>
      <c r="H3257">
        <v>0</v>
      </c>
    </row>
    <row r="3258" spans="1:8" x14ac:dyDescent="0.25">
      <c r="A3258" s="1">
        <v>38572</v>
      </c>
      <c r="B3258" s="1" t="str">
        <f t="shared" si="50"/>
        <v>2005M8</v>
      </c>
      <c r="C3258">
        <v>88.18</v>
      </c>
      <c r="D3258">
        <v>88.290001000000004</v>
      </c>
      <c r="E3258">
        <v>87.730002999999996</v>
      </c>
      <c r="F3258">
        <v>87.919998000000007</v>
      </c>
      <c r="G3258">
        <v>87.919998000000007</v>
      </c>
      <c r="H3258">
        <v>0</v>
      </c>
    </row>
    <row r="3259" spans="1:8" x14ac:dyDescent="0.25">
      <c r="A3259" s="1">
        <v>38573</v>
      </c>
      <c r="B3259" s="1" t="str">
        <f t="shared" si="50"/>
        <v>2005M8</v>
      </c>
      <c r="C3259">
        <v>87.989998</v>
      </c>
      <c r="D3259">
        <v>88.110000999999997</v>
      </c>
      <c r="E3259">
        <v>87.599997999999999</v>
      </c>
      <c r="F3259">
        <v>87.889999000000003</v>
      </c>
      <c r="G3259">
        <v>87.889999000000003</v>
      </c>
      <c r="H3259">
        <v>0</v>
      </c>
    </row>
    <row r="3260" spans="1:8" x14ac:dyDescent="0.25">
      <c r="A3260" s="1">
        <v>38574</v>
      </c>
      <c r="B3260" s="1" t="str">
        <f t="shared" si="50"/>
        <v>2005M8</v>
      </c>
      <c r="C3260">
        <v>87.82</v>
      </c>
      <c r="D3260">
        <v>87.970000999999996</v>
      </c>
      <c r="E3260">
        <v>87.449996999999996</v>
      </c>
      <c r="F3260">
        <v>87.610000999999997</v>
      </c>
      <c r="G3260">
        <v>87.610000999999997</v>
      </c>
      <c r="H3260">
        <v>0</v>
      </c>
    </row>
    <row r="3261" spans="1:8" x14ac:dyDescent="0.25">
      <c r="A3261" s="1">
        <v>38575</v>
      </c>
      <c r="B3261" s="1" t="str">
        <f t="shared" si="50"/>
        <v>2005M8</v>
      </c>
      <c r="C3261">
        <v>87.599997999999999</v>
      </c>
      <c r="D3261">
        <v>87.610000999999997</v>
      </c>
      <c r="E3261">
        <v>87.040001000000004</v>
      </c>
      <c r="F3261">
        <v>87.099997999999999</v>
      </c>
      <c r="G3261">
        <v>87.099997999999999</v>
      </c>
      <c r="H3261">
        <v>0</v>
      </c>
    </row>
    <row r="3262" spans="1:8" x14ac:dyDescent="0.25">
      <c r="A3262" s="1">
        <v>38576</v>
      </c>
      <c r="B3262" s="1" t="str">
        <f t="shared" si="50"/>
        <v>2005M8</v>
      </c>
      <c r="C3262">
        <v>86.919998000000007</v>
      </c>
      <c r="D3262">
        <v>87.330001999999993</v>
      </c>
      <c r="E3262">
        <v>86.760002</v>
      </c>
      <c r="F3262">
        <v>86.980002999999996</v>
      </c>
      <c r="G3262">
        <v>86.980002999999996</v>
      </c>
      <c r="H3262">
        <v>0</v>
      </c>
    </row>
    <row r="3263" spans="1:8" x14ac:dyDescent="0.25">
      <c r="A3263" s="1">
        <v>38579</v>
      </c>
      <c r="B3263" s="1" t="str">
        <f t="shared" si="50"/>
        <v>2005M8</v>
      </c>
      <c r="C3263">
        <v>86.889999000000003</v>
      </c>
      <c r="D3263">
        <v>87.489998</v>
      </c>
      <c r="E3263">
        <v>86.830001999999993</v>
      </c>
      <c r="F3263">
        <v>87.32</v>
      </c>
      <c r="G3263">
        <v>87.32</v>
      </c>
      <c r="H3263">
        <v>0</v>
      </c>
    </row>
    <row r="3264" spans="1:8" x14ac:dyDescent="0.25">
      <c r="A3264" s="1">
        <v>38580</v>
      </c>
      <c r="B3264" s="1" t="str">
        <f t="shared" si="50"/>
        <v>2005M8</v>
      </c>
      <c r="C3264">
        <v>87.339995999999999</v>
      </c>
      <c r="D3264">
        <v>87.720000999999996</v>
      </c>
      <c r="E3264">
        <v>87.269997000000004</v>
      </c>
      <c r="F3264">
        <v>87.43</v>
      </c>
      <c r="G3264">
        <v>87.43</v>
      </c>
      <c r="H3264">
        <v>0</v>
      </c>
    </row>
    <row r="3265" spans="1:8" x14ac:dyDescent="0.25">
      <c r="A3265" s="1">
        <v>38581</v>
      </c>
      <c r="B3265" s="1" t="str">
        <f t="shared" si="50"/>
        <v>2005M8</v>
      </c>
      <c r="C3265">
        <v>87.470000999999996</v>
      </c>
      <c r="D3265">
        <v>88.019997000000004</v>
      </c>
      <c r="E3265">
        <v>87.349997999999999</v>
      </c>
      <c r="F3265">
        <v>88</v>
      </c>
      <c r="G3265">
        <v>88</v>
      </c>
      <c r="H3265">
        <v>0</v>
      </c>
    </row>
    <row r="3266" spans="1:8" x14ac:dyDescent="0.25">
      <c r="A3266" s="1">
        <v>38582</v>
      </c>
      <c r="B3266" s="1" t="str">
        <f t="shared" si="50"/>
        <v>2005M8</v>
      </c>
      <c r="C3266">
        <v>87.940002000000007</v>
      </c>
      <c r="D3266">
        <v>88.699996999999996</v>
      </c>
      <c r="E3266">
        <v>87.860000999999997</v>
      </c>
      <c r="F3266">
        <v>88.589995999999999</v>
      </c>
      <c r="G3266">
        <v>88.589995999999999</v>
      </c>
      <c r="H3266">
        <v>0</v>
      </c>
    </row>
    <row r="3267" spans="1:8" x14ac:dyDescent="0.25">
      <c r="A3267" s="1">
        <v>38583</v>
      </c>
      <c r="B3267" s="1" t="str">
        <f t="shared" ref="B3267:B3330" si="51">YEAR(A3267)&amp;"M"&amp;MONTH(A3267)</f>
        <v>2005M8</v>
      </c>
      <c r="C3267">
        <v>88.550003000000004</v>
      </c>
      <c r="D3267">
        <v>88.900002000000001</v>
      </c>
      <c r="E3267">
        <v>88.459998999999996</v>
      </c>
      <c r="F3267">
        <v>88.580001999999993</v>
      </c>
      <c r="G3267">
        <v>88.580001999999993</v>
      </c>
      <c r="H3267">
        <v>0</v>
      </c>
    </row>
    <row r="3268" spans="1:8" x14ac:dyDescent="0.25">
      <c r="A3268" s="1">
        <v>38586</v>
      </c>
      <c r="B3268" s="1" t="str">
        <f t="shared" si="51"/>
        <v>2005M8</v>
      </c>
      <c r="C3268">
        <v>88.589995999999999</v>
      </c>
      <c r="D3268">
        <v>88.660004000000001</v>
      </c>
      <c r="E3268">
        <v>88.050003000000004</v>
      </c>
      <c r="F3268">
        <v>88.139999000000003</v>
      </c>
      <c r="G3268">
        <v>88.139999000000003</v>
      </c>
      <c r="H3268">
        <v>0</v>
      </c>
    </row>
    <row r="3269" spans="1:8" x14ac:dyDescent="0.25">
      <c r="A3269" s="1">
        <v>38587</v>
      </c>
      <c r="B3269" s="1" t="str">
        <f t="shared" si="51"/>
        <v>2005M8</v>
      </c>
      <c r="C3269">
        <v>88.099997999999999</v>
      </c>
      <c r="D3269">
        <v>88.379997000000003</v>
      </c>
      <c r="E3269">
        <v>88.029999000000004</v>
      </c>
      <c r="F3269">
        <v>88.080001999999993</v>
      </c>
      <c r="G3269">
        <v>88.080001999999993</v>
      </c>
      <c r="H3269">
        <v>0</v>
      </c>
    </row>
    <row r="3270" spans="1:8" x14ac:dyDescent="0.25">
      <c r="A3270" s="1">
        <v>38588</v>
      </c>
      <c r="B3270" s="1" t="str">
        <f t="shared" si="51"/>
        <v>2005M8</v>
      </c>
      <c r="C3270">
        <v>88.099997999999999</v>
      </c>
      <c r="D3270">
        <v>88.580001999999993</v>
      </c>
      <c r="E3270">
        <v>87.82</v>
      </c>
      <c r="F3270">
        <v>87.910004000000001</v>
      </c>
      <c r="G3270">
        <v>87.910004000000001</v>
      </c>
      <c r="H3270">
        <v>0</v>
      </c>
    </row>
    <row r="3271" spans="1:8" x14ac:dyDescent="0.25">
      <c r="A3271" s="1">
        <v>38589</v>
      </c>
      <c r="B3271" s="1" t="str">
        <f t="shared" si="51"/>
        <v>2005M8</v>
      </c>
      <c r="C3271">
        <v>87.889999000000003</v>
      </c>
      <c r="D3271">
        <v>87.989998</v>
      </c>
      <c r="E3271">
        <v>87.529999000000004</v>
      </c>
      <c r="F3271">
        <v>87.639999000000003</v>
      </c>
      <c r="G3271">
        <v>87.639999000000003</v>
      </c>
      <c r="H3271">
        <v>0</v>
      </c>
    </row>
    <row r="3272" spans="1:8" x14ac:dyDescent="0.25">
      <c r="A3272" s="1">
        <v>38590</v>
      </c>
      <c r="B3272" s="1" t="str">
        <f t="shared" si="51"/>
        <v>2005M8</v>
      </c>
      <c r="C3272">
        <v>87.730002999999996</v>
      </c>
      <c r="D3272">
        <v>87.900002000000001</v>
      </c>
      <c r="E3272">
        <v>87.43</v>
      </c>
      <c r="F3272">
        <v>87.860000999999997</v>
      </c>
      <c r="G3272">
        <v>87.860000999999997</v>
      </c>
      <c r="H3272">
        <v>0</v>
      </c>
    </row>
    <row r="3273" spans="1:8" x14ac:dyDescent="0.25">
      <c r="A3273" s="1">
        <v>38593</v>
      </c>
      <c r="B3273" s="1" t="str">
        <f t="shared" si="51"/>
        <v>2005M8</v>
      </c>
      <c r="C3273">
        <v>87.739998</v>
      </c>
      <c r="D3273">
        <v>88.290001000000004</v>
      </c>
      <c r="E3273">
        <v>87.449996999999996</v>
      </c>
      <c r="F3273">
        <v>88.25</v>
      </c>
      <c r="G3273">
        <v>88.25</v>
      </c>
      <c r="H3273">
        <v>0</v>
      </c>
    </row>
    <row r="3274" spans="1:8" x14ac:dyDescent="0.25">
      <c r="A3274" s="1">
        <v>38594</v>
      </c>
      <c r="B3274" s="1" t="str">
        <f t="shared" si="51"/>
        <v>2005M8</v>
      </c>
      <c r="C3274">
        <v>88.190002000000007</v>
      </c>
      <c r="D3274">
        <v>88.68</v>
      </c>
      <c r="E3274">
        <v>88.150002000000001</v>
      </c>
      <c r="F3274">
        <v>88.349997999999999</v>
      </c>
      <c r="G3274">
        <v>88.349997999999999</v>
      </c>
      <c r="H3274">
        <v>0</v>
      </c>
    </row>
    <row r="3275" spans="1:8" x14ac:dyDescent="0.25">
      <c r="A3275" s="1">
        <v>38595</v>
      </c>
      <c r="B3275" s="1" t="str">
        <f t="shared" si="51"/>
        <v>2005M8</v>
      </c>
      <c r="C3275">
        <v>88.370002999999997</v>
      </c>
      <c r="D3275">
        <v>88.559997999999993</v>
      </c>
      <c r="E3275">
        <v>87.43</v>
      </c>
      <c r="F3275">
        <v>87.580001999999993</v>
      </c>
      <c r="G3275">
        <v>87.580001999999993</v>
      </c>
      <c r="H3275">
        <v>0</v>
      </c>
    </row>
    <row r="3276" spans="1:8" x14ac:dyDescent="0.25">
      <c r="A3276" s="1">
        <v>38596</v>
      </c>
      <c r="B3276" s="1" t="str">
        <f t="shared" si="51"/>
        <v>2005M9</v>
      </c>
      <c r="C3276">
        <v>87.589995999999999</v>
      </c>
      <c r="D3276">
        <v>87.68</v>
      </c>
      <c r="E3276">
        <v>86.370002999999997</v>
      </c>
      <c r="F3276">
        <v>86.550003000000004</v>
      </c>
      <c r="G3276">
        <v>86.550003000000004</v>
      </c>
      <c r="H3276">
        <v>0</v>
      </c>
    </row>
    <row r="3277" spans="1:8" x14ac:dyDescent="0.25">
      <c r="A3277" s="1">
        <v>38597</v>
      </c>
      <c r="B3277" s="1" t="str">
        <f t="shared" si="51"/>
        <v>2005M9</v>
      </c>
      <c r="C3277">
        <v>86.610000999999997</v>
      </c>
      <c r="D3277">
        <v>86.720000999999996</v>
      </c>
      <c r="E3277">
        <v>86.019997000000004</v>
      </c>
      <c r="F3277">
        <v>86.300003000000004</v>
      </c>
      <c r="G3277">
        <v>86.300003000000004</v>
      </c>
      <c r="H3277">
        <v>0</v>
      </c>
    </row>
    <row r="3278" spans="1:8" x14ac:dyDescent="0.25">
      <c r="A3278" s="1">
        <v>38601</v>
      </c>
      <c r="B3278" s="1" t="str">
        <f t="shared" si="51"/>
        <v>2005M9</v>
      </c>
      <c r="C3278">
        <v>86.639999000000003</v>
      </c>
      <c r="D3278">
        <v>86.82</v>
      </c>
      <c r="E3278">
        <v>86.239998</v>
      </c>
      <c r="F3278">
        <v>86.57</v>
      </c>
      <c r="G3278">
        <v>86.57</v>
      </c>
      <c r="H3278">
        <v>0</v>
      </c>
    </row>
    <row r="3279" spans="1:8" x14ac:dyDescent="0.25">
      <c r="A3279" s="1">
        <v>38602</v>
      </c>
      <c r="B3279" s="1" t="str">
        <f t="shared" si="51"/>
        <v>2005M9</v>
      </c>
      <c r="C3279">
        <v>86.720000999999996</v>
      </c>
      <c r="D3279">
        <v>87.019997000000004</v>
      </c>
      <c r="E3279">
        <v>86.290001000000004</v>
      </c>
      <c r="F3279">
        <v>86.970000999999996</v>
      </c>
      <c r="G3279">
        <v>86.970000999999996</v>
      </c>
      <c r="H3279">
        <v>0</v>
      </c>
    </row>
    <row r="3280" spans="1:8" x14ac:dyDescent="0.25">
      <c r="A3280" s="1">
        <v>38603</v>
      </c>
      <c r="B3280" s="1" t="str">
        <f t="shared" si="51"/>
        <v>2005M9</v>
      </c>
      <c r="C3280">
        <v>86.970000999999996</v>
      </c>
      <c r="D3280">
        <v>87.139999000000003</v>
      </c>
      <c r="E3280">
        <v>86.730002999999996</v>
      </c>
      <c r="F3280">
        <v>87.040001000000004</v>
      </c>
      <c r="G3280">
        <v>87.040001000000004</v>
      </c>
      <c r="H3280">
        <v>0</v>
      </c>
    </row>
    <row r="3281" spans="1:8" x14ac:dyDescent="0.25">
      <c r="A3281" s="1">
        <v>38604</v>
      </c>
      <c r="B3281" s="1" t="str">
        <f t="shared" si="51"/>
        <v>2005M9</v>
      </c>
      <c r="C3281">
        <v>87.080001999999993</v>
      </c>
      <c r="D3281">
        <v>87.199996999999996</v>
      </c>
      <c r="E3281">
        <v>86.580001999999993</v>
      </c>
      <c r="F3281">
        <v>86.889999000000003</v>
      </c>
      <c r="G3281">
        <v>86.889999000000003</v>
      </c>
      <c r="H3281">
        <v>0</v>
      </c>
    </row>
    <row r="3282" spans="1:8" x14ac:dyDescent="0.25">
      <c r="A3282" s="1">
        <v>38607</v>
      </c>
      <c r="B3282" s="1" t="str">
        <f t="shared" si="51"/>
        <v>2005M9</v>
      </c>
      <c r="C3282">
        <v>86.839995999999999</v>
      </c>
      <c r="D3282">
        <v>87.720000999999996</v>
      </c>
      <c r="E3282">
        <v>86.75</v>
      </c>
      <c r="F3282">
        <v>87.709998999999996</v>
      </c>
      <c r="G3282">
        <v>87.709998999999996</v>
      </c>
      <c r="H3282">
        <v>0</v>
      </c>
    </row>
    <row r="3283" spans="1:8" x14ac:dyDescent="0.25">
      <c r="A3283" s="1">
        <v>38608</v>
      </c>
      <c r="B3283" s="1" t="str">
        <f t="shared" si="51"/>
        <v>2005M9</v>
      </c>
      <c r="C3283">
        <v>87.650002000000001</v>
      </c>
      <c r="D3283">
        <v>87.919998000000007</v>
      </c>
      <c r="E3283">
        <v>87.489998</v>
      </c>
      <c r="F3283">
        <v>87.75</v>
      </c>
      <c r="G3283">
        <v>87.75</v>
      </c>
      <c r="H3283">
        <v>0</v>
      </c>
    </row>
    <row r="3284" spans="1:8" x14ac:dyDescent="0.25">
      <c r="A3284" s="1">
        <v>38609</v>
      </c>
      <c r="B3284" s="1" t="str">
        <f t="shared" si="51"/>
        <v>2005M9</v>
      </c>
      <c r="C3284">
        <v>87.720000999999996</v>
      </c>
      <c r="D3284">
        <v>87.830001999999993</v>
      </c>
      <c r="E3284">
        <v>87.349997999999999</v>
      </c>
      <c r="F3284">
        <v>87.669998000000007</v>
      </c>
      <c r="G3284">
        <v>87.669998000000007</v>
      </c>
      <c r="H3284">
        <v>0</v>
      </c>
    </row>
    <row r="3285" spans="1:8" x14ac:dyDescent="0.25">
      <c r="A3285" s="1">
        <v>38610</v>
      </c>
      <c r="B3285" s="1" t="str">
        <f t="shared" si="51"/>
        <v>2005M9</v>
      </c>
      <c r="C3285">
        <v>87.690002000000007</v>
      </c>
      <c r="D3285">
        <v>88.209998999999996</v>
      </c>
      <c r="E3285">
        <v>87.620002999999997</v>
      </c>
      <c r="F3285">
        <v>88.129997000000003</v>
      </c>
      <c r="G3285">
        <v>88.129997000000003</v>
      </c>
      <c r="H3285">
        <v>0</v>
      </c>
    </row>
    <row r="3286" spans="1:8" x14ac:dyDescent="0.25">
      <c r="A3286" s="1">
        <v>38611</v>
      </c>
      <c r="B3286" s="1" t="str">
        <f t="shared" si="51"/>
        <v>2005M9</v>
      </c>
      <c r="C3286">
        <v>88.029999000000004</v>
      </c>
      <c r="D3286">
        <v>88.300003000000004</v>
      </c>
      <c r="E3286">
        <v>87.610000999999997</v>
      </c>
      <c r="F3286">
        <v>88.050003000000004</v>
      </c>
      <c r="G3286">
        <v>88.050003000000004</v>
      </c>
      <c r="H3286">
        <v>0</v>
      </c>
    </row>
    <row r="3287" spans="1:8" x14ac:dyDescent="0.25">
      <c r="A3287" s="1">
        <v>38614</v>
      </c>
      <c r="B3287" s="1" t="str">
        <f t="shared" si="51"/>
        <v>2005M9</v>
      </c>
      <c r="C3287">
        <v>88.519997000000004</v>
      </c>
      <c r="D3287">
        <v>88.809997999999993</v>
      </c>
      <c r="E3287">
        <v>88.330001999999993</v>
      </c>
      <c r="F3287">
        <v>88.440002000000007</v>
      </c>
      <c r="G3287">
        <v>88.440002000000007</v>
      </c>
      <c r="H3287">
        <v>0</v>
      </c>
    </row>
    <row r="3288" spans="1:8" x14ac:dyDescent="0.25">
      <c r="A3288" s="1">
        <v>38615</v>
      </c>
      <c r="B3288" s="1" t="str">
        <f t="shared" si="51"/>
        <v>2005M9</v>
      </c>
      <c r="C3288">
        <v>88.5</v>
      </c>
      <c r="D3288">
        <v>88.639999000000003</v>
      </c>
      <c r="E3288">
        <v>88.220000999999996</v>
      </c>
      <c r="F3288">
        <v>88.599997999999999</v>
      </c>
      <c r="G3288">
        <v>88.599997999999999</v>
      </c>
      <c r="H3288">
        <v>0</v>
      </c>
    </row>
    <row r="3289" spans="1:8" x14ac:dyDescent="0.25">
      <c r="A3289" s="1">
        <v>38616</v>
      </c>
      <c r="B3289" s="1" t="str">
        <f t="shared" si="51"/>
        <v>2005M9</v>
      </c>
      <c r="C3289">
        <v>88.690002000000007</v>
      </c>
      <c r="D3289">
        <v>88.720000999999996</v>
      </c>
      <c r="E3289">
        <v>87.889999000000003</v>
      </c>
      <c r="F3289">
        <v>88.139999000000003</v>
      </c>
      <c r="G3289">
        <v>88.139999000000003</v>
      </c>
      <c r="H3289">
        <v>0</v>
      </c>
    </row>
    <row r="3290" spans="1:8" x14ac:dyDescent="0.25">
      <c r="A3290" s="1">
        <v>38617</v>
      </c>
      <c r="B3290" s="1" t="str">
        <f t="shared" si="51"/>
        <v>2005M9</v>
      </c>
      <c r="C3290">
        <v>87.959998999999996</v>
      </c>
      <c r="D3290">
        <v>88.629997000000003</v>
      </c>
      <c r="E3290">
        <v>87.75</v>
      </c>
      <c r="F3290">
        <v>88.559997999999993</v>
      </c>
      <c r="G3290">
        <v>88.559997999999993</v>
      </c>
      <c r="H3290">
        <v>0</v>
      </c>
    </row>
    <row r="3291" spans="1:8" x14ac:dyDescent="0.25">
      <c r="A3291" s="1">
        <v>38618</v>
      </c>
      <c r="B3291" s="1" t="str">
        <f t="shared" si="51"/>
        <v>2005M9</v>
      </c>
      <c r="C3291">
        <v>88.550003000000004</v>
      </c>
      <c r="D3291">
        <v>89.209998999999996</v>
      </c>
      <c r="E3291">
        <v>88.400002000000001</v>
      </c>
      <c r="F3291">
        <v>89.209998999999996</v>
      </c>
      <c r="G3291">
        <v>89.209998999999996</v>
      </c>
      <c r="H3291">
        <v>0</v>
      </c>
    </row>
    <row r="3292" spans="1:8" x14ac:dyDescent="0.25">
      <c r="A3292" s="1">
        <v>38621</v>
      </c>
      <c r="B3292" s="1" t="str">
        <f t="shared" si="51"/>
        <v>2005M9</v>
      </c>
      <c r="C3292">
        <v>89.379997000000003</v>
      </c>
      <c r="D3292">
        <v>89.459998999999996</v>
      </c>
      <c r="E3292">
        <v>89.080001999999993</v>
      </c>
      <c r="F3292">
        <v>89.110000999999997</v>
      </c>
      <c r="G3292">
        <v>89.110000999999997</v>
      </c>
      <c r="H3292">
        <v>0</v>
      </c>
    </row>
    <row r="3293" spans="1:8" x14ac:dyDescent="0.25">
      <c r="A3293" s="1">
        <v>38622</v>
      </c>
      <c r="B3293" s="1" t="str">
        <f t="shared" si="51"/>
        <v>2005M9</v>
      </c>
      <c r="C3293">
        <v>89.110000999999997</v>
      </c>
      <c r="D3293">
        <v>89.82</v>
      </c>
      <c r="E3293">
        <v>89.059997999999993</v>
      </c>
      <c r="F3293">
        <v>89.599997999999999</v>
      </c>
      <c r="G3293">
        <v>89.599997999999999</v>
      </c>
      <c r="H3293">
        <v>0</v>
      </c>
    </row>
    <row r="3294" spans="1:8" x14ac:dyDescent="0.25">
      <c r="A3294" s="1">
        <v>38623</v>
      </c>
      <c r="B3294" s="1" t="str">
        <f t="shared" si="51"/>
        <v>2005M9</v>
      </c>
      <c r="C3294">
        <v>89.589995999999999</v>
      </c>
      <c r="D3294">
        <v>89.779999000000004</v>
      </c>
      <c r="E3294">
        <v>89.339995999999999</v>
      </c>
      <c r="F3294">
        <v>89.470000999999996</v>
      </c>
      <c r="G3294">
        <v>89.470000999999996</v>
      </c>
      <c r="H3294">
        <v>0</v>
      </c>
    </row>
    <row r="3295" spans="1:8" x14ac:dyDescent="0.25">
      <c r="A3295" s="1">
        <v>38624</v>
      </c>
      <c r="B3295" s="1" t="str">
        <f t="shared" si="51"/>
        <v>2005M9</v>
      </c>
      <c r="C3295">
        <v>89.279999000000004</v>
      </c>
      <c r="D3295">
        <v>89.620002999999997</v>
      </c>
      <c r="E3295">
        <v>89.190002000000007</v>
      </c>
      <c r="F3295">
        <v>89.400002000000001</v>
      </c>
      <c r="G3295">
        <v>89.400002000000001</v>
      </c>
      <c r="H3295">
        <v>0</v>
      </c>
    </row>
    <row r="3296" spans="1:8" x14ac:dyDescent="0.25">
      <c r="A3296" s="1">
        <v>38625</v>
      </c>
      <c r="B3296" s="1" t="str">
        <f t="shared" si="51"/>
        <v>2005M9</v>
      </c>
      <c r="C3296">
        <v>89.540001000000004</v>
      </c>
      <c r="D3296">
        <v>89.690002000000007</v>
      </c>
      <c r="E3296">
        <v>89.029999000000004</v>
      </c>
      <c r="F3296">
        <v>89.519997000000004</v>
      </c>
      <c r="G3296">
        <v>89.519997000000004</v>
      </c>
      <c r="H3296">
        <v>0</v>
      </c>
    </row>
    <row r="3297" spans="1:8" x14ac:dyDescent="0.25">
      <c r="A3297" s="1">
        <v>38628</v>
      </c>
      <c r="B3297" s="1" t="str">
        <f t="shared" si="51"/>
        <v>2005M10</v>
      </c>
      <c r="C3297">
        <v>89.510002</v>
      </c>
      <c r="D3297">
        <v>90.230002999999996</v>
      </c>
      <c r="E3297">
        <v>89.400002000000001</v>
      </c>
      <c r="F3297">
        <v>90.129997000000003</v>
      </c>
      <c r="G3297">
        <v>90.129997000000003</v>
      </c>
      <c r="H3297">
        <v>0</v>
      </c>
    </row>
    <row r="3298" spans="1:8" x14ac:dyDescent="0.25">
      <c r="A3298" s="1">
        <v>38629</v>
      </c>
      <c r="B3298" s="1" t="str">
        <f t="shared" si="51"/>
        <v>2005M10</v>
      </c>
      <c r="C3298">
        <v>90.199996999999996</v>
      </c>
      <c r="D3298">
        <v>90.239998</v>
      </c>
      <c r="E3298">
        <v>89.940002000000007</v>
      </c>
      <c r="F3298">
        <v>90.099997999999999</v>
      </c>
      <c r="G3298">
        <v>90.099997999999999</v>
      </c>
      <c r="H3298">
        <v>0</v>
      </c>
    </row>
    <row r="3299" spans="1:8" x14ac:dyDescent="0.25">
      <c r="A3299" s="1">
        <v>38630</v>
      </c>
      <c r="B3299" s="1" t="str">
        <f t="shared" si="51"/>
        <v>2005M10</v>
      </c>
      <c r="C3299">
        <v>90.160004000000001</v>
      </c>
      <c r="D3299">
        <v>90.169998000000007</v>
      </c>
      <c r="E3299">
        <v>89.739998</v>
      </c>
      <c r="F3299">
        <v>89.980002999999996</v>
      </c>
      <c r="G3299">
        <v>89.980002999999996</v>
      </c>
      <c r="H3299">
        <v>0</v>
      </c>
    </row>
    <row r="3300" spans="1:8" x14ac:dyDescent="0.25">
      <c r="A3300" s="1">
        <v>38631</v>
      </c>
      <c r="B3300" s="1" t="str">
        <f t="shared" si="51"/>
        <v>2005M10</v>
      </c>
      <c r="C3300">
        <v>89.669998000000007</v>
      </c>
      <c r="D3300">
        <v>89.760002</v>
      </c>
      <c r="E3300">
        <v>88.529999000000004</v>
      </c>
      <c r="F3300">
        <v>88.660004000000001</v>
      </c>
      <c r="G3300">
        <v>88.660004000000001</v>
      </c>
      <c r="H3300">
        <v>0</v>
      </c>
    </row>
    <row r="3301" spans="1:8" x14ac:dyDescent="0.25">
      <c r="A3301" s="1">
        <v>38632</v>
      </c>
      <c r="B3301" s="1" t="str">
        <f t="shared" si="51"/>
        <v>2005M10</v>
      </c>
      <c r="C3301">
        <v>88.769997000000004</v>
      </c>
      <c r="D3301">
        <v>89.309997999999993</v>
      </c>
      <c r="E3301">
        <v>88.720000999999996</v>
      </c>
      <c r="F3301">
        <v>89.169998000000007</v>
      </c>
      <c r="G3301">
        <v>89.169998000000007</v>
      </c>
      <c r="H3301">
        <v>0</v>
      </c>
    </row>
    <row r="3302" spans="1:8" x14ac:dyDescent="0.25">
      <c r="A3302" s="1">
        <v>38635</v>
      </c>
      <c r="B3302" s="1" t="str">
        <f t="shared" si="51"/>
        <v>2005M10</v>
      </c>
      <c r="C3302">
        <v>89.050003000000004</v>
      </c>
      <c r="D3302">
        <v>89.470000999999996</v>
      </c>
      <c r="E3302">
        <v>88.93</v>
      </c>
      <c r="F3302">
        <v>89.459998999999996</v>
      </c>
      <c r="G3302">
        <v>89.459998999999996</v>
      </c>
      <c r="H3302">
        <v>0</v>
      </c>
    </row>
    <row r="3303" spans="1:8" x14ac:dyDescent="0.25">
      <c r="A3303" s="1">
        <v>38636</v>
      </c>
      <c r="B3303" s="1" t="str">
        <f t="shared" si="51"/>
        <v>2005M10</v>
      </c>
      <c r="C3303">
        <v>89.550003000000004</v>
      </c>
      <c r="D3303">
        <v>90.019997000000004</v>
      </c>
      <c r="E3303">
        <v>89.449996999999996</v>
      </c>
      <c r="F3303">
        <v>89.970000999999996</v>
      </c>
      <c r="G3303">
        <v>89.970000999999996</v>
      </c>
      <c r="H3303">
        <v>0</v>
      </c>
    </row>
    <row r="3304" spans="1:8" x14ac:dyDescent="0.25">
      <c r="A3304" s="1">
        <v>38637</v>
      </c>
      <c r="B3304" s="1" t="str">
        <f t="shared" si="51"/>
        <v>2005M10</v>
      </c>
      <c r="C3304">
        <v>89.959998999999996</v>
      </c>
      <c r="D3304">
        <v>90.169998000000007</v>
      </c>
      <c r="E3304">
        <v>89.5</v>
      </c>
      <c r="F3304">
        <v>89.629997000000003</v>
      </c>
      <c r="G3304">
        <v>89.629997000000003</v>
      </c>
      <c r="H3304">
        <v>0</v>
      </c>
    </row>
    <row r="3305" spans="1:8" x14ac:dyDescent="0.25">
      <c r="A3305" s="1">
        <v>38638</v>
      </c>
      <c r="B3305" s="1" t="str">
        <f t="shared" si="51"/>
        <v>2005M10</v>
      </c>
      <c r="C3305">
        <v>89.669998000000007</v>
      </c>
      <c r="D3305">
        <v>90.43</v>
      </c>
      <c r="E3305">
        <v>89.610000999999997</v>
      </c>
      <c r="F3305">
        <v>89.809997999999993</v>
      </c>
      <c r="G3305">
        <v>89.809997999999993</v>
      </c>
      <c r="H3305">
        <v>0</v>
      </c>
    </row>
    <row r="3306" spans="1:8" x14ac:dyDescent="0.25">
      <c r="A3306" s="1">
        <v>38639</v>
      </c>
      <c r="B3306" s="1" t="str">
        <f t="shared" si="51"/>
        <v>2005M10</v>
      </c>
      <c r="C3306">
        <v>89.830001999999993</v>
      </c>
      <c r="D3306">
        <v>90.089995999999999</v>
      </c>
      <c r="E3306">
        <v>89.25</v>
      </c>
      <c r="F3306">
        <v>89.349997999999999</v>
      </c>
      <c r="G3306">
        <v>89.349997999999999</v>
      </c>
      <c r="H3306">
        <v>0</v>
      </c>
    </row>
    <row r="3307" spans="1:8" x14ac:dyDescent="0.25">
      <c r="A3307" s="1">
        <v>38642</v>
      </c>
      <c r="B3307" s="1" t="str">
        <f t="shared" si="51"/>
        <v>2005M10</v>
      </c>
      <c r="C3307">
        <v>89.519997000000004</v>
      </c>
      <c r="D3307">
        <v>89.919998000000007</v>
      </c>
      <c r="E3307">
        <v>89.160004000000001</v>
      </c>
      <c r="F3307">
        <v>89.800003000000004</v>
      </c>
      <c r="G3307">
        <v>89.800003000000004</v>
      </c>
      <c r="H3307">
        <v>0</v>
      </c>
    </row>
    <row r="3308" spans="1:8" x14ac:dyDescent="0.25">
      <c r="A3308" s="1">
        <v>38643</v>
      </c>
      <c r="B3308" s="1" t="str">
        <f t="shared" si="51"/>
        <v>2005M10</v>
      </c>
      <c r="C3308">
        <v>89.940002000000007</v>
      </c>
      <c r="D3308">
        <v>90.57</v>
      </c>
      <c r="E3308">
        <v>89.25</v>
      </c>
      <c r="F3308">
        <v>90.290001000000004</v>
      </c>
      <c r="G3308">
        <v>90.290001000000004</v>
      </c>
      <c r="H3308">
        <v>0</v>
      </c>
    </row>
    <row r="3309" spans="1:8" x14ac:dyDescent="0.25">
      <c r="A3309" s="1">
        <v>38644</v>
      </c>
      <c r="B3309" s="1" t="str">
        <f t="shared" si="51"/>
        <v>2005M10</v>
      </c>
      <c r="C3309">
        <v>90.279999000000004</v>
      </c>
      <c r="D3309">
        <v>90.739998</v>
      </c>
      <c r="E3309">
        <v>89.25</v>
      </c>
      <c r="F3309">
        <v>89.989998</v>
      </c>
      <c r="G3309">
        <v>89.989998</v>
      </c>
      <c r="H3309">
        <v>0</v>
      </c>
    </row>
    <row r="3310" spans="1:8" x14ac:dyDescent="0.25">
      <c r="A3310" s="1">
        <v>38645</v>
      </c>
      <c r="B3310" s="1" t="str">
        <f t="shared" si="51"/>
        <v>2005M10</v>
      </c>
      <c r="C3310">
        <v>90.059997999999993</v>
      </c>
      <c r="D3310">
        <v>90.190002000000007</v>
      </c>
      <c r="E3310">
        <v>89.889999000000003</v>
      </c>
      <c r="F3310">
        <v>89.910004000000001</v>
      </c>
      <c r="G3310">
        <v>89.910004000000001</v>
      </c>
      <c r="H3310">
        <v>0</v>
      </c>
    </row>
    <row r="3311" spans="1:8" x14ac:dyDescent="0.25">
      <c r="A3311" s="1">
        <v>38646</v>
      </c>
      <c r="B3311" s="1" t="str">
        <f t="shared" si="51"/>
        <v>2005M10</v>
      </c>
      <c r="C3311">
        <v>89.769997000000004</v>
      </c>
      <c r="D3311">
        <v>90.410004000000001</v>
      </c>
      <c r="E3311">
        <v>89.400002000000001</v>
      </c>
      <c r="F3311">
        <v>90.309997999999993</v>
      </c>
      <c r="G3311">
        <v>90.309997999999993</v>
      </c>
      <c r="H3311">
        <v>0</v>
      </c>
    </row>
    <row r="3312" spans="1:8" x14ac:dyDescent="0.25">
      <c r="A3312" s="1">
        <v>38649</v>
      </c>
      <c r="B3312" s="1" t="str">
        <f t="shared" si="51"/>
        <v>2005M10</v>
      </c>
      <c r="C3312">
        <v>90.32</v>
      </c>
      <c r="D3312">
        <v>90.43</v>
      </c>
      <c r="E3312">
        <v>89.809997999999993</v>
      </c>
      <c r="F3312">
        <v>90.110000999999997</v>
      </c>
      <c r="G3312">
        <v>90.110000999999997</v>
      </c>
      <c r="H3312">
        <v>0</v>
      </c>
    </row>
    <row r="3313" spans="1:8" x14ac:dyDescent="0.25">
      <c r="A3313" s="1">
        <v>38650</v>
      </c>
      <c r="B3313" s="1" t="str">
        <f t="shared" si="51"/>
        <v>2005M10</v>
      </c>
      <c r="C3313">
        <v>90.110000999999997</v>
      </c>
      <c r="D3313">
        <v>90.349997999999999</v>
      </c>
      <c r="E3313">
        <v>89.139999000000003</v>
      </c>
      <c r="F3313">
        <v>89.239998</v>
      </c>
      <c r="G3313">
        <v>89.239998</v>
      </c>
      <c r="H3313">
        <v>0</v>
      </c>
    </row>
    <row r="3314" spans="1:8" x14ac:dyDescent="0.25">
      <c r="A3314" s="1">
        <v>38651</v>
      </c>
      <c r="B3314" s="1" t="str">
        <f t="shared" si="51"/>
        <v>2005M10</v>
      </c>
      <c r="C3314">
        <v>89.230002999999996</v>
      </c>
      <c r="D3314">
        <v>89.669998000000007</v>
      </c>
      <c r="E3314">
        <v>89.080001999999993</v>
      </c>
      <c r="F3314">
        <v>89.489998</v>
      </c>
      <c r="G3314">
        <v>89.489998</v>
      </c>
      <c r="H3314">
        <v>0</v>
      </c>
    </row>
    <row r="3315" spans="1:8" x14ac:dyDescent="0.25">
      <c r="A3315" s="1">
        <v>38652</v>
      </c>
      <c r="B3315" s="1" t="str">
        <f t="shared" si="51"/>
        <v>2005M10</v>
      </c>
      <c r="C3315">
        <v>89.589995999999999</v>
      </c>
      <c r="D3315">
        <v>89.699996999999996</v>
      </c>
      <c r="E3315">
        <v>88.82</v>
      </c>
      <c r="F3315">
        <v>89.099997999999999</v>
      </c>
      <c r="G3315">
        <v>89.099997999999999</v>
      </c>
      <c r="H3315">
        <v>0</v>
      </c>
    </row>
    <row r="3316" spans="1:8" x14ac:dyDescent="0.25">
      <c r="A3316" s="1">
        <v>38653</v>
      </c>
      <c r="B3316" s="1" t="str">
        <f t="shared" si="51"/>
        <v>2005M10</v>
      </c>
      <c r="C3316">
        <v>89.080001999999993</v>
      </c>
      <c r="D3316">
        <v>89.669998000000007</v>
      </c>
      <c r="E3316">
        <v>88.900002000000001</v>
      </c>
      <c r="F3316">
        <v>89.589995999999999</v>
      </c>
      <c r="G3316">
        <v>89.589995999999999</v>
      </c>
      <c r="H3316">
        <v>0</v>
      </c>
    </row>
    <row r="3317" spans="1:8" x14ac:dyDescent="0.25">
      <c r="A3317" s="1">
        <v>38656</v>
      </c>
      <c r="B3317" s="1" t="str">
        <f t="shared" si="51"/>
        <v>2005M10</v>
      </c>
      <c r="C3317">
        <v>89.610000999999997</v>
      </c>
      <c r="D3317">
        <v>90.190002000000007</v>
      </c>
      <c r="E3317">
        <v>89.400002000000001</v>
      </c>
      <c r="F3317">
        <v>90.07</v>
      </c>
      <c r="G3317">
        <v>90.07</v>
      </c>
      <c r="H3317">
        <v>0</v>
      </c>
    </row>
    <row r="3318" spans="1:8" x14ac:dyDescent="0.25">
      <c r="A3318" s="1">
        <v>38657</v>
      </c>
      <c r="B3318" s="1" t="str">
        <f t="shared" si="51"/>
        <v>2005M11</v>
      </c>
      <c r="C3318">
        <v>90.120002999999997</v>
      </c>
      <c r="D3318">
        <v>90.309997999999993</v>
      </c>
      <c r="E3318">
        <v>89.93</v>
      </c>
      <c r="F3318">
        <v>90.080001999999993</v>
      </c>
      <c r="G3318">
        <v>90.080001999999993</v>
      </c>
      <c r="H3318">
        <v>0</v>
      </c>
    </row>
    <row r="3319" spans="1:8" x14ac:dyDescent="0.25">
      <c r="A3319" s="1">
        <v>38658</v>
      </c>
      <c r="B3319" s="1" t="str">
        <f t="shared" si="51"/>
        <v>2005M11</v>
      </c>
      <c r="C3319">
        <v>90</v>
      </c>
      <c r="D3319">
        <v>90.199996999999996</v>
      </c>
      <c r="E3319">
        <v>89.620002999999997</v>
      </c>
      <c r="F3319">
        <v>89.720000999999996</v>
      </c>
      <c r="G3319">
        <v>89.720000999999996</v>
      </c>
      <c r="H3319">
        <v>0</v>
      </c>
    </row>
    <row r="3320" spans="1:8" x14ac:dyDescent="0.25">
      <c r="A3320" s="1">
        <v>38659</v>
      </c>
      <c r="B3320" s="1" t="str">
        <f t="shared" si="51"/>
        <v>2005M11</v>
      </c>
      <c r="C3320">
        <v>89.739998</v>
      </c>
      <c r="D3320">
        <v>90.480002999999996</v>
      </c>
      <c r="E3320">
        <v>89.650002000000001</v>
      </c>
      <c r="F3320">
        <v>90.440002000000007</v>
      </c>
      <c r="G3320">
        <v>90.440002000000007</v>
      </c>
      <c r="H3320">
        <v>0</v>
      </c>
    </row>
    <row r="3321" spans="1:8" x14ac:dyDescent="0.25">
      <c r="A3321" s="1">
        <v>38660</v>
      </c>
      <c r="B3321" s="1" t="str">
        <f t="shared" si="51"/>
        <v>2005M11</v>
      </c>
      <c r="C3321">
        <v>90.389999000000003</v>
      </c>
      <c r="D3321">
        <v>91.370002999999997</v>
      </c>
      <c r="E3321">
        <v>90.139999000000003</v>
      </c>
      <c r="F3321">
        <v>91.260002</v>
      </c>
      <c r="G3321">
        <v>91.260002</v>
      </c>
      <c r="H3321">
        <v>0</v>
      </c>
    </row>
    <row r="3322" spans="1:8" x14ac:dyDescent="0.25">
      <c r="A3322" s="1">
        <v>38663</v>
      </c>
      <c r="B3322" s="1" t="str">
        <f t="shared" si="51"/>
        <v>2005M11</v>
      </c>
      <c r="C3322">
        <v>91.389999000000003</v>
      </c>
      <c r="D3322">
        <v>91.589995999999999</v>
      </c>
      <c r="E3322">
        <v>91.169998000000007</v>
      </c>
      <c r="F3322">
        <v>91.290001000000004</v>
      </c>
      <c r="G3322">
        <v>91.290001000000004</v>
      </c>
      <c r="H3322">
        <v>0</v>
      </c>
    </row>
    <row r="3323" spans="1:8" x14ac:dyDescent="0.25">
      <c r="A3323" s="1">
        <v>38664</v>
      </c>
      <c r="B3323" s="1" t="str">
        <f t="shared" si="51"/>
        <v>2005M11</v>
      </c>
      <c r="C3323">
        <v>91.449996999999996</v>
      </c>
      <c r="D3323">
        <v>91.959998999999996</v>
      </c>
      <c r="E3323">
        <v>91.330001999999993</v>
      </c>
      <c r="F3323">
        <v>91.370002999999997</v>
      </c>
      <c r="G3323">
        <v>91.370002999999997</v>
      </c>
      <c r="H3323">
        <v>0</v>
      </c>
    </row>
    <row r="3324" spans="1:8" x14ac:dyDescent="0.25">
      <c r="A3324" s="1">
        <v>38665</v>
      </c>
      <c r="B3324" s="1" t="str">
        <f t="shared" si="51"/>
        <v>2005M11</v>
      </c>
      <c r="C3324">
        <v>91.5</v>
      </c>
      <c r="D3324">
        <v>91.839995999999999</v>
      </c>
      <c r="E3324">
        <v>91.330001999999993</v>
      </c>
      <c r="F3324">
        <v>91.5</v>
      </c>
      <c r="G3324">
        <v>91.5</v>
      </c>
      <c r="H3324">
        <v>0</v>
      </c>
    </row>
    <row r="3325" spans="1:8" x14ac:dyDescent="0.25">
      <c r="A3325" s="1">
        <v>38666</v>
      </c>
      <c r="B3325" s="1" t="str">
        <f t="shared" si="51"/>
        <v>2005M11</v>
      </c>
      <c r="C3325">
        <v>91.519997000000004</v>
      </c>
      <c r="D3325">
        <v>92.099997999999999</v>
      </c>
      <c r="E3325">
        <v>91.300003000000004</v>
      </c>
      <c r="F3325">
        <v>92.080001999999993</v>
      </c>
      <c r="G3325">
        <v>92.080001999999993</v>
      </c>
      <c r="H3325">
        <v>0</v>
      </c>
    </row>
    <row r="3326" spans="1:8" x14ac:dyDescent="0.25">
      <c r="A3326" s="1">
        <v>38667</v>
      </c>
      <c r="B3326" s="1" t="str">
        <f t="shared" si="51"/>
        <v>2005M11</v>
      </c>
      <c r="C3326">
        <v>92.120002999999997</v>
      </c>
      <c r="D3326">
        <v>92.129997000000003</v>
      </c>
      <c r="E3326">
        <v>91.860000999999997</v>
      </c>
      <c r="F3326">
        <v>91.980002999999996</v>
      </c>
      <c r="G3326">
        <v>91.980002999999996</v>
      </c>
      <c r="H3326">
        <v>0</v>
      </c>
    </row>
    <row r="3327" spans="1:8" x14ac:dyDescent="0.25">
      <c r="A3327" s="1">
        <v>38670</v>
      </c>
      <c r="B3327" s="1" t="str">
        <f t="shared" si="51"/>
        <v>2005M11</v>
      </c>
      <c r="C3327">
        <v>91.760002</v>
      </c>
      <c r="D3327">
        <v>92.339995999999999</v>
      </c>
      <c r="E3327">
        <v>91.5</v>
      </c>
      <c r="F3327">
        <v>92.129997000000003</v>
      </c>
      <c r="G3327">
        <v>92.129997000000003</v>
      </c>
      <c r="H3327">
        <v>0</v>
      </c>
    </row>
    <row r="3328" spans="1:8" x14ac:dyDescent="0.25">
      <c r="A3328" s="1">
        <v>38671</v>
      </c>
      <c r="B3328" s="1" t="str">
        <f t="shared" si="51"/>
        <v>2005M11</v>
      </c>
      <c r="C3328">
        <v>92.150002000000001</v>
      </c>
      <c r="D3328">
        <v>92.540001000000004</v>
      </c>
      <c r="E3328">
        <v>91.989998</v>
      </c>
      <c r="F3328">
        <v>92.089995999999999</v>
      </c>
      <c r="G3328">
        <v>92.089995999999999</v>
      </c>
      <c r="H3328">
        <v>0</v>
      </c>
    </row>
    <row r="3329" spans="1:8" x14ac:dyDescent="0.25">
      <c r="A3329" s="1">
        <v>38672</v>
      </c>
      <c r="B3329" s="1" t="str">
        <f t="shared" si="51"/>
        <v>2005M11</v>
      </c>
      <c r="C3329">
        <v>91.959998999999996</v>
      </c>
      <c r="D3329">
        <v>92.629997000000003</v>
      </c>
      <c r="E3329">
        <v>91.910004000000001</v>
      </c>
      <c r="F3329">
        <v>92.330001999999993</v>
      </c>
      <c r="G3329">
        <v>92.330001999999993</v>
      </c>
      <c r="H3329">
        <v>0</v>
      </c>
    </row>
    <row r="3330" spans="1:8" x14ac:dyDescent="0.25">
      <c r="A3330" s="1">
        <v>38673</v>
      </c>
      <c r="B3330" s="1" t="str">
        <f t="shared" si="51"/>
        <v>2005M11</v>
      </c>
      <c r="C3330">
        <v>92.400002000000001</v>
      </c>
      <c r="D3330">
        <v>92.599997999999999</v>
      </c>
      <c r="E3330">
        <v>91.809997999999993</v>
      </c>
      <c r="F3330">
        <v>91.879997000000003</v>
      </c>
      <c r="G3330">
        <v>91.879997000000003</v>
      </c>
      <c r="H3330">
        <v>0</v>
      </c>
    </row>
    <row r="3331" spans="1:8" x14ac:dyDescent="0.25">
      <c r="A3331" s="1">
        <v>38674</v>
      </c>
      <c r="B3331" s="1" t="str">
        <f t="shared" ref="B3331:B3394" si="52">YEAR(A3331)&amp;"M"&amp;MONTH(A3331)</f>
        <v>2005M11</v>
      </c>
      <c r="C3331">
        <v>91.959998999999996</v>
      </c>
      <c r="D3331">
        <v>92.489998</v>
      </c>
      <c r="E3331">
        <v>91.699996999999996</v>
      </c>
      <c r="F3331">
        <v>91.93</v>
      </c>
      <c r="G3331">
        <v>91.93</v>
      </c>
      <c r="H3331">
        <v>0</v>
      </c>
    </row>
    <row r="3332" spans="1:8" x14ac:dyDescent="0.25">
      <c r="A3332" s="1">
        <v>38677</v>
      </c>
      <c r="B3332" s="1" t="str">
        <f t="shared" si="52"/>
        <v>2005M11</v>
      </c>
      <c r="C3332">
        <v>91.870002999999997</v>
      </c>
      <c r="D3332">
        <v>92.089995999999999</v>
      </c>
      <c r="E3332">
        <v>91.389999000000003</v>
      </c>
      <c r="F3332">
        <v>92.029999000000004</v>
      </c>
      <c r="G3332">
        <v>92.029999000000004</v>
      </c>
      <c r="H3332">
        <v>0</v>
      </c>
    </row>
    <row r="3333" spans="1:8" x14ac:dyDescent="0.25">
      <c r="A3333" s="1">
        <v>38678</v>
      </c>
      <c r="B3333" s="1" t="str">
        <f t="shared" si="52"/>
        <v>2005M11</v>
      </c>
      <c r="C3333">
        <v>92.029999000000004</v>
      </c>
      <c r="D3333">
        <v>92.330001999999993</v>
      </c>
      <c r="E3333">
        <v>91.400002000000001</v>
      </c>
      <c r="F3333">
        <v>91.5</v>
      </c>
      <c r="G3333">
        <v>91.5</v>
      </c>
      <c r="H3333">
        <v>0</v>
      </c>
    </row>
    <row r="3334" spans="1:8" x14ac:dyDescent="0.25">
      <c r="A3334" s="1">
        <v>38679</v>
      </c>
      <c r="B3334" s="1" t="str">
        <f t="shared" si="52"/>
        <v>2005M11</v>
      </c>
      <c r="C3334">
        <v>91.489998</v>
      </c>
      <c r="D3334">
        <v>91.720000999999996</v>
      </c>
      <c r="E3334">
        <v>91.150002000000001</v>
      </c>
      <c r="F3334">
        <v>91.510002</v>
      </c>
      <c r="G3334">
        <v>91.510002</v>
      </c>
      <c r="H3334">
        <v>0</v>
      </c>
    </row>
    <row r="3335" spans="1:8" x14ac:dyDescent="0.25">
      <c r="A3335" s="1">
        <v>38681</v>
      </c>
      <c r="B3335" s="1" t="str">
        <f t="shared" si="52"/>
        <v>2005M11</v>
      </c>
      <c r="C3335">
        <v>91.82</v>
      </c>
      <c r="D3335">
        <v>92.07</v>
      </c>
      <c r="E3335">
        <v>91.610000999999997</v>
      </c>
      <c r="F3335">
        <v>92.040001000000004</v>
      </c>
      <c r="G3335">
        <v>92.040001000000004</v>
      </c>
      <c r="H3335">
        <v>0</v>
      </c>
    </row>
    <row r="3336" spans="1:8" x14ac:dyDescent="0.25">
      <c r="A3336" s="1">
        <v>38684</v>
      </c>
      <c r="B3336" s="1" t="str">
        <f t="shared" si="52"/>
        <v>2005M11</v>
      </c>
      <c r="C3336">
        <v>92.050003000000004</v>
      </c>
      <c r="D3336">
        <v>92.309997999999993</v>
      </c>
      <c r="E3336">
        <v>90.800003000000004</v>
      </c>
      <c r="F3336">
        <v>90.980002999999996</v>
      </c>
      <c r="G3336">
        <v>90.980002999999996</v>
      </c>
      <c r="H3336">
        <v>0</v>
      </c>
    </row>
    <row r="3337" spans="1:8" x14ac:dyDescent="0.25">
      <c r="A3337" s="1">
        <v>38685</v>
      </c>
      <c r="B3337" s="1" t="str">
        <f t="shared" si="52"/>
        <v>2005M11</v>
      </c>
      <c r="C3337">
        <v>91.209998999999996</v>
      </c>
      <c r="D3337">
        <v>91.940002000000007</v>
      </c>
      <c r="E3337">
        <v>91.110000999999997</v>
      </c>
      <c r="F3337">
        <v>91.620002999999997</v>
      </c>
      <c r="G3337">
        <v>91.620002999999997</v>
      </c>
      <c r="H3337">
        <v>0</v>
      </c>
    </row>
    <row r="3338" spans="1:8" x14ac:dyDescent="0.25">
      <c r="A3338" s="1">
        <v>38686</v>
      </c>
      <c r="B3338" s="1" t="str">
        <f t="shared" si="52"/>
        <v>2005M11</v>
      </c>
      <c r="C3338">
        <v>91.809997999999993</v>
      </c>
      <c r="D3338">
        <v>91.830001999999993</v>
      </c>
      <c r="E3338">
        <v>91.449996999999996</v>
      </c>
      <c r="F3338">
        <v>91.57</v>
      </c>
      <c r="G3338">
        <v>91.57</v>
      </c>
      <c r="H3338">
        <v>0</v>
      </c>
    </row>
    <row r="3339" spans="1:8" x14ac:dyDescent="0.25">
      <c r="A3339" s="1">
        <v>38687</v>
      </c>
      <c r="B3339" s="1" t="str">
        <f t="shared" si="52"/>
        <v>2005M12</v>
      </c>
      <c r="C3339">
        <v>91.540001000000004</v>
      </c>
      <c r="D3339">
        <v>92.209998999999996</v>
      </c>
      <c r="E3339">
        <v>91.5</v>
      </c>
      <c r="F3339">
        <v>91.82</v>
      </c>
      <c r="G3339">
        <v>91.82</v>
      </c>
      <c r="H3339">
        <v>0</v>
      </c>
    </row>
    <row r="3340" spans="1:8" x14ac:dyDescent="0.25">
      <c r="A3340" s="1">
        <v>38688</v>
      </c>
      <c r="B3340" s="1" t="str">
        <f t="shared" si="52"/>
        <v>2005M12</v>
      </c>
      <c r="C3340">
        <v>91.870002999999997</v>
      </c>
      <c r="D3340">
        <v>92.32</v>
      </c>
      <c r="E3340">
        <v>91.760002</v>
      </c>
      <c r="F3340">
        <v>91.949996999999996</v>
      </c>
      <c r="G3340">
        <v>91.949996999999996</v>
      </c>
      <c r="H3340">
        <v>0</v>
      </c>
    </row>
    <row r="3341" spans="1:8" x14ac:dyDescent="0.25">
      <c r="A3341" s="1">
        <v>38691</v>
      </c>
      <c r="B3341" s="1" t="str">
        <f t="shared" si="52"/>
        <v>2005M12</v>
      </c>
      <c r="C3341">
        <v>92</v>
      </c>
      <c r="D3341">
        <v>92.190002000000007</v>
      </c>
      <c r="E3341">
        <v>91.32</v>
      </c>
      <c r="F3341">
        <v>91.480002999999996</v>
      </c>
      <c r="G3341">
        <v>91.480002999999996</v>
      </c>
      <c r="H3341">
        <v>0</v>
      </c>
    </row>
    <row r="3342" spans="1:8" x14ac:dyDescent="0.25">
      <c r="A3342" s="1">
        <v>38692</v>
      </c>
      <c r="B3342" s="1" t="str">
        <f t="shared" si="52"/>
        <v>2005M12</v>
      </c>
      <c r="C3342">
        <v>91.529999000000004</v>
      </c>
      <c r="D3342">
        <v>91.739998</v>
      </c>
      <c r="E3342">
        <v>91.389999000000003</v>
      </c>
      <c r="F3342">
        <v>91.440002000000007</v>
      </c>
      <c r="G3342">
        <v>91.440002000000007</v>
      </c>
      <c r="H3342">
        <v>0</v>
      </c>
    </row>
    <row r="3343" spans="1:8" x14ac:dyDescent="0.25">
      <c r="A3343" s="1">
        <v>38693</v>
      </c>
      <c r="B3343" s="1" t="str">
        <f t="shared" si="52"/>
        <v>2005M12</v>
      </c>
      <c r="C3343">
        <v>91.419998000000007</v>
      </c>
      <c r="D3343">
        <v>92.050003000000004</v>
      </c>
      <c r="E3343">
        <v>91.389999000000003</v>
      </c>
      <c r="F3343">
        <v>91.889999000000003</v>
      </c>
      <c r="G3343">
        <v>91.889999000000003</v>
      </c>
      <c r="H3343">
        <v>0</v>
      </c>
    </row>
    <row r="3344" spans="1:8" x14ac:dyDescent="0.25">
      <c r="A3344" s="1">
        <v>38694</v>
      </c>
      <c r="B3344" s="1" t="str">
        <f t="shared" si="52"/>
        <v>2005M12</v>
      </c>
      <c r="C3344">
        <v>91.949996999999996</v>
      </c>
      <c r="D3344">
        <v>91.980002999999996</v>
      </c>
      <c r="E3344">
        <v>91.029999000000004</v>
      </c>
      <c r="F3344">
        <v>91.260002</v>
      </c>
      <c r="G3344">
        <v>91.260002</v>
      </c>
      <c r="H3344">
        <v>0</v>
      </c>
    </row>
    <row r="3345" spans="1:8" x14ac:dyDescent="0.25">
      <c r="A3345" s="1">
        <v>38695</v>
      </c>
      <c r="B3345" s="1" t="str">
        <f t="shared" si="52"/>
        <v>2005M12</v>
      </c>
      <c r="C3345">
        <v>91.290001000000004</v>
      </c>
      <c r="D3345">
        <v>91.57</v>
      </c>
      <c r="E3345">
        <v>91.139999000000003</v>
      </c>
      <c r="F3345">
        <v>91.25</v>
      </c>
      <c r="G3345">
        <v>91.25</v>
      </c>
      <c r="H3345">
        <v>0</v>
      </c>
    </row>
    <row r="3346" spans="1:8" x14ac:dyDescent="0.25">
      <c r="A3346" s="1">
        <v>38698</v>
      </c>
      <c r="B3346" s="1" t="str">
        <f t="shared" si="52"/>
        <v>2005M12</v>
      </c>
      <c r="C3346">
        <v>91.43</v>
      </c>
      <c r="D3346">
        <v>91.510002</v>
      </c>
      <c r="E3346">
        <v>90.150002000000001</v>
      </c>
      <c r="F3346">
        <v>90.349997999999999</v>
      </c>
      <c r="G3346">
        <v>90.349997999999999</v>
      </c>
      <c r="H3346">
        <v>0</v>
      </c>
    </row>
    <row r="3347" spans="1:8" x14ac:dyDescent="0.25">
      <c r="A3347" s="1">
        <v>38699</v>
      </c>
      <c r="B3347" s="1" t="str">
        <f t="shared" si="52"/>
        <v>2005M12</v>
      </c>
      <c r="C3347">
        <v>90.330001999999993</v>
      </c>
      <c r="D3347">
        <v>90.68</v>
      </c>
      <c r="E3347">
        <v>90.169998000000007</v>
      </c>
      <c r="F3347">
        <v>90.379997000000003</v>
      </c>
      <c r="G3347">
        <v>90.379997000000003</v>
      </c>
      <c r="H3347">
        <v>0</v>
      </c>
    </row>
    <row r="3348" spans="1:8" x14ac:dyDescent="0.25">
      <c r="A3348" s="1">
        <v>38700</v>
      </c>
      <c r="B3348" s="1" t="str">
        <f t="shared" si="52"/>
        <v>2005M12</v>
      </c>
      <c r="C3348">
        <v>90.419998000000007</v>
      </c>
      <c r="D3348">
        <v>90.620002999999997</v>
      </c>
      <c r="E3348">
        <v>89.519997000000004</v>
      </c>
      <c r="F3348">
        <v>89.830001999999993</v>
      </c>
      <c r="G3348">
        <v>89.830001999999993</v>
      </c>
      <c r="H3348">
        <v>0</v>
      </c>
    </row>
    <row r="3349" spans="1:8" x14ac:dyDescent="0.25">
      <c r="A3349" s="1">
        <v>38701</v>
      </c>
      <c r="B3349" s="1" t="str">
        <f t="shared" si="52"/>
        <v>2005M12</v>
      </c>
      <c r="C3349">
        <v>90.019997000000004</v>
      </c>
      <c r="D3349">
        <v>90.620002999999997</v>
      </c>
      <c r="E3349">
        <v>89.540001000000004</v>
      </c>
      <c r="F3349">
        <v>90.019997000000004</v>
      </c>
      <c r="G3349">
        <v>90.019997000000004</v>
      </c>
      <c r="H3349">
        <v>0</v>
      </c>
    </row>
    <row r="3350" spans="1:8" x14ac:dyDescent="0.25">
      <c r="A3350" s="1">
        <v>38702</v>
      </c>
      <c r="B3350" s="1" t="str">
        <f t="shared" si="52"/>
        <v>2005M12</v>
      </c>
      <c r="C3350">
        <v>90.029999000000004</v>
      </c>
      <c r="D3350">
        <v>90.160004000000001</v>
      </c>
      <c r="E3350">
        <v>89.669998000000007</v>
      </c>
      <c r="F3350">
        <v>89.699996999999996</v>
      </c>
      <c r="G3350">
        <v>89.699996999999996</v>
      </c>
      <c r="H3350">
        <v>0</v>
      </c>
    </row>
    <row r="3351" spans="1:8" x14ac:dyDescent="0.25">
      <c r="A3351" s="1">
        <v>38705</v>
      </c>
      <c r="B3351" s="1" t="str">
        <f t="shared" si="52"/>
        <v>2005M12</v>
      </c>
      <c r="C3351">
        <v>89.599997999999999</v>
      </c>
      <c r="D3351">
        <v>90.029999000000004</v>
      </c>
      <c r="E3351">
        <v>89.580001999999993</v>
      </c>
      <c r="F3351">
        <v>89.870002999999997</v>
      </c>
      <c r="G3351">
        <v>89.870002999999997</v>
      </c>
      <c r="H3351">
        <v>0</v>
      </c>
    </row>
    <row r="3352" spans="1:8" x14ac:dyDescent="0.25">
      <c r="A3352" s="1">
        <v>38706</v>
      </c>
      <c r="B3352" s="1" t="str">
        <f t="shared" si="52"/>
        <v>2005M12</v>
      </c>
      <c r="C3352">
        <v>89.900002000000001</v>
      </c>
      <c r="D3352">
        <v>90.959998999999996</v>
      </c>
      <c r="E3352">
        <v>89.839995999999999</v>
      </c>
      <c r="F3352">
        <v>90.779999000000004</v>
      </c>
      <c r="G3352">
        <v>90.779999000000004</v>
      </c>
      <c r="H3352">
        <v>0</v>
      </c>
    </row>
    <row r="3353" spans="1:8" x14ac:dyDescent="0.25">
      <c r="A3353" s="1">
        <v>38707</v>
      </c>
      <c r="B3353" s="1" t="str">
        <f t="shared" si="52"/>
        <v>2005M12</v>
      </c>
      <c r="C3353">
        <v>90.760002</v>
      </c>
      <c r="D3353">
        <v>91.230002999999996</v>
      </c>
      <c r="E3353">
        <v>90.510002</v>
      </c>
      <c r="F3353">
        <v>90.940002000000007</v>
      </c>
      <c r="G3353">
        <v>90.940002000000007</v>
      </c>
      <c r="H3353">
        <v>0</v>
      </c>
    </row>
    <row r="3354" spans="1:8" x14ac:dyDescent="0.25">
      <c r="A3354" s="1">
        <v>38708</v>
      </c>
      <c r="B3354" s="1" t="str">
        <f t="shared" si="52"/>
        <v>2005M12</v>
      </c>
      <c r="C3354">
        <v>91.019997000000004</v>
      </c>
      <c r="D3354">
        <v>91.199996999999996</v>
      </c>
      <c r="E3354">
        <v>90.599997999999999</v>
      </c>
      <c r="F3354">
        <v>90.720000999999996</v>
      </c>
      <c r="G3354">
        <v>90.720000999999996</v>
      </c>
      <c r="H3354">
        <v>0</v>
      </c>
    </row>
    <row r="3355" spans="1:8" x14ac:dyDescent="0.25">
      <c r="A3355" s="1">
        <v>38709</v>
      </c>
      <c r="B3355" s="1" t="str">
        <f t="shared" si="52"/>
        <v>2005M12</v>
      </c>
      <c r="C3355">
        <v>90.800003000000004</v>
      </c>
      <c r="D3355">
        <v>91.089995999999999</v>
      </c>
      <c r="E3355">
        <v>90.68</v>
      </c>
      <c r="F3355">
        <v>90.839995999999999</v>
      </c>
      <c r="G3355">
        <v>90.839995999999999</v>
      </c>
      <c r="H3355">
        <v>0</v>
      </c>
    </row>
    <row r="3356" spans="1:8" x14ac:dyDescent="0.25">
      <c r="A3356" s="1">
        <v>38713</v>
      </c>
      <c r="B3356" s="1" t="str">
        <f t="shared" si="52"/>
        <v>2005M12</v>
      </c>
      <c r="C3356">
        <v>90.900002000000001</v>
      </c>
      <c r="D3356">
        <v>91.199996999999996</v>
      </c>
      <c r="E3356">
        <v>90.800003000000004</v>
      </c>
      <c r="F3356">
        <v>91.190002000000007</v>
      </c>
      <c r="G3356">
        <v>91.190002000000007</v>
      </c>
      <c r="H3356">
        <v>0</v>
      </c>
    </row>
    <row r="3357" spans="1:8" x14ac:dyDescent="0.25">
      <c r="A3357" s="1">
        <v>38714</v>
      </c>
      <c r="B3357" s="1" t="str">
        <f t="shared" si="52"/>
        <v>2005M12</v>
      </c>
      <c r="C3357">
        <v>91.07</v>
      </c>
      <c r="D3357">
        <v>91.330001999999993</v>
      </c>
      <c r="E3357">
        <v>90.519997000000004</v>
      </c>
      <c r="F3357">
        <v>91.260002</v>
      </c>
      <c r="G3357">
        <v>91.260002</v>
      </c>
      <c r="H3357">
        <v>0</v>
      </c>
    </row>
    <row r="3358" spans="1:8" x14ac:dyDescent="0.25">
      <c r="A3358" s="1">
        <v>38715</v>
      </c>
      <c r="B3358" s="1" t="str">
        <f t="shared" si="52"/>
        <v>2005M12</v>
      </c>
      <c r="C3358">
        <v>91.129997000000003</v>
      </c>
      <c r="D3358">
        <v>91.300003000000004</v>
      </c>
      <c r="E3358">
        <v>90.919998000000007</v>
      </c>
      <c r="F3358">
        <v>91.099997999999999</v>
      </c>
      <c r="G3358">
        <v>91.099997999999999</v>
      </c>
      <c r="H3358">
        <v>0</v>
      </c>
    </row>
    <row r="3359" spans="1:8" x14ac:dyDescent="0.25">
      <c r="A3359" s="1">
        <v>38716</v>
      </c>
      <c r="B3359" s="1" t="str">
        <f t="shared" si="52"/>
        <v>2005M12</v>
      </c>
      <c r="C3359">
        <v>91.080001999999993</v>
      </c>
      <c r="D3359">
        <v>91.470000999999996</v>
      </c>
      <c r="E3359">
        <v>90.779999000000004</v>
      </c>
      <c r="F3359">
        <v>91.169998000000007</v>
      </c>
      <c r="G3359">
        <v>91.169998000000007</v>
      </c>
      <c r="H3359">
        <v>0</v>
      </c>
    </row>
    <row r="3360" spans="1:8" x14ac:dyDescent="0.25">
      <c r="A3360" s="1">
        <v>38720</v>
      </c>
      <c r="B3360" s="1" t="str">
        <f t="shared" si="52"/>
        <v>2006M1</v>
      </c>
      <c r="C3360">
        <v>90.75</v>
      </c>
      <c r="D3360">
        <v>90.940002000000007</v>
      </c>
      <c r="E3360">
        <v>89.779999000000004</v>
      </c>
      <c r="F3360">
        <v>89.839995999999999</v>
      </c>
      <c r="G3360">
        <v>89.839995999999999</v>
      </c>
      <c r="H3360">
        <v>0</v>
      </c>
    </row>
    <row r="3361" spans="1:8" x14ac:dyDescent="0.25">
      <c r="A3361" s="1">
        <v>38721</v>
      </c>
      <c r="B3361" s="1" t="str">
        <f t="shared" si="52"/>
        <v>2006M1</v>
      </c>
      <c r="C3361">
        <v>89.730002999999996</v>
      </c>
      <c r="D3361">
        <v>89.860000999999997</v>
      </c>
      <c r="E3361">
        <v>89.010002</v>
      </c>
      <c r="F3361">
        <v>89.139999000000003</v>
      </c>
      <c r="G3361">
        <v>89.139999000000003</v>
      </c>
      <c r="H3361">
        <v>0</v>
      </c>
    </row>
    <row r="3362" spans="1:8" x14ac:dyDescent="0.25">
      <c r="A3362" s="1">
        <v>38722</v>
      </c>
      <c r="B3362" s="1" t="str">
        <f t="shared" si="52"/>
        <v>2006M1</v>
      </c>
      <c r="C3362">
        <v>89.269997000000004</v>
      </c>
      <c r="D3362">
        <v>89.629997000000003</v>
      </c>
      <c r="E3362">
        <v>89.18</v>
      </c>
      <c r="F3362">
        <v>89.330001999999993</v>
      </c>
      <c r="G3362">
        <v>89.330001999999993</v>
      </c>
      <c r="H3362">
        <v>0</v>
      </c>
    </row>
    <row r="3363" spans="1:8" x14ac:dyDescent="0.25">
      <c r="A3363" s="1">
        <v>38723</v>
      </c>
      <c r="B3363" s="1" t="str">
        <f t="shared" si="52"/>
        <v>2006M1</v>
      </c>
      <c r="C3363">
        <v>89.349997999999999</v>
      </c>
      <c r="D3363">
        <v>89.629997000000003</v>
      </c>
      <c r="E3363">
        <v>88.800003000000004</v>
      </c>
      <c r="F3363">
        <v>88.849997999999999</v>
      </c>
      <c r="G3363">
        <v>88.849997999999999</v>
      </c>
      <c r="H3363">
        <v>0</v>
      </c>
    </row>
    <row r="3364" spans="1:8" x14ac:dyDescent="0.25">
      <c r="A3364" s="1">
        <v>38726</v>
      </c>
      <c r="B3364" s="1" t="str">
        <f t="shared" si="52"/>
        <v>2006M1</v>
      </c>
      <c r="C3364">
        <v>88.959998999999996</v>
      </c>
      <c r="D3364">
        <v>89.449996999999996</v>
      </c>
      <c r="E3364">
        <v>88.809997999999993</v>
      </c>
      <c r="F3364">
        <v>89.25</v>
      </c>
      <c r="G3364">
        <v>89.25</v>
      </c>
      <c r="H3364">
        <v>0</v>
      </c>
    </row>
    <row r="3365" spans="1:8" x14ac:dyDescent="0.25">
      <c r="A3365" s="1">
        <v>38727</v>
      </c>
      <c r="B3365" s="1" t="str">
        <f t="shared" si="52"/>
        <v>2006M1</v>
      </c>
      <c r="C3365">
        <v>89.339995999999999</v>
      </c>
      <c r="D3365">
        <v>89.540001000000004</v>
      </c>
      <c r="E3365">
        <v>89.110000999999997</v>
      </c>
      <c r="F3365">
        <v>89.330001999999993</v>
      </c>
      <c r="G3365">
        <v>89.330001999999993</v>
      </c>
      <c r="H3365">
        <v>0</v>
      </c>
    </row>
    <row r="3366" spans="1:8" x14ac:dyDescent="0.25">
      <c r="A3366" s="1">
        <v>38728</v>
      </c>
      <c r="B3366" s="1" t="str">
        <f t="shared" si="52"/>
        <v>2006M1</v>
      </c>
      <c r="C3366">
        <v>89.370002999999997</v>
      </c>
      <c r="D3366">
        <v>89.57</v>
      </c>
      <c r="E3366">
        <v>88.860000999999997</v>
      </c>
      <c r="F3366">
        <v>88.989998</v>
      </c>
      <c r="G3366">
        <v>88.989998</v>
      </c>
      <c r="H3366">
        <v>0</v>
      </c>
    </row>
    <row r="3367" spans="1:8" x14ac:dyDescent="0.25">
      <c r="A3367" s="1">
        <v>38729</v>
      </c>
      <c r="B3367" s="1" t="str">
        <f t="shared" si="52"/>
        <v>2006M1</v>
      </c>
      <c r="C3367">
        <v>88.940002000000007</v>
      </c>
      <c r="D3367">
        <v>89.669998000000007</v>
      </c>
      <c r="E3367">
        <v>88.730002999999996</v>
      </c>
      <c r="F3367">
        <v>89.440002000000007</v>
      </c>
      <c r="G3367">
        <v>89.440002000000007</v>
      </c>
      <c r="H3367">
        <v>0</v>
      </c>
    </row>
    <row r="3368" spans="1:8" x14ac:dyDescent="0.25">
      <c r="A3368" s="1">
        <v>38730</v>
      </c>
      <c r="B3368" s="1" t="str">
        <f t="shared" si="52"/>
        <v>2006M1</v>
      </c>
      <c r="C3368">
        <v>89.470000999999996</v>
      </c>
      <c r="D3368">
        <v>89.550003000000004</v>
      </c>
      <c r="E3368">
        <v>88.849997999999999</v>
      </c>
      <c r="F3368">
        <v>88.889999000000003</v>
      </c>
      <c r="G3368">
        <v>88.889999000000003</v>
      </c>
      <c r="H3368">
        <v>0</v>
      </c>
    </row>
    <row r="3369" spans="1:8" x14ac:dyDescent="0.25">
      <c r="A3369" s="1">
        <v>38734</v>
      </c>
      <c r="B3369" s="1" t="str">
        <f t="shared" si="52"/>
        <v>2006M1</v>
      </c>
      <c r="C3369">
        <v>89.110000999999997</v>
      </c>
      <c r="D3369">
        <v>89.599997999999999</v>
      </c>
      <c r="E3369">
        <v>88.93</v>
      </c>
      <c r="F3369">
        <v>89.300003000000004</v>
      </c>
      <c r="G3369">
        <v>89.300003000000004</v>
      </c>
      <c r="H3369">
        <v>0</v>
      </c>
    </row>
    <row r="3370" spans="1:8" x14ac:dyDescent="0.25">
      <c r="A3370" s="1">
        <v>38735</v>
      </c>
      <c r="B3370" s="1" t="str">
        <f t="shared" si="52"/>
        <v>2006M1</v>
      </c>
      <c r="C3370">
        <v>89.230002999999996</v>
      </c>
      <c r="D3370">
        <v>89.510002</v>
      </c>
      <c r="E3370">
        <v>88.940002000000007</v>
      </c>
      <c r="F3370">
        <v>89.260002</v>
      </c>
      <c r="G3370">
        <v>89.260002</v>
      </c>
      <c r="H3370">
        <v>0</v>
      </c>
    </row>
    <row r="3371" spans="1:8" x14ac:dyDescent="0.25">
      <c r="A3371" s="1">
        <v>38736</v>
      </c>
      <c r="B3371" s="1" t="str">
        <f t="shared" si="52"/>
        <v>2006M1</v>
      </c>
      <c r="C3371">
        <v>89.309997999999993</v>
      </c>
      <c r="D3371">
        <v>89.639999000000003</v>
      </c>
      <c r="E3371">
        <v>89.18</v>
      </c>
      <c r="F3371">
        <v>89.389999000000003</v>
      </c>
      <c r="G3371">
        <v>89.389999000000003</v>
      </c>
      <c r="H3371">
        <v>0</v>
      </c>
    </row>
    <row r="3372" spans="1:8" x14ac:dyDescent="0.25">
      <c r="A3372" s="1">
        <v>38737</v>
      </c>
      <c r="B3372" s="1" t="str">
        <f t="shared" si="52"/>
        <v>2006M1</v>
      </c>
      <c r="C3372">
        <v>89.389999000000003</v>
      </c>
      <c r="D3372">
        <v>89.650002000000001</v>
      </c>
      <c r="E3372">
        <v>88.949996999999996</v>
      </c>
      <c r="F3372">
        <v>88.949996999999996</v>
      </c>
      <c r="G3372">
        <v>88.949996999999996</v>
      </c>
      <c r="H3372">
        <v>0</v>
      </c>
    </row>
    <row r="3373" spans="1:8" x14ac:dyDescent="0.25">
      <c r="A3373" s="1">
        <v>38740</v>
      </c>
      <c r="B3373" s="1" t="str">
        <f t="shared" si="52"/>
        <v>2006M1</v>
      </c>
      <c r="C3373">
        <v>88.790001000000004</v>
      </c>
      <c r="D3373">
        <v>88.959998999999996</v>
      </c>
      <c r="E3373">
        <v>87.93</v>
      </c>
      <c r="F3373">
        <v>87.949996999999996</v>
      </c>
      <c r="G3373">
        <v>87.949996999999996</v>
      </c>
      <c r="H3373">
        <v>0</v>
      </c>
    </row>
    <row r="3374" spans="1:8" x14ac:dyDescent="0.25">
      <c r="A3374" s="1">
        <v>38741</v>
      </c>
      <c r="B3374" s="1" t="str">
        <f t="shared" si="52"/>
        <v>2006M1</v>
      </c>
      <c r="C3374">
        <v>87.940002000000007</v>
      </c>
      <c r="D3374">
        <v>88.239998</v>
      </c>
      <c r="E3374">
        <v>87.830001999999993</v>
      </c>
      <c r="F3374">
        <v>88.059997999999993</v>
      </c>
      <c r="G3374">
        <v>88.059997999999993</v>
      </c>
      <c r="H3374">
        <v>0</v>
      </c>
    </row>
    <row r="3375" spans="1:8" x14ac:dyDescent="0.25">
      <c r="A3375" s="1">
        <v>38742</v>
      </c>
      <c r="B3375" s="1" t="str">
        <f t="shared" si="52"/>
        <v>2006M1</v>
      </c>
      <c r="C3375">
        <v>88.239998</v>
      </c>
      <c r="D3375">
        <v>88.419998000000007</v>
      </c>
      <c r="E3375">
        <v>87.860000999999997</v>
      </c>
      <c r="F3375">
        <v>88.330001999999993</v>
      </c>
      <c r="G3375">
        <v>88.330001999999993</v>
      </c>
      <c r="H3375">
        <v>0</v>
      </c>
    </row>
    <row r="3376" spans="1:8" x14ac:dyDescent="0.25">
      <c r="A3376" s="1">
        <v>38743</v>
      </c>
      <c r="B3376" s="1" t="str">
        <f t="shared" si="52"/>
        <v>2006M1</v>
      </c>
      <c r="C3376">
        <v>88.419998000000007</v>
      </c>
      <c r="D3376">
        <v>88.709998999999996</v>
      </c>
      <c r="E3376">
        <v>88.230002999999996</v>
      </c>
      <c r="F3376">
        <v>88.620002999999997</v>
      </c>
      <c r="G3376">
        <v>88.620002999999997</v>
      </c>
      <c r="H3376">
        <v>0</v>
      </c>
    </row>
    <row r="3377" spans="1:8" x14ac:dyDescent="0.25">
      <c r="A3377" s="1">
        <v>38744</v>
      </c>
      <c r="B3377" s="1" t="str">
        <f t="shared" si="52"/>
        <v>2006M1</v>
      </c>
      <c r="C3377">
        <v>88.599997999999999</v>
      </c>
      <c r="D3377">
        <v>89.400002000000001</v>
      </c>
      <c r="E3377">
        <v>88.459998999999996</v>
      </c>
      <c r="F3377">
        <v>89.32</v>
      </c>
      <c r="G3377">
        <v>89.32</v>
      </c>
      <c r="H3377">
        <v>0</v>
      </c>
    </row>
    <row r="3378" spans="1:8" x14ac:dyDescent="0.25">
      <c r="A3378" s="1">
        <v>38747</v>
      </c>
      <c r="B3378" s="1" t="str">
        <f t="shared" si="52"/>
        <v>2006M1</v>
      </c>
      <c r="C3378">
        <v>89.269997000000004</v>
      </c>
      <c r="D3378">
        <v>89.529999000000004</v>
      </c>
      <c r="E3378">
        <v>89.230002999999996</v>
      </c>
      <c r="F3378">
        <v>89.419998000000007</v>
      </c>
      <c r="G3378">
        <v>89.419998000000007</v>
      </c>
      <c r="H3378">
        <v>0</v>
      </c>
    </row>
    <row r="3379" spans="1:8" x14ac:dyDescent="0.25">
      <c r="A3379" s="1">
        <v>38748</v>
      </c>
      <c r="B3379" s="1" t="str">
        <f t="shared" si="52"/>
        <v>2006M1</v>
      </c>
      <c r="C3379">
        <v>89.43</v>
      </c>
      <c r="D3379">
        <v>89.470000999999996</v>
      </c>
      <c r="E3379">
        <v>88.690002000000007</v>
      </c>
      <c r="F3379">
        <v>88.959998999999996</v>
      </c>
      <c r="G3379">
        <v>88.959998999999996</v>
      </c>
      <c r="H3379">
        <v>0</v>
      </c>
    </row>
    <row r="3380" spans="1:8" x14ac:dyDescent="0.25">
      <c r="A3380" s="1">
        <v>38749</v>
      </c>
      <c r="B3380" s="1" t="str">
        <f t="shared" si="52"/>
        <v>2006M2</v>
      </c>
      <c r="C3380">
        <v>88.959998999999996</v>
      </c>
      <c r="D3380">
        <v>89.57</v>
      </c>
      <c r="E3380">
        <v>88.839995999999999</v>
      </c>
      <c r="F3380">
        <v>89.510002</v>
      </c>
      <c r="G3380">
        <v>89.510002</v>
      </c>
      <c r="H3380">
        <v>0</v>
      </c>
    </row>
    <row r="3381" spans="1:8" x14ac:dyDescent="0.25">
      <c r="A3381" s="1">
        <v>38750</v>
      </c>
      <c r="B3381" s="1" t="str">
        <f t="shared" si="52"/>
        <v>2006M2</v>
      </c>
      <c r="C3381">
        <v>89.489998</v>
      </c>
      <c r="D3381">
        <v>89.739998</v>
      </c>
      <c r="E3381">
        <v>89.290001000000004</v>
      </c>
      <c r="F3381">
        <v>89.370002999999997</v>
      </c>
      <c r="G3381">
        <v>89.370002999999997</v>
      </c>
      <c r="H3381">
        <v>0</v>
      </c>
    </row>
    <row r="3382" spans="1:8" x14ac:dyDescent="0.25">
      <c r="A3382" s="1">
        <v>38751</v>
      </c>
      <c r="B3382" s="1" t="str">
        <f t="shared" si="52"/>
        <v>2006M2</v>
      </c>
      <c r="C3382">
        <v>89.470000999999996</v>
      </c>
      <c r="D3382">
        <v>90.230002999999996</v>
      </c>
      <c r="E3382">
        <v>89.300003000000004</v>
      </c>
      <c r="F3382">
        <v>89.889999000000003</v>
      </c>
      <c r="G3382">
        <v>89.889999000000003</v>
      </c>
      <c r="H3382">
        <v>0</v>
      </c>
    </row>
    <row r="3383" spans="1:8" x14ac:dyDescent="0.25">
      <c r="A3383" s="1">
        <v>38754</v>
      </c>
      <c r="B3383" s="1" t="str">
        <f t="shared" si="52"/>
        <v>2006M2</v>
      </c>
      <c r="C3383">
        <v>89.860000999999997</v>
      </c>
      <c r="D3383">
        <v>90.419998000000007</v>
      </c>
      <c r="E3383">
        <v>89.730002999999996</v>
      </c>
      <c r="F3383">
        <v>90.290001000000004</v>
      </c>
      <c r="G3383">
        <v>90.290001000000004</v>
      </c>
      <c r="H3383">
        <v>0</v>
      </c>
    </row>
    <row r="3384" spans="1:8" x14ac:dyDescent="0.25">
      <c r="A3384" s="1">
        <v>38755</v>
      </c>
      <c r="B3384" s="1" t="str">
        <f t="shared" si="52"/>
        <v>2006M2</v>
      </c>
      <c r="C3384">
        <v>90.339995999999999</v>
      </c>
      <c r="D3384">
        <v>90.400002000000001</v>
      </c>
      <c r="E3384">
        <v>89.900002000000001</v>
      </c>
      <c r="F3384">
        <v>90.239998</v>
      </c>
      <c r="G3384">
        <v>90.239998</v>
      </c>
      <c r="H3384">
        <v>0</v>
      </c>
    </row>
    <row r="3385" spans="1:8" x14ac:dyDescent="0.25">
      <c r="A3385" s="1">
        <v>38756</v>
      </c>
      <c r="B3385" s="1" t="str">
        <f t="shared" si="52"/>
        <v>2006M2</v>
      </c>
      <c r="C3385">
        <v>90.089995999999999</v>
      </c>
      <c r="D3385">
        <v>90.550003000000004</v>
      </c>
      <c r="E3385">
        <v>90.059997999999993</v>
      </c>
      <c r="F3385">
        <v>90.43</v>
      </c>
      <c r="G3385">
        <v>90.43</v>
      </c>
      <c r="H3385">
        <v>0</v>
      </c>
    </row>
    <row r="3386" spans="1:8" x14ac:dyDescent="0.25">
      <c r="A3386" s="1">
        <v>38757</v>
      </c>
      <c r="B3386" s="1" t="str">
        <f t="shared" si="52"/>
        <v>2006M2</v>
      </c>
      <c r="C3386">
        <v>90.300003000000004</v>
      </c>
      <c r="D3386">
        <v>90.389999000000003</v>
      </c>
      <c r="E3386">
        <v>90.080001999999993</v>
      </c>
      <c r="F3386">
        <v>90.290001000000004</v>
      </c>
      <c r="G3386">
        <v>90.290001000000004</v>
      </c>
      <c r="H3386">
        <v>0</v>
      </c>
    </row>
    <row r="3387" spans="1:8" x14ac:dyDescent="0.25">
      <c r="A3387" s="1">
        <v>38758</v>
      </c>
      <c r="B3387" s="1" t="str">
        <f t="shared" si="52"/>
        <v>2006M2</v>
      </c>
      <c r="C3387">
        <v>90.150002000000001</v>
      </c>
      <c r="D3387">
        <v>90.57</v>
      </c>
      <c r="E3387">
        <v>89.699996999999996</v>
      </c>
      <c r="F3387">
        <v>90.550003000000004</v>
      </c>
      <c r="G3387">
        <v>90.550003000000004</v>
      </c>
      <c r="H3387">
        <v>0</v>
      </c>
    </row>
    <row r="3388" spans="1:8" x14ac:dyDescent="0.25">
      <c r="A3388" s="1">
        <v>38761</v>
      </c>
      <c r="B3388" s="1" t="str">
        <f t="shared" si="52"/>
        <v>2006M2</v>
      </c>
      <c r="C3388">
        <v>90.550003000000004</v>
      </c>
      <c r="D3388">
        <v>90.779999000000004</v>
      </c>
      <c r="E3388">
        <v>90.480002999999996</v>
      </c>
      <c r="F3388">
        <v>90.540001000000004</v>
      </c>
      <c r="G3388">
        <v>90.540001000000004</v>
      </c>
      <c r="H3388">
        <v>0</v>
      </c>
    </row>
    <row r="3389" spans="1:8" x14ac:dyDescent="0.25">
      <c r="A3389" s="1">
        <v>38762</v>
      </c>
      <c r="B3389" s="1" t="str">
        <f t="shared" si="52"/>
        <v>2006M2</v>
      </c>
      <c r="C3389">
        <v>90.519997000000004</v>
      </c>
      <c r="D3389">
        <v>90.93</v>
      </c>
      <c r="E3389">
        <v>90.410004000000001</v>
      </c>
      <c r="F3389">
        <v>90.540001000000004</v>
      </c>
      <c r="G3389">
        <v>90.540001000000004</v>
      </c>
      <c r="H3389">
        <v>0</v>
      </c>
    </row>
    <row r="3390" spans="1:8" x14ac:dyDescent="0.25">
      <c r="A3390" s="1">
        <v>38763</v>
      </c>
      <c r="B3390" s="1" t="str">
        <f t="shared" si="52"/>
        <v>2006M2</v>
      </c>
      <c r="C3390">
        <v>90.559997999999993</v>
      </c>
      <c r="D3390">
        <v>90.809997999999993</v>
      </c>
      <c r="E3390">
        <v>90.169998000000007</v>
      </c>
      <c r="F3390">
        <v>90.720000999999996</v>
      </c>
      <c r="G3390">
        <v>90.720000999999996</v>
      </c>
      <c r="H3390">
        <v>0</v>
      </c>
    </row>
    <row r="3391" spans="1:8" x14ac:dyDescent="0.25">
      <c r="A3391" s="1">
        <v>38764</v>
      </c>
      <c r="B3391" s="1" t="str">
        <f t="shared" si="52"/>
        <v>2006M2</v>
      </c>
      <c r="C3391">
        <v>90.739998</v>
      </c>
      <c r="D3391">
        <v>91.019997000000004</v>
      </c>
      <c r="E3391">
        <v>90.580001999999993</v>
      </c>
      <c r="F3391">
        <v>90.730002999999996</v>
      </c>
      <c r="G3391">
        <v>90.730002999999996</v>
      </c>
      <c r="H3391">
        <v>0</v>
      </c>
    </row>
    <row r="3392" spans="1:8" x14ac:dyDescent="0.25">
      <c r="A3392" s="1">
        <v>38765</v>
      </c>
      <c r="B3392" s="1" t="str">
        <f t="shared" si="52"/>
        <v>2006M2</v>
      </c>
      <c r="C3392">
        <v>90.610000999999997</v>
      </c>
      <c r="D3392">
        <v>91.010002</v>
      </c>
      <c r="E3392">
        <v>90.43</v>
      </c>
      <c r="F3392">
        <v>90.639999000000003</v>
      </c>
      <c r="G3392">
        <v>90.639999000000003</v>
      </c>
      <c r="H3392">
        <v>0</v>
      </c>
    </row>
    <row r="3393" spans="1:8" x14ac:dyDescent="0.25">
      <c r="A3393" s="1">
        <v>38769</v>
      </c>
      <c r="B3393" s="1" t="str">
        <f t="shared" si="52"/>
        <v>2006M2</v>
      </c>
      <c r="C3393">
        <v>90.449996999999996</v>
      </c>
      <c r="D3393">
        <v>90.739998</v>
      </c>
      <c r="E3393">
        <v>90.410004000000001</v>
      </c>
      <c r="F3393">
        <v>90.550003000000004</v>
      </c>
      <c r="G3393">
        <v>90.550003000000004</v>
      </c>
      <c r="H3393">
        <v>0</v>
      </c>
    </row>
    <row r="3394" spans="1:8" x14ac:dyDescent="0.25">
      <c r="A3394" s="1">
        <v>38770</v>
      </c>
      <c r="B3394" s="1" t="str">
        <f t="shared" si="52"/>
        <v>2006M2</v>
      </c>
      <c r="C3394">
        <v>90.57</v>
      </c>
      <c r="D3394">
        <v>90.889999000000003</v>
      </c>
      <c r="E3394">
        <v>90.470000999999996</v>
      </c>
      <c r="F3394">
        <v>90.669998000000007</v>
      </c>
      <c r="G3394">
        <v>90.669998000000007</v>
      </c>
      <c r="H3394">
        <v>0</v>
      </c>
    </row>
    <row r="3395" spans="1:8" x14ac:dyDescent="0.25">
      <c r="A3395" s="1">
        <v>38771</v>
      </c>
      <c r="B3395" s="1" t="str">
        <f t="shared" ref="B3395:B3458" si="53">YEAR(A3395)&amp;"M"&amp;MONTH(A3395)</f>
        <v>2006M2</v>
      </c>
      <c r="C3395">
        <v>90.559997999999993</v>
      </c>
      <c r="D3395">
        <v>90.669998000000007</v>
      </c>
      <c r="E3395">
        <v>90.089995999999999</v>
      </c>
      <c r="F3395">
        <v>90.389999000000003</v>
      </c>
      <c r="G3395">
        <v>90.389999000000003</v>
      </c>
      <c r="H3395">
        <v>0</v>
      </c>
    </row>
    <row r="3396" spans="1:8" x14ac:dyDescent="0.25">
      <c r="A3396" s="1">
        <v>38772</v>
      </c>
      <c r="B3396" s="1" t="str">
        <f t="shared" si="53"/>
        <v>2006M2</v>
      </c>
      <c r="C3396">
        <v>90.379997000000003</v>
      </c>
      <c r="D3396">
        <v>90.709998999999996</v>
      </c>
      <c r="E3396">
        <v>90.239998</v>
      </c>
      <c r="F3396">
        <v>90.610000999999997</v>
      </c>
      <c r="G3396">
        <v>90.610000999999997</v>
      </c>
      <c r="H3396">
        <v>0</v>
      </c>
    </row>
    <row r="3397" spans="1:8" x14ac:dyDescent="0.25">
      <c r="A3397" s="1">
        <v>38775</v>
      </c>
      <c r="B3397" s="1" t="str">
        <f t="shared" si="53"/>
        <v>2006M2</v>
      </c>
      <c r="C3397">
        <v>90.860000999999997</v>
      </c>
      <c r="D3397">
        <v>90.889999000000003</v>
      </c>
      <c r="E3397">
        <v>90.510002</v>
      </c>
      <c r="F3397">
        <v>90.629997000000003</v>
      </c>
      <c r="G3397">
        <v>90.629997000000003</v>
      </c>
      <c r="H3397">
        <v>0</v>
      </c>
    </row>
    <row r="3398" spans="1:8" x14ac:dyDescent="0.25">
      <c r="A3398" s="1">
        <v>38776</v>
      </c>
      <c r="B3398" s="1" t="str">
        <f t="shared" si="53"/>
        <v>2006M2</v>
      </c>
      <c r="C3398">
        <v>90.669998000000007</v>
      </c>
      <c r="D3398">
        <v>90.760002</v>
      </c>
      <c r="E3398">
        <v>90.019997000000004</v>
      </c>
      <c r="F3398">
        <v>90.110000999999997</v>
      </c>
      <c r="G3398">
        <v>90.110000999999997</v>
      </c>
      <c r="H3398">
        <v>0</v>
      </c>
    </row>
    <row r="3399" spans="1:8" x14ac:dyDescent="0.25">
      <c r="A3399" s="1">
        <v>38777</v>
      </c>
      <c r="B3399" s="1" t="str">
        <f t="shared" si="53"/>
        <v>2006M3</v>
      </c>
      <c r="C3399">
        <v>90.080001999999993</v>
      </c>
      <c r="D3399">
        <v>90.400002000000001</v>
      </c>
      <c r="E3399">
        <v>89.849997999999999</v>
      </c>
      <c r="F3399">
        <v>90.220000999999996</v>
      </c>
      <c r="G3399">
        <v>90.220000999999996</v>
      </c>
      <c r="H3399">
        <v>0</v>
      </c>
    </row>
    <row r="3400" spans="1:8" x14ac:dyDescent="0.25">
      <c r="A3400" s="1">
        <v>38778</v>
      </c>
      <c r="B3400" s="1" t="str">
        <f t="shared" si="53"/>
        <v>2006M3</v>
      </c>
      <c r="C3400">
        <v>90.220000999999996</v>
      </c>
      <c r="D3400">
        <v>90.269997000000004</v>
      </c>
      <c r="E3400">
        <v>89.529999000000004</v>
      </c>
      <c r="F3400">
        <v>89.559997999999993</v>
      </c>
      <c r="G3400">
        <v>89.559997999999993</v>
      </c>
      <c r="H3400">
        <v>0</v>
      </c>
    </row>
    <row r="3401" spans="1:8" x14ac:dyDescent="0.25">
      <c r="A3401" s="1">
        <v>38779</v>
      </c>
      <c r="B3401" s="1" t="str">
        <f t="shared" si="53"/>
        <v>2006M3</v>
      </c>
      <c r="C3401">
        <v>89.550003000000004</v>
      </c>
      <c r="D3401">
        <v>89.900002000000001</v>
      </c>
      <c r="E3401">
        <v>89.5</v>
      </c>
      <c r="F3401">
        <v>89.660004000000001</v>
      </c>
      <c r="G3401">
        <v>89.660004000000001</v>
      </c>
      <c r="H3401">
        <v>0</v>
      </c>
    </row>
    <row r="3402" spans="1:8" x14ac:dyDescent="0.25">
      <c r="A3402" s="1">
        <v>38782</v>
      </c>
      <c r="B3402" s="1" t="str">
        <f t="shared" si="53"/>
        <v>2006M3</v>
      </c>
      <c r="C3402">
        <v>89.360000999999997</v>
      </c>
      <c r="D3402">
        <v>90.07</v>
      </c>
      <c r="E3402">
        <v>89.279999000000004</v>
      </c>
      <c r="F3402">
        <v>89.889999000000003</v>
      </c>
      <c r="G3402">
        <v>89.889999000000003</v>
      </c>
      <c r="H3402">
        <v>0</v>
      </c>
    </row>
    <row r="3403" spans="1:8" x14ac:dyDescent="0.25">
      <c r="A3403" s="1">
        <v>38783</v>
      </c>
      <c r="B3403" s="1" t="str">
        <f t="shared" si="53"/>
        <v>2006M3</v>
      </c>
      <c r="C3403">
        <v>89.910004000000001</v>
      </c>
      <c r="D3403">
        <v>90.860000999999997</v>
      </c>
      <c r="E3403">
        <v>89.860000999999997</v>
      </c>
      <c r="F3403">
        <v>90.769997000000004</v>
      </c>
      <c r="G3403">
        <v>90.769997000000004</v>
      </c>
      <c r="H3403">
        <v>0</v>
      </c>
    </row>
    <row r="3404" spans="1:8" x14ac:dyDescent="0.25">
      <c r="A3404" s="1">
        <v>38784</v>
      </c>
      <c r="B3404" s="1" t="str">
        <f t="shared" si="53"/>
        <v>2006M3</v>
      </c>
      <c r="C3404">
        <v>90.709998999999996</v>
      </c>
      <c r="D3404">
        <v>90.800003000000004</v>
      </c>
      <c r="E3404">
        <v>90.43</v>
      </c>
      <c r="F3404">
        <v>90.620002999999997</v>
      </c>
      <c r="G3404">
        <v>90.620002999999997</v>
      </c>
      <c r="H3404">
        <v>0</v>
      </c>
    </row>
    <row r="3405" spans="1:8" x14ac:dyDescent="0.25">
      <c r="A3405" s="1">
        <v>38785</v>
      </c>
      <c r="B3405" s="1" t="str">
        <f t="shared" si="53"/>
        <v>2006M3</v>
      </c>
      <c r="C3405">
        <v>90.599997999999999</v>
      </c>
      <c r="D3405">
        <v>90.790001000000004</v>
      </c>
      <c r="E3405">
        <v>90.379997000000003</v>
      </c>
      <c r="F3405">
        <v>90.75</v>
      </c>
      <c r="G3405">
        <v>90.75</v>
      </c>
      <c r="H3405">
        <v>0</v>
      </c>
    </row>
    <row r="3406" spans="1:8" x14ac:dyDescent="0.25">
      <c r="A3406" s="1">
        <v>38786</v>
      </c>
      <c r="B3406" s="1" t="str">
        <f t="shared" si="53"/>
        <v>2006M3</v>
      </c>
      <c r="C3406">
        <v>90.779999000000004</v>
      </c>
      <c r="D3406">
        <v>91.160004000000001</v>
      </c>
      <c r="E3406">
        <v>90.589995999999999</v>
      </c>
      <c r="F3406">
        <v>90.849997999999999</v>
      </c>
      <c r="G3406">
        <v>90.849997999999999</v>
      </c>
      <c r="H3406">
        <v>0</v>
      </c>
    </row>
    <row r="3407" spans="1:8" x14ac:dyDescent="0.25">
      <c r="A3407" s="1">
        <v>38789</v>
      </c>
      <c r="B3407" s="1" t="str">
        <f t="shared" si="53"/>
        <v>2006M3</v>
      </c>
      <c r="C3407">
        <v>90.830001999999993</v>
      </c>
      <c r="D3407">
        <v>90.870002999999997</v>
      </c>
      <c r="E3407">
        <v>90.519997000000004</v>
      </c>
      <c r="F3407">
        <v>90.540001000000004</v>
      </c>
      <c r="G3407">
        <v>90.540001000000004</v>
      </c>
      <c r="H3407">
        <v>0</v>
      </c>
    </row>
    <row r="3408" spans="1:8" x14ac:dyDescent="0.25">
      <c r="A3408" s="1">
        <v>38790</v>
      </c>
      <c r="B3408" s="1" t="str">
        <f t="shared" si="53"/>
        <v>2006M3</v>
      </c>
      <c r="C3408">
        <v>90.480002999999996</v>
      </c>
      <c r="D3408">
        <v>90.610000999999997</v>
      </c>
      <c r="E3408">
        <v>89.889999000000003</v>
      </c>
      <c r="F3408">
        <v>90</v>
      </c>
      <c r="G3408">
        <v>90</v>
      </c>
      <c r="H3408">
        <v>0</v>
      </c>
    </row>
    <row r="3409" spans="1:8" x14ac:dyDescent="0.25">
      <c r="A3409" s="1">
        <v>38791</v>
      </c>
      <c r="B3409" s="1" t="str">
        <f t="shared" si="53"/>
        <v>2006M3</v>
      </c>
      <c r="C3409">
        <v>90.040001000000004</v>
      </c>
      <c r="D3409">
        <v>90.080001999999993</v>
      </c>
      <c r="E3409">
        <v>89.690002000000007</v>
      </c>
      <c r="F3409">
        <v>89.699996999999996</v>
      </c>
      <c r="G3409">
        <v>89.699996999999996</v>
      </c>
      <c r="H3409">
        <v>0</v>
      </c>
    </row>
    <row r="3410" spans="1:8" x14ac:dyDescent="0.25">
      <c r="A3410" s="1">
        <v>38792</v>
      </c>
      <c r="B3410" s="1" t="str">
        <f t="shared" si="53"/>
        <v>2006M3</v>
      </c>
      <c r="C3410">
        <v>89.739998</v>
      </c>
      <c r="D3410">
        <v>89.970000999999996</v>
      </c>
      <c r="E3410">
        <v>89</v>
      </c>
      <c r="F3410">
        <v>89.07</v>
      </c>
      <c r="G3410">
        <v>89.07</v>
      </c>
      <c r="H3410">
        <v>0</v>
      </c>
    </row>
    <row r="3411" spans="1:8" x14ac:dyDescent="0.25">
      <c r="A3411" s="1">
        <v>38793</v>
      </c>
      <c r="B3411" s="1" t="str">
        <f t="shared" si="53"/>
        <v>2006M3</v>
      </c>
      <c r="C3411">
        <v>89.110000999999997</v>
      </c>
      <c r="D3411">
        <v>89.290001000000004</v>
      </c>
      <c r="E3411">
        <v>88.849997999999999</v>
      </c>
      <c r="F3411">
        <v>88.919998000000007</v>
      </c>
      <c r="G3411">
        <v>88.919998000000007</v>
      </c>
      <c r="H3411">
        <v>0</v>
      </c>
    </row>
    <row r="3412" spans="1:8" x14ac:dyDescent="0.25">
      <c r="A3412" s="1">
        <v>38796</v>
      </c>
      <c r="B3412" s="1" t="str">
        <f t="shared" si="53"/>
        <v>2006M3</v>
      </c>
      <c r="C3412">
        <v>89.07</v>
      </c>
      <c r="D3412">
        <v>89.269997000000004</v>
      </c>
      <c r="E3412">
        <v>88.949996999999996</v>
      </c>
      <c r="F3412">
        <v>89.129997000000003</v>
      </c>
      <c r="G3412">
        <v>89.129997000000003</v>
      </c>
      <c r="H3412">
        <v>0</v>
      </c>
    </row>
    <row r="3413" spans="1:8" x14ac:dyDescent="0.25">
      <c r="A3413" s="1">
        <v>38797</v>
      </c>
      <c r="B3413" s="1" t="str">
        <f t="shared" si="53"/>
        <v>2006M3</v>
      </c>
      <c r="C3413">
        <v>89.169998000000007</v>
      </c>
      <c r="D3413">
        <v>89.790001000000004</v>
      </c>
      <c r="E3413">
        <v>89.150002000000001</v>
      </c>
      <c r="F3413">
        <v>89.620002999999997</v>
      </c>
      <c r="G3413">
        <v>89.620002999999997</v>
      </c>
      <c r="H3413">
        <v>0</v>
      </c>
    </row>
    <row r="3414" spans="1:8" x14ac:dyDescent="0.25">
      <c r="A3414" s="1">
        <v>38798</v>
      </c>
      <c r="B3414" s="1" t="str">
        <f t="shared" si="53"/>
        <v>2006M3</v>
      </c>
      <c r="C3414">
        <v>89.599997999999999</v>
      </c>
      <c r="D3414">
        <v>89.870002999999997</v>
      </c>
      <c r="E3414">
        <v>89.540001000000004</v>
      </c>
      <c r="F3414">
        <v>89.720000999999996</v>
      </c>
      <c r="G3414">
        <v>89.720000999999996</v>
      </c>
      <c r="H3414">
        <v>0</v>
      </c>
    </row>
    <row r="3415" spans="1:8" x14ac:dyDescent="0.25">
      <c r="A3415" s="1">
        <v>38799</v>
      </c>
      <c r="B3415" s="1" t="str">
        <f t="shared" si="53"/>
        <v>2006M3</v>
      </c>
      <c r="C3415">
        <v>89.769997000000004</v>
      </c>
      <c r="D3415">
        <v>90.519997000000004</v>
      </c>
      <c r="E3415">
        <v>89.75</v>
      </c>
      <c r="F3415">
        <v>90.459998999999996</v>
      </c>
      <c r="G3415">
        <v>90.459998999999996</v>
      </c>
      <c r="H3415">
        <v>0</v>
      </c>
    </row>
    <row r="3416" spans="1:8" x14ac:dyDescent="0.25">
      <c r="A3416" s="1">
        <v>38800</v>
      </c>
      <c r="B3416" s="1" t="str">
        <f t="shared" si="53"/>
        <v>2006M3</v>
      </c>
      <c r="C3416">
        <v>90.43</v>
      </c>
      <c r="D3416">
        <v>90.620002999999997</v>
      </c>
      <c r="E3416">
        <v>89.959998999999996</v>
      </c>
      <c r="F3416">
        <v>90.07</v>
      </c>
      <c r="G3416">
        <v>90.07</v>
      </c>
      <c r="H3416">
        <v>0</v>
      </c>
    </row>
    <row r="3417" spans="1:8" x14ac:dyDescent="0.25">
      <c r="A3417" s="1">
        <v>38803</v>
      </c>
      <c r="B3417" s="1" t="str">
        <f t="shared" si="53"/>
        <v>2006M3</v>
      </c>
      <c r="C3417">
        <v>90.050003000000004</v>
      </c>
      <c r="D3417">
        <v>90.089995999999999</v>
      </c>
      <c r="E3417">
        <v>89.760002</v>
      </c>
      <c r="F3417">
        <v>90.07</v>
      </c>
      <c r="G3417">
        <v>90.07</v>
      </c>
      <c r="H3417">
        <v>0</v>
      </c>
    </row>
    <row r="3418" spans="1:8" x14ac:dyDescent="0.25">
      <c r="A3418" s="1">
        <v>38804</v>
      </c>
      <c r="B3418" s="1" t="str">
        <f t="shared" si="53"/>
        <v>2006M3</v>
      </c>
      <c r="C3418">
        <v>90.029999000000004</v>
      </c>
      <c r="D3418">
        <v>90.309997999999993</v>
      </c>
      <c r="E3418">
        <v>89.510002</v>
      </c>
      <c r="F3418">
        <v>90.25</v>
      </c>
      <c r="G3418">
        <v>90.25</v>
      </c>
      <c r="H3418">
        <v>0</v>
      </c>
    </row>
    <row r="3419" spans="1:8" x14ac:dyDescent="0.25">
      <c r="A3419" s="1">
        <v>38805</v>
      </c>
      <c r="B3419" s="1" t="str">
        <f t="shared" si="53"/>
        <v>2006M3</v>
      </c>
      <c r="C3419">
        <v>90.230002999999996</v>
      </c>
      <c r="D3419">
        <v>90.449996999999996</v>
      </c>
      <c r="E3419">
        <v>90.059997999999993</v>
      </c>
      <c r="F3419">
        <v>90.25</v>
      </c>
      <c r="G3419">
        <v>90.25</v>
      </c>
      <c r="H3419">
        <v>0</v>
      </c>
    </row>
    <row r="3420" spans="1:8" x14ac:dyDescent="0.25">
      <c r="A3420" s="1">
        <v>38806</v>
      </c>
      <c r="B3420" s="1" t="str">
        <f t="shared" si="53"/>
        <v>2006M3</v>
      </c>
      <c r="C3420">
        <v>90.209998999999996</v>
      </c>
      <c r="D3420">
        <v>90.25</v>
      </c>
      <c r="E3420">
        <v>89.32</v>
      </c>
      <c r="F3420">
        <v>89.389999000000003</v>
      </c>
      <c r="G3420">
        <v>89.389999000000003</v>
      </c>
      <c r="H3420">
        <v>0</v>
      </c>
    </row>
    <row r="3421" spans="1:8" x14ac:dyDescent="0.25">
      <c r="A3421" s="1">
        <v>38807</v>
      </c>
      <c r="B3421" s="1" t="str">
        <f t="shared" si="53"/>
        <v>2006M3</v>
      </c>
      <c r="C3421">
        <v>89.300003000000004</v>
      </c>
      <c r="D3421">
        <v>89.940002000000007</v>
      </c>
      <c r="E3421">
        <v>89.279999000000004</v>
      </c>
      <c r="F3421">
        <v>89.730002999999996</v>
      </c>
      <c r="G3421">
        <v>89.730002999999996</v>
      </c>
      <c r="H3421">
        <v>0</v>
      </c>
    </row>
    <row r="3422" spans="1:8" x14ac:dyDescent="0.25">
      <c r="A3422" s="1">
        <v>38810</v>
      </c>
      <c r="B3422" s="1" t="str">
        <f t="shared" si="53"/>
        <v>2006M4</v>
      </c>
      <c r="C3422">
        <v>89.739998</v>
      </c>
      <c r="D3422">
        <v>90.400002000000001</v>
      </c>
      <c r="E3422">
        <v>89.589995999999999</v>
      </c>
      <c r="F3422">
        <v>89.629997000000003</v>
      </c>
      <c r="G3422">
        <v>89.629997000000003</v>
      </c>
      <c r="H3422">
        <v>0</v>
      </c>
    </row>
    <row r="3423" spans="1:8" x14ac:dyDescent="0.25">
      <c r="A3423" s="1">
        <v>38811</v>
      </c>
      <c r="B3423" s="1" t="str">
        <f t="shared" si="53"/>
        <v>2006M4</v>
      </c>
      <c r="C3423">
        <v>89.660004000000001</v>
      </c>
      <c r="D3423">
        <v>89.760002</v>
      </c>
      <c r="E3423">
        <v>88.790001000000004</v>
      </c>
      <c r="F3423">
        <v>88.830001999999993</v>
      </c>
      <c r="G3423">
        <v>88.830001999999993</v>
      </c>
      <c r="H3423">
        <v>0</v>
      </c>
    </row>
    <row r="3424" spans="1:8" x14ac:dyDescent="0.25">
      <c r="A3424" s="1">
        <v>38812</v>
      </c>
      <c r="B3424" s="1" t="str">
        <f t="shared" si="53"/>
        <v>2006M4</v>
      </c>
      <c r="C3424">
        <v>88.879997000000003</v>
      </c>
      <c r="D3424">
        <v>88.959998999999996</v>
      </c>
      <c r="E3424">
        <v>88.599997999999999</v>
      </c>
      <c r="F3424">
        <v>88.629997000000003</v>
      </c>
      <c r="G3424">
        <v>88.629997000000003</v>
      </c>
      <c r="H3424">
        <v>0</v>
      </c>
    </row>
    <row r="3425" spans="1:8" x14ac:dyDescent="0.25">
      <c r="A3425" s="1">
        <v>38813</v>
      </c>
      <c r="B3425" s="1" t="str">
        <f t="shared" si="53"/>
        <v>2006M4</v>
      </c>
      <c r="C3425">
        <v>88.739998</v>
      </c>
      <c r="D3425">
        <v>89.160004000000001</v>
      </c>
      <c r="E3425">
        <v>88.440002000000007</v>
      </c>
      <c r="F3425">
        <v>88.959998999999996</v>
      </c>
      <c r="G3425">
        <v>88.959998999999996</v>
      </c>
      <c r="H3425">
        <v>0</v>
      </c>
    </row>
    <row r="3426" spans="1:8" x14ac:dyDescent="0.25">
      <c r="A3426" s="1">
        <v>38814</v>
      </c>
      <c r="B3426" s="1" t="str">
        <f t="shared" si="53"/>
        <v>2006M4</v>
      </c>
      <c r="C3426">
        <v>89.050003000000004</v>
      </c>
      <c r="D3426">
        <v>89.709998999999996</v>
      </c>
      <c r="E3426">
        <v>88.910004000000001</v>
      </c>
      <c r="F3426">
        <v>89.629997000000003</v>
      </c>
      <c r="G3426">
        <v>89.629997000000003</v>
      </c>
      <c r="H3426">
        <v>0</v>
      </c>
    </row>
    <row r="3427" spans="1:8" x14ac:dyDescent="0.25">
      <c r="A3427" s="1">
        <v>38817</v>
      </c>
      <c r="B3427" s="1" t="str">
        <f t="shared" si="53"/>
        <v>2006M4</v>
      </c>
      <c r="C3427">
        <v>89.599997999999999</v>
      </c>
      <c r="D3427">
        <v>89.839995999999999</v>
      </c>
      <c r="E3427">
        <v>89.480002999999996</v>
      </c>
      <c r="F3427">
        <v>89.720000999999996</v>
      </c>
      <c r="G3427">
        <v>89.720000999999996</v>
      </c>
      <c r="H3427">
        <v>0</v>
      </c>
    </row>
    <row r="3428" spans="1:8" x14ac:dyDescent="0.25">
      <c r="A3428" s="1">
        <v>38818</v>
      </c>
      <c r="B3428" s="1" t="str">
        <f t="shared" si="53"/>
        <v>2006M4</v>
      </c>
      <c r="C3428">
        <v>89.639999000000003</v>
      </c>
      <c r="D3428">
        <v>89.75</v>
      </c>
      <c r="E3428">
        <v>89.389999000000003</v>
      </c>
      <c r="F3428">
        <v>89.440002000000007</v>
      </c>
      <c r="G3428">
        <v>89.440002000000007</v>
      </c>
      <c r="H3428">
        <v>0</v>
      </c>
    </row>
    <row r="3429" spans="1:8" x14ac:dyDescent="0.25">
      <c r="A3429" s="1">
        <v>38819</v>
      </c>
      <c r="B3429" s="1" t="str">
        <f t="shared" si="53"/>
        <v>2006M4</v>
      </c>
      <c r="C3429">
        <v>89.360000999999997</v>
      </c>
      <c r="D3429">
        <v>89.82</v>
      </c>
      <c r="E3429">
        <v>89.209998999999996</v>
      </c>
      <c r="F3429">
        <v>89.620002999999997</v>
      </c>
      <c r="G3429">
        <v>89.620002999999997</v>
      </c>
      <c r="H3429">
        <v>0</v>
      </c>
    </row>
    <row r="3430" spans="1:8" x14ac:dyDescent="0.25">
      <c r="A3430" s="1">
        <v>38820</v>
      </c>
      <c r="B3430" s="1" t="str">
        <f t="shared" si="53"/>
        <v>2006M4</v>
      </c>
      <c r="C3430">
        <v>89.57</v>
      </c>
      <c r="D3430">
        <v>89.860000999999997</v>
      </c>
      <c r="E3430">
        <v>89.410004000000001</v>
      </c>
      <c r="F3430">
        <v>89.620002999999997</v>
      </c>
      <c r="G3430">
        <v>89.620002999999997</v>
      </c>
      <c r="H3430">
        <v>0</v>
      </c>
    </row>
    <row r="3431" spans="1:8" x14ac:dyDescent="0.25">
      <c r="A3431" s="1">
        <v>38824</v>
      </c>
      <c r="B3431" s="1" t="str">
        <f t="shared" si="53"/>
        <v>2006M4</v>
      </c>
      <c r="C3431">
        <v>88.760002</v>
      </c>
      <c r="D3431">
        <v>89.160004000000001</v>
      </c>
      <c r="E3431">
        <v>88.43</v>
      </c>
      <c r="F3431">
        <v>88.639999000000003</v>
      </c>
      <c r="G3431">
        <v>88.639999000000003</v>
      </c>
      <c r="H3431">
        <v>0</v>
      </c>
    </row>
    <row r="3432" spans="1:8" x14ac:dyDescent="0.25">
      <c r="A3432" s="1">
        <v>38825</v>
      </c>
      <c r="B3432" s="1" t="str">
        <f t="shared" si="53"/>
        <v>2006M4</v>
      </c>
      <c r="C3432">
        <v>88.68</v>
      </c>
      <c r="D3432">
        <v>88.849997999999999</v>
      </c>
      <c r="E3432">
        <v>88.18</v>
      </c>
      <c r="F3432">
        <v>88.239998</v>
      </c>
      <c r="G3432">
        <v>88.239998</v>
      </c>
      <c r="H3432">
        <v>0</v>
      </c>
    </row>
    <row r="3433" spans="1:8" x14ac:dyDescent="0.25">
      <c r="A3433" s="1">
        <v>38826</v>
      </c>
      <c r="B3433" s="1" t="str">
        <f t="shared" si="53"/>
        <v>2006M4</v>
      </c>
      <c r="C3433">
        <v>87.940002000000007</v>
      </c>
      <c r="D3433">
        <v>88.419998000000007</v>
      </c>
      <c r="E3433">
        <v>87.730002999999996</v>
      </c>
      <c r="F3433">
        <v>87.790001000000004</v>
      </c>
      <c r="G3433">
        <v>87.790001000000004</v>
      </c>
      <c r="H3433">
        <v>0</v>
      </c>
    </row>
    <row r="3434" spans="1:8" x14ac:dyDescent="0.25">
      <c r="A3434" s="1">
        <v>38827</v>
      </c>
      <c r="B3434" s="1" t="str">
        <f t="shared" si="53"/>
        <v>2006M4</v>
      </c>
      <c r="C3434">
        <v>87.839995999999999</v>
      </c>
      <c r="D3434">
        <v>88.440002000000007</v>
      </c>
      <c r="E3434">
        <v>87.82</v>
      </c>
      <c r="F3434">
        <v>88.25</v>
      </c>
      <c r="G3434">
        <v>88.25</v>
      </c>
      <c r="H3434">
        <v>0</v>
      </c>
    </row>
    <row r="3435" spans="1:8" x14ac:dyDescent="0.25">
      <c r="A3435" s="1">
        <v>38828</v>
      </c>
      <c r="B3435" s="1" t="str">
        <f t="shared" si="53"/>
        <v>2006M4</v>
      </c>
      <c r="C3435">
        <v>88.290001000000004</v>
      </c>
      <c r="D3435">
        <v>88.529999000000004</v>
      </c>
      <c r="E3435">
        <v>87.93</v>
      </c>
      <c r="F3435">
        <v>88.050003000000004</v>
      </c>
      <c r="G3435">
        <v>88.050003000000004</v>
      </c>
      <c r="H3435">
        <v>0</v>
      </c>
    </row>
    <row r="3436" spans="1:8" x14ac:dyDescent="0.25">
      <c r="A3436" s="1">
        <v>38831</v>
      </c>
      <c r="B3436" s="1" t="str">
        <f t="shared" si="53"/>
        <v>2006M4</v>
      </c>
      <c r="C3436">
        <v>87.730002999999996</v>
      </c>
      <c r="D3436">
        <v>87.919998000000007</v>
      </c>
      <c r="E3436">
        <v>87.410004000000001</v>
      </c>
      <c r="F3436">
        <v>87.449996999999996</v>
      </c>
      <c r="G3436">
        <v>87.449996999999996</v>
      </c>
      <c r="H3436">
        <v>0</v>
      </c>
    </row>
    <row r="3437" spans="1:8" x14ac:dyDescent="0.25">
      <c r="A3437" s="1">
        <v>38832</v>
      </c>
      <c r="B3437" s="1" t="str">
        <f t="shared" si="53"/>
        <v>2006M4</v>
      </c>
      <c r="C3437">
        <v>87.559997999999993</v>
      </c>
      <c r="D3437">
        <v>87.690002000000007</v>
      </c>
      <c r="E3437">
        <v>87.239998</v>
      </c>
      <c r="F3437">
        <v>87.32</v>
      </c>
      <c r="G3437">
        <v>87.32</v>
      </c>
      <c r="H3437">
        <v>0</v>
      </c>
    </row>
    <row r="3438" spans="1:8" x14ac:dyDescent="0.25">
      <c r="A3438" s="1">
        <v>38833</v>
      </c>
      <c r="B3438" s="1" t="str">
        <f t="shared" si="53"/>
        <v>2006M4</v>
      </c>
      <c r="C3438">
        <v>87.370002999999997</v>
      </c>
      <c r="D3438">
        <v>87.660004000000001</v>
      </c>
      <c r="E3438">
        <v>87.110000999999997</v>
      </c>
      <c r="F3438">
        <v>87.220000999999996</v>
      </c>
      <c r="G3438">
        <v>87.220000999999996</v>
      </c>
      <c r="H3438">
        <v>0</v>
      </c>
    </row>
    <row r="3439" spans="1:8" x14ac:dyDescent="0.25">
      <c r="A3439" s="1">
        <v>38834</v>
      </c>
      <c r="B3439" s="1" t="str">
        <f t="shared" si="53"/>
        <v>2006M4</v>
      </c>
      <c r="C3439">
        <v>87.269997000000004</v>
      </c>
      <c r="D3439">
        <v>87.519997000000004</v>
      </c>
      <c r="E3439">
        <v>86.559997999999993</v>
      </c>
      <c r="F3439">
        <v>86.629997000000003</v>
      </c>
      <c r="G3439">
        <v>86.629997000000003</v>
      </c>
      <c r="H3439">
        <v>0</v>
      </c>
    </row>
    <row r="3440" spans="1:8" x14ac:dyDescent="0.25">
      <c r="A3440" s="1">
        <v>38835</v>
      </c>
      <c r="B3440" s="1" t="str">
        <f t="shared" si="53"/>
        <v>2006M4</v>
      </c>
      <c r="C3440">
        <v>86.690002000000007</v>
      </c>
      <c r="D3440">
        <v>86.760002</v>
      </c>
      <c r="E3440">
        <v>86</v>
      </c>
      <c r="F3440">
        <v>86.110000999999997</v>
      </c>
      <c r="G3440">
        <v>86.110000999999997</v>
      </c>
      <c r="H3440">
        <v>0</v>
      </c>
    </row>
    <row r="3441" spans="1:8" x14ac:dyDescent="0.25">
      <c r="A3441" s="1">
        <v>38838</v>
      </c>
      <c r="B3441" s="1" t="str">
        <f t="shared" si="53"/>
        <v>2006M5</v>
      </c>
      <c r="C3441">
        <v>85.93</v>
      </c>
      <c r="D3441">
        <v>86.019997000000004</v>
      </c>
      <c r="E3441">
        <v>85.480002999999996</v>
      </c>
      <c r="F3441">
        <v>85.970000999999996</v>
      </c>
      <c r="G3441">
        <v>85.970000999999996</v>
      </c>
      <c r="H3441">
        <v>0</v>
      </c>
    </row>
    <row r="3442" spans="1:8" x14ac:dyDescent="0.25">
      <c r="A3442" s="1">
        <v>38839</v>
      </c>
      <c r="B3442" s="1" t="str">
        <f t="shared" si="53"/>
        <v>2006M5</v>
      </c>
      <c r="C3442">
        <v>86.18</v>
      </c>
      <c r="D3442">
        <v>86.360000999999997</v>
      </c>
      <c r="E3442">
        <v>85.639999000000003</v>
      </c>
      <c r="F3442">
        <v>85.790001000000004</v>
      </c>
      <c r="G3442">
        <v>85.790001000000004</v>
      </c>
      <c r="H3442">
        <v>0</v>
      </c>
    </row>
    <row r="3443" spans="1:8" x14ac:dyDescent="0.25">
      <c r="A3443" s="1">
        <v>38840</v>
      </c>
      <c r="B3443" s="1" t="str">
        <f t="shared" si="53"/>
        <v>2006M5</v>
      </c>
      <c r="C3443">
        <v>85.879997000000003</v>
      </c>
      <c r="D3443">
        <v>86.029999000000004</v>
      </c>
      <c r="E3443">
        <v>85.5</v>
      </c>
      <c r="F3443">
        <v>85.839995999999999</v>
      </c>
      <c r="G3443">
        <v>85.839995999999999</v>
      </c>
      <c r="H3443">
        <v>0</v>
      </c>
    </row>
    <row r="3444" spans="1:8" x14ac:dyDescent="0.25">
      <c r="A3444" s="1">
        <v>38841</v>
      </c>
      <c r="B3444" s="1" t="str">
        <f t="shared" si="53"/>
        <v>2006M5</v>
      </c>
      <c r="C3444">
        <v>85.910004000000001</v>
      </c>
      <c r="D3444">
        <v>86.220000999999996</v>
      </c>
      <c r="E3444">
        <v>85.309997999999993</v>
      </c>
      <c r="F3444">
        <v>85.839995999999999</v>
      </c>
      <c r="G3444">
        <v>85.839995999999999</v>
      </c>
      <c r="H3444">
        <v>0</v>
      </c>
    </row>
    <row r="3445" spans="1:8" x14ac:dyDescent="0.25">
      <c r="A3445" s="1">
        <v>38842</v>
      </c>
      <c r="B3445" s="1" t="str">
        <f t="shared" si="53"/>
        <v>2006M5</v>
      </c>
      <c r="C3445">
        <v>85.459998999999996</v>
      </c>
      <c r="D3445">
        <v>85.629997000000003</v>
      </c>
      <c r="E3445">
        <v>85</v>
      </c>
      <c r="F3445">
        <v>85.120002999999997</v>
      </c>
      <c r="G3445">
        <v>85.120002999999997</v>
      </c>
      <c r="H3445">
        <v>0</v>
      </c>
    </row>
    <row r="3446" spans="1:8" x14ac:dyDescent="0.25">
      <c r="A3446" s="1">
        <v>38845</v>
      </c>
      <c r="B3446" s="1" t="str">
        <f t="shared" si="53"/>
        <v>2006M5</v>
      </c>
      <c r="C3446">
        <v>85.089995999999999</v>
      </c>
      <c r="D3446">
        <v>85.309997999999993</v>
      </c>
      <c r="E3446">
        <v>84.68</v>
      </c>
      <c r="F3446">
        <v>85.230002999999996</v>
      </c>
      <c r="G3446">
        <v>85.230002999999996</v>
      </c>
      <c r="H3446">
        <v>0</v>
      </c>
    </row>
    <row r="3447" spans="1:8" x14ac:dyDescent="0.25">
      <c r="A3447" s="1">
        <v>38846</v>
      </c>
      <c r="B3447" s="1" t="str">
        <f t="shared" si="53"/>
        <v>2006M5</v>
      </c>
      <c r="C3447">
        <v>85.25</v>
      </c>
      <c r="D3447">
        <v>85.489998</v>
      </c>
      <c r="E3447">
        <v>84.660004000000001</v>
      </c>
      <c r="F3447">
        <v>84.830001999999993</v>
      </c>
      <c r="G3447">
        <v>84.830001999999993</v>
      </c>
      <c r="H3447">
        <v>0</v>
      </c>
    </row>
    <row r="3448" spans="1:8" x14ac:dyDescent="0.25">
      <c r="A3448" s="1">
        <v>38847</v>
      </c>
      <c r="B3448" s="1" t="str">
        <f t="shared" si="53"/>
        <v>2006M5</v>
      </c>
      <c r="C3448">
        <v>84.739998</v>
      </c>
      <c r="D3448">
        <v>84.839995999999999</v>
      </c>
      <c r="E3448">
        <v>84.370002999999997</v>
      </c>
      <c r="F3448">
        <v>84.5</v>
      </c>
      <c r="G3448">
        <v>84.5</v>
      </c>
      <c r="H3448">
        <v>0</v>
      </c>
    </row>
    <row r="3449" spans="1:8" x14ac:dyDescent="0.25">
      <c r="A3449" s="1">
        <v>38848</v>
      </c>
      <c r="B3449" s="1" t="str">
        <f t="shared" si="53"/>
        <v>2006M5</v>
      </c>
      <c r="C3449">
        <v>84.75</v>
      </c>
      <c r="D3449">
        <v>85.279999000000004</v>
      </c>
      <c r="E3449">
        <v>84.139999000000003</v>
      </c>
      <c r="F3449">
        <v>84.269997000000004</v>
      </c>
      <c r="G3449">
        <v>84.269997000000004</v>
      </c>
      <c r="H3449">
        <v>0</v>
      </c>
    </row>
    <row r="3450" spans="1:8" x14ac:dyDescent="0.25">
      <c r="A3450" s="1">
        <v>38849</v>
      </c>
      <c r="B3450" s="1" t="str">
        <f t="shared" si="53"/>
        <v>2006M5</v>
      </c>
      <c r="C3450">
        <v>84.25</v>
      </c>
      <c r="D3450">
        <v>84.370002999999997</v>
      </c>
      <c r="E3450">
        <v>83.610000999999997</v>
      </c>
      <c r="F3450">
        <v>83.959998999999996</v>
      </c>
      <c r="G3450">
        <v>83.959998999999996</v>
      </c>
      <c r="H3450">
        <v>0</v>
      </c>
    </row>
    <row r="3451" spans="1:8" x14ac:dyDescent="0.25">
      <c r="A3451" s="1">
        <v>38852</v>
      </c>
      <c r="B3451" s="1" t="str">
        <f t="shared" si="53"/>
        <v>2006M5</v>
      </c>
      <c r="C3451">
        <v>83.610000999999997</v>
      </c>
      <c r="D3451">
        <v>84.68</v>
      </c>
      <c r="E3451">
        <v>83.599997999999999</v>
      </c>
      <c r="F3451">
        <v>84.540001000000004</v>
      </c>
      <c r="G3451">
        <v>84.540001000000004</v>
      </c>
      <c r="H3451">
        <v>0</v>
      </c>
    </row>
    <row r="3452" spans="1:8" x14ac:dyDescent="0.25">
      <c r="A3452" s="1">
        <v>38853</v>
      </c>
      <c r="B3452" s="1" t="str">
        <f t="shared" si="53"/>
        <v>2006M5</v>
      </c>
      <c r="C3452">
        <v>84.709998999999996</v>
      </c>
      <c r="D3452">
        <v>84.779999000000004</v>
      </c>
      <c r="E3452">
        <v>84.120002999999997</v>
      </c>
      <c r="F3452">
        <v>84.169998000000007</v>
      </c>
      <c r="G3452">
        <v>84.169998000000007</v>
      </c>
      <c r="H3452">
        <v>0</v>
      </c>
    </row>
    <row r="3453" spans="1:8" x14ac:dyDescent="0.25">
      <c r="A3453" s="1">
        <v>38854</v>
      </c>
      <c r="B3453" s="1" t="str">
        <f t="shared" si="53"/>
        <v>2006M5</v>
      </c>
      <c r="C3453">
        <v>84.25</v>
      </c>
      <c r="D3453">
        <v>85.099997999999999</v>
      </c>
      <c r="E3453">
        <v>83.730002999999996</v>
      </c>
      <c r="F3453">
        <v>84.849997999999999</v>
      </c>
      <c r="G3453">
        <v>84.849997999999999</v>
      </c>
      <c r="H3453">
        <v>0</v>
      </c>
    </row>
    <row r="3454" spans="1:8" x14ac:dyDescent="0.25">
      <c r="A3454" s="1">
        <v>38855</v>
      </c>
      <c r="B3454" s="1" t="str">
        <f t="shared" si="53"/>
        <v>2006M5</v>
      </c>
      <c r="C3454">
        <v>84.900002000000001</v>
      </c>
      <c r="D3454">
        <v>84.980002999999996</v>
      </c>
      <c r="E3454">
        <v>84.360000999999997</v>
      </c>
      <c r="F3454">
        <v>84.510002</v>
      </c>
      <c r="G3454">
        <v>84.510002</v>
      </c>
      <c r="H3454">
        <v>0</v>
      </c>
    </row>
    <row r="3455" spans="1:8" x14ac:dyDescent="0.25">
      <c r="A3455" s="1">
        <v>38856</v>
      </c>
      <c r="B3455" s="1" t="str">
        <f t="shared" si="53"/>
        <v>2006M5</v>
      </c>
      <c r="C3455">
        <v>84.379997000000003</v>
      </c>
      <c r="D3455">
        <v>85.349997999999999</v>
      </c>
      <c r="E3455">
        <v>84.239998</v>
      </c>
      <c r="F3455">
        <v>84.879997000000003</v>
      </c>
      <c r="G3455">
        <v>84.879997000000003</v>
      </c>
      <c r="H3455">
        <v>0</v>
      </c>
    </row>
    <row r="3456" spans="1:8" x14ac:dyDescent="0.25">
      <c r="A3456" s="1">
        <v>38859</v>
      </c>
      <c r="B3456" s="1" t="str">
        <f t="shared" si="53"/>
        <v>2006M5</v>
      </c>
      <c r="C3456">
        <v>84.910004000000001</v>
      </c>
      <c r="D3456">
        <v>85.470000999999996</v>
      </c>
      <c r="E3456">
        <v>84.269997000000004</v>
      </c>
      <c r="F3456">
        <v>84.349997999999999</v>
      </c>
      <c r="G3456">
        <v>84.349997999999999</v>
      </c>
      <c r="H3456">
        <v>0</v>
      </c>
    </row>
    <row r="3457" spans="1:8" x14ac:dyDescent="0.25">
      <c r="A3457" s="1">
        <v>38860</v>
      </c>
      <c r="B3457" s="1" t="str">
        <f t="shared" si="53"/>
        <v>2006M5</v>
      </c>
      <c r="C3457">
        <v>84.440002000000007</v>
      </c>
      <c r="D3457">
        <v>84.720000999999996</v>
      </c>
      <c r="E3457">
        <v>84.269997000000004</v>
      </c>
      <c r="F3457">
        <v>84.349997999999999</v>
      </c>
      <c r="G3457">
        <v>84.349997999999999</v>
      </c>
      <c r="H3457">
        <v>0</v>
      </c>
    </row>
    <row r="3458" spans="1:8" x14ac:dyDescent="0.25">
      <c r="A3458" s="1">
        <v>38861</v>
      </c>
      <c r="B3458" s="1" t="str">
        <f t="shared" si="53"/>
        <v>2006M5</v>
      </c>
      <c r="C3458">
        <v>84.93</v>
      </c>
      <c r="D3458">
        <v>85.269997000000004</v>
      </c>
      <c r="E3458">
        <v>84.309997999999993</v>
      </c>
      <c r="F3458">
        <v>84.949996999999996</v>
      </c>
      <c r="G3458">
        <v>84.949996999999996</v>
      </c>
      <c r="H3458">
        <v>0</v>
      </c>
    </row>
    <row r="3459" spans="1:8" x14ac:dyDescent="0.25">
      <c r="A3459" s="1">
        <v>38862</v>
      </c>
      <c r="B3459" s="1" t="str">
        <f t="shared" ref="B3459:B3522" si="54">YEAR(A3459)&amp;"M"&amp;MONTH(A3459)</f>
        <v>2006M5</v>
      </c>
      <c r="C3459">
        <v>85.029999000000004</v>
      </c>
      <c r="D3459">
        <v>85.160004000000001</v>
      </c>
      <c r="E3459">
        <v>84.599997999999999</v>
      </c>
      <c r="F3459">
        <v>84.650002000000001</v>
      </c>
      <c r="G3459">
        <v>84.650002000000001</v>
      </c>
      <c r="H3459">
        <v>0</v>
      </c>
    </row>
    <row r="3460" spans="1:8" x14ac:dyDescent="0.25">
      <c r="A3460" s="1">
        <v>38863</v>
      </c>
      <c r="B3460" s="1" t="str">
        <f t="shared" si="54"/>
        <v>2006M5</v>
      </c>
      <c r="C3460">
        <v>84.669998000000007</v>
      </c>
      <c r="D3460">
        <v>85.360000999999997</v>
      </c>
      <c r="E3460">
        <v>84.559997999999993</v>
      </c>
      <c r="F3460">
        <v>85.260002</v>
      </c>
      <c r="G3460">
        <v>85.260002</v>
      </c>
      <c r="H3460">
        <v>0</v>
      </c>
    </row>
    <row r="3461" spans="1:8" x14ac:dyDescent="0.25">
      <c r="A3461" s="1">
        <v>38867</v>
      </c>
      <c r="B3461" s="1" t="str">
        <f t="shared" si="54"/>
        <v>2006M5</v>
      </c>
      <c r="C3461">
        <v>85.07</v>
      </c>
      <c r="D3461">
        <v>85.110000999999997</v>
      </c>
      <c r="E3461">
        <v>84.080001999999993</v>
      </c>
      <c r="F3461">
        <v>84.279999000000004</v>
      </c>
      <c r="G3461">
        <v>84.279999000000004</v>
      </c>
      <c r="H3461">
        <v>0</v>
      </c>
    </row>
    <row r="3462" spans="1:8" x14ac:dyDescent="0.25">
      <c r="A3462" s="1">
        <v>38868</v>
      </c>
      <c r="B3462" s="1" t="str">
        <f t="shared" si="54"/>
        <v>2006M5</v>
      </c>
      <c r="C3462">
        <v>84.349997999999999</v>
      </c>
      <c r="D3462">
        <v>84.739998</v>
      </c>
      <c r="E3462">
        <v>84.080001999999993</v>
      </c>
      <c r="F3462">
        <v>84.720000999999996</v>
      </c>
      <c r="G3462">
        <v>84.720000999999996</v>
      </c>
      <c r="H3462">
        <v>0</v>
      </c>
    </row>
    <row r="3463" spans="1:8" x14ac:dyDescent="0.25">
      <c r="A3463" s="1">
        <v>38869</v>
      </c>
      <c r="B3463" s="1" t="str">
        <f t="shared" si="54"/>
        <v>2006M6</v>
      </c>
      <c r="C3463">
        <v>84.68</v>
      </c>
      <c r="D3463">
        <v>85.269997000000004</v>
      </c>
      <c r="E3463">
        <v>84.629997000000003</v>
      </c>
      <c r="F3463">
        <v>84.790001000000004</v>
      </c>
      <c r="G3463">
        <v>84.790001000000004</v>
      </c>
      <c r="H3463">
        <v>0</v>
      </c>
    </row>
    <row r="3464" spans="1:8" x14ac:dyDescent="0.25">
      <c r="A3464" s="1">
        <v>38870</v>
      </c>
      <c r="B3464" s="1" t="str">
        <f t="shared" si="54"/>
        <v>2006M6</v>
      </c>
      <c r="C3464">
        <v>84.720000999999996</v>
      </c>
      <c r="D3464">
        <v>84.870002999999997</v>
      </c>
      <c r="E3464">
        <v>83.910004000000001</v>
      </c>
      <c r="F3464">
        <v>84.050003000000004</v>
      </c>
      <c r="G3464">
        <v>84.050003000000004</v>
      </c>
      <c r="H3464">
        <v>0</v>
      </c>
    </row>
    <row r="3465" spans="1:8" x14ac:dyDescent="0.25">
      <c r="A3465" s="1">
        <v>38873</v>
      </c>
      <c r="B3465" s="1" t="str">
        <f t="shared" si="54"/>
        <v>2006M6</v>
      </c>
      <c r="C3465">
        <v>84.059997999999993</v>
      </c>
      <c r="D3465">
        <v>84.169998000000007</v>
      </c>
      <c r="E3465">
        <v>83.720000999999996</v>
      </c>
      <c r="F3465">
        <v>84.139999000000003</v>
      </c>
      <c r="G3465">
        <v>84.139999000000003</v>
      </c>
      <c r="H3465">
        <v>0</v>
      </c>
    </row>
    <row r="3466" spans="1:8" x14ac:dyDescent="0.25">
      <c r="A3466" s="1">
        <v>38874</v>
      </c>
      <c r="B3466" s="1" t="str">
        <f t="shared" si="54"/>
        <v>2006M6</v>
      </c>
      <c r="C3466">
        <v>84.290001000000004</v>
      </c>
      <c r="D3466">
        <v>84.949996999999996</v>
      </c>
      <c r="E3466">
        <v>84.080001999999993</v>
      </c>
      <c r="F3466">
        <v>84.730002999999996</v>
      </c>
      <c r="G3466">
        <v>84.730002999999996</v>
      </c>
      <c r="H3466">
        <v>0</v>
      </c>
    </row>
    <row r="3467" spans="1:8" x14ac:dyDescent="0.25">
      <c r="A3467" s="1">
        <v>38875</v>
      </c>
      <c r="B3467" s="1" t="str">
        <f t="shared" si="54"/>
        <v>2006M6</v>
      </c>
      <c r="C3467">
        <v>84.839995999999999</v>
      </c>
      <c r="D3467">
        <v>85.209998999999996</v>
      </c>
      <c r="E3467">
        <v>84.720000999999996</v>
      </c>
      <c r="F3467">
        <v>84.989998</v>
      </c>
      <c r="G3467">
        <v>84.989998</v>
      </c>
      <c r="H3467">
        <v>0</v>
      </c>
    </row>
    <row r="3468" spans="1:8" x14ac:dyDescent="0.25">
      <c r="A3468" s="1">
        <v>38876</v>
      </c>
      <c r="B3468" s="1" t="str">
        <f t="shared" si="54"/>
        <v>2006M6</v>
      </c>
      <c r="C3468">
        <v>84.970000999999996</v>
      </c>
      <c r="D3468">
        <v>86</v>
      </c>
      <c r="E3468">
        <v>84.919998000000007</v>
      </c>
      <c r="F3468">
        <v>85.910004000000001</v>
      </c>
      <c r="G3468">
        <v>85.910004000000001</v>
      </c>
      <c r="H3468">
        <v>0</v>
      </c>
    </row>
    <row r="3469" spans="1:8" x14ac:dyDescent="0.25">
      <c r="A3469" s="1">
        <v>38877</v>
      </c>
      <c r="B3469" s="1" t="str">
        <f t="shared" si="54"/>
        <v>2006M6</v>
      </c>
      <c r="C3469">
        <v>85.82</v>
      </c>
      <c r="D3469">
        <v>86.059997999999993</v>
      </c>
      <c r="E3469">
        <v>85.489998</v>
      </c>
      <c r="F3469">
        <v>85.720000999999996</v>
      </c>
      <c r="G3469">
        <v>85.720000999999996</v>
      </c>
      <c r="H3469">
        <v>0</v>
      </c>
    </row>
    <row r="3470" spans="1:8" x14ac:dyDescent="0.25">
      <c r="A3470" s="1">
        <v>38880</v>
      </c>
      <c r="B3470" s="1" t="str">
        <f t="shared" si="54"/>
        <v>2006M6</v>
      </c>
      <c r="C3470">
        <v>85.889999000000003</v>
      </c>
      <c r="D3470">
        <v>86.120002999999997</v>
      </c>
      <c r="E3470">
        <v>85.669998000000007</v>
      </c>
      <c r="F3470">
        <v>85.849997999999999</v>
      </c>
      <c r="G3470">
        <v>85.849997999999999</v>
      </c>
      <c r="H3470">
        <v>0</v>
      </c>
    </row>
    <row r="3471" spans="1:8" x14ac:dyDescent="0.25">
      <c r="A3471" s="1">
        <v>38881</v>
      </c>
      <c r="B3471" s="1" t="str">
        <f t="shared" si="54"/>
        <v>2006M6</v>
      </c>
      <c r="C3471">
        <v>86</v>
      </c>
      <c r="D3471">
        <v>86.5</v>
      </c>
      <c r="E3471">
        <v>85.900002000000001</v>
      </c>
      <c r="F3471">
        <v>86.43</v>
      </c>
      <c r="G3471">
        <v>86.43</v>
      </c>
      <c r="H3471">
        <v>0</v>
      </c>
    </row>
    <row r="3472" spans="1:8" x14ac:dyDescent="0.25">
      <c r="A3472" s="1">
        <v>38882</v>
      </c>
      <c r="B3472" s="1" t="str">
        <f t="shared" si="54"/>
        <v>2006M6</v>
      </c>
      <c r="C3472">
        <v>86.419998000000007</v>
      </c>
      <c r="D3472">
        <v>86.480002999999996</v>
      </c>
      <c r="E3472">
        <v>85.760002</v>
      </c>
      <c r="F3472">
        <v>86.139999000000003</v>
      </c>
      <c r="G3472">
        <v>86.139999000000003</v>
      </c>
      <c r="H3472">
        <v>0</v>
      </c>
    </row>
    <row r="3473" spans="1:8" x14ac:dyDescent="0.25">
      <c r="A3473" s="1">
        <v>38883</v>
      </c>
      <c r="B3473" s="1" t="str">
        <f t="shared" si="54"/>
        <v>2006M6</v>
      </c>
      <c r="C3473">
        <v>86.050003000000004</v>
      </c>
      <c r="D3473">
        <v>86.209998999999996</v>
      </c>
      <c r="E3473">
        <v>85.730002999999996</v>
      </c>
      <c r="F3473">
        <v>86.019997000000004</v>
      </c>
      <c r="G3473">
        <v>86.019997000000004</v>
      </c>
      <c r="H3473">
        <v>0</v>
      </c>
    </row>
    <row r="3474" spans="1:8" x14ac:dyDescent="0.25">
      <c r="A3474" s="1">
        <v>38884</v>
      </c>
      <c r="B3474" s="1" t="str">
        <f t="shared" si="54"/>
        <v>2006M6</v>
      </c>
      <c r="C3474">
        <v>85.860000999999997</v>
      </c>
      <c r="D3474">
        <v>86.089995999999999</v>
      </c>
      <c r="E3474">
        <v>85.660004000000001</v>
      </c>
      <c r="F3474">
        <v>85.919998000000007</v>
      </c>
      <c r="G3474">
        <v>85.919998000000007</v>
      </c>
      <c r="H3474">
        <v>0</v>
      </c>
    </row>
    <row r="3475" spans="1:8" x14ac:dyDescent="0.25">
      <c r="A3475" s="1">
        <v>38887</v>
      </c>
      <c r="B3475" s="1" t="str">
        <f t="shared" si="54"/>
        <v>2006M6</v>
      </c>
      <c r="C3475">
        <v>86.010002</v>
      </c>
      <c r="D3475">
        <v>86.470000999999996</v>
      </c>
      <c r="E3475">
        <v>85.919998000000007</v>
      </c>
      <c r="F3475">
        <v>86.309997999999993</v>
      </c>
      <c r="G3475">
        <v>86.309997999999993</v>
      </c>
      <c r="H3475">
        <v>0</v>
      </c>
    </row>
    <row r="3476" spans="1:8" x14ac:dyDescent="0.25">
      <c r="A3476" s="1">
        <v>38888</v>
      </c>
      <c r="B3476" s="1" t="str">
        <f t="shared" si="54"/>
        <v>2006M6</v>
      </c>
      <c r="C3476">
        <v>86.32</v>
      </c>
      <c r="D3476">
        <v>86.459998999999996</v>
      </c>
      <c r="E3476">
        <v>85.989998</v>
      </c>
      <c r="F3476">
        <v>86.18</v>
      </c>
      <c r="G3476">
        <v>86.18</v>
      </c>
      <c r="H3476">
        <v>0</v>
      </c>
    </row>
    <row r="3477" spans="1:8" x14ac:dyDescent="0.25">
      <c r="A3477" s="1">
        <v>38889</v>
      </c>
      <c r="B3477" s="1" t="str">
        <f t="shared" si="54"/>
        <v>2006M6</v>
      </c>
      <c r="C3477">
        <v>86.169998000000007</v>
      </c>
      <c r="D3477">
        <v>86.18</v>
      </c>
      <c r="E3477">
        <v>85.629997000000003</v>
      </c>
      <c r="F3477">
        <v>85.779999000000004</v>
      </c>
      <c r="G3477">
        <v>85.779999000000004</v>
      </c>
      <c r="H3477">
        <v>0</v>
      </c>
    </row>
    <row r="3478" spans="1:8" x14ac:dyDescent="0.25">
      <c r="A3478" s="1">
        <v>38890</v>
      </c>
      <c r="B3478" s="1" t="str">
        <f t="shared" si="54"/>
        <v>2006M6</v>
      </c>
      <c r="C3478">
        <v>85.75</v>
      </c>
      <c r="D3478">
        <v>86.550003000000004</v>
      </c>
      <c r="E3478">
        <v>85.660004000000001</v>
      </c>
      <c r="F3478">
        <v>86.389999000000003</v>
      </c>
      <c r="G3478">
        <v>86.389999000000003</v>
      </c>
      <c r="H3478">
        <v>0</v>
      </c>
    </row>
    <row r="3479" spans="1:8" x14ac:dyDescent="0.25">
      <c r="A3479" s="1">
        <v>38891</v>
      </c>
      <c r="B3479" s="1" t="str">
        <f t="shared" si="54"/>
        <v>2006M6</v>
      </c>
      <c r="C3479">
        <v>86.410004000000001</v>
      </c>
      <c r="D3479">
        <v>87.050003000000004</v>
      </c>
      <c r="E3479">
        <v>86.309997999999993</v>
      </c>
      <c r="F3479">
        <v>86.82</v>
      </c>
      <c r="G3479">
        <v>86.82</v>
      </c>
      <c r="H3479">
        <v>0</v>
      </c>
    </row>
    <row r="3480" spans="1:8" x14ac:dyDescent="0.25">
      <c r="A3480" s="1">
        <v>38894</v>
      </c>
      <c r="B3480" s="1" t="str">
        <f t="shared" si="54"/>
        <v>2006M6</v>
      </c>
      <c r="C3480">
        <v>86.860000999999997</v>
      </c>
      <c r="D3480">
        <v>86.889999000000003</v>
      </c>
      <c r="E3480">
        <v>86.360000999999997</v>
      </c>
      <c r="F3480">
        <v>86.489998</v>
      </c>
      <c r="G3480">
        <v>86.489998</v>
      </c>
      <c r="H3480">
        <v>0</v>
      </c>
    </row>
    <row r="3481" spans="1:8" x14ac:dyDescent="0.25">
      <c r="A3481" s="1">
        <v>38895</v>
      </c>
      <c r="B3481" s="1" t="str">
        <f t="shared" si="54"/>
        <v>2006M6</v>
      </c>
      <c r="C3481">
        <v>86.449996999999996</v>
      </c>
      <c r="D3481">
        <v>86.660004000000001</v>
      </c>
      <c r="E3481">
        <v>86.25</v>
      </c>
      <c r="F3481">
        <v>86.470000999999996</v>
      </c>
      <c r="G3481">
        <v>86.470000999999996</v>
      </c>
      <c r="H3481">
        <v>0</v>
      </c>
    </row>
    <row r="3482" spans="1:8" x14ac:dyDescent="0.25">
      <c r="A3482" s="1">
        <v>38896</v>
      </c>
      <c r="B3482" s="1" t="str">
        <f t="shared" si="54"/>
        <v>2006M6</v>
      </c>
      <c r="C3482">
        <v>86.589995999999999</v>
      </c>
      <c r="D3482">
        <v>86.870002999999997</v>
      </c>
      <c r="E3482">
        <v>86.459998999999996</v>
      </c>
      <c r="F3482">
        <v>86.629997000000003</v>
      </c>
      <c r="G3482">
        <v>86.629997000000003</v>
      </c>
      <c r="H3482">
        <v>0</v>
      </c>
    </row>
    <row r="3483" spans="1:8" x14ac:dyDescent="0.25">
      <c r="A3483" s="1">
        <v>38897</v>
      </c>
      <c r="B3483" s="1" t="str">
        <f t="shared" si="54"/>
        <v>2006M6</v>
      </c>
      <c r="C3483">
        <v>86.699996999999996</v>
      </c>
      <c r="D3483">
        <v>86.849997999999999</v>
      </c>
      <c r="E3483">
        <v>85.860000999999997</v>
      </c>
      <c r="F3483">
        <v>85.870002999999997</v>
      </c>
      <c r="G3483">
        <v>85.870002999999997</v>
      </c>
      <c r="H3483">
        <v>0</v>
      </c>
    </row>
    <row r="3484" spans="1:8" x14ac:dyDescent="0.25">
      <c r="A3484" s="1">
        <v>38898</v>
      </c>
      <c r="B3484" s="1" t="str">
        <f t="shared" si="54"/>
        <v>2006M6</v>
      </c>
      <c r="C3484">
        <v>85.910004000000001</v>
      </c>
      <c r="D3484">
        <v>85.93</v>
      </c>
      <c r="E3484">
        <v>85.139999000000003</v>
      </c>
      <c r="F3484">
        <v>85.220000999999996</v>
      </c>
      <c r="G3484">
        <v>85.220000999999996</v>
      </c>
      <c r="H3484">
        <v>0</v>
      </c>
    </row>
    <row r="3485" spans="1:8" x14ac:dyDescent="0.25">
      <c r="A3485" s="1">
        <v>38901</v>
      </c>
      <c r="B3485" s="1" t="str">
        <f t="shared" si="54"/>
        <v>2006M7</v>
      </c>
      <c r="C3485">
        <v>85.199996999999996</v>
      </c>
      <c r="D3485">
        <v>85.360000999999997</v>
      </c>
      <c r="E3485">
        <v>85.059997999999993</v>
      </c>
      <c r="F3485">
        <v>85.18</v>
      </c>
      <c r="G3485">
        <v>85.18</v>
      </c>
      <c r="H3485">
        <v>0</v>
      </c>
    </row>
    <row r="3486" spans="1:8" x14ac:dyDescent="0.25">
      <c r="A3486" s="1">
        <v>38903</v>
      </c>
      <c r="B3486" s="1" t="str">
        <f t="shared" si="54"/>
        <v>2006M7</v>
      </c>
      <c r="C3486">
        <v>84.980002999999996</v>
      </c>
      <c r="D3486">
        <v>85.760002</v>
      </c>
      <c r="E3486">
        <v>84.889999000000003</v>
      </c>
      <c r="F3486">
        <v>85.599997999999999</v>
      </c>
      <c r="G3486">
        <v>85.599997999999999</v>
      </c>
      <c r="H3486">
        <v>0</v>
      </c>
    </row>
    <row r="3487" spans="1:8" x14ac:dyDescent="0.25">
      <c r="A3487" s="1">
        <v>38904</v>
      </c>
      <c r="B3487" s="1" t="str">
        <f t="shared" si="54"/>
        <v>2006M7</v>
      </c>
      <c r="C3487">
        <v>85.610000999999997</v>
      </c>
      <c r="D3487">
        <v>85.669998000000007</v>
      </c>
      <c r="E3487">
        <v>85.309997999999993</v>
      </c>
      <c r="F3487">
        <v>85.349997999999999</v>
      </c>
      <c r="G3487">
        <v>85.349997999999999</v>
      </c>
      <c r="H3487">
        <v>0</v>
      </c>
    </row>
    <row r="3488" spans="1:8" x14ac:dyDescent="0.25">
      <c r="A3488" s="1">
        <v>38905</v>
      </c>
      <c r="B3488" s="1" t="str">
        <f t="shared" si="54"/>
        <v>2006M7</v>
      </c>
      <c r="C3488">
        <v>85.370002999999997</v>
      </c>
      <c r="D3488">
        <v>85.410004000000001</v>
      </c>
      <c r="E3488">
        <v>84.769997000000004</v>
      </c>
      <c r="F3488">
        <v>84.980002999999996</v>
      </c>
      <c r="G3488">
        <v>84.980002999999996</v>
      </c>
      <c r="H3488">
        <v>0</v>
      </c>
    </row>
    <row r="3489" spans="1:8" x14ac:dyDescent="0.25">
      <c r="A3489" s="1">
        <v>38908</v>
      </c>
      <c r="B3489" s="1" t="str">
        <f t="shared" si="54"/>
        <v>2006M7</v>
      </c>
      <c r="C3489">
        <v>85.029999000000004</v>
      </c>
      <c r="D3489">
        <v>85.599997999999999</v>
      </c>
      <c r="E3489">
        <v>84.970000999999996</v>
      </c>
      <c r="F3489">
        <v>85.5</v>
      </c>
      <c r="G3489">
        <v>85.5</v>
      </c>
      <c r="H3489">
        <v>0</v>
      </c>
    </row>
    <row r="3490" spans="1:8" x14ac:dyDescent="0.25">
      <c r="A3490" s="1">
        <v>38909</v>
      </c>
      <c r="B3490" s="1" t="str">
        <f t="shared" si="54"/>
        <v>2006M7</v>
      </c>
      <c r="C3490">
        <v>85.449996999999996</v>
      </c>
      <c r="D3490">
        <v>85.730002999999996</v>
      </c>
      <c r="E3490">
        <v>85.339995999999999</v>
      </c>
      <c r="F3490">
        <v>85.360000999999997</v>
      </c>
      <c r="G3490">
        <v>85.360000999999997</v>
      </c>
      <c r="H3490">
        <v>0</v>
      </c>
    </row>
    <row r="3491" spans="1:8" x14ac:dyDescent="0.25">
      <c r="A3491" s="1">
        <v>38910</v>
      </c>
      <c r="B3491" s="1" t="str">
        <f t="shared" si="54"/>
        <v>2006M7</v>
      </c>
      <c r="C3491">
        <v>85.400002000000001</v>
      </c>
      <c r="D3491">
        <v>86.040001000000004</v>
      </c>
      <c r="E3491">
        <v>85.32</v>
      </c>
      <c r="F3491">
        <v>85.910004000000001</v>
      </c>
      <c r="G3491">
        <v>85.910004000000001</v>
      </c>
      <c r="H3491">
        <v>0</v>
      </c>
    </row>
    <row r="3492" spans="1:8" x14ac:dyDescent="0.25">
      <c r="A3492" s="1">
        <v>38911</v>
      </c>
      <c r="B3492" s="1" t="str">
        <f t="shared" si="54"/>
        <v>2006M7</v>
      </c>
      <c r="C3492">
        <v>85.82</v>
      </c>
      <c r="D3492">
        <v>86</v>
      </c>
      <c r="E3492">
        <v>85.639999000000003</v>
      </c>
      <c r="F3492">
        <v>85.790001000000004</v>
      </c>
      <c r="G3492">
        <v>85.790001000000004</v>
      </c>
      <c r="H3492">
        <v>0</v>
      </c>
    </row>
    <row r="3493" spans="1:8" x14ac:dyDescent="0.25">
      <c r="A3493" s="1">
        <v>38912</v>
      </c>
      <c r="B3493" s="1" t="str">
        <f t="shared" si="54"/>
        <v>2006M7</v>
      </c>
      <c r="C3493">
        <v>85.82</v>
      </c>
      <c r="D3493">
        <v>86.279999000000004</v>
      </c>
      <c r="E3493">
        <v>85.809997999999993</v>
      </c>
      <c r="F3493">
        <v>86.089995999999999</v>
      </c>
      <c r="G3493">
        <v>86.089995999999999</v>
      </c>
      <c r="H3493">
        <v>0</v>
      </c>
    </row>
    <row r="3494" spans="1:8" x14ac:dyDescent="0.25">
      <c r="A3494" s="1">
        <v>38915</v>
      </c>
      <c r="B3494" s="1" t="str">
        <f t="shared" si="54"/>
        <v>2006M7</v>
      </c>
      <c r="C3494">
        <v>86.169998000000007</v>
      </c>
      <c r="D3494">
        <v>87.010002</v>
      </c>
      <c r="E3494">
        <v>86.059997999999993</v>
      </c>
      <c r="F3494">
        <v>86.959998999999996</v>
      </c>
      <c r="G3494">
        <v>86.959998999999996</v>
      </c>
      <c r="H3494">
        <v>0</v>
      </c>
    </row>
    <row r="3495" spans="1:8" x14ac:dyDescent="0.25">
      <c r="A3495" s="1">
        <v>38916</v>
      </c>
      <c r="B3495" s="1" t="str">
        <f t="shared" si="54"/>
        <v>2006M7</v>
      </c>
      <c r="C3495">
        <v>86.980002999999996</v>
      </c>
      <c r="D3495">
        <v>87.18</v>
      </c>
      <c r="E3495">
        <v>86.550003000000004</v>
      </c>
      <c r="F3495">
        <v>87.010002</v>
      </c>
      <c r="G3495">
        <v>87.010002</v>
      </c>
      <c r="H3495">
        <v>0</v>
      </c>
    </row>
    <row r="3496" spans="1:8" x14ac:dyDescent="0.25">
      <c r="A3496" s="1">
        <v>38917</v>
      </c>
      <c r="B3496" s="1" t="str">
        <f t="shared" si="54"/>
        <v>2006M7</v>
      </c>
      <c r="C3496">
        <v>87.059997999999993</v>
      </c>
      <c r="D3496">
        <v>87.330001999999993</v>
      </c>
      <c r="E3496">
        <v>86.370002999999997</v>
      </c>
      <c r="F3496">
        <v>86.459998999999996</v>
      </c>
      <c r="G3496">
        <v>86.459998999999996</v>
      </c>
      <c r="H3496">
        <v>0</v>
      </c>
    </row>
    <row r="3497" spans="1:8" x14ac:dyDescent="0.25">
      <c r="A3497" s="1">
        <v>38918</v>
      </c>
      <c r="B3497" s="1" t="str">
        <f t="shared" si="54"/>
        <v>2006M7</v>
      </c>
      <c r="C3497">
        <v>86.470000999999996</v>
      </c>
      <c r="D3497">
        <v>86.5</v>
      </c>
      <c r="E3497">
        <v>86.120002999999997</v>
      </c>
      <c r="F3497">
        <v>86.220000999999996</v>
      </c>
      <c r="G3497">
        <v>86.220000999999996</v>
      </c>
      <c r="H3497">
        <v>0</v>
      </c>
    </row>
    <row r="3498" spans="1:8" x14ac:dyDescent="0.25">
      <c r="A3498" s="1">
        <v>38919</v>
      </c>
      <c r="B3498" s="1" t="str">
        <f t="shared" si="54"/>
        <v>2006M7</v>
      </c>
      <c r="C3498">
        <v>86.269997000000004</v>
      </c>
      <c r="D3498">
        <v>86.300003000000004</v>
      </c>
      <c r="E3498">
        <v>85.849997999999999</v>
      </c>
      <c r="F3498">
        <v>85.93</v>
      </c>
      <c r="G3498">
        <v>85.93</v>
      </c>
      <c r="H3498">
        <v>0</v>
      </c>
    </row>
    <row r="3499" spans="1:8" x14ac:dyDescent="0.25">
      <c r="A3499" s="1">
        <v>38922</v>
      </c>
      <c r="B3499" s="1" t="str">
        <f t="shared" si="54"/>
        <v>2006M7</v>
      </c>
      <c r="C3499">
        <v>85.860000999999997</v>
      </c>
      <c r="D3499">
        <v>86.43</v>
      </c>
      <c r="E3499">
        <v>85.809997999999993</v>
      </c>
      <c r="F3499">
        <v>86.339995999999999</v>
      </c>
      <c r="G3499">
        <v>86.339995999999999</v>
      </c>
      <c r="H3499">
        <v>0</v>
      </c>
    </row>
    <row r="3500" spans="1:8" x14ac:dyDescent="0.25">
      <c r="A3500" s="1">
        <v>38923</v>
      </c>
      <c r="B3500" s="1" t="str">
        <f t="shared" si="54"/>
        <v>2006M7</v>
      </c>
      <c r="C3500">
        <v>86.379997000000003</v>
      </c>
      <c r="D3500">
        <v>86.769997000000004</v>
      </c>
      <c r="E3500">
        <v>86.080001999999993</v>
      </c>
      <c r="F3500">
        <v>86.639999000000003</v>
      </c>
      <c r="G3500">
        <v>86.639999000000003</v>
      </c>
      <c r="H3500">
        <v>0</v>
      </c>
    </row>
    <row r="3501" spans="1:8" x14ac:dyDescent="0.25">
      <c r="A3501" s="1">
        <v>38924</v>
      </c>
      <c r="B3501" s="1" t="str">
        <f t="shared" si="54"/>
        <v>2006M7</v>
      </c>
      <c r="C3501">
        <v>86.639999000000003</v>
      </c>
      <c r="D3501">
        <v>86.730002999999996</v>
      </c>
      <c r="E3501">
        <v>85.889999000000003</v>
      </c>
      <c r="F3501">
        <v>85.93</v>
      </c>
      <c r="G3501">
        <v>85.93</v>
      </c>
      <c r="H3501">
        <v>0</v>
      </c>
    </row>
    <row r="3502" spans="1:8" x14ac:dyDescent="0.25">
      <c r="A3502" s="1">
        <v>38925</v>
      </c>
      <c r="B3502" s="1" t="str">
        <f t="shared" si="54"/>
        <v>2006M7</v>
      </c>
      <c r="C3502">
        <v>85.879997000000003</v>
      </c>
      <c r="D3502">
        <v>85.959998999999996</v>
      </c>
      <c r="E3502">
        <v>85.370002999999997</v>
      </c>
      <c r="F3502">
        <v>85.870002999999997</v>
      </c>
      <c r="G3502">
        <v>85.870002999999997</v>
      </c>
      <c r="H3502">
        <v>0</v>
      </c>
    </row>
    <row r="3503" spans="1:8" x14ac:dyDescent="0.25">
      <c r="A3503" s="1">
        <v>38926</v>
      </c>
      <c r="B3503" s="1" t="str">
        <f t="shared" si="54"/>
        <v>2006M7</v>
      </c>
      <c r="C3503">
        <v>85.849997999999999</v>
      </c>
      <c r="D3503">
        <v>86.029999000000004</v>
      </c>
      <c r="E3503">
        <v>85.32</v>
      </c>
      <c r="F3503">
        <v>85.440002000000007</v>
      </c>
      <c r="G3503">
        <v>85.440002000000007</v>
      </c>
      <c r="H3503">
        <v>0</v>
      </c>
    </row>
    <row r="3504" spans="1:8" x14ac:dyDescent="0.25">
      <c r="A3504" s="1">
        <v>38929</v>
      </c>
      <c r="B3504" s="1" t="str">
        <f t="shared" si="54"/>
        <v>2006M7</v>
      </c>
      <c r="C3504">
        <v>85.389999000000003</v>
      </c>
      <c r="D3504">
        <v>85.459998999999996</v>
      </c>
      <c r="E3504">
        <v>85.18</v>
      </c>
      <c r="F3504">
        <v>85.300003000000004</v>
      </c>
      <c r="G3504">
        <v>85.300003000000004</v>
      </c>
      <c r="H3504">
        <v>0</v>
      </c>
    </row>
    <row r="3505" spans="1:8" x14ac:dyDescent="0.25">
      <c r="A3505" s="1">
        <v>38930</v>
      </c>
      <c r="B3505" s="1" t="str">
        <f t="shared" si="54"/>
        <v>2006M8</v>
      </c>
      <c r="C3505">
        <v>85.279999000000004</v>
      </c>
      <c r="D3505">
        <v>85.629997000000003</v>
      </c>
      <c r="E3505">
        <v>85.029999000000004</v>
      </c>
      <c r="F3505">
        <v>85.050003000000004</v>
      </c>
      <c r="G3505">
        <v>85.050003000000004</v>
      </c>
      <c r="H3505">
        <v>0</v>
      </c>
    </row>
    <row r="3506" spans="1:8" x14ac:dyDescent="0.25">
      <c r="A3506" s="1">
        <v>38931</v>
      </c>
      <c r="B3506" s="1" t="str">
        <f t="shared" si="54"/>
        <v>2006M8</v>
      </c>
      <c r="C3506">
        <v>85.050003000000004</v>
      </c>
      <c r="D3506">
        <v>85.199996999999996</v>
      </c>
      <c r="E3506">
        <v>84.910004000000001</v>
      </c>
      <c r="F3506">
        <v>85.050003000000004</v>
      </c>
      <c r="G3506">
        <v>85.050003000000004</v>
      </c>
      <c r="H3506">
        <v>0</v>
      </c>
    </row>
    <row r="3507" spans="1:8" x14ac:dyDescent="0.25">
      <c r="A3507" s="1">
        <v>38932</v>
      </c>
      <c r="B3507" s="1" t="str">
        <f t="shared" si="54"/>
        <v>2006M8</v>
      </c>
      <c r="C3507">
        <v>85.120002999999997</v>
      </c>
      <c r="D3507">
        <v>85.389999000000003</v>
      </c>
      <c r="E3507">
        <v>84.860000999999997</v>
      </c>
      <c r="F3507">
        <v>85.019997000000004</v>
      </c>
      <c r="G3507">
        <v>85.019997000000004</v>
      </c>
      <c r="H3507">
        <v>0</v>
      </c>
    </row>
    <row r="3508" spans="1:8" x14ac:dyDescent="0.25">
      <c r="A3508" s="1">
        <v>38933</v>
      </c>
      <c r="B3508" s="1" t="str">
        <f t="shared" si="54"/>
        <v>2006M8</v>
      </c>
      <c r="C3508">
        <v>85.089995999999999</v>
      </c>
      <c r="D3508">
        <v>85.269997000000004</v>
      </c>
      <c r="E3508">
        <v>84.389999000000003</v>
      </c>
      <c r="F3508">
        <v>84.57</v>
      </c>
      <c r="G3508">
        <v>84.57</v>
      </c>
      <c r="H3508">
        <v>0</v>
      </c>
    </row>
    <row r="3509" spans="1:8" x14ac:dyDescent="0.25">
      <c r="A3509" s="1">
        <v>38936</v>
      </c>
      <c r="B3509" s="1" t="str">
        <f t="shared" si="54"/>
        <v>2006M8</v>
      </c>
      <c r="C3509">
        <v>84.529999000000004</v>
      </c>
      <c r="D3509">
        <v>84.809997999999993</v>
      </c>
      <c r="E3509">
        <v>84.489998</v>
      </c>
      <c r="F3509">
        <v>84.75</v>
      </c>
      <c r="G3509">
        <v>84.75</v>
      </c>
      <c r="H3509">
        <v>0</v>
      </c>
    </row>
    <row r="3510" spans="1:8" x14ac:dyDescent="0.25">
      <c r="A3510" s="1">
        <v>38937</v>
      </c>
      <c r="B3510" s="1" t="str">
        <f t="shared" si="54"/>
        <v>2006M8</v>
      </c>
      <c r="C3510">
        <v>84.860000999999997</v>
      </c>
      <c r="D3510">
        <v>84.900002000000001</v>
      </c>
      <c r="E3510">
        <v>84.470000999999996</v>
      </c>
      <c r="F3510">
        <v>84.660004000000001</v>
      </c>
      <c r="G3510">
        <v>84.660004000000001</v>
      </c>
      <c r="H3510">
        <v>0</v>
      </c>
    </row>
    <row r="3511" spans="1:8" x14ac:dyDescent="0.25">
      <c r="A3511" s="1">
        <v>38938</v>
      </c>
      <c r="B3511" s="1" t="str">
        <f t="shared" si="54"/>
        <v>2006M8</v>
      </c>
      <c r="C3511">
        <v>85.209998999999996</v>
      </c>
      <c r="D3511">
        <v>85.220000999999996</v>
      </c>
      <c r="E3511">
        <v>84.43</v>
      </c>
      <c r="F3511">
        <v>84.709998999999996</v>
      </c>
      <c r="G3511">
        <v>84.709998999999996</v>
      </c>
      <c r="H3511">
        <v>0</v>
      </c>
    </row>
    <row r="3512" spans="1:8" x14ac:dyDescent="0.25">
      <c r="A3512" s="1">
        <v>38939</v>
      </c>
      <c r="B3512" s="1" t="str">
        <f t="shared" si="54"/>
        <v>2006M8</v>
      </c>
      <c r="C3512">
        <v>84.629997000000003</v>
      </c>
      <c r="D3512">
        <v>85.389999000000003</v>
      </c>
      <c r="E3512">
        <v>84.419998000000007</v>
      </c>
      <c r="F3512">
        <v>85.080001999999993</v>
      </c>
      <c r="G3512">
        <v>85.080001999999993</v>
      </c>
      <c r="H3512">
        <v>0</v>
      </c>
    </row>
    <row r="3513" spans="1:8" x14ac:dyDescent="0.25">
      <c r="A3513" s="1">
        <v>38940</v>
      </c>
      <c r="B3513" s="1" t="str">
        <f t="shared" si="54"/>
        <v>2006M8</v>
      </c>
      <c r="C3513">
        <v>85.099997999999999</v>
      </c>
      <c r="D3513">
        <v>85.580001999999993</v>
      </c>
      <c r="E3513">
        <v>85.07</v>
      </c>
      <c r="F3513">
        <v>85.519997000000004</v>
      </c>
      <c r="G3513">
        <v>85.519997000000004</v>
      </c>
      <c r="H3513">
        <v>0</v>
      </c>
    </row>
    <row r="3514" spans="1:8" x14ac:dyDescent="0.25">
      <c r="A3514" s="1">
        <v>38943</v>
      </c>
      <c r="B3514" s="1" t="str">
        <f t="shared" si="54"/>
        <v>2006M8</v>
      </c>
      <c r="C3514">
        <v>85.489998</v>
      </c>
      <c r="D3514">
        <v>85.68</v>
      </c>
      <c r="E3514">
        <v>85.309997999999993</v>
      </c>
      <c r="F3514">
        <v>85.639999000000003</v>
      </c>
      <c r="G3514">
        <v>85.639999000000003</v>
      </c>
      <c r="H3514">
        <v>0</v>
      </c>
    </row>
    <row r="3515" spans="1:8" x14ac:dyDescent="0.25">
      <c r="A3515" s="1">
        <v>38944</v>
      </c>
      <c r="B3515" s="1" t="str">
        <f t="shared" si="54"/>
        <v>2006M8</v>
      </c>
      <c r="C3515">
        <v>85.599997999999999</v>
      </c>
      <c r="D3515">
        <v>85.75</v>
      </c>
      <c r="E3515">
        <v>85.099997999999999</v>
      </c>
      <c r="F3515">
        <v>85.220000999999996</v>
      </c>
      <c r="G3515">
        <v>85.220000999999996</v>
      </c>
      <c r="H3515">
        <v>0</v>
      </c>
    </row>
    <row r="3516" spans="1:8" x14ac:dyDescent="0.25">
      <c r="A3516" s="1">
        <v>38945</v>
      </c>
      <c r="B3516" s="1" t="str">
        <f t="shared" si="54"/>
        <v>2006M8</v>
      </c>
      <c r="C3516">
        <v>85.18</v>
      </c>
      <c r="D3516">
        <v>85.309997999999993</v>
      </c>
      <c r="E3516">
        <v>84.699996999999996</v>
      </c>
      <c r="F3516">
        <v>84.879997000000003</v>
      </c>
      <c r="G3516">
        <v>84.879997000000003</v>
      </c>
      <c r="H3516">
        <v>0</v>
      </c>
    </row>
    <row r="3517" spans="1:8" x14ac:dyDescent="0.25">
      <c r="A3517" s="1">
        <v>38946</v>
      </c>
      <c r="B3517" s="1" t="str">
        <f t="shared" si="54"/>
        <v>2006M8</v>
      </c>
      <c r="C3517">
        <v>84.889999000000003</v>
      </c>
      <c r="D3517">
        <v>85.139999000000003</v>
      </c>
      <c r="E3517">
        <v>84.610000999999997</v>
      </c>
      <c r="F3517">
        <v>85.040001000000004</v>
      </c>
      <c r="G3517">
        <v>85.040001000000004</v>
      </c>
      <c r="H3517">
        <v>0</v>
      </c>
    </row>
    <row r="3518" spans="1:8" x14ac:dyDescent="0.25">
      <c r="A3518" s="1">
        <v>38947</v>
      </c>
      <c r="B3518" s="1" t="str">
        <f t="shared" si="54"/>
        <v>2006M8</v>
      </c>
      <c r="C3518">
        <v>85.029999000000004</v>
      </c>
      <c r="D3518">
        <v>85.309997999999993</v>
      </c>
      <c r="E3518">
        <v>84.93</v>
      </c>
      <c r="F3518">
        <v>85.089995999999999</v>
      </c>
      <c r="G3518">
        <v>85.089995999999999</v>
      </c>
      <c r="H3518">
        <v>0</v>
      </c>
    </row>
    <row r="3519" spans="1:8" x14ac:dyDescent="0.25">
      <c r="A3519" s="1">
        <v>38950</v>
      </c>
      <c r="B3519" s="1" t="str">
        <f t="shared" si="54"/>
        <v>2006M8</v>
      </c>
      <c r="C3519">
        <v>85.019997000000004</v>
      </c>
      <c r="D3519">
        <v>85.120002999999997</v>
      </c>
      <c r="E3519">
        <v>84.419998000000007</v>
      </c>
      <c r="F3519">
        <v>84.629997000000003</v>
      </c>
      <c r="G3519">
        <v>84.629997000000003</v>
      </c>
      <c r="H3519">
        <v>0</v>
      </c>
    </row>
    <row r="3520" spans="1:8" x14ac:dyDescent="0.25">
      <c r="A3520" s="1">
        <v>38951</v>
      </c>
      <c r="B3520" s="1" t="str">
        <f t="shared" si="54"/>
        <v>2006M8</v>
      </c>
      <c r="C3520">
        <v>84.800003000000004</v>
      </c>
      <c r="D3520">
        <v>85.279999000000004</v>
      </c>
      <c r="E3520">
        <v>84.730002999999996</v>
      </c>
      <c r="F3520">
        <v>85.18</v>
      </c>
      <c r="G3520">
        <v>85.18</v>
      </c>
      <c r="H3520">
        <v>0</v>
      </c>
    </row>
    <row r="3521" spans="1:8" x14ac:dyDescent="0.25">
      <c r="A3521" s="1">
        <v>38952</v>
      </c>
      <c r="B3521" s="1" t="str">
        <f t="shared" si="54"/>
        <v>2006M8</v>
      </c>
      <c r="C3521">
        <v>85.120002999999997</v>
      </c>
      <c r="D3521">
        <v>85.220000999999996</v>
      </c>
      <c r="E3521">
        <v>84.760002</v>
      </c>
      <c r="F3521">
        <v>85.129997000000003</v>
      </c>
      <c r="G3521">
        <v>85.129997000000003</v>
      </c>
      <c r="H3521">
        <v>0</v>
      </c>
    </row>
    <row r="3522" spans="1:8" x14ac:dyDescent="0.25">
      <c r="A3522" s="1">
        <v>38953</v>
      </c>
      <c r="B3522" s="1" t="str">
        <f t="shared" si="54"/>
        <v>2006M8</v>
      </c>
      <c r="C3522">
        <v>85.190002000000007</v>
      </c>
      <c r="D3522">
        <v>85.339995999999999</v>
      </c>
      <c r="E3522">
        <v>84.889999000000003</v>
      </c>
      <c r="F3522">
        <v>85.279999000000004</v>
      </c>
      <c r="G3522">
        <v>85.279999000000004</v>
      </c>
      <c r="H3522">
        <v>0</v>
      </c>
    </row>
    <row r="3523" spans="1:8" x14ac:dyDescent="0.25">
      <c r="A3523" s="1">
        <v>38954</v>
      </c>
      <c r="B3523" s="1" t="str">
        <f t="shared" ref="B3523:B3586" si="55">YEAR(A3523)&amp;"M"&amp;MONTH(A3523)</f>
        <v>2006M8</v>
      </c>
      <c r="C3523">
        <v>85.300003000000004</v>
      </c>
      <c r="D3523">
        <v>85.550003000000004</v>
      </c>
      <c r="E3523">
        <v>85.199996999999996</v>
      </c>
      <c r="F3523">
        <v>85.379997000000003</v>
      </c>
      <c r="G3523">
        <v>85.379997000000003</v>
      </c>
      <c r="H3523">
        <v>0</v>
      </c>
    </row>
    <row r="3524" spans="1:8" x14ac:dyDescent="0.25">
      <c r="A3524" s="1">
        <v>38957</v>
      </c>
      <c r="B3524" s="1" t="str">
        <f t="shared" si="55"/>
        <v>2006M8</v>
      </c>
      <c r="C3524">
        <v>85.389999000000003</v>
      </c>
      <c r="D3524">
        <v>85.459998999999996</v>
      </c>
      <c r="E3524">
        <v>85.029999000000004</v>
      </c>
      <c r="F3524">
        <v>85.230002999999996</v>
      </c>
      <c r="G3524">
        <v>85.230002999999996</v>
      </c>
      <c r="H3524">
        <v>0</v>
      </c>
    </row>
    <row r="3525" spans="1:8" x14ac:dyDescent="0.25">
      <c r="A3525" s="1">
        <v>38958</v>
      </c>
      <c r="B3525" s="1" t="str">
        <f t="shared" si="55"/>
        <v>2006M8</v>
      </c>
      <c r="C3525">
        <v>85.220000999999996</v>
      </c>
      <c r="D3525">
        <v>85.379997000000003</v>
      </c>
      <c r="E3525">
        <v>84.889999000000003</v>
      </c>
      <c r="F3525">
        <v>84.910004000000001</v>
      </c>
      <c r="G3525">
        <v>84.910004000000001</v>
      </c>
      <c r="H3525">
        <v>0</v>
      </c>
    </row>
    <row r="3526" spans="1:8" x14ac:dyDescent="0.25">
      <c r="A3526" s="1">
        <v>38959</v>
      </c>
      <c r="B3526" s="1" t="str">
        <f t="shared" si="55"/>
        <v>2006M8</v>
      </c>
      <c r="C3526">
        <v>84.959998999999996</v>
      </c>
      <c r="D3526">
        <v>85.07</v>
      </c>
      <c r="E3526">
        <v>84.839995999999999</v>
      </c>
      <c r="F3526">
        <v>84.970000999999996</v>
      </c>
      <c r="G3526">
        <v>84.970000999999996</v>
      </c>
      <c r="H3526">
        <v>0</v>
      </c>
    </row>
    <row r="3527" spans="1:8" x14ac:dyDescent="0.25">
      <c r="A3527" s="1">
        <v>38960</v>
      </c>
      <c r="B3527" s="1" t="str">
        <f t="shared" si="55"/>
        <v>2006M8</v>
      </c>
      <c r="C3527">
        <v>84.910004000000001</v>
      </c>
      <c r="D3527">
        <v>85.209998999999996</v>
      </c>
      <c r="E3527">
        <v>84.720000999999996</v>
      </c>
      <c r="F3527">
        <v>85.050003000000004</v>
      </c>
      <c r="G3527">
        <v>85.050003000000004</v>
      </c>
      <c r="H3527">
        <v>0</v>
      </c>
    </row>
    <row r="3528" spans="1:8" x14ac:dyDescent="0.25">
      <c r="A3528" s="1">
        <v>38961</v>
      </c>
      <c r="B3528" s="1" t="str">
        <f t="shared" si="55"/>
        <v>2006M9</v>
      </c>
      <c r="C3528">
        <v>85.089995999999999</v>
      </c>
      <c r="D3528">
        <v>85.370002999999997</v>
      </c>
      <c r="E3528">
        <v>84.879997000000003</v>
      </c>
      <c r="F3528">
        <v>84.940002000000007</v>
      </c>
      <c r="G3528">
        <v>84.940002000000007</v>
      </c>
      <c r="H3528">
        <v>0</v>
      </c>
    </row>
    <row r="3529" spans="1:8" x14ac:dyDescent="0.25">
      <c r="A3529" s="1">
        <v>38965</v>
      </c>
      <c r="B3529" s="1" t="str">
        <f t="shared" si="55"/>
        <v>2006M9</v>
      </c>
      <c r="C3529">
        <v>84.870002999999997</v>
      </c>
      <c r="D3529">
        <v>85.139999000000003</v>
      </c>
      <c r="E3529">
        <v>84.730002999999996</v>
      </c>
      <c r="F3529">
        <v>85</v>
      </c>
      <c r="G3529">
        <v>85</v>
      </c>
      <c r="H3529">
        <v>0</v>
      </c>
    </row>
    <row r="3530" spans="1:8" x14ac:dyDescent="0.25">
      <c r="A3530" s="1">
        <v>38966</v>
      </c>
      <c r="B3530" s="1" t="str">
        <f t="shared" si="55"/>
        <v>2006M9</v>
      </c>
      <c r="C3530">
        <v>85.010002</v>
      </c>
      <c r="D3530">
        <v>85.349997999999999</v>
      </c>
      <c r="E3530">
        <v>84.970000999999996</v>
      </c>
      <c r="F3530">
        <v>85.099997999999999</v>
      </c>
      <c r="G3530">
        <v>85.099997999999999</v>
      </c>
      <c r="H3530">
        <v>0</v>
      </c>
    </row>
    <row r="3531" spans="1:8" x14ac:dyDescent="0.25">
      <c r="A3531" s="1">
        <v>38967</v>
      </c>
      <c r="B3531" s="1" t="str">
        <f t="shared" si="55"/>
        <v>2006M9</v>
      </c>
      <c r="C3531">
        <v>85.080001999999993</v>
      </c>
      <c r="D3531">
        <v>85.639999000000003</v>
      </c>
      <c r="E3531">
        <v>85.029999000000004</v>
      </c>
      <c r="F3531">
        <v>85.529999000000004</v>
      </c>
      <c r="G3531">
        <v>85.529999000000004</v>
      </c>
      <c r="H3531">
        <v>0</v>
      </c>
    </row>
    <row r="3532" spans="1:8" x14ac:dyDescent="0.25">
      <c r="A3532" s="1">
        <v>38968</v>
      </c>
      <c r="B3532" s="1" t="str">
        <f t="shared" si="55"/>
        <v>2006M9</v>
      </c>
      <c r="C3532">
        <v>85.550003000000004</v>
      </c>
      <c r="D3532">
        <v>86.059997999999993</v>
      </c>
      <c r="E3532">
        <v>85.510002</v>
      </c>
      <c r="F3532">
        <v>85.949996999999996</v>
      </c>
      <c r="G3532">
        <v>85.949996999999996</v>
      </c>
      <c r="H3532">
        <v>0</v>
      </c>
    </row>
    <row r="3533" spans="1:8" x14ac:dyDescent="0.25">
      <c r="A3533" s="1">
        <v>38971</v>
      </c>
      <c r="B3533" s="1" t="str">
        <f t="shared" si="55"/>
        <v>2006M9</v>
      </c>
      <c r="C3533">
        <v>85.970000999999996</v>
      </c>
      <c r="D3533">
        <v>86.080001999999993</v>
      </c>
      <c r="E3533">
        <v>85.629997000000003</v>
      </c>
      <c r="F3533">
        <v>85.919998000000007</v>
      </c>
      <c r="G3533">
        <v>85.919998000000007</v>
      </c>
      <c r="H3533">
        <v>0</v>
      </c>
    </row>
    <row r="3534" spans="1:8" x14ac:dyDescent="0.25">
      <c r="A3534" s="1">
        <v>38972</v>
      </c>
      <c r="B3534" s="1" t="str">
        <f t="shared" si="55"/>
        <v>2006M9</v>
      </c>
      <c r="C3534">
        <v>85.889999000000003</v>
      </c>
      <c r="D3534">
        <v>86.019997000000004</v>
      </c>
      <c r="E3534">
        <v>85.660004000000001</v>
      </c>
      <c r="F3534">
        <v>85.919998000000007</v>
      </c>
      <c r="G3534">
        <v>85.919998000000007</v>
      </c>
      <c r="H3534">
        <v>0</v>
      </c>
    </row>
    <row r="3535" spans="1:8" x14ac:dyDescent="0.25">
      <c r="A3535" s="1">
        <v>38973</v>
      </c>
      <c r="B3535" s="1" t="str">
        <f t="shared" si="55"/>
        <v>2006M9</v>
      </c>
      <c r="C3535">
        <v>85.860000999999997</v>
      </c>
      <c r="D3535">
        <v>86.019997000000004</v>
      </c>
      <c r="E3535">
        <v>85.720000999999996</v>
      </c>
      <c r="F3535">
        <v>85.870002999999997</v>
      </c>
      <c r="G3535">
        <v>85.870002999999997</v>
      </c>
      <c r="H3535">
        <v>0</v>
      </c>
    </row>
    <row r="3536" spans="1:8" x14ac:dyDescent="0.25">
      <c r="A3536" s="1">
        <v>38974</v>
      </c>
      <c r="B3536" s="1" t="str">
        <f t="shared" si="55"/>
        <v>2006M9</v>
      </c>
      <c r="C3536">
        <v>85.839995999999999</v>
      </c>
      <c r="D3536">
        <v>85.940002000000007</v>
      </c>
      <c r="E3536">
        <v>85.459998999999996</v>
      </c>
      <c r="F3536">
        <v>85.660004000000001</v>
      </c>
      <c r="G3536">
        <v>85.660004000000001</v>
      </c>
      <c r="H3536">
        <v>0</v>
      </c>
    </row>
    <row r="3537" spans="1:8" x14ac:dyDescent="0.25">
      <c r="A3537" s="1">
        <v>38975</v>
      </c>
      <c r="B3537" s="1" t="str">
        <f t="shared" si="55"/>
        <v>2006M9</v>
      </c>
      <c r="C3537">
        <v>85.690002000000007</v>
      </c>
      <c r="D3537">
        <v>86.169998000000007</v>
      </c>
      <c r="E3537">
        <v>85.589995999999999</v>
      </c>
      <c r="F3537">
        <v>85.989998</v>
      </c>
      <c r="G3537">
        <v>85.989998</v>
      </c>
      <c r="H3537">
        <v>0</v>
      </c>
    </row>
    <row r="3538" spans="1:8" x14ac:dyDescent="0.25">
      <c r="A3538" s="1">
        <v>38978</v>
      </c>
      <c r="B3538" s="1" t="str">
        <f t="shared" si="55"/>
        <v>2006M9</v>
      </c>
      <c r="C3538">
        <v>86.059997999999993</v>
      </c>
      <c r="D3538">
        <v>86.139999000000003</v>
      </c>
      <c r="E3538">
        <v>85.790001000000004</v>
      </c>
      <c r="F3538">
        <v>85.809997999999993</v>
      </c>
      <c r="G3538">
        <v>85.809997999999993</v>
      </c>
      <c r="H3538">
        <v>0</v>
      </c>
    </row>
    <row r="3539" spans="1:8" x14ac:dyDescent="0.25">
      <c r="A3539" s="1">
        <v>38979</v>
      </c>
      <c r="B3539" s="1" t="str">
        <f t="shared" si="55"/>
        <v>2006M9</v>
      </c>
      <c r="C3539">
        <v>85.769997000000004</v>
      </c>
      <c r="D3539">
        <v>86.040001000000004</v>
      </c>
      <c r="E3539">
        <v>85.629997000000003</v>
      </c>
      <c r="F3539">
        <v>85.940002000000007</v>
      </c>
      <c r="G3539">
        <v>85.940002000000007</v>
      </c>
      <c r="H3539">
        <v>0</v>
      </c>
    </row>
    <row r="3540" spans="1:8" x14ac:dyDescent="0.25">
      <c r="A3540" s="1">
        <v>38980</v>
      </c>
      <c r="B3540" s="1" t="str">
        <f t="shared" si="55"/>
        <v>2006M9</v>
      </c>
      <c r="C3540">
        <v>85.919998000000007</v>
      </c>
      <c r="D3540">
        <v>85.970000999999996</v>
      </c>
      <c r="E3540">
        <v>85.629997000000003</v>
      </c>
      <c r="F3540">
        <v>85.809997999999993</v>
      </c>
      <c r="G3540">
        <v>85.809997999999993</v>
      </c>
      <c r="H3540">
        <v>0</v>
      </c>
    </row>
    <row r="3541" spans="1:8" x14ac:dyDescent="0.25">
      <c r="A3541" s="1">
        <v>38981</v>
      </c>
      <c r="B3541" s="1" t="str">
        <f t="shared" si="55"/>
        <v>2006M9</v>
      </c>
      <c r="C3541">
        <v>85.870002999999997</v>
      </c>
      <c r="D3541">
        <v>85.889999000000003</v>
      </c>
      <c r="E3541">
        <v>85.169998000000007</v>
      </c>
      <c r="F3541">
        <v>85.18</v>
      </c>
      <c r="G3541">
        <v>85.18</v>
      </c>
      <c r="H3541">
        <v>0</v>
      </c>
    </row>
    <row r="3542" spans="1:8" x14ac:dyDescent="0.25">
      <c r="A3542" s="1">
        <v>38982</v>
      </c>
      <c r="B3542" s="1" t="str">
        <f t="shared" si="55"/>
        <v>2006M9</v>
      </c>
      <c r="C3542">
        <v>85.220000999999996</v>
      </c>
      <c r="D3542">
        <v>85.230002999999996</v>
      </c>
      <c r="E3542">
        <v>84.910004000000001</v>
      </c>
      <c r="F3542">
        <v>85.199996999999996</v>
      </c>
      <c r="G3542">
        <v>85.199996999999996</v>
      </c>
      <c r="H3542">
        <v>0</v>
      </c>
    </row>
    <row r="3543" spans="1:8" x14ac:dyDescent="0.25">
      <c r="A3543" s="1">
        <v>38985</v>
      </c>
      <c r="B3543" s="1" t="str">
        <f t="shared" si="55"/>
        <v>2006M9</v>
      </c>
      <c r="C3543">
        <v>85.18</v>
      </c>
      <c r="D3543">
        <v>85.449996999999996</v>
      </c>
      <c r="E3543">
        <v>84.970000999999996</v>
      </c>
      <c r="F3543">
        <v>85.290001000000004</v>
      </c>
      <c r="G3543">
        <v>85.290001000000004</v>
      </c>
      <c r="H3543">
        <v>0</v>
      </c>
    </row>
    <row r="3544" spans="1:8" x14ac:dyDescent="0.25">
      <c r="A3544" s="1">
        <v>38986</v>
      </c>
      <c r="B3544" s="1" t="str">
        <f t="shared" si="55"/>
        <v>2006M9</v>
      </c>
      <c r="C3544">
        <v>85.370002999999997</v>
      </c>
      <c r="D3544">
        <v>85.839995999999999</v>
      </c>
      <c r="E3544">
        <v>85.269997000000004</v>
      </c>
      <c r="F3544">
        <v>85.629997000000003</v>
      </c>
      <c r="G3544">
        <v>85.629997000000003</v>
      </c>
      <c r="H3544">
        <v>0</v>
      </c>
    </row>
    <row r="3545" spans="1:8" x14ac:dyDescent="0.25">
      <c r="A3545" s="1">
        <v>38987</v>
      </c>
      <c r="B3545" s="1" t="str">
        <f t="shared" si="55"/>
        <v>2006M9</v>
      </c>
      <c r="C3545">
        <v>85.709998999999996</v>
      </c>
      <c r="D3545">
        <v>85.860000999999997</v>
      </c>
      <c r="E3545">
        <v>85.559997999999993</v>
      </c>
      <c r="F3545">
        <v>85.660004000000001</v>
      </c>
      <c r="G3545">
        <v>85.660004000000001</v>
      </c>
      <c r="H3545">
        <v>0</v>
      </c>
    </row>
    <row r="3546" spans="1:8" x14ac:dyDescent="0.25">
      <c r="A3546" s="1">
        <v>38988</v>
      </c>
      <c r="B3546" s="1" t="str">
        <f t="shared" si="55"/>
        <v>2006M9</v>
      </c>
      <c r="C3546">
        <v>85.669998000000007</v>
      </c>
      <c r="D3546">
        <v>85.919998000000007</v>
      </c>
      <c r="E3546">
        <v>85.540001000000004</v>
      </c>
      <c r="F3546">
        <v>85.720000999999996</v>
      </c>
      <c r="G3546">
        <v>85.720000999999996</v>
      </c>
      <c r="H3546">
        <v>0</v>
      </c>
    </row>
    <row r="3547" spans="1:8" x14ac:dyDescent="0.25">
      <c r="A3547" s="1">
        <v>38989</v>
      </c>
      <c r="B3547" s="1" t="str">
        <f t="shared" si="55"/>
        <v>2006M9</v>
      </c>
      <c r="C3547">
        <v>85.769997000000004</v>
      </c>
      <c r="D3547">
        <v>86.220000999999996</v>
      </c>
      <c r="E3547">
        <v>85.720000999999996</v>
      </c>
      <c r="F3547">
        <v>85.970000999999996</v>
      </c>
      <c r="G3547">
        <v>85.970000999999996</v>
      </c>
      <c r="H3547">
        <v>0</v>
      </c>
    </row>
    <row r="3548" spans="1:8" x14ac:dyDescent="0.25">
      <c r="A3548" s="1">
        <v>38992</v>
      </c>
      <c r="B3548" s="1" t="str">
        <f t="shared" si="55"/>
        <v>2006M10</v>
      </c>
      <c r="C3548">
        <v>86.010002</v>
      </c>
      <c r="D3548">
        <v>86.129997000000003</v>
      </c>
      <c r="E3548">
        <v>85.510002</v>
      </c>
      <c r="F3548">
        <v>85.589995999999999</v>
      </c>
      <c r="G3548">
        <v>85.589995999999999</v>
      </c>
      <c r="H3548">
        <v>0</v>
      </c>
    </row>
    <row r="3549" spans="1:8" x14ac:dyDescent="0.25">
      <c r="A3549" s="1">
        <v>38993</v>
      </c>
      <c r="B3549" s="1" t="str">
        <f t="shared" si="55"/>
        <v>2006M10</v>
      </c>
      <c r="C3549">
        <v>85.610000999999997</v>
      </c>
      <c r="D3549">
        <v>85.760002</v>
      </c>
      <c r="E3549">
        <v>85.470000999999996</v>
      </c>
      <c r="F3549">
        <v>85.709998999999996</v>
      </c>
      <c r="G3549">
        <v>85.709998999999996</v>
      </c>
      <c r="H3549">
        <v>0</v>
      </c>
    </row>
    <row r="3550" spans="1:8" x14ac:dyDescent="0.25">
      <c r="A3550" s="1">
        <v>38994</v>
      </c>
      <c r="B3550" s="1" t="str">
        <f t="shared" si="55"/>
        <v>2006M10</v>
      </c>
      <c r="C3550">
        <v>85.730002999999996</v>
      </c>
      <c r="D3550">
        <v>86.099997999999999</v>
      </c>
      <c r="E3550">
        <v>85.68</v>
      </c>
      <c r="F3550">
        <v>85.839995999999999</v>
      </c>
      <c r="G3550">
        <v>85.839995999999999</v>
      </c>
      <c r="H3550">
        <v>0</v>
      </c>
    </row>
    <row r="3551" spans="1:8" x14ac:dyDescent="0.25">
      <c r="A3551" s="1">
        <v>38995</v>
      </c>
      <c r="B3551" s="1" t="str">
        <f t="shared" si="55"/>
        <v>2006M10</v>
      </c>
      <c r="C3551">
        <v>85.830001999999993</v>
      </c>
      <c r="D3551">
        <v>86.050003000000004</v>
      </c>
      <c r="E3551">
        <v>85.739998</v>
      </c>
      <c r="F3551">
        <v>85.919998000000007</v>
      </c>
      <c r="G3551">
        <v>85.919998000000007</v>
      </c>
      <c r="H3551">
        <v>0</v>
      </c>
    </row>
    <row r="3552" spans="1:8" x14ac:dyDescent="0.25">
      <c r="A3552" s="1">
        <v>38996</v>
      </c>
      <c r="B3552" s="1" t="str">
        <f t="shared" si="55"/>
        <v>2006M10</v>
      </c>
      <c r="C3552">
        <v>85.919998000000007</v>
      </c>
      <c r="D3552">
        <v>86.650002000000001</v>
      </c>
      <c r="E3552">
        <v>85.790001000000004</v>
      </c>
      <c r="F3552">
        <v>86.440002000000007</v>
      </c>
      <c r="G3552">
        <v>86.440002000000007</v>
      </c>
      <c r="H3552">
        <v>0</v>
      </c>
    </row>
    <row r="3553" spans="1:8" x14ac:dyDescent="0.25">
      <c r="A3553" s="1">
        <v>38999</v>
      </c>
      <c r="B3553" s="1" t="str">
        <f t="shared" si="55"/>
        <v>2006M10</v>
      </c>
      <c r="C3553">
        <v>86.529999000000004</v>
      </c>
      <c r="D3553">
        <v>86.599997999999999</v>
      </c>
      <c r="E3553">
        <v>86.440002000000007</v>
      </c>
      <c r="F3553">
        <v>86.519997000000004</v>
      </c>
      <c r="G3553">
        <v>86.519997000000004</v>
      </c>
      <c r="H3553">
        <v>0</v>
      </c>
    </row>
    <row r="3554" spans="1:8" x14ac:dyDescent="0.25">
      <c r="A3554" s="1">
        <v>39000</v>
      </c>
      <c r="B3554" s="1" t="str">
        <f t="shared" si="55"/>
        <v>2006M10</v>
      </c>
      <c r="C3554">
        <v>86.529999000000004</v>
      </c>
      <c r="D3554">
        <v>87.089995999999999</v>
      </c>
      <c r="E3554">
        <v>86.459998999999996</v>
      </c>
      <c r="F3554">
        <v>87.019997000000004</v>
      </c>
      <c r="G3554">
        <v>87.019997000000004</v>
      </c>
      <c r="H3554">
        <v>0</v>
      </c>
    </row>
    <row r="3555" spans="1:8" x14ac:dyDescent="0.25">
      <c r="A3555" s="1">
        <v>39001</v>
      </c>
      <c r="B3555" s="1" t="str">
        <f t="shared" si="55"/>
        <v>2006M10</v>
      </c>
      <c r="C3555">
        <v>87.050003000000004</v>
      </c>
      <c r="D3555">
        <v>87.209998999999996</v>
      </c>
      <c r="E3555">
        <v>86.879997000000003</v>
      </c>
      <c r="F3555">
        <v>87.120002999999997</v>
      </c>
      <c r="G3555">
        <v>87.120002999999997</v>
      </c>
      <c r="H3555">
        <v>0</v>
      </c>
    </row>
    <row r="3556" spans="1:8" x14ac:dyDescent="0.25">
      <c r="A3556" s="1">
        <v>39002</v>
      </c>
      <c r="B3556" s="1" t="str">
        <f t="shared" si="55"/>
        <v>2006M10</v>
      </c>
      <c r="C3556">
        <v>87.099997999999999</v>
      </c>
      <c r="D3556">
        <v>87.120002999999997</v>
      </c>
      <c r="E3556">
        <v>86.809997999999993</v>
      </c>
      <c r="F3556">
        <v>86.919998000000007</v>
      </c>
      <c r="G3556">
        <v>86.919998000000007</v>
      </c>
      <c r="H3556">
        <v>0</v>
      </c>
    </row>
    <row r="3557" spans="1:8" x14ac:dyDescent="0.25">
      <c r="A3557" s="1">
        <v>39003</v>
      </c>
      <c r="B3557" s="1" t="str">
        <f t="shared" si="55"/>
        <v>2006M10</v>
      </c>
      <c r="C3557">
        <v>86.860000999999997</v>
      </c>
      <c r="D3557">
        <v>87.300003000000004</v>
      </c>
      <c r="E3557">
        <v>86.709998999999996</v>
      </c>
      <c r="F3557">
        <v>87.120002999999997</v>
      </c>
      <c r="G3557">
        <v>87.120002999999997</v>
      </c>
      <c r="H3557">
        <v>0</v>
      </c>
    </row>
    <row r="3558" spans="1:8" x14ac:dyDescent="0.25">
      <c r="A3558" s="1">
        <v>39006</v>
      </c>
      <c r="B3558" s="1" t="str">
        <f t="shared" si="55"/>
        <v>2006M10</v>
      </c>
      <c r="C3558">
        <v>87.169998000000007</v>
      </c>
      <c r="D3558">
        <v>87.199996999999996</v>
      </c>
      <c r="E3558">
        <v>86.879997000000003</v>
      </c>
      <c r="F3558">
        <v>87</v>
      </c>
      <c r="G3558">
        <v>87</v>
      </c>
      <c r="H3558">
        <v>0</v>
      </c>
    </row>
    <row r="3559" spans="1:8" x14ac:dyDescent="0.25">
      <c r="A3559" s="1">
        <v>39007</v>
      </c>
      <c r="B3559" s="1" t="str">
        <f t="shared" si="55"/>
        <v>2006M10</v>
      </c>
      <c r="C3559">
        <v>86.900002000000001</v>
      </c>
      <c r="D3559">
        <v>86.989998</v>
      </c>
      <c r="E3559">
        <v>86.669998000000007</v>
      </c>
      <c r="F3559">
        <v>86.870002999999997</v>
      </c>
      <c r="G3559">
        <v>86.870002999999997</v>
      </c>
      <c r="H3559">
        <v>0</v>
      </c>
    </row>
    <row r="3560" spans="1:8" x14ac:dyDescent="0.25">
      <c r="A3560" s="1">
        <v>39008</v>
      </c>
      <c r="B3560" s="1" t="str">
        <f t="shared" si="55"/>
        <v>2006M10</v>
      </c>
      <c r="C3560">
        <v>86.82</v>
      </c>
      <c r="D3560">
        <v>87.089995999999999</v>
      </c>
      <c r="E3560">
        <v>86.699996999999996</v>
      </c>
      <c r="F3560">
        <v>86.879997000000003</v>
      </c>
      <c r="G3560">
        <v>86.879997000000003</v>
      </c>
      <c r="H3560">
        <v>0</v>
      </c>
    </row>
    <row r="3561" spans="1:8" x14ac:dyDescent="0.25">
      <c r="A3561" s="1">
        <v>39009</v>
      </c>
      <c r="B3561" s="1" t="str">
        <f t="shared" si="55"/>
        <v>2006M10</v>
      </c>
      <c r="C3561">
        <v>86.870002999999997</v>
      </c>
      <c r="D3561">
        <v>86.889999000000003</v>
      </c>
      <c r="E3561">
        <v>86.18</v>
      </c>
      <c r="F3561">
        <v>86.239998</v>
      </c>
      <c r="G3561">
        <v>86.239998</v>
      </c>
      <c r="H3561">
        <v>0</v>
      </c>
    </row>
    <row r="3562" spans="1:8" x14ac:dyDescent="0.25">
      <c r="A3562" s="1">
        <v>39010</v>
      </c>
      <c r="B3562" s="1" t="str">
        <f t="shared" si="55"/>
        <v>2006M10</v>
      </c>
      <c r="C3562">
        <v>86.279999000000004</v>
      </c>
      <c r="D3562">
        <v>86.400002000000001</v>
      </c>
      <c r="E3562">
        <v>86.139999000000003</v>
      </c>
      <c r="F3562">
        <v>86.269997000000004</v>
      </c>
      <c r="G3562">
        <v>86.269997000000004</v>
      </c>
      <c r="H3562">
        <v>0</v>
      </c>
    </row>
    <row r="3563" spans="1:8" x14ac:dyDescent="0.25">
      <c r="A3563" s="1">
        <v>39013</v>
      </c>
      <c r="B3563" s="1" t="str">
        <f t="shared" si="55"/>
        <v>2006M10</v>
      </c>
      <c r="C3563">
        <v>86.300003000000004</v>
      </c>
      <c r="D3563">
        <v>86.82</v>
      </c>
      <c r="E3563">
        <v>86.269997000000004</v>
      </c>
      <c r="F3563">
        <v>86.709998999999996</v>
      </c>
      <c r="G3563">
        <v>86.709998999999996</v>
      </c>
      <c r="H3563">
        <v>0</v>
      </c>
    </row>
    <row r="3564" spans="1:8" x14ac:dyDescent="0.25">
      <c r="A3564" s="1">
        <v>39014</v>
      </c>
      <c r="B3564" s="1" t="str">
        <f t="shared" si="55"/>
        <v>2006M10</v>
      </c>
      <c r="C3564">
        <v>86.739998</v>
      </c>
      <c r="D3564">
        <v>86.919998000000007</v>
      </c>
      <c r="E3564">
        <v>86.559997999999993</v>
      </c>
      <c r="F3564">
        <v>86.629997000000003</v>
      </c>
      <c r="G3564">
        <v>86.629997000000003</v>
      </c>
      <c r="H3564">
        <v>0</v>
      </c>
    </row>
    <row r="3565" spans="1:8" x14ac:dyDescent="0.25">
      <c r="A3565" s="1">
        <v>39015</v>
      </c>
      <c r="B3565" s="1" t="str">
        <f t="shared" si="55"/>
        <v>2006M10</v>
      </c>
      <c r="C3565">
        <v>86.699996999999996</v>
      </c>
      <c r="D3565">
        <v>86.720000999999996</v>
      </c>
      <c r="E3565">
        <v>86.339995999999999</v>
      </c>
      <c r="F3565">
        <v>86.379997000000003</v>
      </c>
      <c r="G3565">
        <v>86.379997000000003</v>
      </c>
      <c r="H3565">
        <v>0</v>
      </c>
    </row>
    <row r="3566" spans="1:8" x14ac:dyDescent="0.25">
      <c r="A3566" s="1">
        <v>39016</v>
      </c>
      <c r="B3566" s="1" t="str">
        <f t="shared" si="55"/>
        <v>2006M10</v>
      </c>
      <c r="C3566">
        <v>86.370002999999997</v>
      </c>
      <c r="D3566">
        <v>86.379997000000003</v>
      </c>
      <c r="E3566">
        <v>85.830001999999993</v>
      </c>
      <c r="F3566">
        <v>85.889999000000003</v>
      </c>
      <c r="G3566">
        <v>85.889999000000003</v>
      </c>
      <c r="H3566">
        <v>0</v>
      </c>
    </row>
    <row r="3567" spans="1:8" x14ac:dyDescent="0.25">
      <c r="A3567" s="1">
        <v>39017</v>
      </c>
      <c r="B3567" s="1" t="str">
        <f t="shared" si="55"/>
        <v>2006M10</v>
      </c>
      <c r="C3567">
        <v>85.889999000000003</v>
      </c>
      <c r="D3567">
        <v>86.07</v>
      </c>
      <c r="E3567">
        <v>85.43</v>
      </c>
      <c r="F3567">
        <v>85.559997999999993</v>
      </c>
      <c r="G3567">
        <v>85.559997999999993</v>
      </c>
      <c r="H3567">
        <v>0</v>
      </c>
    </row>
    <row r="3568" spans="1:8" x14ac:dyDescent="0.25">
      <c r="A3568" s="1">
        <v>39020</v>
      </c>
      <c r="B3568" s="1" t="str">
        <f t="shared" si="55"/>
        <v>2006M10</v>
      </c>
      <c r="C3568">
        <v>85.57</v>
      </c>
      <c r="D3568">
        <v>85.690002000000007</v>
      </c>
      <c r="E3568">
        <v>85.5</v>
      </c>
      <c r="F3568">
        <v>85.589995999999999</v>
      </c>
      <c r="G3568">
        <v>85.589995999999999</v>
      </c>
      <c r="H3568">
        <v>0</v>
      </c>
    </row>
    <row r="3569" spans="1:8" x14ac:dyDescent="0.25">
      <c r="A3569" s="1">
        <v>39021</v>
      </c>
      <c r="B3569" s="1" t="str">
        <f t="shared" si="55"/>
        <v>2006M10</v>
      </c>
      <c r="C3569">
        <v>85.669998000000007</v>
      </c>
      <c r="D3569">
        <v>85.870002999999997</v>
      </c>
      <c r="E3569">
        <v>85.209998999999996</v>
      </c>
      <c r="F3569">
        <v>85.32</v>
      </c>
      <c r="G3569">
        <v>85.32</v>
      </c>
      <c r="H3569">
        <v>0</v>
      </c>
    </row>
    <row r="3570" spans="1:8" x14ac:dyDescent="0.25">
      <c r="A3570" s="1">
        <v>39022</v>
      </c>
      <c r="B3570" s="1" t="str">
        <f t="shared" si="55"/>
        <v>2006M11</v>
      </c>
      <c r="C3570">
        <v>85.290001000000004</v>
      </c>
      <c r="D3570">
        <v>85.5</v>
      </c>
      <c r="E3570">
        <v>85.150002000000001</v>
      </c>
      <c r="F3570">
        <v>85.32</v>
      </c>
      <c r="G3570">
        <v>85.32</v>
      </c>
      <c r="H3570">
        <v>0</v>
      </c>
    </row>
    <row r="3571" spans="1:8" x14ac:dyDescent="0.25">
      <c r="A3571" s="1">
        <v>39023</v>
      </c>
      <c r="B3571" s="1" t="str">
        <f t="shared" si="55"/>
        <v>2006M11</v>
      </c>
      <c r="C3571">
        <v>85.459998999999996</v>
      </c>
      <c r="D3571">
        <v>85.550003000000004</v>
      </c>
      <c r="E3571">
        <v>85.32</v>
      </c>
      <c r="F3571">
        <v>85.339995999999999</v>
      </c>
      <c r="G3571">
        <v>85.339995999999999</v>
      </c>
      <c r="H3571">
        <v>0</v>
      </c>
    </row>
    <row r="3572" spans="1:8" x14ac:dyDescent="0.25">
      <c r="A3572" s="1">
        <v>39024</v>
      </c>
      <c r="B3572" s="1" t="str">
        <f t="shared" si="55"/>
        <v>2006M11</v>
      </c>
      <c r="C3572">
        <v>85.349997999999999</v>
      </c>
      <c r="D3572">
        <v>85.910004000000001</v>
      </c>
      <c r="E3572">
        <v>85.269997000000004</v>
      </c>
      <c r="F3572">
        <v>85.709998999999996</v>
      </c>
      <c r="G3572">
        <v>85.709998999999996</v>
      </c>
      <c r="H3572">
        <v>0</v>
      </c>
    </row>
    <row r="3573" spans="1:8" x14ac:dyDescent="0.25">
      <c r="A3573" s="1">
        <v>39027</v>
      </c>
      <c r="B3573" s="1" t="str">
        <f t="shared" si="55"/>
        <v>2006M11</v>
      </c>
      <c r="C3573">
        <v>85.699996999999996</v>
      </c>
      <c r="D3573">
        <v>85.93</v>
      </c>
      <c r="E3573">
        <v>85.660004000000001</v>
      </c>
      <c r="F3573">
        <v>85.75</v>
      </c>
      <c r="G3573">
        <v>85.75</v>
      </c>
      <c r="H3573">
        <v>0</v>
      </c>
    </row>
    <row r="3574" spans="1:8" x14ac:dyDescent="0.25">
      <c r="A3574" s="1">
        <v>39028</v>
      </c>
      <c r="B3574" s="1" t="str">
        <f t="shared" si="55"/>
        <v>2006M11</v>
      </c>
      <c r="C3574">
        <v>85.709998999999996</v>
      </c>
      <c r="D3574">
        <v>85.730002999999996</v>
      </c>
      <c r="E3574">
        <v>85.099997999999999</v>
      </c>
      <c r="F3574">
        <v>85.43</v>
      </c>
      <c r="G3574">
        <v>85.43</v>
      </c>
      <c r="H3574">
        <v>0</v>
      </c>
    </row>
    <row r="3575" spans="1:8" x14ac:dyDescent="0.25">
      <c r="A3575" s="1">
        <v>39029</v>
      </c>
      <c r="B3575" s="1" t="str">
        <f t="shared" si="55"/>
        <v>2006M11</v>
      </c>
      <c r="C3575">
        <v>85.379997000000003</v>
      </c>
      <c r="D3575">
        <v>85.599997999999999</v>
      </c>
      <c r="E3575">
        <v>85.190002000000007</v>
      </c>
      <c r="F3575">
        <v>85.410004000000001</v>
      </c>
      <c r="G3575">
        <v>85.410004000000001</v>
      </c>
      <c r="H3575">
        <v>0</v>
      </c>
    </row>
    <row r="3576" spans="1:8" x14ac:dyDescent="0.25">
      <c r="A3576" s="1">
        <v>39030</v>
      </c>
      <c r="B3576" s="1" t="str">
        <f t="shared" si="55"/>
        <v>2006M11</v>
      </c>
      <c r="C3576">
        <v>85.480002999999996</v>
      </c>
      <c r="D3576">
        <v>85.629997000000003</v>
      </c>
      <c r="E3576">
        <v>85.059997999999993</v>
      </c>
      <c r="F3576">
        <v>85.18</v>
      </c>
      <c r="G3576">
        <v>85.18</v>
      </c>
      <c r="H3576">
        <v>0</v>
      </c>
    </row>
    <row r="3577" spans="1:8" x14ac:dyDescent="0.25">
      <c r="A3577" s="1">
        <v>39031</v>
      </c>
      <c r="B3577" s="1" t="str">
        <f t="shared" si="55"/>
        <v>2006M11</v>
      </c>
      <c r="C3577">
        <v>85.120002999999997</v>
      </c>
      <c r="D3577">
        <v>85.129997000000003</v>
      </c>
      <c r="E3577">
        <v>84.699996999999996</v>
      </c>
      <c r="F3577">
        <v>85.050003000000004</v>
      </c>
      <c r="G3577">
        <v>85.050003000000004</v>
      </c>
      <c r="H3577">
        <v>0</v>
      </c>
    </row>
    <row r="3578" spans="1:8" x14ac:dyDescent="0.25">
      <c r="A3578" s="1">
        <v>39034</v>
      </c>
      <c r="B3578" s="1" t="str">
        <f t="shared" si="55"/>
        <v>2006M11</v>
      </c>
      <c r="C3578">
        <v>85.019997000000004</v>
      </c>
      <c r="D3578">
        <v>85.440002000000007</v>
      </c>
      <c r="E3578">
        <v>84.839995999999999</v>
      </c>
      <c r="F3578">
        <v>85.360000999999997</v>
      </c>
      <c r="G3578">
        <v>85.360000999999997</v>
      </c>
      <c r="H3578">
        <v>0</v>
      </c>
    </row>
    <row r="3579" spans="1:8" x14ac:dyDescent="0.25">
      <c r="A3579" s="1">
        <v>39035</v>
      </c>
      <c r="B3579" s="1" t="str">
        <f t="shared" si="55"/>
        <v>2006M11</v>
      </c>
      <c r="C3579">
        <v>85.300003000000004</v>
      </c>
      <c r="D3579">
        <v>85.440002000000007</v>
      </c>
      <c r="E3579">
        <v>84.949996999999996</v>
      </c>
      <c r="F3579">
        <v>85.239998</v>
      </c>
      <c r="G3579">
        <v>85.239998</v>
      </c>
      <c r="H3579">
        <v>0</v>
      </c>
    </row>
    <row r="3580" spans="1:8" x14ac:dyDescent="0.25">
      <c r="A3580" s="1">
        <v>39036</v>
      </c>
      <c r="B3580" s="1" t="str">
        <f t="shared" si="55"/>
        <v>2006M11</v>
      </c>
      <c r="C3580">
        <v>85.300003000000004</v>
      </c>
      <c r="D3580">
        <v>85.629997000000003</v>
      </c>
      <c r="E3580">
        <v>85.220000999999996</v>
      </c>
      <c r="F3580">
        <v>85.339995999999999</v>
      </c>
      <c r="G3580">
        <v>85.339995999999999</v>
      </c>
      <c r="H3580">
        <v>0</v>
      </c>
    </row>
    <row r="3581" spans="1:8" x14ac:dyDescent="0.25">
      <c r="A3581" s="1">
        <v>39037</v>
      </c>
      <c r="B3581" s="1" t="str">
        <f t="shared" si="55"/>
        <v>2006M11</v>
      </c>
      <c r="C3581">
        <v>85.32</v>
      </c>
      <c r="D3581">
        <v>85.559997999999993</v>
      </c>
      <c r="E3581">
        <v>85.220000999999996</v>
      </c>
      <c r="F3581">
        <v>85.5</v>
      </c>
      <c r="G3581">
        <v>85.5</v>
      </c>
      <c r="H3581">
        <v>0</v>
      </c>
    </row>
    <row r="3582" spans="1:8" x14ac:dyDescent="0.25">
      <c r="A3582" s="1">
        <v>39038</v>
      </c>
      <c r="B3582" s="1" t="str">
        <f t="shared" si="55"/>
        <v>2006M11</v>
      </c>
      <c r="C3582">
        <v>85.529999000000004</v>
      </c>
      <c r="D3582">
        <v>85.699996999999996</v>
      </c>
      <c r="E3582">
        <v>85.18</v>
      </c>
      <c r="F3582">
        <v>85.370002999999997</v>
      </c>
      <c r="G3582">
        <v>85.370002999999997</v>
      </c>
      <c r="H3582">
        <v>0</v>
      </c>
    </row>
    <row r="3583" spans="1:8" x14ac:dyDescent="0.25">
      <c r="A3583" s="1">
        <v>39041</v>
      </c>
      <c r="B3583" s="1" t="str">
        <f t="shared" si="55"/>
        <v>2006M11</v>
      </c>
      <c r="C3583">
        <v>85.339995999999999</v>
      </c>
      <c r="D3583">
        <v>85.459998999999996</v>
      </c>
      <c r="E3583">
        <v>85.199996999999996</v>
      </c>
      <c r="F3583">
        <v>85.419998000000007</v>
      </c>
      <c r="G3583">
        <v>85.419998000000007</v>
      </c>
      <c r="H3583">
        <v>0</v>
      </c>
    </row>
    <row r="3584" spans="1:8" x14ac:dyDescent="0.25">
      <c r="A3584" s="1">
        <v>39042</v>
      </c>
      <c r="B3584" s="1" t="str">
        <f t="shared" si="55"/>
        <v>2006M11</v>
      </c>
      <c r="C3584">
        <v>85.400002000000001</v>
      </c>
      <c r="D3584">
        <v>85.480002999999996</v>
      </c>
      <c r="E3584">
        <v>85.18</v>
      </c>
      <c r="F3584">
        <v>85.239998</v>
      </c>
      <c r="G3584">
        <v>85.239998</v>
      </c>
      <c r="H3584">
        <v>0</v>
      </c>
    </row>
    <row r="3585" spans="1:8" x14ac:dyDescent="0.25">
      <c r="A3585" s="1">
        <v>39043</v>
      </c>
      <c r="B3585" s="1" t="str">
        <f t="shared" si="55"/>
        <v>2006M11</v>
      </c>
      <c r="C3585">
        <v>85.260002</v>
      </c>
      <c r="D3585">
        <v>85.269997000000004</v>
      </c>
      <c r="E3585">
        <v>84.440002000000007</v>
      </c>
      <c r="F3585">
        <v>84.650002000000001</v>
      </c>
      <c r="G3585">
        <v>84.650002000000001</v>
      </c>
      <c r="H3585">
        <v>0</v>
      </c>
    </row>
    <row r="3586" spans="1:8" x14ac:dyDescent="0.25">
      <c r="A3586" s="1">
        <v>39044</v>
      </c>
      <c r="B3586" s="1" t="str">
        <f t="shared" si="55"/>
        <v>2006M11</v>
      </c>
      <c r="C3586">
        <v>84.580001999999993</v>
      </c>
      <c r="D3586">
        <v>84.580001999999993</v>
      </c>
      <c r="E3586">
        <v>84.360000999999997</v>
      </c>
      <c r="F3586">
        <v>84.480002999999996</v>
      </c>
      <c r="G3586">
        <v>84.480002999999996</v>
      </c>
      <c r="H3586">
        <v>0</v>
      </c>
    </row>
    <row r="3587" spans="1:8" x14ac:dyDescent="0.25">
      <c r="A3587" s="1">
        <v>39045</v>
      </c>
      <c r="B3587" s="1" t="str">
        <f t="shared" ref="B3587:B3650" si="56">YEAR(A3587)&amp;"M"&amp;MONTH(A3587)</f>
        <v>2006M11</v>
      </c>
      <c r="C3587">
        <v>84.400002000000001</v>
      </c>
      <c r="D3587">
        <v>84.510002</v>
      </c>
      <c r="E3587">
        <v>83.559997999999993</v>
      </c>
      <c r="F3587">
        <v>83.709998999999996</v>
      </c>
      <c r="G3587">
        <v>83.709998999999996</v>
      </c>
      <c r="H3587">
        <v>0</v>
      </c>
    </row>
    <row r="3588" spans="1:8" x14ac:dyDescent="0.25">
      <c r="A3588" s="1">
        <v>39048</v>
      </c>
      <c r="B3588" s="1" t="str">
        <f t="shared" si="56"/>
        <v>2006M11</v>
      </c>
      <c r="C3588">
        <v>83.349997999999999</v>
      </c>
      <c r="D3588">
        <v>83.779999000000004</v>
      </c>
      <c r="E3588">
        <v>83.25</v>
      </c>
      <c r="F3588">
        <v>83.510002</v>
      </c>
      <c r="G3588">
        <v>83.510002</v>
      </c>
      <c r="H3588">
        <v>0</v>
      </c>
    </row>
    <row r="3589" spans="1:8" x14ac:dyDescent="0.25">
      <c r="A3589" s="1">
        <v>39049</v>
      </c>
      <c r="B3589" s="1" t="str">
        <f t="shared" si="56"/>
        <v>2006M11</v>
      </c>
      <c r="C3589">
        <v>83.510002</v>
      </c>
      <c r="D3589">
        <v>83.580001999999993</v>
      </c>
      <c r="E3589">
        <v>83.150002000000001</v>
      </c>
      <c r="F3589">
        <v>83.209998999999996</v>
      </c>
      <c r="G3589">
        <v>83.209998999999996</v>
      </c>
      <c r="H3589">
        <v>0</v>
      </c>
    </row>
    <row r="3590" spans="1:8" x14ac:dyDescent="0.25">
      <c r="A3590" s="1">
        <v>39050</v>
      </c>
      <c r="B3590" s="1" t="str">
        <f t="shared" si="56"/>
        <v>2006M11</v>
      </c>
      <c r="C3590">
        <v>83.139999000000003</v>
      </c>
      <c r="D3590">
        <v>83.57</v>
      </c>
      <c r="E3590">
        <v>83.050003000000004</v>
      </c>
      <c r="F3590">
        <v>83.440002000000007</v>
      </c>
      <c r="G3590">
        <v>83.440002000000007</v>
      </c>
      <c r="H3590">
        <v>0</v>
      </c>
    </row>
    <row r="3591" spans="1:8" x14ac:dyDescent="0.25">
      <c r="A3591" s="1">
        <v>39051</v>
      </c>
      <c r="B3591" s="1" t="str">
        <f t="shared" si="56"/>
        <v>2006M11</v>
      </c>
      <c r="C3591">
        <v>83.510002</v>
      </c>
      <c r="D3591">
        <v>83.529999000000004</v>
      </c>
      <c r="E3591">
        <v>82.790001000000004</v>
      </c>
      <c r="F3591">
        <v>82.919998000000007</v>
      </c>
      <c r="G3591">
        <v>82.919998000000007</v>
      </c>
      <c r="H3591">
        <v>0</v>
      </c>
    </row>
    <row r="3592" spans="1:8" x14ac:dyDescent="0.25">
      <c r="A3592" s="1">
        <v>39052</v>
      </c>
      <c r="B3592" s="1" t="str">
        <f t="shared" si="56"/>
        <v>2006M12</v>
      </c>
      <c r="C3592">
        <v>82.910004000000001</v>
      </c>
      <c r="D3592">
        <v>83.089995999999999</v>
      </c>
      <c r="E3592">
        <v>82.360000999999997</v>
      </c>
      <c r="F3592">
        <v>82.480002999999996</v>
      </c>
      <c r="G3592">
        <v>82.480002999999996</v>
      </c>
      <c r="H3592">
        <v>0</v>
      </c>
    </row>
    <row r="3593" spans="1:8" x14ac:dyDescent="0.25">
      <c r="A3593" s="1">
        <v>39055</v>
      </c>
      <c r="B3593" s="1" t="str">
        <f t="shared" si="56"/>
        <v>2006M12</v>
      </c>
      <c r="C3593">
        <v>82.360000999999997</v>
      </c>
      <c r="D3593">
        <v>82.760002</v>
      </c>
      <c r="E3593">
        <v>82.309997999999993</v>
      </c>
      <c r="F3593">
        <v>82.489998</v>
      </c>
      <c r="G3593">
        <v>82.489998</v>
      </c>
      <c r="H3593">
        <v>0</v>
      </c>
    </row>
    <row r="3594" spans="1:8" x14ac:dyDescent="0.25">
      <c r="A3594" s="1">
        <v>39056</v>
      </c>
      <c r="B3594" s="1" t="str">
        <f t="shared" si="56"/>
        <v>2006M12</v>
      </c>
      <c r="C3594">
        <v>82.459998999999996</v>
      </c>
      <c r="D3594">
        <v>82.699996999999996</v>
      </c>
      <c r="E3594">
        <v>82.239998</v>
      </c>
      <c r="F3594">
        <v>82.449996999999996</v>
      </c>
      <c r="G3594">
        <v>82.449996999999996</v>
      </c>
      <c r="H3594">
        <v>0</v>
      </c>
    </row>
    <row r="3595" spans="1:8" x14ac:dyDescent="0.25">
      <c r="A3595" s="1">
        <v>39057</v>
      </c>
      <c r="B3595" s="1" t="str">
        <f t="shared" si="56"/>
        <v>2006M12</v>
      </c>
      <c r="C3595">
        <v>82.529999000000004</v>
      </c>
      <c r="D3595">
        <v>82.879997000000003</v>
      </c>
      <c r="E3595">
        <v>82.400002000000001</v>
      </c>
      <c r="F3595">
        <v>82.769997000000004</v>
      </c>
      <c r="G3595">
        <v>82.769997000000004</v>
      </c>
      <c r="H3595">
        <v>0</v>
      </c>
    </row>
    <row r="3596" spans="1:8" x14ac:dyDescent="0.25">
      <c r="A3596" s="1">
        <v>39058</v>
      </c>
      <c r="B3596" s="1" t="str">
        <f t="shared" si="56"/>
        <v>2006M12</v>
      </c>
      <c r="C3596">
        <v>82.779999000000004</v>
      </c>
      <c r="D3596">
        <v>82.830001999999993</v>
      </c>
      <c r="E3596">
        <v>82.529999000000004</v>
      </c>
      <c r="F3596">
        <v>82.800003000000004</v>
      </c>
      <c r="G3596">
        <v>82.800003000000004</v>
      </c>
      <c r="H3596">
        <v>0</v>
      </c>
    </row>
    <row r="3597" spans="1:8" x14ac:dyDescent="0.25">
      <c r="A3597" s="1">
        <v>39059</v>
      </c>
      <c r="B3597" s="1" t="str">
        <f t="shared" si="56"/>
        <v>2006M12</v>
      </c>
      <c r="C3597">
        <v>82.779999000000004</v>
      </c>
      <c r="D3597">
        <v>83.339995999999999</v>
      </c>
      <c r="E3597">
        <v>82.379997000000003</v>
      </c>
      <c r="F3597">
        <v>83.330001999999993</v>
      </c>
      <c r="G3597">
        <v>83.330001999999993</v>
      </c>
      <c r="H3597">
        <v>0</v>
      </c>
    </row>
    <row r="3598" spans="1:8" x14ac:dyDescent="0.25">
      <c r="A3598" s="1">
        <v>39062</v>
      </c>
      <c r="B3598" s="1" t="str">
        <f t="shared" si="56"/>
        <v>2006M12</v>
      </c>
      <c r="C3598">
        <v>83.339995999999999</v>
      </c>
      <c r="D3598">
        <v>83.669998000000007</v>
      </c>
      <c r="E3598">
        <v>83.050003000000004</v>
      </c>
      <c r="F3598">
        <v>83.120002999999997</v>
      </c>
      <c r="G3598">
        <v>83.120002999999997</v>
      </c>
      <c r="H3598">
        <v>0</v>
      </c>
    </row>
    <row r="3599" spans="1:8" x14ac:dyDescent="0.25">
      <c r="A3599" s="1">
        <v>39063</v>
      </c>
      <c r="B3599" s="1" t="str">
        <f t="shared" si="56"/>
        <v>2006M12</v>
      </c>
      <c r="C3599">
        <v>83.089995999999999</v>
      </c>
      <c r="D3599">
        <v>83.309997999999993</v>
      </c>
      <c r="E3599">
        <v>82.879997000000003</v>
      </c>
      <c r="F3599">
        <v>82.970000999999996</v>
      </c>
      <c r="G3599">
        <v>82.970000999999996</v>
      </c>
      <c r="H3599">
        <v>0</v>
      </c>
    </row>
    <row r="3600" spans="1:8" x14ac:dyDescent="0.25">
      <c r="A3600" s="1">
        <v>39064</v>
      </c>
      <c r="B3600" s="1" t="str">
        <f t="shared" si="56"/>
        <v>2006M12</v>
      </c>
      <c r="C3600">
        <v>82.919998000000007</v>
      </c>
      <c r="D3600">
        <v>83.440002000000007</v>
      </c>
      <c r="E3600">
        <v>82.889999000000003</v>
      </c>
      <c r="F3600">
        <v>82.970000999999996</v>
      </c>
      <c r="G3600">
        <v>82.970000999999996</v>
      </c>
      <c r="H3600">
        <v>0</v>
      </c>
    </row>
    <row r="3601" spans="1:8" x14ac:dyDescent="0.25">
      <c r="A3601" s="1">
        <v>39065</v>
      </c>
      <c r="B3601" s="1" t="str">
        <f t="shared" si="56"/>
        <v>2006M12</v>
      </c>
      <c r="C3601">
        <v>83.300003000000004</v>
      </c>
      <c r="D3601">
        <v>83.720000999999996</v>
      </c>
      <c r="E3601">
        <v>83.129997000000003</v>
      </c>
      <c r="F3601">
        <v>83.650002000000001</v>
      </c>
      <c r="G3601">
        <v>83.650002000000001</v>
      </c>
      <c r="H3601">
        <v>0</v>
      </c>
    </row>
    <row r="3602" spans="1:8" x14ac:dyDescent="0.25">
      <c r="A3602" s="1">
        <v>39066</v>
      </c>
      <c r="B3602" s="1" t="str">
        <f t="shared" si="56"/>
        <v>2006M12</v>
      </c>
      <c r="C3602">
        <v>83.639999000000003</v>
      </c>
      <c r="D3602">
        <v>84.139999000000003</v>
      </c>
      <c r="E3602">
        <v>83.489998</v>
      </c>
      <c r="F3602">
        <v>84.059997999999993</v>
      </c>
      <c r="G3602">
        <v>84.059997999999993</v>
      </c>
      <c r="H3602">
        <v>0</v>
      </c>
    </row>
    <row r="3603" spans="1:8" x14ac:dyDescent="0.25">
      <c r="A3603" s="1">
        <v>39069</v>
      </c>
      <c r="B3603" s="1" t="str">
        <f t="shared" si="56"/>
        <v>2006M12</v>
      </c>
      <c r="C3603">
        <v>84.029999000000004</v>
      </c>
      <c r="D3603">
        <v>84.220000999999996</v>
      </c>
      <c r="E3603">
        <v>83.839995999999999</v>
      </c>
      <c r="F3603">
        <v>83.980002999999996</v>
      </c>
      <c r="G3603">
        <v>83.980002999999996</v>
      </c>
      <c r="H3603">
        <v>0</v>
      </c>
    </row>
    <row r="3604" spans="1:8" x14ac:dyDescent="0.25">
      <c r="A3604" s="1">
        <v>39070</v>
      </c>
      <c r="B3604" s="1" t="str">
        <f t="shared" si="56"/>
        <v>2006M12</v>
      </c>
      <c r="C3604">
        <v>83.959998999999996</v>
      </c>
      <c r="D3604">
        <v>84.029999000000004</v>
      </c>
      <c r="E3604">
        <v>83.32</v>
      </c>
      <c r="F3604">
        <v>83.459998999999996</v>
      </c>
      <c r="G3604">
        <v>83.459998999999996</v>
      </c>
      <c r="H3604">
        <v>0</v>
      </c>
    </row>
    <row r="3605" spans="1:8" x14ac:dyDescent="0.25">
      <c r="A3605" s="1">
        <v>39071</v>
      </c>
      <c r="B3605" s="1" t="str">
        <f t="shared" si="56"/>
        <v>2006M12</v>
      </c>
      <c r="C3605">
        <v>83.370002999999997</v>
      </c>
      <c r="D3605">
        <v>83.629997000000003</v>
      </c>
      <c r="E3605">
        <v>83.209998999999996</v>
      </c>
      <c r="F3605">
        <v>83.519997000000004</v>
      </c>
      <c r="G3605">
        <v>83.519997000000004</v>
      </c>
      <c r="H3605">
        <v>0</v>
      </c>
    </row>
    <row r="3606" spans="1:8" x14ac:dyDescent="0.25">
      <c r="A3606" s="1">
        <v>39072</v>
      </c>
      <c r="B3606" s="1" t="str">
        <f t="shared" si="56"/>
        <v>2006M12</v>
      </c>
      <c r="C3606">
        <v>83.489998</v>
      </c>
      <c r="D3606">
        <v>83.760002</v>
      </c>
      <c r="E3606">
        <v>83.339995999999999</v>
      </c>
      <c r="F3606">
        <v>83.57</v>
      </c>
      <c r="G3606">
        <v>83.57</v>
      </c>
      <c r="H3606">
        <v>0</v>
      </c>
    </row>
    <row r="3607" spans="1:8" x14ac:dyDescent="0.25">
      <c r="A3607" s="1">
        <v>39073</v>
      </c>
      <c r="B3607" s="1" t="str">
        <f t="shared" si="56"/>
        <v>2006M12</v>
      </c>
      <c r="C3607">
        <v>83.540001000000004</v>
      </c>
      <c r="D3607">
        <v>83.959998999999996</v>
      </c>
      <c r="E3607">
        <v>83.379997000000003</v>
      </c>
      <c r="F3607">
        <v>83.940002000000007</v>
      </c>
      <c r="G3607">
        <v>83.940002000000007</v>
      </c>
      <c r="H3607">
        <v>0</v>
      </c>
    </row>
    <row r="3608" spans="1:8" x14ac:dyDescent="0.25">
      <c r="A3608" s="1">
        <v>39077</v>
      </c>
      <c r="B3608" s="1" t="str">
        <f t="shared" si="56"/>
        <v>2006M12</v>
      </c>
      <c r="C3608">
        <v>83.839995999999999</v>
      </c>
      <c r="D3608">
        <v>84.129997000000003</v>
      </c>
      <c r="E3608">
        <v>83.800003000000004</v>
      </c>
      <c r="F3608">
        <v>84.07</v>
      </c>
      <c r="G3608">
        <v>84.07</v>
      </c>
      <c r="H3608">
        <v>0</v>
      </c>
    </row>
    <row r="3609" spans="1:8" x14ac:dyDescent="0.25">
      <c r="A3609" s="1">
        <v>39078</v>
      </c>
      <c r="B3609" s="1" t="str">
        <f t="shared" si="56"/>
        <v>2006M12</v>
      </c>
      <c r="C3609">
        <v>84.029999000000004</v>
      </c>
      <c r="D3609">
        <v>84.099997999999999</v>
      </c>
      <c r="E3609">
        <v>83.650002000000001</v>
      </c>
      <c r="F3609">
        <v>83.940002000000007</v>
      </c>
      <c r="G3609">
        <v>83.940002000000007</v>
      </c>
      <c r="H3609">
        <v>0</v>
      </c>
    </row>
    <row r="3610" spans="1:8" x14ac:dyDescent="0.25">
      <c r="A3610" s="1">
        <v>39079</v>
      </c>
      <c r="B3610" s="1" t="str">
        <f t="shared" si="56"/>
        <v>2006M12</v>
      </c>
      <c r="C3610">
        <v>83.940002000000007</v>
      </c>
      <c r="D3610">
        <v>84.029999000000004</v>
      </c>
      <c r="E3610">
        <v>83.529999000000004</v>
      </c>
      <c r="F3610">
        <v>83.82</v>
      </c>
      <c r="G3610">
        <v>83.82</v>
      </c>
      <c r="H3610">
        <v>0</v>
      </c>
    </row>
    <row r="3611" spans="1:8" x14ac:dyDescent="0.25">
      <c r="A3611" s="1">
        <v>39080</v>
      </c>
      <c r="B3611" s="1" t="str">
        <f t="shared" si="56"/>
        <v>2006M12</v>
      </c>
      <c r="C3611">
        <v>83.82</v>
      </c>
      <c r="D3611">
        <v>83.870002999999997</v>
      </c>
      <c r="E3611">
        <v>83.610000999999997</v>
      </c>
      <c r="F3611">
        <v>83.720000999999996</v>
      </c>
      <c r="G3611">
        <v>83.720000999999996</v>
      </c>
      <c r="H3611">
        <v>0</v>
      </c>
    </row>
    <row r="3612" spans="1:8" x14ac:dyDescent="0.25">
      <c r="A3612" s="1">
        <v>39084</v>
      </c>
      <c r="B3612" s="1" t="str">
        <f t="shared" si="56"/>
        <v>2007M1</v>
      </c>
      <c r="C3612">
        <v>83.459998999999996</v>
      </c>
      <c r="D3612">
        <v>83.610000999999997</v>
      </c>
      <c r="E3612">
        <v>83.150002000000001</v>
      </c>
      <c r="F3612">
        <v>83.199996999999996</v>
      </c>
      <c r="G3612">
        <v>83.199996999999996</v>
      </c>
      <c r="H3612">
        <v>0</v>
      </c>
    </row>
    <row r="3613" spans="1:8" x14ac:dyDescent="0.25">
      <c r="A3613" s="1">
        <v>39085</v>
      </c>
      <c r="B3613" s="1" t="str">
        <f t="shared" si="56"/>
        <v>2007M1</v>
      </c>
      <c r="C3613">
        <v>83.269997000000004</v>
      </c>
      <c r="D3613">
        <v>84.040001000000004</v>
      </c>
      <c r="E3613">
        <v>83.169998000000007</v>
      </c>
      <c r="F3613">
        <v>83.919998000000007</v>
      </c>
      <c r="G3613">
        <v>83.919998000000007</v>
      </c>
      <c r="H3613">
        <v>0</v>
      </c>
    </row>
    <row r="3614" spans="1:8" x14ac:dyDescent="0.25">
      <c r="A3614" s="1">
        <v>39086</v>
      </c>
      <c r="B3614" s="1" t="str">
        <f t="shared" si="56"/>
        <v>2007M1</v>
      </c>
      <c r="C3614">
        <v>83.910004000000001</v>
      </c>
      <c r="D3614">
        <v>84.389999000000003</v>
      </c>
      <c r="E3614">
        <v>83.839995999999999</v>
      </c>
      <c r="F3614">
        <v>84.32</v>
      </c>
      <c r="G3614">
        <v>84.32</v>
      </c>
      <c r="H3614">
        <v>0</v>
      </c>
    </row>
    <row r="3615" spans="1:8" x14ac:dyDescent="0.25">
      <c r="A3615" s="1">
        <v>39087</v>
      </c>
      <c r="B3615" s="1" t="str">
        <f t="shared" si="56"/>
        <v>2007M1</v>
      </c>
      <c r="C3615">
        <v>84.290001000000004</v>
      </c>
      <c r="D3615">
        <v>84.809997999999993</v>
      </c>
      <c r="E3615">
        <v>84.150002000000001</v>
      </c>
      <c r="F3615">
        <v>84.629997000000003</v>
      </c>
      <c r="G3615">
        <v>84.629997000000003</v>
      </c>
      <c r="H3615">
        <v>0</v>
      </c>
    </row>
    <row r="3616" spans="1:8" x14ac:dyDescent="0.25">
      <c r="A3616" s="1">
        <v>39090</v>
      </c>
      <c r="B3616" s="1" t="str">
        <f t="shared" si="56"/>
        <v>2007M1</v>
      </c>
      <c r="C3616">
        <v>84.639999000000003</v>
      </c>
      <c r="D3616">
        <v>84.839995999999999</v>
      </c>
      <c r="E3616">
        <v>84.489998</v>
      </c>
      <c r="F3616">
        <v>84.599997999999999</v>
      </c>
      <c r="G3616">
        <v>84.599997999999999</v>
      </c>
      <c r="H3616">
        <v>0</v>
      </c>
    </row>
    <row r="3617" spans="1:8" x14ac:dyDescent="0.25">
      <c r="A3617" s="1">
        <v>39091</v>
      </c>
      <c r="B3617" s="1" t="str">
        <f t="shared" si="56"/>
        <v>2007M1</v>
      </c>
      <c r="C3617">
        <v>84.489998</v>
      </c>
      <c r="D3617">
        <v>84.839995999999999</v>
      </c>
      <c r="E3617">
        <v>84.43</v>
      </c>
      <c r="F3617">
        <v>84.739998</v>
      </c>
      <c r="G3617">
        <v>84.739998</v>
      </c>
      <c r="H3617">
        <v>0</v>
      </c>
    </row>
    <row r="3618" spans="1:8" x14ac:dyDescent="0.25">
      <c r="A3618" s="1">
        <v>39092</v>
      </c>
      <c r="B3618" s="1" t="str">
        <f t="shared" si="56"/>
        <v>2007M1</v>
      </c>
      <c r="C3618">
        <v>84.779999000000004</v>
      </c>
      <c r="D3618">
        <v>85.139999000000003</v>
      </c>
      <c r="E3618">
        <v>84.720000999999996</v>
      </c>
      <c r="F3618">
        <v>85.080001999999993</v>
      </c>
      <c r="G3618">
        <v>85.080001999999993</v>
      </c>
      <c r="H3618">
        <v>0</v>
      </c>
    </row>
    <row r="3619" spans="1:8" x14ac:dyDescent="0.25">
      <c r="A3619" s="1">
        <v>39093</v>
      </c>
      <c r="B3619" s="1" t="str">
        <f t="shared" si="56"/>
        <v>2007M1</v>
      </c>
      <c r="C3619">
        <v>85.059997999999993</v>
      </c>
      <c r="D3619">
        <v>85.360000999999997</v>
      </c>
      <c r="E3619">
        <v>84.699996999999996</v>
      </c>
      <c r="F3619">
        <v>85.309997999999993</v>
      </c>
      <c r="G3619">
        <v>85.309997999999993</v>
      </c>
      <c r="H3619">
        <v>0</v>
      </c>
    </row>
    <row r="3620" spans="1:8" x14ac:dyDescent="0.25">
      <c r="A3620" s="1">
        <v>39094</v>
      </c>
      <c r="B3620" s="1" t="str">
        <f t="shared" si="56"/>
        <v>2007M1</v>
      </c>
      <c r="C3620">
        <v>85.290001000000004</v>
      </c>
      <c r="D3620">
        <v>85.400002000000001</v>
      </c>
      <c r="E3620">
        <v>84.93</v>
      </c>
      <c r="F3620">
        <v>85.029999000000004</v>
      </c>
      <c r="G3620">
        <v>85.029999000000004</v>
      </c>
      <c r="H3620">
        <v>0</v>
      </c>
    </row>
    <row r="3621" spans="1:8" x14ac:dyDescent="0.25">
      <c r="A3621" s="1">
        <v>39098</v>
      </c>
      <c r="B3621" s="1" t="str">
        <f t="shared" si="56"/>
        <v>2007M1</v>
      </c>
      <c r="C3621">
        <v>84.940002000000007</v>
      </c>
      <c r="D3621">
        <v>85.129997000000003</v>
      </c>
      <c r="E3621">
        <v>84.639999000000003</v>
      </c>
      <c r="F3621">
        <v>85.050003000000004</v>
      </c>
      <c r="G3621">
        <v>85.050003000000004</v>
      </c>
      <c r="H3621">
        <v>0</v>
      </c>
    </row>
    <row r="3622" spans="1:8" x14ac:dyDescent="0.25">
      <c r="A3622" s="1">
        <v>39099</v>
      </c>
      <c r="B3622" s="1" t="str">
        <f t="shared" si="56"/>
        <v>2007M1</v>
      </c>
      <c r="C3622">
        <v>85.099997999999999</v>
      </c>
      <c r="D3622">
        <v>85.160004000000001</v>
      </c>
      <c r="E3622">
        <v>84.870002999999997</v>
      </c>
      <c r="F3622">
        <v>84.980002999999996</v>
      </c>
      <c r="G3622">
        <v>84.980002999999996</v>
      </c>
      <c r="H3622">
        <v>0</v>
      </c>
    </row>
    <row r="3623" spans="1:8" x14ac:dyDescent="0.25">
      <c r="A3623" s="1">
        <v>39100</v>
      </c>
      <c r="B3623" s="1" t="str">
        <f t="shared" si="56"/>
        <v>2007M1</v>
      </c>
      <c r="C3623">
        <v>84.93</v>
      </c>
      <c r="D3623">
        <v>85.260002</v>
      </c>
      <c r="E3623">
        <v>84.760002</v>
      </c>
      <c r="F3623">
        <v>84.910004000000001</v>
      </c>
      <c r="G3623">
        <v>84.910004000000001</v>
      </c>
      <c r="H3623">
        <v>0</v>
      </c>
    </row>
    <row r="3624" spans="1:8" x14ac:dyDescent="0.25">
      <c r="A3624" s="1">
        <v>39101</v>
      </c>
      <c r="B3624" s="1" t="str">
        <f t="shared" si="56"/>
        <v>2007M1</v>
      </c>
      <c r="C3624">
        <v>84.919998000000007</v>
      </c>
      <c r="D3624">
        <v>85.150002000000001</v>
      </c>
      <c r="E3624">
        <v>84.730002999999996</v>
      </c>
      <c r="F3624">
        <v>84.860000999999997</v>
      </c>
      <c r="G3624">
        <v>84.860000999999997</v>
      </c>
      <c r="H3624">
        <v>0</v>
      </c>
    </row>
    <row r="3625" spans="1:8" x14ac:dyDescent="0.25">
      <c r="A3625" s="1">
        <v>39104</v>
      </c>
      <c r="B3625" s="1" t="str">
        <f t="shared" si="56"/>
        <v>2007M1</v>
      </c>
      <c r="C3625">
        <v>84.900002000000001</v>
      </c>
      <c r="D3625">
        <v>85.139999000000003</v>
      </c>
      <c r="E3625">
        <v>84.830001999999993</v>
      </c>
      <c r="F3625">
        <v>85.019997000000004</v>
      </c>
      <c r="G3625">
        <v>85.019997000000004</v>
      </c>
      <c r="H3625">
        <v>0</v>
      </c>
    </row>
    <row r="3626" spans="1:8" x14ac:dyDescent="0.25">
      <c r="A3626" s="1">
        <v>39105</v>
      </c>
      <c r="B3626" s="1" t="str">
        <f t="shared" si="56"/>
        <v>2007M1</v>
      </c>
      <c r="C3626">
        <v>85.029999000000004</v>
      </c>
      <c r="D3626">
        <v>85.120002999999997</v>
      </c>
      <c r="E3626">
        <v>84.489998</v>
      </c>
      <c r="F3626">
        <v>84.669998000000007</v>
      </c>
      <c r="G3626">
        <v>84.669998000000007</v>
      </c>
      <c r="H3626">
        <v>0</v>
      </c>
    </row>
    <row r="3627" spans="1:8" x14ac:dyDescent="0.25">
      <c r="A3627" s="1">
        <v>39106</v>
      </c>
      <c r="B3627" s="1" t="str">
        <f t="shared" si="56"/>
        <v>2007M1</v>
      </c>
      <c r="C3627">
        <v>84.690002000000007</v>
      </c>
      <c r="D3627">
        <v>85.040001000000004</v>
      </c>
      <c r="E3627">
        <v>84.610000999999997</v>
      </c>
      <c r="F3627">
        <v>84.940002000000007</v>
      </c>
      <c r="G3627">
        <v>84.940002000000007</v>
      </c>
      <c r="H3627">
        <v>0</v>
      </c>
    </row>
    <row r="3628" spans="1:8" x14ac:dyDescent="0.25">
      <c r="A3628" s="1">
        <v>39107</v>
      </c>
      <c r="B3628" s="1" t="str">
        <f t="shared" si="56"/>
        <v>2007M1</v>
      </c>
      <c r="C3628">
        <v>84.919998000000007</v>
      </c>
      <c r="D3628">
        <v>85.190002000000007</v>
      </c>
      <c r="E3628">
        <v>84.669998000000007</v>
      </c>
      <c r="F3628">
        <v>85.110000999999997</v>
      </c>
      <c r="G3628">
        <v>85.110000999999997</v>
      </c>
      <c r="H3628">
        <v>0</v>
      </c>
    </row>
    <row r="3629" spans="1:8" x14ac:dyDescent="0.25">
      <c r="A3629" s="1">
        <v>39108</v>
      </c>
      <c r="B3629" s="1" t="str">
        <f t="shared" si="56"/>
        <v>2007M1</v>
      </c>
      <c r="C3629">
        <v>85.150002000000001</v>
      </c>
      <c r="D3629">
        <v>85.43</v>
      </c>
      <c r="E3629">
        <v>85.099997999999999</v>
      </c>
      <c r="F3629">
        <v>85.279999000000004</v>
      </c>
      <c r="G3629">
        <v>85.279999000000004</v>
      </c>
      <c r="H3629">
        <v>0</v>
      </c>
    </row>
    <row r="3630" spans="1:8" x14ac:dyDescent="0.25">
      <c r="A3630" s="1">
        <v>39111</v>
      </c>
      <c r="B3630" s="1" t="str">
        <f t="shared" si="56"/>
        <v>2007M1</v>
      </c>
      <c r="C3630">
        <v>85.150002000000001</v>
      </c>
      <c r="D3630">
        <v>85.379997000000003</v>
      </c>
      <c r="E3630">
        <v>85.040001000000004</v>
      </c>
      <c r="F3630">
        <v>85.099997999999999</v>
      </c>
      <c r="G3630">
        <v>85.099997999999999</v>
      </c>
      <c r="H3630">
        <v>0</v>
      </c>
    </row>
    <row r="3631" spans="1:8" x14ac:dyDescent="0.25">
      <c r="A3631" s="1">
        <v>39112</v>
      </c>
      <c r="B3631" s="1" t="str">
        <f t="shared" si="56"/>
        <v>2007M1</v>
      </c>
      <c r="C3631">
        <v>85.059997999999993</v>
      </c>
      <c r="D3631">
        <v>85.120002999999997</v>
      </c>
      <c r="E3631">
        <v>84.940002000000007</v>
      </c>
      <c r="F3631">
        <v>85.029999000000004</v>
      </c>
      <c r="G3631">
        <v>85.029999000000004</v>
      </c>
      <c r="H3631">
        <v>0</v>
      </c>
    </row>
    <row r="3632" spans="1:8" x14ac:dyDescent="0.25">
      <c r="A3632" s="1">
        <v>39113</v>
      </c>
      <c r="B3632" s="1" t="str">
        <f t="shared" si="56"/>
        <v>2007M1</v>
      </c>
      <c r="C3632">
        <v>85.019997000000004</v>
      </c>
      <c r="D3632">
        <v>85.269997000000004</v>
      </c>
      <c r="E3632">
        <v>84.57</v>
      </c>
      <c r="F3632">
        <v>84.610000999999997</v>
      </c>
      <c r="G3632">
        <v>84.610000999999997</v>
      </c>
      <c r="H3632">
        <v>0</v>
      </c>
    </row>
    <row r="3633" spans="1:8" x14ac:dyDescent="0.25">
      <c r="A3633" s="1">
        <v>39114</v>
      </c>
      <c r="B3633" s="1" t="str">
        <f t="shared" si="56"/>
        <v>2007M2</v>
      </c>
      <c r="C3633">
        <v>84.650002000000001</v>
      </c>
      <c r="D3633">
        <v>84.739998</v>
      </c>
      <c r="E3633">
        <v>84.400002000000001</v>
      </c>
      <c r="F3633">
        <v>84.629997000000003</v>
      </c>
      <c r="G3633">
        <v>84.629997000000003</v>
      </c>
      <c r="H3633">
        <v>0</v>
      </c>
    </row>
    <row r="3634" spans="1:8" x14ac:dyDescent="0.25">
      <c r="A3634" s="1">
        <v>39115</v>
      </c>
      <c r="B3634" s="1" t="str">
        <f t="shared" si="56"/>
        <v>2007M2</v>
      </c>
      <c r="C3634">
        <v>84.68</v>
      </c>
      <c r="D3634">
        <v>85.040001000000004</v>
      </c>
      <c r="E3634">
        <v>84.440002000000007</v>
      </c>
      <c r="F3634">
        <v>84.959998999999996</v>
      </c>
      <c r="G3634">
        <v>84.959998999999996</v>
      </c>
      <c r="H3634">
        <v>0</v>
      </c>
    </row>
    <row r="3635" spans="1:8" x14ac:dyDescent="0.25">
      <c r="A3635" s="1">
        <v>39118</v>
      </c>
      <c r="B3635" s="1" t="str">
        <f t="shared" si="56"/>
        <v>2007M2</v>
      </c>
      <c r="C3635">
        <v>84.980002999999996</v>
      </c>
      <c r="D3635">
        <v>85.199996999999996</v>
      </c>
      <c r="E3635">
        <v>84.889999000000003</v>
      </c>
      <c r="F3635">
        <v>85.080001999999993</v>
      </c>
      <c r="G3635">
        <v>85.080001999999993</v>
      </c>
      <c r="H3635">
        <v>0</v>
      </c>
    </row>
    <row r="3636" spans="1:8" x14ac:dyDescent="0.25">
      <c r="A3636" s="1">
        <v>39119</v>
      </c>
      <c r="B3636" s="1" t="str">
        <f t="shared" si="56"/>
        <v>2007M2</v>
      </c>
      <c r="C3636">
        <v>85.050003000000004</v>
      </c>
      <c r="D3636">
        <v>85.169998000000007</v>
      </c>
      <c r="E3636">
        <v>84.720000999999996</v>
      </c>
      <c r="F3636">
        <v>84.779999000000004</v>
      </c>
      <c r="G3636">
        <v>84.779999000000004</v>
      </c>
      <c r="H3636">
        <v>0</v>
      </c>
    </row>
    <row r="3637" spans="1:8" x14ac:dyDescent="0.25">
      <c r="A3637" s="1">
        <v>39120</v>
      </c>
      <c r="B3637" s="1" t="str">
        <f t="shared" si="56"/>
        <v>2007M2</v>
      </c>
      <c r="C3637">
        <v>84.75</v>
      </c>
      <c r="D3637">
        <v>84.860000999999997</v>
      </c>
      <c r="E3637">
        <v>84.650002000000001</v>
      </c>
      <c r="F3637">
        <v>84.75</v>
      </c>
      <c r="G3637">
        <v>84.75</v>
      </c>
      <c r="H3637">
        <v>0</v>
      </c>
    </row>
    <row r="3638" spans="1:8" x14ac:dyDescent="0.25">
      <c r="A3638" s="1">
        <v>39121</v>
      </c>
      <c r="B3638" s="1" t="str">
        <f t="shared" si="56"/>
        <v>2007M2</v>
      </c>
      <c r="C3638">
        <v>84.669998000000007</v>
      </c>
      <c r="D3638">
        <v>85.029999000000004</v>
      </c>
      <c r="E3638">
        <v>84.660004000000001</v>
      </c>
      <c r="F3638">
        <v>84.699996999999996</v>
      </c>
      <c r="G3638">
        <v>84.699996999999996</v>
      </c>
      <c r="H3638">
        <v>0</v>
      </c>
    </row>
    <row r="3639" spans="1:8" x14ac:dyDescent="0.25">
      <c r="A3639" s="1">
        <v>39122</v>
      </c>
      <c r="B3639" s="1" t="str">
        <f t="shared" si="56"/>
        <v>2007M2</v>
      </c>
      <c r="C3639">
        <v>84.720000999999996</v>
      </c>
      <c r="D3639">
        <v>85.029999000000004</v>
      </c>
      <c r="E3639">
        <v>84.690002000000007</v>
      </c>
      <c r="F3639">
        <v>84.870002999999997</v>
      </c>
      <c r="G3639">
        <v>84.870002999999997</v>
      </c>
      <c r="H3639">
        <v>0</v>
      </c>
    </row>
    <row r="3640" spans="1:8" x14ac:dyDescent="0.25">
      <c r="A3640" s="1">
        <v>39125</v>
      </c>
      <c r="B3640" s="1" t="str">
        <f t="shared" si="56"/>
        <v>2007M2</v>
      </c>
      <c r="C3640">
        <v>84.830001999999993</v>
      </c>
      <c r="D3640">
        <v>85.209998999999996</v>
      </c>
      <c r="E3640">
        <v>84.739998</v>
      </c>
      <c r="F3640">
        <v>85.150002000000001</v>
      </c>
      <c r="G3640">
        <v>85.150002000000001</v>
      </c>
      <c r="H3640">
        <v>0</v>
      </c>
    </row>
    <row r="3641" spans="1:8" x14ac:dyDescent="0.25">
      <c r="A3641" s="1">
        <v>39126</v>
      </c>
      <c r="B3641" s="1" t="str">
        <f t="shared" si="56"/>
        <v>2007M2</v>
      </c>
      <c r="C3641">
        <v>85.139999000000003</v>
      </c>
      <c r="D3641">
        <v>85.160004000000001</v>
      </c>
      <c r="E3641">
        <v>84.690002000000007</v>
      </c>
      <c r="F3641">
        <v>84.730002999999996</v>
      </c>
      <c r="G3641">
        <v>84.730002999999996</v>
      </c>
      <c r="H3641">
        <v>0</v>
      </c>
    </row>
    <row r="3642" spans="1:8" x14ac:dyDescent="0.25">
      <c r="A3642" s="1">
        <v>39127</v>
      </c>
      <c r="B3642" s="1" t="str">
        <f t="shared" si="56"/>
        <v>2007M2</v>
      </c>
      <c r="C3642">
        <v>84.739998</v>
      </c>
      <c r="D3642">
        <v>84.779999000000004</v>
      </c>
      <c r="E3642">
        <v>84.07</v>
      </c>
      <c r="F3642">
        <v>84.199996999999996</v>
      </c>
      <c r="G3642">
        <v>84.199996999999996</v>
      </c>
      <c r="H3642">
        <v>0</v>
      </c>
    </row>
    <row r="3643" spans="1:8" x14ac:dyDescent="0.25">
      <c r="A3643" s="1">
        <v>39128</v>
      </c>
      <c r="B3643" s="1" t="str">
        <f t="shared" si="56"/>
        <v>2007M2</v>
      </c>
      <c r="C3643">
        <v>84.099997999999999</v>
      </c>
      <c r="D3643">
        <v>84.260002</v>
      </c>
      <c r="E3643">
        <v>83.940002000000007</v>
      </c>
      <c r="F3643">
        <v>84.010002</v>
      </c>
      <c r="G3643">
        <v>84.010002</v>
      </c>
      <c r="H3643">
        <v>0</v>
      </c>
    </row>
    <row r="3644" spans="1:8" x14ac:dyDescent="0.25">
      <c r="A3644" s="1">
        <v>39129</v>
      </c>
      <c r="B3644" s="1" t="str">
        <f t="shared" si="56"/>
        <v>2007M2</v>
      </c>
      <c r="C3644">
        <v>84.099997999999999</v>
      </c>
      <c r="D3644">
        <v>84.309997999999993</v>
      </c>
      <c r="E3644">
        <v>84.050003000000004</v>
      </c>
      <c r="F3644">
        <v>84.089995999999999</v>
      </c>
      <c r="G3644">
        <v>84.089995999999999</v>
      </c>
      <c r="H3644">
        <v>0</v>
      </c>
    </row>
    <row r="3645" spans="1:8" x14ac:dyDescent="0.25">
      <c r="A3645" s="1">
        <v>39133</v>
      </c>
      <c r="B3645" s="1" t="str">
        <f t="shared" si="56"/>
        <v>2007M2</v>
      </c>
      <c r="C3645">
        <v>84.099997999999999</v>
      </c>
      <c r="D3645">
        <v>84.239998</v>
      </c>
      <c r="E3645">
        <v>83.889999000000003</v>
      </c>
      <c r="F3645">
        <v>84.190002000000007</v>
      </c>
      <c r="G3645">
        <v>84.190002000000007</v>
      </c>
      <c r="H3645">
        <v>0</v>
      </c>
    </row>
    <row r="3646" spans="1:8" x14ac:dyDescent="0.25">
      <c r="A3646" s="1">
        <v>39134</v>
      </c>
      <c r="B3646" s="1" t="str">
        <f t="shared" si="56"/>
        <v>2007M2</v>
      </c>
      <c r="C3646">
        <v>84.139999000000003</v>
      </c>
      <c r="D3646">
        <v>84.410004000000001</v>
      </c>
      <c r="E3646">
        <v>84.080001999999993</v>
      </c>
      <c r="F3646">
        <v>84.209998999999996</v>
      </c>
      <c r="G3646">
        <v>84.209998999999996</v>
      </c>
      <c r="H3646">
        <v>0</v>
      </c>
    </row>
    <row r="3647" spans="1:8" x14ac:dyDescent="0.25">
      <c r="A3647" s="1">
        <v>39135</v>
      </c>
      <c r="B3647" s="1" t="str">
        <f t="shared" si="56"/>
        <v>2007M2</v>
      </c>
      <c r="C3647">
        <v>84.239998</v>
      </c>
      <c r="D3647">
        <v>84.529999000000004</v>
      </c>
      <c r="E3647">
        <v>84.190002000000007</v>
      </c>
      <c r="F3647">
        <v>84.32</v>
      </c>
      <c r="G3647">
        <v>84.32</v>
      </c>
      <c r="H3647">
        <v>0</v>
      </c>
    </row>
    <row r="3648" spans="1:8" x14ac:dyDescent="0.25">
      <c r="A3648" s="1">
        <v>39136</v>
      </c>
      <c r="B3648" s="1" t="str">
        <f t="shared" si="56"/>
        <v>2007M2</v>
      </c>
      <c r="C3648">
        <v>84.339995999999999</v>
      </c>
      <c r="D3648">
        <v>84.43</v>
      </c>
      <c r="E3648">
        <v>83.940002000000007</v>
      </c>
      <c r="F3648">
        <v>84.07</v>
      </c>
      <c r="G3648">
        <v>84.07</v>
      </c>
      <c r="H3648">
        <v>0</v>
      </c>
    </row>
    <row r="3649" spans="1:8" x14ac:dyDescent="0.25">
      <c r="A3649" s="1">
        <v>39139</v>
      </c>
      <c r="B3649" s="1" t="str">
        <f t="shared" si="56"/>
        <v>2007M2</v>
      </c>
      <c r="C3649">
        <v>83.970000999999996</v>
      </c>
      <c r="D3649">
        <v>84.089995999999999</v>
      </c>
      <c r="E3649">
        <v>83.889999000000003</v>
      </c>
      <c r="F3649">
        <v>83.93</v>
      </c>
      <c r="G3649">
        <v>83.93</v>
      </c>
      <c r="H3649">
        <v>0</v>
      </c>
    </row>
    <row r="3650" spans="1:8" x14ac:dyDescent="0.25">
      <c r="A3650" s="1">
        <v>39140</v>
      </c>
      <c r="B3650" s="1" t="str">
        <f t="shared" si="56"/>
        <v>2007M2</v>
      </c>
      <c r="C3650">
        <v>83.900002000000001</v>
      </c>
      <c r="D3650">
        <v>84.010002</v>
      </c>
      <c r="E3650">
        <v>83.400002000000001</v>
      </c>
      <c r="F3650">
        <v>83.480002999999996</v>
      </c>
      <c r="G3650">
        <v>83.480002999999996</v>
      </c>
      <c r="H3650">
        <v>0</v>
      </c>
    </row>
    <row r="3651" spans="1:8" x14ac:dyDescent="0.25">
      <c r="A3651" s="1">
        <v>39141</v>
      </c>
      <c r="B3651" s="1" t="str">
        <f t="shared" ref="B3651:B3714" si="57">YEAR(A3651)&amp;"M"&amp;MONTH(A3651)</f>
        <v>2007M2</v>
      </c>
      <c r="C3651">
        <v>83.529999000000004</v>
      </c>
      <c r="D3651">
        <v>83.849997999999999</v>
      </c>
      <c r="E3651">
        <v>83.489998</v>
      </c>
      <c r="F3651">
        <v>83.57</v>
      </c>
      <c r="G3651">
        <v>83.57</v>
      </c>
      <c r="H3651">
        <v>0</v>
      </c>
    </row>
    <row r="3652" spans="1:8" x14ac:dyDescent="0.25">
      <c r="A3652" s="1">
        <v>39142</v>
      </c>
      <c r="B3652" s="1" t="str">
        <f t="shared" si="57"/>
        <v>2007M3</v>
      </c>
      <c r="C3652">
        <v>83.620002999999997</v>
      </c>
      <c r="D3652">
        <v>83.879997000000003</v>
      </c>
      <c r="E3652">
        <v>83.470000999999996</v>
      </c>
      <c r="F3652">
        <v>83.68</v>
      </c>
      <c r="G3652">
        <v>83.68</v>
      </c>
      <c r="H3652">
        <v>0</v>
      </c>
    </row>
    <row r="3653" spans="1:8" x14ac:dyDescent="0.25">
      <c r="A3653" s="1">
        <v>39143</v>
      </c>
      <c r="B3653" s="1" t="str">
        <f t="shared" si="57"/>
        <v>2007M3</v>
      </c>
      <c r="C3653">
        <v>83.839995999999999</v>
      </c>
      <c r="D3653">
        <v>83.970000999999996</v>
      </c>
      <c r="E3653">
        <v>83.639999000000003</v>
      </c>
      <c r="F3653">
        <v>83.739998</v>
      </c>
      <c r="G3653">
        <v>83.739998</v>
      </c>
      <c r="H3653">
        <v>0</v>
      </c>
    </row>
    <row r="3654" spans="1:8" x14ac:dyDescent="0.25">
      <c r="A3654" s="1">
        <v>39146</v>
      </c>
      <c r="B3654" s="1" t="str">
        <f t="shared" si="57"/>
        <v>2007M3</v>
      </c>
      <c r="C3654">
        <v>83.730002999999996</v>
      </c>
      <c r="D3654">
        <v>84.25</v>
      </c>
      <c r="E3654">
        <v>83.610000999999997</v>
      </c>
      <c r="F3654">
        <v>84.150002000000001</v>
      </c>
      <c r="G3654">
        <v>84.150002000000001</v>
      </c>
      <c r="H3654">
        <v>0</v>
      </c>
    </row>
    <row r="3655" spans="1:8" x14ac:dyDescent="0.25">
      <c r="A3655" s="1">
        <v>39147</v>
      </c>
      <c r="B3655" s="1" t="str">
        <f t="shared" si="57"/>
        <v>2007M3</v>
      </c>
      <c r="C3655">
        <v>84.18</v>
      </c>
      <c r="D3655">
        <v>84.260002</v>
      </c>
      <c r="E3655">
        <v>83.989998</v>
      </c>
      <c r="F3655">
        <v>84.07</v>
      </c>
      <c r="G3655">
        <v>84.07</v>
      </c>
      <c r="H3655">
        <v>0</v>
      </c>
    </row>
    <row r="3656" spans="1:8" x14ac:dyDescent="0.25">
      <c r="A3656" s="1">
        <v>39148</v>
      </c>
      <c r="B3656" s="1" t="str">
        <f t="shared" si="57"/>
        <v>2007M3</v>
      </c>
      <c r="C3656">
        <v>83.980002999999996</v>
      </c>
      <c r="D3656">
        <v>84.099997999999999</v>
      </c>
      <c r="E3656">
        <v>83.75</v>
      </c>
      <c r="F3656">
        <v>83.779999000000004</v>
      </c>
      <c r="G3656">
        <v>83.779999000000004</v>
      </c>
      <c r="H3656">
        <v>0</v>
      </c>
    </row>
    <row r="3657" spans="1:8" x14ac:dyDescent="0.25">
      <c r="A3657" s="1">
        <v>39149</v>
      </c>
      <c r="B3657" s="1" t="str">
        <f t="shared" si="57"/>
        <v>2007M3</v>
      </c>
      <c r="C3657">
        <v>83.75</v>
      </c>
      <c r="D3657">
        <v>84.220000999999996</v>
      </c>
      <c r="E3657">
        <v>83.739998</v>
      </c>
      <c r="F3657">
        <v>84.099997999999999</v>
      </c>
      <c r="G3657">
        <v>84.099997999999999</v>
      </c>
      <c r="H3657">
        <v>0</v>
      </c>
    </row>
    <row r="3658" spans="1:8" x14ac:dyDescent="0.25">
      <c r="A3658" s="1">
        <v>39150</v>
      </c>
      <c r="B3658" s="1" t="str">
        <f t="shared" si="57"/>
        <v>2007M3</v>
      </c>
      <c r="C3658">
        <v>84.089995999999999</v>
      </c>
      <c r="D3658">
        <v>84.379997000000003</v>
      </c>
      <c r="E3658">
        <v>83.959998999999996</v>
      </c>
      <c r="F3658">
        <v>84.239998</v>
      </c>
      <c r="G3658">
        <v>84.239998</v>
      </c>
      <c r="H3658">
        <v>0</v>
      </c>
    </row>
    <row r="3659" spans="1:8" x14ac:dyDescent="0.25">
      <c r="A3659" s="1">
        <v>39153</v>
      </c>
      <c r="B3659" s="1" t="str">
        <f t="shared" si="57"/>
        <v>2007M3</v>
      </c>
      <c r="C3659">
        <v>84.230002999999996</v>
      </c>
      <c r="D3659">
        <v>84.279999000000004</v>
      </c>
      <c r="E3659">
        <v>83.800003000000004</v>
      </c>
      <c r="F3659">
        <v>83.860000999999997</v>
      </c>
      <c r="G3659">
        <v>83.860000999999997</v>
      </c>
      <c r="H3659">
        <v>0</v>
      </c>
    </row>
    <row r="3660" spans="1:8" x14ac:dyDescent="0.25">
      <c r="A3660" s="1">
        <v>39154</v>
      </c>
      <c r="B3660" s="1" t="str">
        <f t="shared" si="57"/>
        <v>2007M3</v>
      </c>
      <c r="C3660">
        <v>83.839995999999999</v>
      </c>
      <c r="D3660">
        <v>83.970000999999996</v>
      </c>
      <c r="E3660">
        <v>83.580001999999993</v>
      </c>
      <c r="F3660">
        <v>83.730002999999996</v>
      </c>
      <c r="G3660">
        <v>83.730002999999996</v>
      </c>
      <c r="H3660">
        <v>0</v>
      </c>
    </row>
    <row r="3661" spans="1:8" x14ac:dyDescent="0.25">
      <c r="A3661" s="1">
        <v>39155</v>
      </c>
      <c r="B3661" s="1" t="str">
        <f t="shared" si="57"/>
        <v>2007M3</v>
      </c>
      <c r="C3661">
        <v>83.709998999999996</v>
      </c>
      <c r="D3661">
        <v>83.879997000000003</v>
      </c>
      <c r="E3661">
        <v>83.480002999999996</v>
      </c>
      <c r="F3661">
        <v>83.610000999999997</v>
      </c>
      <c r="G3661">
        <v>83.610000999999997</v>
      </c>
      <c r="H3661">
        <v>0</v>
      </c>
    </row>
    <row r="3662" spans="1:8" x14ac:dyDescent="0.25">
      <c r="A3662" s="1">
        <v>39156</v>
      </c>
      <c r="B3662" s="1" t="str">
        <f t="shared" si="57"/>
        <v>2007M3</v>
      </c>
      <c r="C3662">
        <v>83.720000999999996</v>
      </c>
      <c r="D3662">
        <v>83.809997999999993</v>
      </c>
      <c r="E3662">
        <v>83.540001000000004</v>
      </c>
      <c r="F3662">
        <v>83.68</v>
      </c>
      <c r="G3662">
        <v>83.68</v>
      </c>
      <c r="H3662">
        <v>0</v>
      </c>
    </row>
    <row r="3663" spans="1:8" x14ac:dyDescent="0.25">
      <c r="A3663" s="1">
        <v>39157</v>
      </c>
      <c r="B3663" s="1" t="str">
        <f t="shared" si="57"/>
        <v>2007M3</v>
      </c>
      <c r="C3663">
        <v>83.610000999999997</v>
      </c>
      <c r="D3663">
        <v>83.650002000000001</v>
      </c>
      <c r="E3663">
        <v>83.029999000000004</v>
      </c>
      <c r="F3663">
        <v>83.230002999999996</v>
      </c>
      <c r="G3663">
        <v>83.230002999999996</v>
      </c>
      <c r="H3663">
        <v>0</v>
      </c>
    </row>
    <row r="3664" spans="1:8" x14ac:dyDescent="0.25">
      <c r="A3664" s="1">
        <v>39160</v>
      </c>
      <c r="B3664" s="1" t="str">
        <f t="shared" si="57"/>
        <v>2007M3</v>
      </c>
      <c r="C3664">
        <v>83.169998000000007</v>
      </c>
      <c r="D3664">
        <v>83.470000999999996</v>
      </c>
      <c r="E3664">
        <v>83.150002000000001</v>
      </c>
      <c r="F3664">
        <v>83.389999000000003</v>
      </c>
      <c r="G3664">
        <v>83.389999000000003</v>
      </c>
      <c r="H3664">
        <v>0</v>
      </c>
    </row>
    <row r="3665" spans="1:8" x14ac:dyDescent="0.25">
      <c r="A3665" s="1">
        <v>39161</v>
      </c>
      <c r="B3665" s="1" t="str">
        <f t="shared" si="57"/>
        <v>2007M3</v>
      </c>
      <c r="C3665">
        <v>83.309997999999993</v>
      </c>
      <c r="D3665">
        <v>83.5</v>
      </c>
      <c r="E3665">
        <v>83.040001000000004</v>
      </c>
      <c r="F3665">
        <v>83.110000999999997</v>
      </c>
      <c r="G3665">
        <v>83.110000999999997</v>
      </c>
      <c r="H3665">
        <v>0</v>
      </c>
    </row>
    <row r="3666" spans="1:8" x14ac:dyDescent="0.25">
      <c r="A3666" s="1">
        <v>39162</v>
      </c>
      <c r="B3666" s="1" t="str">
        <f t="shared" si="57"/>
        <v>2007M3</v>
      </c>
      <c r="C3666">
        <v>83.080001999999993</v>
      </c>
      <c r="D3666">
        <v>83.260002</v>
      </c>
      <c r="E3666">
        <v>82.739998</v>
      </c>
      <c r="F3666">
        <v>82.769997000000004</v>
      </c>
      <c r="G3666">
        <v>82.769997000000004</v>
      </c>
      <c r="H3666">
        <v>0</v>
      </c>
    </row>
    <row r="3667" spans="1:8" x14ac:dyDescent="0.25">
      <c r="A3667" s="1">
        <v>39163</v>
      </c>
      <c r="B3667" s="1" t="str">
        <f t="shared" si="57"/>
        <v>2007M3</v>
      </c>
      <c r="C3667">
        <v>82.739998</v>
      </c>
      <c r="D3667">
        <v>83.199996999999996</v>
      </c>
      <c r="E3667">
        <v>82.650002000000001</v>
      </c>
      <c r="F3667">
        <v>83.089995999999999</v>
      </c>
      <c r="G3667">
        <v>83.089995999999999</v>
      </c>
      <c r="H3667">
        <v>0</v>
      </c>
    </row>
    <row r="3668" spans="1:8" x14ac:dyDescent="0.25">
      <c r="A3668" s="1">
        <v>39164</v>
      </c>
      <c r="B3668" s="1" t="str">
        <f t="shared" si="57"/>
        <v>2007M3</v>
      </c>
      <c r="C3668">
        <v>83.099997999999999</v>
      </c>
      <c r="D3668">
        <v>83.290001000000004</v>
      </c>
      <c r="E3668">
        <v>82.959998999999996</v>
      </c>
      <c r="F3668">
        <v>83.279999000000004</v>
      </c>
      <c r="G3668">
        <v>83.279999000000004</v>
      </c>
      <c r="H3668">
        <v>0</v>
      </c>
    </row>
    <row r="3669" spans="1:8" x14ac:dyDescent="0.25">
      <c r="A3669" s="1">
        <v>39167</v>
      </c>
      <c r="B3669" s="1" t="str">
        <f t="shared" si="57"/>
        <v>2007M3</v>
      </c>
      <c r="C3669">
        <v>83.389999000000003</v>
      </c>
      <c r="D3669">
        <v>83.459998999999996</v>
      </c>
      <c r="E3669">
        <v>82.940002000000007</v>
      </c>
      <c r="F3669">
        <v>83.080001999999993</v>
      </c>
      <c r="G3669">
        <v>83.080001999999993</v>
      </c>
      <c r="H3669">
        <v>0</v>
      </c>
    </row>
    <row r="3670" spans="1:8" x14ac:dyDescent="0.25">
      <c r="A3670" s="1">
        <v>39168</v>
      </c>
      <c r="B3670" s="1" t="str">
        <f t="shared" si="57"/>
        <v>2007M3</v>
      </c>
      <c r="C3670">
        <v>83.080001999999993</v>
      </c>
      <c r="D3670">
        <v>83.139999000000003</v>
      </c>
      <c r="E3670">
        <v>82.910004000000001</v>
      </c>
      <c r="F3670">
        <v>83.010002</v>
      </c>
      <c r="G3670">
        <v>83.010002</v>
      </c>
      <c r="H3670">
        <v>0</v>
      </c>
    </row>
    <row r="3671" spans="1:8" x14ac:dyDescent="0.25">
      <c r="A3671" s="1">
        <v>39169</v>
      </c>
      <c r="B3671" s="1" t="str">
        <f t="shared" si="57"/>
        <v>2007M3</v>
      </c>
      <c r="C3671">
        <v>82.900002000000001</v>
      </c>
      <c r="D3671">
        <v>83.07</v>
      </c>
      <c r="E3671">
        <v>82.75</v>
      </c>
      <c r="F3671">
        <v>83.029999000000004</v>
      </c>
      <c r="G3671">
        <v>83.029999000000004</v>
      </c>
      <c r="H3671">
        <v>0</v>
      </c>
    </row>
    <row r="3672" spans="1:8" x14ac:dyDescent="0.25">
      <c r="A3672" s="1">
        <v>39170</v>
      </c>
      <c r="B3672" s="1" t="str">
        <f t="shared" si="57"/>
        <v>2007M3</v>
      </c>
      <c r="C3672">
        <v>83.07</v>
      </c>
      <c r="D3672">
        <v>83.169998000000007</v>
      </c>
      <c r="E3672">
        <v>82.940002000000007</v>
      </c>
      <c r="F3672">
        <v>83.089995999999999</v>
      </c>
      <c r="G3672">
        <v>83.089995999999999</v>
      </c>
      <c r="H3672">
        <v>0</v>
      </c>
    </row>
    <row r="3673" spans="1:8" x14ac:dyDescent="0.25">
      <c r="A3673" s="1">
        <v>39171</v>
      </c>
      <c r="B3673" s="1" t="str">
        <f t="shared" si="57"/>
        <v>2007M3</v>
      </c>
      <c r="C3673">
        <v>83.089995999999999</v>
      </c>
      <c r="D3673">
        <v>83.330001999999993</v>
      </c>
      <c r="E3673">
        <v>82.639999000000003</v>
      </c>
      <c r="F3673">
        <v>82.93</v>
      </c>
      <c r="G3673">
        <v>82.93</v>
      </c>
      <c r="H3673">
        <v>0</v>
      </c>
    </row>
    <row r="3674" spans="1:8" x14ac:dyDescent="0.25">
      <c r="A3674" s="1">
        <v>39174</v>
      </c>
      <c r="B3674" s="1" t="str">
        <f t="shared" si="57"/>
        <v>2007M4</v>
      </c>
      <c r="C3674">
        <v>82.910004000000001</v>
      </c>
      <c r="D3674">
        <v>83.040001000000004</v>
      </c>
      <c r="E3674">
        <v>82.75</v>
      </c>
      <c r="F3674">
        <v>82.870002999999997</v>
      </c>
      <c r="G3674">
        <v>82.870002999999997</v>
      </c>
      <c r="H3674">
        <v>0</v>
      </c>
    </row>
    <row r="3675" spans="1:8" x14ac:dyDescent="0.25">
      <c r="A3675" s="1">
        <v>39175</v>
      </c>
      <c r="B3675" s="1" t="str">
        <f t="shared" si="57"/>
        <v>2007M4</v>
      </c>
      <c r="C3675">
        <v>82.849997999999999</v>
      </c>
      <c r="D3675">
        <v>83.209998999999996</v>
      </c>
      <c r="E3675">
        <v>82.82</v>
      </c>
      <c r="F3675">
        <v>83.150002000000001</v>
      </c>
      <c r="G3675">
        <v>83.150002000000001</v>
      </c>
      <c r="H3675">
        <v>0</v>
      </c>
    </row>
    <row r="3676" spans="1:8" x14ac:dyDescent="0.25">
      <c r="A3676" s="1">
        <v>39176</v>
      </c>
      <c r="B3676" s="1" t="str">
        <f t="shared" si="57"/>
        <v>2007M4</v>
      </c>
      <c r="C3676">
        <v>83.18</v>
      </c>
      <c r="D3676">
        <v>83.209998999999996</v>
      </c>
      <c r="E3676">
        <v>82.879997000000003</v>
      </c>
      <c r="F3676">
        <v>82.959998999999996</v>
      </c>
      <c r="G3676">
        <v>82.959998999999996</v>
      </c>
      <c r="H3676">
        <v>0</v>
      </c>
    </row>
    <row r="3677" spans="1:8" x14ac:dyDescent="0.25">
      <c r="A3677" s="1">
        <v>39177</v>
      </c>
      <c r="B3677" s="1" t="str">
        <f t="shared" si="57"/>
        <v>2007M4</v>
      </c>
      <c r="C3677">
        <v>82.940002000000007</v>
      </c>
      <c r="D3677">
        <v>83.029999000000004</v>
      </c>
      <c r="E3677">
        <v>82.589995999999999</v>
      </c>
      <c r="F3677">
        <v>82.68</v>
      </c>
      <c r="G3677">
        <v>82.68</v>
      </c>
      <c r="H3677">
        <v>0</v>
      </c>
    </row>
    <row r="3678" spans="1:8" x14ac:dyDescent="0.25">
      <c r="A3678" s="1">
        <v>39181</v>
      </c>
      <c r="B3678" s="1" t="str">
        <f t="shared" si="57"/>
        <v>2007M4</v>
      </c>
      <c r="C3678">
        <v>83</v>
      </c>
      <c r="D3678">
        <v>83.18</v>
      </c>
      <c r="E3678">
        <v>82.959998999999996</v>
      </c>
      <c r="F3678">
        <v>83.099997999999999</v>
      </c>
      <c r="G3678">
        <v>83.099997999999999</v>
      </c>
      <c r="H3678">
        <v>0</v>
      </c>
    </row>
    <row r="3679" spans="1:8" x14ac:dyDescent="0.25">
      <c r="A3679" s="1">
        <v>39182</v>
      </c>
      <c r="B3679" s="1" t="str">
        <f t="shared" si="57"/>
        <v>2007M4</v>
      </c>
      <c r="C3679">
        <v>83.099997999999999</v>
      </c>
      <c r="D3679">
        <v>83.129997000000003</v>
      </c>
      <c r="E3679">
        <v>82.559997999999993</v>
      </c>
      <c r="F3679">
        <v>82.699996999999996</v>
      </c>
      <c r="G3679">
        <v>82.699996999999996</v>
      </c>
      <c r="H3679">
        <v>0</v>
      </c>
    </row>
    <row r="3680" spans="1:8" x14ac:dyDescent="0.25">
      <c r="A3680" s="1">
        <v>39183</v>
      </c>
      <c r="B3680" s="1" t="str">
        <f t="shared" si="57"/>
        <v>2007M4</v>
      </c>
      <c r="C3680">
        <v>82.690002000000007</v>
      </c>
      <c r="D3680">
        <v>82.790001000000004</v>
      </c>
      <c r="E3680">
        <v>82.599997999999999</v>
      </c>
      <c r="F3680">
        <v>82.669998000000007</v>
      </c>
      <c r="G3680">
        <v>82.669998000000007</v>
      </c>
      <c r="H3680">
        <v>0</v>
      </c>
    </row>
    <row r="3681" spans="1:8" x14ac:dyDescent="0.25">
      <c r="A3681" s="1">
        <v>39184</v>
      </c>
      <c r="B3681" s="1" t="str">
        <f t="shared" si="57"/>
        <v>2007M4</v>
      </c>
      <c r="C3681">
        <v>82.610000999999997</v>
      </c>
      <c r="D3681">
        <v>82.669998000000007</v>
      </c>
      <c r="E3681">
        <v>82.269997000000004</v>
      </c>
      <c r="F3681">
        <v>82.370002999999997</v>
      </c>
      <c r="G3681">
        <v>82.370002999999997</v>
      </c>
      <c r="H3681">
        <v>0</v>
      </c>
    </row>
    <row r="3682" spans="1:8" x14ac:dyDescent="0.25">
      <c r="A3682" s="1">
        <v>39185</v>
      </c>
      <c r="B3682" s="1" t="str">
        <f t="shared" si="57"/>
        <v>2007M4</v>
      </c>
      <c r="C3682">
        <v>82.32</v>
      </c>
      <c r="D3682">
        <v>82.440002000000007</v>
      </c>
      <c r="E3682">
        <v>81.970000999999996</v>
      </c>
      <c r="F3682">
        <v>82.129997000000003</v>
      </c>
      <c r="G3682">
        <v>82.129997000000003</v>
      </c>
      <c r="H3682">
        <v>0</v>
      </c>
    </row>
    <row r="3683" spans="1:8" x14ac:dyDescent="0.25">
      <c r="A3683" s="1">
        <v>39188</v>
      </c>
      <c r="B3683" s="1" t="str">
        <f t="shared" si="57"/>
        <v>2007M4</v>
      </c>
      <c r="C3683">
        <v>82.029999000000004</v>
      </c>
      <c r="D3683">
        <v>82.160004000000001</v>
      </c>
      <c r="E3683">
        <v>81.980002999999996</v>
      </c>
      <c r="F3683">
        <v>82.07</v>
      </c>
      <c r="G3683">
        <v>82.07</v>
      </c>
      <c r="H3683">
        <v>0</v>
      </c>
    </row>
    <row r="3684" spans="1:8" x14ac:dyDescent="0.25">
      <c r="A3684" s="1">
        <v>39189</v>
      </c>
      <c r="B3684" s="1" t="str">
        <f t="shared" si="57"/>
        <v>2007M4</v>
      </c>
      <c r="C3684">
        <v>82.169998000000007</v>
      </c>
      <c r="D3684">
        <v>82.190002000000007</v>
      </c>
      <c r="E3684">
        <v>81.75</v>
      </c>
      <c r="F3684">
        <v>81.830001999999993</v>
      </c>
      <c r="G3684">
        <v>81.830001999999993</v>
      </c>
      <c r="H3684">
        <v>0</v>
      </c>
    </row>
    <row r="3685" spans="1:8" x14ac:dyDescent="0.25">
      <c r="A3685" s="1">
        <v>39190</v>
      </c>
      <c r="B3685" s="1" t="str">
        <f t="shared" si="57"/>
        <v>2007M4</v>
      </c>
      <c r="C3685">
        <v>81.819999999999993</v>
      </c>
      <c r="D3685">
        <v>81.919998000000007</v>
      </c>
      <c r="E3685">
        <v>81.569999999999993</v>
      </c>
      <c r="F3685">
        <v>81.739998</v>
      </c>
      <c r="G3685">
        <v>81.739998</v>
      </c>
      <c r="H3685">
        <v>0</v>
      </c>
    </row>
    <row r="3686" spans="1:8" x14ac:dyDescent="0.25">
      <c r="A3686" s="1">
        <v>39191</v>
      </c>
      <c r="B3686" s="1" t="str">
        <f t="shared" si="57"/>
        <v>2007M4</v>
      </c>
      <c r="C3686">
        <v>81.569999999999993</v>
      </c>
      <c r="D3686">
        <v>81.760002</v>
      </c>
      <c r="E3686">
        <v>81.510002</v>
      </c>
      <c r="F3686">
        <v>81.639999000000003</v>
      </c>
      <c r="G3686">
        <v>81.639999000000003</v>
      </c>
      <c r="H3686">
        <v>0</v>
      </c>
    </row>
    <row r="3687" spans="1:8" x14ac:dyDescent="0.25">
      <c r="A3687" s="1">
        <v>39192</v>
      </c>
      <c r="B3687" s="1" t="str">
        <f t="shared" si="57"/>
        <v>2007M4</v>
      </c>
      <c r="C3687">
        <v>81.550003000000004</v>
      </c>
      <c r="D3687">
        <v>81.739998</v>
      </c>
      <c r="E3687">
        <v>81.519997000000004</v>
      </c>
      <c r="F3687">
        <v>81.639999000000003</v>
      </c>
      <c r="G3687">
        <v>81.639999000000003</v>
      </c>
      <c r="H3687">
        <v>0</v>
      </c>
    </row>
    <row r="3688" spans="1:8" x14ac:dyDescent="0.25">
      <c r="A3688" s="1">
        <v>39195</v>
      </c>
      <c r="B3688" s="1" t="str">
        <f t="shared" si="57"/>
        <v>2007M4</v>
      </c>
      <c r="C3688">
        <v>81.629997000000003</v>
      </c>
      <c r="D3688">
        <v>81.93</v>
      </c>
      <c r="E3688">
        <v>81.599997999999999</v>
      </c>
      <c r="F3688">
        <v>81.739998</v>
      </c>
      <c r="G3688">
        <v>81.739998</v>
      </c>
      <c r="H3688">
        <v>0</v>
      </c>
    </row>
    <row r="3689" spans="1:8" x14ac:dyDescent="0.25">
      <c r="A3689" s="1">
        <v>39196</v>
      </c>
      <c r="B3689" s="1" t="str">
        <f t="shared" si="57"/>
        <v>2007M4</v>
      </c>
      <c r="C3689">
        <v>81.699996999999996</v>
      </c>
      <c r="D3689">
        <v>81.839995999999999</v>
      </c>
      <c r="E3689">
        <v>81.440002000000007</v>
      </c>
      <c r="F3689">
        <v>81.550003000000004</v>
      </c>
      <c r="G3689">
        <v>81.550003000000004</v>
      </c>
      <c r="H3689">
        <v>0</v>
      </c>
    </row>
    <row r="3690" spans="1:8" x14ac:dyDescent="0.25">
      <c r="A3690" s="1">
        <v>39197</v>
      </c>
      <c r="B3690" s="1" t="str">
        <f t="shared" si="57"/>
        <v>2007M4</v>
      </c>
      <c r="C3690">
        <v>81.480002999999996</v>
      </c>
      <c r="D3690">
        <v>81.559997999999993</v>
      </c>
      <c r="E3690">
        <v>81.290001000000004</v>
      </c>
      <c r="F3690">
        <v>81.430000000000007</v>
      </c>
      <c r="G3690">
        <v>81.430000000000007</v>
      </c>
      <c r="H3690">
        <v>0</v>
      </c>
    </row>
    <row r="3691" spans="1:8" x14ac:dyDescent="0.25">
      <c r="A3691" s="1">
        <v>39198</v>
      </c>
      <c r="B3691" s="1" t="str">
        <f t="shared" si="57"/>
        <v>2007M4</v>
      </c>
      <c r="C3691">
        <v>81.449996999999996</v>
      </c>
      <c r="D3691">
        <v>81.809997999999993</v>
      </c>
      <c r="E3691">
        <v>81.360000999999997</v>
      </c>
      <c r="F3691">
        <v>81.75</v>
      </c>
      <c r="G3691">
        <v>81.75</v>
      </c>
      <c r="H3691">
        <v>0</v>
      </c>
    </row>
    <row r="3692" spans="1:8" x14ac:dyDescent="0.25">
      <c r="A3692" s="1">
        <v>39199</v>
      </c>
      <c r="B3692" s="1" t="str">
        <f t="shared" si="57"/>
        <v>2007M4</v>
      </c>
      <c r="C3692">
        <v>81.809997999999993</v>
      </c>
      <c r="D3692">
        <v>81.830001999999993</v>
      </c>
      <c r="E3692">
        <v>81.269997000000004</v>
      </c>
      <c r="F3692">
        <v>81.529999000000004</v>
      </c>
      <c r="G3692">
        <v>81.529999000000004</v>
      </c>
      <c r="H3692">
        <v>0</v>
      </c>
    </row>
    <row r="3693" spans="1:8" x14ac:dyDescent="0.25">
      <c r="A3693" s="1">
        <v>39202</v>
      </c>
      <c r="B3693" s="1" t="str">
        <f t="shared" si="57"/>
        <v>2007M4</v>
      </c>
      <c r="C3693">
        <v>81.519997000000004</v>
      </c>
      <c r="D3693">
        <v>81.800003000000004</v>
      </c>
      <c r="E3693">
        <v>81.269997000000004</v>
      </c>
      <c r="F3693">
        <v>81.449996999999996</v>
      </c>
      <c r="G3693">
        <v>81.449996999999996</v>
      </c>
      <c r="H3693">
        <v>0</v>
      </c>
    </row>
    <row r="3694" spans="1:8" x14ac:dyDescent="0.25">
      <c r="A3694" s="1">
        <v>39203</v>
      </c>
      <c r="B3694" s="1" t="str">
        <f t="shared" si="57"/>
        <v>2007M5</v>
      </c>
      <c r="C3694">
        <v>81.430000000000007</v>
      </c>
      <c r="D3694">
        <v>81.720000999999996</v>
      </c>
      <c r="E3694">
        <v>81.25</v>
      </c>
      <c r="F3694">
        <v>81.599997999999999</v>
      </c>
      <c r="G3694">
        <v>81.599997999999999</v>
      </c>
      <c r="H3694">
        <v>0</v>
      </c>
    </row>
    <row r="3695" spans="1:8" x14ac:dyDescent="0.25">
      <c r="A3695" s="1">
        <v>39204</v>
      </c>
      <c r="B3695" s="1" t="str">
        <f t="shared" si="57"/>
        <v>2007M5</v>
      </c>
      <c r="C3695">
        <v>81.709998999999996</v>
      </c>
      <c r="D3695">
        <v>81.940002000000007</v>
      </c>
      <c r="E3695">
        <v>81.639999000000003</v>
      </c>
      <c r="F3695">
        <v>81.739998</v>
      </c>
      <c r="G3695">
        <v>81.739998</v>
      </c>
      <c r="H3695">
        <v>0</v>
      </c>
    </row>
    <row r="3696" spans="1:8" x14ac:dyDescent="0.25">
      <c r="A3696" s="1">
        <v>39205</v>
      </c>
      <c r="B3696" s="1" t="str">
        <f t="shared" si="57"/>
        <v>2007M5</v>
      </c>
      <c r="C3696">
        <v>81.800003000000004</v>
      </c>
      <c r="D3696">
        <v>81.989998</v>
      </c>
      <c r="E3696">
        <v>81.610000999999997</v>
      </c>
      <c r="F3696">
        <v>81.949996999999996</v>
      </c>
      <c r="G3696">
        <v>81.949996999999996</v>
      </c>
      <c r="H3696">
        <v>0</v>
      </c>
    </row>
    <row r="3697" spans="1:8" x14ac:dyDescent="0.25">
      <c r="A3697" s="1">
        <v>39206</v>
      </c>
      <c r="B3697" s="1" t="str">
        <f t="shared" si="57"/>
        <v>2007M5</v>
      </c>
      <c r="C3697">
        <v>81.949996999999996</v>
      </c>
      <c r="D3697">
        <v>82.040001000000004</v>
      </c>
      <c r="E3697">
        <v>81.639999000000003</v>
      </c>
      <c r="F3697">
        <v>81.739998</v>
      </c>
      <c r="G3697">
        <v>81.739998</v>
      </c>
      <c r="H3697">
        <v>0</v>
      </c>
    </row>
    <row r="3698" spans="1:8" x14ac:dyDescent="0.25">
      <c r="A3698" s="1">
        <v>39209</v>
      </c>
      <c r="B3698" s="1" t="str">
        <f t="shared" si="57"/>
        <v>2007M5</v>
      </c>
      <c r="C3698">
        <v>81.610000999999997</v>
      </c>
      <c r="D3698">
        <v>81.75</v>
      </c>
      <c r="E3698">
        <v>81.540001000000004</v>
      </c>
      <c r="F3698">
        <v>81.680000000000007</v>
      </c>
      <c r="G3698">
        <v>81.680000000000007</v>
      </c>
      <c r="H3698">
        <v>0</v>
      </c>
    </row>
    <row r="3699" spans="1:8" x14ac:dyDescent="0.25">
      <c r="A3699" s="1">
        <v>39210</v>
      </c>
      <c r="B3699" s="1" t="str">
        <f t="shared" si="57"/>
        <v>2007M5</v>
      </c>
      <c r="C3699">
        <v>81.680000000000007</v>
      </c>
      <c r="D3699">
        <v>82.040001000000004</v>
      </c>
      <c r="E3699">
        <v>81.550003000000004</v>
      </c>
      <c r="F3699">
        <v>81.940002000000007</v>
      </c>
      <c r="G3699">
        <v>81.940002000000007</v>
      </c>
      <c r="H3699">
        <v>0</v>
      </c>
    </row>
    <row r="3700" spans="1:8" x14ac:dyDescent="0.25">
      <c r="A3700" s="1">
        <v>39211</v>
      </c>
      <c r="B3700" s="1" t="str">
        <f t="shared" si="57"/>
        <v>2007M5</v>
      </c>
      <c r="C3700">
        <v>81.959998999999996</v>
      </c>
      <c r="D3700">
        <v>82.040001000000004</v>
      </c>
      <c r="E3700">
        <v>81.769997000000004</v>
      </c>
      <c r="F3700">
        <v>82.019997000000004</v>
      </c>
      <c r="G3700">
        <v>82.019997000000004</v>
      </c>
      <c r="H3700">
        <v>0</v>
      </c>
    </row>
    <row r="3701" spans="1:8" x14ac:dyDescent="0.25">
      <c r="A3701" s="1">
        <v>39212</v>
      </c>
      <c r="B3701" s="1" t="str">
        <f t="shared" si="57"/>
        <v>2007M5</v>
      </c>
      <c r="C3701">
        <v>82.019997000000004</v>
      </c>
      <c r="D3701">
        <v>82.379997000000003</v>
      </c>
      <c r="E3701">
        <v>81.839995999999999</v>
      </c>
      <c r="F3701">
        <v>82.290001000000004</v>
      </c>
      <c r="G3701">
        <v>82.290001000000004</v>
      </c>
      <c r="H3701">
        <v>0</v>
      </c>
    </row>
    <row r="3702" spans="1:8" x14ac:dyDescent="0.25">
      <c r="A3702" s="1">
        <v>39213</v>
      </c>
      <c r="B3702" s="1" t="str">
        <f t="shared" si="57"/>
        <v>2007M5</v>
      </c>
      <c r="C3702">
        <v>82.279999000000004</v>
      </c>
      <c r="D3702">
        <v>82.360000999999997</v>
      </c>
      <c r="E3702">
        <v>82.089995999999999</v>
      </c>
      <c r="F3702">
        <v>82.120002999999997</v>
      </c>
      <c r="G3702">
        <v>82.120002999999997</v>
      </c>
      <c r="H3702">
        <v>0</v>
      </c>
    </row>
    <row r="3703" spans="1:8" x14ac:dyDescent="0.25">
      <c r="A3703" s="1">
        <v>39216</v>
      </c>
      <c r="B3703" s="1" t="str">
        <f t="shared" si="57"/>
        <v>2007M5</v>
      </c>
      <c r="C3703">
        <v>82.099997999999999</v>
      </c>
      <c r="D3703">
        <v>82.150002000000001</v>
      </c>
      <c r="E3703">
        <v>81.989998</v>
      </c>
      <c r="F3703">
        <v>82.07</v>
      </c>
      <c r="G3703">
        <v>82.07</v>
      </c>
      <c r="H3703">
        <v>0</v>
      </c>
    </row>
    <row r="3704" spans="1:8" x14ac:dyDescent="0.25">
      <c r="A3704" s="1">
        <v>39217</v>
      </c>
      <c r="B3704" s="1" t="str">
        <f t="shared" si="57"/>
        <v>2007M5</v>
      </c>
      <c r="C3704">
        <v>82.050003000000004</v>
      </c>
      <c r="D3704">
        <v>82.110000999999997</v>
      </c>
      <c r="E3704">
        <v>81.660004000000001</v>
      </c>
      <c r="F3704">
        <v>81.75</v>
      </c>
      <c r="G3704">
        <v>81.75</v>
      </c>
      <c r="H3704">
        <v>0</v>
      </c>
    </row>
    <row r="3705" spans="1:8" x14ac:dyDescent="0.25">
      <c r="A3705" s="1">
        <v>39218</v>
      </c>
      <c r="B3705" s="1" t="str">
        <f t="shared" si="57"/>
        <v>2007M5</v>
      </c>
      <c r="C3705">
        <v>81.75</v>
      </c>
      <c r="D3705">
        <v>82.239998</v>
      </c>
      <c r="E3705">
        <v>81.669998000000007</v>
      </c>
      <c r="F3705">
        <v>82.160004000000001</v>
      </c>
      <c r="G3705">
        <v>82.160004000000001</v>
      </c>
      <c r="H3705">
        <v>0</v>
      </c>
    </row>
    <row r="3706" spans="1:8" x14ac:dyDescent="0.25">
      <c r="A3706" s="1">
        <v>39219</v>
      </c>
      <c r="B3706" s="1" t="str">
        <f t="shared" si="57"/>
        <v>2007M5</v>
      </c>
      <c r="C3706">
        <v>82.160004000000001</v>
      </c>
      <c r="D3706">
        <v>82.400002000000001</v>
      </c>
      <c r="E3706">
        <v>82.080001999999993</v>
      </c>
      <c r="F3706">
        <v>82.32</v>
      </c>
      <c r="G3706">
        <v>82.32</v>
      </c>
      <c r="H3706">
        <v>0</v>
      </c>
    </row>
    <row r="3707" spans="1:8" x14ac:dyDescent="0.25">
      <c r="A3707" s="1">
        <v>39220</v>
      </c>
      <c r="B3707" s="1" t="str">
        <f t="shared" si="57"/>
        <v>2007M5</v>
      </c>
      <c r="C3707">
        <v>82.32</v>
      </c>
      <c r="D3707">
        <v>82.400002000000001</v>
      </c>
      <c r="E3707">
        <v>82.089995999999999</v>
      </c>
      <c r="F3707">
        <v>82.199996999999996</v>
      </c>
      <c r="G3707">
        <v>82.199996999999996</v>
      </c>
      <c r="H3707">
        <v>0</v>
      </c>
    </row>
    <row r="3708" spans="1:8" x14ac:dyDescent="0.25">
      <c r="A3708" s="1">
        <v>39223</v>
      </c>
      <c r="B3708" s="1" t="str">
        <f t="shared" si="57"/>
        <v>2007M5</v>
      </c>
      <c r="C3708">
        <v>82.129997000000003</v>
      </c>
      <c r="D3708">
        <v>82.510002</v>
      </c>
      <c r="E3708">
        <v>82.080001999999993</v>
      </c>
      <c r="F3708">
        <v>82.360000999999997</v>
      </c>
      <c r="G3708">
        <v>82.360000999999997</v>
      </c>
      <c r="H3708">
        <v>0</v>
      </c>
    </row>
    <row r="3709" spans="1:8" x14ac:dyDescent="0.25">
      <c r="A3709" s="1">
        <v>39224</v>
      </c>
      <c r="B3709" s="1" t="str">
        <f t="shared" si="57"/>
        <v>2007M5</v>
      </c>
      <c r="C3709">
        <v>82.370002999999997</v>
      </c>
      <c r="D3709">
        <v>82.480002999999996</v>
      </c>
      <c r="E3709">
        <v>82.290001000000004</v>
      </c>
      <c r="F3709">
        <v>82.389999000000003</v>
      </c>
      <c r="G3709">
        <v>82.389999000000003</v>
      </c>
      <c r="H3709">
        <v>0</v>
      </c>
    </row>
    <row r="3710" spans="1:8" x14ac:dyDescent="0.25">
      <c r="A3710" s="1">
        <v>39225</v>
      </c>
      <c r="B3710" s="1" t="str">
        <f t="shared" si="57"/>
        <v>2007M5</v>
      </c>
      <c r="C3710">
        <v>82.419998000000007</v>
      </c>
      <c r="D3710">
        <v>82.599997999999999</v>
      </c>
      <c r="E3710">
        <v>82.099997999999999</v>
      </c>
      <c r="F3710">
        <v>82.309997999999993</v>
      </c>
      <c r="G3710">
        <v>82.309997999999993</v>
      </c>
      <c r="H3710">
        <v>0</v>
      </c>
    </row>
    <row r="3711" spans="1:8" x14ac:dyDescent="0.25">
      <c r="A3711" s="1">
        <v>39226</v>
      </c>
      <c r="B3711" s="1" t="str">
        <f t="shared" si="57"/>
        <v>2007M5</v>
      </c>
      <c r="C3711">
        <v>82.309997999999993</v>
      </c>
      <c r="D3711">
        <v>82.489998</v>
      </c>
      <c r="E3711">
        <v>82.239998</v>
      </c>
      <c r="F3711">
        <v>82.410004000000001</v>
      </c>
      <c r="G3711">
        <v>82.410004000000001</v>
      </c>
      <c r="H3711">
        <v>0</v>
      </c>
    </row>
    <row r="3712" spans="1:8" x14ac:dyDescent="0.25">
      <c r="A3712" s="1">
        <v>39227</v>
      </c>
      <c r="B3712" s="1" t="str">
        <f t="shared" si="57"/>
        <v>2007M5</v>
      </c>
      <c r="C3712">
        <v>82.410004000000001</v>
      </c>
      <c r="D3712">
        <v>82.470000999999996</v>
      </c>
      <c r="E3712">
        <v>82.199996999999996</v>
      </c>
      <c r="F3712">
        <v>82.330001999999993</v>
      </c>
      <c r="G3712">
        <v>82.330001999999993</v>
      </c>
      <c r="H3712">
        <v>0</v>
      </c>
    </row>
    <row r="3713" spans="1:8" x14ac:dyDescent="0.25">
      <c r="A3713" s="1">
        <v>39231</v>
      </c>
      <c r="B3713" s="1" t="str">
        <f t="shared" si="57"/>
        <v>2007M5</v>
      </c>
      <c r="C3713">
        <v>82.349997999999999</v>
      </c>
      <c r="D3713">
        <v>82.459998999999996</v>
      </c>
      <c r="E3713">
        <v>82.050003000000004</v>
      </c>
      <c r="F3713">
        <v>82.309997999999993</v>
      </c>
      <c r="G3713">
        <v>82.309997999999993</v>
      </c>
      <c r="H3713">
        <v>0</v>
      </c>
    </row>
    <row r="3714" spans="1:8" x14ac:dyDescent="0.25">
      <c r="A3714" s="1">
        <v>39232</v>
      </c>
      <c r="B3714" s="1" t="str">
        <f t="shared" si="57"/>
        <v>2007M5</v>
      </c>
      <c r="C3714">
        <v>82.349997999999999</v>
      </c>
      <c r="D3714">
        <v>82.519997000000004</v>
      </c>
      <c r="E3714">
        <v>82.260002</v>
      </c>
      <c r="F3714">
        <v>82.43</v>
      </c>
      <c r="G3714">
        <v>82.43</v>
      </c>
      <c r="H3714">
        <v>0</v>
      </c>
    </row>
    <row r="3715" spans="1:8" x14ac:dyDescent="0.25">
      <c r="A3715" s="1">
        <v>39233</v>
      </c>
      <c r="B3715" s="1" t="str">
        <f t="shared" ref="B3715:B3778" si="58">YEAR(A3715)&amp;"M"&amp;MONTH(A3715)</f>
        <v>2007M5</v>
      </c>
      <c r="C3715">
        <v>82.440002000000007</v>
      </c>
      <c r="D3715">
        <v>82.459998999999996</v>
      </c>
      <c r="E3715">
        <v>82.190002000000007</v>
      </c>
      <c r="F3715">
        <v>82.300003000000004</v>
      </c>
      <c r="G3715">
        <v>82.300003000000004</v>
      </c>
      <c r="H3715">
        <v>0</v>
      </c>
    </row>
    <row r="3716" spans="1:8" x14ac:dyDescent="0.25">
      <c r="A3716" s="1">
        <v>39234</v>
      </c>
      <c r="B3716" s="1" t="str">
        <f t="shared" si="58"/>
        <v>2007M6</v>
      </c>
      <c r="C3716">
        <v>82.309997999999993</v>
      </c>
      <c r="D3716">
        <v>82.589995999999999</v>
      </c>
      <c r="E3716">
        <v>82.260002</v>
      </c>
      <c r="F3716">
        <v>82.32</v>
      </c>
      <c r="G3716">
        <v>82.32</v>
      </c>
      <c r="H3716">
        <v>0</v>
      </c>
    </row>
    <row r="3717" spans="1:8" x14ac:dyDescent="0.25">
      <c r="A3717" s="1">
        <v>39237</v>
      </c>
      <c r="B3717" s="1" t="str">
        <f t="shared" si="58"/>
        <v>2007M6</v>
      </c>
      <c r="C3717">
        <v>82.339995999999999</v>
      </c>
      <c r="D3717">
        <v>82.339995999999999</v>
      </c>
      <c r="E3717">
        <v>81.980002999999996</v>
      </c>
      <c r="F3717">
        <v>82.059997999999993</v>
      </c>
      <c r="G3717">
        <v>82.059997999999993</v>
      </c>
      <c r="H3717">
        <v>0</v>
      </c>
    </row>
    <row r="3718" spans="1:8" x14ac:dyDescent="0.25">
      <c r="A3718" s="1">
        <v>39238</v>
      </c>
      <c r="B3718" s="1" t="str">
        <f t="shared" si="58"/>
        <v>2007M6</v>
      </c>
      <c r="C3718">
        <v>82.040001000000004</v>
      </c>
      <c r="D3718">
        <v>82.059997999999993</v>
      </c>
      <c r="E3718">
        <v>81.699996999999996</v>
      </c>
      <c r="F3718">
        <v>81.889999000000003</v>
      </c>
      <c r="G3718">
        <v>81.889999000000003</v>
      </c>
      <c r="H3718">
        <v>0</v>
      </c>
    </row>
    <row r="3719" spans="1:8" x14ac:dyDescent="0.25">
      <c r="A3719" s="1">
        <v>39239</v>
      </c>
      <c r="B3719" s="1" t="str">
        <f t="shared" si="58"/>
        <v>2007M6</v>
      </c>
      <c r="C3719">
        <v>81.900002000000001</v>
      </c>
      <c r="D3719">
        <v>81.989998</v>
      </c>
      <c r="E3719">
        <v>81.790001000000004</v>
      </c>
      <c r="F3719">
        <v>81.900002000000001</v>
      </c>
      <c r="G3719">
        <v>81.900002000000001</v>
      </c>
      <c r="H3719">
        <v>0</v>
      </c>
    </row>
    <row r="3720" spans="1:8" x14ac:dyDescent="0.25">
      <c r="A3720" s="1">
        <v>39240</v>
      </c>
      <c r="B3720" s="1" t="str">
        <f t="shared" si="58"/>
        <v>2007M6</v>
      </c>
      <c r="C3720">
        <v>81.940002000000007</v>
      </c>
      <c r="D3720">
        <v>82.339995999999999</v>
      </c>
      <c r="E3720">
        <v>81.870002999999997</v>
      </c>
      <c r="F3720">
        <v>82.290001000000004</v>
      </c>
      <c r="G3720">
        <v>82.290001000000004</v>
      </c>
      <c r="H3720">
        <v>0</v>
      </c>
    </row>
    <row r="3721" spans="1:8" x14ac:dyDescent="0.25">
      <c r="A3721" s="1">
        <v>39241</v>
      </c>
      <c r="B3721" s="1" t="str">
        <f t="shared" si="58"/>
        <v>2007M6</v>
      </c>
      <c r="C3721">
        <v>82.300003000000004</v>
      </c>
      <c r="D3721">
        <v>82.919998000000007</v>
      </c>
      <c r="E3721">
        <v>82.300003000000004</v>
      </c>
      <c r="F3721">
        <v>82.690002000000007</v>
      </c>
      <c r="G3721">
        <v>82.690002000000007</v>
      </c>
      <c r="H3721">
        <v>0</v>
      </c>
    </row>
    <row r="3722" spans="1:8" x14ac:dyDescent="0.25">
      <c r="A3722" s="1">
        <v>39244</v>
      </c>
      <c r="B3722" s="1" t="str">
        <f t="shared" si="58"/>
        <v>2007M6</v>
      </c>
      <c r="C3722">
        <v>82.709998999999996</v>
      </c>
      <c r="D3722">
        <v>82.82</v>
      </c>
      <c r="E3722">
        <v>82.629997000000003</v>
      </c>
      <c r="F3722">
        <v>82.709998999999996</v>
      </c>
      <c r="G3722">
        <v>82.709998999999996</v>
      </c>
      <c r="H3722">
        <v>0</v>
      </c>
    </row>
    <row r="3723" spans="1:8" x14ac:dyDescent="0.25">
      <c r="A3723" s="1">
        <v>39245</v>
      </c>
      <c r="B3723" s="1" t="str">
        <f t="shared" si="58"/>
        <v>2007M6</v>
      </c>
      <c r="C3723">
        <v>82.720000999999996</v>
      </c>
      <c r="D3723">
        <v>82.93</v>
      </c>
      <c r="E3723">
        <v>82.620002999999997</v>
      </c>
      <c r="F3723">
        <v>82.889999000000003</v>
      </c>
      <c r="G3723">
        <v>82.889999000000003</v>
      </c>
      <c r="H3723">
        <v>0</v>
      </c>
    </row>
    <row r="3724" spans="1:8" x14ac:dyDescent="0.25">
      <c r="A3724" s="1">
        <v>39246</v>
      </c>
      <c r="B3724" s="1" t="str">
        <f t="shared" si="58"/>
        <v>2007M6</v>
      </c>
      <c r="C3724">
        <v>82.949996999999996</v>
      </c>
      <c r="D3724">
        <v>83.269997000000004</v>
      </c>
      <c r="E3724">
        <v>82.93</v>
      </c>
      <c r="F3724">
        <v>83.040001000000004</v>
      </c>
      <c r="G3724">
        <v>83.040001000000004</v>
      </c>
      <c r="H3724">
        <v>0</v>
      </c>
    </row>
    <row r="3725" spans="1:8" x14ac:dyDescent="0.25">
      <c r="A3725" s="1">
        <v>39247</v>
      </c>
      <c r="B3725" s="1" t="str">
        <f t="shared" si="58"/>
        <v>2007M6</v>
      </c>
      <c r="C3725">
        <v>83.040001000000004</v>
      </c>
      <c r="D3725">
        <v>83.25</v>
      </c>
      <c r="E3725">
        <v>83.010002</v>
      </c>
      <c r="F3725">
        <v>83.129997000000003</v>
      </c>
      <c r="G3725">
        <v>83.129997000000003</v>
      </c>
      <c r="H3725">
        <v>0</v>
      </c>
    </row>
    <row r="3726" spans="1:8" x14ac:dyDescent="0.25">
      <c r="A3726" s="1">
        <v>39248</v>
      </c>
      <c r="B3726" s="1" t="str">
        <f t="shared" si="58"/>
        <v>2007M6</v>
      </c>
      <c r="C3726">
        <v>83.089995999999999</v>
      </c>
      <c r="D3726">
        <v>83.139999000000003</v>
      </c>
      <c r="E3726">
        <v>82.790001000000004</v>
      </c>
      <c r="F3726">
        <v>82.849997999999999</v>
      </c>
      <c r="G3726">
        <v>82.849997999999999</v>
      </c>
      <c r="H3726">
        <v>0</v>
      </c>
    </row>
    <row r="3727" spans="1:8" x14ac:dyDescent="0.25">
      <c r="A3727" s="1">
        <v>39251</v>
      </c>
      <c r="B3727" s="1" t="str">
        <f t="shared" si="58"/>
        <v>2007M6</v>
      </c>
      <c r="C3727">
        <v>82.839995999999999</v>
      </c>
      <c r="D3727">
        <v>82.860000999999997</v>
      </c>
      <c r="E3727">
        <v>82.68</v>
      </c>
      <c r="F3727">
        <v>82.709998999999996</v>
      </c>
      <c r="G3727">
        <v>82.709998999999996</v>
      </c>
      <c r="H3727">
        <v>0</v>
      </c>
    </row>
    <row r="3728" spans="1:8" x14ac:dyDescent="0.25">
      <c r="A3728" s="1">
        <v>39252</v>
      </c>
      <c r="B3728" s="1" t="str">
        <f t="shared" si="58"/>
        <v>2007M6</v>
      </c>
      <c r="C3728">
        <v>82.709998999999996</v>
      </c>
      <c r="D3728">
        <v>82.82</v>
      </c>
      <c r="E3728">
        <v>82.540001000000004</v>
      </c>
      <c r="F3728">
        <v>82.540001000000004</v>
      </c>
      <c r="G3728">
        <v>82.540001000000004</v>
      </c>
      <c r="H3728">
        <v>0</v>
      </c>
    </row>
    <row r="3729" spans="1:8" x14ac:dyDescent="0.25">
      <c r="A3729" s="1">
        <v>39253</v>
      </c>
      <c r="B3729" s="1" t="str">
        <f t="shared" si="58"/>
        <v>2007M6</v>
      </c>
      <c r="C3729">
        <v>82.57</v>
      </c>
      <c r="D3729">
        <v>82.580001999999993</v>
      </c>
      <c r="E3729">
        <v>82.459998999999996</v>
      </c>
      <c r="F3729">
        <v>82.519997000000004</v>
      </c>
      <c r="G3729">
        <v>82.519997000000004</v>
      </c>
      <c r="H3729">
        <v>0</v>
      </c>
    </row>
    <row r="3730" spans="1:8" x14ac:dyDescent="0.25">
      <c r="A3730" s="1">
        <v>39254</v>
      </c>
      <c r="B3730" s="1" t="str">
        <f t="shared" si="58"/>
        <v>2007M6</v>
      </c>
      <c r="C3730">
        <v>82.629997000000003</v>
      </c>
      <c r="D3730">
        <v>82.75</v>
      </c>
      <c r="E3730">
        <v>82.589995999999999</v>
      </c>
      <c r="F3730">
        <v>82.730002999999996</v>
      </c>
      <c r="G3730">
        <v>82.730002999999996</v>
      </c>
      <c r="H3730">
        <v>0</v>
      </c>
    </row>
    <row r="3731" spans="1:8" x14ac:dyDescent="0.25">
      <c r="A3731" s="1">
        <v>39255</v>
      </c>
      <c r="B3731" s="1" t="str">
        <f t="shared" si="58"/>
        <v>2007M6</v>
      </c>
      <c r="C3731">
        <v>82.699996999999996</v>
      </c>
      <c r="D3731">
        <v>82.760002</v>
      </c>
      <c r="E3731">
        <v>82.32</v>
      </c>
      <c r="F3731">
        <v>82.339995999999999</v>
      </c>
      <c r="G3731">
        <v>82.339995999999999</v>
      </c>
      <c r="H3731">
        <v>0</v>
      </c>
    </row>
    <row r="3732" spans="1:8" x14ac:dyDescent="0.25">
      <c r="A3732" s="1">
        <v>39258</v>
      </c>
      <c r="B3732" s="1" t="str">
        <f t="shared" si="58"/>
        <v>2007M6</v>
      </c>
      <c r="C3732">
        <v>82.339995999999999</v>
      </c>
      <c r="D3732">
        <v>82.470000999999996</v>
      </c>
      <c r="E3732">
        <v>82.290001000000004</v>
      </c>
      <c r="F3732">
        <v>82.32</v>
      </c>
      <c r="G3732">
        <v>82.32</v>
      </c>
      <c r="H3732">
        <v>0</v>
      </c>
    </row>
    <row r="3733" spans="1:8" x14ac:dyDescent="0.25">
      <c r="A3733" s="1">
        <v>39259</v>
      </c>
      <c r="B3733" s="1" t="str">
        <f t="shared" si="58"/>
        <v>2007M6</v>
      </c>
      <c r="C3733">
        <v>82.339995999999999</v>
      </c>
      <c r="D3733">
        <v>82.470000999999996</v>
      </c>
      <c r="E3733">
        <v>82.199996999999996</v>
      </c>
      <c r="F3733">
        <v>82.290001000000004</v>
      </c>
      <c r="G3733">
        <v>82.290001000000004</v>
      </c>
      <c r="H3733">
        <v>0</v>
      </c>
    </row>
    <row r="3734" spans="1:8" x14ac:dyDescent="0.25">
      <c r="A3734" s="1">
        <v>39260</v>
      </c>
      <c r="B3734" s="1" t="str">
        <f t="shared" si="58"/>
        <v>2007M6</v>
      </c>
      <c r="C3734">
        <v>82.370002999999997</v>
      </c>
      <c r="D3734">
        <v>82.480002999999996</v>
      </c>
      <c r="E3734">
        <v>82.260002</v>
      </c>
      <c r="F3734">
        <v>82.32</v>
      </c>
      <c r="G3734">
        <v>82.32</v>
      </c>
      <c r="H3734">
        <v>0</v>
      </c>
    </row>
    <row r="3735" spans="1:8" x14ac:dyDescent="0.25">
      <c r="A3735" s="1">
        <v>39261</v>
      </c>
      <c r="B3735" s="1" t="str">
        <f t="shared" si="58"/>
        <v>2007M6</v>
      </c>
      <c r="C3735">
        <v>82.330001999999993</v>
      </c>
      <c r="D3735">
        <v>82.349997999999999</v>
      </c>
      <c r="E3735">
        <v>82.139999000000003</v>
      </c>
      <c r="F3735">
        <v>82.330001999999993</v>
      </c>
      <c r="G3735">
        <v>82.330001999999993</v>
      </c>
      <c r="H3735">
        <v>0</v>
      </c>
    </row>
    <row r="3736" spans="1:8" x14ac:dyDescent="0.25">
      <c r="A3736" s="1">
        <v>39262</v>
      </c>
      <c r="B3736" s="1" t="str">
        <f t="shared" si="58"/>
        <v>2007M6</v>
      </c>
      <c r="C3736">
        <v>82.279999000000004</v>
      </c>
      <c r="D3736">
        <v>82.349997999999999</v>
      </c>
      <c r="E3736">
        <v>81.900002000000001</v>
      </c>
      <c r="F3736">
        <v>81.919998000000007</v>
      </c>
      <c r="G3736">
        <v>81.919998000000007</v>
      </c>
      <c r="H3736">
        <v>0</v>
      </c>
    </row>
    <row r="3737" spans="1:8" x14ac:dyDescent="0.25">
      <c r="A3737" s="1">
        <v>39265</v>
      </c>
      <c r="B3737" s="1" t="str">
        <f t="shared" si="58"/>
        <v>2007M7</v>
      </c>
      <c r="C3737">
        <v>81.870002999999997</v>
      </c>
      <c r="D3737">
        <v>81.949996999999996</v>
      </c>
      <c r="E3737">
        <v>81.309997999999993</v>
      </c>
      <c r="F3737">
        <v>81.389999000000003</v>
      </c>
      <c r="G3737">
        <v>81.389999000000003</v>
      </c>
      <c r="H3737">
        <v>0</v>
      </c>
    </row>
    <row r="3738" spans="1:8" x14ac:dyDescent="0.25">
      <c r="A3738" s="1">
        <v>39266</v>
      </c>
      <c r="B3738" s="1" t="str">
        <f t="shared" si="58"/>
        <v>2007M7</v>
      </c>
      <c r="C3738">
        <v>81.410004000000001</v>
      </c>
      <c r="D3738">
        <v>81.599997999999999</v>
      </c>
      <c r="E3738">
        <v>81.339995999999999</v>
      </c>
      <c r="F3738">
        <v>81.430000000000007</v>
      </c>
      <c r="G3738">
        <v>81.430000000000007</v>
      </c>
      <c r="H3738">
        <v>0</v>
      </c>
    </row>
    <row r="3739" spans="1:8" x14ac:dyDescent="0.25">
      <c r="A3739" s="1">
        <v>39268</v>
      </c>
      <c r="B3739" s="1" t="str">
        <f t="shared" si="58"/>
        <v>2007M7</v>
      </c>
      <c r="C3739">
        <v>81.449996999999996</v>
      </c>
      <c r="D3739">
        <v>81.660004000000001</v>
      </c>
      <c r="E3739">
        <v>81.239998</v>
      </c>
      <c r="F3739">
        <v>81.540001000000004</v>
      </c>
      <c r="G3739">
        <v>81.540001000000004</v>
      </c>
      <c r="H3739">
        <v>0</v>
      </c>
    </row>
    <row r="3740" spans="1:8" x14ac:dyDescent="0.25">
      <c r="A3740" s="1">
        <v>39269</v>
      </c>
      <c r="B3740" s="1" t="str">
        <f t="shared" si="58"/>
        <v>2007M7</v>
      </c>
      <c r="C3740">
        <v>81.629997000000003</v>
      </c>
      <c r="D3740">
        <v>81.730002999999996</v>
      </c>
      <c r="E3740">
        <v>81.339995999999999</v>
      </c>
      <c r="F3740">
        <v>81.459998999999996</v>
      </c>
      <c r="G3740">
        <v>81.459998999999996</v>
      </c>
      <c r="H3740">
        <v>0</v>
      </c>
    </row>
    <row r="3741" spans="1:8" x14ac:dyDescent="0.25">
      <c r="A3741" s="1">
        <v>39272</v>
      </c>
      <c r="B3741" s="1" t="str">
        <f t="shared" si="58"/>
        <v>2007M7</v>
      </c>
      <c r="C3741">
        <v>81.459998999999996</v>
      </c>
      <c r="D3741">
        <v>81.510002</v>
      </c>
      <c r="E3741">
        <v>81.339995999999999</v>
      </c>
      <c r="F3741">
        <v>81.430000000000007</v>
      </c>
      <c r="G3741">
        <v>81.430000000000007</v>
      </c>
      <c r="H3741">
        <v>0</v>
      </c>
    </row>
    <row r="3742" spans="1:8" x14ac:dyDescent="0.25">
      <c r="A3742" s="1">
        <v>39273</v>
      </c>
      <c r="B3742" s="1" t="str">
        <f t="shared" si="58"/>
        <v>2007M7</v>
      </c>
      <c r="C3742">
        <v>81.540001000000004</v>
      </c>
      <c r="D3742">
        <v>81.589995999999999</v>
      </c>
      <c r="E3742">
        <v>80.819999999999993</v>
      </c>
      <c r="F3742">
        <v>80.860000999999997</v>
      </c>
      <c r="G3742">
        <v>80.860000999999997</v>
      </c>
      <c r="H3742">
        <v>0</v>
      </c>
    </row>
    <row r="3743" spans="1:8" x14ac:dyDescent="0.25">
      <c r="A3743" s="1">
        <v>39274</v>
      </c>
      <c r="B3743" s="1" t="str">
        <f t="shared" si="58"/>
        <v>2007M7</v>
      </c>
      <c r="C3743">
        <v>80.690002000000007</v>
      </c>
      <c r="D3743">
        <v>80.860000999999997</v>
      </c>
      <c r="E3743">
        <v>80.620002999999997</v>
      </c>
      <c r="F3743">
        <v>80.730002999999996</v>
      </c>
      <c r="G3743">
        <v>80.730002999999996</v>
      </c>
      <c r="H3743">
        <v>0</v>
      </c>
    </row>
    <row r="3744" spans="1:8" x14ac:dyDescent="0.25">
      <c r="A3744" s="1">
        <v>39275</v>
      </c>
      <c r="B3744" s="1" t="str">
        <f t="shared" si="58"/>
        <v>2007M7</v>
      </c>
      <c r="C3744">
        <v>80.760002</v>
      </c>
      <c r="D3744">
        <v>80.839995999999999</v>
      </c>
      <c r="E3744">
        <v>80.540001000000004</v>
      </c>
      <c r="F3744">
        <v>80.639999000000003</v>
      </c>
      <c r="G3744">
        <v>80.639999000000003</v>
      </c>
      <c r="H3744">
        <v>0</v>
      </c>
    </row>
    <row r="3745" spans="1:8" x14ac:dyDescent="0.25">
      <c r="A3745" s="1">
        <v>39276</v>
      </c>
      <c r="B3745" s="1" t="str">
        <f t="shared" si="58"/>
        <v>2007M7</v>
      </c>
      <c r="C3745">
        <v>80.629997000000003</v>
      </c>
      <c r="D3745">
        <v>80.730002999999996</v>
      </c>
      <c r="E3745">
        <v>80.440002000000007</v>
      </c>
      <c r="F3745">
        <v>80.580001999999993</v>
      </c>
      <c r="G3745">
        <v>80.580001999999993</v>
      </c>
      <c r="H3745">
        <v>0</v>
      </c>
    </row>
    <row r="3746" spans="1:8" x14ac:dyDescent="0.25">
      <c r="A3746" s="1">
        <v>39279</v>
      </c>
      <c r="B3746" s="1" t="str">
        <f t="shared" si="58"/>
        <v>2007M7</v>
      </c>
      <c r="C3746">
        <v>80.529999000000004</v>
      </c>
      <c r="D3746">
        <v>80.669998000000007</v>
      </c>
      <c r="E3746">
        <v>80.440002000000007</v>
      </c>
      <c r="F3746">
        <v>80.519997000000004</v>
      </c>
      <c r="G3746">
        <v>80.519997000000004</v>
      </c>
      <c r="H3746">
        <v>0</v>
      </c>
    </row>
    <row r="3747" spans="1:8" x14ac:dyDescent="0.25">
      <c r="A3747" s="1">
        <v>39280</v>
      </c>
      <c r="B3747" s="1" t="str">
        <f t="shared" si="58"/>
        <v>2007M7</v>
      </c>
      <c r="C3747">
        <v>80.529999000000004</v>
      </c>
      <c r="D3747">
        <v>80.610000999999997</v>
      </c>
      <c r="E3747">
        <v>80.440002000000007</v>
      </c>
      <c r="F3747">
        <v>80.540001000000004</v>
      </c>
      <c r="G3747">
        <v>80.540001000000004</v>
      </c>
      <c r="H3747">
        <v>0</v>
      </c>
    </row>
    <row r="3748" spans="1:8" x14ac:dyDescent="0.25">
      <c r="A3748" s="1">
        <v>39281</v>
      </c>
      <c r="B3748" s="1" t="str">
        <f t="shared" si="58"/>
        <v>2007M7</v>
      </c>
      <c r="C3748">
        <v>80.309997999999993</v>
      </c>
      <c r="D3748">
        <v>80.660004000000001</v>
      </c>
      <c r="E3748">
        <v>80.230002999999996</v>
      </c>
      <c r="F3748">
        <v>80.419998000000007</v>
      </c>
      <c r="G3748">
        <v>80.419998000000007</v>
      </c>
      <c r="H3748">
        <v>0</v>
      </c>
    </row>
    <row r="3749" spans="1:8" x14ac:dyDescent="0.25">
      <c r="A3749" s="1">
        <v>39282</v>
      </c>
      <c r="B3749" s="1" t="str">
        <f t="shared" si="58"/>
        <v>2007M7</v>
      </c>
      <c r="C3749">
        <v>80.470000999999996</v>
      </c>
      <c r="D3749">
        <v>80.489998</v>
      </c>
      <c r="E3749">
        <v>80.300003000000004</v>
      </c>
      <c r="F3749">
        <v>80.419998000000007</v>
      </c>
      <c r="G3749">
        <v>80.419998000000007</v>
      </c>
      <c r="H3749">
        <v>0</v>
      </c>
    </row>
    <row r="3750" spans="1:8" x14ac:dyDescent="0.25">
      <c r="A3750" s="1">
        <v>39283</v>
      </c>
      <c r="B3750" s="1" t="str">
        <f t="shared" si="58"/>
        <v>2007M7</v>
      </c>
      <c r="C3750">
        <v>80.449996999999996</v>
      </c>
      <c r="D3750">
        <v>80.529999000000004</v>
      </c>
      <c r="E3750">
        <v>80.120002999999997</v>
      </c>
      <c r="F3750">
        <v>80.290001000000004</v>
      </c>
      <c r="G3750">
        <v>80.290001000000004</v>
      </c>
      <c r="H3750">
        <v>0</v>
      </c>
    </row>
    <row r="3751" spans="1:8" x14ac:dyDescent="0.25">
      <c r="A3751" s="1">
        <v>39286</v>
      </c>
      <c r="B3751" s="1" t="str">
        <f t="shared" si="58"/>
        <v>2007M7</v>
      </c>
      <c r="C3751">
        <v>80.129997000000003</v>
      </c>
      <c r="D3751">
        <v>80.400002000000001</v>
      </c>
      <c r="E3751">
        <v>80.120002999999997</v>
      </c>
      <c r="F3751">
        <v>80.349997999999999</v>
      </c>
      <c r="G3751">
        <v>80.349997999999999</v>
      </c>
      <c r="H3751">
        <v>0</v>
      </c>
    </row>
    <row r="3752" spans="1:8" x14ac:dyDescent="0.25">
      <c r="A3752" s="1">
        <v>39287</v>
      </c>
      <c r="B3752" s="1" t="str">
        <f t="shared" si="58"/>
        <v>2007M7</v>
      </c>
      <c r="C3752">
        <v>80.180000000000007</v>
      </c>
      <c r="D3752">
        <v>80.349997999999999</v>
      </c>
      <c r="E3752">
        <v>80.019997000000004</v>
      </c>
      <c r="F3752">
        <v>80.080001999999993</v>
      </c>
      <c r="G3752">
        <v>80.080001999999993</v>
      </c>
      <c r="H3752">
        <v>0</v>
      </c>
    </row>
    <row r="3753" spans="1:8" x14ac:dyDescent="0.25">
      <c r="A3753" s="1">
        <v>39288</v>
      </c>
      <c r="B3753" s="1" t="str">
        <f t="shared" si="58"/>
        <v>2007M7</v>
      </c>
      <c r="C3753">
        <v>80.129997000000003</v>
      </c>
      <c r="D3753">
        <v>80.709998999999996</v>
      </c>
      <c r="E3753">
        <v>80.069999999999993</v>
      </c>
      <c r="F3753">
        <v>80.650002000000001</v>
      </c>
      <c r="G3753">
        <v>80.650002000000001</v>
      </c>
      <c r="H3753">
        <v>0</v>
      </c>
    </row>
    <row r="3754" spans="1:8" x14ac:dyDescent="0.25">
      <c r="A3754" s="1">
        <v>39289</v>
      </c>
      <c r="B3754" s="1" t="str">
        <f t="shared" si="58"/>
        <v>2007M7</v>
      </c>
      <c r="C3754">
        <v>80.599997999999999</v>
      </c>
      <c r="D3754">
        <v>80.75</v>
      </c>
      <c r="E3754">
        <v>80.290001000000004</v>
      </c>
      <c r="F3754">
        <v>80.449996999999996</v>
      </c>
      <c r="G3754">
        <v>80.449996999999996</v>
      </c>
      <c r="H3754">
        <v>0</v>
      </c>
    </row>
    <row r="3755" spans="1:8" x14ac:dyDescent="0.25">
      <c r="A3755" s="1">
        <v>39290</v>
      </c>
      <c r="B3755" s="1" t="str">
        <f t="shared" si="58"/>
        <v>2007M7</v>
      </c>
      <c r="C3755">
        <v>80.529999000000004</v>
      </c>
      <c r="D3755">
        <v>81.010002</v>
      </c>
      <c r="E3755">
        <v>80.389999000000003</v>
      </c>
      <c r="F3755">
        <v>80.949996999999996</v>
      </c>
      <c r="G3755">
        <v>80.949996999999996</v>
      </c>
      <c r="H3755">
        <v>0</v>
      </c>
    </row>
    <row r="3756" spans="1:8" x14ac:dyDescent="0.25">
      <c r="A3756" s="1">
        <v>39293</v>
      </c>
      <c r="B3756" s="1" t="str">
        <f t="shared" si="58"/>
        <v>2007M7</v>
      </c>
      <c r="C3756">
        <v>80.970000999999996</v>
      </c>
      <c r="D3756">
        <v>81.089995999999999</v>
      </c>
      <c r="E3756">
        <v>80.800003000000004</v>
      </c>
      <c r="F3756">
        <v>80.849997999999999</v>
      </c>
      <c r="G3756">
        <v>80.849997999999999</v>
      </c>
      <c r="H3756">
        <v>0</v>
      </c>
    </row>
    <row r="3757" spans="1:8" x14ac:dyDescent="0.25">
      <c r="A3757" s="1">
        <v>39294</v>
      </c>
      <c r="B3757" s="1" t="str">
        <f t="shared" si="58"/>
        <v>2007M7</v>
      </c>
      <c r="C3757">
        <v>80.769997000000004</v>
      </c>
      <c r="D3757">
        <v>80.889999000000003</v>
      </c>
      <c r="E3757">
        <v>80.650002000000001</v>
      </c>
      <c r="F3757">
        <v>80.769997000000004</v>
      </c>
      <c r="G3757">
        <v>80.769997000000004</v>
      </c>
      <c r="H3757">
        <v>0</v>
      </c>
    </row>
    <row r="3758" spans="1:8" x14ac:dyDescent="0.25">
      <c r="A3758" s="1">
        <v>39295</v>
      </c>
      <c r="B3758" s="1" t="str">
        <f t="shared" si="58"/>
        <v>2007M8</v>
      </c>
      <c r="C3758">
        <v>80.900002000000001</v>
      </c>
      <c r="D3758">
        <v>80.970000999999996</v>
      </c>
      <c r="E3758">
        <v>80.660004000000001</v>
      </c>
      <c r="F3758">
        <v>80.870002999999997</v>
      </c>
      <c r="G3758">
        <v>80.870002999999997</v>
      </c>
      <c r="H3758">
        <v>0</v>
      </c>
    </row>
    <row r="3759" spans="1:8" x14ac:dyDescent="0.25">
      <c r="A3759" s="1">
        <v>39296</v>
      </c>
      <c r="B3759" s="1" t="str">
        <f t="shared" si="58"/>
        <v>2007M8</v>
      </c>
      <c r="C3759">
        <v>80.839995999999999</v>
      </c>
      <c r="D3759">
        <v>80.910004000000001</v>
      </c>
      <c r="E3759">
        <v>80.639999000000003</v>
      </c>
      <c r="F3759">
        <v>80.709998999999996</v>
      </c>
      <c r="G3759">
        <v>80.709998999999996</v>
      </c>
      <c r="H3759">
        <v>0</v>
      </c>
    </row>
    <row r="3760" spans="1:8" x14ac:dyDescent="0.25">
      <c r="A3760" s="1">
        <v>39297</v>
      </c>
      <c r="B3760" s="1" t="str">
        <f t="shared" si="58"/>
        <v>2007M8</v>
      </c>
      <c r="C3760">
        <v>80.660004000000001</v>
      </c>
      <c r="D3760">
        <v>80.769997000000004</v>
      </c>
      <c r="E3760">
        <v>80.160004000000001</v>
      </c>
      <c r="F3760">
        <v>80.180000000000007</v>
      </c>
      <c r="G3760">
        <v>80.180000000000007</v>
      </c>
      <c r="H3760">
        <v>0</v>
      </c>
    </row>
    <row r="3761" spans="1:8" x14ac:dyDescent="0.25">
      <c r="A3761" s="1">
        <v>39300</v>
      </c>
      <c r="B3761" s="1" t="str">
        <f t="shared" si="58"/>
        <v>2007M8</v>
      </c>
      <c r="C3761">
        <v>80.110000999999997</v>
      </c>
      <c r="D3761">
        <v>80.309997999999993</v>
      </c>
      <c r="E3761">
        <v>79.959998999999996</v>
      </c>
      <c r="F3761">
        <v>80.25</v>
      </c>
      <c r="G3761">
        <v>80.25</v>
      </c>
      <c r="H3761">
        <v>0</v>
      </c>
    </row>
    <row r="3762" spans="1:8" x14ac:dyDescent="0.25">
      <c r="A3762" s="1">
        <v>39301</v>
      </c>
      <c r="B3762" s="1" t="str">
        <f t="shared" si="58"/>
        <v>2007M8</v>
      </c>
      <c r="C3762">
        <v>80.25</v>
      </c>
      <c r="D3762">
        <v>80.589995999999999</v>
      </c>
      <c r="E3762">
        <v>80.190002000000007</v>
      </c>
      <c r="F3762">
        <v>80.480002999999996</v>
      </c>
      <c r="G3762">
        <v>80.480002999999996</v>
      </c>
      <c r="H3762">
        <v>0</v>
      </c>
    </row>
    <row r="3763" spans="1:8" x14ac:dyDescent="0.25">
      <c r="A3763" s="1">
        <v>39302</v>
      </c>
      <c r="B3763" s="1" t="str">
        <f t="shared" si="58"/>
        <v>2007M8</v>
      </c>
      <c r="C3763">
        <v>80.559997999999993</v>
      </c>
      <c r="D3763">
        <v>80.709998999999996</v>
      </c>
      <c r="E3763">
        <v>80.169998000000007</v>
      </c>
      <c r="F3763">
        <v>80.339995999999999</v>
      </c>
      <c r="G3763">
        <v>80.339995999999999</v>
      </c>
      <c r="H3763">
        <v>0</v>
      </c>
    </row>
    <row r="3764" spans="1:8" x14ac:dyDescent="0.25">
      <c r="A3764" s="1">
        <v>39303</v>
      </c>
      <c r="B3764" s="1" t="str">
        <f t="shared" si="58"/>
        <v>2007M8</v>
      </c>
      <c r="C3764">
        <v>80.269997000000004</v>
      </c>
      <c r="D3764">
        <v>80.919998000000007</v>
      </c>
      <c r="E3764">
        <v>80.230002999999996</v>
      </c>
      <c r="F3764">
        <v>80.739998</v>
      </c>
      <c r="G3764">
        <v>80.739998</v>
      </c>
      <c r="H3764">
        <v>0</v>
      </c>
    </row>
    <row r="3765" spans="1:8" x14ac:dyDescent="0.25">
      <c r="A3765" s="1">
        <v>39304</v>
      </c>
      <c r="B3765" s="1" t="str">
        <f t="shared" si="58"/>
        <v>2007M8</v>
      </c>
      <c r="C3765">
        <v>80.839995999999999</v>
      </c>
      <c r="D3765">
        <v>80.900002000000001</v>
      </c>
      <c r="E3765">
        <v>80.639999000000003</v>
      </c>
      <c r="F3765">
        <v>80.680000000000007</v>
      </c>
      <c r="G3765">
        <v>80.680000000000007</v>
      </c>
      <c r="H3765">
        <v>0</v>
      </c>
    </row>
    <row r="3766" spans="1:8" x14ac:dyDescent="0.25">
      <c r="A3766" s="1">
        <v>39307</v>
      </c>
      <c r="B3766" s="1" t="str">
        <f t="shared" si="58"/>
        <v>2007M8</v>
      </c>
      <c r="C3766">
        <v>80.730002999999996</v>
      </c>
      <c r="D3766">
        <v>81.110000999999997</v>
      </c>
      <c r="E3766">
        <v>80.620002999999997</v>
      </c>
      <c r="F3766">
        <v>81.050003000000004</v>
      </c>
      <c r="G3766">
        <v>81.050003000000004</v>
      </c>
      <c r="H3766">
        <v>0</v>
      </c>
    </row>
    <row r="3767" spans="1:8" x14ac:dyDescent="0.25">
      <c r="A3767" s="1">
        <v>39308</v>
      </c>
      <c r="B3767" s="1" t="str">
        <f t="shared" si="58"/>
        <v>2007M8</v>
      </c>
      <c r="C3767">
        <v>81.050003000000004</v>
      </c>
      <c r="D3767">
        <v>81.510002</v>
      </c>
      <c r="E3767">
        <v>81</v>
      </c>
      <c r="F3767">
        <v>81.489998</v>
      </c>
      <c r="G3767">
        <v>81.489998</v>
      </c>
      <c r="H3767">
        <v>0</v>
      </c>
    </row>
    <row r="3768" spans="1:8" x14ac:dyDescent="0.25">
      <c r="A3768" s="1">
        <v>39309</v>
      </c>
      <c r="B3768" s="1" t="str">
        <f t="shared" si="58"/>
        <v>2007M8</v>
      </c>
      <c r="C3768">
        <v>81.720000999999996</v>
      </c>
      <c r="D3768">
        <v>81.870002999999997</v>
      </c>
      <c r="E3768">
        <v>81.480002999999996</v>
      </c>
      <c r="F3768">
        <v>81.819999999999993</v>
      </c>
      <c r="G3768">
        <v>81.819999999999993</v>
      </c>
      <c r="H3768">
        <v>0</v>
      </c>
    </row>
    <row r="3769" spans="1:8" x14ac:dyDescent="0.25">
      <c r="A3769" s="1">
        <v>39310</v>
      </c>
      <c r="B3769" s="1" t="str">
        <f t="shared" si="58"/>
        <v>2007M8</v>
      </c>
      <c r="C3769">
        <v>81.980002999999996</v>
      </c>
      <c r="D3769">
        <v>82.129997000000003</v>
      </c>
      <c r="E3769">
        <v>81.629997000000003</v>
      </c>
      <c r="F3769">
        <v>81.730002999999996</v>
      </c>
      <c r="G3769">
        <v>81.730002999999996</v>
      </c>
      <c r="H3769">
        <v>0</v>
      </c>
    </row>
    <row r="3770" spans="1:8" x14ac:dyDescent="0.25">
      <c r="A3770" s="1">
        <v>39311</v>
      </c>
      <c r="B3770" s="1" t="str">
        <f t="shared" si="58"/>
        <v>2007M8</v>
      </c>
      <c r="C3770">
        <v>81.629997000000003</v>
      </c>
      <c r="D3770">
        <v>81.800003000000004</v>
      </c>
      <c r="E3770">
        <v>81.029999000000004</v>
      </c>
      <c r="F3770">
        <v>81.430000000000007</v>
      </c>
      <c r="G3770">
        <v>81.430000000000007</v>
      </c>
      <c r="H3770">
        <v>0</v>
      </c>
    </row>
    <row r="3771" spans="1:8" x14ac:dyDescent="0.25">
      <c r="A3771" s="1">
        <v>39314</v>
      </c>
      <c r="B3771" s="1" t="str">
        <f t="shared" si="58"/>
        <v>2007M8</v>
      </c>
      <c r="C3771">
        <v>81.319999999999993</v>
      </c>
      <c r="D3771">
        <v>81.489998</v>
      </c>
      <c r="E3771">
        <v>81.290001000000004</v>
      </c>
      <c r="F3771">
        <v>81.400002000000001</v>
      </c>
      <c r="G3771">
        <v>81.400002000000001</v>
      </c>
      <c r="H3771">
        <v>0</v>
      </c>
    </row>
    <row r="3772" spans="1:8" x14ac:dyDescent="0.25">
      <c r="A3772" s="1">
        <v>39315</v>
      </c>
      <c r="B3772" s="1" t="str">
        <f t="shared" si="58"/>
        <v>2007M8</v>
      </c>
      <c r="C3772">
        <v>81.430000000000007</v>
      </c>
      <c r="D3772">
        <v>81.559997999999993</v>
      </c>
      <c r="E3772">
        <v>81.25</v>
      </c>
      <c r="F3772">
        <v>81.489998</v>
      </c>
      <c r="G3772">
        <v>81.489998</v>
      </c>
      <c r="H3772">
        <v>0</v>
      </c>
    </row>
    <row r="3773" spans="1:8" x14ac:dyDescent="0.25">
      <c r="A3773" s="1">
        <v>39316</v>
      </c>
      <c r="B3773" s="1" t="str">
        <f t="shared" si="58"/>
        <v>2007M8</v>
      </c>
      <c r="C3773">
        <v>81.430000000000007</v>
      </c>
      <c r="D3773">
        <v>81.569999999999993</v>
      </c>
      <c r="E3773">
        <v>81.169998000000007</v>
      </c>
      <c r="F3773">
        <v>81.25</v>
      </c>
      <c r="G3773">
        <v>81.25</v>
      </c>
      <c r="H3773">
        <v>0</v>
      </c>
    </row>
    <row r="3774" spans="1:8" x14ac:dyDescent="0.25">
      <c r="A3774" s="1">
        <v>39317</v>
      </c>
      <c r="B3774" s="1" t="str">
        <f t="shared" si="58"/>
        <v>2007M8</v>
      </c>
      <c r="C3774">
        <v>81.230002999999996</v>
      </c>
      <c r="D3774">
        <v>81.290001000000004</v>
      </c>
      <c r="E3774">
        <v>81.050003000000004</v>
      </c>
      <c r="F3774">
        <v>81.139999000000003</v>
      </c>
      <c r="G3774">
        <v>81.139999000000003</v>
      </c>
      <c r="H3774">
        <v>0</v>
      </c>
    </row>
    <row r="3775" spans="1:8" x14ac:dyDescent="0.25">
      <c r="A3775" s="1">
        <v>39318</v>
      </c>
      <c r="B3775" s="1" t="str">
        <f t="shared" si="58"/>
        <v>2007M8</v>
      </c>
      <c r="C3775">
        <v>81.099997999999999</v>
      </c>
      <c r="D3775">
        <v>81.160004000000001</v>
      </c>
      <c r="E3775">
        <v>80.610000999999997</v>
      </c>
      <c r="F3775">
        <v>80.669998000000007</v>
      </c>
      <c r="G3775">
        <v>80.669998000000007</v>
      </c>
      <c r="H3775">
        <v>0</v>
      </c>
    </row>
    <row r="3776" spans="1:8" x14ac:dyDescent="0.25">
      <c r="A3776" s="1">
        <v>39321</v>
      </c>
      <c r="B3776" s="1" t="str">
        <f t="shared" si="58"/>
        <v>2007M8</v>
      </c>
      <c r="C3776">
        <v>80.699996999999996</v>
      </c>
      <c r="D3776">
        <v>80.779999000000004</v>
      </c>
      <c r="E3776">
        <v>80.580001999999993</v>
      </c>
      <c r="F3776">
        <v>80.739998</v>
      </c>
      <c r="G3776">
        <v>80.739998</v>
      </c>
      <c r="H3776">
        <v>0</v>
      </c>
    </row>
    <row r="3777" spans="1:8" x14ac:dyDescent="0.25">
      <c r="A3777" s="1">
        <v>39322</v>
      </c>
      <c r="B3777" s="1" t="str">
        <f t="shared" si="58"/>
        <v>2007M8</v>
      </c>
      <c r="C3777">
        <v>80.860000999999997</v>
      </c>
      <c r="D3777">
        <v>80.900002000000001</v>
      </c>
      <c r="E3777">
        <v>80.580001999999993</v>
      </c>
      <c r="F3777">
        <v>80.760002</v>
      </c>
      <c r="G3777">
        <v>80.760002</v>
      </c>
      <c r="H3777">
        <v>0</v>
      </c>
    </row>
    <row r="3778" spans="1:8" x14ac:dyDescent="0.25">
      <c r="A3778" s="1">
        <v>39323</v>
      </c>
      <c r="B3778" s="1" t="str">
        <f t="shared" si="58"/>
        <v>2007M8</v>
      </c>
      <c r="C3778">
        <v>80.970000999999996</v>
      </c>
      <c r="D3778">
        <v>81.050003000000004</v>
      </c>
      <c r="E3778">
        <v>80.610000999999997</v>
      </c>
      <c r="F3778">
        <v>80.699996999999996</v>
      </c>
      <c r="G3778">
        <v>80.699996999999996</v>
      </c>
      <c r="H3778">
        <v>0</v>
      </c>
    </row>
    <row r="3779" spans="1:8" x14ac:dyDescent="0.25">
      <c r="A3779" s="1">
        <v>39324</v>
      </c>
      <c r="B3779" s="1" t="str">
        <f t="shared" ref="B3779:B3842" si="59">YEAR(A3779)&amp;"M"&amp;MONTH(A3779)</f>
        <v>2007M8</v>
      </c>
      <c r="C3779">
        <v>80.690002000000007</v>
      </c>
      <c r="D3779">
        <v>81.019997000000004</v>
      </c>
      <c r="E3779">
        <v>80.639999000000003</v>
      </c>
      <c r="F3779">
        <v>80.790001000000004</v>
      </c>
      <c r="G3779">
        <v>80.790001000000004</v>
      </c>
      <c r="H3779">
        <v>0</v>
      </c>
    </row>
    <row r="3780" spans="1:8" x14ac:dyDescent="0.25">
      <c r="A3780" s="1">
        <v>39325</v>
      </c>
      <c r="B3780" s="1" t="str">
        <f t="shared" si="59"/>
        <v>2007M8</v>
      </c>
      <c r="C3780">
        <v>80.720000999999996</v>
      </c>
      <c r="D3780">
        <v>80.860000999999997</v>
      </c>
      <c r="E3780">
        <v>80.440002000000007</v>
      </c>
      <c r="F3780">
        <v>80.790001000000004</v>
      </c>
      <c r="G3780">
        <v>80.790001000000004</v>
      </c>
      <c r="H3780">
        <v>0</v>
      </c>
    </row>
    <row r="3781" spans="1:8" x14ac:dyDescent="0.25">
      <c r="A3781" s="1">
        <v>39329</v>
      </c>
      <c r="B3781" s="1" t="str">
        <f t="shared" si="59"/>
        <v>2007M9</v>
      </c>
      <c r="C3781">
        <v>80.809997999999993</v>
      </c>
      <c r="D3781">
        <v>81.139999000000003</v>
      </c>
      <c r="E3781">
        <v>80.800003000000004</v>
      </c>
      <c r="F3781">
        <v>80.879997000000003</v>
      </c>
      <c r="G3781">
        <v>80.879997000000003</v>
      </c>
      <c r="H3781">
        <v>0</v>
      </c>
    </row>
    <row r="3782" spans="1:8" x14ac:dyDescent="0.25">
      <c r="A3782" s="1">
        <v>39330</v>
      </c>
      <c r="B3782" s="1" t="str">
        <f t="shared" si="59"/>
        <v>2007M9</v>
      </c>
      <c r="C3782">
        <v>81.019997000000004</v>
      </c>
      <c r="D3782">
        <v>81.089995999999999</v>
      </c>
      <c r="E3782">
        <v>80.519997000000004</v>
      </c>
      <c r="F3782">
        <v>80.620002999999997</v>
      </c>
      <c r="G3782">
        <v>80.620002999999997</v>
      </c>
      <c r="H3782">
        <v>0</v>
      </c>
    </row>
    <row r="3783" spans="1:8" x14ac:dyDescent="0.25">
      <c r="A3783" s="1">
        <v>39331</v>
      </c>
      <c r="B3783" s="1" t="str">
        <f t="shared" si="59"/>
        <v>2007M9</v>
      </c>
      <c r="C3783">
        <v>80.660004000000001</v>
      </c>
      <c r="D3783">
        <v>80.709998999999996</v>
      </c>
      <c r="E3783">
        <v>80.360000999999997</v>
      </c>
      <c r="F3783">
        <v>80.470000999999996</v>
      </c>
      <c r="G3783">
        <v>80.470000999999996</v>
      </c>
      <c r="H3783">
        <v>0</v>
      </c>
    </row>
    <row r="3784" spans="1:8" x14ac:dyDescent="0.25">
      <c r="A3784" s="1">
        <v>39332</v>
      </c>
      <c r="B3784" s="1" t="str">
        <f t="shared" si="59"/>
        <v>2007M9</v>
      </c>
      <c r="C3784">
        <v>80.5</v>
      </c>
      <c r="D3784">
        <v>80.569999999999993</v>
      </c>
      <c r="E3784">
        <v>79.839995999999999</v>
      </c>
      <c r="F3784">
        <v>79.959998999999996</v>
      </c>
      <c r="G3784">
        <v>79.959998999999996</v>
      </c>
      <c r="H3784">
        <v>0</v>
      </c>
    </row>
    <row r="3785" spans="1:8" x14ac:dyDescent="0.25">
      <c r="A3785" s="1">
        <v>39335</v>
      </c>
      <c r="B3785" s="1" t="str">
        <f t="shared" si="59"/>
        <v>2007M9</v>
      </c>
      <c r="C3785">
        <v>79.910004000000001</v>
      </c>
      <c r="D3785">
        <v>80</v>
      </c>
      <c r="E3785">
        <v>79.790001000000004</v>
      </c>
      <c r="F3785">
        <v>79.819999999999993</v>
      </c>
      <c r="G3785">
        <v>79.819999999999993</v>
      </c>
      <c r="H3785">
        <v>0</v>
      </c>
    </row>
    <row r="3786" spans="1:8" x14ac:dyDescent="0.25">
      <c r="A3786" s="1">
        <v>39336</v>
      </c>
      <c r="B3786" s="1" t="str">
        <f t="shared" si="59"/>
        <v>2007M9</v>
      </c>
      <c r="C3786">
        <v>79.930000000000007</v>
      </c>
      <c r="D3786">
        <v>79.940002000000007</v>
      </c>
      <c r="E3786">
        <v>79.599997999999999</v>
      </c>
      <c r="F3786">
        <v>79.699996999999996</v>
      </c>
      <c r="G3786">
        <v>79.699996999999996</v>
      </c>
      <c r="H3786">
        <v>0</v>
      </c>
    </row>
    <row r="3787" spans="1:8" x14ac:dyDescent="0.25">
      <c r="A3787" s="1">
        <v>39337</v>
      </c>
      <c r="B3787" s="1" t="str">
        <f t="shared" si="59"/>
        <v>2007M9</v>
      </c>
      <c r="C3787">
        <v>79.519997000000004</v>
      </c>
      <c r="D3787">
        <v>79.739998</v>
      </c>
      <c r="E3787">
        <v>79.319999999999993</v>
      </c>
      <c r="F3787">
        <v>79.360000999999997</v>
      </c>
      <c r="G3787">
        <v>79.360000999999997</v>
      </c>
      <c r="H3787">
        <v>0</v>
      </c>
    </row>
    <row r="3788" spans="1:8" x14ac:dyDescent="0.25">
      <c r="A3788" s="1">
        <v>39338</v>
      </c>
      <c r="B3788" s="1" t="str">
        <f t="shared" si="59"/>
        <v>2007M9</v>
      </c>
      <c r="C3788">
        <v>79.440002000000007</v>
      </c>
      <c r="D3788">
        <v>79.650002000000001</v>
      </c>
      <c r="E3788">
        <v>79.300003000000004</v>
      </c>
      <c r="F3788">
        <v>79.510002</v>
      </c>
      <c r="G3788">
        <v>79.510002</v>
      </c>
      <c r="H3788">
        <v>0</v>
      </c>
    </row>
    <row r="3789" spans="1:8" x14ac:dyDescent="0.25">
      <c r="A3789" s="1">
        <v>39339</v>
      </c>
      <c r="B3789" s="1" t="str">
        <f t="shared" si="59"/>
        <v>2007M9</v>
      </c>
      <c r="C3789">
        <v>79.620002999999997</v>
      </c>
      <c r="D3789">
        <v>79.779999000000004</v>
      </c>
      <c r="E3789">
        <v>79.440002000000007</v>
      </c>
      <c r="F3789">
        <v>79.620002999999997</v>
      </c>
      <c r="G3789">
        <v>79.620002999999997</v>
      </c>
      <c r="H3789">
        <v>0</v>
      </c>
    </row>
    <row r="3790" spans="1:8" x14ac:dyDescent="0.25">
      <c r="A3790" s="1">
        <v>39342</v>
      </c>
      <c r="B3790" s="1" t="str">
        <f t="shared" si="59"/>
        <v>2007M9</v>
      </c>
      <c r="C3790">
        <v>79.660004000000001</v>
      </c>
      <c r="D3790">
        <v>79.800003000000004</v>
      </c>
      <c r="E3790">
        <v>79.569999999999993</v>
      </c>
      <c r="F3790">
        <v>79.720000999999996</v>
      </c>
      <c r="G3790">
        <v>79.720000999999996</v>
      </c>
      <c r="H3790">
        <v>0</v>
      </c>
    </row>
    <row r="3791" spans="1:8" x14ac:dyDescent="0.25">
      <c r="A3791" s="1">
        <v>39343</v>
      </c>
      <c r="B3791" s="1" t="str">
        <f t="shared" si="59"/>
        <v>2007M9</v>
      </c>
      <c r="C3791">
        <v>79.75</v>
      </c>
      <c r="D3791">
        <v>79.849997999999999</v>
      </c>
      <c r="E3791">
        <v>79.180000000000007</v>
      </c>
      <c r="F3791">
        <v>79.209998999999996</v>
      </c>
      <c r="G3791">
        <v>79.209998999999996</v>
      </c>
      <c r="H3791">
        <v>0</v>
      </c>
    </row>
    <row r="3792" spans="1:8" x14ac:dyDescent="0.25">
      <c r="A3792" s="1">
        <v>39344</v>
      </c>
      <c r="B3792" s="1" t="str">
        <f t="shared" si="59"/>
        <v>2007M9</v>
      </c>
      <c r="C3792">
        <v>79.150002000000001</v>
      </c>
      <c r="D3792">
        <v>79.449996999999996</v>
      </c>
      <c r="E3792">
        <v>79.089995999999999</v>
      </c>
      <c r="F3792">
        <v>79.300003000000004</v>
      </c>
      <c r="G3792">
        <v>79.300003000000004</v>
      </c>
      <c r="H3792">
        <v>0</v>
      </c>
    </row>
    <row r="3793" spans="1:8" x14ac:dyDescent="0.25">
      <c r="A3793" s="1">
        <v>39345</v>
      </c>
      <c r="B3793" s="1" t="str">
        <f t="shared" si="59"/>
        <v>2007M9</v>
      </c>
      <c r="C3793">
        <v>79.209998999999996</v>
      </c>
      <c r="D3793">
        <v>79.309997999999993</v>
      </c>
      <c r="E3793">
        <v>78.449996999999996</v>
      </c>
      <c r="F3793">
        <v>78.580001999999993</v>
      </c>
      <c r="G3793">
        <v>78.580001999999993</v>
      </c>
      <c r="H3793">
        <v>0</v>
      </c>
    </row>
    <row r="3794" spans="1:8" x14ac:dyDescent="0.25">
      <c r="A3794" s="1">
        <v>39346</v>
      </c>
      <c r="B3794" s="1" t="str">
        <f t="shared" si="59"/>
        <v>2007M9</v>
      </c>
      <c r="C3794">
        <v>78.529999000000004</v>
      </c>
      <c r="D3794">
        <v>78.830001999999993</v>
      </c>
      <c r="E3794">
        <v>78.400002000000001</v>
      </c>
      <c r="F3794">
        <v>78.599997999999999</v>
      </c>
      <c r="G3794">
        <v>78.599997999999999</v>
      </c>
      <c r="H3794">
        <v>0</v>
      </c>
    </row>
    <row r="3795" spans="1:8" x14ac:dyDescent="0.25">
      <c r="A3795" s="1">
        <v>39349</v>
      </c>
      <c r="B3795" s="1" t="str">
        <f t="shared" si="59"/>
        <v>2007M9</v>
      </c>
      <c r="C3795">
        <v>78.389999000000003</v>
      </c>
      <c r="D3795">
        <v>78.620002999999997</v>
      </c>
      <c r="E3795">
        <v>78.309997999999993</v>
      </c>
      <c r="F3795">
        <v>78.529999000000004</v>
      </c>
      <c r="G3795">
        <v>78.529999000000004</v>
      </c>
      <c r="H3795">
        <v>0</v>
      </c>
    </row>
    <row r="3796" spans="1:8" x14ac:dyDescent="0.25">
      <c r="A3796" s="1">
        <v>39350</v>
      </c>
      <c r="B3796" s="1" t="str">
        <f t="shared" si="59"/>
        <v>2007M9</v>
      </c>
      <c r="C3796">
        <v>78.569999999999993</v>
      </c>
      <c r="D3796">
        <v>78.690002000000007</v>
      </c>
      <c r="E3796">
        <v>78.209998999999996</v>
      </c>
      <c r="F3796">
        <v>78.309997999999993</v>
      </c>
      <c r="G3796">
        <v>78.309997999999993</v>
      </c>
      <c r="H3796">
        <v>0</v>
      </c>
    </row>
    <row r="3797" spans="1:8" x14ac:dyDescent="0.25">
      <c r="A3797" s="1">
        <v>39351</v>
      </c>
      <c r="B3797" s="1" t="str">
        <f t="shared" si="59"/>
        <v>2007M9</v>
      </c>
      <c r="C3797">
        <v>78.389999000000003</v>
      </c>
      <c r="D3797">
        <v>78.610000999999997</v>
      </c>
      <c r="E3797">
        <v>78.25</v>
      </c>
      <c r="F3797">
        <v>78.489998</v>
      </c>
      <c r="G3797">
        <v>78.489998</v>
      </c>
      <c r="H3797">
        <v>0</v>
      </c>
    </row>
    <row r="3798" spans="1:8" x14ac:dyDescent="0.25">
      <c r="A3798" s="1">
        <v>39352</v>
      </c>
      <c r="B3798" s="1" t="str">
        <f t="shared" si="59"/>
        <v>2007M9</v>
      </c>
      <c r="C3798">
        <v>78.470000999999996</v>
      </c>
      <c r="D3798">
        <v>78.550003000000004</v>
      </c>
      <c r="E3798">
        <v>78.160004000000001</v>
      </c>
      <c r="F3798">
        <v>78.339995999999999</v>
      </c>
      <c r="G3798">
        <v>78.339995999999999</v>
      </c>
      <c r="H3798">
        <v>0</v>
      </c>
    </row>
    <row r="3799" spans="1:8" x14ac:dyDescent="0.25">
      <c r="A3799" s="1">
        <v>39353</v>
      </c>
      <c r="B3799" s="1" t="str">
        <f t="shared" si="59"/>
        <v>2007M9</v>
      </c>
      <c r="C3799">
        <v>78.290001000000004</v>
      </c>
      <c r="D3799">
        <v>78.379997000000003</v>
      </c>
      <c r="E3799">
        <v>77.669998000000007</v>
      </c>
      <c r="F3799">
        <v>77.720000999999996</v>
      </c>
      <c r="G3799">
        <v>77.720000999999996</v>
      </c>
      <c r="H3799">
        <v>0</v>
      </c>
    </row>
    <row r="3800" spans="1:8" x14ac:dyDescent="0.25">
      <c r="A3800" s="1">
        <v>39356</v>
      </c>
      <c r="B3800" s="1" t="str">
        <f t="shared" si="59"/>
        <v>2007M10</v>
      </c>
      <c r="C3800">
        <v>77.790001000000004</v>
      </c>
      <c r="D3800">
        <v>78.050003000000004</v>
      </c>
      <c r="E3800">
        <v>77.660004000000001</v>
      </c>
      <c r="F3800">
        <v>77.900002000000001</v>
      </c>
      <c r="G3800">
        <v>77.900002000000001</v>
      </c>
      <c r="H3800">
        <v>0</v>
      </c>
    </row>
    <row r="3801" spans="1:8" x14ac:dyDescent="0.25">
      <c r="A3801" s="1">
        <v>39357</v>
      </c>
      <c r="B3801" s="1" t="str">
        <f t="shared" si="59"/>
        <v>2007M10</v>
      </c>
      <c r="C3801">
        <v>77.989998</v>
      </c>
      <c r="D3801">
        <v>78.379997000000003</v>
      </c>
      <c r="E3801">
        <v>77.910004000000001</v>
      </c>
      <c r="F3801">
        <v>78.300003000000004</v>
      </c>
      <c r="G3801">
        <v>78.300003000000004</v>
      </c>
      <c r="H3801">
        <v>0</v>
      </c>
    </row>
    <row r="3802" spans="1:8" x14ac:dyDescent="0.25">
      <c r="A3802" s="1">
        <v>39358</v>
      </c>
      <c r="B3802" s="1" t="str">
        <f t="shared" si="59"/>
        <v>2007M10</v>
      </c>
      <c r="C3802">
        <v>78.260002</v>
      </c>
      <c r="D3802">
        <v>78.580001999999993</v>
      </c>
      <c r="E3802">
        <v>78.120002999999997</v>
      </c>
      <c r="F3802">
        <v>78.569999999999993</v>
      </c>
      <c r="G3802">
        <v>78.569999999999993</v>
      </c>
      <c r="H3802">
        <v>0</v>
      </c>
    </row>
    <row r="3803" spans="1:8" x14ac:dyDescent="0.25">
      <c r="A3803" s="1">
        <v>39359</v>
      </c>
      <c r="B3803" s="1" t="str">
        <f t="shared" si="59"/>
        <v>2007M10</v>
      </c>
      <c r="C3803">
        <v>78.669998000000007</v>
      </c>
      <c r="D3803">
        <v>78.720000999999996</v>
      </c>
      <c r="E3803">
        <v>78.330001999999993</v>
      </c>
      <c r="F3803">
        <v>78.480002999999996</v>
      </c>
      <c r="G3803">
        <v>78.480002999999996</v>
      </c>
      <c r="H3803">
        <v>0</v>
      </c>
    </row>
    <row r="3804" spans="1:8" x14ac:dyDescent="0.25">
      <c r="A3804" s="1">
        <v>39360</v>
      </c>
      <c r="B3804" s="1" t="str">
        <f t="shared" si="59"/>
        <v>2007M10</v>
      </c>
      <c r="C3804">
        <v>78.459998999999996</v>
      </c>
      <c r="D3804">
        <v>78.819999999999993</v>
      </c>
      <c r="E3804">
        <v>78.220000999999996</v>
      </c>
      <c r="F3804">
        <v>78.309997999999993</v>
      </c>
      <c r="G3804">
        <v>78.309997999999993</v>
      </c>
      <c r="H3804">
        <v>0</v>
      </c>
    </row>
    <row r="3805" spans="1:8" x14ac:dyDescent="0.25">
      <c r="A3805" s="1">
        <v>39363</v>
      </c>
      <c r="B3805" s="1" t="str">
        <f t="shared" si="59"/>
        <v>2007M10</v>
      </c>
      <c r="C3805">
        <v>78.319999999999993</v>
      </c>
      <c r="D3805">
        <v>78.669998000000007</v>
      </c>
      <c r="E3805">
        <v>78.309997999999993</v>
      </c>
      <c r="F3805">
        <v>78.669998000000007</v>
      </c>
      <c r="G3805">
        <v>78.669998000000007</v>
      </c>
      <c r="H3805">
        <v>0</v>
      </c>
    </row>
    <row r="3806" spans="1:8" x14ac:dyDescent="0.25">
      <c r="A3806" s="1">
        <v>39364</v>
      </c>
      <c r="B3806" s="1" t="str">
        <f t="shared" si="59"/>
        <v>2007M10</v>
      </c>
      <c r="C3806">
        <v>78.819999999999993</v>
      </c>
      <c r="D3806">
        <v>78.889999000000003</v>
      </c>
      <c r="E3806">
        <v>78.459998999999996</v>
      </c>
      <c r="F3806">
        <v>78.529999000000004</v>
      </c>
      <c r="G3806">
        <v>78.529999000000004</v>
      </c>
      <c r="H3806">
        <v>0</v>
      </c>
    </row>
    <row r="3807" spans="1:8" x14ac:dyDescent="0.25">
      <c r="A3807" s="1">
        <v>39365</v>
      </c>
      <c r="B3807" s="1" t="str">
        <f t="shared" si="59"/>
        <v>2007M10</v>
      </c>
      <c r="C3807">
        <v>78.489998</v>
      </c>
      <c r="D3807">
        <v>78.529999000000004</v>
      </c>
      <c r="E3807">
        <v>78.199996999999996</v>
      </c>
      <c r="F3807">
        <v>78.379997000000003</v>
      </c>
      <c r="G3807">
        <v>78.379997000000003</v>
      </c>
      <c r="H3807">
        <v>0</v>
      </c>
    </row>
    <row r="3808" spans="1:8" x14ac:dyDescent="0.25">
      <c r="A3808" s="1">
        <v>39366</v>
      </c>
      <c r="B3808" s="1" t="str">
        <f t="shared" si="59"/>
        <v>2007M10</v>
      </c>
      <c r="C3808">
        <v>78.25</v>
      </c>
      <c r="D3808">
        <v>78.370002999999997</v>
      </c>
      <c r="E3808">
        <v>77.959998999999996</v>
      </c>
      <c r="F3808">
        <v>78.080001999999993</v>
      </c>
      <c r="G3808">
        <v>78.080001999999993</v>
      </c>
      <c r="H3808">
        <v>0</v>
      </c>
    </row>
    <row r="3809" spans="1:8" x14ac:dyDescent="0.25">
      <c r="A3809" s="1">
        <v>39367</v>
      </c>
      <c r="B3809" s="1" t="str">
        <f t="shared" si="59"/>
        <v>2007M10</v>
      </c>
      <c r="C3809">
        <v>78.190002000000007</v>
      </c>
      <c r="D3809">
        <v>78.360000999999997</v>
      </c>
      <c r="E3809">
        <v>78.080001999999993</v>
      </c>
      <c r="F3809">
        <v>78.220000999999996</v>
      </c>
      <c r="G3809">
        <v>78.220000999999996</v>
      </c>
      <c r="H3809">
        <v>0</v>
      </c>
    </row>
    <row r="3810" spans="1:8" x14ac:dyDescent="0.25">
      <c r="A3810" s="1">
        <v>39370</v>
      </c>
      <c r="B3810" s="1" t="str">
        <f t="shared" si="59"/>
        <v>2007M10</v>
      </c>
      <c r="C3810">
        <v>78.209998999999996</v>
      </c>
      <c r="D3810">
        <v>78.279999000000004</v>
      </c>
      <c r="E3810">
        <v>77.940002000000007</v>
      </c>
      <c r="F3810">
        <v>78.089995999999999</v>
      </c>
      <c r="G3810">
        <v>78.089995999999999</v>
      </c>
      <c r="H3810">
        <v>0</v>
      </c>
    </row>
    <row r="3811" spans="1:8" x14ac:dyDescent="0.25">
      <c r="A3811" s="1">
        <v>39371</v>
      </c>
      <c r="B3811" s="1" t="str">
        <f t="shared" si="59"/>
        <v>2007M10</v>
      </c>
      <c r="C3811">
        <v>78.050003000000004</v>
      </c>
      <c r="D3811">
        <v>78.339995999999999</v>
      </c>
      <c r="E3811">
        <v>77.989998</v>
      </c>
      <c r="F3811">
        <v>78.25</v>
      </c>
      <c r="G3811">
        <v>78.25</v>
      </c>
      <c r="H3811">
        <v>0</v>
      </c>
    </row>
    <row r="3812" spans="1:8" x14ac:dyDescent="0.25">
      <c r="A3812" s="1">
        <v>39372</v>
      </c>
      <c r="B3812" s="1" t="str">
        <f t="shared" si="59"/>
        <v>2007M10</v>
      </c>
      <c r="C3812">
        <v>78.180000000000007</v>
      </c>
      <c r="D3812">
        <v>78.260002</v>
      </c>
      <c r="E3812">
        <v>77.940002000000007</v>
      </c>
      <c r="F3812">
        <v>78.120002999999997</v>
      </c>
      <c r="G3812">
        <v>78.120002999999997</v>
      </c>
      <c r="H3812">
        <v>0</v>
      </c>
    </row>
    <row r="3813" spans="1:8" x14ac:dyDescent="0.25">
      <c r="A3813" s="1">
        <v>39373</v>
      </c>
      <c r="B3813" s="1" t="str">
        <f t="shared" si="59"/>
        <v>2007M10</v>
      </c>
      <c r="C3813">
        <v>77.900002000000001</v>
      </c>
      <c r="D3813">
        <v>78.040001000000004</v>
      </c>
      <c r="E3813">
        <v>77.480002999999996</v>
      </c>
      <c r="F3813">
        <v>77.589995999999999</v>
      </c>
      <c r="G3813">
        <v>77.589995999999999</v>
      </c>
      <c r="H3813">
        <v>0</v>
      </c>
    </row>
    <row r="3814" spans="1:8" x14ac:dyDescent="0.25">
      <c r="A3814" s="1">
        <v>39374</v>
      </c>
      <c r="B3814" s="1" t="str">
        <f t="shared" si="59"/>
        <v>2007M10</v>
      </c>
      <c r="C3814">
        <v>77.430000000000007</v>
      </c>
      <c r="D3814">
        <v>77.669998000000007</v>
      </c>
      <c r="E3814">
        <v>77.400002000000001</v>
      </c>
      <c r="F3814">
        <v>77.410004000000001</v>
      </c>
      <c r="G3814">
        <v>77.410004000000001</v>
      </c>
      <c r="H3814">
        <v>0</v>
      </c>
    </row>
    <row r="3815" spans="1:8" x14ac:dyDescent="0.25">
      <c r="A3815" s="1">
        <v>39377</v>
      </c>
      <c r="B3815" s="1" t="str">
        <f t="shared" si="59"/>
        <v>2007M10</v>
      </c>
      <c r="C3815">
        <v>77.279999000000004</v>
      </c>
      <c r="D3815">
        <v>78.199996999999996</v>
      </c>
      <c r="E3815">
        <v>77.089995999999999</v>
      </c>
      <c r="F3815">
        <v>78.059997999999993</v>
      </c>
      <c r="G3815">
        <v>78.059997999999993</v>
      </c>
      <c r="H3815">
        <v>0</v>
      </c>
    </row>
    <row r="3816" spans="1:8" x14ac:dyDescent="0.25">
      <c r="A3816" s="1">
        <v>39378</v>
      </c>
      <c r="B3816" s="1" t="str">
        <f t="shared" si="59"/>
        <v>2007M10</v>
      </c>
      <c r="C3816">
        <v>77.860000999999997</v>
      </c>
      <c r="D3816">
        <v>78.010002</v>
      </c>
      <c r="E3816">
        <v>77.470000999999996</v>
      </c>
      <c r="F3816">
        <v>77.589995999999999</v>
      </c>
      <c r="G3816">
        <v>77.589995999999999</v>
      </c>
      <c r="H3816">
        <v>0</v>
      </c>
    </row>
    <row r="3817" spans="1:8" x14ac:dyDescent="0.25">
      <c r="A3817" s="1">
        <v>39379</v>
      </c>
      <c r="B3817" s="1" t="str">
        <f t="shared" si="59"/>
        <v>2007M10</v>
      </c>
      <c r="C3817">
        <v>77.550003000000004</v>
      </c>
      <c r="D3817">
        <v>77.830001999999993</v>
      </c>
      <c r="E3817">
        <v>77.480002999999996</v>
      </c>
      <c r="F3817">
        <v>77.550003000000004</v>
      </c>
      <c r="G3817">
        <v>77.550003000000004</v>
      </c>
      <c r="H3817">
        <v>0</v>
      </c>
    </row>
    <row r="3818" spans="1:8" x14ac:dyDescent="0.25">
      <c r="A3818" s="1">
        <v>39380</v>
      </c>
      <c r="B3818" s="1" t="str">
        <f t="shared" si="59"/>
        <v>2007M10</v>
      </c>
      <c r="C3818">
        <v>77.519997000000004</v>
      </c>
      <c r="D3818">
        <v>77.580001999999993</v>
      </c>
      <c r="E3818">
        <v>77.150002000000001</v>
      </c>
      <c r="F3818">
        <v>77.279999000000004</v>
      </c>
      <c r="G3818">
        <v>77.279999000000004</v>
      </c>
      <c r="H3818">
        <v>0</v>
      </c>
    </row>
    <row r="3819" spans="1:8" x14ac:dyDescent="0.25">
      <c r="A3819" s="1">
        <v>39381</v>
      </c>
      <c r="B3819" s="1" t="str">
        <f t="shared" si="59"/>
        <v>2007M10</v>
      </c>
      <c r="C3819">
        <v>77.220000999999996</v>
      </c>
      <c r="D3819">
        <v>77.300003000000004</v>
      </c>
      <c r="E3819">
        <v>76.980002999999996</v>
      </c>
      <c r="F3819">
        <v>77.029999000000004</v>
      </c>
      <c r="G3819">
        <v>77.029999000000004</v>
      </c>
      <c r="H3819">
        <v>0</v>
      </c>
    </row>
    <row r="3820" spans="1:8" x14ac:dyDescent="0.25">
      <c r="A3820" s="1">
        <v>39384</v>
      </c>
      <c r="B3820" s="1" t="str">
        <f t="shared" si="59"/>
        <v>2007M10</v>
      </c>
      <c r="C3820">
        <v>76.870002999999997</v>
      </c>
      <c r="D3820">
        <v>77.089995999999999</v>
      </c>
      <c r="E3820">
        <v>76.779999000000004</v>
      </c>
      <c r="F3820">
        <v>76.839995999999999</v>
      </c>
      <c r="G3820">
        <v>76.839995999999999</v>
      </c>
      <c r="H3820">
        <v>0</v>
      </c>
    </row>
    <row r="3821" spans="1:8" x14ac:dyDescent="0.25">
      <c r="A3821" s="1">
        <v>39385</v>
      </c>
      <c r="B3821" s="1" t="str">
        <f t="shared" si="59"/>
        <v>2007M10</v>
      </c>
      <c r="C3821">
        <v>76.970000999999996</v>
      </c>
      <c r="D3821">
        <v>77.029999000000004</v>
      </c>
      <c r="E3821">
        <v>76.75</v>
      </c>
      <c r="F3821">
        <v>76.769997000000004</v>
      </c>
      <c r="G3821">
        <v>76.769997000000004</v>
      </c>
      <c r="H3821">
        <v>0</v>
      </c>
    </row>
    <row r="3822" spans="1:8" x14ac:dyDescent="0.25">
      <c r="A3822" s="1">
        <v>39386</v>
      </c>
      <c r="B3822" s="1" t="str">
        <f t="shared" si="59"/>
        <v>2007M10</v>
      </c>
      <c r="C3822">
        <v>76.75</v>
      </c>
      <c r="D3822">
        <v>76.889999000000003</v>
      </c>
      <c r="E3822">
        <v>76.459998999999996</v>
      </c>
      <c r="F3822">
        <v>76.480002999999996</v>
      </c>
      <c r="G3822">
        <v>76.480002999999996</v>
      </c>
      <c r="H3822">
        <v>0</v>
      </c>
    </row>
    <row r="3823" spans="1:8" x14ac:dyDescent="0.25">
      <c r="A3823" s="1">
        <v>39387</v>
      </c>
      <c r="B3823" s="1" t="str">
        <f t="shared" si="59"/>
        <v>2007M11</v>
      </c>
      <c r="C3823">
        <v>76.610000999999997</v>
      </c>
      <c r="D3823">
        <v>76.870002999999997</v>
      </c>
      <c r="E3823">
        <v>76.510002</v>
      </c>
      <c r="F3823">
        <v>76.589995999999999</v>
      </c>
      <c r="G3823">
        <v>76.589995999999999</v>
      </c>
      <c r="H3823">
        <v>0</v>
      </c>
    </row>
    <row r="3824" spans="1:8" x14ac:dyDescent="0.25">
      <c r="A3824" s="1">
        <v>39388</v>
      </c>
      <c r="B3824" s="1" t="str">
        <f t="shared" si="59"/>
        <v>2007M11</v>
      </c>
      <c r="C3824">
        <v>76.589995999999999</v>
      </c>
      <c r="D3824">
        <v>76.769997000000004</v>
      </c>
      <c r="E3824">
        <v>76.220000999999996</v>
      </c>
      <c r="F3824">
        <v>76.339995999999999</v>
      </c>
      <c r="G3824">
        <v>76.339995999999999</v>
      </c>
      <c r="H3824">
        <v>0</v>
      </c>
    </row>
    <row r="3825" spans="1:8" x14ac:dyDescent="0.25">
      <c r="A3825" s="1">
        <v>39391</v>
      </c>
      <c r="B3825" s="1" t="str">
        <f t="shared" si="59"/>
        <v>2007M11</v>
      </c>
      <c r="C3825">
        <v>76.389999000000003</v>
      </c>
      <c r="D3825">
        <v>76.5</v>
      </c>
      <c r="E3825">
        <v>76.239998</v>
      </c>
      <c r="F3825">
        <v>76.430000000000007</v>
      </c>
      <c r="G3825">
        <v>76.430000000000007</v>
      </c>
      <c r="H3825">
        <v>0</v>
      </c>
    </row>
    <row r="3826" spans="1:8" x14ac:dyDescent="0.25">
      <c r="A3826" s="1">
        <v>39392</v>
      </c>
      <c r="B3826" s="1" t="str">
        <f t="shared" si="59"/>
        <v>2007M11</v>
      </c>
      <c r="C3826">
        <v>76.279999000000004</v>
      </c>
      <c r="D3826">
        <v>76.440002000000007</v>
      </c>
      <c r="E3826">
        <v>75.989998</v>
      </c>
      <c r="F3826">
        <v>76.040001000000004</v>
      </c>
      <c r="G3826">
        <v>76.040001000000004</v>
      </c>
      <c r="H3826">
        <v>0</v>
      </c>
    </row>
    <row r="3827" spans="1:8" x14ac:dyDescent="0.25">
      <c r="A3827" s="1">
        <v>39393</v>
      </c>
      <c r="B3827" s="1" t="str">
        <f t="shared" si="59"/>
        <v>2007M11</v>
      </c>
      <c r="C3827">
        <v>75.569999999999993</v>
      </c>
      <c r="D3827">
        <v>76.019997000000004</v>
      </c>
      <c r="E3827">
        <v>75.080001999999993</v>
      </c>
      <c r="F3827">
        <v>75.410004000000001</v>
      </c>
      <c r="G3827">
        <v>75.410004000000001</v>
      </c>
      <c r="H3827">
        <v>0</v>
      </c>
    </row>
    <row r="3828" spans="1:8" x14ac:dyDescent="0.25">
      <c r="A3828" s="1">
        <v>39394</v>
      </c>
      <c r="B3828" s="1" t="str">
        <f t="shared" si="59"/>
        <v>2007M11</v>
      </c>
      <c r="C3828">
        <v>75.569999999999993</v>
      </c>
      <c r="D3828">
        <v>75.650002000000001</v>
      </c>
      <c r="E3828">
        <v>75.260002</v>
      </c>
      <c r="F3828">
        <v>75.459998999999996</v>
      </c>
      <c r="G3828">
        <v>75.459998999999996</v>
      </c>
      <c r="H3828">
        <v>0</v>
      </c>
    </row>
    <row r="3829" spans="1:8" x14ac:dyDescent="0.25">
      <c r="A3829" s="1">
        <v>39395</v>
      </c>
      <c r="B3829" s="1" t="str">
        <f t="shared" si="59"/>
        <v>2007M11</v>
      </c>
      <c r="C3829">
        <v>75.220000999999996</v>
      </c>
      <c r="D3829">
        <v>75.529999000000004</v>
      </c>
      <c r="E3829">
        <v>74.980002999999996</v>
      </c>
      <c r="F3829">
        <v>75.400002000000001</v>
      </c>
      <c r="G3829">
        <v>75.400002000000001</v>
      </c>
      <c r="H3829">
        <v>0</v>
      </c>
    </row>
    <row r="3830" spans="1:8" x14ac:dyDescent="0.25">
      <c r="A3830" s="1">
        <v>39398</v>
      </c>
      <c r="B3830" s="1" t="str">
        <f t="shared" si="59"/>
        <v>2007M11</v>
      </c>
      <c r="C3830">
        <v>75.519997000000004</v>
      </c>
      <c r="D3830">
        <v>76.110000999999997</v>
      </c>
      <c r="E3830">
        <v>75.379997000000003</v>
      </c>
      <c r="F3830">
        <v>75.900002000000001</v>
      </c>
      <c r="G3830">
        <v>75.900002000000001</v>
      </c>
      <c r="H3830">
        <v>0</v>
      </c>
    </row>
    <row r="3831" spans="1:8" x14ac:dyDescent="0.25">
      <c r="A3831" s="1">
        <v>39399</v>
      </c>
      <c r="B3831" s="1" t="str">
        <f t="shared" si="59"/>
        <v>2007M11</v>
      </c>
      <c r="C3831">
        <v>75.790001000000004</v>
      </c>
      <c r="D3831">
        <v>76.150002000000001</v>
      </c>
      <c r="E3831">
        <v>75.650002000000001</v>
      </c>
      <c r="F3831">
        <v>75.879997000000003</v>
      </c>
      <c r="G3831">
        <v>75.879997000000003</v>
      </c>
      <c r="H3831">
        <v>0</v>
      </c>
    </row>
    <row r="3832" spans="1:8" x14ac:dyDescent="0.25">
      <c r="A3832" s="1">
        <v>39400</v>
      </c>
      <c r="B3832" s="1" t="str">
        <f t="shared" si="59"/>
        <v>2007M11</v>
      </c>
      <c r="C3832">
        <v>75.639999000000003</v>
      </c>
      <c r="D3832">
        <v>75.870002999999997</v>
      </c>
      <c r="E3832">
        <v>75.400002000000001</v>
      </c>
      <c r="F3832">
        <v>75.809997999999993</v>
      </c>
      <c r="G3832">
        <v>75.809997999999993</v>
      </c>
      <c r="H3832">
        <v>0</v>
      </c>
    </row>
    <row r="3833" spans="1:8" x14ac:dyDescent="0.25">
      <c r="A3833" s="1">
        <v>39401</v>
      </c>
      <c r="B3833" s="1" t="str">
        <f t="shared" si="59"/>
        <v>2007M11</v>
      </c>
      <c r="C3833">
        <v>75.639999000000003</v>
      </c>
      <c r="D3833">
        <v>76.089995999999999</v>
      </c>
      <c r="E3833">
        <v>75.550003000000004</v>
      </c>
      <c r="F3833">
        <v>76.069999999999993</v>
      </c>
      <c r="G3833">
        <v>76.069999999999993</v>
      </c>
      <c r="H3833">
        <v>0</v>
      </c>
    </row>
    <row r="3834" spans="1:8" x14ac:dyDescent="0.25">
      <c r="A3834" s="1">
        <v>39402</v>
      </c>
      <c r="B3834" s="1" t="str">
        <f t="shared" si="59"/>
        <v>2007M11</v>
      </c>
      <c r="C3834">
        <v>76.010002</v>
      </c>
      <c r="D3834">
        <v>76.150002000000001</v>
      </c>
      <c r="E3834">
        <v>75.769997000000004</v>
      </c>
      <c r="F3834">
        <v>75.830001999999993</v>
      </c>
      <c r="G3834">
        <v>75.830001999999993</v>
      </c>
      <c r="H3834">
        <v>0</v>
      </c>
    </row>
    <row r="3835" spans="1:8" x14ac:dyDescent="0.25">
      <c r="A3835" s="1">
        <v>39405</v>
      </c>
      <c r="B3835" s="1" t="str">
        <f t="shared" si="59"/>
        <v>2007M11</v>
      </c>
      <c r="C3835">
        <v>75.779999000000004</v>
      </c>
      <c r="D3835">
        <v>75.959998999999996</v>
      </c>
      <c r="E3835">
        <v>75.669998000000007</v>
      </c>
      <c r="F3835">
        <v>75.779999000000004</v>
      </c>
      <c r="G3835">
        <v>75.779999000000004</v>
      </c>
      <c r="H3835">
        <v>0</v>
      </c>
    </row>
    <row r="3836" spans="1:8" x14ac:dyDescent="0.25">
      <c r="A3836" s="1">
        <v>39406</v>
      </c>
      <c r="B3836" s="1" t="str">
        <f t="shared" si="59"/>
        <v>2007M11</v>
      </c>
      <c r="C3836">
        <v>75.760002</v>
      </c>
      <c r="D3836">
        <v>75.910004000000001</v>
      </c>
      <c r="E3836">
        <v>75.069999999999993</v>
      </c>
      <c r="F3836">
        <v>75.209998999999996</v>
      </c>
      <c r="G3836">
        <v>75.209998999999996</v>
      </c>
      <c r="H3836">
        <v>0</v>
      </c>
    </row>
    <row r="3837" spans="1:8" x14ac:dyDescent="0.25">
      <c r="A3837" s="1">
        <v>39407</v>
      </c>
      <c r="B3837" s="1" t="str">
        <f t="shared" si="59"/>
        <v>2007M11</v>
      </c>
      <c r="C3837">
        <v>75.069999999999993</v>
      </c>
      <c r="D3837">
        <v>75.309997999999993</v>
      </c>
      <c r="E3837">
        <v>74.940002000000007</v>
      </c>
      <c r="F3837">
        <v>75.069999999999993</v>
      </c>
      <c r="G3837">
        <v>75.069999999999993</v>
      </c>
      <c r="H3837">
        <v>0</v>
      </c>
    </row>
    <row r="3838" spans="1:8" x14ac:dyDescent="0.25">
      <c r="A3838" s="1">
        <v>39409</v>
      </c>
      <c r="B3838" s="1" t="str">
        <f t="shared" si="59"/>
        <v>2007M11</v>
      </c>
      <c r="C3838">
        <v>74.709998999999996</v>
      </c>
      <c r="D3838">
        <v>75.230002999999996</v>
      </c>
      <c r="E3838">
        <v>74.480002999999996</v>
      </c>
      <c r="F3838">
        <v>75.050003000000004</v>
      </c>
      <c r="G3838">
        <v>75.050003000000004</v>
      </c>
      <c r="H3838">
        <v>0</v>
      </c>
    </row>
    <row r="3839" spans="1:8" x14ac:dyDescent="0.25">
      <c r="A3839" s="1">
        <v>39412</v>
      </c>
      <c r="B3839" s="1" t="str">
        <f t="shared" si="59"/>
        <v>2007M11</v>
      </c>
      <c r="C3839">
        <v>75.110000999999997</v>
      </c>
      <c r="D3839">
        <v>75.180000000000007</v>
      </c>
      <c r="E3839">
        <v>74.760002</v>
      </c>
      <c r="F3839">
        <v>74.860000999999997</v>
      </c>
      <c r="G3839">
        <v>74.860000999999997</v>
      </c>
      <c r="H3839">
        <v>0</v>
      </c>
    </row>
    <row r="3840" spans="1:8" x14ac:dyDescent="0.25">
      <c r="A3840" s="1">
        <v>39413</v>
      </c>
      <c r="B3840" s="1" t="str">
        <f t="shared" si="59"/>
        <v>2007M11</v>
      </c>
      <c r="C3840">
        <v>74.879997000000003</v>
      </c>
      <c r="D3840">
        <v>75.239998</v>
      </c>
      <c r="E3840">
        <v>74.75</v>
      </c>
      <c r="F3840">
        <v>75.099997999999999</v>
      </c>
      <c r="G3840">
        <v>75.099997999999999</v>
      </c>
      <c r="H3840">
        <v>0</v>
      </c>
    </row>
    <row r="3841" spans="1:8" x14ac:dyDescent="0.25">
      <c r="A3841" s="1">
        <v>39414</v>
      </c>
      <c r="B3841" s="1" t="str">
        <f t="shared" si="59"/>
        <v>2007M11</v>
      </c>
      <c r="C3841">
        <v>75.160004000000001</v>
      </c>
      <c r="D3841">
        <v>75.730002999999996</v>
      </c>
      <c r="E3841">
        <v>75.080001999999993</v>
      </c>
      <c r="F3841">
        <v>75.080001999999993</v>
      </c>
      <c r="G3841">
        <v>75.080001999999993</v>
      </c>
      <c r="H3841">
        <v>0</v>
      </c>
    </row>
    <row r="3842" spans="1:8" x14ac:dyDescent="0.25">
      <c r="A3842" s="1">
        <v>39415</v>
      </c>
      <c r="B3842" s="1" t="str">
        <f t="shared" si="59"/>
        <v>2007M11</v>
      </c>
      <c r="C3842">
        <v>75.309997999999993</v>
      </c>
      <c r="D3842">
        <v>75.680000000000007</v>
      </c>
      <c r="E3842">
        <v>75.139999000000003</v>
      </c>
      <c r="F3842">
        <v>75.589995999999999</v>
      </c>
      <c r="G3842">
        <v>75.589995999999999</v>
      </c>
      <c r="H3842">
        <v>0</v>
      </c>
    </row>
    <row r="3843" spans="1:8" x14ac:dyDescent="0.25">
      <c r="A3843" s="1">
        <v>39416</v>
      </c>
      <c r="B3843" s="1" t="str">
        <f t="shared" ref="B3843:B3906" si="60">YEAR(A3843)&amp;"M"&amp;MONTH(A3843)</f>
        <v>2007M11</v>
      </c>
      <c r="C3843">
        <v>75.709998999999996</v>
      </c>
      <c r="D3843">
        <v>76.180000000000007</v>
      </c>
      <c r="E3843">
        <v>75.480002999999996</v>
      </c>
      <c r="F3843">
        <v>76.150002000000001</v>
      </c>
      <c r="G3843">
        <v>76.150002000000001</v>
      </c>
      <c r="H3843">
        <v>0</v>
      </c>
    </row>
    <row r="3844" spans="1:8" x14ac:dyDescent="0.25">
      <c r="A3844" s="1">
        <v>39419</v>
      </c>
      <c r="B3844" s="1" t="str">
        <f t="shared" si="60"/>
        <v>2007M12</v>
      </c>
      <c r="C3844">
        <v>75.930000000000007</v>
      </c>
      <c r="D3844">
        <v>76.160004000000001</v>
      </c>
      <c r="E3844">
        <v>75.809997999999993</v>
      </c>
      <c r="F3844">
        <v>75.930000000000007</v>
      </c>
      <c r="G3844">
        <v>75.930000000000007</v>
      </c>
      <c r="H3844">
        <v>0</v>
      </c>
    </row>
    <row r="3845" spans="1:8" x14ac:dyDescent="0.25">
      <c r="A3845" s="1">
        <v>39420</v>
      </c>
      <c r="B3845" s="1" t="str">
        <f t="shared" si="60"/>
        <v>2007M12</v>
      </c>
      <c r="C3845">
        <v>75.930000000000007</v>
      </c>
      <c r="D3845">
        <v>76.080001999999993</v>
      </c>
      <c r="E3845">
        <v>75.599997999999999</v>
      </c>
      <c r="F3845">
        <v>75.690002000000007</v>
      </c>
      <c r="G3845">
        <v>75.690002000000007</v>
      </c>
      <c r="H3845">
        <v>0</v>
      </c>
    </row>
    <row r="3846" spans="1:8" x14ac:dyDescent="0.25">
      <c r="A3846" s="1">
        <v>39421</v>
      </c>
      <c r="B3846" s="1" t="str">
        <f t="shared" si="60"/>
        <v>2007M12</v>
      </c>
      <c r="C3846">
        <v>75.839995999999999</v>
      </c>
      <c r="D3846">
        <v>76.529999000000004</v>
      </c>
      <c r="E3846">
        <v>75.680000000000007</v>
      </c>
      <c r="F3846">
        <v>76.410004000000001</v>
      </c>
      <c r="G3846">
        <v>76.410004000000001</v>
      </c>
      <c r="H3846">
        <v>0</v>
      </c>
    </row>
    <row r="3847" spans="1:8" x14ac:dyDescent="0.25">
      <c r="A3847" s="1">
        <v>39422</v>
      </c>
      <c r="B3847" s="1" t="str">
        <f t="shared" si="60"/>
        <v>2007M12</v>
      </c>
      <c r="C3847">
        <v>76.5</v>
      </c>
      <c r="D3847">
        <v>76.819999999999993</v>
      </c>
      <c r="E3847">
        <v>76.269997000000004</v>
      </c>
      <c r="F3847">
        <v>76.379997000000003</v>
      </c>
      <c r="G3847">
        <v>76.379997000000003</v>
      </c>
      <c r="H3847">
        <v>0</v>
      </c>
    </row>
    <row r="3848" spans="1:8" x14ac:dyDescent="0.25">
      <c r="A3848" s="1">
        <v>39423</v>
      </c>
      <c r="B3848" s="1" t="str">
        <f t="shared" si="60"/>
        <v>2007M12</v>
      </c>
      <c r="C3848">
        <v>76.440002000000007</v>
      </c>
      <c r="D3848">
        <v>76.510002</v>
      </c>
      <c r="E3848">
        <v>76.209998999999996</v>
      </c>
      <c r="F3848">
        <v>76.290001000000004</v>
      </c>
      <c r="G3848">
        <v>76.290001000000004</v>
      </c>
      <c r="H3848">
        <v>0</v>
      </c>
    </row>
    <row r="3849" spans="1:8" x14ac:dyDescent="0.25">
      <c r="A3849" s="1">
        <v>39426</v>
      </c>
      <c r="B3849" s="1" t="str">
        <f t="shared" si="60"/>
        <v>2007M12</v>
      </c>
      <c r="C3849">
        <v>76.290001000000004</v>
      </c>
      <c r="D3849">
        <v>76.370002999999997</v>
      </c>
      <c r="E3849">
        <v>75.970000999999996</v>
      </c>
      <c r="F3849">
        <v>76.059997999999993</v>
      </c>
      <c r="G3849">
        <v>76.059997999999993</v>
      </c>
      <c r="H3849">
        <v>0</v>
      </c>
    </row>
    <row r="3850" spans="1:8" x14ac:dyDescent="0.25">
      <c r="A3850" s="1">
        <v>39427</v>
      </c>
      <c r="B3850" s="1" t="str">
        <f t="shared" si="60"/>
        <v>2007M12</v>
      </c>
      <c r="C3850">
        <v>76.040001000000004</v>
      </c>
      <c r="D3850">
        <v>76.330001999999993</v>
      </c>
      <c r="E3850">
        <v>75.919998000000007</v>
      </c>
      <c r="F3850">
        <v>76.220000999999996</v>
      </c>
      <c r="G3850">
        <v>76.220000999999996</v>
      </c>
      <c r="H3850">
        <v>0</v>
      </c>
    </row>
    <row r="3851" spans="1:8" x14ac:dyDescent="0.25">
      <c r="A3851" s="1">
        <v>39428</v>
      </c>
      <c r="B3851" s="1" t="str">
        <f t="shared" si="60"/>
        <v>2007M12</v>
      </c>
      <c r="C3851">
        <v>76.129997000000003</v>
      </c>
      <c r="D3851">
        <v>76.309997999999993</v>
      </c>
      <c r="E3851">
        <v>75.930000000000007</v>
      </c>
      <c r="F3851">
        <v>76.139999000000003</v>
      </c>
      <c r="G3851">
        <v>76.139999000000003</v>
      </c>
      <c r="H3851">
        <v>0</v>
      </c>
    </row>
    <row r="3852" spans="1:8" x14ac:dyDescent="0.25">
      <c r="A3852" s="1">
        <v>39429</v>
      </c>
      <c r="B3852" s="1" t="str">
        <f t="shared" si="60"/>
        <v>2007M12</v>
      </c>
      <c r="C3852">
        <v>76.160004000000001</v>
      </c>
      <c r="D3852">
        <v>76.739998</v>
      </c>
      <c r="E3852">
        <v>76.019997000000004</v>
      </c>
      <c r="F3852">
        <v>76.559997999999993</v>
      </c>
      <c r="G3852">
        <v>76.559997999999993</v>
      </c>
      <c r="H3852">
        <v>0</v>
      </c>
    </row>
    <row r="3853" spans="1:8" x14ac:dyDescent="0.25">
      <c r="A3853" s="1">
        <v>39430</v>
      </c>
      <c r="B3853" s="1" t="str">
        <f t="shared" si="60"/>
        <v>2007M12</v>
      </c>
      <c r="C3853">
        <v>76.459998999999996</v>
      </c>
      <c r="D3853">
        <v>77.489998</v>
      </c>
      <c r="E3853">
        <v>76.419998000000007</v>
      </c>
      <c r="F3853">
        <v>77.440002000000007</v>
      </c>
      <c r="G3853">
        <v>77.440002000000007</v>
      </c>
      <c r="H3853">
        <v>0</v>
      </c>
    </row>
    <row r="3854" spans="1:8" x14ac:dyDescent="0.25">
      <c r="A3854" s="1">
        <v>39433</v>
      </c>
      <c r="B3854" s="1" t="str">
        <f t="shared" si="60"/>
        <v>2007M12</v>
      </c>
      <c r="C3854">
        <v>77.370002999999997</v>
      </c>
      <c r="D3854">
        <v>77.800003000000004</v>
      </c>
      <c r="E3854">
        <v>77.269997000000004</v>
      </c>
      <c r="F3854">
        <v>77.400002000000001</v>
      </c>
      <c r="G3854">
        <v>77.400002000000001</v>
      </c>
      <c r="H3854">
        <v>0</v>
      </c>
    </row>
    <row r="3855" spans="1:8" x14ac:dyDescent="0.25">
      <c r="A3855" s="1">
        <v>39434</v>
      </c>
      <c r="B3855" s="1" t="str">
        <f t="shared" si="60"/>
        <v>2007M12</v>
      </c>
      <c r="C3855">
        <v>77.309997999999993</v>
      </c>
      <c r="D3855">
        <v>77.559997999999993</v>
      </c>
      <c r="E3855">
        <v>77.309997999999993</v>
      </c>
      <c r="F3855">
        <v>77.410004000000001</v>
      </c>
      <c r="G3855">
        <v>77.410004000000001</v>
      </c>
      <c r="H3855">
        <v>0</v>
      </c>
    </row>
    <row r="3856" spans="1:8" x14ac:dyDescent="0.25">
      <c r="A3856" s="1">
        <v>39435</v>
      </c>
      <c r="B3856" s="1" t="str">
        <f t="shared" si="60"/>
        <v>2007M12</v>
      </c>
      <c r="C3856">
        <v>77.459998999999996</v>
      </c>
      <c r="D3856">
        <v>77.800003000000004</v>
      </c>
      <c r="E3856">
        <v>77.339995999999999</v>
      </c>
      <c r="F3856">
        <v>77.589995999999999</v>
      </c>
      <c r="G3856">
        <v>77.589995999999999</v>
      </c>
      <c r="H3856">
        <v>0</v>
      </c>
    </row>
    <row r="3857" spans="1:8" x14ac:dyDescent="0.25">
      <c r="A3857" s="1">
        <v>39436</v>
      </c>
      <c r="B3857" s="1" t="str">
        <f t="shared" si="60"/>
        <v>2007M12</v>
      </c>
      <c r="C3857">
        <v>77.639999000000003</v>
      </c>
      <c r="D3857">
        <v>77.849997999999999</v>
      </c>
      <c r="E3857">
        <v>77.519997000000004</v>
      </c>
      <c r="F3857">
        <v>77.790001000000004</v>
      </c>
      <c r="G3857">
        <v>77.790001000000004</v>
      </c>
      <c r="H3857">
        <v>0</v>
      </c>
    </row>
    <row r="3858" spans="1:8" x14ac:dyDescent="0.25">
      <c r="A3858" s="1">
        <v>39437</v>
      </c>
      <c r="B3858" s="1" t="str">
        <f t="shared" si="60"/>
        <v>2007M12</v>
      </c>
      <c r="C3858">
        <v>77.489998</v>
      </c>
      <c r="D3858">
        <v>77.790001000000004</v>
      </c>
      <c r="E3858">
        <v>77.430000000000007</v>
      </c>
      <c r="F3858">
        <v>77.720000999999996</v>
      </c>
      <c r="G3858">
        <v>77.720000999999996</v>
      </c>
      <c r="H3858">
        <v>0</v>
      </c>
    </row>
    <row r="3859" spans="1:8" x14ac:dyDescent="0.25">
      <c r="A3859" s="1">
        <v>39440</v>
      </c>
      <c r="B3859" s="1" t="str">
        <f t="shared" si="60"/>
        <v>2007M12</v>
      </c>
      <c r="C3859">
        <v>77.629997000000003</v>
      </c>
      <c r="D3859">
        <v>77.699996999999996</v>
      </c>
      <c r="E3859">
        <v>77.510002</v>
      </c>
      <c r="F3859">
        <v>77.569999999999993</v>
      </c>
      <c r="G3859">
        <v>77.569999999999993</v>
      </c>
      <c r="H3859">
        <v>0</v>
      </c>
    </row>
    <row r="3860" spans="1:8" x14ac:dyDescent="0.25">
      <c r="A3860" s="1">
        <v>39442</v>
      </c>
      <c r="B3860" s="1" t="str">
        <f t="shared" si="60"/>
        <v>2007M12</v>
      </c>
      <c r="C3860">
        <v>77.589995999999999</v>
      </c>
      <c r="D3860">
        <v>77.610000999999997</v>
      </c>
      <c r="E3860">
        <v>77.129997000000003</v>
      </c>
      <c r="F3860">
        <v>77.150002000000001</v>
      </c>
      <c r="G3860">
        <v>77.150002000000001</v>
      </c>
      <c r="H3860">
        <v>0</v>
      </c>
    </row>
    <row r="3861" spans="1:8" x14ac:dyDescent="0.25">
      <c r="A3861" s="1">
        <v>39443</v>
      </c>
      <c r="B3861" s="1" t="str">
        <f t="shared" si="60"/>
        <v>2007M12</v>
      </c>
      <c r="C3861">
        <v>77.089995999999999</v>
      </c>
      <c r="D3861">
        <v>77.269997000000004</v>
      </c>
      <c r="E3861">
        <v>76.559997999999993</v>
      </c>
      <c r="F3861">
        <v>76.610000999999997</v>
      </c>
      <c r="G3861">
        <v>76.610000999999997</v>
      </c>
      <c r="H3861">
        <v>0</v>
      </c>
    </row>
    <row r="3862" spans="1:8" x14ac:dyDescent="0.25">
      <c r="A3862" s="1">
        <v>39444</v>
      </c>
      <c r="B3862" s="1" t="str">
        <f t="shared" si="60"/>
        <v>2007M12</v>
      </c>
      <c r="C3862">
        <v>76.569999999999993</v>
      </c>
      <c r="D3862">
        <v>76.75</v>
      </c>
      <c r="E3862">
        <v>76.110000999999997</v>
      </c>
      <c r="F3862">
        <v>76.220000999999996</v>
      </c>
      <c r="G3862">
        <v>76.220000999999996</v>
      </c>
      <c r="H3862">
        <v>0</v>
      </c>
    </row>
    <row r="3863" spans="1:8" x14ac:dyDescent="0.25">
      <c r="A3863" s="1">
        <v>39447</v>
      </c>
      <c r="B3863" s="1" t="str">
        <f t="shared" si="60"/>
        <v>2007M12</v>
      </c>
      <c r="C3863">
        <v>75.980002999999996</v>
      </c>
      <c r="D3863">
        <v>76.75</v>
      </c>
      <c r="E3863">
        <v>75.959998999999996</v>
      </c>
      <c r="F3863">
        <v>76.699996999999996</v>
      </c>
      <c r="G3863">
        <v>76.699996999999996</v>
      </c>
      <c r="H3863">
        <v>0</v>
      </c>
    </row>
    <row r="3864" spans="1:8" x14ac:dyDescent="0.25">
      <c r="A3864" s="1">
        <v>39449</v>
      </c>
      <c r="B3864" s="1" t="str">
        <f t="shared" si="60"/>
        <v>2008M1</v>
      </c>
      <c r="C3864">
        <v>76.349997999999999</v>
      </c>
      <c r="D3864">
        <v>76.650002000000001</v>
      </c>
      <c r="E3864">
        <v>75.900002000000001</v>
      </c>
      <c r="F3864">
        <v>75.970000999999996</v>
      </c>
      <c r="G3864">
        <v>75.970000999999996</v>
      </c>
      <c r="H3864">
        <v>0</v>
      </c>
    </row>
    <row r="3865" spans="1:8" x14ac:dyDescent="0.25">
      <c r="A3865" s="1">
        <v>39450</v>
      </c>
      <c r="B3865" s="1" t="str">
        <f t="shared" si="60"/>
        <v>2008M1</v>
      </c>
      <c r="C3865">
        <v>75.989998</v>
      </c>
      <c r="D3865">
        <v>76.160004000000001</v>
      </c>
      <c r="E3865">
        <v>75.709998999999996</v>
      </c>
      <c r="F3865">
        <v>75.889999000000003</v>
      </c>
      <c r="G3865">
        <v>75.889999000000003</v>
      </c>
      <c r="H3865">
        <v>0</v>
      </c>
    </row>
    <row r="3866" spans="1:8" x14ac:dyDescent="0.25">
      <c r="A3866" s="1">
        <v>39451</v>
      </c>
      <c r="B3866" s="1" t="str">
        <f t="shared" si="60"/>
        <v>2008M1</v>
      </c>
      <c r="C3866">
        <v>75.949996999999996</v>
      </c>
      <c r="D3866">
        <v>76.080001999999993</v>
      </c>
      <c r="E3866">
        <v>75.430000000000007</v>
      </c>
      <c r="F3866">
        <v>75.790001000000004</v>
      </c>
      <c r="G3866">
        <v>75.790001000000004</v>
      </c>
      <c r="H3866">
        <v>0</v>
      </c>
    </row>
    <row r="3867" spans="1:8" x14ac:dyDescent="0.25">
      <c r="A3867" s="1">
        <v>39454</v>
      </c>
      <c r="B3867" s="1" t="str">
        <f t="shared" si="60"/>
        <v>2008M1</v>
      </c>
      <c r="C3867">
        <v>76.050003000000004</v>
      </c>
      <c r="D3867">
        <v>76.339995999999999</v>
      </c>
      <c r="E3867">
        <v>75.849997999999999</v>
      </c>
      <c r="F3867">
        <v>76.169998000000007</v>
      </c>
      <c r="G3867">
        <v>76.169998000000007</v>
      </c>
      <c r="H3867">
        <v>0</v>
      </c>
    </row>
    <row r="3868" spans="1:8" x14ac:dyDescent="0.25">
      <c r="A3868" s="1">
        <v>39455</v>
      </c>
      <c r="B3868" s="1" t="str">
        <f t="shared" si="60"/>
        <v>2008M1</v>
      </c>
      <c r="C3868">
        <v>76.099997999999999</v>
      </c>
      <c r="D3868">
        <v>76.25</v>
      </c>
      <c r="E3868">
        <v>75.949996999999996</v>
      </c>
      <c r="F3868">
        <v>76.110000999999997</v>
      </c>
      <c r="G3868">
        <v>76.110000999999997</v>
      </c>
      <c r="H3868">
        <v>0</v>
      </c>
    </row>
    <row r="3869" spans="1:8" x14ac:dyDescent="0.25">
      <c r="A3869" s="1">
        <v>39456</v>
      </c>
      <c r="B3869" s="1" t="str">
        <f t="shared" si="60"/>
        <v>2008M1</v>
      </c>
      <c r="C3869">
        <v>76.080001999999993</v>
      </c>
      <c r="D3869">
        <v>76.5</v>
      </c>
      <c r="E3869">
        <v>76.050003000000004</v>
      </c>
      <c r="F3869">
        <v>76.419998000000007</v>
      </c>
      <c r="G3869">
        <v>76.419998000000007</v>
      </c>
      <c r="H3869">
        <v>0</v>
      </c>
    </row>
    <row r="3870" spans="1:8" x14ac:dyDescent="0.25">
      <c r="A3870" s="1">
        <v>39457</v>
      </c>
      <c r="B3870" s="1" t="str">
        <f t="shared" si="60"/>
        <v>2008M1</v>
      </c>
      <c r="C3870">
        <v>76.400002000000001</v>
      </c>
      <c r="D3870">
        <v>76.519997000000004</v>
      </c>
      <c r="E3870">
        <v>75.830001999999993</v>
      </c>
      <c r="F3870">
        <v>75.930000000000007</v>
      </c>
      <c r="G3870">
        <v>75.930000000000007</v>
      </c>
      <c r="H3870">
        <v>0</v>
      </c>
    </row>
    <row r="3871" spans="1:8" x14ac:dyDescent="0.25">
      <c r="A3871" s="1">
        <v>39458</v>
      </c>
      <c r="B3871" s="1" t="str">
        <f t="shared" si="60"/>
        <v>2008M1</v>
      </c>
      <c r="C3871">
        <v>75.889999000000003</v>
      </c>
      <c r="D3871">
        <v>76.059997999999993</v>
      </c>
      <c r="E3871">
        <v>75.790001000000004</v>
      </c>
      <c r="F3871">
        <v>75.980002999999996</v>
      </c>
      <c r="G3871">
        <v>75.980002999999996</v>
      </c>
      <c r="H3871">
        <v>0</v>
      </c>
    </row>
    <row r="3872" spans="1:8" x14ac:dyDescent="0.25">
      <c r="A3872" s="1">
        <v>39461</v>
      </c>
      <c r="B3872" s="1" t="str">
        <f t="shared" si="60"/>
        <v>2008M1</v>
      </c>
      <c r="C3872">
        <v>75.610000999999997</v>
      </c>
      <c r="D3872">
        <v>75.989998</v>
      </c>
      <c r="E3872">
        <v>75.360000999999997</v>
      </c>
      <c r="F3872">
        <v>75.610000999999997</v>
      </c>
      <c r="G3872">
        <v>75.610000999999997</v>
      </c>
      <c r="H3872">
        <v>0</v>
      </c>
    </row>
    <row r="3873" spans="1:8" x14ac:dyDescent="0.25">
      <c r="A3873" s="1">
        <v>39462</v>
      </c>
      <c r="B3873" s="1" t="str">
        <f t="shared" si="60"/>
        <v>2008M1</v>
      </c>
      <c r="C3873">
        <v>75.480002999999996</v>
      </c>
      <c r="D3873">
        <v>75.790001000000004</v>
      </c>
      <c r="E3873">
        <v>75.199996999999996</v>
      </c>
      <c r="F3873">
        <v>75.569999999999993</v>
      </c>
      <c r="G3873">
        <v>75.569999999999993</v>
      </c>
      <c r="H3873">
        <v>0</v>
      </c>
    </row>
    <row r="3874" spans="1:8" x14ac:dyDescent="0.25">
      <c r="A3874" s="1">
        <v>39463</v>
      </c>
      <c r="B3874" s="1" t="str">
        <f t="shared" si="60"/>
        <v>2008M1</v>
      </c>
      <c r="C3874">
        <v>75.540001000000004</v>
      </c>
      <c r="D3874">
        <v>76.459998999999996</v>
      </c>
      <c r="E3874">
        <v>75.430000000000007</v>
      </c>
      <c r="F3874">
        <v>76.260002</v>
      </c>
      <c r="G3874">
        <v>76.260002</v>
      </c>
      <c r="H3874">
        <v>0</v>
      </c>
    </row>
    <row r="3875" spans="1:8" x14ac:dyDescent="0.25">
      <c r="A3875" s="1">
        <v>39464</v>
      </c>
      <c r="B3875" s="1" t="str">
        <f t="shared" si="60"/>
        <v>2008M1</v>
      </c>
      <c r="C3875">
        <v>76.190002000000007</v>
      </c>
      <c r="D3875">
        <v>76.519997000000004</v>
      </c>
      <c r="E3875">
        <v>75.959998999999996</v>
      </c>
      <c r="F3875">
        <v>76.169998000000007</v>
      </c>
      <c r="G3875">
        <v>76.169998000000007</v>
      </c>
      <c r="H3875">
        <v>0</v>
      </c>
    </row>
    <row r="3876" spans="1:8" x14ac:dyDescent="0.25">
      <c r="A3876" s="1">
        <v>39465</v>
      </c>
      <c r="B3876" s="1" t="str">
        <f t="shared" si="60"/>
        <v>2008M1</v>
      </c>
      <c r="C3876">
        <v>76.300003000000004</v>
      </c>
      <c r="D3876">
        <v>76.489998</v>
      </c>
      <c r="E3876">
        <v>76.139999000000003</v>
      </c>
      <c r="F3876">
        <v>76.379997000000003</v>
      </c>
      <c r="G3876">
        <v>76.379997000000003</v>
      </c>
      <c r="H3876">
        <v>0</v>
      </c>
    </row>
    <row r="3877" spans="1:8" x14ac:dyDescent="0.25">
      <c r="A3877" s="1">
        <v>39469</v>
      </c>
      <c r="B3877" s="1" t="str">
        <f t="shared" si="60"/>
        <v>2008M1</v>
      </c>
      <c r="C3877">
        <v>77.110000999999997</v>
      </c>
      <c r="D3877">
        <v>77.349997999999999</v>
      </c>
      <c r="E3877">
        <v>76.25</v>
      </c>
      <c r="F3877">
        <v>76.349997999999999</v>
      </c>
      <c r="G3877">
        <v>76.349997999999999</v>
      </c>
      <c r="H3877">
        <v>0</v>
      </c>
    </row>
    <row r="3878" spans="1:8" x14ac:dyDescent="0.25">
      <c r="A3878" s="1">
        <v>39470</v>
      </c>
      <c r="B3878" s="1" t="str">
        <f t="shared" si="60"/>
        <v>2008M1</v>
      </c>
      <c r="C3878">
        <v>76.279999000000004</v>
      </c>
      <c r="D3878">
        <v>76.650002000000001</v>
      </c>
      <c r="E3878">
        <v>76.25</v>
      </c>
      <c r="F3878">
        <v>76.400002000000001</v>
      </c>
      <c r="G3878">
        <v>76.400002000000001</v>
      </c>
      <c r="H3878">
        <v>0</v>
      </c>
    </row>
    <row r="3879" spans="1:8" x14ac:dyDescent="0.25">
      <c r="A3879" s="1">
        <v>39471</v>
      </c>
      <c r="B3879" s="1" t="str">
        <f t="shared" si="60"/>
        <v>2008M1</v>
      </c>
      <c r="C3879">
        <v>76.309997999999993</v>
      </c>
      <c r="D3879">
        <v>76.440002000000007</v>
      </c>
      <c r="E3879">
        <v>75.620002999999997</v>
      </c>
      <c r="F3879">
        <v>75.690002000000007</v>
      </c>
      <c r="G3879">
        <v>75.690002000000007</v>
      </c>
      <c r="H3879">
        <v>0</v>
      </c>
    </row>
    <row r="3880" spans="1:8" x14ac:dyDescent="0.25">
      <c r="A3880" s="1">
        <v>39472</v>
      </c>
      <c r="B3880" s="1" t="str">
        <f t="shared" si="60"/>
        <v>2008M1</v>
      </c>
      <c r="C3880">
        <v>75.75</v>
      </c>
      <c r="D3880">
        <v>76.040001000000004</v>
      </c>
      <c r="E3880">
        <v>75.629997000000003</v>
      </c>
      <c r="F3880">
        <v>75.970000999999996</v>
      </c>
      <c r="G3880">
        <v>75.970000999999996</v>
      </c>
      <c r="H3880">
        <v>0</v>
      </c>
    </row>
    <row r="3881" spans="1:8" x14ac:dyDescent="0.25">
      <c r="A3881" s="1">
        <v>39475</v>
      </c>
      <c r="B3881" s="1" t="str">
        <f t="shared" si="60"/>
        <v>2008M1</v>
      </c>
      <c r="C3881">
        <v>75.940002000000007</v>
      </c>
      <c r="D3881">
        <v>76.019997000000004</v>
      </c>
      <c r="E3881">
        <v>75.480002999999996</v>
      </c>
      <c r="F3881">
        <v>75.580001999999993</v>
      </c>
      <c r="G3881">
        <v>75.580001999999993</v>
      </c>
      <c r="H3881">
        <v>0</v>
      </c>
    </row>
    <row r="3882" spans="1:8" x14ac:dyDescent="0.25">
      <c r="A3882" s="1">
        <v>39476</v>
      </c>
      <c r="B3882" s="1" t="str">
        <f t="shared" si="60"/>
        <v>2008M1</v>
      </c>
      <c r="C3882">
        <v>75.559997999999993</v>
      </c>
      <c r="D3882">
        <v>75.680000000000007</v>
      </c>
      <c r="E3882">
        <v>75.470000999999996</v>
      </c>
      <c r="F3882">
        <v>75.540001000000004</v>
      </c>
      <c r="G3882">
        <v>75.540001000000004</v>
      </c>
      <c r="H3882">
        <v>0</v>
      </c>
    </row>
    <row r="3883" spans="1:8" x14ac:dyDescent="0.25">
      <c r="A3883" s="1">
        <v>39477</v>
      </c>
      <c r="B3883" s="1" t="str">
        <f t="shared" si="60"/>
        <v>2008M1</v>
      </c>
      <c r="C3883">
        <v>75.5</v>
      </c>
      <c r="D3883">
        <v>75.589995999999999</v>
      </c>
      <c r="E3883">
        <v>74.989998</v>
      </c>
      <c r="F3883">
        <v>75.029999000000004</v>
      </c>
      <c r="G3883">
        <v>75.029999000000004</v>
      </c>
      <c r="H3883">
        <v>0</v>
      </c>
    </row>
    <row r="3884" spans="1:8" x14ac:dyDescent="0.25">
      <c r="A3884" s="1">
        <v>39478</v>
      </c>
      <c r="B3884" s="1" t="str">
        <f t="shared" si="60"/>
        <v>2008M1</v>
      </c>
      <c r="C3884">
        <v>75.099997999999999</v>
      </c>
      <c r="D3884">
        <v>75.449996999999996</v>
      </c>
      <c r="E3884">
        <v>74.970000999999996</v>
      </c>
      <c r="F3884">
        <v>75.180000000000007</v>
      </c>
      <c r="G3884">
        <v>75.180000000000007</v>
      </c>
      <c r="H3884">
        <v>0</v>
      </c>
    </row>
    <row r="3885" spans="1:8" x14ac:dyDescent="0.25">
      <c r="A3885" s="1">
        <v>39479</v>
      </c>
      <c r="B3885" s="1" t="str">
        <f t="shared" si="60"/>
        <v>2008M2</v>
      </c>
      <c r="C3885">
        <v>75.230002999999996</v>
      </c>
      <c r="D3885">
        <v>75.569999999999993</v>
      </c>
      <c r="E3885">
        <v>74.849997999999999</v>
      </c>
      <c r="F3885">
        <v>75.449996999999996</v>
      </c>
      <c r="G3885">
        <v>75.449996999999996</v>
      </c>
      <c r="H3885">
        <v>0</v>
      </c>
    </row>
    <row r="3886" spans="1:8" x14ac:dyDescent="0.25">
      <c r="A3886" s="1">
        <v>39482</v>
      </c>
      <c r="B3886" s="1" t="str">
        <f t="shared" si="60"/>
        <v>2008M2</v>
      </c>
      <c r="C3886">
        <v>75.440002000000007</v>
      </c>
      <c r="D3886">
        <v>75.550003000000004</v>
      </c>
      <c r="E3886">
        <v>75.279999000000004</v>
      </c>
      <c r="F3886">
        <v>75.370002999999997</v>
      </c>
      <c r="G3886">
        <v>75.370002999999997</v>
      </c>
      <c r="H3886">
        <v>0</v>
      </c>
    </row>
    <row r="3887" spans="1:8" x14ac:dyDescent="0.25">
      <c r="A3887" s="1">
        <v>39483</v>
      </c>
      <c r="B3887" s="1" t="str">
        <f t="shared" si="60"/>
        <v>2008M2</v>
      </c>
      <c r="C3887">
        <v>75.430000000000007</v>
      </c>
      <c r="D3887">
        <v>76.199996999999996</v>
      </c>
      <c r="E3887">
        <v>75.339995999999999</v>
      </c>
      <c r="F3887">
        <v>76.120002999999997</v>
      </c>
      <c r="G3887">
        <v>76.120002999999997</v>
      </c>
      <c r="H3887">
        <v>0</v>
      </c>
    </row>
    <row r="3888" spans="1:8" x14ac:dyDescent="0.25">
      <c r="A3888" s="1">
        <v>39484</v>
      </c>
      <c r="B3888" s="1" t="str">
        <f t="shared" si="60"/>
        <v>2008M2</v>
      </c>
      <c r="C3888">
        <v>76.099997999999999</v>
      </c>
      <c r="D3888">
        <v>76.319999999999993</v>
      </c>
      <c r="E3888">
        <v>75.989998</v>
      </c>
      <c r="F3888">
        <v>76.139999000000003</v>
      </c>
      <c r="G3888">
        <v>76.139999000000003</v>
      </c>
      <c r="H3888">
        <v>0</v>
      </c>
    </row>
    <row r="3889" spans="1:8" x14ac:dyDescent="0.25">
      <c r="A3889" s="1">
        <v>39485</v>
      </c>
      <c r="B3889" s="1" t="str">
        <f t="shared" si="60"/>
        <v>2008M2</v>
      </c>
      <c r="C3889">
        <v>76.150002000000001</v>
      </c>
      <c r="D3889">
        <v>77.040001000000004</v>
      </c>
      <c r="E3889">
        <v>76.089995999999999</v>
      </c>
      <c r="F3889">
        <v>76.940002000000007</v>
      </c>
      <c r="G3889">
        <v>76.940002000000007</v>
      </c>
      <c r="H3889">
        <v>0</v>
      </c>
    </row>
    <row r="3890" spans="1:8" x14ac:dyDescent="0.25">
      <c r="A3890" s="1">
        <v>39486</v>
      </c>
      <c r="B3890" s="1" t="str">
        <f t="shared" si="60"/>
        <v>2008M2</v>
      </c>
      <c r="C3890">
        <v>76.760002</v>
      </c>
      <c r="D3890">
        <v>76.970000999999996</v>
      </c>
      <c r="E3890">
        <v>76.5</v>
      </c>
      <c r="F3890">
        <v>76.669998000000007</v>
      </c>
      <c r="G3890">
        <v>76.669998000000007</v>
      </c>
      <c r="H3890">
        <v>0</v>
      </c>
    </row>
    <row r="3891" spans="1:8" x14ac:dyDescent="0.25">
      <c r="A3891" s="1">
        <v>39489</v>
      </c>
      <c r="B3891" s="1" t="str">
        <f t="shared" si="60"/>
        <v>2008M2</v>
      </c>
      <c r="C3891">
        <v>76.449996999999996</v>
      </c>
      <c r="D3891">
        <v>76.709998999999996</v>
      </c>
      <c r="E3891">
        <v>76.319999999999993</v>
      </c>
      <c r="F3891">
        <v>76.580001999999993</v>
      </c>
      <c r="G3891">
        <v>76.580001999999993</v>
      </c>
      <c r="H3891">
        <v>0</v>
      </c>
    </row>
    <row r="3892" spans="1:8" x14ac:dyDescent="0.25">
      <c r="A3892" s="1">
        <v>39490</v>
      </c>
      <c r="B3892" s="1" t="str">
        <f t="shared" si="60"/>
        <v>2008M2</v>
      </c>
      <c r="C3892">
        <v>76.470000999999996</v>
      </c>
      <c r="D3892">
        <v>76.669998000000007</v>
      </c>
      <c r="E3892">
        <v>76.199996999999996</v>
      </c>
      <c r="F3892">
        <v>76.319999999999993</v>
      </c>
      <c r="G3892">
        <v>76.319999999999993</v>
      </c>
      <c r="H3892">
        <v>0</v>
      </c>
    </row>
    <row r="3893" spans="1:8" x14ac:dyDescent="0.25">
      <c r="A3893" s="1">
        <v>39491</v>
      </c>
      <c r="B3893" s="1" t="str">
        <f t="shared" si="60"/>
        <v>2008M2</v>
      </c>
      <c r="C3893">
        <v>76.389999000000003</v>
      </c>
      <c r="D3893">
        <v>76.610000999999997</v>
      </c>
      <c r="E3893">
        <v>76.279999000000004</v>
      </c>
      <c r="F3893">
        <v>76.400002000000001</v>
      </c>
      <c r="G3893">
        <v>76.400002000000001</v>
      </c>
      <c r="H3893">
        <v>0</v>
      </c>
    </row>
    <row r="3894" spans="1:8" x14ac:dyDescent="0.25">
      <c r="A3894" s="1">
        <v>39492</v>
      </c>
      <c r="B3894" s="1" t="str">
        <f t="shared" si="60"/>
        <v>2008M2</v>
      </c>
      <c r="C3894">
        <v>76.419998000000007</v>
      </c>
      <c r="D3894">
        <v>76.510002</v>
      </c>
      <c r="E3894">
        <v>76.069999999999993</v>
      </c>
      <c r="F3894">
        <v>76.150002000000001</v>
      </c>
      <c r="G3894">
        <v>76.150002000000001</v>
      </c>
      <c r="H3894">
        <v>0</v>
      </c>
    </row>
    <row r="3895" spans="1:8" x14ac:dyDescent="0.25">
      <c r="A3895" s="1">
        <v>39493</v>
      </c>
      <c r="B3895" s="1" t="str">
        <f t="shared" si="60"/>
        <v>2008M2</v>
      </c>
      <c r="C3895">
        <v>76.050003000000004</v>
      </c>
      <c r="D3895">
        <v>76.169998000000007</v>
      </c>
      <c r="E3895">
        <v>75.849997999999999</v>
      </c>
      <c r="F3895">
        <v>76.099997999999999</v>
      </c>
      <c r="G3895">
        <v>76.099997999999999</v>
      </c>
      <c r="H3895">
        <v>0</v>
      </c>
    </row>
    <row r="3896" spans="1:8" x14ac:dyDescent="0.25">
      <c r="A3896" s="1">
        <v>39497</v>
      </c>
      <c r="B3896" s="1" t="str">
        <f t="shared" si="60"/>
        <v>2008M2</v>
      </c>
      <c r="C3896">
        <v>76.019997000000004</v>
      </c>
      <c r="D3896">
        <v>76.319999999999993</v>
      </c>
      <c r="E3896">
        <v>75.809997999999993</v>
      </c>
      <c r="F3896">
        <v>76</v>
      </c>
      <c r="G3896">
        <v>76</v>
      </c>
      <c r="H3896">
        <v>0</v>
      </c>
    </row>
    <row r="3897" spans="1:8" x14ac:dyDescent="0.25">
      <c r="A3897" s="1">
        <v>39498</v>
      </c>
      <c r="B3897" s="1" t="str">
        <f t="shared" si="60"/>
        <v>2008M2</v>
      </c>
      <c r="C3897">
        <v>76.110000999999997</v>
      </c>
      <c r="D3897">
        <v>76.529999000000004</v>
      </c>
      <c r="E3897">
        <v>75.989998</v>
      </c>
      <c r="F3897">
        <v>76.120002999999997</v>
      </c>
      <c r="G3897">
        <v>76.120002999999997</v>
      </c>
      <c r="H3897">
        <v>0</v>
      </c>
    </row>
    <row r="3898" spans="1:8" x14ac:dyDescent="0.25">
      <c r="A3898" s="1">
        <v>39499</v>
      </c>
      <c r="B3898" s="1" t="str">
        <f t="shared" si="60"/>
        <v>2008M2</v>
      </c>
      <c r="C3898">
        <v>76.069999999999993</v>
      </c>
      <c r="D3898">
        <v>76.160004000000001</v>
      </c>
      <c r="E3898">
        <v>75.489998</v>
      </c>
      <c r="F3898">
        <v>75.599997999999999</v>
      </c>
      <c r="G3898">
        <v>75.599997999999999</v>
      </c>
      <c r="H3898">
        <v>0</v>
      </c>
    </row>
    <row r="3899" spans="1:8" x14ac:dyDescent="0.25">
      <c r="A3899" s="1">
        <v>39500</v>
      </c>
      <c r="B3899" s="1" t="str">
        <f t="shared" si="60"/>
        <v>2008M2</v>
      </c>
      <c r="C3899">
        <v>75.639999000000003</v>
      </c>
      <c r="D3899">
        <v>75.709998999999996</v>
      </c>
      <c r="E3899">
        <v>75.360000999999997</v>
      </c>
      <c r="F3899">
        <v>75.519997000000004</v>
      </c>
      <c r="G3899">
        <v>75.519997000000004</v>
      </c>
      <c r="H3899">
        <v>0</v>
      </c>
    </row>
    <row r="3900" spans="1:8" x14ac:dyDescent="0.25">
      <c r="A3900" s="1">
        <v>39503</v>
      </c>
      <c r="B3900" s="1" t="str">
        <f t="shared" si="60"/>
        <v>2008M2</v>
      </c>
      <c r="C3900">
        <v>75.529999000000004</v>
      </c>
      <c r="D3900">
        <v>75.680000000000007</v>
      </c>
      <c r="E3900">
        <v>75.440002000000007</v>
      </c>
      <c r="F3900">
        <v>75.529999000000004</v>
      </c>
      <c r="G3900">
        <v>75.529999000000004</v>
      </c>
      <c r="H3900">
        <v>0</v>
      </c>
    </row>
    <row r="3901" spans="1:8" x14ac:dyDescent="0.25">
      <c r="A3901" s="1">
        <v>39504</v>
      </c>
      <c r="B3901" s="1" t="str">
        <f t="shared" si="60"/>
        <v>2008M2</v>
      </c>
      <c r="C3901">
        <v>75.569999999999993</v>
      </c>
      <c r="D3901">
        <v>75.680000000000007</v>
      </c>
      <c r="E3901">
        <v>74.510002</v>
      </c>
      <c r="F3901">
        <v>74.760002</v>
      </c>
      <c r="G3901">
        <v>74.760002</v>
      </c>
      <c r="H3901">
        <v>0</v>
      </c>
    </row>
    <row r="3902" spans="1:8" x14ac:dyDescent="0.25">
      <c r="A3902" s="1">
        <v>39505</v>
      </c>
      <c r="B3902" s="1" t="str">
        <f t="shared" si="60"/>
        <v>2008M2</v>
      </c>
      <c r="C3902">
        <v>74.540001000000004</v>
      </c>
      <c r="D3902">
        <v>74.739998</v>
      </c>
      <c r="E3902">
        <v>74.069999999999993</v>
      </c>
      <c r="F3902">
        <v>74.209998999999996</v>
      </c>
      <c r="G3902">
        <v>74.209998999999996</v>
      </c>
      <c r="H3902">
        <v>0</v>
      </c>
    </row>
    <row r="3903" spans="1:8" x14ac:dyDescent="0.25">
      <c r="A3903" s="1">
        <v>39506</v>
      </c>
      <c r="B3903" s="1" t="str">
        <f t="shared" si="60"/>
        <v>2008M2</v>
      </c>
      <c r="C3903">
        <v>74.260002</v>
      </c>
      <c r="D3903">
        <v>74.370002999999997</v>
      </c>
      <c r="E3903">
        <v>73.629997000000003</v>
      </c>
      <c r="F3903">
        <v>73.720000999999996</v>
      </c>
      <c r="G3903">
        <v>73.720000999999996</v>
      </c>
      <c r="H3903">
        <v>0</v>
      </c>
    </row>
    <row r="3904" spans="1:8" x14ac:dyDescent="0.25">
      <c r="A3904" s="1">
        <v>39507</v>
      </c>
      <c r="B3904" s="1" t="str">
        <f t="shared" si="60"/>
        <v>2008M2</v>
      </c>
      <c r="C3904">
        <v>73.830001999999993</v>
      </c>
      <c r="D3904">
        <v>73.889999000000003</v>
      </c>
      <c r="E3904">
        <v>73.559997999999993</v>
      </c>
      <c r="F3904">
        <v>73.709998999999996</v>
      </c>
      <c r="G3904">
        <v>73.709998999999996</v>
      </c>
      <c r="H3904">
        <v>0</v>
      </c>
    </row>
    <row r="3905" spans="1:8" x14ac:dyDescent="0.25">
      <c r="A3905" s="1">
        <v>39510</v>
      </c>
      <c r="B3905" s="1" t="str">
        <f t="shared" si="60"/>
        <v>2008M3</v>
      </c>
      <c r="C3905">
        <v>73.75</v>
      </c>
      <c r="D3905">
        <v>73.779999000000004</v>
      </c>
      <c r="E3905">
        <v>73.620002999999997</v>
      </c>
      <c r="F3905">
        <v>73.699996999999996</v>
      </c>
      <c r="G3905">
        <v>73.699996999999996</v>
      </c>
      <c r="H3905">
        <v>0</v>
      </c>
    </row>
    <row r="3906" spans="1:8" x14ac:dyDescent="0.25">
      <c r="A3906" s="1">
        <v>39511</v>
      </c>
      <c r="B3906" s="1" t="str">
        <f t="shared" si="60"/>
        <v>2008M3</v>
      </c>
      <c r="C3906">
        <v>73.739998</v>
      </c>
      <c r="D3906">
        <v>73.779999000000004</v>
      </c>
      <c r="E3906">
        <v>73.480002999999996</v>
      </c>
      <c r="F3906">
        <v>73.660004000000001</v>
      </c>
      <c r="G3906">
        <v>73.660004000000001</v>
      </c>
      <c r="H3906">
        <v>0</v>
      </c>
    </row>
    <row r="3907" spans="1:8" x14ac:dyDescent="0.25">
      <c r="A3907" s="1">
        <v>39512</v>
      </c>
      <c r="B3907" s="1" t="str">
        <f t="shared" ref="B3907:B3970" si="61">YEAR(A3907)&amp;"M"&amp;MONTH(A3907)</f>
        <v>2008M3</v>
      </c>
      <c r="C3907">
        <v>73.720000999999996</v>
      </c>
      <c r="D3907">
        <v>73.949996999999996</v>
      </c>
      <c r="E3907">
        <v>73.370002999999997</v>
      </c>
      <c r="F3907">
        <v>73.480002999999996</v>
      </c>
      <c r="G3907">
        <v>73.480002999999996</v>
      </c>
      <c r="H3907">
        <v>0</v>
      </c>
    </row>
    <row r="3908" spans="1:8" x14ac:dyDescent="0.25">
      <c r="A3908" s="1">
        <v>39513</v>
      </c>
      <c r="B3908" s="1" t="str">
        <f t="shared" si="61"/>
        <v>2008M3</v>
      </c>
      <c r="C3908">
        <v>73.430000000000007</v>
      </c>
      <c r="D3908">
        <v>73.470000999999996</v>
      </c>
      <c r="E3908">
        <v>72.860000999999997</v>
      </c>
      <c r="F3908">
        <v>73</v>
      </c>
      <c r="G3908">
        <v>73</v>
      </c>
      <c r="H3908">
        <v>0</v>
      </c>
    </row>
    <row r="3909" spans="1:8" x14ac:dyDescent="0.25">
      <c r="A3909" s="1">
        <v>39514</v>
      </c>
      <c r="B3909" s="1" t="str">
        <f t="shared" si="61"/>
        <v>2008M3</v>
      </c>
      <c r="C3909">
        <v>72.879997000000003</v>
      </c>
      <c r="D3909">
        <v>73.169998000000007</v>
      </c>
      <c r="E3909">
        <v>72.459998999999996</v>
      </c>
      <c r="F3909">
        <v>73.029999000000004</v>
      </c>
      <c r="G3909">
        <v>73.029999000000004</v>
      </c>
      <c r="H3909">
        <v>0</v>
      </c>
    </row>
    <row r="3910" spans="1:8" x14ac:dyDescent="0.25">
      <c r="A3910" s="1">
        <v>39517</v>
      </c>
      <c r="B3910" s="1" t="str">
        <f t="shared" si="61"/>
        <v>2008M3</v>
      </c>
      <c r="C3910">
        <v>72.989998</v>
      </c>
      <c r="D3910">
        <v>73.089995999999999</v>
      </c>
      <c r="E3910">
        <v>72.760002</v>
      </c>
      <c r="F3910">
        <v>72.989998</v>
      </c>
      <c r="G3910">
        <v>72.989998</v>
      </c>
      <c r="H3910">
        <v>0</v>
      </c>
    </row>
    <row r="3911" spans="1:8" x14ac:dyDescent="0.25">
      <c r="A3911" s="1">
        <v>39518</v>
      </c>
      <c r="B3911" s="1" t="str">
        <f t="shared" si="61"/>
        <v>2008M3</v>
      </c>
      <c r="C3911">
        <v>73</v>
      </c>
      <c r="D3911">
        <v>73.400002000000001</v>
      </c>
      <c r="E3911">
        <v>72.470000999999996</v>
      </c>
      <c r="F3911">
        <v>73.279999000000004</v>
      </c>
      <c r="G3911">
        <v>73.279999000000004</v>
      </c>
      <c r="H3911">
        <v>0</v>
      </c>
    </row>
    <row r="3912" spans="1:8" x14ac:dyDescent="0.25">
      <c r="A3912" s="1">
        <v>39519</v>
      </c>
      <c r="B3912" s="1" t="str">
        <f t="shared" si="61"/>
        <v>2008M3</v>
      </c>
      <c r="C3912">
        <v>73.180000000000007</v>
      </c>
      <c r="D3912">
        <v>73.209998999999996</v>
      </c>
      <c r="E3912">
        <v>72.199996999999996</v>
      </c>
      <c r="F3912">
        <v>72.400002000000001</v>
      </c>
      <c r="G3912">
        <v>72.400002000000001</v>
      </c>
      <c r="H3912">
        <v>0</v>
      </c>
    </row>
    <row r="3913" spans="1:8" x14ac:dyDescent="0.25">
      <c r="A3913" s="1">
        <v>39520</v>
      </c>
      <c r="B3913" s="1" t="str">
        <f t="shared" si="61"/>
        <v>2008M3</v>
      </c>
      <c r="C3913">
        <v>72.290001000000004</v>
      </c>
      <c r="D3913">
        <v>72.360000999999997</v>
      </c>
      <c r="E3913">
        <v>71.790001000000004</v>
      </c>
      <c r="F3913">
        <v>72.069999999999993</v>
      </c>
      <c r="G3913">
        <v>72.069999999999993</v>
      </c>
      <c r="H3913">
        <v>0</v>
      </c>
    </row>
    <row r="3914" spans="1:8" x14ac:dyDescent="0.25">
      <c r="A3914" s="1">
        <v>39521</v>
      </c>
      <c r="B3914" s="1" t="str">
        <f t="shared" si="61"/>
        <v>2008M3</v>
      </c>
      <c r="C3914">
        <v>71.930000000000007</v>
      </c>
      <c r="D3914">
        <v>72.279999000000004</v>
      </c>
      <c r="E3914">
        <v>71.580001999999993</v>
      </c>
      <c r="F3914">
        <v>71.660004000000001</v>
      </c>
      <c r="G3914">
        <v>71.660004000000001</v>
      </c>
      <c r="H3914">
        <v>0</v>
      </c>
    </row>
    <row r="3915" spans="1:8" x14ac:dyDescent="0.25">
      <c r="A3915" s="1">
        <v>39524</v>
      </c>
      <c r="B3915" s="1" t="str">
        <f t="shared" si="61"/>
        <v>2008M3</v>
      </c>
      <c r="C3915">
        <v>71.629997000000003</v>
      </c>
      <c r="D3915">
        <v>71.690002000000007</v>
      </c>
      <c r="E3915">
        <v>70.699996999999996</v>
      </c>
      <c r="F3915">
        <v>71.459998999999996</v>
      </c>
      <c r="G3915">
        <v>71.459998999999996</v>
      </c>
      <c r="H3915">
        <v>0</v>
      </c>
    </row>
    <row r="3916" spans="1:8" x14ac:dyDescent="0.25">
      <c r="A3916" s="1">
        <v>39525</v>
      </c>
      <c r="B3916" s="1" t="str">
        <f t="shared" si="61"/>
        <v>2008M3</v>
      </c>
      <c r="C3916">
        <v>71.510002</v>
      </c>
      <c r="D3916">
        <v>71.959998999999996</v>
      </c>
      <c r="E3916">
        <v>71.040001000000004</v>
      </c>
      <c r="F3916">
        <v>71.569999999999993</v>
      </c>
      <c r="G3916">
        <v>71.569999999999993</v>
      </c>
      <c r="H3916">
        <v>0</v>
      </c>
    </row>
    <row r="3917" spans="1:8" x14ac:dyDescent="0.25">
      <c r="A3917" s="1">
        <v>39526</v>
      </c>
      <c r="B3917" s="1" t="str">
        <f t="shared" si="61"/>
        <v>2008M3</v>
      </c>
      <c r="C3917">
        <v>71.900002000000001</v>
      </c>
      <c r="D3917">
        <v>72.239998</v>
      </c>
      <c r="E3917">
        <v>71.25</v>
      </c>
      <c r="F3917">
        <v>72.139999000000003</v>
      </c>
      <c r="G3917">
        <v>72.139999000000003</v>
      </c>
      <c r="H3917">
        <v>0</v>
      </c>
    </row>
    <row r="3918" spans="1:8" x14ac:dyDescent="0.25">
      <c r="A3918" s="1">
        <v>39527</v>
      </c>
      <c r="B3918" s="1" t="str">
        <f t="shared" si="61"/>
        <v>2008M3</v>
      </c>
      <c r="C3918">
        <v>72.019997000000004</v>
      </c>
      <c r="D3918">
        <v>72.919998000000007</v>
      </c>
      <c r="E3918">
        <v>71.980002999999996</v>
      </c>
      <c r="F3918">
        <v>72.75</v>
      </c>
      <c r="G3918">
        <v>72.75</v>
      </c>
      <c r="H3918">
        <v>0</v>
      </c>
    </row>
    <row r="3919" spans="1:8" x14ac:dyDescent="0.25">
      <c r="A3919" s="1">
        <v>39531</v>
      </c>
      <c r="B3919" s="1" t="str">
        <f t="shared" si="61"/>
        <v>2008M3</v>
      </c>
      <c r="C3919">
        <v>72.779999000000004</v>
      </c>
      <c r="D3919">
        <v>73.190002000000007</v>
      </c>
      <c r="E3919">
        <v>72.769997000000004</v>
      </c>
      <c r="F3919">
        <v>72.949996999999996</v>
      </c>
      <c r="G3919">
        <v>72.949996999999996</v>
      </c>
      <c r="H3919">
        <v>0</v>
      </c>
    </row>
    <row r="3920" spans="1:8" x14ac:dyDescent="0.25">
      <c r="A3920" s="1">
        <v>39532</v>
      </c>
      <c r="B3920" s="1" t="str">
        <f t="shared" si="61"/>
        <v>2008M3</v>
      </c>
      <c r="C3920">
        <v>72.940002000000007</v>
      </c>
      <c r="D3920">
        <v>72.970000999999996</v>
      </c>
      <c r="E3920">
        <v>72.019997000000004</v>
      </c>
      <c r="F3920">
        <v>72.279999000000004</v>
      </c>
      <c r="G3920">
        <v>72.279999000000004</v>
      </c>
      <c r="H3920">
        <v>0</v>
      </c>
    </row>
    <row r="3921" spans="1:8" x14ac:dyDescent="0.25">
      <c r="A3921" s="1">
        <v>39533</v>
      </c>
      <c r="B3921" s="1" t="str">
        <f t="shared" si="61"/>
        <v>2008M3</v>
      </c>
      <c r="C3921">
        <v>72.129997000000003</v>
      </c>
      <c r="D3921">
        <v>72.309997999999993</v>
      </c>
      <c r="E3921">
        <v>71.330001999999993</v>
      </c>
      <c r="F3921">
        <v>71.510002</v>
      </c>
      <c r="G3921">
        <v>71.510002</v>
      </c>
      <c r="H3921">
        <v>0</v>
      </c>
    </row>
    <row r="3922" spans="1:8" x14ac:dyDescent="0.25">
      <c r="A3922" s="1">
        <v>39534</v>
      </c>
      <c r="B3922" s="1" t="str">
        <f t="shared" si="61"/>
        <v>2008M3</v>
      </c>
      <c r="C3922">
        <v>71.379997000000003</v>
      </c>
      <c r="D3922">
        <v>71.809997999999993</v>
      </c>
      <c r="E3922">
        <v>71.330001999999993</v>
      </c>
      <c r="F3922">
        <v>71.660004000000001</v>
      </c>
      <c r="G3922">
        <v>71.660004000000001</v>
      </c>
      <c r="H3922">
        <v>0</v>
      </c>
    </row>
    <row r="3923" spans="1:8" x14ac:dyDescent="0.25">
      <c r="A3923" s="1">
        <v>39535</v>
      </c>
      <c r="B3923" s="1" t="str">
        <f t="shared" si="61"/>
        <v>2008M3</v>
      </c>
      <c r="C3923">
        <v>71.589995999999999</v>
      </c>
      <c r="D3923">
        <v>71.839995999999999</v>
      </c>
      <c r="E3923">
        <v>71.480002999999996</v>
      </c>
      <c r="F3923">
        <v>71.680000000000007</v>
      </c>
      <c r="G3923">
        <v>71.680000000000007</v>
      </c>
      <c r="H3923">
        <v>0</v>
      </c>
    </row>
    <row r="3924" spans="1:8" x14ac:dyDescent="0.25">
      <c r="A3924" s="1">
        <v>39538</v>
      </c>
      <c r="B3924" s="1" t="str">
        <f t="shared" si="61"/>
        <v>2008M3</v>
      </c>
      <c r="C3924">
        <v>71.610000999999997</v>
      </c>
      <c r="D3924">
        <v>71.879997000000003</v>
      </c>
      <c r="E3924">
        <v>71.349997999999999</v>
      </c>
      <c r="F3924">
        <v>71.800003000000004</v>
      </c>
      <c r="G3924">
        <v>71.800003000000004</v>
      </c>
      <c r="H3924">
        <v>0</v>
      </c>
    </row>
    <row r="3925" spans="1:8" x14ac:dyDescent="0.25">
      <c r="A3925" s="1">
        <v>39539</v>
      </c>
      <c r="B3925" s="1" t="str">
        <f t="shared" si="61"/>
        <v>2008M4</v>
      </c>
      <c r="C3925">
        <v>71.870002999999997</v>
      </c>
      <c r="D3925">
        <v>72.739998</v>
      </c>
      <c r="E3925">
        <v>71.739998</v>
      </c>
      <c r="F3925">
        <v>72.559997999999993</v>
      </c>
      <c r="G3925">
        <v>72.559997999999993</v>
      </c>
      <c r="H3925">
        <v>0</v>
      </c>
    </row>
    <row r="3926" spans="1:8" x14ac:dyDescent="0.25">
      <c r="A3926" s="1">
        <v>39540</v>
      </c>
      <c r="B3926" s="1" t="str">
        <f t="shared" si="61"/>
        <v>2008M4</v>
      </c>
      <c r="C3926">
        <v>72.540001000000004</v>
      </c>
      <c r="D3926">
        <v>72.790001000000004</v>
      </c>
      <c r="E3926">
        <v>72.180000000000007</v>
      </c>
      <c r="F3926">
        <v>72.260002</v>
      </c>
      <c r="G3926">
        <v>72.260002</v>
      </c>
      <c r="H3926">
        <v>0</v>
      </c>
    </row>
    <row r="3927" spans="1:8" x14ac:dyDescent="0.25">
      <c r="A3927" s="1">
        <v>39541</v>
      </c>
      <c r="B3927" s="1" t="str">
        <f t="shared" si="61"/>
        <v>2008M4</v>
      </c>
      <c r="C3927">
        <v>72.269997000000004</v>
      </c>
      <c r="D3927">
        <v>72.839995999999999</v>
      </c>
      <c r="E3927">
        <v>72.129997000000003</v>
      </c>
      <c r="F3927">
        <v>72.220000999999996</v>
      </c>
      <c r="G3927">
        <v>72.220000999999996</v>
      </c>
      <c r="H3927">
        <v>0</v>
      </c>
    </row>
    <row r="3928" spans="1:8" x14ac:dyDescent="0.25">
      <c r="A3928" s="1">
        <v>39542</v>
      </c>
      <c r="B3928" s="1" t="str">
        <f t="shared" si="61"/>
        <v>2008M4</v>
      </c>
      <c r="C3928">
        <v>72.190002000000007</v>
      </c>
      <c r="D3928">
        <v>72.319999999999993</v>
      </c>
      <c r="E3928">
        <v>71.800003000000004</v>
      </c>
      <c r="F3928">
        <v>72.019997000000004</v>
      </c>
      <c r="G3928">
        <v>72.019997000000004</v>
      </c>
      <c r="H3928">
        <v>0</v>
      </c>
    </row>
    <row r="3929" spans="1:8" x14ac:dyDescent="0.25">
      <c r="A3929" s="1">
        <v>39545</v>
      </c>
      <c r="B3929" s="1" t="str">
        <f t="shared" si="61"/>
        <v>2008M4</v>
      </c>
      <c r="C3929">
        <v>71.980002999999996</v>
      </c>
      <c r="D3929">
        <v>72.430000000000007</v>
      </c>
      <c r="E3929">
        <v>71.930000000000007</v>
      </c>
      <c r="F3929">
        <v>72.199996999999996</v>
      </c>
      <c r="G3929">
        <v>72.199996999999996</v>
      </c>
      <c r="H3929">
        <v>0</v>
      </c>
    </row>
    <row r="3930" spans="1:8" x14ac:dyDescent="0.25">
      <c r="A3930" s="1">
        <v>39546</v>
      </c>
      <c r="B3930" s="1" t="str">
        <f t="shared" si="61"/>
        <v>2008M4</v>
      </c>
      <c r="C3930">
        <v>72.190002000000007</v>
      </c>
      <c r="D3930">
        <v>72.379997000000003</v>
      </c>
      <c r="E3930">
        <v>71.849997999999999</v>
      </c>
      <c r="F3930">
        <v>72.230002999999996</v>
      </c>
      <c r="G3930">
        <v>72.230002999999996</v>
      </c>
      <c r="H3930">
        <v>0</v>
      </c>
    </row>
    <row r="3931" spans="1:8" x14ac:dyDescent="0.25">
      <c r="A3931" s="1">
        <v>39547</v>
      </c>
      <c r="B3931" s="1" t="str">
        <f t="shared" si="61"/>
        <v>2008M4</v>
      </c>
      <c r="C3931">
        <v>72.370002999999997</v>
      </c>
      <c r="D3931">
        <v>72.389999000000003</v>
      </c>
      <c r="E3931">
        <v>71.690002000000007</v>
      </c>
      <c r="F3931">
        <v>71.830001999999993</v>
      </c>
      <c r="G3931">
        <v>71.830001999999993</v>
      </c>
      <c r="H3931">
        <v>0</v>
      </c>
    </row>
    <row r="3932" spans="1:8" x14ac:dyDescent="0.25">
      <c r="A3932" s="1">
        <v>39548</v>
      </c>
      <c r="B3932" s="1" t="str">
        <f t="shared" si="61"/>
        <v>2008M4</v>
      </c>
      <c r="C3932">
        <v>71.879997000000003</v>
      </c>
      <c r="D3932">
        <v>72.190002000000007</v>
      </c>
      <c r="E3932">
        <v>71.419998000000007</v>
      </c>
      <c r="F3932">
        <v>72.120002999999997</v>
      </c>
      <c r="G3932">
        <v>72.120002999999997</v>
      </c>
      <c r="H3932">
        <v>0</v>
      </c>
    </row>
    <row r="3933" spans="1:8" x14ac:dyDescent="0.25">
      <c r="A3933" s="1">
        <v>39549</v>
      </c>
      <c r="B3933" s="1" t="str">
        <f t="shared" si="61"/>
        <v>2008M4</v>
      </c>
      <c r="C3933">
        <v>72.120002999999997</v>
      </c>
      <c r="D3933">
        <v>72.169998000000007</v>
      </c>
      <c r="E3933">
        <v>71.699996999999996</v>
      </c>
      <c r="F3933">
        <v>71.809997999999993</v>
      </c>
      <c r="G3933">
        <v>71.809997999999993</v>
      </c>
      <c r="H3933">
        <v>0</v>
      </c>
    </row>
    <row r="3934" spans="1:8" x14ac:dyDescent="0.25">
      <c r="A3934" s="1">
        <v>39552</v>
      </c>
      <c r="B3934" s="1" t="str">
        <f t="shared" si="61"/>
        <v>2008M4</v>
      </c>
      <c r="C3934">
        <v>72.360000999999997</v>
      </c>
      <c r="D3934">
        <v>72.379997000000003</v>
      </c>
      <c r="E3934">
        <v>71.489998</v>
      </c>
      <c r="F3934">
        <v>71.879997000000003</v>
      </c>
      <c r="G3934">
        <v>71.879997000000003</v>
      </c>
      <c r="H3934">
        <v>0</v>
      </c>
    </row>
    <row r="3935" spans="1:8" x14ac:dyDescent="0.25">
      <c r="A3935" s="1">
        <v>39553</v>
      </c>
      <c r="B3935" s="1" t="str">
        <f t="shared" si="61"/>
        <v>2008M4</v>
      </c>
      <c r="C3935">
        <v>71.800003000000004</v>
      </c>
      <c r="D3935">
        <v>72.160004000000001</v>
      </c>
      <c r="E3935">
        <v>71.650002000000001</v>
      </c>
      <c r="F3935">
        <v>72.019997000000004</v>
      </c>
      <c r="G3935">
        <v>72.019997000000004</v>
      </c>
      <c r="H3935">
        <v>0</v>
      </c>
    </row>
    <row r="3936" spans="1:8" x14ac:dyDescent="0.25">
      <c r="A3936" s="1">
        <v>39554</v>
      </c>
      <c r="B3936" s="1" t="str">
        <f t="shared" si="61"/>
        <v>2008M4</v>
      </c>
      <c r="C3936">
        <v>72.059997999999993</v>
      </c>
      <c r="D3936">
        <v>72.089995999999999</v>
      </c>
      <c r="E3936">
        <v>71.279999000000004</v>
      </c>
      <c r="F3936">
        <v>71.410004000000001</v>
      </c>
      <c r="G3936">
        <v>71.410004000000001</v>
      </c>
      <c r="H3936">
        <v>0</v>
      </c>
    </row>
    <row r="3937" spans="1:8" x14ac:dyDescent="0.25">
      <c r="A3937" s="1">
        <v>39555</v>
      </c>
      <c r="B3937" s="1" t="str">
        <f t="shared" si="61"/>
        <v>2008M4</v>
      </c>
      <c r="C3937">
        <v>71.449996999999996</v>
      </c>
      <c r="D3937">
        <v>71.779999000000004</v>
      </c>
      <c r="E3937">
        <v>71.300003000000004</v>
      </c>
      <c r="F3937">
        <v>71.680000000000007</v>
      </c>
      <c r="G3937">
        <v>71.680000000000007</v>
      </c>
      <c r="H3937">
        <v>0</v>
      </c>
    </row>
    <row r="3938" spans="1:8" x14ac:dyDescent="0.25">
      <c r="A3938" s="1">
        <v>39556</v>
      </c>
      <c r="B3938" s="1" t="str">
        <f t="shared" si="61"/>
        <v>2008M4</v>
      </c>
      <c r="C3938">
        <v>71.620002999999997</v>
      </c>
      <c r="D3938">
        <v>72.410004000000001</v>
      </c>
      <c r="E3938">
        <v>71.389999000000003</v>
      </c>
      <c r="F3938">
        <v>72.010002</v>
      </c>
      <c r="G3938">
        <v>72.010002</v>
      </c>
      <c r="H3938">
        <v>0</v>
      </c>
    </row>
    <row r="3939" spans="1:8" x14ac:dyDescent="0.25">
      <c r="A3939" s="1">
        <v>39559</v>
      </c>
      <c r="B3939" s="1" t="str">
        <f t="shared" si="61"/>
        <v>2008M4</v>
      </c>
      <c r="C3939">
        <v>71.980002999999996</v>
      </c>
      <c r="D3939">
        <v>72.029999000000004</v>
      </c>
      <c r="E3939">
        <v>71.5</v>
      </c>
      <c r="F3939">
        <v>71.650002000000001</v>
      </c>
      <c r="G3939">
        <v>71.650002000000001</v>
      </c>
      <c r="H3939">
        <v>0</v>
      </c>
    </row>
    <row r="3940" spans="1:8" x14ac:dyDescent="0.25">
      <c r="A3940" s="1">
        <v>39560</v>
      </c>
      <c r="B3940" s="1" t="str">
        <f t="shared" si="61"/>
        <v>2008M4</v>
      </c>
      <c r="C3940">
        <v>71.690002000000007</v>
      </c>
      <c r="D3940">
        <v>71.919998000000007</v>
      </c>
      <c r="E3940">
        <v>71.190002000000007</v>
      </c>
      <c r="F3940">
        <v>71.330001999999993</v>
      </c>
      <c r="G3940">
        <v>71.330001999999993</v>
      </c>
      <c r="H3940">
        <v>0</v>
      </c>
    </row>
    <row r="3941" spans="1:8" x14ac:dyDescent="0.25">
      <c r="A3941" s="1">
        <v>39561</v>
      </c>
      <c r="B3941" s="1" t="str">
        <f t="shared" si="61"/>
        <v>2008M4</v>
      </c>
      <c r="C3941">
        <v>71.330001999999993</v>
      </c>
      <c r="D3941">
        <v>71.949996999999996</v>
      </c>
      <c r="E3941">
        <v>71.319999999999993</v>
      </c>
      <c r="F3941">
        <v>71.819999999999993</v>
      </c>
      <c r="G3941">
        <v>71.819999999999993</v>
      </c>
      <c r="H3941">
        <v>0</v>
      </c>
    </row>
    <row r="3942" spans="1:8" x14ac:dyDescent="0.25">
      <c r="A3942" s="1">
        <v>39562</v>
      </c>
      <c r="B3942" s="1" t="str">
        <f t="shared" si="61"/>
        <v>2008M4</v>
      </c>
      <c r="C3942">
        <v>71.849997999999999</v>
      </c>
      <c r="D3942">
        <v>72.720000999999996</v>
      </c>
      <c r="E3942">
        <v>71.830001999999993</v>
      </c>
      <c r="F3942">
        <v>72.540001000000004</v>
      </c>
      <c r="G3942">
        <v>72.540001000000004</v>
      </c>
      <c r="H3942">
        <v>0</v>
      </c>
    </row>
    <row r="3943" spans="1:8" x14ac:dyDescent="0.25">
      <c r="A3943" s="1">
        <v>39563</v>
      </c>
      <c r="B3943" s="1" t="str">
        <f t="shared" si="61"/>
        <v>2008M4</v>
      </c>
      <c r="C3943">
        <v>72.540001000000004</v>
      </c>
      <c r="D3943">
        <v>73.029999000000004</v>
      </c>
      <c r="E3943">
        <v>72.449996999999996</v>
      </c>
      <c r="F3943">
        <v>72.790001000000004</v>
      </c>
      <c r="G3943">
        <v>72.790001000000004</v>
      </c>
      <c r="H3943">
        <v>0</v>
      </c>
    </row>
    <row r="3944" spans="1:8" x14ac:dyDescent="0.25">
      <c r="A3944" s="1">
        <v>39566</v>
      </c>
      <c r="B3944" s="1" t="str">
        <f t="shared" si="61"/>
        <v>2008M4</v>
      </c>
      <c r="C3944">
        <v>72.730002999999996</v>
      </c>
      <c r="D3944">
        <v>72.790001000000004</v>
      </c>
      <c r="E3944">
        <v>72.440002000000007</v>
      </c>
      <c r="F3944">
        <v>72.790001000000004</v>
      </c>
      <c r="G3944">
        <v>72.790001000000004</v>
      </c>
      <c r="H3944">
        <v>0</v>
      </c>
    </row>
    <row r="3945" spans="1:8" x14ac:dyDescent="0.25">
      <c r="A3945" s="1">
        <v>39567</v>
      </c>
      <c r="B3945" s="1" t="str">
        <f t="shared" si="61"/>
        <v>2008M4</v>
      </c>
      <c r="C3945">
        <v>72.559997999999993</v>
      </c>
      <c r="D3945">
        <v>72.940002000000007</v>
      </c>
      <c r="E3945">
        <v>72.510002</v>
      </c>
      <c r="F3945">
        <v>72.889999000000003</v>
      </c>
      <c r="G3945">
        <v>72.889999000000003</v>
      </c>
      <c r="H3945">
        <v>0</v>
      </c>
    </row>
    <row r="3946" spans="1:8" x14ac:dyDescent="0.25">
      <c r="A3946" s="1">
        <v>39568</v>
      </c>
      <c r="B3946" s="1" t="str">
        <f t="shared" si="61"/>
        <v>2008M4</v>
      </c>
      <c r="C3946">
        <v>72.860000999999997</v>
      </c>
      <c r="D3946">
        <v>73.110000999999997</v>
      </c>
      <c r="E3946">
        <v>72.489998</v>
      </c>
      <c r="F3946">
        <v>72.510002</v>
      </c>
      <c r="G3946">
        <v>72.510002</v>
      </c>
      <c r="H3946">
        <v>0</v>
      </c>
    </row>
    <row r="3947" spans="1:8" x14ac:dyDescent="0.25">
      <c r="A3947" s="1">
        <v>39569</v>
      </c>
      <c r="B3947" s="1" t="str">
        <f t="shared" si="61"/>
        <v>2008M5</v>
      </c>
      <c r="C3947">
        <v>72.569999999999993</v>
      </c>
      <c r="D3947">
        <v>73.389999000000003</v>
      </c>
      <c r="E3947">
        <v>72.5</v>
      </c>
      <c r="F3947">
        <v>73.279999000000004</v>
      </c>
      <c r="G3947">
        <v>73.279999000000004</v>
      </c>
      <c r="H3947">
        <v>0</v>
      </c>
    </row>
    <row r="3948" spans="1:8" x14ac:dyDescent="0.25">
      <c r="A3948" s="1">
        <v>39570</v>
      </c>
      <c r="B3948" s="1" t="str">
        <f t="shared" si="61"/>
        <v>2008M5</v>
      </c>
      <c r="C3948">
        <v>73.209998999999996</v>
      </c>
      <c r="D3948">
        <v>73.699996999999996</v>
      </c>
      <c r="E3948">
        <v>73.110000999999997</v>
      </c>
      <c r="F3948">
        <v>73.5</v>
      </c>
      <c r="G3948">
        <v>73.5</v>
      </c>
      <c r="H3948">
        <v>0</v>
      </c>
    </row>
    <row r="3949" spans="1:8" x14ac:dyDescent="0.25">
      <c r="A3949" s="1">
        <v>39573</v>
      </c>
      <c r="B3949" s="1" t="str">
        <f t="shared" si="61"/>
        <v>2008M5</v>
      </c>
      <c r="C3949">
        <v>73.459998999999996</v>
      </c>
      <c r="D3949">
        <v>73.540001000000004</v>
      </c>
      <c r="E3949">
        <v>73.110000999999997</v>
      </c>
      <c r="F3949">
        <v>73.190002000000007</v>
      </c>
      <c r="G3949">
        <v>73.190002000000007</v>
      </c>
      <c r="H3949">
        <v>0</v>
      </c>
    </row>
    <row r="3950" spans="1:8" x14ac:dyDescent="0.25">
      <c r="A3950" s="1">
        <v>39574</v>
      </c>
      <c r="B3950" s="1" t="str">
        <f t="shared" si="61"/>
        <v>2008M5</v>
      </c>
      <c r="C3950">
        <v>73.180000000000007</v>
      </c>
      <c r="D3950">
        <v>73.339995999999999</v>
      </c>
      <c r="E3950">
        <v>72.730002999999996</v>
      </c>
      <c r="F3950">
        <v>73</v>
      </c>
      <c r="G3950">
        <v>73</v>
      </c>
      <c r="H3950">
        <v>0</v>
      </c>
    </row>
    <row r="3951" spans="1:8" x14ac:dyDescent="0.25">
      <c r="A3951" s="1">
        <v>39575</v>
      </c>
      <c r="B3951" s="1" t="str">
        <f t="shared" si="61"/>
        <v>2008M5</v>
      </c>
      <c r="C3951">
        <v>72.980002999999996</v>
      </c>
      <c r="D3951">
        <v>73.650002000000001</v>
      </c>
      <c r="E3951">
        <v>72.970000999999996</v>
      </c>
      <c r="F3951">
        <v>73.510002</v>
      </c>
      <c r="G3951">
        <v>73.510002</v>
      </c>
      <c r="H3951">
        <v>0</v>
      </c>
    </row>
    <row r="3952" spans="1:8" x14ac:dyDescent="0.25">
      <c r="A3952" s="1">
        <v>39576</v>
      </c>
      <c r="B3952" s="1" t="str">
        <f t="shared" si="61"/>
        <v>2008M5</v>
      </c>
      <c r="C3952">
        <v>73.519997000000004</v>
      </c>
      <c r="D3952">
        <v>73.889999000000003</v>
      </c>
      <c r="E3952">
        <v>73.239998</v>
      </c>
      <c r="F3952">
        <v>73.480002999999996</v>
      </c>
      <c r="G3952">
        <v>73.480002999999996</v>
      </c>
      <c r="H3952">
        <v>0</v>
      </c>
    </row>
    <row r="3953" spans="1:8" x14ac:dyDescent="0.25">
      <c r="A3953" s="1">
        <v>39577</v>
      </c>
      <c r="B3953" s="1" t="str">
        <f t="shared" si="61"/>
        <v>2008M5</v>
      </c>
      <c r="C3953">
        <v>73.459998999999996</v>
      </c>
      <c r="D3953">
        <v>73.480002999999996</v>
      </c>
      <c r="E3953">
        <v>73.029999000000004</v>
      </c>
      <c r="F3953">
        <v>73.050003000000004</v>
      </c>
      <c r="G3953">
        <v>73.050003000000004</v>
      </c>
      <c r="H3953">
        <v>0</v>
      </c>
    </row>
    <row r="3954" spans="1:8" x14ac:dyDescent="0.25">
      <c r="A3954" s="1">
        <v>39580</v>
      </c>
      <c r="B3954" s="1" t="str">
        <f t="shared" si="61"/>
        <v>2008M5</v>
      </c>
      <c r="C3954">
        <v>73.059997999999993</v>
      </c>
      <c r="D3954">
        <v>73.519997000000004</v>
      </c>
      <c r="E3954">
        <v>72.790001000000004</v>
      </c>
      <c r="F3954">
        <v>72.949996999999996</v>
      </c>
      <c r="G3954">
        <v>72.949996999999996</v>
      </c>
      <c r="H3954">
        <v>0</v>
      </c>
    </row>
    <row r="3955" spans="1:8" x14ac:dyDescent="0.25">
      <c r="A3955" s="1">
        <v>39581</v>
      </c>
      <c r="B3955" s="1" t="str">
        <f t="shared" si="61"/>
        <v>2008M5</v>
      </c>
      <c r="C3955">
        <v>72.919998000000007</v>
      </c>
      <c r="D3955">
        <v>73.430000000000007</v>
      </c>
      <c r="E3955">
        <v>72.860000999999997</v>
      </c>
      <c r="F3955">
        <v>73.269997000000004</v>
      </c>
      <c r="G3955">
        <v>73.269997000000004</v>
      </c>
      <c r="H3955">
        <v>0</v>
      </c>
    </row>
    <row r="3956" spans="1:8" x14ac:dyDescent="0.25">
      <c r="A3956" s="1">
        <v>39582</v>
      </c>
      <c r="B3956" s="1" t="str">
        <f t="shared" si="61"/>
        <v>2008M5</v>
      </c>
      <c r="C3956">
        <v>73.279999000000004</v>
      </c>
      <c r="D3956">
        <v>73.620002999999997</v>
      </c>
      <c r="E3956">
        <v>73.239998</v>
      </c>
      <c r="F3956">
        <v>73.400002000000001</v>
      </c>
      <c r="G3956">
        <v>73.400002000000001</v>
      </c>
      <c r="H3956">
        <v>0</v>
      </c>
    </row>
    <row r="3957" spans="1:8" x14ac:dyDescent="0.25">
      <c r="A3957" s="1">
        <v>39583</v>
      </c>
      <c r="B3957" s="1" t="str">
        <f t="shared" si="61"/>
        <v>2008M5</v>
      </c>
      <c r="C3957">
        <v>73.330001999999993</v>
      </c>
      <c r="D3957">
        <v>73.510002</v>
      </c>
      <c r="E3957">
        <v>73.029999000000004</v>
      </c>
      <c r="F3957">
        <v>73.349997999999999</v>
      </c>
      <c r="G3957">
        <v>73.349997999999999</v>
      </c>
      <c r="H3957">
        <v>0</v>
      </c>
    </row>
    <row r="3958" spans="1:8" x14ac:dyDescent="0.25">
      <c r="A3958" s="1">
        <v>39584</v>
      </c>
      <c r="B3958" s="1" t="str">
        <f t="shared" si="61"/>
        <v>2008M5</v>
      </c>
      <c r="C3958">
        <v>73.339995999999999</v>
      </c>
      <c r="D3958">
        <v>73.389999000000003</v>
      </c>
      <c r="E3958">
        <v>72.690002000000007</v>
      </c>
      <c r="F3958">
        <v>72.839995999999999</v>
      </c>
      <c r="G3958">
        <v>72.839995999999999</v>
      </c>
      <c r="H3958">
        <v>0</v>
      </c>
    </row>
    <row r="3959" spans="1:8" x14ac:dyDescent="0.25">
      <c r="A3959" s="1">
        <v>39587</v>
      </c>
      <c r="B3959" s="1" t="str">
        <f t="shared" si="61"/>
        <v>2008M5</v>
      </c>
      <c r="C3959">
        <v>72.809997999999993</v>
      </c>
      <c r="D3959">
        <v>73.169998000000007</v>
      </c>
      <c r="E3959">
        <v>72.550003000000004</v>
      </c>
      <c r="F3959">
        <v>73.040001000000004</v>
      </c>
      <c r="G3959">
        <v>73.040001000000004</v>
      </c>
      <c r="H3959">
        <v>0</v>
      </c>
    </row>
    <row r="3960" spans="1:8" x14ac:dyDescent="0.25">
      <c r="A3960" s="1">
        <v>39588</v>
      </c>
      <c r="B3960" s="1" t="str">
        <f t="shared" si="61"/>
        <v>2008M5</v>
      </c>
      <c r="C3960">
        <v>72.989998</v>
      </c>
      <c r="D3960">
        <v>73.080001999999993</v>
      </c>
      <c r="E3960">
        <v>72.349997999999999</v>
      </c>
      <c r="F3960">
        <v>72.400002000000001</v>
      </c>
      <c r="G3960">
        <v>72.400002000000001</v>
      </c>
      <c r="H3960">
        <v>0</v>
      </c>
    </row>
    <row r="3961" spans="1:8" x14ac:dyDescent="0.25">
      <c r="A3961" s="1">
        <v>39589</v>
      </c>
      <c r="B3961" s="1" t="str">
        <f t="shared" si="61"/>
        <v>2008M5</v>
      </c>
      <c r="C3961">
        <v>72.449996999999996</v>
      </c>
      <c r="D3961">
        <v>72.489998</v>
      </c>
      <c r="E3961">
        <v>71.879997000000003</v>
      </c>
      <c r="F3961">
        <v>71.940002000000007</v>
      </c>
      <c r="G3961">
        <v>71.940002000000007</v>
      </c>
      <c r="H3961">
        <v>0</v>
      </c>
    </row>
    <row r="3962" spans="1:8" x14ac:dyDescent="0.25">
      <c r="A3962" s="1">
        <v>39590</v>
      </c>
      <c r="B3962" s="1" t="str">
        <f t="shared" si="61"/>
        <v>2008M5</v>
      </c>
      <c r="C3962">
        <v>71.910004000000001</v>
      </c>
      <c r="D3962">
        <v>72.309997999999993</v>
      </c>
      <c r="E3962">
        <v>71.819999999999993</v>
      </c>
      <c r="F3962">
        <v>72.279999000000004</v>
      </c>
      <c r="G3962">
        <v>72.279999000000004</v>
      </c>
      <c r="H3962">
        <v>0</v>
      </c>
    </row>
    <row r="3963" spans="1:8" x14ac:dyDescent="0.25">
      <c r="A3963" s="1">
        <v>39591</v>
      </c>
      <c r="B3963" s="1" t="str">
        <f t="shared" si="61"/>
        <v>2008M5</v>
      </c>
      <c r="C3963">
        <v>72.129997000000003</v>
      </c>
      <c r="D3963">
        <v>72.290001000000004</v>
      </c>
      <c r="E3963">
        <v>71.849997999999999</v>
      </c>
      <c r="F3963">
        <v>71.889999000000003</v>
      </c>
      <c r="G3963">
        <v>71.889999000000003</v>
      </c>
      <c r="H3963">
        <v>0</v>
      </c>
    </row>
    <row r="3964" spans="1:8" x14ac:dyDescent="0.25">
      <c r="A3964" s="1">
        <v>39595</v>
      </c>
      <c r="B3964" s="1" t="str">
        <f t="shared" si="61"/>
        <v>2008M5</v>
      </c>
      <c r="C3964">
        <v>71.989998</v>
      </c>
      <c r="D3964">
        <v>72.400002000000001</v>
      </c>
      <c r="E3964">
        <v>71.839995999999999</v>
      </c>
      <c r="F3964">
        <v>72.339995999999999</v>
      </c>
      <c r="G3964">
        <v>72.339995999999999</v>
      </c>
      <c r="H3964">
        <v>0</v>
      </c>
    </row>
    <row r="3965" spans="1:8" x14ac:dyDescent="0.25">
      <c r="A3965" s="1">
        <v>39596</v>
      </c>
      <c r="B3965" s="1" t="str">
        <f t="shared" si="61"/>
        <v>2008M5</v>
      </c>
      <c r="C3965">
        <v>72.360000999999997</v>
      </c>
      <c r="D3965">
        <v>72.75</v>
      </c>
      <c r="E3965">
        <v>72.099997999999999</v>
      </c>
      <c r="F3965">
        <v>72.550003000000004</v>
      </c>
      <c r="G3965">
        <v>72.550003000000004</v>
      </c>
      <c r="H3965">
        <v>0</v>
      </c>
    </row>
    <row r="3966" spans="1:8" x14ac:dyDescent="0.25">
      <c r="A3966" s="1">
        <v>39597</v>
      </c>
      <c r="B3966" s="1" t="str">
        <f t="shared" si="61"/>
        <v>2008M5</v>
      </c>
      <c r="C3966">
        <v>72.5</v>
      </c>
      <c r="D3966">
        <v>73.129997000000003</v>
      </c>
      <c r="E3966">
        <v>72.440002000000007</v>
      </c>
      <c r="F3966">
        <v>73.019997000000004</v>
      </c>
      <c r="G3966">
        <v>73.019997000000004</v>
      </c>
      <c r="H3966">
        <v>0</v>
      </c>
    </row>
    <row r="3967" spans="1:8" x14ac:dyDescent="0.25">
      <c r="A3967" s="1">
        <v>39598</v>
      </c>
      <c r="B3967" s="1" t="str">
        <f t="shared" si="61"/>
        <v>2008M5</v>
      </c>
      <c r="C3967">
        <v>73.019997000000004</v>
      </c>
      <c r="D3967">
        <v>73.220000999999996</v>
      </c>
      <c r="E3967">
        <v>72.839995999999999</v>
      </c>
      <c r="F3967">
        <v>72.879997000000003</v>
      </c>
      <c r="G3967">
        <v>72.879997000000003</v>
      </c>
      <c r="H3967">
        <v>0</v>
      </c>
    </row>
    <row r="3968" spans="1:8" x14ac:dyDescent="0.25">
      <c r="A3968" s="1">
        <v>39601</v>
      </c>
      <c r="B3968" s="1" t="str">
        <f t="shared" si="61"/>
        <v>2008M6</v>
      </c>
      <c r="C3968">
        <v>72.870002999999997</v>
      </c>
      <c r="D3968">
        <v>73.150002000000001</v>
      </c>
      <c r="E3968">
        <v>72.739998</v>
      </c>
      <c r="F3968">
        <v>72.930000000000007</v>
      </c>
      <c r="G3968">
        <v>72.930000000000007</v>
      </c>
      <c r="H3968">
        <v>0</v>
      </c>
    </row>
    <row r="3969" spans="1:8" x14ac:dyDescent="0.25">
      <c r="A3969" s="1">
        <v>39602</v>
      </c>
      <c r="B3969" s="1" t="str">
        <f t="shared" si="61"/>
        <v>2008M6</v>
      </c>
      <c r="C3969">
        <v>72.910004000000001</v>
      </c>
      <c r="D3969">
        <v>73.5</v>
      </c>
      <c r="E3969">
        <v>72.569999999999993</v>
      </c>
      <c r="F3969">
        <v>73.239998</v>
      </c>
      <c r="G3969">
        <v>73.239998</v>
      </c>
      <c r="H3969">
        <v>0</v>
      </c>
    </row>
    <row r="3970" spans="1:8" x14ac:dyDescent="0.25">
      <c r="A3970" s="1">
        <v>39603</v>
      </c>
      <c r="B3970" s="1" t="str">
        <f t="shared" si="61"/>
        <v>2008M6</v>
      </c>
      <c r="C3970">
        <v>73.360000999999997</v>
      </c>
      <c r="D3970">
        <v>73.519997000000004</v>
      </c>
      <c r="E3970">
        <v>73.199996999999996</v>
      </c>
      <c r="F3970">
        <v>73.419998000000007</v>
      </c>
      <c r="G3970">
        <v>73.419998000000007</v>
      </c>
      <c r="H3970">
        <v>0</v>
      </c>
    </row>
    <row r="3971" spans="1:8" x14ac:dyDescent="0.25">
      <c r="A3971" s="1">
        <v>39604</v>
      </c>
      <c r="B3971" s="1" t="str">
        <f t="shared" ref="B3971:B4034" si="62">YEAR(A3971)&amp;"M"&amp;MONTH(A3971)</f>
        <v>2008M6</v>
      </c>
      <c r="C3971">
        <v>73.489998</v>
      </c>
      <c r="D3971">
        <v>73.870002999999997</v>
      </c>
      <c r="E3971">
        <v>73</v>
      </c>
      <c r="F3971">
        <v>73.040001000000004</v>
      </c>
      <c r="G3971">
        <v>73.040001000000004</v>
      </c>
      <c r="H3971">
        <v>0</v>
      </c>
    </row>
    <row r="3972" spans="1:8" x14ac:dyDescent="0.25">
      <c r="A3972" s="1">
        <v>39605</v>
      </c>
      <c r="B3972" s="1" t="str">
        <f t="shared" si="62"/>
        <v>2008M6</v>
      </c>
      <c r="C3972">
        <v>73.069999999999993</v>
      </c>
      <c r="D3972">
        <v>73.150002000000001</v>
      </c>
      <c r="E3972">
        <v>72.339995999999999</v>
      </c>
      <c r="F3972">
        <v>72.389999000000003</v>
      </c>
      <c r="G3972">
        <v>72.389999000000003</v>
      </c>
      <c r="H3972">
        <v>0</v>
      </c>
    </row>
    <row r="3973" spans="1:8" x14ac:dyDescent="0.25">
      <c r="A3973" s="1">
        <v>39608</v>
      </c>
      <c r="B3973" s="1" t="str">
        <f t="shared" si="62"/>
        <v>2008M6</v>
      </c>
      <c r="C3973">
        <v>72.290001000000004</v>
      </c>
      <c r="D3973">
        <v>72.980002999999996</v>
      </c>
      <c r="E3973">
        <v>72.129997000000003</v>
      </c>
      <c r="F3973">
        <v>72.849997999999999</v>
      </c>
      <c r="G3973">
        <v>72.849997999999999</v>
      </c>
      <c r="H3973">
        <v>0</v>
      </c>
    </row>
    <row r="3974" spans="1:8" x14ac:dyDescent="0.25">
      <c r="A3974" s="1">
        <v>39609</v>
      </c>
      <c r="B3974" s="1" t="str">
        <f t="shared" si="62"/>
        <v>2008M6</v>
      </c>
      <c r="C3974">
        <v>72.870002999999997</v>
      </c>
      <c r="D3974">
        <v>73.739998</v>
      </c>
      <c r="E3974">
        <v>72.849997999999999</v>
      </c>
      <c r="F3974">
        <v>73.699996999999996</v>
      </c>
      <c r="G3974">
        <v>73.699996999999996</v>
      </c>
      <c r="H3974">
        <v>0</v>
      </c>
    </row>
    <row r="3975" spans="1:8" x14ac:dyDescent="0.25">
      <c r="A3975" s="1">
        <v>39610</v>
      </c>
      <c r="B3975" s="1" t="str">
        <f t="shared" si="62"/>
        <v>2008M6</v>
      </c>
      <c r="C3975">
        <v>73.650002000000001</v>
      </c>
      <c r="D3975">
        <v>73.709998999999996</v>
      </c>
      <c r="E3975">
        <v>73.089995999999999</v>
      </c>
      <c r="F3975">
        <v>73.209998999999996</v>
      </c>
      <c r="G3975">
        <v>73.209998999999996</v>
      </c>
      <c r="H3975">
        <v>0</v>
      </c>
    </row>
    <row r="3976" spans="1:8" x14ac:dyDescent="0.25">
      <c r="A3976" s="1">
        <v>39611</v>
      </c>
      <c r="B3976" s="1" t="str">
        <f t="shared" si="62"/>
        <v>2008M6</v>
      </c>
      <c r="C3976">
        <v>73.260002</v>
      </c>
      <c r="D3976">
        <v>74.040001000000004</v>
      </c>
      <c r="E3976">
        <v>73.209998999999996</v>
      </c>
      <c r="F3976">
        <v>73.860000999999997</v>
      </c>
      <c r="G3976">
        <v>73.860000999999997</v>
      </c>
      <c r="H3976">
        <v>0</v>
      </c>
    </row>
    <row r="3977" spans="1:8" x14ac:dyDescent="0.25">
      <c r="A3977" s="1">
        <v>39612</v>
      </c>
      <c r="B3977" s="1" t="str">
        <f t="shared" si="62"/>
        <v>2008M6</v>
      </c>
      <c r="C3977">
        <v>73.779999000000004</v>
      </c>
      <c r="D3977">
        <v>74.309997999999993</v>
      </c>
      <c r="E3977">
        <v>73.699996999999996</v>
      </c>
      <c r="F3977">
        <v>74.150002000000001</v>
      </c>
      <c r="G3977">
        <v>74.150002000000001</v>
      </c>
      <c r="H3977">
        <v>0</v>
      </c>
    </row>
    <row r="3978" spans="1:8" x14ac:dyDescent="0.25">
      <c r="A3978" s="1">
        <v>39615</v>
      </c>
      <c r="B3978" s="1" t="str">
        <f t="shared" si="62"/>
        <v>2008M6</v>
      </c>
      <c r="C3978">
        <v>74.010002</v>
      </c>
      <c r="D3978">
        <v>74.180000000000007</v>
      </c>
      <c r="E3978">
        <v>73.449996999999996</v>
      </c>
      <c r="F3978">
        <v>73.610000999999997</v>
      </c>
      <c r="G3978">
        <v>73.610000999999997</v>
      </c>
      <c r="H3978">
        <v>0</v>
      </c>
    </row>
    <row r="3979" spans="1:8" x14ac:dyDescent="0.25">
      <c r="A3979" s="1">
        <v>39616</v>
      </c>
      <c r="B3979" s="1" t="str">
        <f t="shared" si="62"/>
        <v>2008M6</v>
      </c>
      <c r="C3979">
        <v>73.639999000000003</v>
      </c>
      <c r="D3979">
        <v>73.720000999999996</v>
      </c>
      <c r="E3979">
        <v>73.319999999999993</v>
      </c>
      <c r="F3979">
        <v>73.510002</v>
      </c>
      <c r="G3979">
        <v>73.510002</v>
      </c>
      <c r="H3979">
        <v>0</v>
      </c>
    </row>
    <row r="3980" spans="1:8" x14ac:dyDescent="0.25">
      <c r="A3980" s="1">
        <v>39617</v>
      </c>
      <c r="B3980" s="1" t="str">
        <f t="shared" si="62"/>
        <v>2008M6</v>
      </c>
      <c r="C3980">
        <v>73.510002</v>
      </c>
      <c r="D3980">
        <v>73.769997000000004</v>
      </c>
      <c r="E3980">
        <v>73.389999000000003</v>
      </c>
      <c r="F3980">
        <v>73.440002000000007</v>
      </c>
      <c r="G3980">
        <v>73.440002000000007</v>
      </c>
      <c r="H3980">
        <v>0</v>
      </c>
    </row>
    <row r="3981" spans="1:8" x14ac:dyDescent="0.25">
      <c r="A3981" s="1">
        <v>39618</v>
      </c>
      <c r="B3981" s="1" t="str">
        <f t="shared" si="62"/>
        <v>2008M6</v>
      </c>
      <c r="C3981">
        <v>73.400002000000001</v>
      </c>
      <c r="D3981">
        <v>73.589995999999999</v>
      </c>
      <c r="E3981">
        <v>73.209998999999996</v>
      </c>
      <c r="F3981">
        <v>73.480002999999996</v>
      </c>
      <c r="G3981">
        <v>73.480002999999996</v>
      </c>
      <c r="H3981">
        <v>0</v>
      </c>
    </row>
    <row r="3982" spans="1:8" x14ac:dyDescent="0.25">
      <c r="A3982" s="1">
        <v>39619</v>
      </c>
      <c r="B3982" s="1" t="str">
        <f t="shared" si="62"/>
        <v>2008M6</v>
      </c>
      <c r="C3982">
        <v>73.470000999999996</v>
      </c>
      <c r="D3982">
        <v>73.519997000000004</v>
      </c>
      <c r="E3982">
        <v>72.930000000000007</v>
      </c>
      <c r="F3982">
        <v>73.029999000000004</v>
      </c>
      <c r="G3982">
        <v>73.029999000000004</v>
      </c>
      <c r="H3982">
        <v>0</v>
      </c>
    </row>
    <row r="3983" spans="1:8" x14ac:dyDescent="0.25">
      <c r="A3983" s="1">
        <v>39622</v>
      </c>
      <c r="B3983" s="1" t="str">
        <f t="shared" si="62"/>
        <v>2008M6</v>
      </c>
      <c r="C3983">
        <v>73.069999999999993</v>
      </c>
      <c r="D3983">
        <v>73.650002000000001</v>
      </c>
      <c r="E3983">
        <v>72.980002999999996</v>
      </c>
      <c r="F3983">
        <v>73.430000000000007</v>
      </c>
      <c r="G3983">
        <v>73.430000000000007</v>
      </c>
      <c r="H3983">
        <v>0</v>
      </c>
    </row>
    <row r="3984" spans="1:8" x14ac:dyDescent="0.25">
      <c r="A3984" s="1">
        <v>39623</v>
      </c>
      <c r="B3984" s="1" t="str">
        <f t="shared" si="62"/>
        <v>2008M6</v>
      </c>
      <c r="C3984">
        <v>73.430000000000007</v>
      </c>
      <c r="D3984">
        <v>73.580001999999993</v>
      </c>
      <c r="E3984">
        <v>73.040001000000004</v>
      </c>
      <c r="F3984">
        <v>73.239998</v>
      </c>
      <c r="G3984">
        <v>73.239998</v>
      </c>
      <c r="H3984">
        <v>0</v>
      </c>
    </row>
    <row r="3985" spans="1:8" x14ac:dyDescent="0.25">
      <c r="A3985" s="1">
        <v>39624</v>
      </c>
      <c r="B3985" s="1" t="str">
        <f t="shared" si="62"/>
        <v>2008M6</v>
      </c>
      <c r="C3985">
        <v>73.25</v>
      </c>
      <c r="D3985">
        <v>73.400002000000001</v>
      </c>
      <c r="E3985">
        <v>72.830001999999993</v>
      </c>
      <c r="F3985">
        <v>72.930000000000007</v>
      </c>
      <c r="G3985">
        <v>72.930000000000007</v>
      </c>
      <c r="H3985">
        <v>0</v>
      </c>
    </row>
    <row r="3986" spans="1:8" x14ac:dyDescent="0.25">
      <c r="A3986" s="1">
        <v>39625</v>
      </c>
      <c r="B3986" s="1" t="str">
        <f t="shared" si="62"/>
        <v>2008M6</v>
      </c>
      <c r="C3986">
        <v>72.910004000000001</v>
      </c>
      <c r="D3986">
        <v>73.080001999999993</v>
      </c>
      <c r="E3986">
        <v>72.449996999999996</v>
      </c>
      <c r="F3986">
        <v>72.489998</v>
      </c>
      <c r="G3986">
        <v>72.489998</v>
      </c>
      <c r="H3986">
        <v>0</v>
      </c>
    </row>
    <row r="3987" spans="1:8" x14ac:dyDescent="0.25">
      <c r="A3987" s="1">
        <v>39626</v>
      </c>
      <c r="B3987" s="1" t="str">
        <f t="shared" si="62"/>
        <v>2008M6</v>
      </c>
      <c r="C3987">
        <v>72.529999000000004</v>
      </c>
      <c r="D3987">
        <v>72.639999000000003</v>
      </c>
      <c r="E3987">
        <v>72.269997000000004</v>
      </c>
      <c r="F3987">
        <v>72.360000999999997</v>
      </c>
      <c r="G3987">
        <v>72.360000999999997</v>
      </c>
      <c r="H3987">
        <v>0</v>
      </c>
    </row>
    <row r="3988" spans="1:8" x14ac:dyDescent="0.25">
      <c r="A3988" s="1">
        <v>39629</v>
      </c>
      <c r="B3988" s="1" t="str">
        <f t="shared" si="62"/>
        <v>2008M6</v>
      </c>
      <c r="C3988">
        <v>72.330001999999993</v>
      </c>
      <c r="D3988">
        <v>72.569999999999993</v>
      </c>
      <c r="E3988">
        <v>72.040001000000004</v>
      </c>
      <c r="F3988">
        <v>72.459998999999996</v>
      </c>
      <c r="G3988">
        <v>72.459998999999996</v>
      </c>
      <c r="H3988">
        <v>0</v>
      </c>
    </row>
    <row r="3989" spans="1:8" x14ac:dyDescent="0.25">
      <c r="A3989" s="1">
        <v>39630</v>
      </c>
      <c r="B3989" s="1" t="str">
        <f t="shared" si="62"/>
        <v>2008M7</v>
      </c>
      <c r="C3989">
        <v>72.459998999999996</v>
      </c>
      <c r="D3989">
        <v>72.599997999999999</v>
      </c>
      <c r="E3989">
        <v>72.139999000000003</v>
      </c>
      <c r="F3989">
        <v>72.370002999999997</v>
      </c>
      <c r="G3989">
        <v>72.370002999999997</v>
      </c>
      <c r="H3989">
        <v>0</v>
      </c>
    </row>
    <row r="3990" spans="1:8" x14ac:dyDescent="0.25">
      <c r="A3990" s="1">
        <v>39631</v>
      </c>
      <c r="B3990" s="1" t="str">
        <f t="shared" si="62"/>
        <v>2008M7</v>
      </c>
      <c r="C3990">
        <v>72.370002999999997</v>
      </c>
      <c r="D3990">
        <v>72.519997000000004</v>
      </c>
      <c r="E3990">
        <v>72.010002</v>
      </c>
      <c r="F3990">
        <v>72.029999000000004</v>
      </c>
      <c r="G3990">
        <v>72.029999000000004</v>
      </c>
      <c r="H3990">
        <v>0</v>
      </c>
    </row>
    <row r="3991" spans="1:8" x14ac:dyDescent="0.25">
      <c r="A3991" s="1">
        <v>39632</v>
      </c>
      <c r="B3991" s="1" t="str">
        <f t="shared" si="62"/>
        <v>2008M7</v>
      </c>
      <c r="C3991">
        <v>72.069999999999993</v>
      </c>
      <c r="D3991">
        <v>72.800003000000004</v>
      </c>
      <c r="E3991">
        <v>72</v>
      </c>
      <c r="F3991">
        <v>72.739998</v>
      </c>
      <c r="G3991">
        <v>72.739998</v>
      </c>
      <c r="H3991">
        <v>0</v>
      </c>
    </row>
    <row r="3992" spans="1:8" x14ac:dyDescent="0.25">
      <c r="A3992" s="1">
        <v>39636</v>
      </c>
      <c r="B3992" s="1" t="str">
        <f t="shared" si="62"/>
        <v>2008M7</v>
      </c>
      <c r="C3992">
        <v>72.690002000000007</v>
      </c>
      <c r="D3992">
        <v>73.160004000000001</v>
      </c>
      <c r="E3992">
        <v>72.559997999999993</v>
      </c>
      <c r="F3992">
        <v>72.669998000000007</v>
      </c>
      <c r="G3992">
        <v>72.669998000000007</v>
      </c>
      <c r="H3992">
        <v>0</v>
      </c>
    </row>
    <row r="3993" spans="1:8" x14ac:dyDescent="0.25">
      <c r="A3993" s="1">
        <v>39637</v>
      </c>
      <c r="B3993" s="1" t="str">
        <f t="shared" si="62"/>
        <v>2008M7</v>
      </c>
      <c r="C3993">
        <v>72.75</v>
      </c>
      <c r="D3993">
        <v>73.080001999999993</v>
      </c>
      <c r="E3993">
        <v>72.559997999999993</v>
      </c>
      <c r="F3993">
        <v>73.010002</v>
      </c>
      <c r="G3993">
        <v>73.010002</v>
      </c>
      <c r="H3993">
        <v>0</v>
      </c>
    </row>
    <row r="3994" spans="1:8" x14ac:dyDescent="0.25">
      <c r="A3994" s="1">
        <v>39638</v>
      </c>
      <c r="B3994" s="1" t="str">
        <f t="shared" si="62"/>
        <v>2008M7</v>
      </c>
      <c r="C3994">
        <v>72.959998999999996</v>
      </c>
      <c r="D3994">
        <v>73.019997000000004</v>
      </c>
      <c r="E3994">
        <v>72.540001000000004</v>
      </c>
      <c r="F3994">
        <v>72.580001999999993</v>
      </c>
      <c r="G3994">
        <v>72.580001999999993</v>
      </c>
      <c r="H3994">
        <v>0</v>
      </c>
    </row>
    <row r="3995" spans="1:8" x14ac:dyDescent="0.25">
      <c r="A3995" s="1">
        <v>39639</v>
      </c>
      <c r="B3995" s="1" t="str">
        <f t="shared" si="62"/>
        <v>2008M7</v>
      </c>
      <c r="C3995">
        <v>72.599997999999999</v>
      </c>
      <c r="D3995">
        <v>72.839995999999999</v>
      </c>
      <c r="E3995">
        <v>72.410004000000001</v>
      </c>
      <c r="F3995">
        <v>72.489998</v>
      </c>
      <c r="G3995">
        <v>72.489998</v>
      </c>
      <c r="H3995">
        <v>0</v>
      </c>
    </row>
    <row r="3996" spans="1:8" x14ac:dyDescent="0.25">
      <c r="A3996" s="1">
        <v>39640</v>
      </c>
      <c r="B3996" s="1" t="str">
        <f t="shared" si="62"/>
        <v>2008M7</v>
      </c>
      <c r="C3996">
        <v>72.489998</v>
      </c>
      <c r="D3996">
        <v>72.589995999999999</v>
      </c>
      <c r="E3996">
        <v>71.790001000000004</v>
      </c>
      <c r="F3996">
        <v>72.099997999999999</v>
      </c>
      <c r="G3996">
        <v>72.099997999999999</v>
      </c>
      <c r="H3996">
        <v>0</v>
      </c>
    </row>
    <row r="3997" spans="1:8" x14ac:dyDescent="0.25">
      <c r="A3997" s="1">
        <v>39643</v>
      </c>
      <c r="B3997" s="1" t="str">
        <f t="shared" si="62"/>
        <v>2008M7</v>
      </c>
      <c r="C3997">
        <v>71.860000999999997</v>
      </c>
      <c r="D3997">
        <v>72.300003000000004</v>
      </c>
      <c r="E3997">
        <v>71.769997000000004</v>
      </c>
      <c r="F3997">
        <v>71.919998000000007</v>
      </c>
      <c r="G3997">
        <v>71.919998000000007</v>
      </c>
      <c r="H3997">
        <v>0</v>
      </c>
    </row>
    <row r="3998" spans="1:8" x14ac:dyDescent="0.25">
      <c r="A3998" s="1">
        <v>39644</v>
      </c>
      <c r="B3998" s="1" t="str">
        <f t="shared" si="62"/>
        <v>2008M7</v>
      </c>
      <c r="C3998">
        <v>71.989998</v>
      </c>
      <c r="D3998">
        <v>72.040001000000004</v>
      </c>
      <c r="E3998">
        <v>71.309997999999993</v>
      </c>
      <c r="F3998">
        <v>71.870002999999997</v>
      </c>
      <c r="G3998">
        <v>71.870002999999997</v>
      </c>
      <c r="H3998">
        <v>0</v>
      </c>
    </row>
    <row r="3999" spans="1:8" x14ac:dyDescent="0.25">
      <c r="A3999" s="1">
        <v>39645</v>
      </c>
      <c r="B3999" s="1" t="str">
        <f t="shared" si="62"/>
        <v>2008M7</v>
      </c>
      <c r="C3999">
        <v>71.739998</v>
      </c>
      <c r="D3999">
        <v>72.110000999999997</v>
      </c>
      <c r="E3999">
        <v>71.510002</v>
      </c>
      <c r="F3999">
        <v>72.059997999999993</v>
      </c>
      <c r="G3999">
        <v>72.059997999999993</v>
      </c>
      <c r="H3999">
        <v>0</v>
      </c>
    </row>
    <row r="4000" spans="1:8" x14ac:dyDescent="0.25">
      <c r="A4000" s="1">
        <v>39646</v>
      </c>
      <c r="B4000" s="1" t="str">
        <f t="shared" si="62"/>
        <v>2008M7</v>
      </c>
      <c r="C4000">
        <v>72.080001999999993</v>
      </c>
      <c r="D4000">
        <v>72.400002000000001</v>
      </c>
      <c r="E4000">
        <v>71.819999999999993</v>
      </c>
      <c r="F4000">
        <v>72.239998</v>
      </c>
      <c r="G4000">
        <v>72.239998</v>
      </c>
      <c r="H4000">
        <v>0</v>
      </c>
    </row>
    <row r="4001" spans="1:8" x14ac:dyDescent="0.25">
      <c r="A4001" s="1">
        <v>39647</v>
      </c>
      <c r="B4001" s="1" t="str">
        <f t="shared" si="62"/>
        <v>2008M7</v>
      </c>
      <c r="C4001">
        <v>72.089995999999999</v>
      </c>
      <c r="D4001">
        <v>72.300003000000004</v>
      </c>
      <c r="E4001">
        <v>71.970000999999996</v>
      </c>
      <c r="F4001">
        <v>72.190002000000007</v>
      </c>
      <c r="G4001">
        <v>72.190002000000007</v>
      </c>
      <c r="H4001">
        <v>0</v>
      </c>
    </row>
    <row r="4002" spans="1:8" x14ac:dyDescent="0.25">
      <c r="A4002" s="1">
        <v>39650</v>
      </c>
      <c r="B4002" s="1" t="str">
        <f t="shared" si="62"/>
        <v>2008M7</v>
      </c>
      <c r="C4002">
        <v>72.190002000000007</v>
      </c>
      <c r="D4002">
        <v>72.25</v>
      </c>
      <c r="E4002">
        <v>71.800003000000004</v>
      </c>
      <c r="F4002">
        <v>71.989998</v>
      </c>
      <c r="G4002">
        <v>71.989998</v>
      </c>
      <c r="H4002">
        <v>0</v>
      </c>
    </row>
    <row r="4003" spans="1:8" x14ac:dyDescent="0.25">
      <c r="A4003" s="1">
        <v>39651</v>
      </c>
      <c r="B4003" s="1" t="str">
        <f t="shared" si="62"/>
        <v>2008M7</v>
      </c>
      <c r="C4003">
        <v>71.870002999999997</v>
      </c>
      <c r="D4003">
        <v>72.580001999999993</v>
      </c>
      <c r="E4003">
        <v>71.739998</v>
      </c>
      <c r="F4003">
        <v>72.449996999999996</v>
      </c>
      <c r="G4003">
        <v>72.449996999999996</v>
      </c>
      <c r="H4003">
        <v>0</v>
      </c>
    </row>
    <row r="4004" spans="1:8" x14ac:dyDescent="0.25">
      <c r="A4004" s="1">
        <v>39652</v>
      </c>
      <c r="B4004" s="1" t="str">
        <f t="shared" si="62"/>
        <v>2008M7</v>
      </c>
      <c r="C4004">
        <v>72.519997000000004</v>
      </c>
      <c r="D4004">
        <v>72.849997999999999</v>
      </c>
      <c r="E4004">
        <v>72.379997000000003</v>
      </c>
      <c r="F4004">
        <v>72.809997999999993</v>
      </c>
      <c r="G4004">
        <v>72.809997999999993</v>
      </c>
      <c r="H4004">
        <v>0</v>
      </c>
    </row>
    <row r="4005" spans="1:8" x14ac:dyDescent="0.25">
      <c r="A4005" s="1">
        <v>39653</v>
      </c>
      <c r="B4005" s="1" t="str">
        <f t="shared" si="62"/>
        <v>2008M7</v>
      </c>
      <c r="C4005">
        <v>72.870002999999997</v>
      </c>
      <c r="D4005">
        <v>73.019997000000004</v>
      </c>
      <c r="E4005">
        <v>72.699996999999996</v>
      </c>
      <c r="F4005">
        <v>72.930000000000007</v>
      </c>
      <c r="G4005">
        <v>72.930000000000007</v>
      </c>
      <c r="H4005">
        <v>0</v>
      </c>
    </row>
    <row r="4006" spans="1:8" x14ac:dyDescent="0.25">
      <c r="A4006" s="1">
        <v>39654</v>
      </c>
      <c r="B4006" s="1" t="str">
        <f t="shared" si="62"/>
        <v>2008M7</v>
      </c>
      <c r="C4006">
        <v>72.849997999999999</v>
      </c>
      <c r="D4006">
        <v>72.930000000000007</v>
      </c>
      <c r="E4006">
        <v>72.540001000000004</v>
      </c>
      <c r="F4006">
        <v>72.860000999999997</v>
      </c>
      <c r="G4006">
        <v>72.860000999999997</v>
      </c>
      <c r="H4006">
        <v>0</v>
      </c>
    </row>
    <row r="4007" spans="1:8" x14ac:dyDescent="0.25">
      <c r="A4007" s="1">
        <v>39657</v>
      </c>
      <c r="B4007" s="1" t="str">
        <f t="shared" si="62"/>
        <v>2008M7</v>
      </c>
      <c r="C4007">
        <v>72.819999999999993</v>
      </c>
      <c r="D4007">
        <v>72.910004000000001</v>
      </c>
      <c r="E4007">
        <v>72.610000999999997</v>
      </c>
      <c r="F4007">
        <v>72.650002000000001</v>
      </c>
      <c r="G4007">
        <v>72.650002000000001</v>
      </c>
      <c r="H4007">
        <v>0</v>
      </c>
    </row>
    <row r="4008" spans="1:8" x14ac:dyDescent="0.25">
      <c r="A4008" s="1">
        <v>39658</v>
      </c>
      <c r="B4008" s="1" t="str">
        <f t="shared" si="62"/>
        <v>2008M7</v>
      </c>
      <c r="C4008">
        <v>72.669998000000007</v>
      </c>
      <c r="D4008">
        <v>73.430000000000007</v>
      </c>
      <c r="E4008">
        <v>72.620002999999997</v>
      </c>
      <c r="F4008">
        <v>73.309997999999993</v>
      </c>
      <c r="G4008">
        <v>73.309997999999993</v>
      </c>
      <c r="H4008">
        <v>0</v>
      </c>
    </row>
    <row r="4009" spans="1:8" x14ac:dyDescent="0.25">
      <c r="A4009" s="1">
        <v>39659</v>
      </c>
      <c r="B4009" s="1" t="str">
        <f t="shared" si="62"/>
        <v>2008M7</v>
      </c>
      <c r="C4009">
        <v>73.279999000000004</v>
      </c>
      <c r="D4009">
        <v>73.540001000000004</v>
      </c>
      <c r="E4009">
        <v>73.129997000000003</v>
      </c>
      <c r="F4009">
        <v>73.319999999999993</v>
      </c>
      <c r="G4009">
        <v>73.319999999999993</v>
      </c>
      <c r="H4009">
        <v>0</v>
      </c>
    </row>
    <row r="4010" spans="1:8" x14ac:dyDescent="0.25">
      <c r="A4010" s="1">
        <v>39660</v>
      </c>
      <c r="B4010" s="1" t="str">
        <f t="shared" si="62"/>
        <v>2008M7</v>
      </c>
      <c r="C4010">
        <v>73.300003000000004</v>
      </c>
      <c r="D4010">
        <v>73.339995999999999</v>
      </c>
      <c r="E4010">
        <v>72.860000999999997</v>
      </c>
      <c r="F4010">
        <v>73.230002999999996</v>
      </c>
      <c r="G4010">
        <v>73.230002999999996</v>
      </c>
      <c r="H4010">
        <v>0</v>
      </c>
    </row>
    <row r="4011" spans="1:8" x14ac:dyDescent="0.25">
      <c r="A4011" s="1">
        <v>39661</v>
      </c>
      <c r="B4011" s="1" t="str">
        <f t="shared" si="62"/>
        <v>2008M8</v>
      </c>
      <c r="C4011">
        <v>73.220000999999996</v>
      </c>
      <c r="D4011">
        <v>73.529999000000004</v>
      </c>
      <c r="E4011">
        <v>73.209998999999996</v>
      </c>
      <c r="F4011">
        <v>73.419998000000007</v>
      </c>
      <c r="G4011">
        <v>73.419998000000007</v>
      </c>
      <c r="H4011">
        <v>0</v>
      </c>
    </row>
    <row r="4012" spans="1:8" x14ac:dyDescent="0.25">
      <c r="A4012" s="1">
        <v>39664</v>
      </c>
      <c r="B4012" s="1" t="str">
        <f t="shared" si="62"/>
        <v>2008M8</v>
      </c>
      <c r="C4012">
        <v>73.370002999999997</v>
      </c>
      <c r="D4012">
        <v>73.540001000000004</v>
      </c>
      <c r="E4012">
        <v>73.199996999999996</v>
      </c>
      <c r="F4012">
        <v>73.459998999999996</v>
      </c>
      <c r="G4012">
        <v>73.459998999999996</v>
      </c>
      <c r="H4012">
        <v>0</v>
      </c>
    </row>
    <row r="4013" spans="1:8" x14ac:dyDescent="0.25">
      <c r="A4013" s="1">
        <v>39665</v>
      </c>
      <c r="B4013" s="1" t="str">
        <f t="shared" si="62"/>
        <v>2008M8</v>
      </c>
      <c r="C4013">
        <v>73.569999999999993</v>
      </c>
      <c r="D4013">
        <v>73.989998</v>
      </c>
      <c r="E4013">
        <v>73.559997999999993</v>
      </c>
      <c r="F4013">
        <v>73.879997000000003</v>
      </c>
      <c r="G4013">
        <v>73.879997000000003</v>
      </c>
      <c r="H4013">
        <v>0</v>
      </c>
    </row>
    <row r="4014" spans="1:8" x14ac:dyDescent="0.25">
      <c r="A4014" s="1">
        <v>39666</v>
      </c>
      <c r="B4014" s="1" t="str">
        <f t="shared" si="62"/>
        <v>2008M8</v>
      </c>
      <c r="C4014">
        <v>73.930000000000007</v>
      </c>
      <c r="D4014">
        <v>74.309997999999993</v>
      </c>
      <c r="E4014">
        <v>73.730002999999996</v>
      </c>
      <c r="F4014">
        <v>74.239998</v>
      </c>
      <c r="G4014">
        <v>74.239998</v>
      </c>
      <c r="H4014">
        <v>0</v>
      </c>
    </row>
    <row r="4015" spans="1:8" x14ac:dyDescent="0.25">
      <c r="A4015" s="1">
        <v>39667</v>
      </c>
      <c r="B4015" s="1" t="str">
        <f t="shared" si="62"/>
        <v>2008M8</v>
      </c>
      <c r="C4015">
        <v>74.25</v>
      </c>
      <c r="D4015">
        <v>74.610000999999997</v>
      </c>
      <c r="E4015">
        <v>73.889999000000003</v>
      </c>
      <c r="F4015">
        <v>74.550003000000004</v>
      </c>
      <c r="G4015">
        <v>74.550003000000004</v>
      </c>
      <c r="H4015">
        <v>0</v>
      </c>
    </row>
    <row r="4016" spans="1:8" x14ac:dyDescent="0.25">
      <c r="A4016" s="1">
        <v>39668</v>
      </c>
      <c r="B4016" s="1" t="str">
        <f t="shared" si="62"/>
        <v>2008M8</v>
      </c>
      <c r="C4016">
        <v>74.529999000000004</v>
      </c>
      <c r="D4016">
        <v>75.900002000000001</v>
      </c>
      <c r="E4016">
        <v>74.5</v>
      </c>
      <c r="F4016">
        <v>75.849997999999999</v>
      </c>
      <c r="G4016">
        <v>75.849997999999999</v>
      </c>
      <c r="H4016">
        <v>0</v>
      </c>
    </row>
    <row r="4017" spans="1:8" x14ac:dyDescent="0.25">
      <c r="A4017" s="1">
        <v>39671</v>
      </c>
      <c r="B4017" s="1" t="str">
        <f t="shared" si="62"/>
        <v>2008M8</v>
      </c>
      <c r="C4017">
        <v>75.819999999999993</v>
      </c>
      <c r="D4017">
        <v>76.360000999999997</v>
      </c>
      <c r="E4017">
        <v>75.489998</v>
      </c>
      <c r="F4017">
        <v>76.129997000000003</v>
      </c>
      <c r="G4017">
        <v>76.129997000000003</v>
      </c>
      <c r="H4017">
        <v>0</v>
      </c>
    </row>
    <row r="4018" spans="1:8" x14ac:dyDescent="0.25">
      <c r="A4018" s="1">
        <v>39672</v>
      </c>
      <c r="B4018" s="1" t="str">
        <f t="shared" si="62"/>
        <v>2008M8</v>
      </c>
      <c r="C4018">
        <v>76.25</v>
      </c>
      <c r="D4018">
        <v>76.620002999999997</v>
      </c>
      <c r="E4018">
        <v>75.970000999999996</v>
      </c>
      <c r="F4018">
        <v>76.150002000000001</v>
      </c>
      <c r="G4018">
        <v>76.150002000000001</v>
      </c>
      <c r="H4018">
        <v>0</v>
      </c>
    </row>
    <row r="4019" spans="1:8" x14ac:dyDescent="0.25">
      <c r="A4019" s="1">
        <v>39673</v>
      </c>
      <c r="B4019" s="1" t="str">
        <f t="shared" si="62"/>
        <v>2008M8</v>
      </c>
      <c r="C4019">
        <v>76.139999000000003</v>
      </c>
      <c r="D4019">
        <v>76.519997000000004</v>
      </c>
      <c r="E4019">
        <v>75.839995999999999</v>
      </c>
      <c r="F4019">
        <v>76.209998999999996</v>
      </c>
      <c r="G4019">
        <v>76.209998999999996</v>
      </c>
      <c r="H4019">
        <v>0</v>
      </c>
    </row>
    <row r="4020" spans="1:8" x14ac:dyDescent="0.25">
      <c r="A4020" s="1">
        <v>39674</v>
      </c>
      <c r="B4020" s="1" t="str">
        <f t="shared" si="62"/>
        <v>2008M8</v>
      </c>
      <c r="C4020">
        <v>76.220000999999996</v>
      </c>
      <c r="D4020">
        <v>76.819999999999993</v>
      </c>
      <c r="E4020">
        <v>76.099997999999999</v>
      </c>
      <c r="F4020">
        <v>76.669998000000007</v>
      </c>
      <c r="G4020">
        <v>76.669998000000007</v>
      </c>
      <c r="H4020">
        <v>0</v>
      </c>
    </row>
    <row r="4021" spans="1:8" x14ac:dyDescent="0.25">
      <c r="A4021" s="1">
        <v>39675</v>
      </c>
      <c r="B4021" s="1" t="str">
        <f t="shared" si="62"/>
        <v>2008M8</v>
      </c>
      <c r="C4021">
        <v>76.760002</v>
      </c>
      <c r="D4021">
        <v>77.269997000000004</v>
      </c>
      <c r="E4021">
        <v>76.760002</v>
      </c>
      <c r="F4021">
        <v>77.180000000000007</v>
      </c>
      <c r="G4021">
        <v>77.180000000000007</v>
      </c>
      <c r="H4021">
        <v>0</v>
      </c>
    </row>
    <row r="4022" spans="1:8" x14ac:dyDescent="0.25">
      <c r="A4022" s="1">
        <v>39678</v>
      </c>
      <c r="B4022" s="1" t="str">
        <f t="shared" si="62"/>
        <v>2008M8</v>
      </c>
      <c r="C4022">
        <v>77.139999000000003</v>
      </c>
      <c r="D4022">
        <v>77.199996999999996</v>
      </c>
      <c r="E4022">
        <v>76.779999000000004</v>
      </c>
      <c r="F4022">
        <v>77.120002999999997</v>
      </c>
      <c r="G4022">
        <v>77.120002999999997</v>
      </c>
      <c r="H4022">
        <v>0</v>
      </c>
    </row>
    <row r="4023" spans="1:8" x14ac:dyDescent="0.25">
      <c r="A4023" s="1">
        <v>39679</v>
      </c>
      <c r="B4023" s="1" t="str">
        <f t="shared" si="62"/>
        <v>2008M8</v>
      </c>
      <c r="C4023">
        <v>77.139999000000003</v>
      </c>
      <c r="D4023">
        <v>77.410004000000001</v>
      </c>
      <c r="E4023">
        <v>76.720000999999996</v>
      </c>
      <c r="F4023">
        <v>76.839995999999999</v>
      </c>
      <c r="G4023">
        <v>76.839995999999999</v>
      </c>
      <c r="H4023">
        <v>0</v>
      </c>
    </row>
    <row r="4024" spans="1:8" x14ac:dyDescent="0.25">
      <c r="A4024" s="1">
        <v>39680</v>
      </c>
      <c r="B4024" s="1" t="str">
        <f t="shared" si="62"/>
        <v>2008M8</v>
      </c>
      <c r="C4024">
        <v>76.75</v>
      </c>
      <c r="D4024">
        <v>77.239998</v>
      </c>
      <c r="E4024">
        <v>76.660004000000001</v>
      </c>
      <c r="F4024">
        <v>76.959998999999996</v>
      </c>
      <c r="G4024">
        <v>76.959998999999996</v>
      </c>
      <c r="H4024">
        <v>0</v>
      </c>
    </row>
    <row r="4025" spans="1:8" x14ac:dyDescent="0.25">
      <c r="A4025" s="1">
        <v>39681</v>
      </c>
      <c r="B4025" s="1" t="str">
        <f t="shared" si="62"/>
        <v>2008M8</v>
      </c>
      <c r="C4025">
        <v>76.940002000000007</v>
      </c>
      <c r="D4025">
        <v>76.949996999999996</v>
      </c>
      <c r="E4025">
        <v>76.019997000000004</v>
      </c>
      <c r="F4025">
        <v>76.199996999999996</v>
      </c>
      <c r="G4025">
        <v>76.199996999999996</v>
      </c>
      <c r="H4025">
        <v>0</v>
      </c>
    </row>
    <row r="4026" spans="1:8" x14ac:dyDescent="0.25">
      <c r="A4026" s="1">
        <v>39682</v>
      </c>
      <c r="B4026" s="1" t="str">
        <f t="shared" si="62"/>
        <v>2008M8</v>
      </c>
      <c r="C4026">
        <v>76.110000999999997</v>
      </c>
      <c r="D4026">
        <v>76.870002999999997</v>
      </c>
      <c r="E4026">
        <v>76.099997999999999</v>
      </c>
      <c r="F4026">
        <v>76.809997999999993</v>
      </c>
      <c r="G4026">
        <v>76.809997999999993</v>
      </c>
      <c r="H4026">
        <v>0</v>
      </c>
    </row>
    <row r="4027" spans="1:8" x14ac:dyDescent="0.25">
      <c r="A4027" s="1">
        <v>39685</v>
      </c>
      <c r="B4027" s="1" t="str">
        <f t="shared" si="62"/>
        <v>2008M8</v>
      </c>
      <c r="C4027">
        <v>76.790001000000004</v>
      </c>
      <c r="D4027">
        <v>77.150002000000001</v>
      </c>
      <c r="E4027">
        <v>76.550003000000004</v>
      </c>
      <c r="F4027">
        <v>76.790001000000004</v>
      </c>
      <c r="G4027">
        <v>76.790001000000004</v>
      </c>
      <c r="H4027">
        <v>0</v>
      </c>
    </row>
    <row r="4028" spans="1:8" x14ac:dyDescent="0.25">
      <c r="A4028" s="1">
        <v>39686</v>
      </c>
      <c r="B4028" s="1" t="str">
        <f t="shared" si="62"/>
        <v>2008M8</v>
      </c>
      <c r="C4028">
        <v>76.800003000000004</v>
      </c>
      <c r="D4028">
        <v>77.620002999999997</v>
      </c>
      <c r="E4028">
        <v>76.779999000000004</v>
      </c>
      <c r="F4028">
        <v>77.25</v>
      </c>
      <c r="G4028">
        <v>77.25</v>
      </c>
      <c r="H4028">
        <v>0</v>
      </c>
    </row>
    <row r="4029" spans="1:8" x14ac:dyDescent="0.25">
      <c r="A4029" s="1">
        <v>39687</v>
      </c>
      <c r="B4029" s="1" t="str">
        <f t="shared" si="62"/>
        <v>2008M8</v>
      </c>
      <c r="C4029">
        <v>77.279999000000004</v>
      </c>
      <c r="D4029">
        <v>77.290001000000004</v>
      </c>
      <c r="E4029">
        <v>76.660004000000001</v>
      </c>
      <c r="F4029">
        <v>77.050003000000004</v>
      </c>
      <c r="G4029">
        <v>77.050003000000004</v>
      </c>
      <c r="H4029">
        <v>0</v>
      </c>
    </row>
    <row r="4030" spans="1:8" x14ac:dyDescent="0.25">
      <c r="A4030" s="1">
        <v>39688</v>
      </c>
      <c r="B4030" s="1" t="str">
        <f t="shared" si="62"/>
        <v>2008M8</v>
      </c>
      <c r="C4030">
        <v>77.010002</v>
      </c>
      <c r="D4030">
        <v>77.309997999999993</v>
      </c>
      <c r="E4030">
        <v>76.620002999999997</v>
      </c>
      <c r="F4030">
        <v>77.150002000000001</v>
      </c>
      <c r="G4030">
        <v>77.150002000000001</v>
      </c>
      <c r="H4030">
        <v>0</v>
      </c>
    </row>
    <row r="4031" spans="1:8" x14ac:dyDescent="0.25">
      <c r="A4031" s="1">
        <v>39689</v>
      </c>
      <c r="B4031" s="1" t="str">
        <f t="shared" si="62"/>
        <v>2008M8</v>
      </c>
      <c r="C4031">
        <v>77.129997000000003</v>
      </c>
      <c r="D4031">
        <v>77.440002000000007</v>
      </c>
      <c r="E4031">
        <v>76.790001000000004</v>
      </c>
      <c r="F4031">
        <v>77.379997000000003</v>
      </c>
      <c r="G4031">
        <v>77.379997000000003</v>
      </c>
      <c r="H4031">
        <v>0</v>
      </c>
    </row>
    <row r="4032" spans="1:8" x14ac:dyDescent="0.25">
      <c r="A4032" s="1">
        <v>39693</v>
      </c>
      <c r="B4032" s="1" t="str">
        <f t="shared" si="62"/>
        <v>2008M9</v>
      </c>
      <c r="C4032">
        <v>77.75</v>
      </c>
      <c r="D4032">
        <v>78.309997999999993</v>
      </c>
      <c r="E4032">
        <v>77.650002000000001</v>
      </c>
      <c r="F4032">
        <v>78.059997999999993</v>
      </c>
      <c r="G4032">
        <v>78.059997999999993</v>
      </c>
      <c r="H4032">
        <v>0</v>
      </c>
    </row>
    <row r="4033" spans="1:8" x14ac:dyDescent="0.25">
      <c r="A4033" s="1">
        <v>39694</v>
      </c>
      <c r="B4033" s="1" t="str">
        <f t="shared" si="62"/>
        <v>2008M9</v>
      </c>
      <c r="C4033">
        <v>78.059997999999993</v>
      </c>
      <c r="D4033">
        <v>78.650002000000001</v>
      </c>
      <c r="E4033">
        <v>77.970000999999996</v>
      </c>
      <c r="F4033">
        <v>78.089995999999999</v>
      </c>
      <c r="G4033">
        <v>78.089995999999999</v>
      </c>
      <c r="H4033">
        <v>0</v>
      </c>
    </row>
    <row r="4034" spans="1:8" x14ac:dyDescent="0.25">
      <c r="A4034" s="1">
        <v>39695</v>
      </c>
      <c r="B4034" s="1" t="str">
        <f t="shared" si="62"/>
        <v>2008M9</v>
      </c>
      <c r="C4034">
        <v>78.069999999999993</v>
      </c>
      <c r="D4034">
        <v>79.080001999999993</v>
      </c>
      <c r="E4034">
        <v>77.819999999999993</v>
      </c>
      <c r="F4034">
        <v>78.610000999999997</v>
      </c>
      <c r="G4034">
        <v>78.610000999999997</v>
      </c>
      <c r="H4034">
        <v>0</v>
      </c>
    </row>
    <row r="4035" spans="1:8" x14ac:dyDescent="0.25">
      <c r="A4035" s="1">
        <v>39696</v>
      </c>
      <c r="B4035" s="1" t="str">
        <f t="shared" ref="B4035:B4098" si="63">YEAR(A4035)&amp;"M"&amp;MONTH(A4035)</f>
        <v>2008M9</v>
      </c>
      <c r="C4035">
        <v>78.949996999999996</v>
      </c>
      <c r="D4035">
        <v>79.069999999999993</v>
      </c>
      <c r="E4035">
        <v>78.389999000000003</v>
      </c>
      <c r="F4035">
        <v>78.930000000000007</v>
      </c>
      <c r="G4035">
        <v>78.930000000000007</v>
      </c>
      <c r="H4035">
        <v>0</v>
      </c>
    </row>
    <row r="4036" spans="1:8" x14ac:dyDescent="0.25">
      <c r="A4036" s="1">
        <v>39699</v>
      </c>
      <c r="B4036" s="1" t="str">
        <f t="shared" si="63"/>
        <v>2008M9</v>
      </c>
      <c r="C4036">
        <v>78.720000999999996</v>
      </c>
      <c r="D4036">
        <v>79.839995999999999</v>
      </c>
      <c r="E4036">
        <v>78.199996999999996</v>
      </c>
      <c r="F4036">
        <v>79.589995999999999</v>
      </c>
      <c r="G4036">
        <v>79.589995999999999</v>
      </c>
      <c r="H4036">
        <v>0</v>
      </c>
    </row>
    <row r="4037" spans="1:8" x14ac:dyDescent="0.25">
      <c r="A4037" s="1">
        <v>39700</v>
      </c>
      <c r="B4037" s="1" t="str">
        <f t="shared" si="63"/>
        <v>2008M9</v>
      </c>
      <c r="C4037">
        <v>79.449996999999996</v>
      </c>
      <c r="D4037">
        <v>79.779999000000004</v>
      </c>
      <c r="E4037">
        <v>79</v>
      </c>
      <c r="F4037">
        <v>79.25</v>
      </c>
      <c r="G4037">
        <v>79.25</v>
      </c>
      <c r="H4037">
        <v>0</v>
      </c>
    </row>
    <row r="4038" spans="1:8" x14ac:dyDescent="0.25">
      <c r="A4038" s="1">
        <v>39701</v>
      </c>
      <c r="B4038" s="1" t="str">
        <f t="shared" si="63"/>
        <v>2008M9</v>
      </c>
      <c r="C4038">
        <v>79.519997000000004</v>
      </c>
      <c r="D4038">
        <v>80.160004000000001</v>
      </c>
      <c r="E4038">
        <v>79.209998999999996</v>
      </c>
      <c r="F4038">
        <v>79.849997999999999</v>
      </c>
      <c r="G4038">
        <v>79.849997999999999</v>
      </c>
      <c r="H4038">
        <v>0</v>
      </c>
    </row>
    <row r="4039" spans="1:8" x14ac:dyDescent="0.25">
      <c r="A4039" s="1">
        <v>39702</v>
      </c>
      <c r="B4039" s="1" t="str">
        <f t="shared" si="63"/>
        <v>2008M9</v>
      </c>
      <c r="C4039">
        <v>80.080001999999993</v>
      </c>
      <c r="D4039">
        <v>80.379997000000003</v>
      </c>
      <c r="E4039">
        <v>79.790001000000004</v>
      </c>
      <c r="F4039">
        <v>80.150002000000001</v>
      </c>
      <c r="G4039">
        <v>80.150002000000001</v>
      </c>
      <c r="H4039">
        <v>0</v>
      </c>
    </row>
    <row r="4040" spans="1:8" x14ac:dyDescent="0.25">
      <c r="A4040" s="1">
        <v>39703</v>
      </c>
      <c r="B4040" s="1" t="str">
        <f t="shared" si="63"/>
        <v>2008M9</v>
      </c>
      <c r="C4040">
        <v>80</v>
      </c>
      <c r="D4040">
        <v>80.050003000000004</v>
      </c>
      <c r="E4040">
        <v>78.910004000000001</v>
      </c>
      <c r="F4040">
        <v>78.970000999999996</v>
      </c>
      <c r="G4040">
        <v>78.970000999999996</v>
      </c>
      <c r="H4040">
        <v>0</v>
      </c>
    </row>
    <row r="4041" spans="1:8" x14ac:dyDescent="0.25">
      <c r="A4041" s="1">
        <v>39706</v>
      </c>
      <c r="B4041" s="1" t="str">
        <f t="shared" si="63"/>
        <v>2008M9</v>
      </c>
      <c r="C4041">
        <v>78.419998000000007</v>
      </c>
      <c r="D4041">
        <v>79.360000999999997</v>
      </c>
      <c r="E4041">
        <v>77.639999000000003</v>
      </c>
      <c r="F4041">
        <v>78.910004000000001</v>
      </c>
      <c r="G4041">
        <v>78.910004000000001</v>
      </c>
      <c r="H4041">
        <v>0</v>
      </c>
    </row>
    <row r="4042" spans="1:8" x14ac:dyDescent="0.25">
      <c r="A4042" s="1">
        <v>39707</v>
      </c>
      <c r="B4042" s="1" t="str">
        <f t="shared" si="63"/>
        <v>2008M9</v>
      </c>
      <c r="C4042">
        <v>78.480002999999996</v>
      </c>
      <c r="D4042">
        <v>79.370002999999997</v>
      </c>
      <c r="E4042">
        <v>78.379997000000003</v>
      </c>
      <c r="F4042">
        <v>79.069999999999993</v>
      </c>
      <c r="G4042">
        <v>79.069999999999993</v>
      </c>
      <c r="H4042">
        <v>0</v>
      </c>
    </row>
    <row r="4043" spans="1:8" x14ac:dyDescent="0.25">
      <c r="A4043" s="1">
        <v>39708</v>
      </c>
      <c r="B4043" s="1" t="str">
        <f t="shared" si="63"/>
        <v>2008M9</v>
      </c>
      <c r="C4043">
        <v>79.239998</v>
      </c>
      <c r="D4043">
        <v>79.260002</v>
      </c>
      <c r="E4043">
        <v>77.940002000000007</v>
      </c>
      <c r="F4043">
        <v>78.099997999999999</v>
      </c>
      <c r="G4043">
        <v>78.099997999999999</v>
      </c>
      <c r="H4043">
        <v>0</v>
      </c>
    </row>
    <row r="4044" spans="1:8" x14ac:dyDescent="0.25">
      <c r="A4044" s="1">
        <v>39709</v>
      </c>
      <c r="B4044" s="1" t="str">
        <f t="shared" si="63"/>
        <v>2008M9</v>
      </c>
      <c r="C4044">
        <v>78.220000999999996</v>
      </c>
      <c r="D4044">
        <v>78.410004000000001</v>
      </c>
      <c r="E4044">
        <v>77.260002</v>
      </c>
      <c r="F4044">
        <v>78.019997000000004</v>
      </c>
      <c r="G4044">
        <v>78.019997000000004</v>
      </c>
      <c r="H4044">
        <v>0</v>
      </c>
    </row>
    <row r="4045" spans="1:8" x14ac:dyDescent="0.25">
      <c r="A4045" s="1">
        <v>39710</v>
      </c>
      <c r="B4045" s="1" t="str">
        <f t="shared" si="63"/>
        <v>2008M9</v>
      </c>
      <c r="C4045">
        <v>78.25</v>
      </c>
      <c r="D4045">
        <v>79.209998999999996</v>
      </c>
      <c r="E4045">
        <v>77.580001999999993</v>
      </c>
      <c r="F4045">
        <v>77.680000000000007</v>
      </c>
      <c r="G4045">
        <v>77.680000000000007</v>
      </c>
      <c r="H4045">
        <v>0</v>
      </c>
    </row>
    <row r="4046" spans="1:8" x14ac:dyDescent="0.25">
      <c r="A4046" s="1">
        <v>39713</v>
      </c>
      <c r="B4046" s="1" t="str">
        <f t="shared" si="63"/>
        <v>2008M9</v>
      </c>
      <c r="C4046">
        <v>77.580001999999993</v>
      </c>
      <c r="D4046">
        <v>77.800003000000004</v>
      </c>
      <c r="E4046">
        <v>75.889999000000003</v>
      </c>
      <c r="F4046">
        <v>76.150002000000001</v>
      </c>
      <c r="G4046">
        <v>76.150002000000001</v>
      </c>
      <c r="H4046">
        <v>0</v>
      </c>
    </row>
    <row r="4047" spans="1:8" x14ac:dyDescent="0.25">
      <c r="A4047" s="1">
        <v>39714</v>
      </c>
      <c r="B4047" s="1" t="str">
        <f t="shared" si="63"/>
        <v>2008M9</v>
      </c>
      <c r="C4047">
        <v>76.190002000000007</v>
      </c>
      <c r="D4047">
        <v>76.919998000000007</v>
      </c>
      <c r="E4047">
        <v>76.059997999999993</v>
      </c>
      <c r="F4047">
        <v>76.470000999999996</v>
      </c>
      <c r="G4047">
        <v>76.470000999999996</v>
      </c>
      <c r="H4047">
        <v>0</v>
      </c>
    </row>
    <row r="4048" spans="1:8" x14ac:dyDescent="0.25">
      <c r="A4048" s="1">
        <v>39715</v>
      </c>
      <c r="B4048" s="1" t="str">
        <f t="shared" si="63"/>
        <v>2008M9</v>
      </c>
      <c r="C4048">
        <v>76.639999000000003</v>
      </c>
      <c r="D4048">
        <v>77.050003000000004</v>
      </c>
      <c r="E4048">
        <v>76.400002000000001</v>
      </c>
      <c r="F4048">
        <v>76.790001000000004</v>
      </c>
      <c r="G4048">
        <v>76.790001000000004</v>
      </c>
      <c r="H4048">
        <v>0</v>
      </c>
    </row>
    <row r="4049" spans="1:8" x14ac:dyDescent="0.25">
      <c r="A4049" s="1">
        <v>39716</v>
      </c>
      <c r="B4049" s="1" t="str">
        <f t="shared" si="63"/>
        <v>2008M9</v>
      </c>
      <c r="C4049">
        <v>76.860000999999997</v>
      </c>
      <c r="D4049">
        <v>77.279999000000004</v>
      </c>
      <c r="E4049">
        <v>76.300003000000004</v>
      </c>
      <c r="F4049">
        <v>76.989998</v>
      </c>
      <c r="G4049">
        <v>76.989998</v>
      </c>
      <c r="H4049">
        <v>0</v>
      </c>
    </row>
    <row r="4050" spans="1:8" x14ac:dyDescent="0.25">
      <c r="A4050" s="1">
        <v>39717</v>
      </c>
      <c r="B4050" s="1" t="str">
        <f t="shared" si="63"/>
        <v>2008M9</v>
      </c>
      <c r="C4050">
        <v>76.970000999999996</v>
      </c>
      <c r="D4050">
        <v>77.150002000000001</v>
      </c>
      <c r="E4050">
        <v>76.699996999999996</v>
      </c>
      <c r="F4050">
        <v>76.949996999999996</v>
      </c>
      <c r="G4050">
        <v>76.949996999999996</v>
      </c>
      <c r="H4050">
        <v>0</v>
      </c>
    </row>
    <row r="4051" spans="1:8" x14ac:dyDescent="0.25">
      <c r="A4051" s="1">
        <v>39720</v>
      </c>
      <c r="B4051" s="1" t="str">
        <f t="shared" si="63"/>
        <v>2008M9</v>
      </c>
      <c r="C4051">
        <v>76.910004000000001</v>
      </c>
      <c r="D4051">
        <v>78.370002999999997</v>
      </c>
      <c r="E4051">
        <v>76.900002000000001</v>
      </c>
      <c r="F4051">
        <v>77.470000999999996</v>
      </c>
      <c r="G4051">
        <v>77.470000999999996</v>
      </c>
      <c r="H4051">
        <v>0</v>
      </c>
    </row>
    <row r="4052" spans="1:8" x14ac:dyDescent="0.25">
      <c r="A4052" s="1">
        <v>39721</v>
      </c>
      <c r="B4052" s="1" t="str">
        <f t="shared" si="63"/>
        <v>2008M9</v>
      </c>
      <c r="C4052">
        <v>77.889999000000003</v>
      </c>
      <c r="D4052">
        <v>79.690002000000007</v>
      </c>
      <c r="E4052">
        <v>77.730002999999996</v>
      </c>
      <c r="F4052">
        <v>79.449996999999996</v>
      </c>
      <c r="G4052">
        <v>79.449996999999996</v>
      </c>
      <c r="H4052">
        <v>0</v>
      </c>
    </row>
    <row r="4053" spans="1:8" x14ac:dyDescent="0.25">
      <c r="A4053" s="1">
        <v>39722</v>
      </c>
      <c r="B4053" s="1" t="str">
        <f t="shared" si="63"/>
        <v>2008M10</v>
      </c>
      <c r="C4053">
        <v>79.209998999999996</v>
      </c>
      <c r="D4053">
        <v>79.870002999999997</v>
      </c>
      <c r="E4053">
        <v>78.949996999999996</v>
      </c>
      <c r="F4053">
        <v>79.459998999999996</v>
      </c>
      <c r="G4053">
        <v>79.459998999999996</v>
      </c>
      <c r="H4053">
        <v>0</v>
      </c>
    </row>
    <row r="4054" spans="1:8" x14ac:dyDescent="0.25">
      <c r="A4054" s="1">
        <v>39723</v>
      </c>
      <c r="B4054" s="1" t="str">
        <f t="shared" si="63"/>
        <v>2008M10</v>
      </c>
      <c r="C4054">
        <v>79.699996999999996</v>
      </c>
      <c r="D4054">
        <v>80.790001000000004</v>
      </c>
      <c r="E4054">
        <v>79.639999000000003</v>
      </c>
      <c r="F4054">
        <v>80.440002000000007</v>
      </c>
      <c r="G4054">
        <v>80.440002000000007</v>
      </c>
      <c r="H4054">
        <v>0</v>
      </c>
    </row>
    <row r="4055" spans="1:8" x14ac:dyDescent="0.25">
      <c r="A4055" s="1">
        <v>39724</v>
      </c>
      <c r="B4055" s="1" t="str">
        <f t="shared" si="63"/>
        <v>2008M10</v>
      </c>
      <c r="C4055">
        <v>80.510002</v>
      </c>
      <c r="D4055">
        <v>80.930000000000007</v>
      </c>
      <c r="E4055">
        <v>79.989998</v>
      </c>
      <c r="F4055">
        <v>80.309997999999993</v>
      </c>
      <c r="G4055">
        <v>80.309997999999993</v>
      </c>
      <c r="H4055">
        <v>0</v>
      </c>
    </row>
    <row r="4056" spans="1:8" x14ac:dyDescent="0.25">
      <c r="A4056" s="1">
        <v>39727</v>
      </c>
      <c r="B4056" s="1" t="str">
        <f t="shared" si="63"/>
        <v>2008M10</v>
      </c>
      <c r="C4056">
        <v>81.089995999999999</v>
      </c>
      <c r="D4056">
        <v>81.75</v>
      </c>
      <c r="E4056">
        <v>80.809997999999993</v>
      </c>
      <c r="F4056">
        <v>81.680000000000007</v>
      </c>
      <c r="G4056">
        <v>81.680000000000007</v>
      </c>
      <c r="H4056">
        <v>0</v>
      </c>
    </row>
    <row r="4057" spans="1:8" x14ac:dyDescent="0.25">
      <c r="A4057" s="1">
        <v>39728</v>
      </c>
      <c r="B4057" s="1" t="str">
        <f t="shared" si="63"/>
        <v>2008M10</v>
      </c>
      <c r="C4057">
        <v>81.459998999999996</v>
      </c>
      <c r="D4057">
        <v>81.650002000000001</v>
      </c>
      <c r="E4057">
        <v>80.569999999999993</v>
      </c>
      <c r="F4057">
        <v>80.970000999999996</v>
      </c>
      <c r="G4057">
        <v>80.970000999999996</v>
      </c>
      <c r="H4057">
        <v>0</v>
      </c>
    </row>
    <row r="4058" spans="1:8" x14ac:dyDescent="0.25">
      <c r="A4058" s="1">
        <v>39729</v>
      </c>
      <c r="B4058" s="1" t="str">
        <f t="shared" si="63"/>
        <v>2008M10</v>
      </c>
      <c r="C4058">
        <v>81.199996999999996</v>
      </c>
      <c r="D4058">
        <v>81.360000999999997</v>
      </c>
      <c r="E4058">
        <v>80.400002000000001</v>
      </c>
      <c r="F4058">
        <v>80.910004000000001</v>
      </c>
      <c r="G4058">
        <v>80.910004000000001</v>
      </c>
      <c r="H4058">
        <v>0</v>
      </c>
    </row>
    <row r="4059" spans="1:8" x14ac:dyDescent="0.25">
      <c r="A4059" s="1">
        <v>39730</v>
      </c>
      <c r="B4059" s="1" t="str">
        <f t="shared" si="63"/>
        <v>2008M10</v>
      </c>
      <c r="C4059">
        <v>81</v>
      </c>
      <c r="D4059">
        <v>81.489998</v>
      </c>
      <c r="E4059">
        <v>80.540001000000004</v>
      </c>
      <c r="F4059">
        <v>81.160004000000001</v>
      </c>
      <c r="G4059">
        <v>81.160004000000001</v>
      </c>
      <c r="H4059">
        <v>0</v>
      </c>
    </row>
    <row r="4060" spans="1:8" x14ac:dyDescent="0.25">
      <c r="A4060" s="1">
        <v>39731</v>
      </c>
      <c r="B4060" s="1" t="str">
        <f t="shared" si="63"/>
        <v>2008M10</v>
      </c>
      <c r="C4060">
        <v>81.400002000000001</v>
      </c>
      <c r="D4060">
        <v>83.190002000000007</v>
      </c>
      <c r="E4060">
        <v>81.290001000000004</v>
      </c>
      <c r="F4060">
        <v>83</v>
      </c>
      <c r="G4060">
        <v>83</v>
      </c>
      <c r="H4060">
        <v>0</v>
      </c>
    </row>
    <row r="4061" spans="1:8" x14ac:dyDescent="0.25">
      <c r="A4061" s="1">
        <v>39734</v>
      </c>
      <c r="B4061" s="1" t="str">
        <f t="shared" si="63"/>
        <v>2008M10</v>
      </c>
      <c r="C4061">
        <v>81.580001999999993</v>
      </c>
      <c r="D4061">
        <v>82.239998</v>
      </c>
      <c r="E4061">
        <v>81.040001000000004</v>
      </c>
      <c r="F4061">
        <v>81.879997000000003</v>
      </c>
      <c r="G4061">
        <v>81.879997000000003</v>
      </c>
      <c r="H4061">
        <v>0</v>
      </c>
    </row>
    <row r="4062" spans="1:8" x14ac:dyDescent="0.25">
      <c r="A4062" s="1">
        <v>39735</v>
      </c>
      <c r="B4062" s="1" t="str">
        <f t="shared" si="63"/>
        <v>2008M10</v>
      </c>
      <c r="C4062">
        <v>81.349997999999999</v>
      </c>
      <c r="D4062">
        <v>81.599997999999999</v>
      </c>
      <c r="E4062">
        <v>80.75</v>
      </c>
      <c r="F4062">
        <v>81.360000999999997</v>
      </c>
      <c r="G4062">
        <v>81.360000999999997</v>
      </c>
      <c r="H4062">
        <v>0</v>
      </c>
    </row>
    <row r="4063" spans="1:8" x14ac:dyDescent="0.25">
      <c r="A4063" s="1">
        <v>39736</v>
      </c>
      <c r="B4063" s="1" t="str">
        <f t="shared" si="63"/>
        <v>2008M10</v>
      </c>
      <c r="C4063">
        <v>81.620002999999997</v>
      </c>
      <c r="D4063">
        <v>82.449996999999996</v>
      </c>
      <c r="E4063">
        <v>81.089995999999999</v>
      </c>
      <c r="F4063">
        <v>82.050003000000004</v>
      </c>
      <c r="G4063">
        <v>82.050003000000004</v>
      </c>
      <c r="H4063">
        <v>0</v>
      </c>
    </row>
    <row r="4064" spans="1:8" x14ac:dyDescent="0.25">
      <c r="A4064" s="1">
        <v>39737</v>
      </c>
      <c r="B4064" s="1" t="str">
        <f t="shared" si="63"/>
        <v>2008M10</v>
      </c>
      <c r="C4064">
        <v>82.32</v>
      </c>
      <c r="D4064">
        <v>82.839995999999999</v>
      </c>
      <c r="E4064">
        <v>82</v>
      </c>
      <c r="F4064">
        <v>82.459998999999996</v>
      </c>
      <c r="G4064">
        <v>82.459998999999996</v>
      </c>
      <c r="H4064">
        <v>0</v>
      </c>
    </row>
    <row r="4065" spans="1:8" x14ac:dyDescent="0.25">
      <c r="A4065" s="1">
        <v>39738</v>
      </c>
      <c r="B4065" s="1" t="str">
        <f t="shared" si="63"/>
        <v>2008M10</v>
      </c>
      <c r="C4065">
        <v>82.099997999999999</v>
      </c>
      <c r="D4065">
        <v>82.639999000000003</v>
      </c>
      <c r="E4065">
        <v>82.07</v>
      </c>
      <c r="F4065">
        <v>82.410004000000001</v>
      </c>
      <c r="G4065">
        <v>82.410004000000001</v>
      </c>
      <c r="H4065">
        <v>0</v>
      </c>
    </row>
    <row r="4066" spans="1:8" x14ac:dyDescent="0.25">
      <c r="A4066" s="1">
        <v>39741</v>
      </c>
      <c r="B4066" s="1" t="str">
        <f t="shared" si="63"/>
        <v>2008M10</v>
      </c>
      <c r="C4066">
        <v>82.5</v>
      </c>
      <c r="D4066">
        <v>83.230002999999996</v>
      </c>
      <c r="E4066">
        <v>81.959998999999996</v>
      </c>
      <c r="F4066">
        <v>83.099997999999999</v>
      </c>
      <c r="G4066">
        <v>83.099997999999999</v>
      </c>
      <c r="H4066">
        <v>0</v>
      </c>
    </row>
    <row r="4067" spans="1:8" x14ac:dyDescent="0.25">
      <c r="A4067" s="1">
        <v>39742</v>
      </c>
      <c r="B4067" s="1" t="str">
        <f t="shared" si="63"/>
        <v>2008M10</v>
      </c>
      <c r="C4067">
        <v>83.110000999999997</v>
      </c>
      <c r="D4067">
        <v>84.459998999999996</v>
      </c>
      <c r="E4067">
        <v>82.959998999999996</v>
      </c>
      <c r="F4067">
        <v>83.989998</v>
      </c>
      <c r="G4067">
        <v>83.989998</v>
      </c>
      <c r="H4067">
        <v>0</v>
      </c>
    </row>
    <row r="4068" spans="1:8" x14ac:dyDescent="0.25">
      <c r="A4068" s="1">
        <v>39743</v>
      </c>
      <c r="B4068" s="1" t="str">
        <f t="shared" si="63"/>
        <v>2008M10</v>
      </c>
      <c r="C4068">
        <v>84.400002000000001</v>
      </c>
      <c r="D4068">
        <v>85.919998000000007</v>
      </c>
      <c r="E4068">
        <v>84.389999000000003</v>
      </c>
      <c r="F4068">
        <v>85.370002999999997</v>
      </c>
      <c r="G4068">
        <v>85.370002999999997</v>
      </c>
      <c r="H4068">
        <v>0</v>
      </c>
    </row>
    <row r="4069" spans="1:8" x14ac:dyDescent="0.25">
      <c r="A4069" s="1">
        <v>39744</v>
      </c>
      <c r="B4069" s="1" t="str">
        <f t="shared" si="63"/>
        <v>2008M10</v>
      </c>
      <c r="C4069">
        <v>85.949996999999996</v>
      </c>
      <c r="D4069">
        <v>86.120002999999997</v>
      </c>
      <c r="E4069">
        <v>84.699996999999996</v>
      </c>
      <c r="F4069">
        <v>85.360000999999997</v>
      </c>
      <c r="G4069">
        <v>85.360000999999997</v>
      </c>
      <c r="H4069">
        <v>0</v>
      </c>
    </row>
    <row r="4070" spans="1:8" x14ac:dyDescent="0.25">
      <c r="A4070" s="1">
        <v>39745</v>
      </c>
      <c r="B4070" s="1" t="str">
        <f t="shared" si="63"/>
        <v>2008M10</v>
      </c>
      <c r="C4070">
        <v>84.980002999999996</v>
      </c>
      <c r="D4070">
        <v>86.959998999999996</v>
      </c>
      <c r="E4070">
        <v>84.980002999999996</v>
      </c>
      <c r="F4070">
        <v>86.440002000000007</v>
      </c>
      <c r="G4070">
        <v>86.440002000000007</v>
      </c>
      <c r="H4070">
        <v>0</v>
      </c>
    </row>
    <row r="4071" spans="1:8" x14ac:dyDescent="0.25">
      <c r="A4071" s="1">
        <v>39748</v>
      </c>
      <c r="B4071" s="1" t="str">
        <f t="shared" si="63"/>
        <v>2008M10</v>
      </c>
      <c r="C4071">
        <v>86.32</v>
      </c>
      <c r="D4071">
        <v>87.860000999999997</v>
      </c>
      <c r="E4071">
        <v>86.040001000000004</v>
      </c>
      <c r="F4071">
        <v>86.93</v>
      </c>
      <c r="G4071">
        <v>86.93</v>
      </c>
      <c r="H4071">
        <v>0</v>
      </c>
    </row>
    <row r="4072" spans="1:8" x14ac:dyDescent="0.25">
      <c r="A4072" s="1">
        <v>39749</v>
      </c>
      <c r="B4072" s="1" t="str">
        <f t="shared" si="63"/>
        <v>2008M10</v>
      </c>
      <c r="C4072">
        <v>87.25</v>
      </c>
      <c r="D4072">
        <v>87.879997000000003</v>
      </c>
      <c r="E4072">
        <v>86.099997999999999</v>
      </c>
      <c r="F4072">
        <v>87.029999000000004</v>
      </c>
      <c r="G4072">
        <v>87.029999000000004</v>
      </c>
      <c r="H4072">
        <v>0</v>
      </c>
    </row>
    <row r="4073" spans="1:8" x14ac:dyDescent="0.25">
      <c r="A4073" s="1">
        <v>39750</v>
      </c>
      <c r="B4073" s="1" t="str">
        <f t="shared" si="63"/>
        <v>2008M10</v>
      </c>
      <c r="C4073">
        <v>86.059997999999993</v>
      </c>
      <c r="D4073">
        <v>86.529999000000004</v>
      </c>
      <c r="E4073">
        <v>84.470000999999996</v>
      </c>
      <c r="F4073">
        <v>85.07</v>
      </c>
      <c r="G4073">
        <v>85.07</v>
      </c>
      <c r="H4073">
        <v>0</v>
      </c>
    </row>
    <row r="4074" spans="1:8" x14ac:dyDescent="0.25">
      <c r="A4074" s="1">
        <v>39751</v>
      </c>
      <c r="B4074" s="1" t="str">
        <f t="shared" si="63"/>
        <v>2008M10</v>
      </c>
      <c r="C4074">
        <v>84.589995999999999</v>
      </c>
      <c r="D4074">
        <v>85.349997999999999</v>
      </c>
      <c r="E4074">
        <v>83.099997999999999</v>
      </c>
      <c r="F4074">
        <v>84.559997999999993</v>
      </c>
      <c r="G4074">
        <v>84.559997999999993</v>
      </c>
      <c r="H4074">
        <v>0</v>
      </c>
    </row>
    <row r="4075" spans="1:8" x14ac:dyDescent="0.25">
      <c r="A4075" s="1">
        <v>39752</v>
      </c>
      <c r="B4075" s="1" t="str">
        <f t="shared" si="63"/>
        <v>2008M10</v>
      </c>
      <c r="C4075">
        <v>84.959998999999996</v>
      </c>
      <c r="D4075">
        <v>86.199996999999996</v>
      </c>
      <c r="E4075">
        <v>84.849997999999999</v>
      </c>
      <c r="F4075">
        <v>85.629997000000003</v>
      </c>
      <c r="G4075">
        <v>85.629997000000003</v>
      </c>
      <c r="H4075">
        <v>0</v>
      </c>
    </row>
    <row r="4076" spans="1:8" x14ac:dyDescent="0.25">
      <c r="A4076" s="1">
        <v>39755</v>
      </c>
      <c r="B4076" s="1" t="str">
        <f t="shared" si="63"/>
        <v>2008M11</v>
      </c>
      <c r="C4076">
        <v>85.809997999999993</v>
      </c>
      <c r="D4076">
        <v>86.629997000000003</v>
      </c>
      <c r="E4076">
        <v>84.900002000000001</v>
      </c>
      <c r="F4076">
        <v>86.349997999999999</v>
      </c>
      <c r="G4076">
        <v>86.349997999999999</v>
      </c>
      <c r="H4076">
        <v>0</v>
      </c>
    </row>
    <row r="4077" spans="1:8" x14ac:dyDescent="0.25">
      <c r="A4077" s="1">
        <v>39756</v>
      </c>
      <c r="B4077" s="1" t="str">
        <f t="shared" si="63"/>
        <v>2008M11</v>
      </c>
      <c r="C4077">
        <v>86.440002000000007</v>
      </c>
      <c r="D4077">
        <v>86.900002000000001</v>
      </c>
      <c r="E4077">
        <v>84.300003000000004</v>
      </c>
      <c r="F4077">
        <v>84.779999000000004</v>
      </c>
      <c r="G4077">
        <v>84.779999000000004</v>
      </c>
      <c r="H4077">
        <v>0</v>
      </c>
    </row>
    <row r="4078" spans="1:8" x14ac:dyDescent="0.25">
      <c r="A4078" s="1">
        <v>39757</v>
      </c>
      <c r="B4078" s="1" t="str">
        <f t="shared" si="63"/>
        <v>2008M11</v>
      </c>
      <c r="C4078">
        <v>84.519997000000004</v>
      </c>
      <c r="D4078">
        <v>85.580001999999993</v>
      </c>
      <c r="E4078">
        <v>83.900002000000001</v>
      </c>
      <c r="F4078">
        <v>84.610000999999997</v>
      </c>
      <c r="G4078">
        <v>84.610000999999997</v>
      </c>
      <c r="H4078">
        <v>0</v>
      </c>
    </row>
    <row r="4079" spans="1:8" x14ac:dyDescent="0.25">
      <c r="A4079" s="1">
        <v>39758</v>
      </c>
      <c r="B4079" s="1" t="str">
        <f t="shared" si="63"/>
        <v>2008M11</v>
      </c>
      <c r="C4079">
        <v>84.980002999999996</v>
      </c>
      <c r="D4079">
        <v>86.290001000000004</v>
      </c>
      <c r="E4079">
        <v>84.830001999999993</v>
      </c>
      <c r="F4079">
        <v>85.889999000000003</v>
      </c>
      <c r="G4079">
        <v>85.889999000000003</v>
      </c>
      <c r="H4079">
        <v>0</v>
      </c>
    </row>
    <row r="4080" spans="1:8" x14ac:dyDescent="0.25">
      <c r="A4080" s="1">
        <v>39759</v>
      </c>
      <c r="B4080" s="1" t="str">
        <f t="shared" si="63"/>
        <v>2008M11</v>
      </c>
      <c r="C4080">
        <v>86.239998</v>
      </c>
      <c r="D4080">
        <v>86.349997999999999</v>
      </c>
      <c r="E4080">
        <v>85.339995999999999</v>
      </c>
      <c r="F4080">
        <v>85.910004000000001</v>
      </c>
      <c r="G4080">
        <v>85.910004000000001</v>
      </c>
      <c r="H4080">
        <v>0</v>
      </c>
    </row>
    <row r="4081" spans="1:8" x14ac:dyDescent="0.25">
      <c r="A4081" s="1">
        <v>39762</v>
      </c>
      <c r="B4081" s="1" t="str">
        <f t="shared" si="63"/>
        <v>2008M11</v>
      </c>
      <c r="C4081">
        <v>85.68</v>
      </c>
      <c r="D4081">
        <v>86.129997000000003</v>
      </c>
      <c r="E4081">
        <v>85.059997999999993</v>
      </c>
      <c r="F4081">
        <v>85.910004000000001</v>
      </c>
      <c r="G4081">
        <v>85.910004000000001</v>
      </c>
      <c r="H4081">
        <v>0</v>
      </c>
    </row>
    <row r="4082" spans="1:8" x14ac:dyDescent="0.25">
      <c r="A4082" s="1">
        <v>39763</v>
      </c>
      <c r="B4082" s="1" t="str">
        <f t="shared" si="63"/>
        <v>2008M11</v>
      </c>
      <c r="C4082">
        <v>85.919998000000007</v>
      </c>
      <c r="D4082">
        <v>87.279999000000004</v>
      </c>
      <c r="E4082">
        <v>85.690002000000007</v>
      </c>
      <c r="F4082">
        <v>87.07</v>
      </c>
      <c r="G4082">
        <v>87.07</v>
      </c>
      <c r="H4082">
        <v>0</v>
      </c>
    </row>
    <row r="4083" spans="1:8" x14ac:dyDescent="0.25">
      <c r="A4083" s="1">
        <v>39764</v>
      </c>
      <c r="B4083" s="1" t="str">
        <f t="shared" si="63"/>
        <v>2008M11</v>
      </c>
      <c r="C4083">
        <v>87.07</v>
      </c>
      <c r="D4083">
        <v>87.790001000000004</v>
      </c>
      <c r="E4083">
        <v>86.629997000000003</v>
      </c>
      <c r="F4083">
        <v>87.470000999999996</v>
      </c>
      <c r="G4083">
        <v>87.470000999999996</v>
      </c>
      <c r="H4083">
        <v>0</v>
      </c>
    </row>
    <row r="4084" spans="1:8" x14ac:dyDescent="0.25">
      <c r="A4084" s="1">
        <v>39765</v>
      </c>
      <c r="B4084" s="1" t="str">
        <f t="shared" si="63"/>
        <v>2008M11</v>
      </c>
      <c r="C4084">
        <v>87.629997000000003</v>
      </c>
      <c r="D4084">
        <v>88.150002000000001</v>
      </c>
      <c r="E4084">
        <v>86.129997000000003</v>
      </c>
      <c r="F4084">
        <v>86.940002000000007</v>
      </c>
      <c r="G4084">
        <v>86.940002000000007</v>
      </c>
      <c r="H4084">
        <v>0</v>
      </c>
    </row>
    <row r="4085" spans="1:8" x14ac:dyDescent="0.25">
      <c r="A4085" s="1">
        <v>39766</v>
      </c>
      <c r="B4085" s="1" t="str">
        <f t="shared" si="63"/>
        <v>2008M11</v>
      </c>
      <c r="C4085">
        <v>86.339995999999999</v>
      </c>
      <c r="D4085">
        <v>87.449996999999996</v>
      </c>
      <c r="E4085">
        <v>86.339995999999999</v>
      </c>
      <c r="F4085">
        <v>86.360000999999997</v>
      </c>
      <c r="G4085">
        <v>86.360000999999997</v>
      </c>
      <c r="H4085">
        <v>0</v>
      </c>
    </row>
    <row r="4086" spans="1:8" x14ac:dyDescent="0.25">
      <c r="A4086" s="1">
        <v>39769</v>
      </c>
      <c r="B4086" s="1" t="str">
        <f t="shared" si="63"/>
        <v>2008M11</v>
      </c>
      <c r="C4086">
        <v>87.57</v>
      </c>
      <c r="D4086">
        <v>87.790001000000004</v>
      </c>
      <c r="E4086">
        <v>86.489998</v>
      </c>
      <c r="F4086">
        <v>86.809997999999993</v>
      </c>
      <c r="G4086">
        <v>86.809997999999993</v>
      </c>
      <c r="H4086">
        <v>0</v>
      </c>
    </row>
    <row r="4087" spans="1:8" x14ac:dyDescent="0.25">
      <c r="A4087" s="1">
        <v>39770</v>
      </c>
      <c r="B4087" s="1" t="str">
        <f t="shared" si="63"/>
        <v>2008M11</v>
      </c>
      <c r="C4087">
        <v>86.889999000000003</v>
      </c>
      <c r="D4087">
        <v>87.440002000000007</v>
      </c>
      <c r="E4087">
        <v>86.779999000000004</v>
      </c>
      <c r="F4087">
        <v>87.370002999999997</v>
      </c>
      <c r="G4087">
        <v>87.370002999999997</v>
      </c>
      <c r="H4087">
        <v>0</v>
      </c>
    </row>
    <row r="4088" spans="1:8" x14ac:dyDescent="0.25">
      <c r="A4088" s="1">
        <v>39771</v>
      </c>
      <c r="B4088" s="1" t="str">
        <f t="shared" si="63"/>
        <v>2008M11</v>
      </c>
      <c r="C4088">
        <v>87.089995999999999</v>
      </c>
      <c r="D4088">
        <v>87.889999000000003</v>
      </c>
      <c r="E4088">
        <v>86.139999000000003</v>
      </c>
      <c r="F4088">
        <v>87.309997999999993</v>
      </c>
      <c r="G4088">
        <v>87.309997999999993</v>
      </c>
      <c r="H4088">
        <v>0</v>
      </c>
    </row>
    <row r="4089" spans="1:8" x14ac:dyDescent="0.25">
      <c r="A4089" s="1">
        <v>39772</v>
      </c>
      <c r="B4089" s="1" t="str">
        <f t="shared" si="63"/>
        <v>2008M11</v>
      </c>
      <c r="C4089">
        <v>87.75</v>
      </c>
      <c r="D4089">
        <v>88.339995999999999</v>
      </c>
      <c r="E4089">
        <v>87.419998000000007</v>
      </c>
      <c r="F4089">
        <v>87.970000999999996</v>
      </c>
      <c r="G4089">
        <v>87.970000999999996</v>
      </c>
      <c r="H4089">
        <v>0</v>
      </c>
    </row>
    <row r="4090" spans="1:8" x14ac:dyDescent="0.25">
      <c r="A4090" s="1">
        <v>39773</v>
      </c>
      <c r="B4090" s="1" t="str">
        <f t="shared" si="63"/>
        <v>2008M11</v>
      </c>
      <c r="C4090">
        <v>88.25</v>
      </c>
      <c r="D4090">
        <v>88.459998999999996</v>
      </c>
      <c r="E4090">
        <v>87.230002999999996</v>
      </c>
      <c r="F4090">
        <v>88.190002000000007</v>
      </c>
      <c r="G4090">
        <v>88.190002000000007</v>
      </c>
      <c r="H4090">
        <v>0</v>
      </c>
    </row>
    <row r="4091" spans="1:8" x14ac:dyDescent="0.25">
      <c r="A4091" s="1">
        <v>39776</v>
      </c>
      <c r="B4091" s="1" t="str">
        <f t="shared" si="63"/>
        <v>2008M11</v>
      </c>
      <c r="C4091">
        <v>87.610000999999997</v>
      </c>
      <c r="D4091">
        <v>87.709998999999996</v>
      </c>
      <c r="E4091">
        <v>85.68</v>
      </c>
      <c r="F4091">
        <v>86.080001999999993</v>
      </c>
      <c r="G4091">
        <v>86.080001999999993</v>
      </c>
      <c r="H4091">
        <v>0</v>
      </c>
    </row>
    <row r="4092" spans="1:8" x14ac:dyDescent="0.25">
      <c r="A4092" s="1">
        <v>39777</v>
      </c>
      <c r="B4092" s="1" t="str">
        <f t="shared" si="63"/>
        <v>2008M11</v>
      </c>
      <c r="C4092">
        <v>85.769997000000004</v>
      </c>
      <c r="D4092">
        <v>86.43</v>
      </c>
      <c r="E4092">
        <v>84.709998999999996</v>
      </c>
      <c r="F4092">
        <v>85</v>
      </c>
      <c r="G4092">
        <v>85</v>
      </c>
      <c r="H4092">
        <v>0</v>
      </c>
    </row>
    <row r="4093" spans="1:8" x14ac:dyDescent="0.25">
      <c r="A4093" s="1">
        <v>39778</v>
      </c>
      <c r="B4093" s="1" t="str">
        <f t="shared" si="63"/>
        <v>2008M11</v>
      </c>
      <c r="C4093">
        <v>84.959998999999996</v>
      </c>
      <c r="D4093">
        <v>86.110000999999997</v>
      </c>
      <c r="E4093">
        <v>84.900002000000001</v>
      </c>
      <c r="F4093">
        <v>85.669998000000007</v>
      </c>
      <c r="G4093">
        <v>85.669998000000007</v>
      </c>
      <c r="H4093">
        <v>0</v>
      </c>
    </row>
    <row r="4094" spans="1:8" x14ac:dyDescent="0.25">
      <c r="A4094" s="1">
        <v>39780</v>
      </c>
      <c r="B4094" s="1" t="str">
        <f t="shared" si="63"/>
        <v>2008M11</v>
      </c>
      <c r="C4094">
        <v>85.599997999999999</v>
      </c>
      <c r="D4094">
        <v>86.839995999999999</v>
      </c>
      <c r="E4094">
        <v>85.309997999999993</v>
      </c>
      <c r="F4094">
        <v>86.519997000000004</v>
      </c>
      <c r="G4094">
        <v>86.519997000000004</v>
      </c>
      <c r="H4094">
        <v>0</v>
      </c>
    </row>
    <row r="4095" spans="1:8" x14ac:dyDescent="0.25">
      <c r="A4095" s="1">
        <v>39783</v>
      </c>
      <c r="B4095" s="1" t="str">
        <f t="shared" si="63"/>
        <v>2008M12</v>
      </c>
      <c r="C4095">
        <v>86.43</v>
      </c>
      <c r="D4095">
        <v>87.32</v>
      </c>
      <c r="E4095">
        <v>86.419998000000007</v>
      </c>
      <c r="F4095">
        <v>86.720000999999996</v>
      </c>
      <c r="G4095">
        <v>86.720000999999996</v>
      </c>
      <c r="H4095">
        <v>0</v>
      </c>
    </row>
    <row r="4096" spans="1:8" x14ac:dyDescent="0.25">
      <c r="A4096" s="1">
        <v>39784</v>
      </c>
      <c r="B4096" s="1" t="str">
        <f t="shared" si="63"/>
        <v>2008M12</v>
      </c>
      <c r="C4096">
        <v>87.169998000000007</v>
      </c>
      <c r="D4096">
        <v>87.309997999999993</v>
      </c>
      <c r="E4096">
        <v>86.269997000000004</v>
      </c>
      <c r="F4096">
        <v>86.699996999999996</v>
      </c>
      <c r="G4096">
        <v>86.699996999999996</v>
      </c>
      <c r="H4096">
        <v>0</v>
      </c>
    </row>
    <row r="4097" spans="1:8" x14ac:dyDescent="0.25">
      <c r="A4097" s="1">
        <v>39785</v>
      </c>
      <c r="B4097" s="1" t="str">
        <f t="shared" si="63"/>
        <v>2008M12</v>
      </c>
      <c r="C4097">
        <v>86.620002999999997</v>
      </c>
      <c r="D4097">
        <v>87.269997000000004</v>
      </c>
      <c r="E4097">
        <v>86.489998</v>
      </c>
      <c r="F4097">
        <v>87.029999000000004</v>
      </c>
      <c r="G4097">
        <v>87.029999000000004</v>
      </c>
      <c r="H4097">
        <v>0</v>
      </c>
    </row>
    <row r="4098" spans="1:8" x14ac:dyDescent="0.25">
      <c r="A4098" s="1">
        <v>39786</v>
      </c>
      <c r="B4098" s="1" t="str">
        <f t="shared" si="63"/>
        <v>2008M12</v>
      </c>
      <c r="C4098">
        <v>86.730002999999996</v>
      </c>
      <c r="D4098">
        <v>87.699996999999996</v>
      </c>
      <c r="E4098">
        <v>86.099997999999999</v>
      </c>
      <c r="F4098">
        <v>86.440002000000007</v>
      </c>
      <c r="G4098">
        <v>86.440002000000007</v>
      </c>
      <c r="H4098">
        <v>0</v>
      </c>
    </row>
    <row r="4099" spans="1:8" x14ac:dyDescent="0.25">
      <c r="A4099" s="1">
        <v>39787</v>
      </c>
      <c r="B4099" s="1" t="str">
        <f t="shared" ref="B4099:B4162" si="64">YEAR(A4099)&amp;"M"&amp;MONTH(A4099)</f>
        <v>2008M12</v>
      </c>
      <c r="C4099">
        <v>86.610000999999997</v>
      </c>
      <c r="D4099">
        <v>87.489998</v>
      </c>
      <c r="E4099">
        <v>86.400002000000001</v>
      </c>
      <c r="F4099">
        <v>87.120002999999997</v>
      </c>
      <c r="G4099">
        <v>87.120002999999997</v>
      </c>
      <c r="H4099">
        <v>0</v>
      </c>
    </row>
    <row r="4100" spans="1:8" x14ac:dyDescent="0.25">
      <c r="A4100" s="1">
        <v>39790</v>
      </c>
      <c r="B4100" s="1" t="str">
        <f t="shared" si="64"/>
        <v>2008M12</v>
      </c>
      <c r="C4100">
        <v>86.870002999999997</v>
      </c>
      <c r="D4100">
        <v>86.910004000000001</v>
      </c>
      <c r="E4100">
        <v>85.470000999999996</v>
      </c>
      <c r="F4100">
        <v>85.559997999999993</v>
      </c>
      <c r="G4100">
        <v>85.559997999999993</v>
      </c>
      <c r="H4100">
        <v>0</v>
      </c>
    </row>
    <row r="4101" spans="1:8" x14ac:dyDescent="0.25">
      <c r="A4101" s="1">
        <v>39791</v>
      </c>
      <c r="B4101" s="1" t="str">
        <f t="shared" si="64"/>
        <v>2008M12</v>
      </c>
      <c r="C4101">
        <v>85.709998999999996</v>
      </c>
      <c r="D4101">
        <v>86.489998</v>
      </c>
      <c r="E4101">
        <v>85.43</v>
      </c>
      <c r="F4101">
        <v>85.839995999999999</v>
      </c>
      <c r="G4101">
        <v>85.839995999999999</v>
      </c>
      <c r="H4101">
        <v>0</v>
      </c>
    </row>
    <row r="4102" spans="1:8" x14ac:dyDescent="0.25">
      <c r="A4102" s="1">
        <v>39792</v>
      </c>
      <c r="B4102" s="1" t="str">
        <f t="shared" si="64"/>
        <v>2008M12</v>
      </c>
      <c r="C4102">
        <v>85.839995999999999</v>
      </c>
      <c r="D4102">
        <v>85.959998999999996</v>
      </c>
      <c r="E4102">
        <v>85.18</v>
      </c>
      <c r="F4102">
        <v>85.480002999999996</v>
      </c>
      <c r="G4102">
        <v>85.480002999999996</v>
      </c>
      <c r="H4102">
        <v>0</v>
      </c>
    </row>
    <row r="4103" spans="1:8" x14ac:dyDescent="0.25">
      <c r="A4103" s="1">
        <v>39793</v>
      </c>
      <c r="B4103" s="1" t="str">
        <f t="shared" si="64"/>
        <v>2008M12</v>
      </c>
      <c r="C4103">
        <v>85.459998999999996</v>
      </c>
      <c r="D4103">
        <v>85.489998</v>
      </c>
      <c r="E4103">
        <v>83.279999000000004</v>
      </c>
      <c r="F4103">
        <v>83.830001999999993</v>
      </c>
      <c r="G4103">
        <v>83.830001999999993</v>
      </c>
      <c r="H4103">
        <v>0</v>
      </c>
    </row>
    <row r="4104" spans="1:8" x14ac:dyDescent="0.25">
      <c r="A4104" s="1">
        <v>39794</v>
      </c>
      <c r="B4104" s="1" t="str">
        <f t="shared" si="64"/>
        <v>2008M12</v>
      </c>
      <c r="C4104">
        <v>83.769997000000004</v>
      </c>
      <c r="D4104">
        <v>84.029999000000004</v>
      </c>
      <c r="E4104">
        <v>83.209998999999996</v>
      </c>
      <c r="F4104">
        <v>83.639999000000003</v>
      </c>
      <c r="G4104">
        <v>83.639999000000003</v>
      </c>
      <c r="H4104">
        <v>0</v>
      </c>
    </row>
    <row r="4105" spans="1:8" x14ac:dyDescent="0.25">
      <c r="A4105" s="1">
        <v>39797</v>
      </c>
      <c r="B4105" s="1" t="str">
        <f t="shared" si="64"/>
        <v>2008M12</v>
      </c>
      <c r="C4105">
        <v>83.709998999999996</v>
      </c>
      <c r="D4105">
        <v>83.730002999999996</v>
      </c>
      <c r="E4105">
        <v>81.970000999999996</v>
      </c>
      <c r="F4105">
        <v>82.269997000000004</v>
      </c>
      <c r="G4105">
        <v>82.269997000000004</v>
      </c>
      <c r="H4105">
        <v>0</v>
      </c>
    </row>
    <row r="4106" spans="1:8" x14ac:dyDescent="0.25">
      <c r="A4106" s="1">
        <v>39798</v>
      </c>
      <c r="B4106" s="1" t="str">
        <f t="shared" si="64"/>
        <v>2008M12</v>
      </c>
      <c r="C4106">
        <v>82.080001999999993</v>
      </c>
      <c r="D4106">
        <v>82.349997999999999</v>
      </c>
      <c r="E4106">
        <v>79.790001000000004</v>
      </c>
      <c r="F4106">
        <v>80.680000000000007</v>
      </c>
      <c r="G4106">
        <v>80.680000000000007</v>
      </c>
      <c r="H4106">
        <v>0</v>
      </c>
    </row>
    <row r="4107" spans="1:8" x14ac:dyDescent="0.25">
      <c r="A4107" s="1">
        <v>39799</v>
      </c>
      <c r="B4107" s="1" t="str">
        <f t="shared" si="64"/>
        <v>2008M12</v>
      </c>
      <c r="C4107">
        <v>80.260002</v>
      </c>
      <c r="D4107">
        <v>80.440002000000007</v>
      </c>
      <c r="E4107">
        <v>78.470000999999996</v>
      </c>
      <c r="F4107">
        <v>78.910004000000001</v>
      </c>
      <c r="G4107">
        <v>78.910004000000001</v>
      </c>
      <c r="H4107">
        <v>0</v>
      </c>
    </row>
    <row r="4108" spans="1:8" x14ac:dyDescent="0.25">
      <c r="A4108" s="1">
        <v>39800</v>
      </c>
      <c r="B4108" s="1" t="str">
        <f t="shared" si="64"/>
        <v>2008M12</v>
      </c>
      <c r="C4108">
        <v>78.589995999999999</v>
      </c>
      <c r="D4108">
        <v>80.089995999999999</v>
      </c>
      <c r="E4108">
        <v>77.690002000000007</v>
      </c>
      <c r="F4108">
        <v>79.470000999999996</v>
      </c>
      <c r="G4108">
        <v>79.470000999999996</v>
      </c>
      <c r="H4108">
        <v>0</v>
      </c>
    </row>
    <row r="4109" spans="1:8" x14ac:dyDescent="0.25">
      <c r="A4109" s="1">
        <v>39801</v>
      </c>
      <c r="B4109" s="1" t="str">
        <f t="shared" si="64"/>
        <v>2008M12</v>
      </c>
      <c r="C4109">
        <v>79.559997999999993</v>
      </c>
      <c r="D4109">
        <v>81.620002999999997</v>
      </c>
      <c r="E4109">
        <v>79.440002000000007</v>
      </c>
      <c r="F4109">
        <v>81.300003000000004</v>
      </c>
      <c r="G4109">
        <v>81.300003000000004</v>
      </c>
      <c r="H4109">
        <v>0</v>
      </c>
    </row>
    <row r="4110" spans="1:8" x14ac:dyDescent="0.25">
      <c r="A4110" s="1">
        <v>39804</v>
      </c>
      <c r="B4110" s="1" t="str">
        <f t="shared" si="64"/>
        <v>2008M12</v>
      </c>
      <c r="C4110">
        <v>81.040001000000004</v>
      </c>
      <c r="D4110">
        <v>81.419998000000007</v>
      </c>
      <c r="E4110">
        <v>80.349997999999999</v>
      </c>
      <c r="F4110">
        <v>81.089995999999999</v>
      </c>
      <c r="G4110">
        <v>81.089995999999999</v>
      </c>
      <c r="H4110">
        <v>0</v>
      </c>
    </row>
    <row r="4111" spans="1:8" x14ac:dyDescent="0.25">
      <c r="A4111" s="1">
        <v>39805</v>
      </c>
      <c r="B4111" s="1" t="str">
        <f t="shared" si="64"/>
        <v>2008M12</v>
      </c>
      <c r="C4111">
        <v>81.230002999999996</v>
      </c>
      <c r="D4111">
        <v>81.489998</v>
      </c>
      <c r="E4111">
        <v>80.860000999999997</v>
      </c>
      <c r="F4111">
        <v>81.239998</v>
      </c>
      <c r="G4111">
        <v>81.239998</v>
      </c>
      <c r="H4111">
        <v>0</v>
      </c>
    </row>
    <row r="4112" spans="1:8" x14ac:dyDescent="0.25">
      <c r="A4112" s="1">
        <v>39806</v>
      </c>
      <c r="B4112" s="1" t="str">
        <f t="shared" si="64"/>
        <v>2008M12</v>
      </c>
      <c r="C4112">
        <v>81.389999000000003</v>
      </c>
      <c r="D4112">
        <v>81.419998000000007</v>
      </c>
      <c r="E4112">
        <v>80.959998999999996</v>
      </c>
      <c r="F4112">
        <v>81.209998999999996</v>
      </c>
      <c r="G4112">
        <v>81.209998999999996</v>
      </c>
      <c r="H4112">
        <v>0</v>
      </c>
    </row>
    <row r="4113" spans="1:8" x14ac:dyDescent="0.25">
      <c r="A4113" s="1">
        <v>39808</v>
      </c>
      <c r="B4113" s="1" t="str">
        <f t="shared" si="64"/>
        <v>2008M12</v>
      </c>
      <c r="C4113">
        <v>81.019997000000004</v>
      </c>
      <c r="D4113">
        <v>81.169998000000007</v>
      </c>
      <c r="E4113">
        <v>80.680000000000007</v>
      </c>
      <c r="F4113">
        <v>80.889999000000003</v>
      </c>
      <c r="G4113">
        <v>80.889999000000003</v>
      </c>
      <c r="H4113">
        <v>0</v>
      </c>
    </row>
    <row r="4114" spans="1:8" x14ac:dyDescent="0.25">
      <c r="A4114" s="1">
        <v>39811</v>
      </c>
      <c r="B4114" s="1" t="str">
        <f t="shared" si="64"/>
        <v>2008M12</v>
      </c>
      <c r="C4114">
        <v>80.879997000000003</v>
      </c>
      <c r="D4114">
        <v>81.559997999999993</v>
      </c>
      <c r="E4114">
        <v>79.629997000000003</v>
      </c>
      <c r="F4114">
        <v>80.680000000000007</v>
      </c>
      <c r="G4114">
        <v>80.680000000000007</v>
      </c>
      <c r="H4114">
        <v>0</v>
      </c>
    </row>
    <row r="4115" spans="1:8" x14ac:dyDescent="0.25">
      <c r="A4115" s="1">
        <v>39812</v>
      </c>
      <c r="B4115" s="1" t="str">
        <f t="shared" si="64"/>
        <v>2008M12</v>
      </c>
      <c r="C4115">
        <v>81.129997000000003</v>
      </c>
      <c r="D4115">
        <v>81.199996999999996</v>
      </c>
      <c r="E4115">
        <v>80.309997999999993</v>
      </c>
      <c r="F4115">
        <v>80.900002000000001</v>
      </c>
      <c r="G4115">
        <v>80.900002000000001</v>
      </c>
      <c r="H4115">
        <v>0</v>
      </c>
    </row>
    <row r="4116" spans="1:8" x14ac:dyDescent="0.25">
      <c r="A4116" s="1">
        <v>39813</v>
      </c>
      <c r="B4116" s="1" t="str">
        <f t="shared" si="64"/>
        <v>2008M12</v>
      </c>
      <c r="C4116">
        <v>80.569999999999993</v>
      </c>
      <c r="D4116">
        <v>81.760002</v>
      </c>
      <c r="E4116">
        <v>80.569999999999993</v>
      </c>
      <c r="F4116">
        <v>81.309997999999993</v>
      </c>
      <c r="G4116">
        <v>81.309997999999993</v>
      </c>
      <c r="H4116">
        <v>0</v>
      </c>
    </row>
    <row r="4117" spans="1:8" x14ac:dyDescent="0.25">
      <c r="A4117" s="1">
        <v>39815</v>
      </c>
      <c r="B4117" s="1" t="str">
        <f t="shared" si="64"/>
        <v>2009M1</v>
      </c>
      <c r="C4117">
        <v>81.069999999999993</v>
      </c>
      <c r="D4117">
        <v>81.919998000000007</v>
      </c>
      <c r="E4117">
        <v>80.910004000000001</v>
      </c>
      <c r="F4117">
        <v>81.839995999999999</v>
      </c>
      <c r="G4117">
        <v>81.839995999999999</v>
      </c>
      <c r="H4117">
        <v>0</v>
      </c>
    </row>
    <row r="4118" spans="1:8" x14ac:dyDescent="0.25">
      <c r="A4118" s="1">
        <v>39818</v>
      </c>
      <c r="B4118" s="1" t="str">
        <f t="shared" si="64"/>
        <v>2009M1</v>
      </c>
      <c r="C4118">
        <v>81.559997999999993</v>
      </c>
      <c r="D4118">
        <v>83.169998000000007</v>
      </c>
      <c r="E4118">
        <v>81.339995999999999</v>
      </c>
      <c r="F4118">
        <v>82.639999000000003</v>
      </c>
      <c r="G4118">
        <v>82.639999000000003</v>
      </c>
      <c r="H4118">
        <v>0</v>
      </c>
    </row>
    <row r="4119" spans="1:8" x14ac:dyDescent="0.25">
      <c r="A4119" s="1">
        <v>39819</v>
      </c>
      <c r="B4119" s="1" t="str">
        <f t="shared" si="64"/>
        <v>2009M1</v>
      </c>
      <c r="C4119">
        <v>82.599997999999999</v>
      </c>
      <c r="D4119">
        <v>84.019997000000004</v>
      </c>
      <c r="E4119">
        <v>82.43</v>
      </c>
      <c r="F4119">
        <v>82.849997999999999</v>
      </c>
      <c r="G4119">
        <v>82.849997999999999</v>
      </c>
      <c r="H4119">
        <v>0</v>
      </c>
    </row>
    <row r="4120" spans="1:8" x14ac:dyDescent="0.25">
      <c r="A4120" s="1">
        <v>39820</v>
      </c>
      <c r="B4120" s="1" t="str">
        <f t="shared" si="64"/>
        <v>2009M1</v>
      </c>
      <c r="C4120">
        <v>82.860000999999997</v>
      </c>
      <c r="D4120">
        <v>83.269997000000004</v>
      </c>
      <c r="E4120">
        <v>81.629997000000003</v>
      </c>
      <c r="F4120">
        <v>82.279999000000004</v>
      </c>
      <c r="G4120">
        <v>82.279999000000004</v>
      </c>
      <c r="H4120">
        <v>0</v>
      </c>
    </row>
    <row r="4121" spans="1:8" x14ac:dyDescent="0.25">
      <c r="A4121" s="1">
        <v>39821</v>
      </c>
      <c r="B4121" s="1" t="str">
        <f t="shared" si="64"/>
        <v>2009M1</v>
      </c>
      <c r="C4121">
        <v>82.279999000000004</v>
      </c>
      <c r="D4121">
        <v>82.660004000000001</v>
      </c>
      <c r="E4121">
        <v>81.180000000000007</v>
      </c>
      <c r="F4121">
        <v>81.540001000000004</v>
      </c>
      <c r="G4121">
        <v>81.540001000000004</v>
      </c>
      <c r="H4121">
        <v>0</v>
      </c>
    </row>
    <row r="4122" spans="1:8" x14ac:dyDescent="0.25">
      <c r="A4122" s="1">
        <v>39822</v>
      </c>
      <c r="B4122" s="1" t="str">
        <f t="shared" si="64"/>
        <v>2009M1</v>
      </c>
      <c r="C4122">
        <v>81.639999000000003</v>
      </c>
      <c r="D4122">
        <v>82.760002</v>
      </c>
      <c r="E4122">
        <v>81.349997999999999</v>
      </c>
      <c r="F4122">
        <v>82.660004000000001</v>
      </c>
      <c r="G4122">
        <v>82.660004000000001</v>
      </c>
      <c r="H4122">
        <v>0</v>
      </c>
    </row>
    <row r="4123" spans="1:8" x14ac:dyDescent="0.25">
      <c r="A4123" s="1">
        <v>39825</v>
      </c>
      <c r="B4123" s="1" t="str">
        <f t="shared" si="64"/>
        <v>2009M1</v>
      </c>
      <c r="C4123">
        <v>82.470000999999996</v>
      </c>
      <c r="D4123">
        <v>83.43</v>
      </c>
      <c r="E4123">
        <v>82.459998999999996</v>
      </c>
      <c r="F4123">
        <v>83.019997000000004</v>
      </c>
      <c r="G4123">
        <v>83.019997000000004</v>
      </c>
      <c r="H4123">
        <v>0</v>
      </c>
    </row>
    <row r="4124" spans="1:8" x14ac:dyDescent="0.25">
      <c r="A4124" s="1">
        <v>39826</v>
      </c>
      <c r="B4124" s="1" t="str">
        <f t="shared" si="64"/>
        <v>2009M1</v>
      </c>
      <c r="C4124">
        <v>83.199996999999996</v>
      </c>
      <c r="D4124">
        <v>84.449996999999996</v>
      </c>
      <c r="E4124">
        <v>83.190002000000007</v>
      </c>
      <c r="F4124">
        <v>84.269997000000004</v>
      </c>
      <c r="G4124">
        <v>84.269997000000004</v>
      </c>
      <c r="H4124">
        <v>0</v>
      </c>
    </row>
    <row r="4125" spans="1:8" x14ac:dyDescent="0.25">
      <c r="A4125" s="1">
        <v>39827</v>
      </c>
      <c r="B4125" s="1" t="str">
        <f t="shared" si="64"/>
        <v>2009M1</v>
      </c>
      <c r="C4125">
        <v>84.230002999999996</v>
      </c>
      <c r="D4125">
        <v>84.639999000000003</v>
      </c>
      <c r="E4125">
        <v>83.459998999999996</v>
      </c>
      <c r="F4125">
        <v>84.419998000000007</v>
      </c>
      <c r="G4125">
        <v>84.419998000000007</v>
      </c>
      <c r="H4125">
        <v>0</v>
      </c>
    </row>
    <row r="4126" spans="1:8" x14ac:dyDescent="0.25">
      <c r="A4126" s="1">
        <v>39828</v>
      </c>
      <c r="B4126" s="1" t="str">
        <f t="shared" si="64"/>
        <v>2009M1</v>
      </c>
      <c r="C4126">
        <v>84.309997999999993</v>
      </c>
      <c r="D4126">
        <v>85.139999000000003</v>
      </c>
      <c r="E4126">
        <v>84.040001000000004</v>
      </c>
      <c r="F4126">
        <v>84.440002000000007</v>
      </c>
      <c r="G4126">
        <v>84.440002000000007</v>
      </c>
      <c r="H4126">
        <v>0</v>
      </c>
    </row>
    <row r="4127" spans="1:8" x14ac:dyDescent="0.25">
      <c r="A4127" s="1">
        <v>39829</v>
      </c>
      <c r="B4127" s="1" t="str">
        <f t="shared" si="64"/>
        <v>2009M1</v>
      </c>
      <c r="C4127">
        <v>84.379997000000003</v>
      </c>
      <c r="D4127">
        <v>84.550003000000004</v>
      </c>
      <c r="E4127">
        <v>83.459998999999996</v>
      </c>
      <c r="F4127">
        <v>84.209998999999996</v>
      </c>
      <c r="G4127">
        <v>84.209998999999996</v>
      </c>
      <c r="H4127">
        <v>0</v>
      </c>
    </row>
    <row r="4128" spans="1:8" x14ac:dyDescent="0.25">
      <c r="A4128" s="1">
        <v>39833</v>
      </c>
      <c r="B4128" s="1" t="str">
        <f t="shared" si="64"/>
        <v>2009M1</v>
      </c>
      <c r="C4128">
        <v>85.07</v>
      </c>
      <c r="D4128">
        <v>86.410004000000001</v>
      </c>
      <c r="E4128">
        <v>84.970000999999996</v>
      </c>
      <c r="F4128">
        <v>86.220000999999996</v>
      </c>
      <c r="G4128">
        <v>86.220000999999996</v>
      </c>
      <c r="H4128">
        <v>0</v>
      </c>
    </row>
    <row r="4129" spans="1:8" x14ac:dyDescent="0.25">
      <c r="A4129" s="1">
        <v>39834</v>
      </c>
      <c r="B4129" s="1" t="str">
        <f t="shared" si="64"/>
        <v>2009M1</v>
      </c>
      <c r="C4129">
        <v>86.260002</v>
      </c>
      <c r="D4129">
        <v>86.5</v>
      </c>
      <c r="E4129">
        <v>85.169998000000007</v>
      </c>
      <c r="F4129">
        <v>85.82</v>
      </c>
      <c r="G4129">
        <v>85.82</v>
      </c>
      <c r="H4129">
        <v>0</v>
      </c>
    </row>
    <row r="4130" spans="1:8" x14ac:dyDescent="0.25">
      <c r="A4130" s="1">
        <v>39835</v>
      </c>
      <c r="B4130" s="1" t="str">
        <f t="shared" si="64"/>
        <v>2009M1</v>
      </c>
      <c r="C4130">
        <v>85.510002</v>
      </c>
      <c r="D4130">
        <v>86.110000999999997</v>
      </c>
      <c r="E4130">
        <v>85.220000999999996</v>
      </c>
      <c r="F4130">
        <v>85.519997000000004</v>
      </c>
      <c r="G4130">
        <v>85.519997000000004</v>
      </c>
      <c r="H4130">
        <v>0</v>
      </c>
    </row>
    <row r="4131" spans="1:8" x14ac:dyDescent="0.25">
      <c r="A4131" s="1">
        <v>39836</v>
      </c>
      <c r="B4131" s="1" t="str">
        <f t="shared" si="64"/>
        <v>2009M1</v>
      </c>
      <c r="C4131">
        <v>85.559997999999993</v>
      </c>
      <c r="D4131">
        <v>86.809997999999993</v>
      </c>
      <c r="E4131">
        <v>85.309997999999993</v>
      </c>
      <c r="F4131">
        <v>85.610000999999997</v>
      </c>
      <c r="G4131">
        <v>85.610000999999997</v>
      </c>
      <c r="H4131">
        <v>0</v>
      </c>
    </row>
    <row r="4132" spans="1:8" x14ac:dyDescent="0.25">
      <c r="A4132" s="1">
        <v>39839</v>
      </c>
      <c r="B4132" s="1" t="str">
        <f t="shared" si="64"/>
        <v>2009M1</v>
      </c>
      <c r="C4132">
        <v>85.510002</v>
      </c>
      <c r="D4132">
        <v>86.279999000000004</v>
      </c>
      <c r="E4132">
        <v>84.199996999999996</v>
      </c>
      <c r="F4132">
        <v>84.730002999999996</v>
      </c>
      <c r="G4132">
        <v>84.730002999999996</v>
      </c>
      <c r="H4132">
        <v>0</v>
      </c>
    </row>
    <row r="4133" spans="1:8" x14ac:dyDescent="0.25">
      <c r="A4133" s="1">
        <v>39840</v>
      </c>
      <c r="B4133" s="1" t="str">
        <f t="shared" si="64"/>
        <v>2009M1</v>
      </c>
      <c r="C4133">
        <v>84.419998000000007</v>
      </c>
      <c r="D4133">
        <v>84.769997000000004</v>
      </c>
      <c r="E4133">
        <v>83.720000999999996</v>
      </c>
      <c r="F4133">
        <v>84.43</v>
      </c>
      <c r="G4133">
        <v>84.43</v>
      </c>
      <c r="H4133">
        <v>0</v>
      </c>
    </row>
    <row r="4134" spans="1:8" x14ac:dyDescent="0.25">
      <c r="A4134" s="1">
        <v>39841</v>
      </c>
      <c r="B4134" s="1" t="str">
        <f t="shared" si="64"/>
        <v>2009M1</v>
      </c>
      <c r="C4134">
        <v>84.379997000000003</v>
      </c>
      <c r="D4134">
        <v>84.870002999999997</v>
      </c>
      <c r="E4134">
        <v>83.57</v>
      </c>
      <c r="F4134">
        <v>84.669998000000007</v>
      </c>
      <c r="G4134">
        <v>84.669998000000007</v>
      </c>
      <c r="H4134">
        <v>0</v>
      </c>
    </row>
    <row r="4135" spans="1:8" x14ac:dyDescent="0.25">
      <c r="A4135" s="1">
        <v>39842</v>
      </c>
      <c r="B4135" s="1" t="str">
        <f t="shared" si="64"/>
        <v>2009M1</v>
      </c>
      <c r="C4135">
        <v>84.599997999999999</v>
      </c>
      <c r="D4135">
        <v>85.5</v>
      </c>
      <c r="E4135">
        <v>84.269997000000004</v>
      </c>
      <c r="F4135">
        <v>85.279999000000004</v>
      </c>
      <c r="G4135">
        <v>85.279999000000004</v>
      </c>
      <c r="H4135">
        <v>0</v>
      </c>
    </row>
    <row r="4136" spans="1:8" x14ac:dyDescent="0.25">
      <c r="A4136" s="1">
        <v>39843</v>
      </c>
      <c r="B4136" s="1" t="str">
        <f t="shared" si="64"/>
        <v>2009M1</v>
      </c>
      <c r="C4136">
        <v>85.510002</v>
      </c>
      <c r="D4136">
        <v>86.129997000000003</v>
      </c>
      <c r="E4136">
        <v>85.440002000000007</v>
      </c>
      <c r="F4136">
        <v>86</v>
      </c>
      <c r="G4136">
        <v>86</v>
      </c>
      <c r="H4136">
        <v>0</v>
      </c>
    </row>
    <row r="4137" spans="1:8" x14ac:dyDescent="0.25">
      <c r="A4137" s="1">
        <v>39846</v>
      </c>
      <c r="B4137" s="1" t="str">
        <f t="shared" si="64"/>
        <v>2009M2</v>
      </c>
      <c r="C4137">
        <v>86.059997999999993</v>
      </c>
      <c r="D4137">
        <v>86.550003000000004</v>
      </c>
      <c r="E4137">
        <v>85.739998</v>
      </c>
      <c r="F4137">
        <v>86.07</v>
      </c>
      <c r="G4137">
        <v>86.07</v>
      </c>
      <c r="H4137">
        <v>0</v>
      </c>
    </row>
    <row r="4138" spans="1:8" x14ac:dyDescent="0.25">
      <c r="A4138" s="1">
        <v>39847</v>
      </c>
      <c r="B4138" s="1" t="str">
        <f t="shared" si="64"/>
        <v>2009M2</v>
      </c>
      <c r="C4138">
        <v>86.139999000000003</v>
      </c>
      <c r="D4138">
        <v>86.25</v>
      </c>
      <c r="E4138">
        <v>84.769997000000004</v>
      </c>
      <c r="F4138">
        <v>85.050003000000004</v>
      </c>
      <c r="G4138">
        <v>85.050003000000004</v>
      </c>
      <c r="H4138">
        <v>0</v>
      </c>
    </row>
    <row r="4139" spans="1:8" x14ac:dyDescent="0.25">
      <c r="A4139" s="1">
        <v>39848</v>
      </c>
      <c r="B4139" s="1" t="str">
        <f t="shared" si="64"/>
        <v>2009M2</v>
      </c>
      <c r="C4139">
        <v>85.040001000000004</v>
      </c>
      <c r="D4139">
        <v>85.919998000000007</v>
      </c>
      <c r="E4139">
        <v>84.75</v>
      </c>
      <c r="F4139">
        <v>85.699996999999996</v>
      </c>
      <c r="G4139">
        <v>85.699996999999996</v>
      </c>
      <c r="H4139">
        <v>0</v>
      </c>
    </row>
    <row r="4140" spans="1:8" x14ac:dyDescent="0.25">
      <c r="A4140" s="1">
        <v>39849</v>
      </c>
      <c r="B4140" s="1" t="str">
        <f t="shared" si="64"/>
        <v>2009M2</v>
      </c>
      <c r="C4140">
        <v>85.720000999999996</v>
      </c>
      <c r="D4140">
        <v>86.120002999999997</v>
      </c>
      <c r="E4140">
        <v>85.389999000000003</v>
      </c>
      <c r="F4140">
        <v>86.059997999999993</v>
      </c>
      <c r="G4140">
        <v>86.059997999999993</v>
      </c>
      <c r="H4140">
        <v>0</v>
      </c>
    </row>
    <row r="4141" spans="1:8" x14ac:dyDescent="0.25">
      <c r="A4141" s="1">
        <v>39850</v>
      </c>
      <c r="B4141" s="1" t="str">
        <f t="shared" si="64"/>
        <v>2009M2</v>
      </c>
      <c r="C4141">
        <v>86.050003000000004</v>
      </c>
      <c r="D4141">
        <v>86.300003000000004</v>
      </c>
      <c r="E4141">
        <v>85.099997999999999</v>
      </c>
      <c r="F4141">
        <v>85.349997999999999</v>
      </c>
      <c r="G4141">
        <v>85.349997999999999</v>
      </c>
      <c r="H4141">
        <v>0</v>
      </c>
    </row>
    <row r="4142" spans="1:8" x14ac:dyDescent="0.25">
      <c r="A4142" s="1">
        <v>39853</v>
      </c>
      <c r="B4142" s="1" t="str">
        <f t="shared" si="64"/>
        <v>2009M2</v>
      </c>
      <c r="C4142">
        <v>85.160004000000001</v>
      </c>
      <c r="D4142">
        <v>85.610000999999997</v>
      </c>
      <c r="E4142">
        <v>84.459998999999996</v>
      </c>
      <c r="F4142">
        <v>84.790001000000004</v>
      </c>
      <c r="G4142">
        <v>84.790001000000004</v>
      </c>
      <c r="H4142">
        <v>0</v>
      </c>
    </row>
    <row r="4143" spans="1:8" x14ac:dyDescent="0.25">
      <c r="A4143" s="1">
        <v>39854</v>
      </c>
      <c r="B4143" s="1" t="str">
        <f t="shared" si="64"/>
        <v>2009M2</v>
      </c>
      <c r="C4143">
        <v>85.050003000000004</v>
      </c>
      <c r="D4143">
        <v>85.959998999999996</v>
      </c>
      <c r="E4143">
        <v>84.730002999999996</v>
      </c>
      <c r="F4143">
        <v>85.809997999999993</v>
      </c>
      <c r="G4143">
        <v>85.809997999999993</v>
      </c>
      <c r="H4143">
        <v>0</v>
      </c>
    </row>
    <row r="4144" spans="1:8" x14ac:dyDescent="0.25">
      <c r="A4144" s="1">
        <v>39855</v>
      </c>
      <c r="B4144" s="1" t="str">
        <f t="shared" si="64"/>
        <v>2009M2</v>
      </c>
      <c r="C4144">
        <v>85.559997999999993</v>
      </c>
      <c r="D4144">
        <v>86.150002000000001</v>
      </c>
      <c r="E4144">
        <v>85.290001000000004</v>
      </c>
      <c r="F4144">
        <v>85.779999000000004</v>
      </c>
      <c r="G4144">
        <v>85.779999000000004</v>
      </c>
      <c r="H4144">
        <v>0</v>
      </c>
    </row>
    <row r="4145" spans="1:8" x14ac:dyDescent="0.25">
      <c r="A4145" s="1">
        <v>39856</v>
      </c>
      <c r="B4145" s="1" t="str">
        <f t="shared" si="64"/>
        <v>2009M2</v>
      </c>
      <c r="C4145">
        <v>85.860000999999997</v>
      </c>
      <c r="D4145">
        <v>86.730002999999996</v>
      </c>
      <c r="E4145">
        <v>85.519997000000004</v>
      </c>
      <c r="F4145">
        <v>86.550003000000004</v>
      </c>
      <c r="G4145">
        <v>86.550003000000004</v>
      </c>
      <c r="H4145">
        <v>0</v>
      </c>
    </row>
    <row r="4146" spans="1:8" x14ac:dyDescent="0.25">
      <c r="A4146" s="1">
        <v>39857</v>
      </c>
      <c r="B4146" s="1" t="str">
        <f t="shared" si="64"/>
        <v>2009M2</v>
      </c>
      <c r="C4146">
        <v>86.080001999999993</v>
      </c>
      <c r="D4146">
        <v>86.209998999999996</v>
      </c>
      <c r="E4146">
        <v>85.629997000000003</v>
      </c>
      <c r="F4146">
        <v>86.040001000000004</v>
      </c>
      <c r="G4146">
        <v>86.040001000000004</v>
      </c>
      <c r="H4146">
        <v>0</v>
      </c>
    </row>
    <row r="4147" spans="1:8" x14ac:dyDescent="0.25">
      <c r="A4147" s="1">
        <v>39861</v>
      </c>
      <c r="B4147" s="1" t="str">
        <f t="shared" si="64"/>
        <v>2009M2</v>
      </c>
      <c r="C4147">
        <v>86.559997999999993</v>
      </c>
      <c r="D4147">
        <v>87.860000999999997</v>
      </c>
      <c r="E4147">
        <v>86.480002999999996</v>
      </c>
      <c r="F4147">
        <v>87.580001999999993</v>
      </c>
      <c r="G4147">
        <v>87.580001999999993</v>
      </c>
      <c r="H4147">
        <v>0</v>
      </c>
    </row>
    <row r="4148" spans="1:8" x14ac:dyDescent="0.25">
      <c r="A4148" s="1">
        <v>39862</v>
      </c>
      <c r="B4148" s="1" t="str">
        <f t="shared" si="64"/>
        <v>2009M2</v>
      </c>
      <c r="C4148">
        <v>87.809997999999993</v>
      </c>
      <c r="D4148">
        <v>88.25</v>
      </c>
      <c r="E4148">
        <v>87.480002999999996</v>
      </c>
      <c r="F4148">
        <v>88.010002</v>
      </c>
      <c r="G4148">
        <v>88.010002</v>
      </c>
      <c r="H4148">
        <v>0</v>
      </c>
    </row>
    <row r="4149" spans="1:8" x14ac:dyDescent="0.25">
      <c r="A4149" s="1">
        <v>39863</v>
      </c>
      <c r="B4149" s="1" t="str">
        <f t="shared" si="64"/>
        <v>2009M2</v>
      </c>
      <c r="C4149">
        <v>88.059997999999993</v>
      </c>
      <c r="D4149">
        <v>88.059997999999993</v>
      </c>
      <c r="E4149">
        <v>86.940002000000007</v>
      </c>
      <c r="F4149">
        <v>87.440002000000007</v>
      </c>
      <c r="G4149">
        <v>87.440002000000007</v>
      </c>
      <c r="H4149">
        <v>0</v>
      </c>
    </row>
    <row r="4150" spans="1:8" x14ac:dyDescent="0.25">
      <c r="A4150" s="1">
        <v>39864</v>
      </c>
      <c r="B4150" s="1" t="str">
        <f t="shared" si="64"/>
        <v>2009M2</v>
      </c>
      <c r="C4150">
        <v>87.489998</v>
      </c>
      <c r="D4150">
        <v>88.129997000000003</v>
      </c>
      <c r="E4150">
        <v>86.230002999999996</v>
      </c>
      <c r="F4150">
        <v>86.489998</v>
      </c>
      <c r="G4150">
        <v>86.489998</v>
      </c>
      <c r="H4150">
        <v>0</v>
      </c>
    </row>
    <row r="4151" spans="1:8" x14ac:dyDescent="0.25">
      <c r="A4151" s="1">
        <v>39867</v>
      </c>
      <c r="B4151" s="1" t="str">
        <f t="shared" si="64"/>
        <v>2009M2</v>
      </c>
      <c r="C4151">
        <v>86.849997999999999</v>
      </c>
      <c r="D4151">
        <v>87.370002999999997</v>
      </c>
      <c r="E4151">
        <v>85.629997000000003</v>
      </c>
      <c r="F4151">
        <v>87.239998</v>
      </c>
      <c r="G4151">
        <v>87.239998</v>
      </c>
      <c r="H4151">
        <v>0</v>
      </c>
    </row>
    <row r="4152" spans="1:8" x14ac:dyDescent="0.25">
      <c r="A4152" s="1">
        <v>39868</v>
      </c>
      <c r="B4152" s="1" t="str">
        <f t="shared" si="64"/>
        <v>2009M2</v>
      </c>
      <c r="C4152">
        <v>87.309997999999993</v>
      </c>
      <c r="D4152">
        <v>87.639999000000003</v>
      </c>
      <c r="E4152">
        <v>86.760002</v>
      </c>
      <c r="F4152">
        <v>86.889999000000003</v>
      </c>
      <c r="G4152">
        <v>86.889999000000003</v>
      </c>
      <c r="H4152">
        <v>0</v>
      </c>
    </row>
    <row r="4153" spans="1:8" x14ac:dyDescent="0.25">
      <c r="A4153" s="1">
        <v>39869</v>
      </c>
      <c r="B4153" s="1" t="str">
        <f t="shared" si="64"/>
        <v>2009M2</v>
      </c>
      <c r="C4153">
        <v>86.739998</v>
      </c>
      <c r="D4153">
        <v>88.040001000000004</v>
      </c>
      <c r="E4153">
        <v>86.580001999999993</v>
      </c>
      <c r="F4153">
        <v>87.910004000000001</v>
      </c>
      <c r="G4153">
        <v>87.910004000000001</v>
      </c>
      <c r="H4153">
        <v>0</v>
      </c>
    </row>
    <row r="4154" spans="1:8" x14ac:dyDescent="0.25">
      <c r="A4154" s="1">
        <v>39870</v>
      </c>
      <c r="B4154" s="1" t="str">
        <f t="shared" si="64"/>
        <v>2009M2</v>
      </c>
      <c r="C4154">
        <v>87.82</v>
      </c>
      <c r="D4154">
        <v>88.089995999999999</v>
      </c>
      <c r="E4154">
        <v>87.309997999999993</v>
      </c>
      <c r="F4154">
        <v>87.730002999999996</v>
      </c>
      <c r="G4154">
        <v>87.730002999999996</v>
      </c>
      <c r="H4154">
        <v>0</v>
      </c>
    </row>
    <row r="4155" spans="1:8" x14ac:dyDescent="0.25">
      <c r="A4155" s="1">
        <v>39871</v>
      </c>
      <c r="B4155" s="1" t="str">
        <f t="shared" si="64"/>
        <v>2009M2</v>
      </c>
      <c r="C4155">
        <v>87.910004000000001</v>
      </c>
      <c r="D4155">
        <v>88.489998</v>
      </c>
      <c r="E4155">
        <v>87.68</v>
      </c>
      <c r="F4155">
        <v>88.010002</v>
      </c>
      <c r="G4155">
        <v>88.010002</v>
      </c>
      <c r="H4155">
        <v>0</v>
      </c>
    </row>
    <row r="4156" spans="1:8" x14ac:dyDescent="0.25">
      <c r="A4156" s="1">
        <v>39874</v>
      </c>
      <c r="B4156" s="1" t="str">
        <f t="shared" si="64"/>
        <v>2009M3</v>
      </c>
      <c r="C4156">
        <v>88.580001999999993</v>
      </c>
      <c r="D4156">
        <v>89.029999000000004</v>
      </c>
      <c r="E4156">
        <v>88.410004000000001</v>
      </c>
      <c r="F4156">
        <v>88.940002000000007</v>
      </c>
      <c r="G4156">
        <v>88.940002000000007</v>
      </c>
      <c r="H4156">
        <v>0</v>
      </c>
    </row>
    <row r="4157" spans="1:8" x14ac:dyDescent="0.25">
      <c r="A4157" s="1">
        <v>39875</v>
      </c>
      <c r="B4157" s="1" t="str">
        <f t="shared" si="64"/>
        <v>2009M3</v>
      </c>
      <c r="C4157">
        <v>89</v>
      </c>
      <c r="D4157">
        <v>89.330001999999993</v>
      </c>
      <c r="E4157">
        <v>88.339995999999999</v>
      </c>
      <c r="F4157">
        <v>88.910004000000001</v>
      </c>
      <c r="G4157">
        <v>88.910004000000001</v>
      </c>
      <c r="H4157">
        <v>0</v>
      </c>
    </row>
    <row r="4158" spans="1:8" x14ac:dyDescent="0.25">
      <c r="A4158" s="1">
        <v>39876</v>
      </c>
      <c r="B4158" s="1" t="str">
        <f t="shared" si="64"/>
        <v>2009M3</v>
      </c>
      <c r="C4158">
        <v>89.209998999999996</v>
      </c>
      <c r="D4158">
        <v>89.620002999999997</v>
      </c>
      <c r="E4158">
        <v>88.410004000000001</v>
      </c>
      <c r="F4158">
        <v>88.580001999999993</v>
      </c>
      <c r="G4158">
        <v>88.580001999999993</v>
      </c>
      <c r="H4158">
        <v>0</v>
      </c>
    </row>
    <row r="4159" spans="1:8" x14ac:dyDescent="0.25">
      <c r="A4159" s="1">
        <v>39877</v>
      </c>
      <c r="B4159" s="1" t="str">
        <f t="shared" si="64"/>
        <v>2009M3</v>
      </c>
      <c r="C4159">
        <v>88.5</v>
      </c>
      <c r="D4159">
        <v>89.489998</v>
      </c>
      <c r="E4159">
        <v>88.480002999999996</v>
      </c>
      <c r="F4159">
        <v>89.110000999999997</v>
      </c>
      <c r="G4159">
        <v>89.110000999999997</v>
      </c>
      <c r="H4159">
        <v>0</v>
      </c>
    </row>
    <row r="4160" spans="1:8" x14ac:dyDescent="0.25">
      <c r="A4160" s="1">
        <v>39878</v>
      </c>
      <c r="B4160" s="1" t="str">
        <f t="shared" si="64"/>
        <v>2009M3</v>
      </c>
      <c r="C4160">
        <v>89.059997999999993</v>
      </c>
      <c r="D4160">
        <v>89.099997999999999</v>
      </c>
      <c r="E4160">
        <v>87.879997000000003</v>
      </c>
      <c r="F4160">
        <v>88.510002</v>
      </c>
      <c r="G4160">
        <v>88.510002</v>
      </c>
      <c r="H4160">
        <v>0</v>
      </c>
    </row>
    <row r="4161" spans="1:8" x14ac:dyDescent="0.25">
      <c r="A4161" s="1">
        <v>39881</v>
      </c>
      <c r="B4161" s="1" t="str">
        <f t="shared" si="64"/>
        <v>2009M3</v>
      </c>
      <c r="C4161">
        <v>88.589995999999999</v>
      </c>
      <c r="D4161">
        <v>89.459998999999996</v>
      </c>
      <c r="E4161">
        <v>88.120002999999997</v>
      </c>
      <c r="F4161">
        <v>89.010002</v>
      </c>
      <c r="G4161">
        <v>89.010002</v>
      </c>
      <c r="H4161">
        <v>0</v>
      </c>
    </row>
    <row r="4162" spans="1:8" x14ac:dyDescent="0.25">
      <c r="A4162" s="1">
        <v>39882</v>
      </c>
      <c r="B4162" s="1" t="str">
        <f t="shared" si="64"/>
        <v>2009M3</v>
      </c>
      <c r="C4162">
        <v>89.290001000000004</v>
      </c>
      <c r="D4162">
        <v>89.309997999999993</v>
      </c>
      <c r="E4162">
        <v>87.830001999999993</v>
      </c>
      <c r="F4162">
        <v>88.93</v>
      </c>
      <c r="G4162">
        <v>88.93</v>
      </c>
      <c r="H4162">
        <v>0</v>
      </c>
    </row>
    <row r="4163" spans="1:8" x14ac:dyDescent="0.25">
      <c r="A4163" s="1">
        <v>39883</v>
      </c>
      <c r="B4163" s="1" t="str">
        <f t="shared" ref="B4163:B4226" si="65">YEAR(A4163)&amp;"M"&amp;MONTH(A4163)</f>
        <v>2009M3</v>
      </c>
      <c r="C4163">
        <v>88.519997000000004</v>
      </c>
      <c r="D4163">
        <v>89.010002</v>
      </c>
      <c r="E4163">
        <v>87.550003000000004</v>
      </c>
      <c r="F4163">
        <v>87.870002999999997</v>
      </c>
      <c r="G4163">
        <v>87.870002999999997</v>
      </c>
      <c r="H4163">
        <v>0</v>
      </c>
    </row>
    <row r="4164" spans="1:8" x14ac:dyDescent="0.25">
      <c r="A4164" s="1">
        <v>39884</v>
      </c>
      <c r="B4164" s="1" t="str">
        <f t="shared" si="65"/>
        <v>2009M3</v>
      </c>
      <c r="C4164">
        <v>87.68</v>
      </c>
      <c r="D4164">
        <v>88.540001000000004</v>
      </c>
      <c r="E4164">
        <v>87.190002000000007</v>
      </c>
      <c r="F4164">
        <v>87.660004000000001</v>
      </c>
      <c r="G4164">
        <v>87.660004000000001</v>
      </c>
      <c r="H4164">
        <v>0</v>
      </c>
    </row>
    <row r="4165" spans="1:8" x14ac:dyDescent="0.25">
      <c r="A4165" s="1">
        <v>39885</v>
      </c>
      <c r="B4165" s="1" t="str">
        <f t="shared" si="65"/>
        <v>2009M3</v>
      </c>
      <c r="C4165">
        <v>87.489998</v>
      </c>
      <c r="D4165">
        <v>87.669998000000007</v>
      </c>
      <c r="E4165">
        <v>87.18</v>
      </c>
      <c r="F4165">
        <v>87.43</v>
      </c>
      <c r="G4165">
        <v>87.43</v>
      </c>
      <c r="H4165">
        <v>0</v>
      </c>
    </row>
    <row r="4166" spans="1:8" x14ac:dyDescent="0.25">
      <c r="A4166" s="1">
        <v>39888</v>
      </c>
      <c r="B4166" s="1" t="str">
        <f t="shared" si="65"/>
        <v>2009M3</v>
      </c>
      <c r="C4166">
        <v>87.290001000000004</v>
      </c>
      <c r="D4166">
        <v>87.769997000000004</v>
      </c>
      <c r="E4166">
        <v>86.459998999999996</v>
      </c>
      <c r="F4166">
        <v>86.949996999999996</v>
      </c>
      <c r="G4166">
        <v>86.949996999999996</v>
      </c>
      <c r="H4166">
        <v>0</v>
      </c>
    </row>
    <row r="4167" spans="1:8" x14ac:dyDescent="0.25">
      <c r="A4167" s="1">
        <v>39889</v>
      </c>
      <c r="B4167" s="1" t="str">
        <f t="shared" si="65"/>
        <v>2009M3</v>
      </c>
      <c r="C4167">
        <v>86.989998</v>
      </c>
      <c r="D4167">
        <v>87.349997999999999</v>
      </c>
      <c r="E4167">
        <v>86.730002999999996</v>
      </c>
      <c r="F4167">
        <v>86.93</v>
      </c>
      <c r="G4167">
        <v>86.93</v>
      </c>
      <c r="H4167">
        <v>0</v>
      </c>
    </row>
    <row r="4168" spans="1:8" x14ac:dyDescent="0.25">
      <c r="A4168" s="1">
        <v>39890</v>
      </c>
      <c r="B4168" s="1" t="str">
        <f t="shared" si="65"/>
        <v>2009M3</v>
      </c>
      <c r="C4168">
        <v>86.809997999999993</v>
      </c>
      <c r="D4168">
        <v>87.099997999999999</v>
      </c>
      <c r="E4168">
        <v>83.959998999999996</v>
      </c>
      <c r="F4168">
        <v>84.599997999999999</v>
      </c>
      <c r="G4168">
        <v>84.599997999999999</v>
      </c>
      <c r="H4168">
        <v>0</v>
      </c>
    </row>
    <row r="4169" spans="1:8" x14ac:dyDescent="0.25">
      <c r="A4169" s="1">
        <v>39891</v>
      </c>
      <c r="B4169" s="1" t="str">
        <f t="shared" si="65"/>
        <v>2009M3</v>
      </c>
      <c r="C4169">
        <v>84.209998999999996</v>
      </c>
      <c r="D4169">
        <v>84.599997999999999</v>
      </c>
      <c r="E4169">
        <v>82.629997000000003</v>
      </c>
      <c r="F4169">
        <v>83.129997000000003</v>
      </c>
      <c r="G4169">
        <v>83.129997000000003</v>
      </c>
      <c r="H4169">
        <v>0</v>
      </c>
    </row>
    <row r="4170" spans="1:8" x14ac:dyDescent="0.25">
      <c r="A4170" s="1">
        <v>39892</v>
      </c>
      <c r="B4170" s="1" t="str">
        <f t="shared" si="65"/>
        <v>2009M3</v>
      </c>
      <c r="C4170">
        <v>83.07</v>
      </c>
      <c r="D4170">
        <v>84.040001000000004</v>
      </c>
      <c r="E4170">
        <v>82.760002</v>
      </c>
      <c r="F4170">
        <v>83.839995999999999</v>
      </c>
      <c r="G4170">
        <v>83.839995999999999</v>
      </c>
      <c r="H4170">
        <v>0</v>
      </c>
    </row>
    <row r="4171" spans="1:8" x14ac:dyDescent="0.25">
      <c r="A4171" s="1">
        <v>39895</v>
      </c>
      <c r="B4171" s="1" t="str">
        <f t="shared" si="65"/>
        <v>2009M3</v>
      </c>
      <c r="C4171">
        <v>83.5</v>
      </c>
      <c r="D4171">
        <v>84.18</v>
      </c>
      <c r="E4171">
        <v>82.889999000000003</v>
      </c>
      <c r="F4171">
        <v>83.43</v>
      </c>
      <c r="G4171">
        <v>83.43</v>
      </c>
      <c r="H4171">
        <v>0</v>
      </c>
    </row>
    <row r="4172" spans="1:8" x14ac:dyDescent="0.25">
      <c r="A4172" s="1">
        <v>39896</v>
      </c>
      <c r="B4172" s="1" t="str">
        <f t="shared" si="65"/>
        <v>2009M3</v>
      </c>
      <c r="C4172">
        <v>83.459998999999996</v>
      </c>
      <c r="D4172">
        <v>84.300003000000004</v>
      </c>
      <c r="E4172">
        <v>83.199996999999996</v>
      </c>
      <c r="F4172">
        <v>83.860000999999997</v>
      </c>
      <c r="G4172">
        <v>83.860000999999997</v>
      </c>
      <c r="H4172">
        <v>0</v>
      </c>
    </row>
    <row r="4173" spans="1:8" x14ac:dyDescent="0.25">
      <c r="A4173" s="1">
        <v>39897</v>
      </c>
      <c r="B4173" s="1" t="str">
        <f t="shared" si="65"/>
        <v>2009M3</v>
      </c>
      <c r="C4173">
        <v>84.080001999999993</v>
      </c>
      <c r="D4173">
        <v>84.370002999999997</v>
      </c>
      <c r="E4173">
        <v>83.209998999999996</v>
      </c>
      <c r="F4173">
        <v>83.809997999999993</v>
      </c>
      <c r="G4173">
        <v>83.809997999999993</v>
      </c>
      <c r="H4173">
        <v>0</v>
      </c>
    </row>
    <row r="4174" spans="1:8" x14ac:dyDescent="0.25">
      <c r="A4174" s="1">
        <v>39898</v>
      </c>
      <c r="B4174" s="1" t="str">
        <f t="shared" si="65"/>
        <v>2009M3</v>
      </c>
      <c r="C4174">
        <v>83.720000999999996</v>
      </c>
      <c r="D4174">
        <v>84.260002</v>
      </c>
      <c r="E4174">
        <v>83.449996999999996</v>
      </c>
      <c r="F4174">
        <v>84.169998000000007</v>
      </c>
      <c r="G4174">
        <v>84.169998000000007</v>
      </c>
      <c r="H4174">
        <v>0</v>
      </c>
    </row>
    <row r="4175" spans="1:8" x14ac:dyDescent="0.25">
      <c r="A4175" s="1">
        <v>39899</v>
      </c>
      <c r="B4175" s="1" t="str">
        <f t="shared" si="65"/>
        <v>2009M3</v>
      </c>
      <c r="C4175">
        <v>84.080001999999993</v>
      </c>
      <c r="D4175">
        <v>85.349997999999999</v>
      </c>
      <c r="E4175">
        <v>83.699996999999996</v>
      </c>
      <c r="F4175">
        <v>85.110000999999997</v>
      </c>
      <c r="G4175">
        <v>85.110000999999997</v>
      </c>
      <c r="H4175">
        <v>0</v>
      </c>
    </row>
    <row r="4176" spans="1:8" x14ac:dyDescent="0.25">
      <c r="A4176" s="1">
        <v>39902</v>
      </c>
      <c r="B4176" s="1" t="str">
        <f t="shared" si="65"/>
        <v>2009M3</v>
      </c>
      <c r="C4176">
        <v>85.389999000000003</v>
      </c>
      <c r="D4176">
        <v>86.129997000000003</v>
      </c>
      <c r="E4176">
        <v>85.230002999999996</v>
      </c>
      <c r="F4176">
        <v>85.870002999999997</v>
      </c>
      <c r="G4176">
        <v>85.870002999999997</v>
      </c>
      <c r="H4176">
        <v>0</v>
      </c>
    </row>
    <row r="4177" spans="1:8" x14ac:dyDescent="0.25">
      <c r="A4177" s="1">
        <v>39903</v>
      </c>
      <c r="B4177" s="1" t="str">
        <f t="shared" si="65"/>
        <v>2009M3</v>
      </c>
      <c r="C4177">
        <v>85.769997000000004</v>
      </c>
      <c r="D4177">
        <v>85.809997999999993</v>
      </c>
      <c r="E4177">
        <v>85.089995999999999</v>
      </c>
      <c r="F4177">
        <v>85.43</v>
      </c>
      <c r="G4177">
        <v>85.43</v>
      </c>
      <c r="H4177">
        <v>0</v>
      </c>
    </row>
    <row r="4178" spans="1:8" x14ac:dyDescent="0.25">
      <c r="A4178" s="1">
        <v>39904</v>
      </c>
      <c r="B4178" s="1" t="str">
        <f t="shared" si="65"/>
        <v>2009M4</v>
      </c>
      <c r="C4178">
        <v>85.610000999999997</v>
      </c>
      <c r="D4178">
        <v>85.989998</v>
      </c>
      <c r="E4178">
        <v>85.349997999999999</v>
      </c>
      <c r="F4178">
        <v>85.5</v>
      </c>
      <c r="G4178">
        <v>85.5</v>
      </c>
      <c r="H4178">
        <v>0</v>
      </c>
    </row>
    <row r="4179" spans="1:8" x14ac:dyDescent="0.25">
      <c r="A4179" s="1">
        <v>39905</v>
      </c>
      <c r="B4179" s="1" t="str">
        <f t="shared" si="65"/>
        <v>2009M4</v>
      </c>
      <c r="C4179">
        <v>85.410004000000001</v>
      </c>
      <c r="D4179">
        <v>85.470000999999996</v>
      </c>
      <c r="E4179">
        <v>84.050003000000004</v>
      </c>
      <c r="F4179">
        <v>84.449996999999996</v>
      </c>
      <c r="G4179">
        <v>84.449996999999996</v>
      </c>
      <c r="H4179">
        <v>0</v>
      </c>
    </row>
    <row r="4180" spans="1:8" x14ac:dyDescent="0.25">
      <c r="A4180" s="1">
        <v>39906</v>
      </c>
      <c r="B4180" s="1" t="str">
        <f t="shared" si="65"/>
        <v>2009M4</v>
      </c>
      <c r="C4180">
        <v>84.32</v>
      </c>
      <c r="D4180">
        <v>84.760002</v>
      </c>
      <c r="E4180">
        <v>84.129997000000003</v>
      </c>
      <c r="F4180">
        <v>84.169998000000007</v>
      </c>
      <c r="G4180">
        <v>84.169998000000007</v>
      </c>
      <c r="H4180">
        <v>0</v>
      </c>
    </row>
    <row r="4181" spans="1:8" x14ac:dyDescent="0.25">
      <c r="A4181" s="1">
        <v>39909</v>
      </c>
      <c r="B4181" s="1" t="str">
        <f t="shared" si="65"/>
        <v>2009M4</v>
      </c>
      <c r="C4181">
        <v>84.010002</v>
      </c>
      <c r="D4181">
        <v>84.919998000000007</v>
      </c>
      <c r="E4181">
        <v>83.730002999999996</v>
      </c>
      <c r="F4181">
        <v>84.57</v>
      </c>
      <c r="G4181">
        <v>84.57</v>
      </c>
      <c r="H4181">
        <v>0</v>
      </c>
    </row>
    <row r="4182" spans="1:8" x14ac:dyDescent="0.25">
      <c r="A4182" s="1">
        <v>39910</v>
      </c>
      <c r="B4182" s="1" t="str">
        <f t="shared" si="65"/>
        <v>2009M4</v>
      </c>
      <c r="C4182">
        <v>84.690002000000007</v>
      </c>
      <c r="D4182">
        <v>85.5</v>
      </c>
      <c r="E4182">
        <v>84.669998000000007</v>
      </c>
      <c r="F4182">
        <v>85.290001000000004</v>
      </c>
      <c r="G4182">
        <v>85.290001000000004</v>
      </c>
      <c r="H4182">
        <v>0</v>
      </c>
    </row>
    <row r="4183" spans="1:8" x14ac:dyDescent="0.25">
      <c r="A4183" s="1">
        <v>39911</v>
      </c>
      <c r="B4183" s="1" t="str">
        <f t="shared" si="65"/>
        <v>2009M4</v>
      </c>
      <c r="C4183">
        <v>85.209998999999996</v>
      </c>
      <c r="D4183">
        <v>85.769997000000004</v>
      </c>
      <c r="E4183">
        <v>85</v>
      </c>
      <c r="F4183">
        <v>85.360000999999997</v>
      </c>
      <c r="G4183">
        <v>85.360000999999997</v>
      </c>
      <c r="H4183">
        <v>0</v>
      </c>
    </row>
    <row r="4184" spans="1:8" x14ac:dyDescent="0.25">
      <c r="A4184" s="1">
        <v>39912</v>
      </c>
      <c r="B4184" s="1" t="str">
        <f t="shared" si="65"/>
        <v>2009M4</v>
      </c>
      <c r="C4184">
        <v>85.220000999999996</v>
      </c>
      <c r="D4184">
        <v>85.900002000000001</v>
      </c>
      <c r="E4184">
        <v>84.93</v>
      </c>
      <c r="F4184">
        <v>85.790001000000004</v>
      </c>
      <c r="G4184">
        <v>85.790001000000004</v>
      </c>
      <c r="H4184">
        <v>0</v>
      </c>
    </row>
    <row r="4185" spans="1:8" x14ac:dyDescent="0.25">
      <c r="A4185" s="1">
        <v>39916</v>
      </c>
      <c r="B4185" s="1" t="str">
        <f t="shared" si="65"/>
        <v>2009M4</v>
      </c>
      <c r="C4185">
        <v>85.550003000000004</v>
      </c>
      <c r="D4185">
        <v>85.860000999999997</v>
      </c>
      <c r="E4185">
        <v>84.449996999999996</v>
      </c>
      <c r="F4185">
        <v>84.639999000000003</v>
      </c>
      <c r="G4185">
        <v>84.639999000000003</v>
      </c>
      <c r="H4185">
        <v>0</v>
      </c>
    </row>
    <row r="4186" spans="1:8" x14ac:dyDescent="0.25">
      <c r="A4186" s="1">
        <v>39917</v>
      </c>
      <c r="B4186" s="1" t="str">
        <f t="shared" si="65"/>
        <v>2009M4</v>
      </c>
      <c r="C4186">
        <v>84.610000999999997</v>
      </c>
      <c r="D4186">
        <v>85.059997999999993</v>
      </c>
      <c r="E4186">
        <v>84.5</v>
      </c>
      <c r="F4186">
        <v>84.639999000000003</v>
      </c>
      <c r="G4186">
        <v>84.639999000000003</v>
      </c>
      <c r="H4186">
        <v>0</v>
      </c>
    </row>
    <row r="4187" spans="1:8" x14ac:dyDescent="0.25">
      <c r="A4187" s="1">
        <v>39918</v>
      </c>
      <c r="B4187" s="1" t="str">
        <f t="shared" si="65"/>
        <v>2009M4</v>
      </c>
      <c r="C4187">
        <v>84.779999000000004</v>
      </c>
      <c r="D4187">
        <v>85.339995999999999</v>
      </c>
      <c r="E4187">
        <v>84.580001999999993</v>
      </c>
      <c r="F4187">
        <v>85.080001999999993</v>
      </c>
      <c r="G4187">
        <v>85.080001999999993</v>
      </c>
      <c r="H4187">
        <v>0</v>
      </c>
    </row>
    <row r="4188" spans="1:8" x14ac:dyDescent="0.25">
      <c r="A4188" s="1">
        <v>39919</v>
      </c>
      <c r="B4188" s="1" t="str">
        <f t="shared" si="65"/>
        <v>2009M4</v>
      </c>
      <c r="C4188">
        <v>84.919998000000007</v>
      </c>
      <c r="D4188">
        <v>85.470000999999996</v>
      </c>
      <c r="E4188">
        <v>84.660004000000001</v>
      </c>
      <c r="F4188">
        <v>85.230002999999996</v>
      </c>
      <c r="G4188">
        <v>85.230002999999996</v>
      </c>
      <c r="H4188">
        <v>0</v>
      </c>
    </row>
    <row r="4189" spans="1:8" x14ac:dyDescent="0.25">
      <c r="A4189" s="1">
        <v>39920</v>
      </c>
      <c r="B4189" s="1" t="str">
        <f t="shared" si="65"/>
        <v>2009M4</v>
      </c>
      <c r="C4189">
        <v>85.199996999999996</v>
      </c>
      <c r="D4189">
        <v>86.029999000000004</v>
      </c>
      <c r="E4189">
        <v>85.110000999999997</v>
      </c>
      <c r="F4189">
        <v>85.980002999999996</v>
      </c>
      <c r="G4189">
        <v>85.980002999999996</v>
      </c>
      <c r="H4189">
        <v>0</v>
      </c>
    </row>
    <row r="4190" spans="1:8" x14ac:dyDescent="0.25">
      <c r="A4190" s="1">
        <v>39923</v>
      </c>
      <c r="B4190" s="1" t="str">
        <f t="shared" si="65"/>
        <v>2009M4</v>
      </c>
      <c r="C4190">
        <v>85.809997999999993</v>
      </c>
      <c r="D4190">
        <v>86.870002999999997</v>
      </c>
      <c r="E4190">
        <v>85.779999000000004</v>
      </c>
      <c r="F4190">
        <v>86.639999000000003</v>
      </c>
      <c r="G4190">
        <v>86.639999000000003</v>
      </c>
      <c r="H4190">
        <v>0</v>
      </c>
    </row>
    <row r="4191" spans="1:8" x14ac:dyDescent="0.25">
      <c r="A4191" s="1">
        <v>39924</v>
      </c>
      <c r="B4191" s="1" t="str">
        <f t="shared" si="65"/>
        <v>2009M4</v>
      </c>
      <c r="C4191">
        <v>86.650002000000001</v>
      </c>
      <c r="D4191">
        <v>86.849997999999999</v>
      </c>
      <c r="E4191">
        <v>86.25</v>
      </c>
      <c r="F4191">
        <v>86.580001999999993</v>
      </c>
      <c r="G4191">
        <v>86.580001999999993</v>
      </c>
      <c r="H4191">
        <v>0</v>
      </c>
    </row>
    <row r="4192" spans="1:8" x14ac:dyDescent="0.25">
      <c r="A4192" s="1">
        <v>39925</v>
      </c>
      <c r="B4192" s="1" t="str">
        <f t="shared" si="65"/>
        <v>2009M4</v>
      </c>
      <c r="C4192">
        <v>86.5</v>
      </c>
      <c r="D4192">
        <v>86.760002</v>
      </c>
      <c r="E4192">
        <v>86.089995999999999</v>
      </c>
      <c r="F4192">
        <v>86.190002000000007</v>
      </c>
      <c r="G4192">
        <v>86.190002000000007</v>
      </c>
      <c r="H4192">
        <v>0</v>
      </c>
    </row>
    <row r="4193" spans="1:8" x14ac:dyDescent="0.25">
      <c r="A4193" s="1">
        <v>39926</v>
      </c>
      <c r="B4193" s="1" t="str">
        <f t="shared" si="65"/>
        <v>2009M4</v>
      </c>
      <c r="C4193">
        <v>86.300003000000004</v>
      </c>
      <c r="D4193">
        <v>86.379997000000003</v>
      </c>
      <c r="E4193">
        <v>85.290001000000004</v>
      </c>
      <c r="F4193">
        <v>85.519997000000004</v>
      </c>
      <c r="G4193">
        <v>85.519997000000004</v>
      </c>
      <c r="H4193">
        <v>0</v>
      </c>
    </row>
    <row r="4194" spans="1:8" x14ac:dyDescent="0.25">
      <c r="A4194" s="1">
        <v>39927</v>
      </c>
      <c r="B4194" s="1" t="str">
        <f t="shared" si="65"/>
        <v>2009M4</v>
      </c>
      <c r="C4194">
        <v>85.410004000000001</v>
      </c>
      <c r="D4194">
        <v>85.540001000000004</v>
      </c>
      <c r="E4194">
        <v>84.459998999999996</v>
      </c>
      <c r="F4194">
        <v>84.709998999999996</v>
      </c>
      <c r="G4194">
        <v>84.709998999999996</v>
      </c>
      <c r="H4194">
        <v>0</v>
      </c>
    </row>
    <row r="4195" spans="1:8" x14ac:dyDescent="0.25">
      <c r="A4195" s="1">
        <v>39930</v>
      </c>
      <c r="B4195" s="1" t="str">
        <f t="shared" si="65"/>
        <v>2009M4</v>
      </c>
      <c r="C4195">
        <v>84.739998</v>
      </c>
      <c r="D4195">
        <v>85.839995999999999</v>
      </c>
      <c r="E4195">
        <v>84.68</v>
      </c>
      <c r="F4195">
        <v>85.699996999999996</v>
      </c>
      <c r="G4195">
        <v>85.699996999999996</v>
      </c>
      <c r="H4195">
        <v>0</v>
      </c>
    </row>
    <row r="4196" spans="1:8" x14ac:dyDescent="0.25">
      <c r="A4196" s="1">
        <v>39931</v>
      </c>
      <c r="B4196" s="1" t="str">
        <f t="shared" si="65"/>
        <v>2009M4</v>
      </c>
      <c r="C4196">
        <v>85.669998000000007</v>
      </c>
      <c r="D4196">
        <v>86.010002</v>
      </c>
      <c r="E4196">
        <v>85.029999000000004</v>
      </c>
      <c r="F4196">
        <v>85.160004000000001</v>
      </c>
      <c r="G4196">
        <v>85.160004000000001</v>
      </c>
      <c r="H4196">
        <v>0</v>
      </c>
    </row>
    <row r="4197" spans="1:8" x14ac:dyDescent="0.25">
      <c r="A4197" s="1">
        <v>39932</v>
      </c>
      <c r="B4197" s="1" t="str">
        <f t="shared" si="65"/>
        <v>2009M4</v>
      </c>
      <c r="C4197">
        <v>85.169998000000007</v>
      </c>
      <c r="D4197">
        <v>85.279999000000004</v>
      </c>
      <c r="E4197">
        <v>84.169998000000007</v>
      </c>
      <c r="F4197">
        <v>84.470000999999996</v>
      </c>
      <c r="G4197">
        <v>84.470000999999996</v>
      </c>
      <c r="H4197">
        <v>0</v>
      </c>
    </row>
    <row r="4198" spans="1:8" x14ac:dyDescent="0.25">
      <c r="A4198" s="1">
        <v>39933</v>
      </c>
      <c r="B4198" s="1" t="str">
        <f t="shared" si="65"/>
        <v>2009M4</v>
      </c>
      <c r="C4198">
        <v>84.68</v>
      </c>
      <c r="D4198">
        <v>84.949996999999996</v>
      </c>
      <c r="E4198">
        <v>83.889999000000003</v>
      </c>
      <c r="F4198">
        <v>84.610000999999997</v>
      </c>
      <c r="G4198">
        <v>84.610000999999997</v>
      </c>
      <c r="H4198">
        <v>0</v>
      </c>
    </row>
    <row r="4199" spans="1:8" x14ac:dyDescent="0.25">
      <c r="A4199" s="1">
        <v>39934</v>
      </c>
      <c r="B4199" s="1" t="str">
        <f t="shared" si="65"/>
        <v>2009M5</v>
      </c>
      <c r="C4199">
        <v>84.809997999999993</v>
      </c>
      <c r="D4199">
        <v>84.830001999999993</v>
      </c>
      <c r="E4199">
        <v>84.290001000000004</v>
      </c>
      <c r="F4199">
        <v>84.550003000000004</v>
      </c>
      <c r="G4199">
        <v>84.550003000000004</v>
      </c>
      <c r="H4199">
        <v>0</v>
      </c>
    </row>
    <row r="4200" spans="1:8" x14ac:dyDescent="0.25">
      <c r="A4200" s="1">
        <v>39937</v>
      </c>
      <c r="B4200" s="1" t="str">
        <f t="shared" si="65"/>
        <v>2009M5</v>
      </c>
      <c r="C4200">
        <v>84.599997999999999</v>
      </c>
      <c r="D4200">
        <v>84.870002999999997</v>
      </c>
      <c r="E4200">
        <v>83.599997999999999</v>
      </c>
      <c r="F4200">
        <v>83.970000999999996</v>
      </c>
      <c r="G4200">
        <v>83.970000999999996</v>
      </c>
      <c r="H4200">
        <v>0</v>
      </c>
    </row>
    <row r="4201" spans="1:8" x14ac:dyDescent="0.25">
      <c r="A4201" s="1">
        <v>39938</v>
      </c>
      <c r="B4201" s="1" t="str">
        <f t="shared" si="65"/>
        <v>2009M5</v>
      </c>
      <c r="C4201">
        <v>83.690002000000007</v>
      </c>
      <c r="D4201">
        <v>84.309997999999993</v>
      </c>
      <c r="E4201">
        <v>83.5</v>
      </c>
      <c r="F4201">
        <v>84.160004000000001</v>
      </c>
      <c r="G4201">
        <v>84.160004000000001</v>
      </c>
      <c r="H4201">
        <v>0</v>
      </c>
    </row>
    <row r="4202" spans="1:8" x14ac:dyDescent="0.25">
      <c r="A4202" s="1">
        <v>39939</v>
      </c>
      <c r="B4202" s="1" t="str">
        <f t="shared" si="65"/>
        <v>2009M5</v>
      </c>
      <c r="C4202">
        <v>84.139999000000003</v>
      </c>
      <c r="D4202">
        <v>84.410004000000001</v>
      </c>
      <c r="E4202">
        <v>83.760002</v>
      </c>
      <c r="F4202">
        <v>83.800003000000004</v>
      </c>
      <c r="G4202">
        <v>83.800003000000004</v>
      </c>
      <c r="H4202">
        <v>0</v>
      </c>
    </row>
    <row r="4203" spans="1:8" x14ac:dyDescent="0.25">
      <c r="A4203" s="1">
        <v>39940</v>
      </c>
      <c r="B4203" s="1" t="str">
        <f t="shared" si="65"/>
        <v>2009M5</v>
      </c>
      <c r="C4203">
        <v>84</v>
      </c>
      <c r="D4203">
        <v>84.349997999999999</v>
      </c>
      <c r="E4203">
        <v>83.419998000000007</v>
      </c>
      <c r="F4203">
        <v>83.940002000000007</v>
      </c>
      <c r="G4203">
        <v>83.940002000000007</v>
      </c>
      <c r="H4203">
        <v>0</v>
      </c>
    </row>
    <row r="4204" spans="1:8" x14ac:dyDescent="0.25">
      <c r="A4204" s="1">
        <v>39941</v>
      </c>
      <c r="B4204" s="1" t="str">
        <f t="shared" si="65"/>
        <v>2009M5</v>
      </c>
      <c r="C4204">
        <v>83.870002999999997</v>
      </c>
      <c r="D4204">
        <v>84.089995999999999</v>
      </c>
      <c r="E4204">
        <v>82.389999000000003</v>
      </c>
      <c r="F4204">
        <v>82.529999000000004</v>
      </c>
      <c r="G4204">
        <v>82.529999000000004</v>
      </c>
      <c r="H4204">
        <v>0</v>
      </c>
    </row>
    <row r="4205" spans="1:8" x14ac:dyDescent="0.25">
      <c r="A4205" s="1">
        <v>39944</v>
      </c>
      <c r="B4205" s="1" t="str">
        <f t="shared" si="65"/>
        <v>2009M5</v>
      </c>
      <c r="C4205">
        <v>82.419998000000007</v>
      </c>
      <c r="D4205">
        <v>82.860000999999997</v>
      </c>
      <c r="E4205">
        <v>82.290001000000004</v>
      </c>
      <c r="F4205">
        <v>82.68</v>
      </c>
      <c r="G4205">
        <v>82.68</v>
      </c>
      <c r="H4205">
        <v>0</v>
      </c>
    </row>
    <row r="4206" spans="1:8" x14ac:dyDescent="0.25">
      <c r="A4206" s="1">
        <v>39945</v>
      </c>
      <c r="B4206" s="1" t="str">
        <f t="shared" si="65"/>
        <v>2009M5</v>
      </c>
      <c r="C4206">
        <v>82.790001000000004</v>
      </c>
      <c r="D4206">
        <v>82.870002999999997</v>
      </c>
      <c r="E4206">
        <v>82</v>
      </c>
      <c r="F4206">
        <v>82.309997999999993</v>
      </c>
      <c r="G4206">
        <v>82.309997999999993</v>
      </c>
      <c r="H4206">
        <v>0</v>
      </c>
    </row>
    <row r="4207" spans="1:8" x14ac:dyDescent="0.25">
      <c r="A4207" s="1">
        <v>39946</v>
      </c>
      <c r="B4207" s="1" t="str">
        <f t="shared" si="65"/>
        <v>2009M5</v>
      </c>
      <c r="C4207">
        <v>82.309997999999993</v>
      </c>
      <c r="D4207">
        <v>82.739998</v>
      </c>
      <c r="E4207">
        <v>81.870002999999997</v>
      </c>
      <c r="F4207">
        <v>82.5</v>
      </c>
      <c r="G4207">
        <v>82.5</v>
      </c>
      <c r="H4207">
        <v>0</v>
      </c>
    </row>
    <row r="4208" spans="1:8" x14ac:dyDescent="0.25">
      <c r="A4208" s="1">
        <v>39947</v>
      </c>
      <c r="B4208" s="1" t="str">
        <f t="shared" si="65"/>
        <v>2009M5</v>
      </c>
      <c r="C4208">
        <v>82.57</v>
      </c>
      <c r="D4208">
        <v>82.879997000000003</v>
      </c>
      <c r="E4208">
        <v>82.220000999999996</v>
      </c>
      <c r="F4208">
        <v>82.279999000000004</v>
      </c>
      <c r="G4208">
        <v>82.279999000000004</v>
      </c>
      <c r="H4208">
        <v>0</v>
      </c>
    </row>
    <row r="4209" spans="1:8" x14ac:dyDescent="0.25">
      <c r="A4209" s="1">
        <v>39948</v>
      </c>
      <c r="B4209" s="1" t="str">
        <f t="shared" si="65"/>
        <v>2009M5</v>
      </c>
      <c r="C4209">
        <v>82.43</v>
      </c>
      <c r="D4209">
        <v>83.099997999999999</v>
      </c>
      <c r="E4209">
        <v>82.290001000000004</v>
      </c>
      <c r="F4209">
        <v>83.019997000000004</v>
      </c>
      <c r="G4209">
        <v>83.019997000000004</v>
      </c>
      <c r="H4209">
        <v>0</v>
      </c>
    </row>
    <row r="4210" spans="1:8" x14ac:dyDescent="0.25">
      <c r="A4210" s="1">
        <v>39951</v>
      </c>
      <c r="B4210" s="1" t="str">
        <f t="shared" si="65"/>
        <v>2009M5</v>
      </c>
      <c r="C4210">
        <v>82.970000999999996</v>
      </c>
      <c r="D4210">
        <v>83.220000999999996</v>
      </c>
      <c r="E4210">
        <v>82.5</v>
      </c>
      <c r="F4210">
        <v>82.669998000000007</v>
      </c>
      <c r="G4210">
        <v>82.669998000000007</v>
      </c>
      <c r="H4210">
        <v>0</v>
      </c>
    </row>
    <row r="4211" spans="1:8" x14ac:dyDescent="0.25">
      <c r="A4211" s="1">
        <v>39952</v>
      </c>
      <c r="B4211" s="1" t="str">
        <f t="shared" si="65"/>
        <v>2009M5</v>
      </c>
      <c r="C4211">
        <v>82.540001000000004</v>
      </c>
      <c r="D4211">
        <v>82.68</v>
      </c>
      <c r="E4211">
        <v>81.900002000000001</v>
      </c>
      <c r="F4211">
        <v>81.980002999999996</v>
      </c>
      <c r="G4211">
        <v>81.980002999999996</v>
      </c>
      <c r="H4211">
        <v>0</v>
      </c>
    </row>
    <row r="4212" spans="1:8" x14ac:dyDescent="0.25">
      <c r="A4212" s="1">
        <v>39953</v>
      </c>
      <c r="B4212" s="1" t="str">
        <f t="shared" si="65"/>
        <v>2009M5</v>
      </c>
      <c r="C4212">
        <v>82.089995999999999</v>
      </c>
      <c r="D4212">
        <v>82.25</v>
      </c>
      <c r="E4212">
        <v>80.910004000000001</v>
      </c>
      <c r="F4212">
        <v>80.989998</v>
      </c>
      <c r="G4212">
        <v>80.989998</v>
      </c>
      <c r="H4212">
        <v>0</v>
      </c>
    </row>
    <row r="4213" spans="1:8" x14ac:dyDescent="0.25">
      <c r="A4213" s="1">
        <v>39954</v>
      </c>
      <c r="B4213" s="1" t="str">
        <f t="shared" si="65"/>
        <v>2009M5</v>
      </c>
      <c r="C4213">
        <v>81.180000000000007</v>
      </c>
      <c r="D4213">
        <v>81.419998000000007</v>
      </c>
      <c r="E4213">
        <v>80.370002999999997</v>
      </c>
      <c r="F4213">
        <v>80.559997999999993</v>
      </c>
      <c r="G4213">
        <v>80.559997999999993</v>
      </c>
      <c r="H4213">
        <v>0</v>
      </c>
    </row>
    <row r="4214" spans="1:8" x14ac:dyDescent="0.25">
      <c r="A4214" s="1">
        <v>39955</v>
      </c>
      <c r="B4214" s="1" t="str">
        <f t="shared" si="65"/>
        <v>2009M5</v>
      </c>
      <c r="C4214">
        <v>80.449996999999996</v>
      </c>
      <c r="D4214">
        <v>80.480002999999996</v>
      </c>
      <c r="E4214">
        <v>79.809997999999993</v>
      </c>
      <c r="F4214">
        <v>79.959998999999996</v>
      </c>
      <c r="G4214">
        <v>79.959998999999996</v>
      </c>
      <c r="H4214">
        <v>0</v>
      </c>
    </row>
    <row r="4215" spans="1:8" x14ac:dyDescent="0.25">
      <c r="A4215" s="1">
        <v>39959</v>
      </c>
      <c r="B4215" s="1" t="str">
        <f t="shared" si="65"/>
        <v>2009M5</v>
      </c>
      <c r="C4215">
        <v>80.029999000000004</v>
      </c>
      <c r="D4215">
        <v>80.779999000000004</v>
      </c>
      <c r="E4215">
        <v>80.010002</v>
      </c>
      <c r="F4215">
        <v>80.129997000000003</v>
      </c>
      <c r="G4215">
        <v>80.129997000000003</v>
      </c>
      <c r="H4215">
        <v>0</v>
      </c>
    </row>
    <row r="4216" spans="1:8" x14ac:dyDescent="0.25">
      <c r="A4216" s="1">
        <v>39960</v>
      </c>
      <c r="B4216" s="1" t="str">
        <f t="shared" si="65"/>
        <v>2009M5</v>
      </c>
      <c r="C4216">
        <v>80.110000999999997</v>
      </c>
      <c r="D4216">
        <v>80.819999999999993</v>
      </c>
      <c r="E4216">
        <v>79.959998999999996</v>
      </c>
      <c r="F4216">
        <v>80.330001999999993</v>
      </c>
      <c r="G4216">
        <v>80.330001999999993</v>
      </c>
      <c r="H4216">
        <v>0</v>
      </c>
    </row>
    <row r="4217" spans="1:8" x14ac:dyDescent="0.25">
      <c r="A4217" s="1">
        <v>39961</v>
      </c>
      <c r="B4217" s="1" t="str">
        <f t="shared" si="65"/>
        <v>2009M5</v>
      </c>
      <c r="C4217">
        <v>80.75</v>
      </c>
      <c r="D4217">
        <v>81.129997000000003</v>
      </c>
      <c r="E4217">
        <v>80.279999000000004</v>
      </c>
      <c r="F4217">
        <v>80.430000000000007</v>
      </c>
      <c r="G4217">
        <v>80.430000000000007</v>
      </c>
      <c r="H4217">
        <v>0</v>
      </c>
    </row>
    <row r="4218" spans="1:8" x14ac:dyDescent="0.25">
      <c r="A4218" s="1">
        <v>39962</v>
      </c>
      <c r="B4218" s="1" t="str">
        <f t="shared" si="65"/>
        <v>2009M5</v>
      </c>
      <c r="C4218">
        <v>80.540001000000004</v>
      </c>
      <c r="D4218">
        <v>80.589995999999999</v>
      </c>
      <c r="E4218">
        <v>79.180000000000007</v>
      </c>
      <c r="F4218">
        <v>80.430000000000007</v>
      </c>
      <c r="G4218">
        <v>80.430000000000007</v>
      </c>
      <c r="H4218">
        <v>0</v>
      </c>
    </row>
    <row r="4219" spans="1:8" x14ac:dyDescent="0.25">
      <c r="A4219" s="1">
        <v>39965</v>
      </c>
      <c r="B4219" s="1" t="str">
        <f t="shared" si="65"/>
        <v>2009M6</v>
      </c>
      <c r="C4219">
        <v>79.199996999999996</v>
      </c>
      <c r="D4219">
        <v>79.459998999999996</v>
      </c>
      <c r="E4219">
        <v>78.589995999999999</v>
      </c>
      <c r="F4219">
        <v>79.169998000000007</v>
      </c>
      <c r="G4219">
        <v>79.169998000000007</v>
      </c>
      <c r="H4219">
        <v>0</v>
      </c>
    </row>
    <row r="4220" spans="1:8" x14ac:dyDescent="0.25">
      <c r="A4220" s="1">
        <v>39966</v>
      </c>
      <c r="B4220" s="1" t="str">
        <f t="shared" si="65"/>
        <v>2009M6</v>
      </c>
      <c r="C4220">
        <v>79.169998000000007</v>
      </c>
      <c r="D4220">
        <v>79.480002999999996</v>
      </c>
      <c r="E4220">
        <v>78.330001999999993</v>
      </c>
      <c r="F4220">
        <v>78.400002000000001</v>
      </c>
      <c r="G4220">
        <v>78.400002000000001</v>
      </c>
      <c r="H4220">
        <v>0</v>
      </c>
    </row>
    <row r="4221" spans="1:8" x14ac:dyDescent="0.25">
      <c r="A4221" s="1">
        <v>39967</v>
      </c>
      <c r="B4221" s="1" t="str">
        <f t="shared" si="65"/>
        <v>2009M6</v>
      </c>
      <c r="C4221">
        <v>78.470000999999996</v>
      </c>
      <c r="D4221">
        <v>79.629997000000003</v>
      </c>
      <c r="E4221">
        <v>78.339995999999999</v>
      </c>
      <c r="F4221">
        <v>79.5</v>
      </c>
      <c r="G4221">
        <v>79.5</v>
      </c>
      <c r="H4221">
        <v>0</v>
      </c>
    </row>
    <row r="4222" spans="1:8" x14ac:dyDescent="0.25">
      <c r="A4222" s="1">
        <v>39968</v>
      </c>
      <c r="B4222" s="1" t="str">
        <f t="shared" si="65"/>
        <v>2009M6</v>
      </c>
      <c r="C4222">
        <v>79.489998</v>
      </c>
      <c r="D4222">
        <v>79.949996999999996</v>
      </c>
      <c r="E4222">
        <v>79.019997000000004</v>
      </c>
      <c r="F4222">
        <v>79.410004000000001</v>
      </c>
      <c r="G4222">
        <v>79.410004000000001</v>
      </c>
      <c r="H4222">
        <v>0</v>
      </c>
    </row>
    <row r="4223" spans="1:8" x14ac:dyDescent="0.25">
      <c r="A4223" s="1">
        <v>39969</v>
      </c>
      <c r="B4223" s="1" t="str">
        <f t="shared" si="65"/>
        <v>2009M6</v>
      </c>
      <c r="C4223">
        <v>79.459998999999996</v>
      </c>
      <c r="D4223">
        <v>80.819999999999993</v>
      </c>
      <c r="E4223">
        <v>79.160004000000001</v>
      </c>
      <c r="F4223">
        <v>80.669998000000007</v>
      </c>
      <c r="G4223">
        <v>80.669998000000007</v>
      </c>
      <c r="H4223">
        <v>0</v>
      </c>
    </row>
    <row r="4224" spans="1:8" x14ac:dyDescent="0.25">
      <c r="A4224" s="1">
        <v>39972</v>
      </c>
      <c r="B4224" s="1" t="str">
        <f t="shared" si="65"/>
        <v>2009M6</v>
      </c>
      <c r="C4224">
        <v>80.720000999999996</v>
      </c>
      <c r="D4224">
        <v>81.470000999999996</v>
      </c>
      <c r="E4224">
        <v>80.519997000000004</v>
      </c>
      <c r="F4224">
        <v>80.910004000000001</v>
      </c>
      <c r="G4224">
        <v>80.910004000000001</v>
      </c>
      <c r="H4224">
        <v>0</v>
      </c>
    </row>
    <row r="4225" spans="1:8" x14ac:dyDescent="0.25">
      <c r="A4225" s="1">
        <v>39973</v>
      </c>
      <c r="B4225" s="1" t="str">
        <f t="shared" si="65"/>
        <v>2009M6</v>
      </c>
      <c r="C4225">
        <v>80.839995999999999</v>
      </c>
      <c r="D4225">
        <v>81.059997999999993</v>
      </c>
      <c r="E4225">
        <v>79.650002000000001</v>
      </c>
      <c r="F4225">
        <v>79.790001000000004</v>
      </c>
      <c r="G4225">
        <v>79.790001000000004</v>
      </c>
      <c r="H4225">
        <v>0</v>
      </c>
    </row>
    <row r="4226" spans="1:8" x14ac:dyDescent="0.25">
      <c r="A4226" s="1">
        <v>39974</v>
      </c>
      <c r="B4226" s="1" t="str">
        <f t="shared" si="65"/>
        <v>2009M6</v>
      </c>
      <c r="C4226">
        <v>79.839995999999999</v>
      </c>
      <c r="D4226">
        <v>80.639999000000003</v>
      </c>
      <c r="E4226">
        <v>79.440002000000007</v>
      </c>
      <c r="F4226">
        <v>80.330001999999993</v>
      </c>
      <c r="G4226">
        <v>80.330001999999993</v>
      </c>
      <c r="H4226">
        <v>0</v>
      </c>
    </row>
    <row r="4227" spans="1:8" x14ac:dyDescent="0.25">
      <c r="A4227" s="1">
        <v>39975</v>
      </c>
      <c r="B4227" s="1" t="str">
        <f t="shared" ref="B4227:B4290" si="66">YEAR(A4227)&amp;"M"&amp;MONTH(A4227)</f>
        <v>2009M6</v>
      </c>
      <c r="C4227">
        <v>80.269997000000004</v>
      </c>
      <c r="D4227">
        <v>80.400002000000001</v>
      </c>
      <c r="E4227">
        <v>79.190002000000007</v>
      </c>
      <c r="F4227">
        <v>79.410004000000001</v>
      </c>
      <c r="G4227">
        <v>79.410004000000001</v>
      </c>
      <c r="H4227">
        <v>0</v>
      </c>
    </row>
    <row r="4228" spans="1:8" x14ac:dyDescent="0.25">
      <c r="A4228" s="1">
        <v>39976</v>
      </c>
      <c r="B4228" s="1" t="str">
        <f t="shared" si="66"/>
        <v>2009M6</v>
      </c>
      <c r="C4228">
        <v>79.569999999999993</v>
      </c>
      <c r="D4228">
        <v>80.519997000000004</v>
      </c>
      <c r="E4228">
        <v>79.410004000000001</v>
      </c>
      <c r="F4228">
        <v>80.139999000000003</v>
      </c>
      <c r="G4228">
        <v>80.139999000000003</v>
      </c>
      <c r="H4228">
        <v>0</v>
      </c>
    </row>
    <row r="4229" spans="1:8" x14ac:dyDescent="0.25">
      <c r="A4229" s="1">
        <v>39979</v>
      </c>
      <c r="B4229" s="1" t="str">
        <f t="shared" si="66"/>
        <v>2009M6</v>
      </c>
      <c r="C4229">
        <v>80.110000999999997</v>
      </c>
      <c r="D4229">
        <v>81.370002999999997</v>
      </c>
      <c r="E4229">
        <v>80.110000999999997</v>
      </c>
      <c r="F4229">
        <v>81.139999000000003</v>
      </c>
      <c r="G4229">
        <v>81.139999000000003</v>
      </c>
      <c r="H4229">
        <v>0</v>
      </c>
    </row>
    <row r="4230" spans="1:8" x14ac:dyDescent="0.25">
      <c r="A4230" s="1">
        <v>39980</v>
      </c>
      <c r="B4230" s="1" t="str">
        <f t="shared" si="66"/>
        <v>2009M6</v>
      </c>
      <c r="C4230">
        <v>81.129997000000003</v>
      </c>
      <c r="D4230">
        <v>81.339995999999999</v>
      </c>
      <c r="E4230">
        <v>80.330001999999993</v>
      </c>
      <c r="F4230">
        <v>80.709998999999996</v>
      </c>
      <c r="G4230">
        <v>80.709998999999996</v>
      </c>
      <c r="H4230">
        <v>0</v>
      </c>
    </row>
    <row r="4231" spans="1:8" x14ac:dyDescent="0.25">
      <c r="A4231" s="1">
        <v>39981</v>
      </c>
      <c r="B4231" s="1" t="str">
        <f t="shared" si="66"/>
        <v>2009M6</v>
      </c>
      <c r="C4231">
        <v>80.760002</v>
      </c>
      <c r="D4231">
        <v>80.949996999999996</v>
      </c>
      <c r="E4231">
        <v>80.059997999999993</v>
      </c>
      <c r="F4231">
        <v>80.169998000000007</v>
      </c>
      <c r="G4231">
        <v>80.169998000000007</v>
      </c>
      <c r="H4231">
        <v>0</v>
      </c>
    </row>
    <row r="4232" spans="1:8" x14ac:dyDescent="0.25">
      <c r="A4232" s="1">
        <v>39982</v>
      </c>
      <c r="B4232" s="1" t="str">
        <f t="shared" si="66"/>
        <v>2009M6</v>
      </c>
      <c r="C4232">
        <v>80.269997000000004</v>
      </c>
      <c r="D4232">
        <v>80.779999000000004</v>
      </c>
      <c r="E4232">
        <v>80.069999999999993</v>
      </c>
      <c r="F4232">
        <v>80.610000999999997</v>
      </c>
      <c r="G4232">
        <v>80.610000999999997</v>
      </c>
      <c r="H4232">
        <v>0</v>
      </c>
    </row>
    <row r="4233" spans="1:8" x14ac:dyDescent="0.25">
      <c r="A4233" s="1">
        <v>39983</v>
      </c>
      <c r="B4233" s="1" t="str">
        <f t="shared" si="66"/>
        <v>2009M6</v>
      </c>
      <c r="C4233">
        <v>80.559997999999993</v>
      </c>
      <c r="D4233">
        <v>80.739998</v>
      </c>
      <c r="E4233">
        <v>79.970000999999996</v>
      </c>
      <c r="F4233">
        <v>80.260002</v>
      </c>
      <c r="G4233">
        <v>80.260002</v>
      </c>
      <c r="H4233">
        <v>0</v>
      </c>
    </row>
    <row r="4234" spans="1:8" x14ac:dyDescent="0.25">
      <c r="A4234" s="1">
        <v>39986</v>
      </c>
      <c r="B4234" s="1" t="str">
        <f t="shared" si="66"/>
        <v>2009M6</v>
      </c>
      <c r="C4234">
        <v>80.279999000000004</v>
      </c>
      <c r="D4234">
        <v>80.930000000000007</v>
      </c>
      <c r="E4234">
        <v>80.239998</v>
      </c>
      <c r="F4234">
        <v>80.779999000000004</v>
      </c>
      <c r="G4234">
        <v>80.779999000000004</v>
      </c>
      <c r="H4234">
        <v>0</v>
      </c>
    </row>
    <row r="4235" spans="1:8" x14ac:dyDescent="0.25">
      <c r="A4235" s="1">
        <v>39987</v>
      </c>
      <c r="B4235" s="1" t="str">
        <f t="shared" si="66"/>
        <v>2009M6</v>
      </c>
      <c r="C4235">
        <v>80.839995999999999</v>
      </c>
      <c r="D4235">
        <v>80.940002000000007</v>
      </c>
      <c r="E4235">
        <v>79.699996999999996</v>
      </c>
      <c r="F4235">
        <v>79.839995999999999</v>
      </c>
      <c r="G4235">
        <v>79.839995999999999</v>
      </c>
      <c r="H4235">
        <v>0</v>
      </c>
    </row>
    <row r="4236" spans="1:8" x14ac:dyDescent="0.25">
      <c r="A4236" s="1">
        <v>39988</v>
      </c>
      <c r="B4236" s="1" t="str">
        <f t="shared" si="66"/>
        <v>2009M6</v>
      </c>
      <c r="C4236">
        <v>79.870002999999997</v>
      </c>
      <c r="D4236">
        <v>80.75</v>
      </c>
      <c r="E4236">
        <v>79.559997999999993</v>
      </c>
      <c r="F4236">
        <v>80.559997999999993</v>
      </c>
      <c r="G4236">
        <v>80.559997999999993</v>
      </c>
      <c r="H4236">
        <v>0</v>
      </c>
    </row>
    <row r="4237" spans="1:8" x14ac:dyDescent="0.25">
      <c r="A4237" s="1">
        <v>39989</v>
      </c>
      <c r="B4237" s="1" t="str">
        <f t="shared" si="66"/>
        <v>2009M6</v>
      </c>
      <c r="C4237">
        <v>80.540001000000004</v>
      </c>
      <c r="D4237">
        <v>80.910004000000001</v>
      </c>
      <c r="E4237">
        <v>80.25</v>
      </c>
      <c r="F4237">
        <v>80.400002000000001</v>
      </c>
      <c r="G4237">
        <v>80.400002000000001</v>
      </c>
      <c r="H4237">
        <v>0</v>
      </c>
    </row>
    <row r="4238" spans="1:8" x14ac:dyDescent="0.25">
      <c r="A4238" s="1">
        <v>39990</v>
      </c>
      <c r="B4238" s="1" t="str">
        <f t="shared" si="66"/>
        <v>2009M6</v>
      </c>
      <c r="C4238">
        <v>80.379997000000003</v>
      </c>
      <c r="D4238">
        <v>80.400002000000001</v>
      </c>
      <c r="E4238">
        <v>79.610000999999997</v>
      </c>
      <c r="F4238">
        <v>79.879997000000003</v>
      </c>
      <c r="G4238">
        <v>79.879997000000003</v>
      </c>
      <c r="H4238">
        <v>0</v>
      </c>
    </row>
    <row r="4239" spans="1:8" x14ac:dyDescent="0.25">
      <c r="A4239" s="1">
        <v>39993</v>
      </c>
      <c r="B4239" s="1" t="str">
        <f t="shared" si="66"/>
        <v>2009M6</v>
      </c>
      <c r="C4239">
        <v>79.889999000000003</v>
      </c>
      <c r="D4239">
        <v>80.290001000000004</v>
      </c>
      <c r="E4239">
        <v>79.760002</v>
      </c>
      <c r="F4239">
        <v>79.839995999999999</v>
      </c>
      <c r="G4239">
        <v>79.839995999999999</v>
      </c>
      <c r="H4239">
        <v>0</v>
      </c>
    </row>
    <row r="4240" spans="1:8" x14ac:dyDescent="0.25">
      <c r="A4240" s="1">
        <v>39994</v>
      </c>
      <c r="B4240" s="1" t="str">
        <f t="shared" si="66"/>
        <v>2009M6</v>
      </c>
      <c r="C4240">
        <v>79.900002000000001</v>
      </c>
      <c r="D4240">
        <v>80.330001999999993</v>
      </c>
      <c r="E4240">
        <v>79.430000000000007</v>
      </c>
      <c r="F4240">
        <v>80.129997000000003</v>
      </c>
      <c r="G4240">
        <v>80.129997000000003</v>
      </c>
      <c r="H4240">
        <v>0</v>
      </c>
    </row>
    <row r="4241" spans="1:8" x14ac:dyDescent="0.25">
      <c r="A4241" s="1">
        <v>39995</v>
      </c>
      <c r="B4241" s="1" t="str">
        <f t="shared" si="66"/>
        <v>2009M7</v>
      </c>
      <c r="C4241">
        <v>80.160004000000001</v>
      </c>
      <c r="D4241">
        <v>80.400002000000001</v>
      </c>
      <c r="E4241">
        <v>79.349997999999999</v>
      </c>
      <c r="F4241">
        <v>79.629997000000003</v>
      </c>
      <c r="G4241">
        <v>79.629997000000003</v>
      </c>
      <c r="H4241">
        <v>0</v>
      </c>
    </row>
    <row r="4242" spans="1:8" x14ac:dyDescent="0.25">
      <c r="A4242" s="1">
        <v>39996</v>
      </c>
      <c r="B4242" s="1" t="str">
        <f t="shared" si="66"/>
        <v>2009M7</v>
      </c>
      <c r="C4242">
        <v>79.660004000000001</v>
      </c>
      <c r="D4242">
        <v>80.610000999999997</v>
      </c>
      <c r="E4242">
        <v>79.599997999999999</v>
      </c>
      <c r="F4242">
        <v>80.150002000000001</v>
      </c>
      <c r="G4242">
        <v>80.150002000000001</v>
      </c>
      <c r="H4242">
        <v>0</v>
      </c>
    </row>
    <row r="4243" spans="1:8" x14ac:dyDescent="0.25">
      <c r="A4243" s="1">
        <v>40000</v>
      </c>
      <c r="B4243" s="1" t="str">
        <f t="shared" si="66"/>
        <v>2009M7</v>
      </c>
      <c r="C4243">
        <v>80.470000999999996</v>
      </c>
      <c r="D4243">
        <v>80.889999000000003</v>
      </c>
      <c r="E4243">
        <v>80.269997000000004</v>
      </c>
      <c r="F4243">
        <v>80.449996999999996</v>
      </c>
      <c r="G4243">
        <v>80.449996999999996</v>
      </c>
      <c r="H4243">
        <v>0</v>
      </c>
    </row>
    <row r="4244" spans="1:8" x14ac:dyDescent="0.25">
      <c r="A4244" s="1">
        <v>40001</v>
      </c>
      <c r="B4244" s="1" t="str">
        <f t="shared" si="66"/>
        <v>2009M7</v>
      </c>
      <c r="C4244">
        <v>80.389999000000003</v>
      </c>
      <c r="D4244">
        <v>80.730002999999996</v>
      </c>
      <c r="E4244">
        <v>80.080001999999993</v>
      </c>
      <c r="F4244">
        <v>80.620002999999997</v>
      </c>
      <c r="G4244">
        <v>80.620002999999997</v>
      </c>
      <c r="H4244">
        <v>0</v>
      </c>
    </row>
    <row r="4245" spans="1:8" x14ac:dyDescent="0.25">
      <c r="A4245" s="1">
        <v>40002</v>
      </c>
      <c r="B4245" s="1" t="str">
        <f t="shared" si="66"/>
        <v>2009M7</v>
      </c>
      <c r="C4245">
        <v>80.709998999999996</v>
      </c>
      <c r="D4245">
        <v>80.889999000000003</v>
      </c>
      <c r="E4245">
        <v>80.519997000000004</v>
      </c>
      <c r="F4245">
        <v>80.769997000000004</v>
      </c>
      <c r="G4245">
        <v>80.769997000000004</v>
      </c>
      <c r="H4245">
        <v>0</v>
      </c>
    </row>
    <row r="4246" spans="1:8" x14ac:dyDescent="0.25">
      <c r="A4246" s="1">
        <v>40003</v>
      </c>
      <c r="B4246" s="1" t="str">
        <f t="shared" si="66"/>
        <v>2009M7</v>
      </c>
      <c r="C4246">
        <v>80.650002000000001</v>
      </c>
      <c r="D4246">
        <v>80.720000999999996</v>
      </c>
      <c r="E4246">
        <v>79.690002000000007</v>
      </c>
      <c r="F4246">
        <v>79.860000999999997</v>
      </c>
      <c r="G4246">
        <v>79.860000999999997</v>
      </c>
      <c r="H4246">
        <v>0</v>
      </c>
    </row>
    <row r="4247" spans="1:8" x14ac:dyDescent="0.25">
      <c r="A4247" s="1">
        <v>40004</v>
      </c>
      <c r="B4247" s="1" t="str">
        <f t="shared" si="66"/>
        <v>2009M7</v>
      </c>
      <c r="C4247">
        <v>79.940002000000007</v>
      </c>
      <c r="D4247">
        <v>80.519997000000004</v>
      </c>
      <c r="E4247">
        <v>79.900002000000001</v>
      </c>
      <c r="F4247">
        <v>80.230002999999996</v>
      </c>
      <c r="G4247">
        <v>80.230002999999996</v>
      </c>
      <c r="H4247">
        <v>0</v>
      </c>
    </row>
    <row r="4248" spans="1:8" x14ac:dyDescent="0.25">
      <c r="A4248" s="1">
        <v>40007</v>
      </c>
      <c r="B4248" s="1" t="str">
        <f t="shared" si="66"/>
        <v>2009M7</v>
      </c>
      <c r="C4248">
        <v>80.239998</v>
      </c>
      <c r="D4248">
        <v>80.5</v>
      </c>
      <c r="E4248">
        <v>80</v>
      </c>
      <c r="F4248">
        <v>80.129997000000003</v>
      </c>
      <c r="G4248">
        <v>80.129997000000003</v>
      </c>
      <c r="H4248">
        <v>0</v>
      </c>
    </row>
    <row r="4249" spans="1:8" x14ac:dyDescent="0.25">
      <c r="A4249" s="1">
        <v>40008</v>
      </c>
      <c r="B4249" s="1" t="str">
        <f t="shared" si="66"/>
        <v>2009M7</v>
      </c>
      <c r="C4249">
        <v>80.059997999999993</v>
      </c>
      <c r="D4249">
        <v>80.300003000000004</v>
      </c>
      <c r="E4249">
        <v>79.879997000000003</v>
      </c>
      <c r="F4249">
        <v>80.180000000000007</v>
      </c>
      <c r="G4249">
        <v>80.180000000000007</v>
      </c>
      <c r="H4249">
        <v>0</v>
      </c>
    </row>
    <row r="4250" spans="1:8" x14ac:dyDescent="0.25">
      <c r="A4250" s="1">
        <v>40009</v>
      </c>
      <c r="B4250" s="1" t="str">
        <f t="shared" si="66"/>
        <v>2009M7</v>
      </c>
      <c r="C4250">
        <v>80.029999000000004</v>
      </c>
      <c r="D4250">
        <v>80.059997999999993</v>
      </c>
      <c r="E4250">
        <v>79.290001000000004</v>
      </c>
      <c r="F4250">
        <v>79.319999999999993</v>
      </c>
      <c r="G4250">
        <v>79.319999999999993</v>
      </c>
      <c r="H4250">
        <v>0</v>
      </c>
    </row>
    <row r="4251" spans="1:8" x14ac:dyDescent="0.25">
      <c r="A4251" s="1">
        <v>40010</v>
      </c>
      <c r="B4251" s="1" t="str">
        <f t="shared" si="66"/>
        <v>2009M7</v>
      </c>
      <c r="C4251">
        <v>79.440002000000007</v>
      </c>
      <c r="D4251">
        <v>79.629997000000003</v>
      </c>
      <c r="E4251">
        <v>79.129997000000003</v>
      </c>
      <c r="F4251">
        <v>79.220000999999996</v>
      </c>
      <c r="G4251">
        <v>79.220000999999996</v>
      </c>
      <c r="H4251">
        <v>0</v>
      </c>
    </row>
    <row r="4252" spans="1:8" x14ac:dyDescent="0.25">
      <c r="A4252" s="1">
        <v>40011</v>
      </c>
      <c r="B4252" s="1" t="str">
        <f t="shared" si="66"/>
        <v>2009M7</v>
      </c>
      <c r="C4252">
        <v>79.269997000000004</v>
      </c>
      <c r="D4252">
        <v>79.660004000000001</v>
      </c>
      <c r="E4252">
        <v>79.25</v>
      </c>
      <c r="F4252">
        <v>79.349997999999999</v>
      </c>
      <c r="G4252">
        <v>79.349997999999999</v>
      </c>
      <c r="H4252">
        <v>0</v>
      </c>
    </row>
    <row r="4253" spans="1:8" x14ac:dyDescent="0.25">
      <c r="A4253" s="1">
        <v>40014</v>
      </c>
      <c r="B4253" s="1" t="str">
        <f t="shared" si="66"/>
        <v>2009M7</v>
      </c>
      <c r="C4253">
        <v>79.480002999999996</v>
      </c>
      <c r="D4253">
        <v>79.529999000000004</v>
      </c>
      <c r="E4253">
        <v>78.800003000000004</v>
      </c>
      <c r="F4253">
        <v>78.910004000000001</v>
      </c>
      <c r="G4253">
        <v>78.910004000000001</v>
      </c>
      <c r="H4253">
        <v>0</v>
      </c>
    </row>
    <row r="4254" spans="1:8" x14ac:dyDescent="0.25">
      <c r="A4254" s="1">
        <v>40015</v>
      </c>
      <c r="B4254" s="1" t="str">
        <f t="shared" si="66"/>
        <v>2009M7</v>
      </c>
      <c r="C4254">
        <v>78.830001999999993</v>
      </c>
      <c r="D4254">
        <v>79.080001999999993</v>
      </c>
      <c r="E4254">
        <v>78.589995999999999</v>
      </c>
      <c r="F4254">
        <v>78.930000000000007</v>
      </c>
      <c r="G4254">
        <v>78.930000000000007</v>
      </c>
      <c r="H4254">
        <v>0</v>
      </c>
    </row>
    <row r="4255" spans="1:8" x14ac:dyDescent="0.25">
      <c r="A4255" s="1">
        <v>40016</v>
      </c>
      <c r="B4255" s="1" t="str">
        <f t="shared" si="66"/>
        <v>2009M7</v>
      </c>
      <c r="C4255">
        <v>78.809997999999993</v>
      </c>
      <c r="D4255">
        <v>79.069999999999993</v>
      </c>
      <c r="E4255">
        <v>78.559997999999993</v>
      </c>
      <c r="F4255">
        <v>78.709998999999996</v>
      </c>
      <c r="G4255">
        <v>78.709998999999996</v>
      </c>
      <c r="H4255">
        <v>0</v>
      </c>
    </row>
    <row r="4256" spans="1:8" x14ac:dyDescent="0.25">
      <c r="A4256" s="1">
        <v>40017</v>
      </c>
      <c r="B4256" s="1" t="str">
        <f t="shared" si="66"/>
        <v>2009M7</v>
      </c>
      <c r="C4256">
        <v>78.790001000000004</v>
      </c>
      <c r="D4256">
        <v>79.150002000000001</v>
      </c>
      <c r="E4256">
        <v>78.419998000000007</v>
      </c>
      <c r="F4256">
        <v>78.800003000000004</v>
      </c>
      <c r="G4256">
        <v>78.800003000000004</v>
      </c>
      <c r="H4256">
        <v>0</v>
      </c>
    </row>
    <row r="4257" spans="1:8" x14ac:dyDescent="0.25">
      <c r="A4257" s="1">
        <v>40018</v>
      </c>
      <c r="B4257" s="1" t="str">
        <f t="shared" si="66"/>
        <v>2009M7</v>
      </c>
      <c r="C4257">
        <v>78.989998</v>
      </c>
      <c r="D4257">
        <v>79.089995999999999</v>
      </c>
      <c r="E4257">
        <v>78.599997999999999</v>
      </c>
      <c r="F4257">
        <v>78.75</v>
      </c>
      <c r="G4257">
        <v>78.75</v>
      </c>
      <c r="H4257">
        <v>0</v>
      </c>
    </row>
    <row r="4258" spans="1:8" x14ac:dyDescent="0.25">
      <c r="A4258" s="1">
        <v>40021</v>
      </c>
      <c r="B4258" s="1" t="str">
        <f t="shared" si="66"/>
        <v>2009M7</v>
      </c>
      <c r="C4258">
        <v>78.75</v>
      </c>
      <c r="D4258">
        <v>78.980002999999996</v>
      </c>
      <c r="E4258">
        <v>78.400002000000001</v>
      </c>
      <c r="F4258">
        <v>78.629997000000003</v>
      </c>
      <c r="G4258">
        <v>78.629997000000003</v>
      </c>
      <c r="H4258">
        <v>0</v>
      </c>
    </row>
    <row r="4259" spans="1:8" x14ac:dyDescent="0.25">
      <c r="A4259" s="1">
        <v>40022</v>
      </c>
      <c r="B4259" s="1" t="str">
        <f t="shared" si="66"/>
        <v>2009M7</v>
      </c>
      <c r="C4259">
        <v>78.629997000000003</v>
      </c>
      <c r="D4259">
        <v>79.069999999999993</v>
      </c>
      <c r="E4259">
        <v>78.319999999999993</v>
      </c>
      <c r="F4259">
        <v>78.849997999999999</v>
      </c>
      <c r="G4259">
        <v>78.849997999999999</v>
      </c>
      <c r="H4259">
        <v>0</v>
      </c>
    </row>
    <row r="4260" spans="1:8" x14ac:dyDescent="0.25">
      <c r="A4260" s="1">
        <v>40023</v>
      </c>
      <c r="B4260" s="1" t="str">
        <f t="shared" si="66"/>
        <v>2009M7</v>
      </c>
      <c r="C4260">
        <v>78.870002999999997</v>
      </c>
      <c r="D4260">
        <v>79.660004000000001</v>
      </c>
      <c r="E4260">
        <v>78.760002</v>
      </c>
      <c r="F4260">
        <v>79.629997000000003</v>
      </c>
      <c r="G4260">
        <v>79.629997000000003</v>
      </c>
      <c r="H4260">
        <v>0</v>
      </c>
    </row>
    <row r="4261" spans="1:8" x14ac:dyDescent="0.25">
      <c r="A4261" s="1">
        <v>40024</v>
      </c>
      <c r="B4261" s="1" t="str">
        <f t="shared" si="66"/>
        <v>2009M7</v>
      </c>
      <c r="C4261">
        <v>79.529999000000004</v>
      </c>
      <c r="D4261">
        <v>79.639999000000003</v>
      </c>
      <c r="E4261">
        <v>79.169998000000007</v>
      </c>
      <c r="F4261">
        <v>79.290001000000004</v>
      </c>
      <c r="G4261">
        <v>79.290001000000004</v>
      </c>
      <c r="H4261">
        <v>0</v>
      </c>
    </row>
    <row r="4262" spans="1:8" x14ac:dyDescent="0.25">
      <c r="A4262" s="1">
        <v>40025</v>
      </c>
      <c r="B4262" s="1" t="str">
        <f t="shared" si="66"/>
        <v>2009M7</v>
      </c>
      <c r="C4262">
        <v>79.309997999999993</v>
      </c>
      <c r="D4262">
        <v>79.330001999999993</v>
      </c>
      <c r="E4262">
        <v>78.220000999999996</v>
      </c>
      <c r="F4262">
        <v>78.349997999999999</v>
      </c>
      <c r="G4262">
        <v>78.349997999999999</v>
      </c>
      <c r="H4262">
        <v>0</v>
      </c>
    </row>
    <row r="4263" spans="1:8" x14ac:dyDescent="0.25">
      <c r="A4263" s="1">
        <v>40028</v>
      </c>
      <c r="B4263" s="1" t="str">
        <f t="shared" si="66"/>
        <v>2009M8</v>
      </c>
      <c r="C4263">
        <v>78.190002000000007</v>
      </c>
      <c r="D4263">
        <v>78.489998</v>
      </c>
      <c r="E4263">
        <v>77.449996999999996</v>
      </c>
      <c r="F4263">
        <v>77.639999000000003</v>
      </c>
      <c r="G4263">
        <v>77.639999000000003</v>
      </c>
      <c r="H4263">
        <v>0</v>
      </c>
    </row>
    <row r="4264" spans="1:8" x14ac:dyDescent="0.25">
      <c r="A4264" s="1">
        <v>40029</v>
      </c>
      <c r="B4264" s="1" t="str">
        <f t="shared" si="66"/>
        <v>2009M8</v>
      </c>
      <c r="C4264">
        <v>77.589995999999999</v>
      </c>
      <c r="D4264">
        <v>77.809997999999993</v>
      </c>
      <c r="E4264">
        <v>77.470000999999996</v>
      </c>
      <c r="F4264">
        <v>77.769997000000004</v>
      </c>
      <c r="G4264">
        <v>77.769997000000004</v>
      </c>
      <c r="H4264">
        <v>0</v>
      </c>
    </row>
    <row r="4265" spans="1:8" x14ac:dyDescent="0.25">
      <c r="A4265" s="1">
        <v>40030</v>
      </c>
      <c r="B4265" s="1" t="str">
        <f t="shared" si="66"/>
        <v>2009M8</v>
      </c>
      <c r="C4265">
        <v>77.720000999999996</v>
      </c>
      <c r="D4265">
        <v>77.849997999999999</v>
      </c>
      <c r="E4265">
        <v>77.430000000000007</v>
      </c>
      <c r="F4265">
        <v>77.519997000000004</v>
      </c>
      <c r="G4265">
        <v>77.519997000000004</v>
      </c>
      <c r="H4265">
        <v>0</v>
      </c>
    </row>
    <row r="4266" spans="1:8" x14ac:dyDescent="0.25">
      <c r="A4266" s="1">
        <v>40031</v>
      </c>
      <c r="B4266" s="1" t="str">
        <f t="shared" si="66"/>
        <v>2009M8</v>
      </c>
      <c r="C4266">
        <v>77.559997999999993</v>
      </c>
      <c r="D4266">
        <v>78.139999000000003</v>
      </c>
      <c r="E4266">
        <v>77.510002</v>
      </c>
      <c r="F4266">
        <v>78.069999999999993</v>
      </c>
      <c r="G4266">
        <v>78.069999999999993</v>
      </c>
      <c r="H4266">
        <v>0</v>
      </c>
    </row>
    <row r="4267" spans="1:8" x14ac:dyDescent="0.25">
      <c r="A4267" s="1">
        <v>40032</v>
      </c>
      <c r="B4267" s="1" t="str">
        <f t="shared" si="66"/>
        <v>2009M8</v>
      </c>
      <c r="C4267">
        <v>77.980002999999996</v>
      </c>
      <c r="D4267">
        <v>79.069999999999993</v>
      </c>
      <c r="E4267">
        <v>77.809997999999993</v>
      </c>
      <c r="F4267">
        <v>78.970000999999996</v>
      </c>
      <c r="G4267">
        <v>78.970000999999996</v>
      </c>
      <c r="H4267">
        <v>0</v>
      </c>
    </row>
    <row r="4268" spans="1:8" x14ac:dyDescent="0.25">
      <c r="A4268" s="1">
        <v>40035</v>
      </c>
      <c r="B4268" s="1" t="str">
        <f t="shared" si="66"/>
        <v>2009M8</v>
      </c>
      <c r="C4268">
        <v>78.879997000000003</v>
      </c>
      <c r="D4268">
        <v>79.389999000000003</v>
      </c>
      <c r="E4268">
        <v>78.730002999999996</v>
      </c>
      <c r="F4268">
        <v>79.260002</v>
      </c>
      <c r="G4268">
        <v>79.260002</v>
      </c>
      <c r="H4268">
        <v>0</v>
      </c>
    </row>
    <row r="4269" spans="1:8" x14ac:dyDescent="0.25">
      <c r="A4269" s="1">
        <v>40036</v>
      </c>
      <c r="B4269" s="1" t="str">
        <f t="shared" si="66"/>
        <v>2009M8</v>
      </c>
      <c r="C4269">
        <v>79.239998</v>
      </c>
      <c r="D4269">
        <v>79.360000999999997</v>
      </c>
      <c r="E4269">
        <v>79.010002</v>
      </c>
      <c r="F4269">
        <v>79.180000000000007</v>
      </c>
      <c r="G4269">
        <v>79.180000000000007</v>
      </c>
      <c r="H4269">
        <v>0</v>
      </c>
    </row>
    <row r="4270" spans="1:8" x14ac:dyDescent="0.25">
      <c r="A4270" s="1">
        <v>40037</v>
      </c>
      <c r="B4270" s="1" t="str">
        <f t="shared" si="66"/>
        <v>2009M8</v>
      </c>
      <c r="C4270">
        <v>79.160004000000001</v>
      </c>
      <c r="D4270">
        <v>79.389999000000003</v>
      </c>
      <c r="E4270">
        <v>78.620002999999997</v>
      </c>
      <c r="F4270">
        <v>78.790001000000004</v>
      </c>
      <c r="G4270">
        <v>78.790001000000004</v>
      </c>
      <c r="H4270">
        <v>0</v>
      </c>
    </row>
    <row r="4271" spans="1:8" x14ac:dyDescent="0.25">
      <c r="A4271" s="1">
        <v>40038</v>
      </c>
      <c r="B4271" s="1" t="str">
        <f t="shared" si="66"/>
        <v>2009M8</v>
      </c>
      <c r="C4271">
        <v>78.800003000000004</v>
      </c>
      <c r="D4271">
        <v>78.819999999999993</v>
      </c>
      <c r="E4271">
        <v>78.239998</v>
      </c>
      <c r="F4271">
        <v>78.489998</v>
      </c>
      <c r="G4271">
        <v>78.489998</v>
      </c>
      <c r="H4271">
        <v>0</v>
      </c>
    </row>
    <row r="4272" spans="1:8" x14ac:dyDescent="0.25">
      <c r="A4272" s="1">
        <v>40039</v>
      </c>
      <c r="B4272" s="1" t="str">
        <f t="shared" si="66"/>
        <v>2009M8</v>
      </c>
      <c r="C4272">
        <v>78.410004000000001</v>
      </c>
      <c r="D4272">
        <v>78.919998000000007</v>
      </c>
      <c r="E4272">
        <v>78.230002999999996</v>
      </c>
      <c r="F4272">
        <v>78.889999000000003</v>
      </c>
      <c r="G4272">
        <v>78.889999000000003</v>
      </c>
      <c r="H4272">
        <v>0</v>
      </c>
    </row>
    <row r="4273" spans="1:8" x14ac:dyDescent="0.25">
      <c r="A4273" s="1">
        <v>40042</v>
      </c>
      <c r="B4273" s="1" t="str">
        <f t="shared" si="66"/>
        <v>2009M8</v>
      </c>
      <c r="C4273">
        <v>78.790001000000004</v>
      </c>
      <c r="D4273">
        <v>79.510002</v>
      </c>
      <c r="E4273">
        <v>78.779999000000004</v>
      </c>
      <c r="F4273">
        <v>79.290001000000004</v>
      </c>
      <c r="G4273">
        <v>79.290001000000004</v>
      </c>
      <c r="H4273">
        <v>0</v>
      </c>
    </row>
    <row r="4274" spans="1:8" x14ac:dyDescent="0.25">
      <c r="A4274" s="1">
        <v>40043</v>
      </c>
      <c r="B4274" s="1" t="str">
        <f t="shared" si="66"/>
        <v>2009M8</v>
      </c>
      <c r="C4274">
        <v>79.279999000000004</v>
      </c>
      <c r="D4274">
        <v>79.349997999999999</v>
      </c>
      <c r="E4274">
        <v>78.889999000000003</v>
      </c>
      <c r="F4274">
        <v>78.940002000000007</v>
      </c>
      <c r="G4274">
        <v>78.940002000000007</v>
      </c>
      <c r="H4274">
        <v>0</v>
      </c>
    </row>
    <row r="4275" spans="1:8" x14ac:dyDescent="0.25">
      <c r="A4275" s="1">
        <v>40044</v>
      </c>
      <c r="B4275" s="1" t="str">
        <f t="shared" si="66"/>
        <v>2009M8</v>
      </c>
      <c r="C4275">
        <v>78.919998000000007</v>
      </c>
      <c r="D4275">
        <v>79.220000999999996</v>
      </c>
      <c r="E4275">
        <v>78.339995999999999</v>
      </c>
      <c r="F4275">
        <v>78.470000999999996</v>
      </c>
      <c r="G4275">
        <v>78.470000999999996</v>
      </c>
      <c r="H4275">
        <v>0</v>
      </c>
    </row>
    <row r="4276" spans="1:8" x14ac:dyDescent="0.25">
      <c r="A4276" s="1">
        <v>40045</v>
      </c>
      <c r="B4276" s="1" t="str">
        <f t="shared" si="66"/>
        <v>2009M8</v>
      </c>
      <c r="C4276">
        <v>78.449996999999996</v>
      </c>
      <c r="D4276">
        <v>78.669998000000007</v>
      </c>
      <c r="E4276">
        <v>78.300003000000004</v>
      </c>
      <c r="F4276">
        <v>78.379997000000003</v>
      </c>
      <c r="G4276">
        <v>78.379997000000003</v>
      </c>
      <c r="H4276">
        <v>0</v>
      </c>
    </row>
    <row r="4277" spans="1:8" x14ac:dyDescent="0.25">
      <c r="A4277" s="1">
        <v>40046</v>
      </c>
      <c r="B4277" s="1" t="str">
        <f t="shared" si="66"/>
        <v>2009M8</v>
      </c>
      <c r="C4277">
        <v>78.360000999999997</v>
      </c>
      <c r="D4277">
        <v>78.580001999999993</v>
      </c>
      <c r="E4277">
        <v>77.75</v>
      </c>
      <c r="F4277">
        <v>78.040001000000004</v>
      </c>
      <c r="G4277">
        <v>78.040001000000004</v>
      </c>
      <c r="H4277">
        <v>0</v>
      </c>
    </row>
    <row r="4278" spans="1:8" x14ac:dyDescent="0.25">
      <c r="A4278" s="1">
        <v>40049</v>
      </c>
      <c r="B4278" s="1" t="str">
        <f t="shared" si="66"/>
        <v>2009M8</v>
      </c>
      <c r="C4278">
        <v>78.029999000000004</v>
      </c>
      <c r="D4278">
        <v>78.339995999999999</v>
      </c>
      <c r="E4278">
        <v>77.949996999999996</v>
      </c>
      <c r="F4278">
        <v>78.269997000000004</v>
      </c>
      <c r="G4278">
        <v>78.269997000000004</v>
      </c>
      <c r="H4278">
        <v>0</v>
      </c>
    </row>
    <row r="4279" spans="1:8" x14ac:dyDescent="0.25">
      <c r="A4279" s="1">
        <v>40050</v>
      </c>
      <c r="B4279" s="1" t="str">
        <f t="shared" si="66"/>
        <v>2009M8</v>
      </c>
      <c r="C4279">
        <v>78.25</v>
      </c>
      <c r="D4279">
        <v>78.419998000000007</v>
      </c>
      <c r="E4279">
        <v>77.930000000000007</v>
      </c>
      <c r="F4279">
        <v>78.239998</v>
      </c>
      <c r="G4279">
        <v>78.239998</v>
      </c>
      <c r="H4279">
        <v>0</v>
      </c>
    </row>
    <row r="4280" spans="1:8" x14ac:dyDescent="0.25">
      <c r="A4280" s="1">
        <v>40051</v>
      </c>
      <c r="B4280" s="1" t="str">
        <f t="shared" si="66"/>
        <v>2009M8</v>
      </c>
      <c r="C4280">
        <v>78.319999999999993</v>
      </c>
      <c r="D4280">
        <v>78.830001999999993</v>
      </c>
      <c r="E4280">
        <v>78.110000999999997</v>
      </c>
      <c r="F4280">
        <v>78.660004000000001</v>
      </c>
      <c r="G4280">
        <v>78.660004000000001</v>
      </c>
      <c r="H4280">
        <v>0</v>
      </c>
    </row>
    <row r="4281" spans="1:8" x14ac:dyDescent="0.25">
      <c r="A4281" s="1">
        <v>40052</v>
      </c>
      <c r="B4281" s="1" t="str">
        <f t="shared" si="66"/>
        <v>2009M8</v>
      </c>
      <c r="C4281">
        <v>78.669998000000007</v>
      </c>
      <c r="D4281">
        <v>78.739998</v>
      </c>
      <c r="E4281">
        <v>77.849997999999999</v>
      </c>
      <c r="F4281">
        <v>78.010002</v>
      </c>
      <c r="G4281">
        <v>78.010002</v>
      </c>
      <c r="H4281">
        <v>0</v>
      </c>
    </row>
    <row r="4282" spans="1:8" x14ac:dyDescent="0.25">
      <c r="A4282" s="1">
        <v>40053</v>
      </c>
      <c r="B4282" s="1" t="str">
        <f t="shared" si="66"/>
        <v>2009M8</v>
      </c>
      <c r="C4282">
        <v>78.029999000000004</v>
      </c>
      <c r="D4282">
        <v>78.389999000000003</v>
      </c>
      <c r="E4282">
        <v>77.870002999999997</v>
      </c>
      <c r="F4282">
        <v>78.370002999999997</v>
      </c>
      <c r="G4282">
        <v>78.370002999999997</v>
      </c>
      <c r="H4282">
        <v>0</v>
      </c>
    </row>
    <row r="4283" spans="1:8" x14ac:dyDescent="0.25">
      <c r="A4283" s="1">
        <v>40056</v>
      </c>
      <c r="B4283" s="1" t="str">
        <f t="shared" si="66"/>
        <v>2009M8</v>
      </c>
      <c r="C4283">
        <v>78.379997000000003</v>
      </c>
      <c r="D4283">
        <v>78.589995999999999</v>
      </c>
      <c r="E4283">
        <v>78</v>
      </c>
      <c r="F4283">
        <v>78.169998000000007</v>
      </c>
      <c r="G4283">
        <v>78.169998000000007</v>
      </c>
      <c r="H4283">
        <v>0</v>
      </c>
    </row>
    <row r="4284" spans="1:8" x14ac:dyDescent="0.25">
      <c r="A4284" s="1">
        <v>40057</v>
      </c>
      <c r="B4284" s="1" t="str">
        <f t="shared" si="66"/>
        <v>2009M9</v>
      </c>
      <c r="C4284">
        <v>78.110000999999997</v>
      </c>
      <c r="D4284">
        <v>78.940002000000007</v>
      </c>
      <c r="E4284">
        <v>77.940002000000007</v>
      </c>
      <c r="F4284">
        <v>78.760002</v>
      </c>
      <c r="G4284">
        <v>78.760002</v>
      </c>
      <c r="H4284">
        <v>0</v>
      </c>
    </row>
    <row r="4285" spans="1:8" x14ac:dyDescent="0.25">
      <c r="A4285" s="1">
        <v>40058</v>
      </c>
      <c r="B4285" s="1" t="str">
        <f t="shared" si="66"/>
        <v>2009M9</v>
      </c>
      <c r="C4285">
        <v>78.779999000000004</v>
      </c>
      <c r="D4285">
        <v>78.839995999999999</v>
      </c>
      <c r="E4285">
        <v>78.269997000000004</v>
      </c>
      <c r="F4285">
        <v>78.379997000000003</v>
      </c>
      <c r="G4285">
        <v>78.379997000000003</v>
      </c>
      <c r="H4285">
        <v>0</v>
      </c>
    </row>
    <row r="4286" spans="1:8" x14ac:dyDescent="0.25">
      <c r="A4286" s="1">
        <v>40059</v>
      </c>
      <c r="B4286" s="1" t="str">
        <f t="shared" si="66"/>
        <v>2009M9</v>
      </c>
      <c r="C4286">
        <v>78.370002999999997</v>
      </c>
      <c r="D4286">
        <v>78.540001000000004</v>
      </c>
      <c r="E4286">
        <v>78</v>
      </c>
      <c r="F4286">
        <v>78.459998999999996</v>
      </c>
      <c r="G4286">
        <v>78.459998999999996</v>
      </c>
      <c r="H4286">
        <v>0</v>
      </c>
    </row>
    <row r="4287" spans="1:8" x14ac:dyDescent="0.25">
      <c r="A4287" s="1">
        <v>40060</v>
      </c>
      <c r="B4287" s="1" t="str">
        <f t="shared" si="66"/>
        <v>2009M9</v>
      </c>
      <c r="C4287">
        <v>78.430000000000007</v>
      </c>
      <c r="D4287">
        <v>78.699996999999996</v>
      </c>
      <c r="E4287">
        <v>78.019997000000004</v>
      </c>
      <c r="F4287">
        <v>78.139999000000003</v>
      </c>
      <c r="G4287">
        <v>78.139999000000003</v>
      </c>
      <c r="H4287">
        <v>0</v>
      </c>
    </row>
    <row r="4288" spans="1:8" x14ac:dyDescent="0.25">
      <c r="A4288" s="1">
        <v>40064</v>
      </c>
      <c r="B4288" s="1" t="str">
        <f t="shared" si="66"/>
        <v>2009M9</v>
      </c>
      <c r="C4288">
        <v>78</v>
      </c>
      <c r="D4288">
        <v>78.029999000000004</v>
      </c>
      <c r="E4288">
        <v>77.050003000000004</v>
      </c>
      <c r="F4288">
        <v>77.319999999999993</v>
      </c>
      <c r="G4288">
        <v>77.319999999999993</v>
      </c>
      <c r="H4288">
        <v>0</v>
      </c>
    </row>
    <row r="4289" spans="1:8" x14ac:dyDescent="0.25">
      <c r="A4289" s="1">
        <v>40065</v>
      </c>
      <c r="B4289" s="1" t="str">
        <f t="shared" si="66"/>
        <v>2009M9</v>
      </c>
      <c r="C4289">
        <v>77.230002999999996</v>
      </c>
      <c r="D4289">
        <v>77.449996999999996</v>
      </c>
      <c r="E4289">
        <v>76.800003000000004</v>
      </c>
      <c r="F4289">
        <v>77.089995999999999</v>
      </c>
      <c r="G4289">
        <v>77.089995999999999</v>
      </c>
      <c r="H4289">
        <v>0</v>
      </c>
    </row>
    <row r="4290" spans="1:8" x14ac:dyDescent="0.25">
      <c r="A4290" s="1">
        <v>40066</v>
      </c>
      <c r="B4290" s="1" t="str">
        <f t="shared" si="66"/>
        <v>2009M9</v>
      </c>
      <c r="C4290">
        <v>77.040001000000004</v>
      </c>
      <c r="D4290">
        <v>77.239998</v>
      </c>
      <c r="E4290">
        <v>76.699996999999996</v>
      </c>
      <c r="F4290">
        <v>76.819999999999993</v>
      </c>
      <c r="G4290">
        <v>76.819999999999993</v>
      </c>
      <c r="H4290">
        <v>0</v>
      </c>
    </row>
    <row r="4291" spans="1:8" x14ac:dyDescent="0.25">
      <c r="A4291" s="1">
        <v>40067</v>
      </c>
      <c r="B4291" s="1" t="str">
        <f t="shared" ref="B4291:B4354" si="67">YEAR(A4291)&amp;"M"&amp;MONTH(A4291)</f>
        <v>2009M9</v>
      </c>
      <c r="C4291">
        <v>76.809997999999993</v>
      </c>
      <c r="D4291">
        <v>76.849997999999999</v>
      </c>
      <c r="E4291">
        <v>76.459998999999996</v>
      </c>
      <c r="F4291">
        <v>76.610000999999997</v>
      </c>
      <c r="G4291">
        <v>76.610000999999997</v>
      </c>
      <c r="H4291">
        <v>0</v>
      </c>
    </row>
    <row r="4292" spans="1:8" x14ac:dyDescent="0.25">
      <c r="A4292" s="1">
        <v>40070</v>
      </c>
      <c r="B4292" s="1" t="str">
        <f t="shared" si="67"/>
        <v>2009M9</v>
      </c>
      <c r="C4292">
        <v>76.639999000000003</v>
      </c>
      <c r="D4292">
        <v>77.089995999999999</v>
      </c>
      <c r="E4292">
        <v>76.519997000000004</v>
      </c>
      <c r="F4292">
        <v>76.699996999999996</v>
      </c>
      <c r="G4292">
        <v>76.699996999999996</v>
      </c>
      <c r="H4292">
        <v>0</v>
      </c>
    </row>
    <row r="4293" spans="1:8" x14ac:dyDescent="0.25">
      <c r="A4293" s="1">
        <v>40071</v>
      </c>
      <c r="B4293" s="1" t="str">
        <f t="shared" si="67"/>
        <v>2009M9</v>
      </c>
      <c r="C4293">
        <v>76.589995999999999</v>
      </c>
      <c r="D4293">
        <v>77.059997999999993</v>
      </c>
      <c r="E4293">
        <v>76.410004000000001</v>
      </c>
      <c r="F4293">
        <v>76.540001000000004</v>
      </c>
      <c r="G4293">
        <v>76.540001000000004</v>
      </c>
      <c r="H4293">
        <v>0</v>
      </c>
    </row>
    <row r="4294" spans="1:8" x14ac:dyDescent="0.25">
      <c r="A4294" s="1">
        <v>40072</v>
      </c>
      <c r="B4294" s="1" t="str">
        <f t="shared" si="67"/>
        <v>2009M9</v>
      </c>
      <c r="C4294">
        <v>76.459998999999996</v>
      </c>
      <c r="D4294">
        <v>76.569999999999993</v>
      </c>
      <c r="E4294">
        <v>76.150002000000001</v>
      </c>
      <c r="F4294">
        <v>76.239998</v>
      </c>
      <c r="G4294">
        <v>76.239998</v>
      </c>
      <c r="H4294">
        <v>0</v>
      </c>
    </row>
    <row r="4295" spans="1:8" x14ac:dyDescent="0.25">
      <c r="A4295" s="1">
        <v>40073</v>
      </c>
      <c r="B4295" s="1" t="str">
        <f t="shared" si="67"/>
        <v>2009M9</v>
      </c>
      <c r="C4295">
        <v>76.260002</v>
      </c>
      <c r="D4295">
        <v>76.410004000000001</v>
      </c>
      <c r="E4295">
        <v>76.010002</v>
      </c>
      <c r="F4295">
        <v>76.190002000000007</v>
      </c>
      <c r="G4295">
        <v>76.190002000000007</v>
      </c>
      <c r="H4295">
        <v>0</v>
      </c>
    </row>
    <row r="4296" spans="1:8" x14ac:dyDescent="0.25">
      <c r="A4296" s="1">
        <v>40074</v>
      </c>
      <c r="B4296" s="1" t="str">
        <f t="shared" si="67"/>
        <v>2009M9</v>
      </c>
      <c r="C4296">
        <v>76.269997000000004</v>
      </c>
      <c r="D4296">
        <v>76.720000999999996</v>
      </c>
      <c r="E4296">
        <v>76.25</v>
      </c>
      <c r="F4296">
        <v>76.430000000000007</v>
      </c>
      <c r="G4296">
        <v>76.430000000000007</v>
      </c>
      <c r="H4296">
        <v>0</v>
      </c>
    </row>
    <row r="4297" spans="1:8" x14ac:dyDescent="0.25">
      <c r="A4297" s="1">
        <v>40077</v>
      </c>
      <c r="B4297" s="1" t="str">
        <f t="shared" si="67"/>
        <v>2009M9</v>
      </c>
      <c r="C4297">
        <v>76.510002</v>
      </c>
      <c r="D4297">
        <v>77.110000999999997</v>
      </c>
      <c r="E4297">
        <v>76.449996999999996</v>
      </c>
      <c r="F4297">
        <v>76.779999000000004</v>
      </c>
      <c r="G4297">
        <v>76.779999000000004</v>
      </c>
      <c r="H4297">
        <v>0</v>
      </c>
    </row>
    <row r="4298" spans="1:8" x14ac:dyDescent="0.25">
      <c r="A4298" s="1">
        <v>40078</v>
      </c>
      <c r="B4298" s="1" t="str">
        <f t="shared" si="67"/>
        <v>2009M9</v>
      </c>
      <c r="C4298">
        <v>76.730002999999996</v>
      </c>
      <c r="D4298">
        <v>76.739998</v>
      </c>
      <c r="E4298">
        <v>76</v>
      </c>
      <c r="F4298">
        <v>76.120002999999997</v>
      </c>
      <c r="G4298">
        <v>76.120002999999997</v>
      </c>
      <c r="H4298">
        <v>0</v>
      </c>
    </row>
    <row r="4299" spans="1:8" x14ac:dyDescent="0.25">
      <c r="A4299" s="1">
        <v>40079</v>
      </c>
      <c r="B4299" s="1" t="str">
        <f t="shared" si="67"/>
        <v>2009M9</v>
      </c>
      <c r="C4299">
        <v>75.989998</v>
      </c>
      <c r="D4299">
        <v>76.580001999999993</v>
      </c>
      <c r="E4299">
        <v>75.830001999999993</v>
      </c>
      <c r="F4299">
        <v>76.050003000000004</v>
      </c>
      <c r="G4299">
        <v>76.050003000000004</v>
      </c>
      <c r="H4299">
        <v>0</v>
      </c>
    </row>
    <row r="4300" spans="1:8" x14ac:dyDescent="0.25">
      <c r="A4300" s="1">
        <v>40080</v>
      </c>
      <c r="B4300" s="1" t="str">
        <f t="shared" si="67"/>
        <v>2009M9</v>
      </c>
      <c r="C4300">
        <v>76.400002000000001</v>
      </c>
      <c r="D4300">
        <v>77.050003000000004</v>
      </c>
      <c r="E4300">
        <v>76.089995999999999</v>
      </c>
      <c r="F4300">
        <v>76.900002000000001</v>
      </c>
      <c r="G4300">
        <v>76.900002000000001</v>
      </c>
      <c r="H4300">
        <v>0</v>
      </c>
    </row>
    <row r="4301" spans="1:8" x14ac:dyDescent="0.25">
      <c r="A4301" s="1">
        <v>40081</v>
      </c>
      <c r="B4301" s="1" t="str">
        <f t="shared" si="67"/>
        <v>2009M9</v>
      </c>
      <c r="C4301">
        <v>77.029999000000004</v>
      </c>
      <c r="D4301">
        <v>77.069999999999993</v>
      </c>
      <c r="E4301">
        <v>76.489998</v>
      </c>
      <c r="F4301">
        <v>76.809997999999993</v>
      </c>
      <c r="G4301">
        <v>76.809997999999993</v>
      </c>
      <c r="H4301">
        <v>0</v>
      </c>
    </row>
    <row r="4302" spans="1:8" x14ac:dyDescent="0.25">
      <c r="A4302" s="1">
        <v>40084</v>
      </c>
      <c r="B4302" s="1" t="str">
        <f t="shared" si="67"/>
        <v>2009M9</v>
      </c>
      <c r="C4302">
        <v>76.629997000000003</v>
      </c>
      <c r="D4302">
        <v>77.25</v>
      </c>
      <c r="E4302">
        <v>76.510002</v>
      </c>
      <c r="F4302">
        <v>77.050003000000004</v>
      </c>
      <c r="G4302">
        <v>77.050003000000004</v>
      </c>
      <c r="H4302">
        <v>0</v>
      </c>
    </row>
    <row r="4303" spans="1:8" x14ac:dyDescent="0.25">
      <c r="A4303" s="1">
        <v>40085</v>
      </c>
      <c r="B4303" s="1" t="str">
        <f t="shared" si="67"/>
        <v>2009M9</v>
      </c>
      <c r="C4303">
        <v>76.930000000000007</v>
      </c>
      <c r="D4303">
        <v>77.330001999999993</v>
      </c>
      <c r="E4303">
        <v>76.800003000000004</v>
      </c>
      <c r="F4303">
        <v>77.120002999999997</v>
      </c>
      <c r="G4303">
        <v>77.120002999999997</v>
      </c>
      <c r="H4303">
        <v>0</v>
      </c>
    </row>
    <row r="4304" spans="1:8" x14ac:dyDescent="0.25">
      <c r="A4304" s="1">
        <v>40086</v>
      </c>
      <c r="B4304" s="1" t="str">
        <f t="shared" si="67"/>
        <v>2009M9</v>
      </c>
      <c r="C4304">
        <v>77.019997000000004</v>
      </c>
      <c r="D4304">
        <v>77.069999999999993</v>
      </c>
      <c r="E4304">
        <v>76.489998</v>
      </c>
      <c r="F4304">
        <v>76.650002000000001</v>
      </c>
      <c r="G4304">
        <v>76.650002000000001</v>
      </c>
      <c r="H4304">
        <v>0</v>
      </c>
    </row>
    <row r="4305" spans="1:8" x14ac:dyDescent="0.25">
      <c r="A4305" s="1">
        <v>40087</v>
      </c>
      <c r="B4305" s="1" t="str">
        <f t="shared" si="67"/>
        <v>2009M10</v>
      </c>
      <c r="C4305">
        <v>76.650002000000001</v>
      </c>
      <c r="D4305">
        <v>77.269997000000004</v>
      </c>
      <c r="E4305">
        <v>76.589995999999999</v>
      </c>
      <c r="F4305">
        <v>77.190002000000007</v>
      </c>
      <c r="G4305">
        <v>77.190002000000007</v>
      </c>
      <c r="H4305">
        <v>0</v>
      </c>
    </row>
    <row r="4306" spans="1:8" x14ac:dyDescent="0.25">
      <c r="A4306" s="1">
        <v>40088</v>
      </c>
      <c r="B4306" s="1" t="str">
        <f t="shared" si="67"/>
        <v>2009M10</v>
      </c>
      <c r="C4306">
        <v>77.230002999999996</v>
      </c>
      <c r="D4306">
        <v>77.470000999999996</v>
      </c>
      <c r="E4306">
        <v>76.680000000000007</v>
      </c>
      <c r="F4306">
        <v>77</v>
      </c>
      <c r="G4306">
        <v>77</v>
      </c>
      <c r="H4306">
        <v>0</v>
      </c>
    </row>
    <row r="4307" spans="1:8" x14ac:dyDescent="0.25">
      <c r="A4307" s="1">
        <v>40091</v>
      </c>
      <c r="B4307" s="1" t="str">
        <f t="shared" si="67"/>
        <v>2009M10</v>
      </c>
      <c r="C4307">
        <v>76.910004000000001</v>
      </c>
      <c r="D4307">
        <v>76.989998</v>
      </c>
      <c r="E4307">
        <v>76.610000999999997</v>
      </c>
      <c r="F4307">
        <v>76.639999000000003</v>
      </c>
      <c r="G4307">
        <v>76.639999000000003</v>
      </c>
      <c r="H4307">
        <v>0</v>
      </c>
    </row>
    <row r="4308" spans="1:8" x14ac:dyDescent="0.25">
      <c r="A4308" s="1">
        <v>40092</v>
      </c>
      <c r="B4308" s="1" t="str">
        <f t="shared" si="67"/>
        <v>2009M10</v>
      </c>
      <c r="C4308">
        <v>76.660004000000001</v>
      </c>
      <c r="D4308">
        <v>76.680000000000007</v>
      </c>
      <c r="E4308">
        <v>76.099997999999999</v>
      </c>
      <c r="F4308">
        <v>76.339995999999999</v>
      </c>
      <c r="G4308">
        <v>76.339995999999999</v>
      </c>
      <c r="H4308">
        <v>0</v>
      </c>
    </row>
    <row r="4309" spans="1:8" x14ac:dyDescent="0.25">
      <c r="A4309" s="1">
        <v>40093</v>
      </c>
      <c r="B4309" s="1" t="str">
        <f t="shared" si="67"/>
        <v>2009M10</v>
      </c>
      <c r="C4309">
        <v>76.239998</v>
      </c>
      <c r="D4309">
        <v>76.629997000000003</v>
      </c>
      <c r="E4309">
        <v>76.129997000000003</v>
      </c>
      <c r="F4309">
        <v>76.489998</v>
      </c>
      <c r="G4309">
        <v>76.489998</v>
      </c>
      <c r="H4309">
        <v>0</v>
      </c>
    </row>
    <row r="4310" spans="1:8" x14ac:dyDescent="0.25">
      <c r="A4310" s="1">
        <v>40094</v>
      </c>
      <c r="B4310" s="1" t="str">
        <f t="shared" si="67"/>
        <v>2009M10</v>
      </c>
      <c r="C4310">
        <v>76.300003000000004</v>
      </c>
      <c r="D4310">
        <v>76.330001999999993</v>
      </c>
      <c r="E4310">
        <v>75.769997000000004</v>
      </c>
      <c r="F4310">
        <v>75.970000999999996</v>
      </c>
      <c r="G4310">
        <v>75.970000999999996</v>
      </c>
      <c r="H4310">
        <v>0</v>
      </c>
    </row>
    <row r="4311" spans="1:8" x14ac:dyDescent="0.25">
      <c r="A4311" s="1">
        <v>40095</v>
      </c>
      <c r="B4311" s="1" t="str">
        <f t="shared" si="67"/>
        <v>2009M10</v>
      </c>
      <c r="C4311">
        <v>75.989998</v>
      </c>
      <c r="D4311">
        <v>76.559997999999993</v>
      </c>
      <c r="E4311">
        <v>75.970000999999996</v>
      </c>
      <c r="F4311">
        <v>76.430000000000007</v>
      </c>
      <c r="G4311">
        <v>76.430000000000007</v>
      </c>
      <c r="H4311">
        <v>0</v>
      </c>
    </row>
    <row r="4312" spans="1:8" x14ac:dyDescent="0.25">
      <c r="A4312" s="1">
        <v>40098</v>
      </c>
      <c r="B4312" s="1" t="str">
        <f t="shared" si="67"/>
        <v>2009M10</v>
      </c>
      <c r="C4312">
        <v>76.290001000000004</v>
      </c>
      <c r="D4312">
        <v>76.669998000000007</v>
      </c>
      <c r="E4312">
        <v>76.019997000000004</v>
      </c>
      <c r="F4312">
        <v>76.129997000000003</v>
      </c>
      <c r="G4312">
        <v>76.129997000000003</v>
      </c>
      <c r="H4312">
        <v>0</v>
      </c>
    </row>
    <row r="4313" spans="1:8" x14ac:dyDescent="0.25">
      <c r="A4313" s="1">
        <v>40099</v>
      </c>
      <c r="B4313" s="1" t="str">
        <f t="shared" si="67"/>
        <v>2009M10</v>
      </c>
      <c r="C4313">
        <v>76.069999999999993</v>
      </c>
      <c r="D4313">
        <v>76.290001000000004</v>
      </c>
      <c r="E4313">
        <v>75.739998</v>
      </c>
      <c r="F4313">
        <v>75.980002999999996</v>
      </c>
      <c r="G4313">
        <v>75.980002999999996</v>
      </c>
      <c r="H4313">
        <v>0</v>
      </c>
    </row>
    <row r="4314" spans="1:8" x14ac:dyDescent="0.25">
      <c r="A4314" s="1">
        <v>40100</v>
      </c>
      <c r="B4314" s="1" t="str">
        <f t="shared" si="67"/>
        <v>2009M10</v>
      </c>
      <c r="C4314">
        <v>75.860000999999997</v>
      </c>
      <c r="D4314">
        <v>75.879997000000003</v>
      </c>
      <c r="E4314">
        <v>75.339995999999999</v>
      </c>
      <c r="F4314">
        <v>75.550003000000004</v>
      </c>
      <c r="G4314">
        <v>75.550003000000004</v>
      </c>
      <c r="H4314">
        <v>0</v>
      </c>
    </row>
    <row r="4315" spans="1:8" x14ac:dyDescent="0.25">
      <c r="A4315" s="1">
        <v>40101</v>
      </c>
      <c r="B4315" s="1" t="str">
        <f t="shared" si="67"/>
        <v>2009M10</v>
      </c>
      <c r="C4315">
        <v>75.400002000000001</v>
      </c>
      <c r="D4315">
        <v>75.769997000000004</v>
      </c>
      <c r="E4315">
        <v>75.209998999999996</v>
      </c>
      <c r="F4315">
        <v>75.480002999999996</v>
      </c>
      <c r="G4315">
        <v>75.480002999999996</v>
      </c>
      <c r="H4315">
        <v>0</v>
      </c>
    </row>
    <row r="4316" spans="1:8" x14ac:dyDescent="0.25">
      <c r="A4316" s="1">
        <v>40102</v>
      </c>
      <c r="B4316" s="1" t="str">
        <f t="shared" si="67"/>
        <v>2009M10</v>
      </c>
      <c r="C4316">
        <v>75.389999000000003</v>
      </c>
      <c r="D4316">
        <v>75.900002000000001</v>
      </c>
      <c r="E4316">
        <v>75.290001000000004</v>
      </c>
      <c r="F4316">
        <v>75.599997999999999</v>
      </c>
      <c r="G4316">
        <v>75.599997999999999</v>
      </c>
      <c r="H4316">
        <v>0</v>
      </c>
    </row>
    <row r="4317" spans="1:8" x14ac:dyDescent="0.25">
      <c r="A4317" s="1">
        <v>40105</v>
      </c>
      <c r="B4317" s="1" t="str">
        <f t="shared" si="67"/>
        <v>2009M10</v>
      </c>
      <c r="C4317">
        <v>75.569999999999993</v>
      </c>
      <c r="D4317">
        <v>75.910004000000001</v>
      </c>
      <c r="E4317">
        <v>75.180000000000007</v>
      </c>
      <c r="F4317">
        <v>75.510002</v>
      </c>
      <c r="G4317">
        <v>75.510002</v>
      </c>
      <c r="H4317">
        <v>0</v>
      </c>
    </row>
    <row r="4318" spans="1:8" x14ac:dyDescent="0.25">
      <c r="A4318" s="1">
        <v>40106</v>
      </c>
      <c r="B4318" s="1" t="str">
        <f t="shared" si="67"/>
        <v>2009M10</v>
      </c>
      <c r="C4318">
        <v>75.269997000000004</v>
      </c>
      <c r="D4318">
        <v>75.760002</v>
      </c>
      <c r="E4318">
        <v>75.099997999999999</v>
      </c>
      <c r="F4318">
        <v>75.569999999999993</v>
      </c>
      <c r="G4318">
        <v>75.569999999999993</v>
      </c>
      <c r="H4318">
        <v>0</v>
      </c>
    </row>
    <row r="4319" spans="1:8" x14ac:dyDescent="0.25">
      <c r="A4319" s="1">
        <v>40107</v>
      </c>
      <c r="B4319" s="1" t="str">
        <f t="shared" si="67"/>
        <v>2009M10</v>
      </c>
      <c r="C4319">
        <v>75.540001000000004</v>
      </c>
      <c r="D4319">
        <v>75.720000999999996</v>
      </c>
      <c r="E4319">
        <v>74.940002000000007</v>
      </c>
      <c r="F4319">
        <v>74.970000999999996</v>
      </c>
      <c r="G4319">
        <v>74.970000999999996</v>
      </c>
      <c r="H4319">
        <v>0</v>
      </c>
    </row>
    <row r="4320" spans="1:8" x14ac:dyDescent="0.25">
      <c r="A4320" s="1">
        <v>40108</v>
      </c>
      <c r="B4320" s="1" t="str">
        <f t="shared" si="67"/>
        <v>2009M10</v>
      </c>
      <c r="C4320">
        <v>75.080001999999993</v>
      </c>
      <c r="D4320">
        <v>75.519997000000004</v>
      </c>
      <c r="E4320">
        <v>75.010002</v>
      </c>
      <c r="F4320">
        <v>75.089995999999999</v>
      </c>
      <c r="G4320">
        <v>75.089995999999999</v>
      </c>
      <c r="H4320">
        <v>0</v>
      </c>
    </row>
    <row r="4321" spans="1:8" x14ac:dyDescent="0.25">
      <c r="A4321" s="1">
        <v>40109</v>
      </c>
      <c r="B4321" s="1" t="str">
        <f t="shared" si="67"/>
        <v>2009M10</v>
      </c>
      <c r="C4321">
        <v>75.069999999999993</v>
      </c>
      <c r="D4321">
        <v>75.519997000000004</v>
      </c>
      <c r="E4321">
        <v>74.949996999999996</v>
      </c>
      <c r="F4321">
        <v>75.470000999999996</v>
      </c>
      <c r="G4321">
        <v>75.470000999999996</v>
      </c>
      <c r="H4321">
        <v>0</v>
      </c>
    </row>
    <row r="4322" spans="1:8" x14ac:dyDescent="0.25">
      <c r="A4322" s="1">
        <v>40112</v>
      </c>
      <c r="B4322" s="1" t="str">
        <f t="shared" si="67"/>
        <v>2009M10</v>
      </c>
      <c r="C4322">
        <v>75.419998000000007</v>
      </c>
      <c r="D4322">
        <v>76.120002999999997</v>
      </c>
      <c r="E4322">
        <v>75.199996999999996</v>
      </c>
      <c r="F4322">
        <v>76.059997999999993</v>
      </c>
      <c r="G4322">
        <v>76.059997999999993</v>
      </c>
      <c r="H4322">
        <v>0</v>
      </c>
    </row>
    <row r="4323" spans="1:8" x14ac:dyDescent="0.25">
      <c r="A4323" s="1">
        <v>40113</v>
      </c>
      <c r="B4323" s="1" t="str">
        <f t="shared" si="67"/>
        <v>2009M10</v>
      </c>
      <c r="C4323">
        <v>76.069999999999993</v>
      </c>
      <c r="D4323">
        <v>76.319999999999993</v>
      </c>
      <c r="E4323">
        <v>75.760002</v>
      </c>
      <c r="F4323">
        <v>76.139999000000003</v>
      </c>
      <c r="G4323">
        <v>76.139999000000003</v>
      </c>
      <c r="H4323">
        <v>0</v>
      </c>
    </row>
    <row r="4324" spans="1:8" x14ac:dyDescent="0.25">
      <c r="A4324" s="1">
        <v>40114</v>
      </c>
      <c r="B4324" s="1" t="str">
        <f t="shared" si="67"/>
        <v>2009M10</v>
      </c>
      <c r="C4324">
        <v>76.089995999999999</v>
      </c>
      <c r="D4324">
        <v>76.559997999999993</v>
      </c>
      <c r="E4324">
        <v>75.989998</v>
      </c>
      <c r="F4324">
        <v>76.430000000000007</v>
      </c>
      <c r="G4324">
        <v>76.430000000000007</v>
      </c>
      <c r="H4324">
        <v>0</v>
      </c>
    </row>
    <row r="4325" spans="1:8" x14ac:dyDescent="0.25">
      <c r="A4325" s="1">
        <v>40115</v>
      </c>
      <c r="B4325" s="1" t="str">
        <f t="shared" si="67"/>
        <v>2009M10</v>
      </c>
      <c r="C4325">
        <v>76.430000000000007</v>
      </c>
      <c r="D4325">
        <v>76.580001999999993</v>
      </c>
      <c r="E4325">
        <v>75.860000999999997</v>
      </c>
      <c r="F4325">
        <v>75.919998000000007</v>
      </c>
      <c r="G4325">
        <v>75.919998000000007</v>
      </c>
      <c r="H4325">
        <v>0</v>
      </c>
    </row>
    <row r="4326" spans="1:8" x14ac:dyDescent="0.25">
      <c r="A4326" s="1">
        <v>40116</v>
      </c>
      <c r="B4326" s="1" t="str">
        <f t="shared" si="67"/>
        <v>2009M10</v>
      </c>
      <c r="C4326">
        <v>75.919998000000007</v>
      </c>
      <c r="D4326">
        <v>76.430000000000007</v>
      </c>
      <c r="E4326">
        <v>75.830001999999993</v>
      </c>
      <c r="F4326">
        <v>76.300003000000004</v>
      </c>
      <c r="G4326">
        <v>76.300003000000004</v>
      </c>
      <c r="H4326">
        <v>0</v>
      </c>
    </row>
    <row r="4327" spans="1:8" x14ac:dyDescent="0.25">
      <c r="A4327" s="1">
        <v>40119</v>
      </c>
      <c r="B4327" s="1" t="str">
        <f t="shared" si="67"/>
        <v>2009M11</v>
      </c>
      <c r="C4327">
        <v>76.389999000000003</v>
      </c>
      <c r="D4327">
        <v>76.410004000000001</v>
      </c>
      <c r="E4327">
        <v>75.930000000000007</v>
      </c>
      <c r="F4327">
        <v>76.290001000000004</v>
      </c>
      <c r="G4327">
        <v>76.290001000000004</v>
      </c>
      <c r="H4327">
        <v>0</v>
      </c>
    </row>
    <row r="4328" spans="1:8" x14ac:dyDescent="0.25">
      <c r="A4328" s="1">
        <v>40120</v>
      </c>
      <c r="B4328" s="1" t="str">
        <f t="shared" si="67"/>
        <v>2009M11</v>
      </c>
      <c r="C4328">
        <v>76.099997999999999</v>
      </c>
      <c r="D4328">
        <v>76.819999999999993</v>
      </c>
      <c r="E4328">
        <v>76.069999999999993</v>
      </c>
      <c r="F4328">
        <v>76.389999000000003</v>
      </c>
      <c r="G4328">
        <v>76.389999000000003</v>
      </c>
      <c r="H4328">
        <v>0</v>
      </c>
    </row>
    <row r="4329" spans="1:8" x14ac:dyDescent="0.25">
      <c r="A4329" s="1">
        <v>40121</v>
      </c>
      <c r="B4329" s="1" t="str">
        <f t="shared" si="67"/>
        <v>2009M11</v>
      </c>
      <c r="C4329">
        <v>76.370002999999997</v>
      </c>
      <c r="D4329">
        <v>76.400002000000001</v>
      </c>
      <c r="E4329">
        <v>75.599997999999999</v>
      </c>
      <c r="F4329">
        <v>75.639999000000003</v>
      </c>
      <c r="G4329">
        <v>75.639999000000003</v>
      </c>
      <c r="H4329">
        <v>0</v>
      </c>
    </row>
    <row r="4330" spans="1:8" x14ac:dyDescent="0.25">
      <c r="A4330" s="1">
        <v>40122</v>
      </c>
      <c r="B4330" s="1" t="str">
        <f t="shared" si="67"/>
        <v>2009M11</v>
      </c>
      <c r="C4330">
        <v>75.879997000000003</v>
      </c>
      <c r="D4330">
        <v>75.980002999999996</v>
      </c>
      <c r="E4330">
        <v>75.510002</v>
      </c>
      <c r="F4330">
        <v>75.739998</v>
      </c>
      <c r="G4330">
        <v>75.739998</v>
      </c>
      <c r="H4330">
        <v>0</v>
      </c>
    </row>
    <row r="4331" spans="1:8" x14ac:dyDescent="0.25">
      <c r="A4331" s="1">
        <v>40123</v>
      </c>
      <c r="B4331" s="1" t="str">
        <f t="shared" si="67"/>
        <v>2009M11</v>
      </c>
      <c r="C4331">
        <v>75.760002</v>
      </c>
      <c r="D4331">
        <v>75.970000999999996</v>
      </c>
      <c r="E4331">
        <v>75.5</v>
      </c>
      <c r="F4331">
        <v>75.819999999999993</v>
      </c>
      <c r="G4331">
        <v>75.819999999999993</v>
      </c>
      <c r="H4331">
        <v>0</v>
      </c>
    </row>
    <row r="4332" spans="1:8" x14ac:dyDescent="0.25">
      <c r="A4332" s="1">
        <v>40126</v>
      </c>
      <c r="B4332" s="1" t="str">
        <f t="shared" si="67"/>
        <v>2009M11</v>
      </c>
      <c r="C4332">
        <v>75.680000000000007</v>
      </c>
      <c r="D4332">
        <v>75.720000999999996</v>
      </c>
      <c r="E4332">
        <v>74.930000000000007</v>
      </c>
      <c r="F4332">
        <v>75.029999000000004</v>
      </c>
      <c r="G4332">
        <v>75.029999000000004</v>
      </c>
      <c r="H4332">
        <v>0</v>
      </c>
    </row>
    <row r="4333" spans="1:8" x14ac:dyDescent="0.25">
      <c r="A4333" s="1">
        <v>40127</v>
      </c>
      <c r="B4333" s="1" t="str">
        <f t="shared" si="67"/>
        <v>2009M11</v>
      </c>
      <c r="C4333">
        <v>75</v>
      </c>
      <c r="D4333">
        <v>75.269997000000004</v>
      </c>
      <c r="E4333">
        <v>74.949996999999996</v>
      </c>
      <c r="F4333">
        <v>75.019997000000004</v>
      </c>
      <c r="G4333">
        <v>75.019997000000004</v>
      </c>
      <c r="H4333">
        <v>0</v>
      </c>
    </row>
    <row r="4334" spans="1:8" x14ac:dyDescent="0.25">
      <c r="A4334" s="1">
        <v>40128</v>
      </c>
      <c r="B4334" s="1" t="str">
        <f t="shared" si="67"/>
        <v>2009M11</v>
      </c>
      <c r="C4334">
        <v>74.930000000000007</v>
      </c>
      <c r="D4334">
        <v>75.220000999999996</v>
      </c>
      <c r="E4334">
        <v>74.769997000000004</v>
      </c>
      <c r="F4334">
        <v>75.160004000000001</v>
      </c>
      <c r="G4334">
        <v>75.160004000000001</v>
      </c>
      <c r="H4334">
        <v>0</v>
      </c>
    </row>
    <row r="4335" spans="1:8" x14ac:dyDescent="0.25">
      <c r="A4335" s="1">
        <v>40129</v>
      </c>
      <c r="B4335" s="1" t="str">
        <f t="shared" si="67"/>
        <v>2009M11</v>
      </c>
      <c r="C4335">
        <v>75.059997999999993</v>
      </c>
      <c r="D4335">
        <v>75.769997000000004</v>
      </c>
      <c r="E4335">
        <v>74.930000000000007</v>
      </c>
      <c r="F4335">
        <v>75.599997999999999</v>
      </c>
      <c r="G4335">
        <v>75.599997999999999</v>
      </c>
      <c r="H4335">
        <v>0</v>
      </c>
    </row>
    <row r="4336" spans="1:8" x14ac:dyDescent="0.25">
      <c r="A4336" s="1">
        <v>40130</v>
      </c>
      <c r="B4336" s="1" t="str">
        <f t="shared" si="67"/>
        <v>2009M11</v>
      </c>
      <c r="C4336">
        <v>75.569999999999993</v>
      </c>
      <c r="D4336">
        <v>75.660004000000001</v>
      </c>
      <c r="E4336">
        <v>75.139999000000003</v>
      </c>
      <c r="F4336">
        <v>75.330001999999993</v>
      </c>
      <c r="G4336">
        <v>75.330001999999993</v>
      </c>
      <c r="H4336">
        <v>0</v>
      </c>
    </row>
    <row r="4337" spans="1:8" x14ac:dyDescent="0.25">
      <c r="A4337" s="1">
        <v>40133</v>
      </c>
      <c r="B4337" s="1" t="str">
        <f t="shared" si="67"/>
        <v>2009M11</v>
      </c>
      <c r="C4337">
        <v>75.069999999999993</v>
      </c>
      <c r="D4337">
        <v>75.309997999999993</v>
      </c>
      <c r="E4337">
        <v>74.680000000000007</v>
      </c>
      <c r="F4337">
        <v>74.910004000000001</v>
      </c>
      <c r="G4337">
        <v>74.910004000000001</v>
      </c>
      <c r="H4337">
        <v>0</v>
      </c>
    </row>
    <row r="4338" spans="1:8" x14ac:dyDescent="0.25">
      <c r="A4338" s="1">
        <v>40134</v>
      </c>
      <c r="B4338" s="1" t="str">
        <f t="shared" si="67"/>
        <v>2009M11</v>
      </c>
      <c r="C4338">
        <v>74.809997999999993</v>
      </c>
      <c r="D4338">
        <v>75.620002999999997</v>
      </c>
      <c r="E4338">
        <v>74.809997999999993</v>
      </c>
      <c r="F4338">
        <v>75.370002999999997</v>
      </c>
      <c r="G4338">
        <v>75.370002999999997</v>
      </c>
      <c r="H4338">
        <v>0</v>
      </c>
    </row>
    <row r="4339" spans="1:8" x14ac:dyDescent="0.25">
      <c r="A4339" s="1">
        <v>40135</v>
      </c>
      <c r="B4339" s="1" t="str">
        <f t="shared" si="67"/>
        <v>2009M11</v>
      </c>
      <c r="C4339">
        <v>75.239998</v>
      </c>
      <c r="D4339">
        <v>75.339995999999999</v>
      </c>
      <c r="E4339">
        <v>74.900002000000001</v>
      </c>
      <c r="F4339">
        <v>75.180000000000007</v>
      </c>
      <c r="G4339">
        <v>75.180000000000007</v>
      </c>
      <c r="H4339">
        <v>0</v>
      </c>
    </row>
    <row r="4340" spans="1:8" x14ac:dyDescent="0.25">
      <c r="A4340" s="1">
        <v>40136</v>
      </c>
      <c r="B4340" s="1" t="str">
        <f t="shared" si="67"/>
        <v>2009M11</v>
      </c>
      <c r="C4340">
        <v>75.110000999999997</v>
      </c>
      <c r="D4340">
        <v>75.550003000000004</v>
      </c>
      <c r="E4340">
        <v>75.099997999999999</v>
      </c>
      <c r="F4340">
        <v>75.290001000000004</v>
      </c>
      <c r="G4340">
        <v>75.290001000000004</v>
      </c>
      <c r="H4340">
        <v>0</v>
      </c>
    </row>
    <row r="4341" spans="1:8" x14ac:dyDescent="0.25">
      <c r="A4341" s="1">
        <v>40137</v>
      </c>
      <c r="B4341" s="1" t="str">
        <f t="shared" si="67"/>
        <v>2009M11</v>
      </c>
      <c r="C4341">
        <v>75.239998</v>
      </c>
      <c r="D4341">
        <v>75.879997000000003</v>
      </c>
      <c r="E4341">
        <v>75.209998999999996</v>
      </c>
      <c r="F4341">
        <v>75.660004000000001</v>
      </c>
      <c r="G4341">
        <v>75.660004000000001</v>
      </c>
      <c r="H4341">
        <v>0</v>
      </c>
    </row>
    <row r="4342" spans="1:8" x14ac:dyDescent="0.25">
      <c r="A4342" s="1">
        <v>40140</v>
      </c>
      <c r="B4342" s="1" t="str">
        <f t="shared" si="67"/>
        <v>2009M11</v>
      </c>
      <c r="C4342">
        <v>75.569999999999993</v>
      </c>
      <c r="D4342">
        <v>75.569999999999993</v>
      </c>
      <c r="E4342">
        <v>74.949996999999996</v>
      </c>
      <c r="F4342">
        <v>75.089995999999999</v>
      </c>
      <c r="G4342">
        <v>75.089995999999999</v>
      </c>
      <c r="H4342">
        <v>0</v>
      </c>
    </row>
    <row r="4343" spans="1:8" x14ac:dyDescent="0.25">
      <c r="A4343" s="1">
        <v>40141</v>
      </c>
      <c r="B4343" s="1" t="str">
        <f t="shared" si="67"/>
        <v>2009M11</v>
      </c>
      <c r="C4343">
        <v>75.190002000000007</v>
      </c>
      <c r="D4343">
        <v>75.449996999999996</v>
      </c>
      <c r="E4343">
        <v>75</v>
      </c>
      <c r="F4343">
        <v>75.069999999999993</v>
      </c>
      <c r="G4343">
        <v>75.069999999999993</v>
      </c>
      <c r="H4343">
        <v>0</v>
      </c>
    </row>
    <row r="4344" spans="1:8" x14ac:dyDescent="0.25">
      <c r="A4344" s="1">
        <v>40142</v>
      </c>
      <c r="B4344" s="1" t="str">
        <f t="shared" si="67"/>
        <v>2009M11</v>
      </c>
      <c r="C4344">
        <v>75.040001000000004</v>
      </c>
      <c r="D4344">
        <v>75.099997999999999</v>
      </c>
      <c r="E4344">
        <v>74.230002999999996</v>
      </c>
      <c r="F4344">
        <v>74.269997000000004</v>
      </c>
      <c r="G4344">
        <v>74.269997000000004</v>
      </c>
      <c r="H4344">
        <v>0</v>
      </c>
    </row>
    <row r="4345" spans="1:8" x14ac:dyDescent="0.25">
      <c r="A4345" s="1">
        <v>40144</v>
      </c>
      <c r="B4345" s="1" t="str">
        <f t="shared" si="67"/>
        <v>2009M11</v>
      </c>
      <c r="C4345">
        <v>74.779999000000004</v>
      </c>
      <c r="D4345">
        <v>75.569999999999993</v>
      </c>
      <c r="E4345">
        <v>74.760002</v>
      </c>
      <c r="F4345">
        <v>75</v>
      </c>
      <c r="G4345">
        <v>75</v>
      </c>
      <c r="H4345">
        <v>0</v>
      </c>
    </row>
    <row r="4346" spans="1:8" x14ac:dyDescent="0.25">
      <c r="A4346" s="1">
        <v>40147</v>
      </c>
      <c r="B4346" s="1" t="str">
        <f t="shared" si="67"/>
        <v>2009M11</v>
      </c>
      <c r="C4346">
        <v>74.860000999999997</v>
      </c>
      <c r="D4346">
        <v>74.959998999999996</v>
      </c>
      <c r="E4346">
        <v>74.489998</v>
      </c>
      <c r="F4346">
        <v>74.879997000000003</v>
      </c>
      <c r="G4346">
        <v>74.879997000000003</v>
      </c>
      <c r="H4346">
        <v>0</v>
      </c>
    </row>
    <row r="4347" spans="1:8" x14ac:dyDescent="0.25">
      <c r="A4347" s="1">
        <v>40148</v>
      </c>
      <c r="B4347" s="1" t="str">
        <f t="shared" si="67"/>
        <v>2009M12</v>
      </c>
      <c r="C4347">
        <v>74.709998999999996</v>
      </c>
      <c r="D4347">
        <v>75.089995999999999</v>
      </c>
      <c r="E4347">
        <v>74.269997000000004</v>
      </c>
      <c r="F4347">
        <v>74.360000999999997</v>
      </c>
      <c r="G4347">
        <v>74.360000999999997</v>
      </c>
      <c r="H4347">
        <v>0</v>
      </c>
    </row>
    <row r="4348" spans="1:8" x14ac:dyDescent="0.25">
      <c r="A4348" s="1">
        <v>40149</v>
      </c>
      <c r="B4348" s="1" t="str">
        <f t="shared" si="67"/>
        <v>2009M12</v>
      </c>
      <c r="C4348">
        <v>74.400002000000001</v>
      </c>
      <c r="D4348">
        <v>74.680000000000007</v>
      </c>
      <c r="E4348">
        <v>74.360000999999997</v>
      </c>
      <c r="F4348">
        <v>74.669998000000007</v>
      </c>
      <c r="G4348">
        <v>74.669998000000007</v>
      </c>
      <c r="H4348">
        <v>0</v>
      </c>
    </row>
    <row r="4349" spans="1:8" x14ac:dyDescent="0.25">
      <c r="A4349" s="1">
        <v>40150</v>
      </c>
      <c r="B4349" s="1" t="str">
        <f t="shared" si="67"/>
        <v>2009M12</v>
      </c>
      <c r="C4349">
        <v>74.529999000000004</v>
      </c>
      <c r="D4349">
        <v>74.860000999999997</v>
      </c>
      <c r="E4349">
        <v>74.330001999999993</v>
      </c>
      <c r="F4349">
        <v>74.629997000000003</v>
      </c>
      <c r="G4349">
        <v>74.629997000000003</v>
      </c>
      <c r="H4349">
        <v>0</v>
      </c>
    </row>
    <row r="4350" spans="1:8" x14ac:dyDescent="0.25">
      <c r="A4350" s="1">
        <v>40151</v>
      </c>
      <c r="B4350" s="1" t="str">
        <f t="shared" si="67"/>
        <v>2009M12</v>
      </c>
      <c r="C4350">
        <v>74.779999000000004</v>
      </c>
      <c r="D4350">
        <v>75.940002000000007</v>
      </c>
      <c r="E4350">
        <v>74.599997999999999</v>
      </c>
      <c r="F4350">
        <v>75.910004000000001</v>
      </c>
      <c r="G4350">
        <v>75.910004000000001</v>
      </c>
      <c r="H4350">
        <v>0</v>
      </c>
    </row>
    <row r="4351" spans="1:8" x14ac:dyDescent="0.25">
      <c r="A4351" s="1">
        <v>40154</v>
      </c>
      <c r="B4351" s="1" t="str">
        <f t="shared" si="67"/>
        <v>2009M12</v>
      </c>
      <c r="C4351">
        <v>75.650002000000001</v>
      </c>
      <c r="D4351">
        <v>76.180000000000007</v>
      </c>
      <c r="E4351">
        <v>75.449996999999996</v>
      </c>
      <c r="F4351">
        <v>75.769997000000004</v>
      </c>
      <c r="G4351">
        <v>75.769997000000004</v>
      </c>
      <c r="H4351">
        <v>0</v>
      </c>
    </row>
    <row r="4352" spans="1:8" x14ac:dyDescent="0.25">
      <c r="A4352" s="1">
        <v>40155</v>
      </c>
      <c r="B4352" s="1" t="str">
        <f t="shared" si="67"/>
        <v>2009M12</v>
      </c>
      <c r="C4352">
        <v>75.75</v>
      </c>
      <c r="D4352">
        <v>76.309997999999993</v>
      </c>
      <c r="E4352">
        <v>75.510002</v>
      </c>
      <c r="F4352">
        <v>76.309997999999993</v>
      </c>
      <c r="G4352">
        <v>76.309997999999993</v>
      </c>
      <c r="H4352">
        <v>0</v>
      </c>
    </row>
    <row r="4353" spans="1:8" x14ac:dyDescent="0.25">
      <c r="A4353" s="1">
        <v>40156</v>
      </c>
      <c r="B4353" s="1" t="str">
        <f t="shared" si="67"/>
        <v>2009M12</v>
      </c>
      <c r="C4353">
        <v>76.279999000000004</v>
      </c>
      <c r="D4353">
        <v>76.330001999999993</v>
      </c>
      <c r="E4353">
        <v>75.830001999999993</v>
      </c>
      <c r="F4353">
        <v>76.040001000000004</v>
      </c>
      <c r="G4353">
        <v>76.040001000000004</v>
      </c>
      <c r="H4353">
        <v>0</v>
      </c>
    </row>
    <row r="4354" spans="1:8" x14ac:dyDescent="0.25">
      <c r="A4354" s="1">
        <v>40157</v>
      </c>
      <c r="B4354" s="1" t="str">
        <f t="shared" si="67"/>
        <v>2009M12</v>
      </c>
      <c r="C4354">
        <v>75.980002999999996</v>
      </c>
      <c r="D4354">
        <v>76.209998999999996</v>
      </c>
      <c r="E4354">
        <v>75.860000999999997</v>
      </c>
      <c r="F4354">
        <v>76.040001000000004</v>
      </c>
      <c r="G4354">
        <v>76.040001000000004</v>
      </c>
      <c r="H4354">
        <v>0</v>
      </c>
    </row>
    <row r="4355" spans="1:8" x14ac:dyDescent="0.25">
      <c r="A4355" s="1">
        <v>40158</v>
      </c>
      <c r="B4355" s="1" t="str">
        <f t="shared" ref="B4355:B4418" si="68">YEAR(A4355)&amp;"M"&amp;MONTH(A4355)</f>
        <v>2009M12</v>
      </c>
      <c r="C4355">
        <v>76.019997000000004</v>
      </c>
      <c r="D4355">
        <v>76.730002999999996</v>
      </c>
      <c r="E4355">
        <v>75.900002000000001</v>
      </c>
      <c r="F4355">
        <v>76.569999999999993</v>
      </c>
      <c r="G4355">
        <v>76.569999999999993</v>
      </c>
      <c r="H4355">
        <v>0</v>
      </c>
    </row>
    <row r="4356" spans="1:8" x14ac:dyDescent="0.25">
      <c r="A4356" s="1">
        <v>40161</v>
      </c>
      <c r="B4356" s="1" t="str">
        <f t="shared" si="68"/>
        <v>2009M12</v>
      </c>
      <c r="C4356">
        <v>76.569999999999993</v>
      </c>
      <c r="D4356">
        <v>76.580001999999993</v>
      </c>
      <c r="E4356">
        <v>76.25</v>
      </c>
      <c r="F4356">
        <v>76.349997999999999</v>
      </c>
      <c r="G4356">
        <v>76.349997999999999</v>
      </c>
      <c r="H4356">
        <v>0</v>
      </c>
    </row>
    <row r="4357" spans="1:8" x14ac:dyDescent="0.25">
      <c r="A4357" s="1">
        <v>40162</v>
      </c>
      <c r="B4357" s="1" t="str">
        <f t="shared" si="68"/>
        <v>2009M12</v>
      </c>
      <c r="C4357">
        <v>76.349997999999999</v>
      </c>
      <c r="D4357">
        <v>77.089995999999999</v>
      </c>
      <c r="E4357">
        <v>76.319999999999993</v>
      </c>
      <c r="F4357">
        <v>76.959998999999996</v>
      </c>
      <c r="G4357">
        <v>76.959998999999996</v>
      </c>
      <c r="H4357">
        <v>0</v>
      </c>
    </row>
    <row r="4358" spans="1:8" x14ac:dyDescent="0.25">
      <c r="A4358" s="1">
        <v>40163</v>
      </c>
      <c r="B4358" s="1" t="str">
        <f t="shared" si="68"/>
        <v>2009M12</v>
      </c>
      <c r="C4358">
        <v>76.940002000000007</v>
      </c>
      <c r="D4358">
        <v>77.040001000000004</v>
      </c>
      <c r="E4358">
        <v>76.599997999999999</v>
      </c>
      <c r="F4358">
        <v>77</v>
      </c>
      <c r="G4358">
        <v>77</v>
      </c>
      <c r="H4358">
        <v>0</v>
      </c>
    </row>
    <row r="4359" spans="1:8" x14ac:dyDescent="0.25">
      <c r="A4359" s="1">
        <v>40164</v>
      </c>
      <c r="B4359" s="1" t="str">
        <f t="shared" si="68"/>
        <v>2009M12</v>
      </c>
      <c r="C4359">
        <v>76.949996999999996</v>
      </c>
      <c r="D4359">
        <v>77.940002000000007</v>
      </c>
      <c r="E4359">
        <v>76.910004000000001</v>
      </c>
      <c r="F4359">
        <v>77.690002000000007</v>
      </c>
      <c r="G4359">
        <v>77.690002000000007</v>
      </c>
      <c r="H4359">
        <v>0</v>
      </c>
    </row>
    <row r="4360" spans="1:8" x14ac:dyDescent="0.25">
      <c r="A4360" s="1">
        <v>40165</v>
      </c>
      <c r="B4360" s="1" t="str">
        <f t="shared" si="68"/>
        <v>2009M12</v>
      </c>
      <c r="C4360">
        <v>77.739998</v>
      </c>
      <c r="D4360">
        <v>78.139999000000003</v>
      </c>
      <c r="E4360">
        <v>77.379997000000003</v>
      </c>
      <c r="F4360">
        <v>77.819999999999993</v>
      </c>
      <c r="G4360">
        <v>77.819999999999993</v>
      </c>
      <c r="H4360">
        <v>0</v>
      </c>
    </row>
    <row r="4361" spans="1:8" x14ac:dyDescent="0.25">
      <c r="A4361" s="1">
        <v>40168</v>
      </c>
      <c r="B4361" s="1" t="str">
        <f t="shared" si="68"/>
        <v>2009M12</v>
      </c>
      <c r="C4361">
        <v>77.779999000000004</v>
      </c>
      <c r="D4361">
        <v>78.139999000000003</v>
      </c>
      <c r="E4361">
        <v>77.589995999999999</v>
      </c>
      <c r="F4361">
        <v>78.040001000000004</v>
      </c>
      <c r="G4361">
        <v>78.040001000000004</v>
      </c>
      <c r="H4361">
        <v>0</v>
      </c>
    </row>
    <row r="4362" spans="1:8" x14ac:dyDescent="0.25">
      <c r="A4362" s="1">
        <v>40169</v>
      </c>
      <c r="B4362" s="1" t="str">
        <f t="shared" si="68"/>
        <v>2009M12</v>
      </c>
      <c r="C4362">
        <v>78.040001000000004</v>
      </c>
      <c r="D4362">
        <v>78.449996999999996</v>
      </c>
      <c r="E4362">
        <v>77.849997999999999</v>
      </c>
      <c r="F4362">
        <v>78.25</v>
      </c>
      <c r="G4362">
        <v>78.25</v>
      </c>
      <c r="H4362">
        <v>0</v>
      </c>
    </row>
    <row r="4363" spans="1:8" x14ac:dyDescent="0.25">
      <c r="A4363" s="1">
        <v>40170</v>
      </c>
      <c r="B4363" s="1" t="str">
        <f t="shared" si="68"/>
        <v>2009M12</v>
      </c>
      <c r="C4363">
        <v>78.25</v>
      </c>
      <c r="D4363">
        <v>78.360000999999997</v>
      </c>
      <c r="E4363">
        <v>77.739998</v>
      </c>
      <c r="F4363">
        <v>77.900002000000001</v>
      </c>
      <c r="G4363">
        <v>77.900002000000001</v>
      </c>
      <c r="H4363">
        <v>0</v>
      </c>
    </row>
    <row r="4364" spans="1:8" x14ac:dyDescent="0.25">
      <c r="A4364" s="1">
        <v>40171</v>
      </c>
      <c r="B4364" s="1" t="str">
        <f t="shared" si="68"/>
        <v>2009M12</v>
      </c>
      <c r="C4364">
        <v>77.889999000000003</v>
      </c>
      <c r="D4364">
        <v>77.919998000000007</v>
      </c>
      <c r="E4364">
        <v>77.5</v>
      </c>
      <c r="F4364">
        <v>77.839995999999999</v>
      </c>
      <c r="G4364">
        <v>77.839995999999999</v>
      </c>
      <c r="H4364">
        <v>0</v>
      </c>
    </row>
    <row r="4365" spans="1:8" x14ac:dyDescent="0.25">
      <c r="A4365" s="1">
        <v>40175</v>
      </c>
      <c r="B4365" s="1" t="str">
        <f t="shared" si="68"/>
        <v>2009M12</v>
      </c>
      <c r="C4365">
        <v>77.739998</v>
      </c>
      <c r="D4365">
        <v>77.860000999999997</v>
      </c>
      <c r="E4365">
        <v>77.540001000000004</v>
      </c>
      <c r="F4365">
        <v>77.629997000000003</v>
      </c>
      <c r="G4365">
        <v>77.629997000000003</v>
      </c>
      <c r="H4365">
        <v>0</v>
      </c>
    </row>
    <row r="4366" spans="1:8" x14ac:dyDescent="0.25">
      <c r="A4366" s="1">
        <v>40176</v>
      </c>
      <c r="B4366" s="1" t="str">
        <f t="shared" si="68"/>
        <v>2009M12</v>
      </c>
      <c r="C4366">
        <v>77.699996999999996</v>
      </c>
      <c r="D4366">
        <v>77.930000000000007</v>
      </c>
      <c r="E4366">
        <v>77.330001999999993</v>
      </c>
      <c r="F4366">
        <v>77.830001999999993</v>
      </c>
      <c r="G4366">
        <v>77.830001999999993</v>
      </c>
      <c r="H4366">
        <v>0</v>
      </c>
    </row>
    <row r="4367" spans="1:8" x14ac:dyDescent="0.25">
      <c r="A4367" s="1">
        <v>40177</v>
      </c>
      <c r="B4367" s="1" t="str">
        <f t="shared" si="68"/>
        <v>2009M12</v>
      </c>
      <c r="C4367">
        <v>77.879997000000003</v>
      </c>
      <c r="D4367">
        <v>78.220000999999996</v>
      </c>
      <c r="E4367">
        <v>77.800003000000004</v>
      </c>
      <c r="F4367">
        <v>77.910004000000001</v>
      </c>
      <c r="G4367">
        <v>77.910004000000001</v>
      </c>
      <c r="H4367">
        <v>0</v>
      </c>
    </row>
    <row r="4368" spans="1:8" x14ac:dyDescent="0.25">
      <c r="A4368" s="1">
        <v>40178</v>
      </c>
      <c r="B4368" s="1" t="str">
        <f t="shared" si="68"/>
        <v>2009M12</v>
      </c>
      <c r="C4368">
        <v>77.889999000000003</v>
      </c>
      <c r="D4368">
        <v>78.019997000000004</v>
      </c>
      <c r="E4368">
        <v>77.410004000000001</v>
      </c>
      <c r="F4368">
        <v>77.860000999999997</v>
      </c>
      <c r="G4368">
        <v>77.860000999999997</v>
      </c>
      <c r="H4368">
        <v>0</v>
      </c>
    </row>
    <row r="4369" spans="1:8" x14ac:dyDescent="0.25">
      <c r="A4369" s="1">
        <v>40182</v>
      </c>
      <c r="B4369" s="1" t="str">
        <f t="shared" si="68"/>
        <v>2010M1</v>
      </c>
      <c r="C4369">
        <v>77.930000000000007</v>
      </c>
      <c r="D4369">
        <v>78.190002000000007</v>
      </c>
      <c r="E4369">
        <v>77.260002</v>
      </c>
      <c r="F4369">
        <v>77.529999000000004</v>
      </c>
      <c r="G4369">
        <v>77.529999000000004</v>
      </c>
      <c r="H4369">
        <v>0</v>
      </c>
    </row>
    <row r="4370" spans="1:8" x14ac:dyDescent="0.25">
      <c r="A4370" s="1">
        <v>40183</v>
      </c>
      <c r="B4370" s="1" t="str">
        <f t="shared" si="68"/>
        <v>2010M1</v>
      </c>
      <c r="C4370">
        <v>77.370002999999997</v>
      </c>
      <c r="D4370">
        <v>77.709998999999996</v>
      </c>
      <c r="E4370">
        <v>77.089995999999999</v>
      </c>
      <c r="F4370">
        <v>77.620002999999997</v>
      </c>
      <c r="G4370">
        <v>77.620002999999997</v>
      </c>
      <c r="H4370">
        <v>0</v>
      </c>
    </row>
    <row r="4371" spans="1:8" x14ac:dyDescent="0.25">
      <c r="A4371" s="1">
        <v>40184</v>
      </c>
      <c r="B4371" s="1" t="str">
        <f t="shared" si="68"/>
        <v>2010M1</v>
      </c>
      <c r="C4371">
        <v>77.650002000000001</v>
      </c>
      <c r="D4371">
        <v>78</v>
      </c>
      <c r="E4371">
        <v>77.360000999999997</v>
      </c>
      <c r="F4371">
        <v>77.489998</v>
      </c>
      <c r="G4371">
        <v>77.489998</v>
      </c>
      <c r="H4371">
        <v>0</v>
      </c>
    </row>
    <row r="4372" spans="1:8" x14ac:dyDescent="0.25">
      <c r="A4372" s="1">
        <v>40185</v>
      </c>
      <c r="B4372" s="1" t="str">
        <f t="shared" si="68"/>
        <v>2010M1</v>
      </c>
      <c r="C4372">
        <v>77.370002999999997</v>
      </c>
      <c r="D4372">
        <v>78.080001999999993</v>
      </c>
      <c r="E4372">
        <v>77.300003000000004</v>
      </c>
      <c r="F4372">
        <v>77.910004000000001</v>
      </c>
      <c r="G4372">
        <v>77.910004000000001</v>
      </c>
      <c r="H4372">
        <v>0</v>
      </c>
    </row>
    <row r="4373" spans="1:8" x14ac:dyDescent="0.25">
      <c r="A4373" s="1">
        <v>40186</v>
      </c>
      <c r="B4373" s="1" t="str">
        <f t="shared" si="68"/>
        <v>2010M1</v>
      </c>
      <c r="C4373">
        <v>77.980002999999996</v>
      </c>
      <c r="D4373">
        <v>78.190002000000007</v>
      </c>
      <c r="E4373">
        <v>77.349997999999999</v>
      </c>
      <c r="F4373">
        <v>77.470000999999996</v>
      </c>
      <c r="G4373">
        <v>77.470000999999996</v>
      </c>
      <c r="H4373">
        <v>0</v>
      </c>
    </row>
    <row r="4374" spans="1:8" x14ac:dyDescent="0.25">
      <c r="A4374" s="1">
        <v>40189</v>
      </c>
      <c r="B4374" s="1" t="str">
        <f t="shared" si="68"/>
        <v>2010M1</v>
      </c>
      <c r="C4374">
        <v>77.209998999999996</v>
      </c>
      <c r="D4374">
        <v>77.230002999999996</v>
      </c>
      <c r="E4374">
        <v>76.790001000000004</v>
      </c>
      <c r="F4374">
        <v>77</v>
      </c>
      <c r="G4374">
        <v>77</v>
      </c>
      <c r="H4374">
        <v>0</v>
      </c>
    </row>
    <row r="4375" spans="1:8" x14ac:dyDescent="0.25">
      <c r="A4375" s="1">
        <v>40190</v>
      </c>
      <c r="B4375" s="1" t="str">
        <f t="shared" si="68"/>
        <v>2010M1</v>
      </c>
      <c r="C4375">
        <v>77.089995999999999</v>
      </c>
      <c r="D4375">
        <v>77.309997999999993</v>
      </c>
      <c r="E4375">
        <v>76.760002</v>
      </c>
      <c r="F4375">
        <v>76.949996999999996</v>
      </c>
      <c r="G4375">
        <v>76.949996999999996</v>
      </c>
      <c r="H4375">
        <v>0</v>
      </c>
    </row>
    <row r="4376" spans="1:8" x14ac:dyDescent="0.25">
      <c r="A4376" s="1">
        <v>40191</v>
      </c>
      <c r="B4376" s="1" t="str">
        <f t="shared" si="68"/>
        <v>2010M1</v>
      </c>
      <c r="C4376">
        <v>77.120002999999997</v>
      </c>
      <c r="D4376">
        <v>77.150002000000001</v>
      </c>
      <c r="E4376">
        <v>76.599997999999999</v>
      </c>
      <c r="F4376">
        <v>76.849997999999999</v>
      </c>
      <c r="G4376">
        <v>76.849997999999999</v>
      </c>
      <c r="H4376">
        <v>0</v>
      </c>
    </row>
    <row r="4377" spans="1:8" x14ac:dyDescent="0.25">
      <c r="A4377" s="1">
        <v>40192</v>
      </c>
      <c r="B4377" s="1" t="str">
        <f t="shared" si="68"/>
        <v>2010M1</v>
      </c>
      <c r="C4377">
        <v>76.790001000000004</v>
      </c>
      <c r="D4377">
        <v>77.019997000000004</v>
      </c>
      <c r="E4377">
        <v>76.669998000000007</v>
      </c>
      <c r="F4377">
        <v>76.730002999999996</v>
      </c>
      <c r="G4377">
        <v>76.730002999999996</v>
      </c>
      <c r="H4377">
        <v>0</v>
      </c>
    </row>
    <row r="4378" spans="1:8" x14ac:dyDescent="0.25">
      <c r="A4378" s="1">
        <v>40193</v>
      </c>
      <c r="B4378" s="1" t="str">
        <f t="shared" si="68"/>
        <v>2010M1</v>
      </c>
      <c r="C4378">
        <v>76.779999000000004</v>
      </c>
      <c r="D4378">
        <v>77.410004000000001</v>
      </c>
      <c r="E4378">
        <v>76.769997000000004</v>
      </c>
      <c r="F4378">
        <v>77.319999999999993</v>
      </c>
      <c r="G4378">
        <v>77.319999999999993</v>
      </c>
      <c r="H4378">
        <v>0</v>
      </c>
    </row>
    <row r="4379" spans="1:8" x14ac:dyDescent="0.25">
      <c r="A4379" s="1">
        <v>40197</v>
      </c>
      <c r="B4379" s="1" t="str">
        <f t="shared" si="68"/>
        <v>2010M1</v>
      </c>
      <c r="C4379">
        <v>76.980002999999996</v>
      </c>
      <c r="D4379">
        <v>77.690002000000007</v>
      </c>
      <c r="E4379">
        <v>76.940002000000007</v>
      </c>
      <c r="F4379">
        <v>77.5</v>
      </c>
      <c r="G4379">
        <v>77.5</v>
      </c>
      <c r="H4379">
        <v>0</v>
      </c>
    </row>
    <row r="4380" spans="1:8" x14ac:dyDescent="0.25">
      <c r="A4380" s="1">
        <v>40198</v>
      </c>
      <c r="B4380" s="1" t="str">
        <f t="shared" si="68"/>
        <v>2010M1</v>
      </c>
      <c r="C4380">
        <v>77.580001999999993</v>
      </c>
      <c r="D4380">
        <v>78.449996999999996</v>
      </c>
      <c r="E4380">
        <v>77.510002</v>
      </c>
      <c r="F4380">
        <v>78.339995999999999</v>
      </c>
      <c r="G4380">
        <v>78.339995999999999</v>
      </c>
      <c r="H4380">
        <v>0</v>
      </c>
    </row>
    <row r="4381" spans="1:8" x14ac:dyDescent="0.25">
      <c r="A4381" s="1">
        <v>40199</v>
      </c>
      <c r="B4381" s="1" t="str">
        <f t="shared" si="68"/>
        <v>2010M1</v>
      </c>
      <c r="C4381">
        <v>78.269997000000004</v>
      </c>
      <c r="D4381">
        <v>78.809997999999993</v>
      </c>
      <c r="E4381">
        <v>78.129997000000003</v>
      </c>
      <c r="F4381">
        <v>78.319999999999993</v>
      </c>
      <c r="G4381">
        <v>78.319999999999993</v>
      </c>
      <c r="H4381">
        <v>0</v>
      </c>
    </row>
    <row r="4382" spans="1:8" x14ac:dyDescent="0.25">
      <c r="A4382" s="1">
        <v>40200</v>
      </c>
      <c r="B4382" s="1" t="str">
        <f t="shared" si="68"/>
        <v>2010M1</v>
      </c>
      <c r="C4382">
        <v>78.389999000000003</v>
      </c>
      <c r="D4382">
        <v>78.529999000000004</v>
      </c>
      <c r="E4382">
        <v>78.040001000000004</v>
      </c>
      <c r="F4382">
        <v>78.279999000000004</v>
      </c>
      <c r="G4382">
        <v>78.279999000000004</v>
      </c>
      <c r="H4382">
        <v>0</v>
      </c>
    </row>
    <row r="4383" spans="1:8" x14ac:dyDescent="0.25">
      <c r="A4383" s="1">
        <v>40203</v>
      </c>
      <c r="B4383" s="1" t="str">
        <f t="shared" si="68"/>
        <v>2010M1</v>
      </c>
      <c r="C4383">
        <v>78.220000999999996</v>
      </c>
      <c r="D4383">
        <v>78.339995999999999</v>
      </c>
      <c r="E4383">
        <v>78.029999000000004</v>
      </c>
      <c r="F4383">
        <v>78.190002000000007</v>
      </c>
      <c r="G4383">
        <v>78.190002000000007</v>
      </c>
      <c r="H4383">
        <v>0</v>
      </c>
    </row>
    <row r="4384" spans="1:8" x14ac:dyDescent="0.25">
      <c r="A4384" s="1">
        <v>40204</v>
      </c>
      <c r="B4384" s="1" t="str">
        <f t="shared" si="68"/>
        <v>2010M1</v>
      </c>
      <c r="C4384">
        <v>78.169998000000007</v>
      </c>
      <c r="D4384">
        <v>78.639999000000003</v>
      </c>
      <c r="E4384">
        <v>78.080001999999993</v>
      </c>
      <c r="F4384">
        <v>78.430000000000007</v>
      </c>
      <c r="G4384">
        <v>78.430000000000007</v>
      </c>
      <c r="H4384">
        <v>0</v>
      </c>
    </row>
    <row r="4385" spans="1:8" x14ac:dyDescent="0.25">
      <c r="A4385" s="1">
        <v>40205</v>
      </c>
      <c r="B4385" s="1" t="str">
        <f t="shared" si="68"/>
        <v>2010M1</v>
      </c>
      <c r="C4385">
        <v>78.550003000000004</v>
      </c>
      <c r="D4385">
        <v>78.849997999999999</v>
      </c>
      <c r="E4385">
        <v>78.370002999999997</v>
      </c>
      <c r="F4385">
        <v>78.680000000000007</v>
      </c>
      <c r="G4385">
        <v>78.680000000000007</v>
      </c>
      <c r="H4385">
        <v>0</v>
      </c>
    </row>
    <row r="4386" spans="1:8" x14ac:dyDescent="0.25">
      <c r="A4386" s="1">
        <v>40206</v>
      </c>
      <c r="B4386" s="1" t="str">
        <f t="shared" si="68"/>
        <v>2010M1</v>
      </c>
      <c r="C4386">
        <v>78.660004000000001</v>
      </c>
      <c r="D4386">
        <v>79.069999999999993</v>
      </c>
      <c r="E4386">
        <v>78.540001000000004</v>
      </c>
      <c r="F4386">
        <v>78.900002000000001</v>
      </c>
      <c r="G4386">
        <v>78.900002000000001</v>
      </c>
      <c r="H4386">
        <v>0</v>
      </c>
    </row>
    <row r="4387" spans="1:8" x14ac:dyDescent="0.25">
      <c r="A4387" s="1">
        <v>40207</v>
      </c>
      <c r="B4387" s="1" t="str">
        <f t="shared" si="68"/>
        <v>2010M1</v>
      </c>
      <c r="C4387">
        <v>78.989998</v>
      </c>
      <c r="D4387">
        <v>79.5</v>
      </c>
      <c r="E4387">
        <v>78.849997999999999</v>
      </c>
      <c r="F4387">
        <v>79.459998999999996</v>
      </c>
      <c r="G4387">
        <v>79.459998999999996</v>
      </c>
      <c r="H4387">
        <v>0</v>
      </c>
    </row>
    <row r="4388" spans="1:8" x14ac:dyDescent="0.25">
      <c r="A4388" s="1">
        <v>40210</v>
      </c>
      <c r="B4388" s="1" t="str">
        <f t="shared" si="68"/>
        <v>2010M2</v>
      </c>
      <c r="C4388">
        <v>79.430000000000007</v>
      </c>
      <c r="D4388">
        <v>79.529999000000004</v>
      </c>
      <c r="E4388">
        <v>79.160004000000001</v>
      </c>
      <c r="F4388">
        <v>79.239998</v>
      </c>
      <c r="G4388">
        <v>79.239998</v>
      </c>
      <c r="H4388">
        <v>0</v>
      </c>
    </row>
    <row r="4389" spans="1:8" x14ac:dyDescent="0.25">
      <c r="A4389" s="1">
        <v>40211</v>
      </c>
      <c r="B4389" s="1" t="str">
        <f t="shared" si="68"/>
        <v>2010M2</v>
      </c>
      <c r="C4389">
        <v>79.230002999999996</v>
      </c>
      <c r="D4389">
        <v>79.410004000000001</v>
      </c>
      <c r="E4389">
        <v>78.959998999999996</v>
      </c>
      <c r="F4389">
        <v>79.010002</v>
      </c>
      <c r="G4389">
        <v>79.010002</v>
      </c>
      <c r="H4389">
        <v>0</v>
      </c>
    </row>
    <row r="4390" spans="1:8" x14ac:dyDescent="0.25">
      <c r="A4390" s="1">
        <v>40212</v>
      </c>
      <c r="B4390" s="1" t="str">
        <f t="shared" si="68"/>
        <v>2010M2</v>
      </c>
      <c r="C4390">
        <v>78.980002999999996</v>
      </c>
      <c r="D4390">
        <v>79.459998999999996</v>
      </c>
      <c r="E4390">
        <v>78.680000000000007</v>
      </c>
      <c r="F4390">
        <v>79.370002999999997</v>
      </c>
      <c r="G4390">
        <v>79.370002999999997</v>
      </c>
      <c r="H4390">
        <v>0</v>
      </c>
    </row>
    <row r="4391" spans="1:8" x14ac:dyDescent="0.25">
      <c r="A4391" s="1">
        <v>40213</v>
      </c>
      <c r="B4391" s="1" t="str">
        <f t="shared" si="68"/>
        <v>2010M2</v>
      </c>
      <c r="C4391">
        <v>79.349997999999999</v>
      </c>
      <c r="D4391">
        <v>80.019997000000004</v>
      </c>
      <c r="E4391">
        <v>79.349997999999999</v>
      </c>
      <c r="F4391">
        <v>79.919998000000007</v>
      </c>
      <c r="G4391">
        <v>79.919998000000007</v>
      </c>
      <c r="H4391">
        <v>0</v>
      </c>
    </row>
    <row r="4392" spans="1:8" x14ac:dyDescent="0.25">
      <c r="A4392" s="1">
        <v>40214</v>
      </c>
      <c r="B4392" s="1" t="str">
        <f t="shared" si="68"/>
        <v>2010M2</v>
      </c>
      <c r="C4392">
        <v>79.980002999999996</v>
      </c>
      <c r="D4392">
        <v>80.680000000000007</v>
      </c>
      <c r="E4392">
        <v>79.959998999999996</v>
      </c>
      <c r="F4392">
        <v>80.440002000000007</v>
      </c>
      <c r="G4392">
        <v>80.440002000000007</v>
      </c>
      <c r="H4392">
        <v>0</v>
      </c>
    </row>
    <row r="4393" spans="1:8" x14ac:dyDescent="0.25">
      <c r="A4393" s="1">
        <v>40217</v>
      </c>
      <c r="B4393" s="1" t="str">
        <f t="shared" si="68"/>
        <v>2010M2</v>
      </c>
      <c r="C4393">
        <v>80.419998000000007</v>
      </c>
      <c r="D4393">
        <v>80.519997000000004</v>
      </c>
      <c r="E4393">
        <v>80.089995999999999</v>
      </c>
      <c r="F4393">
        <v>80.300003000000004</v>
      </c>
      <c r="G4393">
        <v>80.300003000000004</v>
      </c>
      <c r="H4393">
        <v>0</v>
      </c>
    </row>
    <row r="4394" spans="1:8" x14ac:dyDescent="0.25">
      <c r="A4394" s="1">
        <v>40218</v>
      </c>
      <c r="B4394" s="1" t="str">
        <f t="shared" si="68"/>
        <v>2010M2</v>
      </c>
      <c r="C4394">
        <v>80.339995999999999</v>
      </c>
      <c r="D4394">
        <v>80.430000000000007</v>
      </c>
      <c r="E4394">
        <v>79.559997999999993</v>
      </c>
      <c r="F4394">
        <v>79.860000999999997</v>
      </c>
      <c r="G4394">
        <v>79.860000999999997</v>
      </c>
      <c r="H4394">
        <v>0</v>
      </c>
    </row>
    <row r="4395" spans="1:8" x14ac:dyDescent="0.25">
      <c r="A4395" s="1">
        <v>40219</v>
      </c>
      <c r="B4395" s="1" t="str">
        <f t="shared" si="68"/>
        <v>2010M2</v>
      </c>
      <c r="C4395">
        <v>79.809997999999993</v>
      </c>
      <c r="D4395">
        <v>80.309997999999993</v>
      </c>
      <c r="E4395">
        <v>79.650002000000001</v>
      </c>
      <c r="F4395">
        <v>80.029999000000004</v>
      </c>
      <c r="G4395">
        <v>80.029999000000004</v>
      </c>
      <c r="H4395">
        <v>0</v>
      </c>
    </row>
    <row r="4396" spans="1:8" x14ac:dyDescent="0.25">
      <c r="A4396" s="1">
        <v>40220</v>
      </c>
      <c r="B4396" s="1" t="str">
        <f t="shared" si="68"/>
        <v>2010M2</v>
      </c>
      <c r="C4396">
        <v>79.940002000000007</v>
      </c>
      <c r="D4396">
        <v>80.5</v>
      </c>
      <c r="E4396">
        <v>79.709998999999996</v>
      </c>
      <c r="F4396">
        <v>79.989998</v>
      </c>
      <c r="G4396">
        <v>79.989998</v>
      </c>
      <c r="H4396">
        <v>0</v>
      </c>
    </row>
    <row r="4397" spans="1:8" x14ac:dyDescent="0.25">
      <c r="A4397" s="1">
        <v>40221</v>
      </c>
      <c r="B4397" s="1" t="str">
        <f t="shared" si="68"/>
        <v>2010M2</v>
      </c>
      <c r="C4397">
        <v>80.019997000000004</v>
      </c>
      <c r="D4397">
        <v>80.75</v>
      </c>
      <c r="E4397">
        <v>79.989998</v>
      </c>
      <c r="F4397">
        <v>80.319999999999993</v>
      </c>
      <c r="G4397">
        <v>80.319999999999993</v>
      </c>
      <c r="H4397">
        <v>0</v>
      </c>
    </row>
    <row r="4398" spans="1:8" x14ac:dyDescent="0.25">
      <c r="A4398" s="1">
        <v>40225</v>
      </c>
      <c r="B4398" s="1" t="str">
        <f t="shared" si="68"/>
        <v>2010M2</v>
      </c>
      <c r="C4398">
        <v>80.389999000000003</v>
      </c>
      <c r="D4398">
        <v>80.419998000000007</v>
      </c>
      <c r="E4398">
        <v>79.589995999999999</v>
      </c>
      <c r="F4398">
        <v>79.699996999999996</v>
      </c>
      <c r="G4398">
        <v>79.699996999999996</v>
      </c>
      <c r="H4398">
        <v>0</v>
      </c>
    </row>
    <row r="4399" spans="1:8" x14ac:dyDescent="0.25">
      <c r="A4399" s="1">
        <v>40226</v>
      </c>
      <c r="B4399" s="1" t="str">
        <f t="shared" si="68"/>
        <v>2010M2</v>
      </c>
      <c r="C4399">
        <v>79.639999000000003</v>
      </c>
      <c r="D4399">
        <v>80.529999000000004</v>
      </c>
      <c r="E4399">
        <v>79.559997999999993</v>
      </c>
      <c r="F4399">
        <v>80.379997000000003</v>
      </c>
      <c r="G4399">
        <v>80.379997000000003</v>
      </c>
      <c r="H4399">
        <v>0</v>
      </c>
    </row>
    <row r="4400" spans="1:8" x14ac:dyDescent="0.25">
      <c r="A4400" s="1">
        <v>40227</v>
      </c>
      <c r="B4400" s="1" t="str">
        <f t="shared" si="68"/>
        <v>2010M2</v>
      </c>
      <c r="C4400">
        <v>80.449996999999996</v>
      </c>
      <c r="D4400">
        <v>81.25</v>
      </c>
      <c r="E4400">
        <v>80.190002000000007</v>
      </c>
      <c r="F4400">
        <v>80.400002000000001</v>
      </c>
      <c r="G4400">
        <v>80.400002000000001</v>
      </c>
      <c r="H4400">
        <v>0</v>
      </c>
    </row>
    <row r="4401" spans="1:8" x14ac:dyDescent="0.25">
      <c r="A4401" s="1">
        <v>40228</v>
      </c>
      <c r="B4401" s="1" t="str">
        <f t="shared" si="68"/>
        <v>2010M2</v>
      </c>
      <c r="C4401">
        <v>81.25</v>
      </c>
      <c r="D4401">
        <v>81.339995999999999</v>
      </c>
      <c r="E4401">
        <v>80.510002</v>
      </c>
      <c r="F4401">
        <v>80.639999000000003</v>
      </c>
      <c r="G4401">
        <v>80.639999000000003</v>
      </c>
      <c r="H4401">
        <v>0</v>
      </c>
    </row>
    <row r="4402" spans="1:8" x14ac:dyDescent="0.25">
      <c r="A4402" s="1">
        <v>40231</v>
      </c>
      <c r="B4402" s="1" t="str">
        <f t="shared" si="68"/>
        <v>2010M2</v>
      </c>
      <c r="C4402">
        <v>80.480002999999996</v>
      </c>
      <c r="D4402">
        <v>80.669998000000007</v>
      </c>
      <c r="E4402">
        <v>80.360000999999997</v>
      </c>
      <c r="F4402">
        <v>80.510002</v>
      </c>
      <c r="G4402">
        <v>80.510002</v>
      </c>
      <c r="H4402">
        <v>0</v>
      </c>
    </row>
    <row r="4403" spans="1:8" x14ac:dyDescent="0.25">
      <c r="A4403" s="1">
        <v>40232</v>
      </c>
      <c r="B4403" s="1" t="str">
        <f t="shared" si="68"/>
        <v>2010M2</v>
      </c>
      <c r="C4403">
        <v>80.510002</v>
      </c>
      <c r="D4403">
        <v>80.989998</v>
      </c>
      <c r="E4403">
        <v>80.089995999999999</v>
      </c>
      <c r="F4403">
        <v>80.849997999999999</v>
      </c>
      <c r="G4403">
        <v>80.849997999999999</v>
      </c>
      <c r="H4403">
        <v>0</v>
      </c>
    </row>
    <row r="4404" spans="1:8" x14ac:dyDescent="0.25">
      <c r="A4404" s="1">
        <v>40233</v>
      </c>
      <c r="B4404" s="1" t="str">
        <f t="shared" si="68"/>
        <v>2010M2</v>
      </c>
      <c r="C4404">
        <v>80.889999000000003</v>
      </c>
      <c r="D4404">
        <v>80.949996999999996</v>
      </c>
      <c r="E4404">
        <v>80.360000999999997</v>
      </c>
      <c r="F4404">
        <v>80.849997999999999</v>
      </c>
      <c r="G4404">
        <v>80.849997999999999</v>
      </c>
      <c r="H4404">
        <v>0</v>
      </c>
    </row>
    <row r="4405" spans="1:8" x14ac:dyDescent="0.25">
      <c r="A4405" s="1">
        <v>40234</v>
      </c>
      <c r="B4405" s="1" t="str">
        <f t="shared" si="68"/>
        <v>2010M2</v>
      </c>
      <c r="C4405">
        <v>80.779999000000004</v>
      </c>
      <c r="D4405">
        <v>81.129997000000003</v>
      </c>
      <c r="E4405">
        <v>80.650002000000001</v>
      </c>
      <c r="F4405">
        <v>80.790001000000004</v>
      </c>
      <c r="G4405">
        <v>80.790001000000004</v>
      </c>
      <c r="H4405">
        <v>0</v>
      </c>
    </row>
    <row r="4406" spans="1:8" x14ac:dyDescent="0.25">
      <c r="A4406" s="1">
        <v>40235</v>
      </c>
      <c r="B4406" s="1" t="str">
        <f t="shared" si="68"/>
        <v>2010M2</v>
      </c>
      <c r="C4406">
        <v>80.769997000000004</v>
      </c>
      <c r="D4406">
        <v>80.790001000000004</v>
      </c>
      <c r="E4406">
        <v>80.120002999999997</v>
      </c>
      <c r="F4406">
        <v>80.360000999999997</v>
      </c>
      <c r="G4406">
        <v>80.360000999999997</v>
      </c>
      <c r="H4406">
        <v>0</v>
      </c>
    </row>
    <row r="4407" spans="1:8" x14ac:dyDescent="0.25">
      <c r="A4407" s="1">
        <v>40238</v>
      </c>
      <c r="B4407" s="1" t="str">
        <f t="shared" si="68"/>
        <v>2010M3</v>
      </c>
      <c r="C4407">
        <v>80.330001999999993</v>
      </c>
      <c r="D4407">
        <v>81.260002</v>
      </c>
      <c r="E4407">
        <v>80.290001000000004</v>
      </c>
      <c r="F4407">
        <v>80.660004000000001</v>
      </c>
      <c r="G4407">
        <v>80.660004000000001</v>
      </c>
      <c r="H4407">
        <v>0</v>
      </c>
    </row>
    <row r="4408" spans="1:8" x14ac:dyDescent="0.25">
      <c r="A4408" s="1">
        <v>40239</v>
      </c>
      <c r="B4408" s="1" t="str">
        <f t="shared" si="68"/>
        <v>2010M3</v>
      </c>
      <c r="C4408">
        <v>80.760002</v>
      </c>
      <c r="D4408">
        <v>81.290001000000004</v>
      </c>
      <c r="E4408">
        <v>80.379997000000003</v>
      </c>
      <c r="F4408">
        <v>80.519997000000004</v>
      </c>
      <c r="G4408">
        <v>80.519997000000004</v>
      </c>
      <c r="H4408">
        <v>0</v>
      </c>
    </row>
    <row r="4409" spans="1:8" x14ac:dyDescent="0.25">
      <c r="A4409" s="1">
        <v>40240</v>
      </c>
      <c r="B4409" s="1" t="str">
        <f t="shared" si="68"/>
        <v>2010M3</v>
      </c>
      <c r="C4409">
        <v>80.349997999999999</v>
      </c>
      <c r="D4409">
        <v>80.559997999999993</v>
      </c>
      <c r="E4409">
        <v>79.819999999999993</v>
      </c>
      <c r="F4409">
        <v>79.980002999999996</v>
      </c>
      <c r="G4409">
        <v>79.980002999999996</v>
      </c>
      <c r="H4409">
        <v>0</v>
      </c>
    </row>
    <row r="4410" spans="1:8" x14ac:dyDescent="0.25">
      <c r="A4410" s="1">
        <v>40241</v>
      </c>
      <c r="B4410" s="1" t="str">
        <f t="shared" si="68"/>
        <v>2010M3</v>
      </c>
      <c r="C4410">
        <v>80.050003000000004</v>
      </c>
      <c r="D4410">
        <v>80.669998000000007</v>
      </c>
      <c r="E4410">
        <v>79.940002000000007</v>
      </c>
      <c r="F4410">
        <v>80.559997999999993</v>
      </c>
      <c r="G4410">
        <v>80.559997999999993</v>
      </c>
      <c r="H4410">
        <v>0</v>
      </c>
    </row>
    <row r="4411" spans="1:8" x14ac:dyDescent="0.25">
      <c r="A4411" s="1">
        <v>40242</v>
      </c>
      <c r="B4411" s="1" t="str">
        <f t="shared" si="68"/>
        <v>2010M3</v>
      </c>
      <c r="C4411">
        <v>80.529999000000004</v>
      </c>
      <c r="D4411">
        <v>80.889999000000003</v>
      </c>
      <c r="E4411">
        <v>80.400002000000001</v>
      </c>
      <c r="F4411">
        <v>80.430000000000007</v>
      </c>
      <c r="G4411">
        <v>80.430000000000007</v>
      </c>
      <c r="H4411">
        <v>0</v>
      </c>
    </row>
    <row r="4412" spans="1:8" x14ac:dyDescent="0.25">
      <c r="A4412" s="1">
        <v>40245</v>
      </c>
      <c r="B4412" s="1" t="str">
        <f t="shared" si="68"/>
        <v>2010M3</v>
      </c>
      <c r="C4412">
        <v>80.400002000000001</v>
      </c>
      <c r="D4412">
        <v>80.550003000000004</v>
      </c>
      <c r="E4412">
        <v>80.080001999999993</v>
      </c>
      <c r="F4412">
        <v>80.430000000000007</v>
      </c>
      <c r="G4412">
        <v>80.430000000000007</v>
      </c>
      <c r="H4412">
        <v>0</v>
      </c>
    </row>
    <row r="4413" spans="1:8" x14ac:dyDescent="0.25">
      <c r="A4413" s="1">
        <v>40246</v>
      </c>
      <c r="B4413" s="1" t="str">
        <f t="shared" si="68"/>
        <v>2010M3</v>
      </c>
      <c r="C4413">
        <v>80.510002</v>
      </c>
      <c r="D4413">
        <v>80.860000999999997</v>
      </c>
      <c r="E4413">
        <v>80.410004000000001</v>
      </c>
      <c r="F4413">
        <v>80.589995999999999</v>
      </c>
      <c r="G4413">
        <v>80.589995999999999</v>
      </c>
      <c r="H4413">
        <v>0</v>
      </c>
    </row>
    <row r="4414" spans="1:8" x14ac:dyDescent="0.25">
      <c r="A4414" s="1">
        <v>40247</v>
      </c>
      <c r="B4414" s="1" t="str">
        <f t="shared" si="68"/>
        <v>2010M3</v>
      </c>
      <c r="C4414">
        <v>80.559997999999993</v>
      </c>
      <c r="D4414">
        <v>80.860000999999997</v>
      </c>
      <c r="E4414">
        <v>80.309997999999993</v>
      </c>
      <c r="F4414">
        <v>80.449996999999996</v>
      </c>
      <c r="G4414">
        <v>80.449996999999996</v>
      </c>
      <c r="H4414">
        <v>0</v>
      </c>
    </row>
    <row r="4415" spans="1:8" x14ac:dyDescent="0.25">
      <c r="A4415" s="1">
        <v>40248</v>
      </c>
      <c r="B4415" s="1" t="str">
        <f t="shared" si="68"/>
        <v>2010M3</v>
      </c>
      <c r="C4415">
        <v>80.459998999999996</v>
      </c>
      <c r="D4415">
        <v>80.569999999999993</v>
      </c>
      <c r="E4415">
        <v>80.239998</v>
      </c>
      <c r="F4415">
        <v>80.319999999999993</v>
      </c>
      <c r="G4415">
        <v>80.319999999999993</v>
      </c>
      <c r="H4415">
        <v>0</v>
      </c>
    </row>
    <row r="4416" spans="1:8" x14ac:dyDescent="0.25">
      <c r="A4416" s="1">
        <v>40249</v>
      </c>
      <c r="B4416" s="1" t="str">
        <f t="shared" si="68"/>
        <v>2010M3</v>
      </c>
      <c r="C4416">
        <v>80.269997000000004</v>
      </c>
      <c r="D4416">
        <v>80.330001999999993</v>
      </c>
      <c r="E4416">
        <v>79.690002000000007</v>
      </c>
      <c r="F4416">
        <v>79.830001999999993</v>
      </c>
      <c r="G4416">
        <v>79.830001999999993</v>
      </c>
      <c r="H4416">
        <v>0</v>
      </c>
    </row>
    <row r="4417" spans="1:8" x14ac:dyDescent="0.25">
      <c r="A4417" s="1">
        <v>40252</v>
      </c>
      <c r="B4417" s="1" t="str">
        <f t="shared" si="68"/>
        <v>2010M3</v>
      </c>
      <c r="C4417">
        <v>79.830001999999993</v>
      </c>
      <c r="D4417">
        <v>80.410004000000001</v>
      </c>
      <c r="E4417">
        <v>79.769997000000004</v>
      </c>
      <c r="F4417">
        <v>80.25</v>
      </c>
      <c r="G4417">
        <v>80.25</v>
      </c>
      <c r="H4417">
        <v>0</v>
      </c>
    </row>
    <row r="4418" spans="1:8" x14ac:dyDescent="0.25">
      <c r="A4418" s="1">
        <v>40253</v>
      </c>
      <c r="B4418" s="1" t="str">
        <f t="shared" si="68"/>
        <v>2010M3</v>
      </c>
      <c r="C4418">
        <v>80.220000999999996</v>
      </c>
      <c r="D4418">
        <v>80.330001999999993</v>
      </c>
      <c r="E4418">
        <v>79.629997000000003</v>
      </c>
      <c r="F4418">
        <v>79.75</v>
      </c>
      <c r="G4418">
        <v>79.75</v>
      </c>
      <c r="H4418">
        <v>0</v>
      </c>
    </row>
    <row r="4419" spans="1:8" x14ac:dyDescent="0.25">
      <c r="A4419" s="1">
        <v>40254</v>
      </c>
      <c r="B4419" s="1" t="str">
        <f t="shared" ref="B4419:B4482" si="69">YEAR(A4419)&amp;"M"&amp;MONTH(A4419)</f>
        <v>2010M3</v>
      </c>
      <c r="C4419">
        <v>79.709998999999996</v>
      </c>
      <c r="D4419">
        <v>79.819999999999993</v>
      </c>
      <c r="E4419">
        <v>79.510002</v>
      </c>
      <c r="F4419">
        <v>79.639999000000003</v>
      </c>
      <c r="G4419">
        <v>79.639999000000003</v>
      </c>
      <c r="H4419">
        <v>0</v>
      </c>
    </row>
    <row r="4420" spans="1:8" x14ac:dyDescent="0.25">
      <c r="A4420" s="1">
        <v>40255</v>
      </c>
      <c r="B4420" s="1" t="str">
        <f t="shared" si="69"/>
        <v>2010M3</v>
      </c>
      <c r="C4420">
        <v>79.75</v>
      </c>
      <c r="D4420">
        <v>80.440002000000007</v>
      </c>
      <c r="E4420">
        <v>79.730002999999996</v>
      </c>
      <c r="F4420">
        <v>80.220000999999996</v>
      </c>
      <c r="G4420">
        <v>80.220000999999996</v>
      </c>
      <c r="H4420">
        <v>0</v>
      </c>
    </row>
    <row r="4421" spans="1:8" x14ac:dyDescent="0.25">
      <c r="A4421" s="1">
        <v>40256</v>
      </c>
      <c r="B4421" s="1" t="str">
        <f t="shared" si="69"/>
        <v>2010M3</v>
      </c>
      <c r="C4421">
        <v>80.290001000000004</v>
      </c>
      <c r="D4421">
        <v>80.889999000000003</v>
      </c>
      <c r="E4421">
        <v>80.230002999999996</v>
      </c>
      <c r="F4421">
        <v>80.720000999999996</v>
      </c>
      <c r="G4421">
        <v>80.720000999999996</v>
      </c>
      <c r="H4421">
        <v>0</v>
      </c>
    </row>
    <row r="4422" spans="1:8" x14ac:dyDescent="0.25">
      <c r="A4422" s="1">
        <v>40259</v>
      </c>
      <c r="B4422" s="1" t="str">
        <f t="shared" si="69"/>
        <v>2010M3</v>
      </c>
      <c r="C4422">
        <v>80.849997999999999</v>
      </c>
      <c r="D4422">
        <v>81.080001999999993</v>
      </c>
      <c r="E4422">
        <v>80.519997000000004</v>
      </c>
      <c r="F4422">
        <v>80.650002000000001</v>
      </c>
      <c r="G4422">
        <v>80.650002000000001</v>
      </c>
      <c r="H4422">
        <v>0</v>
      </c>
    </row>
    <row r="4423" spans="1:8" x14ac:dyDescent="0.25">
      <c r="A4423" s="1">
        <v>40260</v>
      </c>
      <c r="B4423" s="1" t="str">
        <f t="shared" si="69"/>
        <v>2010M3</v>
      </c>
      <c r="C4423">
        <v>80.569999999999993</v>
      </c>
      <c r="D4423">
        <v>81.029999000000004</v>
      </c>
      <c r="E4423">
        <v>80.540001000000004</v>
      </c>
      <c r="F4423">
        <v>80.900002000000001</v>
      </c>
      <c r="G4423">
        <v>80.900002000000001</v>
      </c>
      <c r="H4423">
        <v>0</v>
      </c>
    </row>
    <row r="4424" spans="1:8" x14ac:dyDescent="0.25">
      <c r="A4424" s="1">
        <v>40261</v>
      </c>
      <c r="B4424" s="1" t="str">
        <f t="shared" si="69"/>
        <v>2010M3</v>
      </c>
      <c r="C4424">
        <v>80.940002000000007</v>
      </c>
      <c r="D4424">
        <v>82.029999000000004</v>
      </c>
      <c r="E4424">
        <v>80.889999000000003</v>
      </c>
      <c r="F4424">
        <v>81.839995999999999</v>
      </c>
      <c r="G4424">
        <v>81.839995999999999</v>
      </c>
      <c r="H4424">
        <v>0</v>
      </c>
    </row>
    <row r="4425" spans="1:8" x14ac:dyDescent="0.25">
      <c r="A4425" s="1">
        <v>40262</v>
      </c>
      <c r="B4425" s="1" t="str">
        <f t="shared" si="69"/>
        <v>2010M3</v>
      </c>
      <c r="C4425">
        <v>81.849997999999999</v>
      </c>
      <c r="D4425">
        <v>82.239998</v>
      </c>
      <c r="E4425">
        <v>81.599997999999999</v>
      </c>
      <c r="F4425">
        <v>82.120002999999997</v>
      </c>
      <c r="G4425">
        <v>82.120002999999997</v>
      </c>
      <c r="H4425">
        <v>0</v>
      </c>
    </row>
    <row r="4426" spans="1:8" x14ac:dyDescent="0.25">
      <c r="A4426" s="1">
        <v>40263</v>
      </c>
      <c r="B4426" s="1" t="str">
        <f t="shared" si="69"/>
        <v>2010M3</v>
      </c>
      <c r="C4426">
        <v>82.18</v>
      </c>
      <c r="D4426">
        <v>82.190002000000007</v>
      </c>
      <c r="E4426">
        <v>81.559997999999993</v>
      </c>
      <c r="F4426">
        <v>81.680000000000007</v>
      </c>
      <c r="G4426">
        <v>81.680000000000007</v>
      </c>
      <c r="H4426">
        <v>0</v>
      </c>
    </row>
    <row r="4427" spans="1:8" x14ac:dyDescent="0.25">
      <c r="A4427" s="1">
        <v>40266</v>
      </c>
      <c r="B4427" s="1" t="str">
        <f t="shared" si="69"/>
        <v>2010M3</v>
      </c>
      <c r="C4427">
        <v>81.449996999999996</v>
      </c>
      <c r="D4427">
        <v>81.620002999999997</v>
      </c>
      <c r="E4427">
        <v>81.150002000000001</v>
      </c>
      <c r="F4427">
        <v>81.360000999999997</v>
      </c>
      <c r="G4427">
        <v>81.360000999999997</v>
      </c>
      <c r="H4427">
        <v>0</v>
      </c>
    </row>
    <row r="4428" spans="1:8" x14ac:dyDescent="0.25">
      <c r="A4428" s="1">
        <v>40267</v>
      </c>
      <c r="B4428" s="1" t="str">
        <f t="shared" si="69"/>
        <v>2010M3</v>
      </c>
      <c r="C4428">
        <v>81.25</v>
      </c>
      <c r="D4428">
        <v>81.569999999999993</v>
      </c>
      <c r="E4428">
        <v>81</v>
      </c>
      <c r="F4428">
        <v>81.470000999999996</v>
      </c>
      <c r="G4428">
        <v>81.470000999999996</v>
      </c>
      <c r="H4428">
        <v>0</v>
      </c>
    </row>
    <row r="4429" spans="1:8" x14ac:dyDescent="0.25">
      <c r="A4429" s="1">
        <v>40268</v>
      </c>
      <c r="B4429" s="1" t="str">
        <f t="shared" si="69"/>
        <v>2010M3</v>
      </c>
      <c r="C4429">
        <v>81.459998999999996</v>
      </c>
      <c r="D4429">
        <v>81.699996999999996</v>
      </c>
      <c r="E4429">
        <v>80.889999000000003</v>
      </c>
      <c r="F4429">
        <v>81.069999999999993</v>
      </c>
      <c r="G4429">
        <v>81.069999999999993</v>
      </c>
      <c r="H4429">
        <v>0</v>
      </c>
    </row>
    <row r="4430" spans="1:8" x14ac:dyDescent="0.25">
      <c r="A4430" s="1">
        <v>40269</v>
      </c>
      <c r="B4430" s="1" t="str">
        <f t="shared" si="69"/>
        <v>2010M4</v>
      </c>
      <c r="C4430">
        <v>81.040001000000004</v>
      </c>
      <c r="D4430">
        <v>81.25</v>
      </c>
      <c r="E4430">
        <v>80.680000000000007</v>
      </c>
      <c r="F4430">
        <v>80.779999000000004</v>
      </c>
      <c r="G4430">
        <v>80.779999000000004</v>
      </c>
      <c r="H4430">
        <v>0</v>
      </c>
    </row>
    <row r="4431" spans="1:8" x14ac:dyDescent="0.25">
      <c r="A4431" s="1">
        <v>40273</v>
      </c>
      <c r="B4431" s="1" t="str">
        <f t="shared" si="69"/>
        <v>2010M4</v>
      </c>
      <c r="C4431">
        <v>81.150002000000001</v>
      </c>
      <c r="D4431">
        <v>81.300003000000004</v>
      </c>
      <c r="E4431">
        <v>80.919998000000007</v>
      </c>
      <c r="F4431">
        <v>81.089995999999999</v>
      </c>
      <c r="G4431">
        <v>81.089995999999999</v>
      </c>
      <c r="H4431">
        <v>0</v>
      </c>
    </row>
    <row r="4432" spans="1:8" x14ac:dyDescent="0.25">
      <c r="A4432" s="1">
        <v>40274</v>
      </c>
      <c r="B4432" s="1" t="str">
        <f t="shared" si="69"/>
        <v>2010M4</v>
      </c>
      <c r="C4432">
        <v>81.069999999999993</v>
      </c>
      <c r="D4432">
        <v>81.639999000000003</v>
      </c>
      <c r="E4432">
        <v>81.040001000000004</v>
      </c>
      <c r="F4432">
        <v>81.389999000000003</v>
      </c>
      <c r="G4432">
        <v>81.389999000000003</v>
      </c>
      <c r="H4432">
        <v>0</v>
      </c>
    </row>
    <row r="4433" spans="1:8" x14ac:dyDescent="0.25">
      <c r="A4433" s="1">
        <v>40275</v>
      </c>
      <c r="B4433" s="1" t="str">
        <f t="shared" si="69"/>
        <v>2010M4</v>
      </c>
      <c r="C4433">
        <v>81.319999999999993</v>
      </c>
      <c r="D4433">
        <v>81.720000999999996</v>
      </c>
      <c r="E4433">
        <v>81.319999999999993</v>
      </c>
      <c r="F4433">
        <v>81.440002000000007</v>
      </c>
      <c r="G4433">
        <v>81.440002000000007</v>
      </c>
      <c r="H4433">
        <v>0</v>
      </c>
    </row>
    <row r="4434" spans="1:8" x14ac:dyDescent="0.25">
      <c r="A4434" s="1">
        <v>40276</v>
      </c>
      <c r="B4434" s="1" t="str">
        <f t="shared" si="69"/>
        <v>2010M4</v>
      </c>
      <c r="C4434">
        <v>81.639999000000003</v>
      </c>
      <c r="D4434">
        <v>81.910004000000001</v>
      </c>
      <c r="E4434">
        <v>81.449996999999996</v>
      </c>
      <c r="F4434">
        <v>81.529999000000004</v>
      </c>
      <c r="G4434">
        <v>81.529999000000004</v>
      </c>
      <c r="H4434">
        <v>0</v>
      </c>
    </row>
    <row r="4435" spans="1:8" x14ac:dyDescent="0.25">
      <c r="A4435" s="1">
        <v>40277</v>
      </c>
      <c r="B4435" s="1" t="str">
        <f t="shared" si="69"/>
        <v>2010M4</v>
      </c>
      <c r="C4435">
        <v>81.489998</v>
      </c>
      <c r="D4435">
        <v>81.580001999999993</v>
      </c>
      <c r="E4435">
        <v>80.870002999999997</v>
      </c>
      <c r="F4435">
        <v>81.089995999999999</v>
      </c>
      <c r="G4435">
        <v>81.089995999999999</v>
      </c>
      <c r="H4435">
        <v>0</v>
      </c>
    </row>
    <row r="4436" spans="1:8" x14ac:dyDescent="0.25">
      <c r="A4436" s="1">
        <v>40280</v>
      </c>
      <c r="B4436" s="1" t="str">
        <f t="shared" si="69"/>
        <v>2010M4</v>
      </c>
      <c r="C4436">
        <v>80.360000999999997</v>
      </c>
      <c r="D4436">
        <v>80.690002000000007</v>
      </c>
      <c r="E4436">
        <v>80.080001999999993</v>
      </c>
      <c r="F4436">
        <v>80.559997999999993</v>
      </c>
      <c r="G4436">
        <v>80.559997999999993</v>
      </c>
      <c r="H4436">
        <v>0</v>
      </c>
    </row>
    <row r="4437" spans="1:8" x14ac:dyDescent="0.25">
      <c r="A4437" s="1">
        <v>40281</v>
      </c>
      <c r="B4437" s="1" t="str">
        <f t="shared" si="69"/>
        <v>2010M4</v>
      </c>
      <c r="C4437">
        <v>80.540001000000004</v>
      </c>
      <c r="D4437">
        <v>80.75</v>
      </c>
      <c r="E4437">
        <v>80.269997000000004</v>
      </c>
      <c r="F4437">
        <v>80.510002</v>
      </c>
      <c r="G4437">
        <v>80.510002</v>
      </c>
      <c r="H4437">
        <v>0</v>
      </c>
    </row>
    <row r="4438" spans="1:8" x14ac:dyDescent="0.25">
      <c r="A4438" s="1">
        <v>40282</v>
      </c>
      <c r="B4438" s="1" t="str">
        <f t="shared" si="69"/>
        <v>2010M4</v>
      </c>
      <c r="C4438">
        <v>80.419998000000007</v>
      </c>
      <c r="D4438">
        <v>80.489998</v>
      </c>
      <c r="E4438">
        <v>80.029999000000004</v>
      </c>
      <c r="F4438">
        <v>80.190002000000007</v>
      </c>
      <c r="G4438">
        <v>80.190002000000007</v>
      </c>
      <c r="H4438">
        <v>0</v>
      </c>
    </row>
    <row r="4439" spans="1:8" x14ac:dyDescent="0.25">
      <c r="A4439" s="1">
        <v>40283</v>
      </c>
      <c r="B4439" s="1" t="str">
        <f t="shared" si="69"/>
        <v>2010M4</v>
      </c>
      <c r="C4439">
        <v>80.190002000000007</v>
      </c>
      <c r="D4439">
        <v>80.75</v>
      </c>
      <c r="E4439">
        <v>80.150002000000001</v>
      </c>
      <c r="F4439">
        <v>80.480002999999996</v>
      </c>
      <c r="G4439">
        <v>80.480002999999996</v>
      </c>
      <c r="H4439">
        <v>0</v>
      </c>
    </row>
    <row r="4440" spans="1:8" x14ac:dyDescent="0.25">
      <c r="A4440" s="1">
        <v>40284</v>
      </c>
      <c r="B4440" s="1" t="str">
        <f t="shared" si="69"/>
        <v>2010M4</v>
      </c>
      <c r="C4440">
        <v>80.519997000000004</v>
      </c>
      <c r="D4440">
        <v>80.910004000000001</v>
      </c>
      <c r="E4440">
        <v>80.470000999999996</v>
      </c>
      <c r="F4440">
        <v>80.819999999999993</v>
      </c>
      <c r="G4440">
        <v>80.819999999999993</v>
      </c>
      <c r="H4440">
        <v>0</v>
      </c>
    </row>
    <row r="4441" spans="1:8" x14ac:dyDescent="0.25">
      <c r="A4441" s="1">
        <v>40287</v>
      </c>
      <c r="B4441" s="1" t="str">
        <f t="shared" si="69"/>
        <v>2010M4</v>
      </c>
      <c r="C4441">
        <v>80.900002000000001</v>
      </c>
      <c r="D4441">
        <v>81.279999000000004</v>
      </c>
      <c r="E4441">
        <v>80.879997000000003</v>
      </c>
      <c r="F4441">
        <v>81</v>
      </c>
      <c r="G4441">
        <v>81</v>
      </c>
      <c r="H4441">
        <v>0</v>
      </c>
    </row>
    <row r="4442" spans="1:8" x14ac:dyDescent="0.25">
      <c r="A4442" s="1">
        <v>40288</v>
      </c>
      <c r="B4442" s="1" t="str">
        <f t="shared" si="69"/>
        <v>2010M4</v>
      </c>
      <c r="C4442">
        <v>80.919998000000007</v>
      </c>
      <c r="D4442">
        <v>81.129997000000003</v>
      </c>
      <c r="E4442">
        <v>80.760002</v>
      </c>
      <c r="F4442">
        <v>81.050003000000004</v>
      </c>
      <c r="G4442">
        <v>81.050003000000004</v>
      </c>
      <c r="H4442">
        <v>0</v>
      </c>
    </row>
    <row r="4443" spans="1:8" x14ac:dyDescent="0.25">
      <c r="A4443" s="1">
        <v>40289</v>
      </c>
      <c r="B4443" s="1" t="str">
        <f t="shared" si="69"/>
        <v>2010M4</v>
      </c>
      <c r="C4443">
        <v>81.120002999999997</v>
      </c>
      <c r="D4443">
        <v>81.330001999999993</v>
      </c>
      <c r="E4443">
        <v>80.959998999999996</v>
      </c>
      <c r="F4443">
        <v>81.160004000000001</v>
      </c>
      <c r="G4443">
        <v>81.160004000000001</v>
      </c>
      <c r="H4443">
        <v>0</v>
      </c>
    </row>
    <row r="4444" spans="1:8" x14ac:dyDescent="0.25">
      <c r="A4444" s="1">
        <v>40290</v>
      </c>
      <c r="B4444" s="1" t="str">
        <f t="shared" si="69"/>
        <v>2010M4</v>
      </c>
      <c r="C4444">
        <v>81.230002999999996</v>
      </c>
      <c r="D4444">
        <v>81.779999000000004</v>
      </c>
      <c r="E4444">
        <v>81.040001000000004</v>
      </c>
      <c r="F4444">
        <v>81.569999999999993</v>
      </c>
      <c r="G4444">
        <v>81.569999999999993</v>
      </c>
      <c r="H4444">
        <v>0</v>
      </c>
    </row>
    <row r="4445" spans="1:8" x14ac:dyDescent="0.25">
      <c r="A4445" s="1">
        <v>40291</v>
      </c>
      <c r="B4445" s="1" t="str">
        <f t="shared" si="69"/>
        <v>2010M4</v>
      </c>
      <c r="C4445">
        <v>82.019997000000004</v>
      </c>
      <c r="D4445">
        <v>82.099997999999999</v>
      </c>
      <c r="E4445">
        <v>81.319999999999993</v>
      </c>
      <c r="F4445">
        <v>81.349997999999999</v>
      </c>
      <c r="G4445">
        <v>81.349997999999999</v>
      </c>
      <c r="H4445">
        <v>0</v>
      </c>
    </row>
    <row r="4446" spans="1:8" x14ac:dyDescent="0.25">
      <c r="A4446" s="1">
        <v>40294</v>
      </c>
      <c r="B4446" s="1" t="str">
        <f t="shared" si="69"/>
        <v>2010M4</v>
      </c>
      <c r="C4446">
        <v>81.470000999999996</v>
      </c>
      <c r="D4446">
        <v>81.709998999999996</v>
      </c>
      <c r="E4446">
        <v>81.169998000000007</v>
      </c>
      <c r="F4446">
        <v>81.480002999999996</v>
      </c>
      <c r="G4446">
        <v>81.480002999999996</v>
      </c>
      <c r="H4446">
        <v>0</v>
      </c>
    </row>
    <row r="4447" spans="1:8" x14ac:dyDescent="0.25">
      <c r="A4447" s="1">
        <v>40295</v>
      </c>
      <c r="B4447" s="1" t="str">
        <f t="shared" si="69"/>
        <v>2010M4</v>
      </c>
      <c r="C4447">
        <v>81.180000000000007</v>
      </c>
      <c r="D4447">
        <v>82.440002000000007</v>
      </c>
      <c r="E4447">
        <v>81.169998000000007</v>
      </c>
      <c r="F4447">
        <v>82.150002000000001</v>
      </c>
      <c r="G4447">
        <v>82.150002000000001</v>
      </c>
      <c r="H4447">
        <v>0</v>
      </c>
    </row>
    <row r="4448" spans="1:8" x14ac:dyDescent="0.25">
      <c r="A4448" s="1">
        <v>40296</v>
      </c>
      <c r="B4448" s="1" t="str">
        <f t="shared" si="69"/>
        <v>2010M4</v>
      </c>
      <c r="C4448">
        <v>82.290001000000004</v>
      </c>
      <c r="D4448">
        <v>82.709998999999996</v>
      </c>
      <c r="E4448">
        <v>82.019997000000004</v>
      </c>
      <c r="F4448">
        <v>82.379997000000003</v>
      </c>
      <c r="G4448">
        <v>82.379997000000003</v>
      </c>
      <c r="H4448">
        <v>0</v>
      </c>
    </row>
    <row r="4449" spans="1:8" x14ac:dyDescent="0.25">
      <c r="A4449" s="1">
        <v>40297</v>
      </c>
      <c r="B4449" s="1" t="str">
        <f t="shared" si="69"/>
        <v>2010M4</v>
      </c>
      <c r="C4449">
        <v>82.269997000000004</v>
      </c>
      <c r="D4449">
        <v>82.379997000000003</v>
      </c>
      <c r="E4449">
        <v>81.879997000000003</v>
      </c>
      <c r="F4449">
        <v>82</v>
      </c>
      <c r="G4449">
        <v>82</v>
      </c>
      <c r="H4449">
        <v>0</v>
      </c>
    </row>
    <row r="4450" spans="1:8" x14ac:dyDescent="0.25">
      <c r="A4450" s="1">
        <v>40298</v>
      </c>
      <c r="B4450" s="1" t="str">
        <f t="shared" si="69"/>
        <v>2010M4</v>
      </c>
      <c r="C4450">
        <v>81.900002000000001</v>
      </c>
      <c r="D4450">
        <v>82.089995999999999</v>
      </c>
      <c r="E4450">
        <v>81.629997000000003</v>
      </c>
      <c r="F4450">
        <v>81.870002999999997</v>
      </c>
      <c r="G4450">
        <v>81.870002999999997</v>
      </c>
      <c r="H4450">
        <v>0</v>
      </c>
    </row>
    <row r="4451" spans="1:8" x14ac:dyDescent="0.25">
      <c r="A4451" s="1">
        <v>40301</v>
      </c>
      <c r="B4451" s="1" t="str">
        <f t="shared" si="69"/>
        <v>2010M5</v>
      </c>
      <c r="C4451">
        <v>81.800003000000004</v>
      </c>
      <c r="D4451">
        <v>82.559997999999993</v>
      </c>
      <c r="E4451">
        <v>81.779999000000004</v>
      </c>
      <c r="F4451">
        <v>82.269997000000004</v>
      </c>
      <c r="G4451">
        <v>82.269997000000004</v>
      </c>
      <c r="H4451">
        <v>0</v>
      </c>
    </row>
    <row r="4452" spans="1:8" x14ac:dyDescent="0.25">
      <c r="A4452" s="1">
        <v>40302</v>
      </c>
      <c r="B4452" s="1" t="str">
        <f t="shared" si="69"/>
        <v>2010M5</v>
      </c>
      <c r="C4452">
        <v>82.360000999999997</v>
      </c>
      <c r="D4452">
        <v>83.529999000000004</v>
      </c>
      <c r="E4452">
        <v>82.290001000000004</v>
      </c>
      <c r="F4452">
        <v>83.300003000000004</v>
      </c>
      <c r="G4452">
        <v>83.300003000000004</v>
      </c>
      <c r="H4452">
        <v>0</v>
      </c>
    </row>
    <row r="4453" spans="1:8" x14ac:dyDescent="0.25">
      <c r="A4453" s="1">
        <v>40303</v>
      </c>
      <c r="B4453" s="1" t="str">
        <f t="shared" si="69"/>
        <v>2010M5</v>
      </c>
      <c r="C4453">
        <v>83.449996999999996</v>
      </c>
      <c r="D4453">
        <v>84.309997999999993</v>
      </c>
      <c r="E4453">
        <v>83.360000999999997</v>
      </c>
      <c r="F4453">
        <v>84.080001999999993</v>
      </c>
      <c r="G4453">
        <v>84.080001999999993</v>
      </c>
      <c r="H4453">
        <v>0</v>
      </c>
    </row>
    <row r="4454" spans="1:8" x14ac:dyDescent="0.25">
      <c r="A4454" s="1">
        <v>40304</v>
      </c>
      <c r="B4454" s="1" t="str">
        <f t="shared" si="69"/>
        <v>2010M5</v>
      </c>
      <c r="C4454">
        <v>84.160004000000001</v>
      </c>
      <c r="D4454">
        <v>85.269997000000004</v>
      </c>
      <c r="E4454">
        <v>83.919998000000007</v>
      </c>
      <c r="F4454">
        <v>84.889999000000003</v>
      </c>
      <c r="G4454">
        <v>84.889999000000003</v>
      </c>
      <c r="H4454">
        <v>0</v>
      </c>
    </row>
    <row r="4455" spans="1:8" x14ac:dyDescent="0.25">
      <c r="A4455" s="1">
        <v>40305</v>
      </c>
      <c r="B4455" s="1" t="str">
        <f t="shared" si="69"/>
        <v>2010M5</v>
      </c>
      <c r="C4455">
        <v>84.870002999999997</v>
      </c>
      <c r="D4455">
        <v>85.139999000000003</v>
      </c>
      <c r="E4455">
        <v>84.32</v>
      </c>
      <c r="F4455">
        <v>84.449996999999996</v>
      </c>
      <c r="G4455">
        <v>84.449996999999996</v>
      </c>
      <c r="H4455">
        <v>0</v>
      </c>
    </row>
    <row r="4456" spans="1:8" x14ac:dyDescent="0.25">
      <c r="A4456" s="1">
        <v>40308</v>
      </c>
      <c r="B4456" s="1" t="str">
        <f t="shared" si="69"/>
        <v>2010M5</v>
      </c>
      <c r="C4456">
        <v>83.910004000000001</v>
      </c>
      <c r="D4456">
        <v>84.379997000000003</v>
      </c>
      <c r="E4456">
        <v>82.910004000000001</v>
      </c>
      <c r="F4456">
        <v>84.160004000000001</v>
      </c>
      <c r="G4456">
        <v>84.160004000000001</v>
      </c>
      <c r="H4456">
        <v>0</v>
      </c>
    </row>
    <row r="4457" spans="1:8" x14ac:dyDescent="0.25">
      <c r="A4457" s="1">
        <v>40309</v>
      </c>
      <c r="B4457" s="1" t="str">
        <f t="shared" si="69"/>
        <v>2010M5</v>
      </c>
      <c r="C4457">
        <v>84.389999000000003</v>
      </c>
      <c r="D4457">
        <v>84.779999000000004</v>
      </c>
      <c r="E4457">
        <v>84.139999000000003</v>
      </c>
      <c r="F4457">
        <v>84.470000999999996</v>
      </c>
      <c r="G4457">
        <v>84.470000999999996</v>
      </c>
      <c r="H4457">
        <v>0</v>
      </c>
    </row>
    <row r="4458" spans="1:8" x14ac:dyDescent="0.25">
      <c r="A4458" s="1">
        <v>40310</v>
      </c>
      <c r="B4458" s="1" t="str">
        <f t="shared" si="69"/>
        <v>2010M5</v>
      </c>
      <c r="C4458">
        <v>84.709998999999996</v>
      </c>
      <c r="D4458">
        <v>84.93</v>
      </c>
      <c r="E4458">
        <v>84.209998999999996</v>
      </c>
      <c r="F4458">
        <v>84.830001999999993</v>
      </c>
      <c r="G4458">
        <v>84.830001999999993</v>
      </c>
      <c r="H4458">
        <v>0</v>
      </c>
    </row>
    <row r="4459" spans="1:8" x14ac:dyDescent="0.25">
      <c r="A4459" s="1">
        <v>40311</v>
      </c>
      <c r="B4459" s="1" t="str">
        <f t="shared" si="69"/>
        <v>2010M5</v>
      </c>
      <c r="C4459">
        <v>84.800003000000004</v>
      </c>
      <c r="D4459">
        <v>85.459998999999996</v>
      </c>
      <c r="E4459">
        <v>84.540001000000004</v>
      </c>
      <c r="F4459">
        <v>85.209998999999996</v>
      </c>
      <c r="G4459">
        <v>85.209998999999996</v>
      </c>
      <c r="H4459">
        <v>0</v>
      </c>
    </row>
    <row r="4460" spans="1:8" x14ac:dyDescent="0.25">
      <c r="A4460" s="1">
        <v>40312</v>
      </c>
      <c r="B4460" s="1" t="str">
        <f t="shared" si="69"/>
        <v>2010M5</v>
      </c>
      <c r="C4460">
        <v>85.360000999999997</v>
      </c>
      <c r="D4460">
        <v>86.290001000000004</v>
      </c>
      <c r="E4460">
        <v>85.199996999999996</v>
      </c>
      <c r="F4460">
        <v>86.099997999999999</v>
      </c>
      <c r="G4460">
        <v>86.099997999999999</v>
      </c>
      <c r="H4460">
        <v>0</v>
      </c>
    </row>
    <row r="4461" spans="1:8" x14ac:dyDescent="0.25">
      <c r="A4461" s="1">
        <v>40315</v>
      </c>
      <c r="B4461" s="1" t="str">
        <f t="shared" si="69"/>
        <v>2010M5</v>
      </c>
      <c r="C4461">
        <v>86.209998999999996</v>
      </c>
      <c r="D4461">
        <v>87.059997999999993</v>
      </c>
      <c r="E4461">
        <v>86.050003000000004</v>
      </c>
      <c r="F4461">
        <v>86.209998999999996</v>
      </c>
      <c r="G4461">
        <v>86.209998999999996</v>
      </c>
      <c r="H4461">
        <v>0</v>
      </c>
    </row>
    <row r="4462" spans="1:8" x14ac:dyDescent="0.25">
      <c r="A4462" s="1">
        <v>40316</v>
      </c>
      <c r="B4462" s="1" t="str">
        <f t="shared" si="69"/>
        <v>2010M5</v>
      </c>
      <c r="C4462">
        <v>86.220000999999996</v>
      </c>
      <c r="D4462">
        <v>87.379997000000003</v>
      </c>
      <c r="E4462">
        <v>85.910004000000001</v>
      </c>
      <c r="F4462">
        <v>87.160004000000001</v>
      </c>
      <c r="G4462">
        <v>87.160004000000001</v>
      </c>
      <c r="H4462">
        <v>0</v>
      </c>
    </row>
    <row r="4463" spans="1:8" x14ac:dyDescent="0.25">
      <c r="A4463" s="1">
        <v>40317</v>
      </c>
      <c r="B4463" s="1" t="str">
        <f t="shared" si="69"/>
        <v>2010M5</v>
      </c>
      <c r="C4463">
        <v>87.25</v>
      </c>
      <c r="D4463">
        <v>87.459998999999996</v>
      </c>
      <c r="E4463">
        <v>86.059997999999993</v>
      </c>
      <c r="F4463">
        <v>86.389999000000003</v>
      </c>
      <c r="G4463">
        <v>86.389999000000003</v>
      </c>
      <c r="H4463">
        <v>0</v>
      </c>
    </row>
    <row r="4464" spans="1:8" x14ac:dyDescent="0.25">
      <c r="A4464" s="1">
        <v>40318</v>
      </c>
      <c r="B4464" s="1" t="str">
        <f t="shared" si="69"/>
        <v>2010M5</v>
      </c>
      <c r="C4464">
        <v>86.290001000000004</v>
      </c>
      <c r="D4464">
        <v>86.800003000000004</v>
      </c>
      <c r="E4464">
        <v>85.400002000000001</v>
      </c>
      <c r="F4464">
        <v>85.57</v>
      </c>
      <c r="G4464">
        <v>85.57</v>
      </c>
      <c r="H4464">
        <v>0</v>
      </c>
    </row>
    <row r="4465" spans="1:8" x14ac:dyDescent="0.25">
      <c r="A4465" s="1">
        <v>40319</v>
      </c>
      <c r="B4465" s="1" t="str">
        <f t="shared" si="69"/>
        <v>2010M5</v>
      </c>
      <c r="C4465">
        <v>85.900002000000001</v>
      </c>
      <c r="D4465">
        <v>85.980002999999996</v>
      </c>
      <c r="E4465">
        <v>85.129997000000003</v>
      </c>
      <c r="F4465">
        <v>85.370002999999997</v>
      </c>
      <c r="G4465">
        <v>85.370002999999997</v>
      </c>
      <c r="H4465">
        <v>0</v>
      </c>
    </row>
    <row r="4466" spans="1:8" x14ac:dyDescent="0.25">
      <c r="A4466" s="1">
        <v>40322</v>
      </c>
      <c r="B4466" s="1" t="str">
        <f t="shared" si="69"/>
        <v>2010M5</v>
      </c>
      <c r="C4466">
        <v>85.660004000000001</v>
      </c>
      <c r="D4466">
        <v>86.57</v>
      </c>
      <c r="E4466">
        <v>85.599997999999999</v>
      </c>
      <c r="F4466">
        <v>86.209998999999996</v>
      </c>
      <c r="G4466">
        <v>86.209998999999996</v>
      </c>
      <c r="H4466">
        <v>0</v>
      </c>
    </row>
    <row r="4467" spans="1:8" x14ac:dyDescent="0.25">
      <c r="A4467" s="1">
        <v>40323</v>
      </c>
      <c r="B4467" s="1" t="str">
        <f t="shared" si="69"/>
        <v>2010M5</v>
      </c>
      <c r="C4467">
        <v>86.470000999999996</v>
      </c>
      <c r="D4467">
        <v>87.449996999999996</v>
      </c>
      <c r="E4467">
        <v>86.330001999999993</v>
      </c>
      <c r="F4467">
        <v>86.779999000000004</v>
      </c>
      <c r="G4467">
        <v>86.779999000000004</v>
      </c>
      <c r="H4467">
        <v>0</v>
      </c>
    </row>
    <row r="4468" spans="1:8" x14ac:dyDescent="0.25">
      <c r="A4468" s="1">
        <v>40324</v>
      </c>
      <c r="B4468" s="1" t="str">
        <f t="shared" si="69"/>
        <v>2010M5</v>
      </c>
      <c r="C4468">
        <v>86.529999000000004</v>
      </c>
      <c r="D4468">
        <v>87.389999000000003</v>
      </c>
      <c r="E4468">
        <v>86.489998</v>
      </c>
      <c r="F4468">
        <v>87.120002999999997</v>
      </c>
      <c r="G4468">
        <v>87.120002999999997</v>
      </c>
      <c r="H4468">
        <v>0</v>
      </c>
    </row>
    <row r="4469" spans="1:8" x14ac:dyDescent="0.25">
      <c r="A4469" s="1">
        <v>40325</v>
      </c>
      <c r="B4469" s="1" t="str">
        <f t="shared" si="69"/>
        <v>2010M5</v>
      </c>
      <c r="C4469">
        <v>87.300003000000004</v>
      </c>
      <c r="D4469">
        <v>87.309997999999993</v>
      </c>
      <c r="E4469">
        <v>86.099997999999999</v>
      </c>
      <c r="F4469">
        <v>86.18</v>
      </c>
      <c r="G4469">
        <v>86.18</v>
      </c>
      <c r="H4469">
        <v>0</v>
      </c>
    </row>
    <row r="4470" spans="1:8" x14ac:dyDescent="0.25">
      <c r="A4470" s="1">
        <v>40326</v>
      </c>
      <c r="B4470" s="1" t="str">
        <f t="shared" si="69"/>
        <v>2010M5</v>
      </c>
      <c r="C4470">
        <v>86.349997999999999</v>
      </c>
      <c r="D4470">
        <v>86.800003000000004</v>
      </c>
      <c r="E4470">
        <v>85.849997999999999</v>
      </c>
      <c r="F4470">
        <v>86.480002999999996</v>
      </c>
      <c r="G4470">
        <v>86.480002999999996</v>
      </c>
      <c r="H4470">
        <v>0</v>
      </c>
    </row>
    <row r="4471" spans="1:8" x14ac:dyDescent="0.25">
      <c r="A4471" s="1">
        <v>40330</v>
      </c>
      <c r="B4471" s="1" t="str">
        <f t="shared" si="69"/>
        <v>2010M6</v>
      </c>
      <c r="C4471">
        <v>86.580001999999993</v>
      </c>
      <c r="D4471">
        <v>87.470000999999996</v>
      </c>
      <c r="E4471">
        <v>86.160004000000001</v>
      </c>
      <c r="F4471">
        <v>86.639999000000003</v>
      </c>
      <c r="G4471">
        <v>86.639999000000003</v>
      </c>
      <c r="H4471">
        <v>0</v>
      </c>
    </row>
    <row r="4472" spans="1:8" x14ac:dyDescent="0.25">
      <c r="A4472" s="1">
        <v>40331</v>
      </c>
      <c r="B4472" s="1" t="str">
        <f t="shared" si="69"/>
        <v>2010M6</v>
      </c>
      <c r="C4472">
        <v>86.68</v>
      </c>
      <c r="D4472">
        <v>87.18</v>
      </c>
      <c r="E4472">
        <v>86.620002999999997</v>
      </c>
      <c r="F4472">
        <v>86.790001000000004</v>
      </c>
      <c r="G4472">
        <v>86.790001000000004</v>
      </c>
      <c r="H4472">
        <v>0</v>
      </c>
    </row>
    <row r="4473" spans="1:8" x14ac:dyDescent="0.25">
      <c r="A4473" s="1">
        <v>40332</v>
      </c>
      <c r="B4473" s="1" t="str">
        <f t="shared" si="69"/>
        <v>2010M6</v>
      </c>
      <c r="C4473">
        <v>86.82</v>
      </c>
      <c r="D4473">
        <v>87.269997000000004</v>
      </c>
      <c r="E4473">
        <v>86.300003000000004</v>
      </c>
      <c r="F4473">
        <v>87.139999000000003</v>
      </c>
      <c r="G4473">
        <v>87.139999000000003</v>
      </c>
      <c r="H4473">
        <v>0</v>
      </c>
    </row>
    <row r="4474" spans="1:8" x14ac:dyDescent="0.25">
      <c r="A4474" s="1">
        <v>40333</v>
      </c>
      <c r="B4474" s="1" t="str">
        <f t="shared" si="69"/>
        <v>2010M6</v>
      </c>
      <c r="C4474">
        <v>87.220000999999996</v>
      </c>
      <c r="D4474">
        <v>88.339995999999999</v>
      </c>
      <c r="E4474">
        <v>86.900002000000001</v>
      </c>
      <c r="F4474">
        <v>88.230002999999996</v>
      </c>
      <c r="G4474">
        <v>88.230002999999996</v>
      </c>
      <c r="H4474">
        <v>0</v>
      </c>
    </row>
    <row r="4475" spans="1:8" x14ac:dyDescent="0.25">
      <c r="A4475" s="1">
        <v>40336</v>
      </c>
      <c r="B4475" s="1" t="str">
        <f t="shared" si="69"/>
        <v>2010M6</v>
      </c>
      <c r="C4475">
        <v>88.449996999999996</v>
      </c>
      <c r="D4475">
        <v>88.709998999999996</v>
      </c>
      <c r="E4475">
        <v>88.160004000000001</v>
      </c>
      <c r="F4475">
        <v>88.400002000000001</v>
      </c>
      <c r="G4475">
        <v>88.400002000000001</v>
      </c>
      <c r="H4475">
        <v>0</v>
      </c>
    </row>
    <row r="4476" spans="1:8" x14ac:dyDescent="0.25">
      <c r="A4476" s="1">
        <v>40337</v>
      </c>
      <c r="B4476" s="1" t="str">
        <f t="shared" si="69"/>
        <v>2010M6</v>
      </c>
      <c r="C4476">
        <v>88.449996999999996</v>
      </c>
      <c r="D4476">
        <v>88.589995999999999</v>
      </c>
      <c r="E4476">
        <v>87.959998999999996</v>
      </c>
      <c r="F4476">
        <v>88.389999000000003</v>
      </c>
      <c r="G4476">
        <v>88.389999000000003</v>
      </c>
      <c r="H4476">
        <v>0</v>
      </c>
    </row>
    <row r="4477" spans="1:8" x14ac:dyDescent="0.25">
      <c r="A4477" s="1">
        <v>40338</v>
      </c>
      <c r="B4477" s="1" t="str">
        <f t="shared" si="69"/>
        <v>2010M6</v>
      </c>
      <c r="C4477">
        <v>88.129997000000003</v>
      </c>
      <c r="D4477">
        <v>88.389999000000003</v>
      </c>
      <c r="E4477">
        <v>87.410004000000001</v>
      </c>
      <c r="F4477">
        <v>87.900002000000001</v>
      </c>
      <c r="G4477">
        <v>87.900002000000001</v>
      </c>
      <c r="H4477">
        <v>0</v>
      </c>
    </row>
    <row r="4478" spans="1:8" x14ac:dyDescent="0.25">
      <c r="A4478" s="1">
        <v>40339</v>
      </c>
      <c r="B4478" s="1" t="str">
        <f t="shared" si="69"/>
        <v>2010M6</v>
      </c>
      <c r="C4478">
        <v>87.900002000000001</v>
      </c>
      <c r="D4478">
        <v>88.059997999999993</v>
      </c>
      <c r="E4478">
        <v>86.949996999999996</v>
      </c>
      <c r="F4478">
        <v>87.169998000000007</v>
      </c>
      <c r="G4478">
        <v>87.169998000000007</v>
      </c>
      <c r="H4478">
        <v>0</v>
      </c>
    </row>
    <row r="4479" spans="1:8" x14ac:dyDescent="0.25">
      <c r="A4479" s="1">
        <v>40340</v>
      </c>
      <c r="B4479" s="1" t="str">
        <f t="shared" si="69"/>
        <v>2010M6</v>
      </c>
      <c r="C4479">
        <v>87.099997999999999</v>
      </c>
      <c r="D4479">
        <v>87.650002000000001</v>
      </c>
      <c r="E4479">
        <v>86.940002000000007</v>
      </c>
      <c r="F4479">
        <v>87.510002</v>
      </c>
      <c r="G4479">
        <v>87.510002</v>
      </c>
      <c r="H4479">
        <v>0</v>
      </c>
    </row>
    <row r="4480" spans="1:8" x14ac:dyDescent="0.25">
      <c r="A4480" s="1">
        <v>40343</v>
      </c>
      <c r="B4480" s="1" t="str">
        <f t="shared" si="69"/>
        <v>2010M6</v>
      </c>
      <c r="C4480">
        <v>86.959998999999996</v>
      </c>
      <c r="D4480">
        <v>87.019997000000004</v>
      </c>
      <c r="E4480">
        <v>86.18</v>
      </c>
      <c r="F4480">
        <v>86.510002</v>
      </c>
      <c r="G4480">
        <v>86.510002</v>
      </c>
      <c r="H4480">
        <v>0</v>
      </c>
    </row>
    <row r="4481" spans="1:8" x14ac:dyDescent="0.25">
      <c r="A4481" s="1">
        <v>40344</v>
      </c>
      <c r="B4481" s="1" t="str">
        <f t="shared" si="69"/>
        <v>2010M6</v>
      </c>
      <c r="C4481">
        <v>86.709998999999996</v>
      </c>
      <c r="D4481">
        <v>86.889999000000003</v>
      </c>
      <c r="E4481">
        <v>85.900002000000001</v>
      </c>
      <c r="F4481">
        <v>85.980002999999996</v>
      </c>
      <c r="G4481">
        <v>85.980002999999996</v>
      </c>
      <c r="H4481">
        <v>0</v>
      </c>
    </row>
    <row r="4482" spans="1:8" x14ac:dyDescent="0.25">
      <c r="A4482" s="1">
        <v>40345</v>
      </c>
      <c r="B4482" s="1" t="str">
        <f t="shared" si="69"/>
        <v>2010M6</v>
      </c>
      <c r="C4482">
        <v>86.089995999999999</v>
      </c>
      <c r="D4482">
        <v>86.389999000000003</v>
      </c>
      <c r="E4482">
        <v>85.919998000000007</v>
      </c>
      <c r="F4482">
        <v>86.080001999999993</v>
      </c>
      <c r="G4482">
        <v>86.080001999999993</v>
      </c>
      <c r="H4482">
        <v>0</v>
      </c>
    </row>
    <row r="4483" spans="1:8" x14ac:dyDescent="0.25">
      <c r="A4483" s="1">
        <v>40346</v>
      </c>
      <c r="B4483" s="1" t="str">
        <f t="shared" ref="B4483:B4546" si="70">YEAR(A4483)&amp;"M"&amp;MONTH(A4483)</f>
        <v>2010M6</v>
      </c>
      <c r="C4483">
        <v>86.139999000000003</v>
      </c>
      <c r="D4483">
        <v>86.519997000000004</v>
      </c>
      <c r="E4483">
        <v>85.519997000000004</v>
      </c>
      <c r="F4483">
        <v>85.690002000000007</v>
      </c>
      <c r="G4483">
        <v>85.690002000000007</v>
      </c>
      <c r="H4483">
        <v>0</v>
      </c>
    </row>
    <row r="4484" spans="1:8" x14ac:dyDescent="0.25">
      <c r="A4484" s="1">
        <v>40347</v>
      </c>
      <c r="B4484" s="1" t="str">
        <f t="shared" si="70"/>
        <v>2010M6</v>
      </c>
      <c r="C4484">
        <v>85.699996999999996</v>
      </c>
      <c r="D4484">
        <v>85.769997000000004</v>
      </c>
      <c r="E4484">
        <v>85.449996999999996</v>
      </c>
      <c r="F4484">
        <v>85.699996999999996</v>
      </c>
      <c r="G4484">
        <v>85.699996999999996</v>
      </c>
      <c r="H4484">
        <v>0</v>
      </c>
    </row>
    <row r="4485" spans="1:8" x14ac:dyDescent="0.25">
      <c r="A4485" s="1">
        <v>40350</v>
      </c>
      <c r="B4485" s="1" t="str">
        <f t="shared" si="70"/>
        <v>2010M6</v>
      </c>
      <c r="C4485">
        <v>85.400002000000001</v>
      </c>
      <c r="D4485">
        <v>86.040001000000004</v>
      </c>
      <c r="E4485">
        <v>85.089995999999999</v>
      </c>
      <c r="F4485">
        <v>85.93</v>
      </c>
      <c r="G4485">
        <v>85.93</v>
      </c>
      <c r="H4485">
        <v>0</v>
      </c>
    </row>
    <row r="4486" spans="1:8" x14ac:dyDescent="0.25">
      <c r="A4486" s="1">
        <v>40351</v>
      </c>
      <c r="B4486" s="1" t="str">
        <f t="shared" si="70"/>
        <v>2010M6</v>
      </c>
      <c r="C4486">
        <v>85.940002000000007</v>
      </c>
      <c r="D4486">
        <v>86.260002</v>
      </c>
      <c r="E4486">
        <v>85.75</v>
      </c>
      <c r="F4486">
        <v>86.110000999999997</v>
      </c>
      <c r="G4486">
        <v>86.110000999999997</v>
      </c>
      <c r="H4486">
        <v>0</v>
      </c>
    </row>
    <row r="4487" spans="1:8" x14ac:dyDescent="0.25">
      <c r="A4487" s="1">
        <v>40352</v>
      </c>
      <c r="B4487" s="1" t="str">
        <f t="shared" si="70"/>
        <v>2010M6</v>
      </c>
      <c r="C4487">
        <v>86.07</v>
      </c>
      <c r="D4487">
        <v>86.419998000000007</v>
      </c>
      <c r="E4487">
        <v>85.650002000000001</v>
      </c>
      <c r="F4487">
        <v>85.739998</v>
      </c>
      <c r="G4487">
        <v>85.739998</v>
      </c>
      <c r="H4487">
        <v>0</v>
      </c>
    </row>
    <row r="4488" spans="1:8" x14ac:dyDescent="0.25">
      <c r="A4488" s="1">
        <v>40353</v>
      </c>
      <c r="B4488" s="1" t="str">
        <f t="shared" si="70"/>
        <v>2010M6</v>
      </c>
      <c r="C4488">
        <v>85.790001000000004</v>
      </c>
      <c r="D4488">
        <v>86</v>
      </c>
      <c r="E4488">
        <v>85.410004000000001</v>
      </c>
      <c r="F4488">
        <v>85.730002999999996</v>
      </c>
      <c r="G4488">
        <v>85.730002999999996</v>
      </c>
      <c r="H4488">
        <v>0</v>
      </c>
    </row>
    <row r="4489" spans="1:8" x14ac:dyDescent="0.25">
      <c r="A4489" s="1">
        <v>40354</v>
      </c>
      <c r="B4489" s="1" t="str">
        <f t="shared" si="70"/>
        <v>2010M6</v>
      </c>
      <c r="C4489">
        <v>85.730002999999996</v>
      </c>
      <c r="D4489">
        <v>86.120002999999997</v>
      </c>
      <c r="E4489">
        <v>85.25</v>
      </c>
      <c r="F4489">
        <v>85.309997999999993</v>
      </c>
      <c r="G4489">
        <v>85.309997999999993</v>
      </c>
      <c r="H4489">
        <v>0</v>
      </c>
    </row>
    <row r="4490" spans="1:8" x14ac:dyDescent="0.25">
      <c r="A4490" s="1">
        <v>40357</v>
      </c>
      <c r="B4490" s="1" t="str">
        <f t="shared" si="70"/>
        <v>2010M6</v>
      </c>
      <c r="C4490">
        <v>85.339995999999999</v>
      </c>
      <c r="D4490">
        <v>85.790001000000004</v>
      </c>
      <c r="E4490">
        <v>85.209998999999996</v>
      </c>
      <c r="F4490">
        <v>85.650002000000001</v>
      </c>
      <c r="G4490">
        <v>85.650002000000001</v>
      </c>
      <c r="H4490">
        <v>0</v>
      </c>
    </row>
    <row r="4491" spans="1:8" x14ac:dyDescent="0.25">
      <c r="A4491" s="1">
        <v>40358</v>
      </c>
      <c r="B4491" s="1" t="str">
        <f t="shared" si="70"/>
        <v>2010M6</v>
      </c>
      <c r="C4491">
        <v>85.709998999999996</v>
      </c>
      <c r="D4491">
        <v>86.300003000000004</v>
      </c>
      <c r="E4491">
        <v>85.629997000000003</v>
      </c>
      <c r="F4491">
        <v>86.029999000000004</v>
      </c>
      <c r="G4491">
        <v>86.029999000000004</v>
      </c>
      <c r="H4491">
        <v>0</v>
      </c>
    </row>
    <row r="4492" spans="1:8" x14ac:dyDescent="0.25">
      <c r="A4492" s="1">
        <v>40359</v>
      </c>
      <c r="B4492" s="1" t="str">
        <f t="shared" si="70"/>
        <v>2010M6</v>
      </c>
      <c r="C4492">
        <v>86.129997000000003</v>
      </c>
      <c r="D4492">
        <v>86.269997000000004</v>
      </c>
      <c r="E4492">
        <v>85.599997999999999</v>
      </c>
      <c r="F4492">
        <v>86.019997000000004</v>
      </c>
      <c r="G4492">
        <v>86.019997000000004</v>
      </c>
      <c r="H4492">
        <v>0</v>
      </c>
    </row>
    <row r="4493" spans="1:8" x14ac:dyDescent="0.25">
      <c r="A4493" s="1">
        <v>40360</v>
      </c>
      <c r="B4493" s="1" t="str">
        <f t="shared" si="70"/>
        <v>2010M7</v>
      </c>
      <c r="C4493">
        <v>86.099997999999999</v>
      </c>
      <c r="D4493">
        <v>86.260002</v>
      </c>
      <c r="E4493">
        <v>84.419998000000007</v>
      </c>
      <c r="F4493">
        <v>84.720000999999996</v>
      </c>
      <c r="G4493">
        <v>84.720000999999996</v>
      </c>
      <c r="H4493">
        <v>0</v>
      </c>
    </row>
    <row r="4494" spans="1:8" x14ac:dyDescent="0.25">
      <c r="A4494" s="1">
        <v>40361</v>
      </c>
      <c r="B4494" s="1" t="str">
        <f t="shared" si="70"/>
        <v>2010M7</v>
      </c>
      <c r="C4494">
        <v>84.610000999999997</v>
      </c>
      <c r="D4494">
        <v>84.769997000000004</v>
      </c>
      <c r="E4494">
        <v>84.129997000000003</v>
      </c>
      <c r="F4494">
        <v>84.43</v>
      </c>
      <c r="G4494">
        <v>84.43</v>
      </c>
      <c r="H4494">
        <v>0</v>
      </c>
    </row>
    <row r="4495" spans="1:8" x14ac:dyDescent="0.25">
      <c r="A4495" s="1">
        <v>40365</v>
      </c>
      <c r="B4495" s="1" t="str">
        <f t="shared" si="70"/>
        <v>2010M7</v>
      </c>
      <c r="C4495">
        <v>84.589995999999999</v>
      </c>
      <c r="D4495">
        <v>84.830001999999993</v>
      </c>
      <c r="E4495">
        <v>83.82</v>
      </c>
      <c r="F4495">
        <v>84.080001999999993</v>
      </c>
      <c r="G4495">
        <v>84.080001999999993</v>
      </c>
      <c r="H4495">
        <v>0</v>
      </c>
    </row>
    <row r="4496" spans="1:8" x14ac:dyDescent="0.25">
      <c r="A4496" s="1">
        <v>40366</v>
      </c>
      <c r="B4496" s="1" t="str">
        <f t="shared" si="70"/>
        <v>2010M7</v>
      </c>
      <c r="C4496">
        <v>84.110000999999997</v>
      </c>
      <c r="D4496">
        <v>84.379997000000003</v>
      </c>
      <c r="E4496">
        <v>83.75</v>
      </c>
      <c r="F4496">
        <v>83.82</v>
      </c>
      <c r="G4496">
        <v>83.82</v>
      </c>
      <c r="H4496">
        <v>0</v>
      </c>
    </row>
    <row r="4497" spans="1:8" x14ac:dyDescent="0.25">
      <c r="A4497" s="1">
        <v>40367</v>
      </c>
      <c r="B4497" s="1" t="str">
        <f t="shared" si="70"/>
        <v>2010M7</v>
      </c>
      <c r="C4497">
        <v>83.959998999999996</v>
      </c>
      <c r="D4497">
        <v>84.019997000000004</v>
      </c>
      <c r="E4497">
        <v>83.660004000000001</v>
      </c>
      <c r="F4497">
        <v>83.82</v>
      </c>
      <c r="G4497">
        <v>83.82</v>
      </c>
      <c r="H4497">
        <v>0</v>
      </c>
    </row>
    <row r="4498" spans="1:8" x14ac:dyDescent="0.25">
      <c r="A4498" s="1">
        <v>40368</v>
      </c>
      <c r="B4498" s="1" t="str">
        <f t="shared" si="70"/>
        <v>2010M7</v>
      </c>
      <c r="C4498">
        <v>83.769997000000004</v>
      </c>
      <c r="D4498">
        <v>84.110000999999997</v>
      </c>
      <c r="E4498">
        <v>83.620002999999997</v>
      </c>
      <c r="F4498">
        <v>83.949996999999996</v>
      </c>
      <c r="G4498">
        <v>83.949996999999996</v>
      </c>
      <c r="H4498">
        <v>0</v>
      </c>
    </row>
    <row r="4499" spans="1:8" x14ac:dyDescent="0.25">
      <c r="A4499" s="1">
        <v>40371</v>
      </c>
      <c r="B4499" s="1" t="str">
        <f t="shared" si="70"/>
        <v>2010M7</v>
      </c>
      <c r="C4499">
        <v>83.949996999999996</v>
      </c>
      <c r="D4499">
        <v>84.440002000000007</v>
      </c>
      <c r="E4499">
        <v>83.940002000000007</v>
      </c>
      <c r="F4499">
        <v>84.199996999999996</v>
      </c>
      <c r="G4499">
        <v>84.199996999999996</v>
      </c>
      <c r="H4499">
        <v>0</v>
      </c>
    </row>
    <row r="4500" spans="1:8" x14ac:dyDescent="0.25">
      <c r="A4500" s="1">
        <v>40372</v>
      </c>
      <c r="B4500" s="1" t="str">
        <f t="shared" si="70"/>
        <v>2010M7</v>
      </c>
      <c r="C4500">
        <v>84.230002999999996</v>
      </c>
      <c r="D4500">
        <v>84.559997999999993</v>
      </c>
      <c r="E4500">
        <v>83.379997000000003</v>
      </c>
      <c r="F4500">
        <v>83.639999000000003</v>
      </c>
      <c r="G4500">
        <v>83.639999000000003</v>
      </c>
      <c r="H4500">
        <v>0</v>
      </c>
    </row>
    <row r="4501" spans="1:8" x14ac:dyDescent="0.25">
      <c r="A4501" s="1">
        <v>40373</v>
      </c>
      <c r="B4501" s="1" t="str">
        <f t="shared" si="70"/>
        <v>2010M7</v>
      </c>
      <c r="C4501">
        <v>83.580001999999993</v>
      </c>
      <c r="D4501">
        <v>83.709998999999996</v>
      </c>
      <c r="E4501">
        <v>83.209998999999996</v>
      </c>
      <c r="F4501">
        <v>83.43</v>
      </c>
      <c r="G4501">
        <v>83.43</v>
      </c>
      <c r="H4501">
        <v>0</v>
      </c>
    </row>
    <row r="4502" spans="1:8" x14ac:dyDescent="0.25">
      <c r="A4502" s="1">
        <v>40374</v>
      </c>
      <c r="B4502" s="1" t="str">
        <f t="shared" si="70"/>
        <v>2010M7</v>
      </c>
      <c r="C4502">
        <v>83.370002999999997</v>
      </c>
      <c r="D4502">
        <v>83.510002</v>
      </c>
      <c r="E4502">
        <v>82.290001000000004</v>
      </c>
      <c r="F4502">
        <v>82.559997999999993</v>
      </c>
      <c r="G4502">
        <v>82.559997999999993</v>
      </c>
      <c r="H4502">
        <v>0</v>
      </c>
    </row>
    <row r="4503" spans="1:8" x14ac:dyDescent="0.25">
      <c r="A4503" s="1">
        <v>40375</v>
      </c>
      <c r="B4503" s="1" t="str">
        <f t="shared" si="70"/>
        <v>2010M7</v>
      </c>
      <c r="C4503">
        <v>82.419998000000007</v>
      </c>
      <c r="D4503">
        <v>82.610000999999997</v>
      </c>
      <c r="E4503">
        <v>82.089995999999999</v>
      </c>
      <c r="F4503">
        <v>82.489998</v>
      </c>
      <c r="G4503">
        <v>82.489998</v>
      </c>
      <c r="H4503">
        <v>0</v>
      </c>
    </row>
    <row r="4504" spans="1:8" x14ac:dyDescent="0.25">
      <c r="A4504" s="1">
        <v>40378</v>
      </c>
      <c r="B4504" s="1" t="str">
        <f t="shared" si="70"/>
        <v>2010M7</v>
      </c>
      <c r="C4504">
        <v>82.690002000000007</v>
      </c>
      <c r="D4504">
        <v>82.82</v>
      </c>
      <c r="E4504">
        <v>82.279999000000004</v>
      </c>
      <c r="F4504">
        <v>82.510002</v>
      </c>
      <c r="G4504">
        <v>82.510002</v>
      </c>
      <c r="H4504">
        <v>0</v>
      </c>
    </row>
    <row r="4505" spans="1:8" x14ac:dyDescent="0.25">
      <c r="A4505" s="1">
        <v>40379</v>
      </c>
      <c r="B4505" s="1" t="str">
        <f t="shared" si="70"/>
        <v>2010M7</v>
      </c>
      <c r="C4505">
        <v>82.610000999999997</v>
      </c>
      <c r="D4505">
        <v>83.07</v>
      </c>
      <c r="E4505">
        <v>82.18</v>
      </c>
      <c r="F4505">
        <v>82.75</v>
      </c>
      <c r="G4505">
        <v>82.75</v>
      </c>
      <c r="H4505">
        <v>0</v>
      </c>
    </row>
    <row r="4506" spans="1:8" x14ac:dyDescent="0.25">
      <c r="A4506" s="1">
        <v>40380</v>
      </c>
      <c r="B4506" s="1" t="str">
        <f t="shared" si="70"/>
        <v>2010M7</v>
      </c>
      <c r="C4506">
        <v>82.709998999999996</v>
      </c>
      <c r="D4506">
        <v>83.449996999999996</v>
      </c>
      <c r="E4506">
        <v>82.559997999999993</v>
      </c>
      <c r="F4506">
        <v>83.389999000000003</v>
      </c>
      <c r="G4506">
        <v>83.389999000000003</v>
      </c>
      <c r="H4506">
        <v>0</v>
      </c>
    </row>
    <row r="4507" spans="1:8" x14ac:dyDescent="0.25">
      <c r="A4507" s="1">
        <v>40381</v>
      </c>
      <c r="B4507" s="1" t="str">
        <f t="shared" si="70"/>
        <v>2010M7</v>
      </c>
      <c r="C4507">
        <v>83.25</v>
      </c>
      <c r="D4507">
        <v>83.360000999999997</v>
      </c>
      <c r="E4507">
        <v>82.459998999999996</v>
      </c>
      <c r="F4507">
        <v>82.599997999999999</v>
      </c>
      <c r="G4507">
        <v>82.599997999999999</v>
      </c>
      <c r="H4507">
        <v>0</v>
      </c>
    </row>
    <row r="4508" spans="1:8" x14ac:dyDescent="0.25">
      <c r="A4508" s="1">
        <v>40382</v>
      </c>
      <c r="B4508" s="1" t="str">
        <f t="shared" si="70"/>
        <v>2010M7</v>
      </c>
      <c r="C4508">
        <v>82.580001999999993</v>
      </c>
      <c r="D4508">
        <v>83.029999000000004</v>
      </c>
      <c r="E4508">
        <v>82.209998999999996</v>
      </c>
      <c r="F4508">
        <v>82.459998999999996</v>
      </c>
      <c r="G4508">
        <v>82.459998999999996</v>
      </c>
      <c r="H4508">
        <v>0</v>
      </c>
    </row>
    <row r="4509" spans="1:8" x14ac:dyDescent="0.25">
      <c r="A4509" s="1">
        <v>40385</v>
      </c>
      <c r="B4509" s="1" t="str">
        <f t="shared" si="70"/>
        <v>2010M7</v>
      </c>
      <c r="C4509">
        <v>82.620002999999997</v>
      </c>
      <c r="D4509">
        <v>82.629997000000003</v>
      </c>
      <c r="E4509">
        <v>81.989998</v>
      </c>
      <c r="F4509">
        <v>82.089995999999999</v>
      </c>
      <c r="G4509">
        <v>82.089995999999999</v>
      </c>
      <c r="H4509">
        <v>0</v>
      </c>
    </row>
    <row r="4510" spans="1:8" x14ac:dyDescent="0.25">
      <c r="A4510" s="1">
        <v>40386</v>
      </c>
      <c r="B4510" s="1" t="str">
        <f t="shared" si="70"/>
        <v>2010M7</v>
      </c>
      <c r="C4510">
        <v>82.050003000000004</v>
      </c>
      <c r="D4510">
        <v>82.379997000000003</v>
      </c>
      <c r="E4510">
        <v>81.819999999999993</v>
      </c>
      <c r="F4510">
        <v>82.18</v>
      </c>
      <c r="G4510">
        <v>82.18</v>
      </c>
      <c r="H4510">
        <v>0</v>
      </c>
    </row>
    <row r="4511" spans="1:8" x14ac:dyDescent="0.25">
      <c r="A4511" s="1">
        <v>40387</v>
      </c>
      <c r="B4511" s="1" t="str">
        <f t="shared" si="70"/>
        <v>2010M7</v>
      </c>
      <c r="C4511">
        <v>82.160004000000001</v>
      </c>
      <c r="D4511">
        <v>82.290001000000004</v>
      </c>
      <c r="E4511">
        <v>81.940002000000007</v>
      </c>
      <c r="F4511">
        <v>82.18</v>
      </c>
      <c r="G4511">
        <v>82.18</v>
      </c>
      <c r="H4511">
        <v>0</v>
      </c>
    </row>
    <row r="4512" spans="1:8" x14ac:dyDescent="0.25">
      <c r="A4512" s="1">
        <v>40388</v>
      </c>
      <c r="B4512" s="1" t="str">
        <f t="shared" si="70"/>
        <v>2010M7</v>
      </c>
      <c r="C4512">
        <v>82.099997999999999</v>
      </c>
      <c r="D4512">
        <v>82.160004000000001</v>
      </c>
      <c r="E4512">
        <v>81.489998</v>
      </c>
      <c r="F4512">
        <v>81.639999000000003</v>
      </c>
      <c r="G4512">
        <v>81.639999000000003</v>
      </c>
      <c r="H4512">
        <v>0</v>
      </c>
    </row>
    <row r="4513" spans="1:8" x14ac:dyDescent="0.25">
      <c r="A4513" s="1">
        <v>40389</v>
      </c>
      <c r="B4513" s="1" t="str">
        <f t="shared" si="70"/>
        <v>2010M7</v>
      </c>
      <c r="C4513">
        <v>81.610000999999997</v>
      </c>
      <c r="D4513">
        <v>81.980002999999996</v>
      </c>
      <c r="E4513">
        <v>81.459998999999996</v>
      </c>
      <c r="F4513">
        <v>81.540001000000004</v>
      </c>
      <c r="G4513">
        <v>81.540001000000004</v>
      </c>
      <c r="H4513">
        <v>0</v>
      </c>
    </row>
    <row r="4514" spans="1:8" x14ac:dyDescent="0.25">
      <c r="A4514" s="1">
        <v>40392</v>
      </c>
      <c r="B4514" s="1" t="str">
        <f t="shared" si="70"/>
        <v>2010M8</v>
      </c>
      <c r="C4514">
        <v>81.519997000000004</v>
      </c>
      <c r="D4514">
        <v>81.559997999999993</v>
      </c>
      <c r="E4514">
        <v>80.790001000000004</v>
      </c>
      <c r="F4514">
        <v>80.940002000000007</v>
      </c>
      <c r="G4514">
        <v>80.940002000000007</v>
      </c>
      <c r="H4514">
        <v>0</v>
      </c>
    </row>
    <row r="4515" spans="1:8" x14ac:dyDescent="0.25">
      <c r="A4515" s="1">
        <v>40393</v>
      </c>
      <c r="B4515" s="1" t="str">
        <f t="shared" si="70"/>
        <v>2010M8</v>
      </c>
      <c r="C4515">
        <v>80.910004000000001</v>
      </c>
      <c r="D4515">
        <v>81.040001000000004</v>
      </c>
      <c r="E4515">
        <v>80.470000999999996</v>
      </c>
      <c r="F4515">
        <v>80.599997999999999</v>
      </c>
      <c r="G4515">
        <v>80.599997999999999</v>
      </c>
      <c r="H4515">
        <v>0</v>
      </c>
    </row>
    <row r="4516" spans="1:8" x14ac:dyDescent="0.25">
      <c r="A4516" s="1">
        <v>40394</v>
      </c>
      <c r="B4516" s="1" t="str">
        <f t="shared" si="70"/>
        <v>2010M8</v>
      </c>
      <c r="C4516">
        <v>80.620002999999997</v>
      </c>
      <c r="D4516">
        <v>81.110000999999997</v>
      </c>
      <c r="E4516">
        <v>80.510002</v>
      </c>
      <c r="F4516">
        <v>80.889999000000003</v>
      </c>
      <c r="G4516">
        <v>80.889999000000003</v>
      </c>
      <c r="H4516">
        <v>0</v>
      </c>
    </row>
    <row r="4517" spans="1:8" x14ac:dyDescent="0.25">
      <c r="A4517" s="1">
        <v>40395</v>
      </c>
      <c r="B4517" s="1" t="str">
        <f t="shared" si="70"/>
        <v>2010M8</v>
      </c>
      <c r="C4517">
        <v>80.970000999999996</v>
      </c>
      <c r="D4517">
        <v>81.129997000000003</v>
      </c>
      <c r="E4517">
        <v>80.529999000000004</v>
      </c>
      <c r="F4517">
        <v>80.819999999999993</v>
      </c>
      <c r="G4517">
        <v>80.819999999999993</v>
      </c>
      <c r="H4517">
        <v>0</v>
      </c>
    </row>
    <row r="4518" spans="1:8" x14ac:dyDescent="0.25">
      <c r="A4518" s="1">
        <v>40396</v>
      </c>
      <c r="B4518" s="1" t="str">
        <f t="shared" si="70"/>
        <v>2010M8</v>
      </c>
      <c r="C4518">
        <v>80.779999000000004</v>
      </c>
      <c r="D4518">
        <v>80.949996999999996</v>
      </c>
      <c r="E4518">
        <v>80.089995999999999</v>
      </c>
      <c r="F4518">
        <v>80.410004000000001</v>
      </c>
      <c r="G4518">
        <v>80.410004000000001</v>
      </c>
      <c r="H4518">
        <v>0</v>
      </c>
    </row>
    <row r="4519" spans="1:8" x14ac:dyDescent="0.25">
      <c r="A4519" s="1">
        <v>40399</v>
      </c>
      <c r="B4519" s="1" t="str">
        <f t="shared" si="70"/>
        <v>2010M8</v>
      </c>
      <c r="C4519">
        <v>80.349997999999999</v>
      </c>
      <c r="D4519">
        <v>80.739998</v>
      </c>
      <c r="E4519">
        <v>80.269997000000004</v>
      </c>
      <c r="F4519">
        <v>80.709998999999996</v>
      </c>
      <c r="G4519">
        <v>80.709998999999996</v>
      </c>
      <c r="H4519">
        <v>0</v>
      </c>
    </row>
    <row r="4520" spans="1:8" x14ac:dyDescent="0.25">
      <c r="A4520" s="1">
        <v>40400</v>
      </c>
      <c r="B4520" s="1" t="str">
        <f t="shared" si="70"/>
        <v>2010M8</v>
      </c>
      <c r="C4520">
        <v>80.739998</v>
      </c>
      <c r="D4520">
        <v>81.529999000000004</v>
      </c>
      <c r="E4520">
        <v>80.639999000000003</v>
      </c>
      <c r="F4520">
        <v>80.800003000000004</v>
      </c>
      <c r="G4520">
        <v>80.800003000000004</v>
      </c>
      <c r="H4520">
        <v>0</v>
      </c>
    </row>
    <row r="4521" spans="1:8" x14ac:dyDescent="0.25">
      <c r="A4521" s="1">
        <v>40401</v>
      </c>
      <c r="B4521" s="1" t="str">
        <f t="shared" si="70"/>
        <v>2010M8</v>
      </c>
      <c r="C4521">
        <v>80.889999000000003</v>
      </c>
      <c r="D4521">
        <v>82.529999000000004</v>
      </c>
      <c r="E4521">
        <v>80.860000999999997</v>
      </c>
      <c r="F4521">
        <v>82.290001000000004</v>
      </c>
      <c r="G4521">
        <v>82.290001000000004</v>
      </c>
      <c r="H4521">
        <v>0</v>
      </c>
    </row>
    <row r="4522" spans="1:8" x14ac:dyDescent="0.25">
      <c r="A4522" s="1">
        <v>40402</v>
      </c>
      <c r="B4522" s="1" t="str">
        <f t="shared" si="70"/>
        <v>2010M8</v>
      </c>
      <c r="C4522">
        <v>82.459998999999996</v>
      </c>
      <c r="D4522">
        <v>82.790001000000004</v>
      </c>
      <c r="E4522">
        <v>82.110000999999997</v>
      </c>
      <c r="F4522">
        <v>82.639999000000003</v>
      </c>
      <c r="G4522">
        <v>82.639999000000003</v>
      </c>
      <c r="H4522">
        <v>0</v>
      </c>
    </row>
    <row r="4523" spans="1:8" x14ac:dyDescent="0.25">
      <c r="A4523" s="1">
        <v>40403</v>
      </c>
      <c r="B4523" s="1" t="str">
        <f t="shared" si="70"/>
        <v>2010M8</v>
      </c>
      <c r="C4523">
        <v>82.580001999999993</v>
      </c>
      <c r="D4523">
        <v>82.959998999999996</v>
      </c>
      <c r="E4523">
        <v>82.18</v>
      </c>
      <c r="F4523">
        <v>82.949996999999996</v>
      </c>
      <c r="G4523">
        <v>82.949996999999996</v>
      </c>
      <c r="H4523">
        <v>0</v>
      </c>
    </row>
    <row r="4524" spans="1:8" x14ac:dyDescent="0.25">
      <c r="A4524" s="1">
        <v>40406</v>
      </c>
      <c r="B4524" s="1" t="str">
        <f t="shared" si="70"/>
        <v>2010M8</v>
      </c>
      <c r="C4524">
        <v>82.839995999999999</v>
      </c>
      <c r="D4524">
        <v>83.019997000000004</v>
      </c>
      <c r="E4524">
        <v>82.239998</v>
      </c>
      <c r="F4524">
        <v>82.529999000000004</v>
      </c>
      <c r="G4524">
        <v>82.529999000000004</v>
      </c>
      <c r="H4524">
        <v>0</v>
      </c>
    </row>
    <row r="4525" spans="1:8" x14ac:dyDescent="0.25">
      <c r="A4525" s="1">
        <v>40407</v>
      </c>
      <c r="B4525" s="1" t="str">
        <f t="shared" si="70"/>
        <v>2010M8</v>
      </c>
      <c r="C4525">
        <v>82.43</v>
      </c>
      <c r="D4525">
        <v>82.519997000000004</v>
      </c>
      <c r="E4525">
        <v>82.010002</v>
      </c>
      <c r="F4525">
        <v>82.230002999999996</v>
      </c>
      <c r="G4525">
        <v>82.230002999999996</v>
      </c>
      <c r="H4525">
        <v>0</v>
      </c>
    </row>
    <row r="4526" spans="1:8" x14ac:dyDescent="0.25">
      <c r="A4526" s="1">
        <v>40408</v>
      </c>
      <c r="B4526" s="1" t="str">
        <f t="shared" si="70"/>
        <v>2010M8</v>
      </c>
      <c r="C4526">
        <v>82.25</v>
      </c>
      <c r="D4526">
        <v>82.510002</v>
      </c>
      <c r="E4526">
        <v>81.910004000000001</v>
      </c>
      <c r="F4526">
        <v>82.220000999999996</v>
      </c>
      <c r="G4526">
        <v>82.220000999999996</v>
      </c>
      <c r="H4526">
        <v>0</v>
      </c>
    </row>
    <row r="4527" spans="1:8" x14ac:dyDescent="0.25">
      <c r="A4527" s="1">
        <v>40409</v>
      </c>
      <c r="B4527" s="1" t="str">
        <f t="shared" si="70"/>
        <v>2010M8</v>
      </c>
      <c r="C4527">
        <v>82.309997999999993</v>
      </c>
      <c r="D4527">
        <v>82.720000999999996</v>
      </c>
      <c r="E4527">
        <v>82</v>
      </c>
      <c r="F4527">
        <v>82.449996999999996</v>
      </c>
      <c r="G4527">
        <v>82.449996999999996</v>
      </c>
      <c r="H4527">
        <v>0</v>
      </c>
    </row>
    <row r="4528" spans="1:8" x14ac:dyDescent="0.25">
      <c r="A4528" s="1">
        <v>40410</v>
      </c>
      <c r="B4528" s="1" t="str">
        <f t="shared" si="70"/>
        <v>2010M8</v>
      </c>
      <c r="C4528">
        <v>82.519997000000004</v>
      </c>
      <c r="D4528">
        <v>83.300003000000004</v>
      </c>
      <c r="E4528">
        <v>82.419998000000007</v>
      </c>
      <c r="F4528">
        <v>83.059997999999993</v>
      </c>
      <c r="G4528">
        <v>83.059997999999993</v>
      </c>
      <c r="H4528">
        <v>0</v>
      </c>
    </row>
    <row r="4529" spans="1:8" x14ac:dyDescent="0.25">
      <c r="A4529" s="1">
        <v>40413</v>
      </c>
      <c r="B4529" s="1" t="str">
        <f t="shared" si="70"/>
        <v>2010M8</v>
      </c>
      <c r="C4529">
        <v>83.019997000000004</v>
      </c>
      <c r="D4529">
        <v>83.279999000000004</v>
      </c>
      <c r="E4529">
        <v>82.839995999999999</v>
      </c>
      <c r="F4529">
        <v>83.120002999999997</v>
      </c>
      <c r="G4529">
        <v>83.120002999999997</v>
      </c>
      <c r="H4529">
        <v>0</v>
      </c>
    </row>
    <row r="4530" spans="1:8" x14ac:dyDescent="0.25">
      <c r="A4530" s="1">
        <v>40414</v>
      </c>
      <c r="B4530" s="1" t="str">
        <f t="shared" si="70"/>
        <v>2010M8</v>
      </c>
      <c r="C4530">
        <v>83.309997999999993</v>
      </c>
      <c r="D4530">
        <v>83.559997999999993</v>
      </c>
      <c r="E4530">
        <v>82.860000999999997</v>
      </c>
      <c r="F4530">
        <v>83.150002000000001</v>
      </c>
      <c r="G4530">
        <v>83.150002000000001</v>
      </c>
      <c r="H4530">
        <v>0</v>
      </c>
    </row>
    <row r="4531" spans="1:8" x14ac:dyDescent="0.25">
      <c r="A4531" s="1">
        <v>40415</v>
      </c>
      <c r="B4531" s="1" t="str">
        <f t="shared" si="70"/>
        <v>2010M8</v>
      </c>
      <c r="C4531">
        <v>83.330001999999993</v>
      </c>
      <c r="D4531">
        <v>83.519997000000004</v>
      </c>
      <c r="E4531">
        <v>82.940002000000007</v>
      </c>
      <c r="F4531">
        <v>83.260002</v>
      </c>
      <c r="G4531">
        <v>83.260002</v>
      </c>
      <c r="H4531">
        <v>0</v>
      </c>
    </row>
    <row r="4532" spans="1:8" x14ac:dyDescent="0.25">
      <c r="A4532" s="1">
        <v>40416</v>
      </c>
      <c r="B4532" s="1" t="str">
        <f t="shared" si="70"/>
        <v>2010M8</v>
      </c>
      <c r="C4532">
        <v>83.190002000000007</v>
      </c>
      <c r="D4532">
        <v>83.260002</v>
      </c>
      <c r="E4532">
        <v>82.620002999999997</v>
      </c>
      <c r="F4532">
        <v>82.93</v>
      </c>
      <c r="G4532">
        <v>82.93</v>
      </c>
      <c r="H4532">
        <v>0</v>
      </c>
    </row>
    <row r="4533" spans="1:8" x14ac:dyDescent="0.25">
      <c r="A4533" s="1">
        <v>40417</v>
      </c>
      <c r="B4533" s="1" t="str">
        <f t="shared" si="70"/>
        <v>2010M8</v>
      </c>
      <c r="C4533">
        <v>82.940002000000007</v>
      </c>
      <c r="D4533">
        <v>83.169998000000007</v>
      </c>
      <c r="E4533">
        <v>82.660004000000001</v>
      </c>
      <c r="F4533">
        <v>82.919998000000007</v>
      </c>
      <c r="G4533">
        <v>82.919998000000007</v>
      </c>
      <c r="H4533">
        <v>0</v>
      </c>
    </row>
    <row r="4534" spans="1:8" x14ac:dyDescent="0.25">
      <c r="A4534" s="1">
        <v>40420</v>
      </c>
      <c r="B4534" s="1" t="str">
        <f t="shared" si="70"/>
        <v>2010M8</v>
      </c>
      <c r="C4534">
        <v>82.809997999999993</v>
      </c>
      <c r="D4534">
        <v>83.199996999999996</v>
      </c>
      <c r="E4534">
        <v>82.75</v>
      </c>
      <c r="F4534">
        <v>83.160004000000001</v>
      </c>
      <c r="G4534">
        <v>83.160004000000001</v>
      </c>
      <c r="H4534">
        <v>0</v>
      </c>
    </row>
    <row r="4535" spans="1:8" x14ac:dyDescent="0.25">
      <c r="A4535" s="1">
        <v>40421</v>
      </c>
      <c r="B4535" s="1" t="str">
        <f t="shared" si="70"/>
        <v>2010M8</v>
      </c>
      <c r="C4535">
        <v>83.169998000000007</v>
      </c>
      <c r="D4535">
        <v>83.339995999999999</v>
      </c>
      <c r="E4535">
        <v>82.879997000000003</v>
      </c>
      <c r="F4535">
        <v>83.199996999999996</v>
      </c>
      <c r="G4535">
        <v>83.199996999999996</v>
      </c>
      <c r="H4535">
        <v>0</v>
      </c>
    </row>
    <row r="4536" spans="1:8" x14ac:dyDescent="0.25">
      <c r="A4536" s="1">
        <v>40422</v>
      </c>
      <c r="B4536" s="1" t="str">
        <f t="shared" si="70"/>
        <v>2010M9</v>
      </c>
      <c r="C4536">
        <v>83.089995999999999</v>
      </c>
      <c r="D4536">
        <v>83.220000999999996</v>
      </c>
      <c r="E4536">
        <v>82.190002000000007</v>
      </c>
      <c r="F4536">
        <v>82.519997000000004</v>
      </c>
      <c r="G4536">
        <v>82.519997000000004</v>
      </c>
      <c r="H4536">
        <v>0</v>
      </c>
    </row>
    <row r="4537" spans="1:8" x14ac:dyDescent="0.25">
      <c r="A4537" s="1">
        <v>40423</v>
      </c>
      <c r="B4537" s="1" t="str">
        <f t="shared" si="70"/>
        <v>2010M9</v>
      </c>
      <c r="C4537">
        <v>82.480002999999996</v>
      </c>
      <c r="D4537">
        <v>82.599997999999999</v>
      </c>
      <c r="E4537">
        <v>82.290001000000004</v>
      </c>
      <c r="F4537">
        <v>82.459998999999996</v>
      </c>
      <c r="G4537">
        <v>82.459998999999996</v>
      </c>
      <c r="H4537">
        <v>0</v>
      </c>
    </row>
    <row r="4538" spans="1:8" x14ac:dyDescent="0.25">
      <c r="A4538" s="1">
        <v>40424</v>
      </c>
      <c r="B4538" s="1" t="str">
        <f t="shared" si="70"/>
        <v>2010M9</v>
      </c>
      <c r="C4538">
        <v>82.389999000000003</v>
      </c>
      <c r="D4538">
        <v>83.099997999999999</v>
      </c>
      <c r="E4538">
        <v>81.989998</v>
      </c>
      <c r="F4538">
        <v>83.099997999999999</v>
      </c>
      <c r="G4538">
        <v>83.099997999999999</v>
      </c>
      <c r="H4538">
        <v>0</v>
      </c>
    </row>
    <row r="4539" spans="1:8" x14ac:dyDescent="0.25">
      <c r="A4539" s="1">
        <v>40428</v>
      </c>
      <c r="B4539" s="1" t="str">
        <f t="shared" si="70"/>
        <v>2010M9</v>
      </c>
      <c r="C4539">
        <v>82.120002999999997</v>
      </c>
      <c r="D4539">
        <v>82.919998000000007</v>
      </c>
      <c r="E4539">
        <v>82.120002999999997</v>
      </c>
      <c r="F4539">
        <v>82.82</v>
      </c>
      <c r="G4539">
        <v>82.82</v>
      </c>
      <c r="H4539">
        <v>0</v>
      </c>
    </row>
    <row r="4540" spans="1:8" x14ac:dyDescent="0.25">
      <c r="A4540" s="1">
        <v>40429</v>
      </c>
      <c r="B4540" s="1" t="str">
        <f t="shared" si="70"/>
        <v>2010M9</v>
      </c>
      <c r="C4540">
        <v>82.910004000000001</v>
      </c>
      <c r="D4540">
        <v>82.919998000000007</v>
      </c>
      <c r="E4540">
        <v>82.379997000000003</v>
      </c>
      <c r="F4540">
        <v>82.589995999999999</v>
      </c>
      <c r="G4540">
        <v>82.589995999999999</v>
      </c>
      <c r="H4540">
        <v>0</v>
      </c>
    </row>
    <row r="4541" spans="1:8" x14ac:dyDescent="0.25">
      <c r="A4541" s="1">
        <v>40430</v>
      </c>
      <c r="B4541" s="1" t="str">
        <f t="shared" si="70"/>
        <v>2010M9</v>
      </c>
      <c r="C4541">
        <v>82.550003000000004</v>
      </c>
      <c r="D4541">
        <v>82.82</v>
      </c>
      <c r="E4541">
        <v>82.339995999999999</v>
      </c>
      <c r="F4541">
        <v>82.669998000000007</v>
      </c>
      <c r="G4541">
        <v>82.669998000000007</v>
      </c>
      <c r="H4541">
        <v>0</v>
      </c>
    </row>
    <row r="4542" spans="1:8" x14ac:dyDescent="0.25">
      <c r="A4542" s="1">
        <v>40431</v>
      </c>
      <c r="B4542" s="1" t="str">
        <f t="shared" si="70"/>
        <v>2010M9</v>
      </c>
      <c r="C4542">
        <v>82.720000999999996</v>
      </c>
      <c r="D4542">
        <v>82.989998</v>
      </c>
      <c r="E4542">
        <v>82.449996999999996</v>
      </c>
      <c r="F4542">
        <v>82.699996999999996</v>
      </c>
      <c r="G4542">
        <v>82.699996999999996</v>
      </c>
      <c r="H4542">
        <v>0</v>
      </c>
    </row>
    <row r="4543" spans="1:8" x14ac:dyDescent="0.25">
      <c r="A4543" s="1">
        <v>40434</v>
      </c>
      <c r="B4543" s="1" t="str">
        <f t="shared" si="70"/>
        <v>2010M9</v>
      </c>
      <c r="C4543">
        <v>82.68</v>
      </c>
      <c r="D4543">
        <v>82.690002000000007</v>
      </c>
      <c r="E4543">
        <v>81.760002</v>
      </c>
      <c r="F4543">
        <v>81.910004000000001</v>
      </c>
      <c r="G4543">
        <v>81.910004000000001</v>
      </c>
      <c r="H4543">
        <v>0</v>
      </c>
    </row>
    <row r="4544" spans="1:8" x14ac:dyDescent="0.25">
      <c r="A4544" s="1">
        <v>40435</v>
      </c>
      <c r="B4544" s="1" t="str">
        <f t="shared" si="70"/>
        <v>2010M9</v>
      </c>
      <c r="C4544">
        <v>81.910004000000001</v>
      </c>
      <c r="D4544">
        <v>82.029999000000004</v>
      </c>
      <c r="E4544">
        <v>81</v>
      </c>
      <c r="F4544">
        <v>81.080001999999993</v>
      </c>
      <c r="G4544">
        <v>81.080001999999993</v>
      </c>
      <c r="H4544">
        <v>0</v>
      </c>
    </row>
    <row r="4545" spans="1:8" x14ac:dyDescent="0.25">
      <c r="A4545" s="1">
        <v>40436</v>
      </c>
      <c r="B4545" s="1" t="str">
        <f t="shared" si="70"/>
        <v>2010M9</v>
      </c>
      <c r="C4545">
        <v>81.209998999999996</v>
      </c>
      <c r="D4545">
        <v>81.760002</v>
      </c>
      <c r="E4545">
        <v>81.089995999999999</v>
      </c>
      <c r="F4545">
        <v>81.489998</v>
      </c>
      <c r="G4545">
        <v>81.489998</v>
      </c>
      <c r="H4545">
        <v>0</v>
      </c>
    </row>
    <row r="4546" spans="1:8" x14ac:dyDescent="0.25">
      <c r="A4546" s="1">
        <v>40437</v>
      </c>
      <c r="B4546" s="1" t="str">
        <f t="shared" si="70"/>
        <v>2010M9</v>
      </c>
      <c r="C4546">
        <v>81.470000999999996</v>
      </c>
      <c r="D4546">
        <v>81.599997999999999</v>
      </c>
      <c r="E4546">
        <v>81.069999999999993</v>
      </c>
      <c r="F4546">
        <v>81.239998</v>
      </c>
      <c r="G4546">
        <v>81.239998</v>
      </c>
      <c r="H4546">
        <v>0</v>
      </c>
    </row>
    <row r="4547" spans="1:8" x14ac:dyDescent="0.25">
      <c r="A4547" s="1">
        <v>40438</v>
      </c>
      <c r="B4547" s="1" t="str">
        <f t="shared" ref="B4547:B4610" si="71">YEAR(A4547)&amp;"M"&amp;MONTH(A4547)</f>
        <v>2010M9</v>
      </c>
      <c r="C4547">
        <v>81.269997000000004</v>
      </c>
      <c r="D4547">
        <v>81.519997000000004</v>
      </c>
      <c r="E4547">
        <v>80.860000999999997</v>
      </c>
      <c r="F4547">
        <v>81.400002000000001</v>
      </c>
      <c r="G4547">
        <v>81.400002000000001</v>
      </c>
      <c r="H4547">
        <v>0</v>
      </c>
    </row>
    <row r="4548" spans="1:8" x14ac:dyDescent="0.25">
      <c r="A4548" s="1">
        <v>40441</v>
      </c>
      <c r="B4548" s="1" t="str">
        <f t="shared" si="71"/>
        <v>2010M9</v>
      </c>
      <c r="C4548">
        <v>81.410004000000001</v>
      </c>
      <c r="D4548">
        <v>81.5</v>
      </c>
      <c r="E4548">
        <v>81.050003000000004</v>
      </c>
      <c r="F4548">
        <v>81.339995999999999</v>
      </c>
      <c r="G4548">
        <v>81.339995999999999</v>
      </c>
      <c r="H4548">
        <v>0</v>
      </c>
    </row>
    <row r="4549" spans="1:8" x14ac:dyDescent="0.25">
      <c r="A4549" s="1">
        <v>40442</v>
      </c>
      <c r="B4549" s="1" t="str">
        <f t="shared" si="71"/>
        <v>2010M9</v>
      </c>
      <c r="C4549">
        <v>81.309997999999993</v>
      </c>
      <c r="D4549">
        <v>81.349997999999999</v>
      </c>
      <c r="E4549">
        <v>80.269997000000004</v>
      </c>
      <c r="F4549">
        <v>80.440002000000007</v>
      </c>
      <c r="G4549">
        <v>80.440002000000007</v>
      </c>
      <c r="H4549">
        <v>0</v>
      </c>
    </row>
    <row r="4550" spans="1:8" x14ac:dyDescent="0.25">
      <c r="A4550" s="1">
        <v>40443</v>
      </c>
      <c r="B4550" s="1" t="str">
        <f t="shared" si="71"/>
        <v>2010M9</v>
      </c>
      <c r="C4550">
        <v>80.400002000000001</v>
      </c>
      <c r="D4550">
        <v>80.410004000000001</v>
      </c>
      <c r="E4550">
        <v>79.559997999999993</v>
      </c>
      <c r="F4550">
        <v>79.830001999999993</v>
      </c>
      <c r="G4550">
        <v>79.830001999999993</v>
      </c>
      <c r="H4550">
        <v>0</v>
      </c>
    </row>
    <row r="4551" spans="1:8" x14ac:dyDescent="0.25">
      <c r="A4551" s="1">
        <v>40444</v>
      </c>
      <c r="B4551" s="1" t="str">
        <f t="shared" si="71"/>
        <v>2010M9</v>
      </c>
      <c r="C4551">
        <v>79.830001999999993</v>
      </c>
      <c r="D4551">
        <v>80.180000000000007</v>
      </c>
      <c r="E4551">
        <v>79.720000999999996</v>
      </c>
      <c r="F4551">
        <v>80.010002</v>
      </c>
      <c r="G4551">
        <v>80.010002</v>
      </c>
      <c r="H4551">
        <v>0</v>
      </c>
    </row>
    <row r="4552" spans="1:8" x14ac:dyDescent="0.25">
      <c r="A4552" s="1">
        <v>40445</v>
      </c>
      <c r="B4552" s="1" t="str">
        <f t="shared" si="71"/>
        <v>2010M9</v>
      </c>
      <c r="C4552">
        <v>80.129997000000003</v>
      </c>
      <c r="D4552">
        <v>80.260002</v>
      </c>
      <c r="E4552">
        <v>79.25</v>
      </c>
      <c r="F4552">
        <v>79.389999000000003</v>
      </c>
      <c r="G4552">
        <v>79.389999000000003</v>
      </c>
      <c r="H4552">
        <v>0</v>
      </c>
    </row>
    <row r="4553" spans="1:8" x14ac:dyDescent="0.25">
      <c r="A4553" s="1">
        <v>40448</v>
      </c>
      <c r="B4553" s="1" t="str">
        <f t="shared" si="71"/>
        <v>2010M9</v>
      </c>
      <c r="C4553">
        <v>79.330001999999993</v>
      </c>
      <c r="D4553">
        <v>79.580001999999993</v>
      </c>
      <c r="E4553">
        <v>79.190002000000007</v>
      </c>
      <c r="F4553">
        <v>79.339995999999999</v>
      </c>
      <c r="G4553">
        <v>79.339995999999999</v>
      </c>
      <c r="H4553">
        <v>0</v>
      </c>
    </row>
    <row r="4554" spans="1:8" x14ac:dyDescent="0.25">
      <c r="A4554" s="1">
        <v>40449</v>
      </c>
      <c r="B4554" s="1" t="str">
        <f t="shared" si="71"/>
        <v>2010M9</v>
      </c>
      <c r="C4554">
        <v>79.569999999999993</v>
      </c>
      <c r="D4554">
        <v>79.819999999999993</v>
      </c>
      <c r="E4554">
        <v>78.860000999999997</v>
      </c>
      <c r="F4554">
        <v>79.010002</v>
      </c>
      <c r="G4554">
        <v>79.010002</v>
      </c>
      <c r="H4554">
        <v>0</v>
      </c>
    </row>
    <row r="4555" spans="1:8" x14ac:dyDescent="0.25">
      <c r="A4555" s="1">
        <v>40450</v>
      </c>
      <c r="B4555" s="1" t="str">
        <f t="shared" si="71"/>
        <v>2010M9</v>
      </c>
      <c r="C4555">
        <v>78.900002000000001</v>
      </c>
      <c r="D4555">
        <v>78.930000000000007</v>
      </c>
      <c r="E4555">
        <v>78.620002999999997</v>
      </c>
      <c r="F4555">
        <v>78.690002000000007</v>
      </c>
      <c r="G4555">
        <v>78.690002000000007</v>
      </c>
      <c r="H4555">
        <v>0</v>
      </c>
    </row>
    <row r="4556" spans="1:8" x14ac:dyDescent="0.25">
      <c r="A4556" s="1">
        <v>40451</v>
      </c>
      <c r="B4556" s="1" t="str">
        <f t="shared" si="71"/>
        <v>2010M9</v>
      </c>
      <c r="C4556">
        <v>78.790001000000004</v>
      </c>
      <c r="D4556">
        <v>79.019997000000004</v>
      </c>
      <c r="E4556">
        <v>78.410004000000001</v>
      </c>
      <c r="F4556">
        <v>78.720000999999996</v>
      </c>
      <c r="G4556">
        <v>78.720000999999996</v>
      </c>
      <c r="H4556">
        <v>0</v>
      </c>
    </row>
    <row r="4557" spans="1:8" x14ac:dyDescent="0.25">
      <c r="A4557" s="1">
        <v>40452</v>
      </c>
      <c r="B4557" s="1" t="str">
        <f t="shared" si="71"/>
        <v>2010M10</v>
      </c>
      <c r="C4557">
        <v>78.800003000000004</v>
      </c>
      <c r="D4557">
        <v>78.830001999999993</v>
      </c>
      <c r="E4557">
        <v>78.029999000000004</v>
      </c>
      <c r="F4557">
        <v>78.089995999999999</v>
      </c>
      <c r="G4557">
        <v>78.089995999999999</v>
      </c>
      <c r="H4557">
        <v>0</v>
      </c>
    </row>
    <row r="4558" spans="1:8" x14ac:dyDescent="0.25">
      <c r="A4558" s="1">
        <v>40455</v>
      </c>
      <c r="B4558" s="1" t="str">
        <f t="shared" si="71"/>
        <v>2010M10</v>
      </c>
      <c r="C4558">
        <v>78.129997000000003</v>
      </c>
      <c r="D4558">
        <v>78.519997000000004</v>
      </c>
      <c r="E4558">
        <v>78.080001999999993</v>
      </c>
      <c r="F4558">
        <v>78.449996999999996</v>
      </c>
      <c r="G4558">
        <v>78.449996999999996</v>
      </c>
      <c r="H4558">
        <v>0</v>
      </c>
    </row>
    <row r="4559" spans="1:8" x14ac:dyDescent="0.25">
      <c r="A4559" s="1">
        <v>40456</v>
      </c>
      <c r="B4559" s="1" t="str">
        <f t="shared" si="71"/>
        <v>2010M10</v>
      </c>
      <c r="C4559">
        <v>78.5</v>
      </c>
      <c r="D4559">
        <v>78.690002000000007</v>
      </c>
      <c r="E4559">
        <v>77.699996999999996</v>
      </c>
      <c r="F4559">
        <v>77.75</v>
      </c>
      <c r="G4559">
        <v>77.75</v>
      </c>
      <c r="H4559">
        <v>0</v>
      </c>
    </row>
    <row r="4560" spans="1:8" x14ac:dyDescent="0.25">
      <c r="A4560" s="1">
        <v>40457</v>
      </c>
      <c r="B4560" s="1" t="str">
        <f t="shared" si="71"/>
        <v>2010M10</v>
      </c>
      <c r="C4560">
        <v>77.819999999999993</v>
      </c>
      <c r="D4560">
        <v>77.919998000000007</v>
      </c>
      <c r="E4560">
        <v>77.300003000000004</v>
      </c>
      <c r="F4560">
        <v>77.389999000000003</v>
      </c>
      <c r="G4560">
        <v>77.389999000000003</v>
      </c>
      <c r="H4560">
        <v>0</v>
      </c>
    </row>
    <row r="4561" spans="1:8" x14ac:dyDescent="0.25">
      <c r="A4561" s="1">
        <v>40458</v>
      </c>
      <c r="B4561" s="1" t="str">
        <f t="shared" si="71"/>
        <v>2010M10</v>
      </c>
      <c r="C4561">
        <v>77.489998</v>
      </c>
      <c r="D4561">
        <v>77.680000000000007</v>
      </c>
      <c r="E4561">
        <v>76.910004000000001</v>
      </c>
      <c r="F4561">
        <v>77.389999000000003</v>
      </c>
      <c r="G4561">
        <v>77.389999000000003</v>
      </c>
      <c r="H4561">
        <v>0</v>
      </c>
    </row>
    <row r="4562" spans="1:8" x14ac:dyDescent="0.25">
      <c r="A4562" s="1">
        <v>40459</v>
      </c>
      <c r="B4562" s="1" t="str">
        <f t="shared" si="71"/>
        <v>2010M10</v>
      </c>
      <c r="C4562">
        <v>77.449996999999996</v>
      </c>
      <c r="D4562">
        <v>77.760002</v>
      </c>
      <c r="E4562">
        <v>77.139999000000003</v>
      </c>
      <c r="F4562">
        <v>77.319999999999993</v>
      </c>
      <c r="G4562">
        <v>77.319999999999993</v>
      </c>
      <c r="H4562">
        <v>0</v>
      </c>
    </row>
    <row r="4563" spans="1:8" x14ac:dyDescent="0.25">
      <c r="A4563" s="1">
        <v>40462</v>
      </c>
      <c r="B4563" s="1" t="str">
        <f t="shared" si="71"/>
        <v>2010M10</v>
      </c>
      <c r="C4563">
        <v>77.059997999999993</v>
      </c>
      <c r="D4563">
        <v>77.559997999999993</v>
      </c>
      <c r="E4563">
        <v>76.930000000000007</v>
      </c>
      <c r="F4563">
        <v>77.440002000000007</v>
      </c>
      <c r="G4563">
        <v>77.440002000000007</v>
      </c>
      <c r="H4563">
        <v>0</v>
      </c>
    </row>
    <row r="4564" spans="1:8" x14ac:dyDescent="0.25">
      <c r="A4564" s="1">
        <v>40463</v>
      </c>
      <c r="B4564" s="1" t="str">
        <f t="shared" si="71"/>
        <v>2010M10</v>
      </c>
      <c r="C4564">
        <v>77.529999000000004</v>
      </c>
      <c r="D4564">
        <v>77.930000000000007</v>
      </c>
      <c r="E4564">
        <v>77.25</v>
      </c>
      <c r="F4564">
        <v>77.360000999999997</v>
      </c>
      <c r="G4564">
        <v>77.360000999999997</v>
      </c>
      <c r="H4564">
        <v>0</v>
      </c>
    </row>
    <row r="4565" spans="1:8" x14ac:dyDescent="0.25">
      <c r="A4565" s="1">
        <v>40464</v>
      </c>
      <c r="B4565" s="1" t="str">
        <f t="shared" si="71"/>
        <v>2010M10</v>
      </c>
      <c r="C4565">
        <v>77.339995999999999</v>
      </c>
      <c r="D4565">
        <v>77.349997999999999</v>
      </c>
      <c r="E4565">
        <v>76.970000999999996</v>
      </c>
      <c r="F4565">
        <v>77.069999999999993</v>
      </c>
      <c r="G4565">
        <v>77.069999999999993</v>
      </c>
      <c r="H4565">
        <v>0</v>
      </c>
    </row>
    <row r="4566" spans="1:8" x14ac:dyDescent="0.25">
      <c r="A4566" s="1">
        <v>40465</v>
      </c>
      <c r="B4566" s="1" t="str">
        <f t="shared" si="71"/>
        <v>2010M10</v>
      </c>
      <c r="C4566">
        <v>77.019997000000004</v>
      </c>
      <c r="D4566">
        <v>77.029999000000004</v>
      </c>
      <c r="E4566">
        <v>76.260002</v>
      </c>
      <c r="F4566">
        <v>76.650002000000001</v>
      </c>
      <c r="G4566">
        <v>76.650002000000001</v>
      </c>
      <c r="H4566">
        <v>0</v>
      </c>
    </row>
    <row r="4567" spans="1:8" x14ac:dyDescent="0.25">
      <c r="A4567" s="1">
        <v>40466</v>
      </c>
      <c r="B4567" s="1" t="str">
        <f t="shared" si="71"/>
        <v>2010M10</v>
      </c>
      <c r="C4567">
        <v>76.639999000000003</v>
      </c>
      <c r="D4567">
        <v>77.129997000000003</v>
      </c>
      <c r="E4567">
        <v>76.139999000000003</v>
      </c>
      <c r="F4567">
        <v>77.040001000000004</v>
      </c>
      <c r="G4567">
        <v>77.040001000000004</v>
      </c>
      <c r="H4567">
        <v>0</v>
      </c>
    </row>
    <row r="4568" spans="1:8" x14ac:dyDescent="0.25">
      <c r="A4568" s="1">
        <v>40469</v>
      </c>
      <c r="B4568" s="1" t="str">
        <f t="shared" si="71"/>
        <v>2010M10</v>
      </c>
      <c r="C4568">
        <v>77.029999000000004</v>
      </c>
      <c r="D4568">
        <v>77.639999000000003</v>
      </c>
      <c r="E4568">
        <v>76.919998000000007</v>
      </c>
      <c r="F4568">
        <v>76.930000000000007</v>
      </c>
      <c r="G4568">
        <v>76.930000000000007</v>
      </c>
      <c r="H4568">
        <v>0</v>
      </c>
    </row>
    <row r="4569" spans="1:8" x14ac:dyDescent="0.25">
      <c r="A4569" s="1">
        <v>40470</v>
      </c>
      <c r="B4569" s="1" t="str">
        <f t="shared" si="71"/>
        <v>2010M10</v>
      </c>
      <c r="C4569">
        <v>77.120002999999997</v>
      </c>
      <c r="D4569">
        <v>78.309997999999993</v>
      </c>
      <c r="E4569">
        <v>76.919998000000007</v>
      </c>
      <c r="F4569">
        <v>78.180000000000007</v>
      </c>
      <c r="G4569">
        <v>78.180000000000007</v>
      </c>
      <c r="H4569">
        <v>0</v>
      </c>
    </row>
    <row r="4570" spans="1:8" x14ac:dyDescent="0.25">
      <c r="A4570" s="1">
        <v>40471</v>
      </c>
      <c r="B4570" s="1" t="str">
        <f t="shared" si="71"/>
        <v>2010M10</v>
      </c>
      <c r="C4570">
        <v>78.25</v>
      </c>
      <c r="D4570">
        <v>78.360000999999997</v>
      </c>
      <c r="E4570">
        <v>77.059997999999993</v>
      </c>
      <c r="F4570">
        <v>77.169998000000007</v>
      </c>
      <c r="G4570">
        <v>77.169998000000007</v>
      </c>
      <c r="H4570">
        <v>0</v>
      </c>
    </row>
    <row r="4571" spans="1:8" x14ac:dyDescent="0.25">
      <c r="A4571" s="1">
        <v>40472</v>
      </c>
      <c r="B4571" s="1" t="str">
        <f t="shared" si="71"/>
        <v>2010M10</v>
      </c>
      <c r="C4571">
        <v>77.150002000000001</v>
      </c>
      <c r="D4571">
        <v>77.610000999999997</v>
      </c>
      <c r="E4571">
        <v>76.839995999999999</v>
      </c>
      <c r="F4571">
        <v>77.419998000000007</v>
      </c>
      <c r="G4571">
        <v>77.419998000000007</v>
      </c>
      <c r="H4571">
        <v>0</v>
      </c>
    </row>
    <row r="4572" spans="1:8" x14ac:dyDescent="0.25">
      <c r="A4572" s="1">
        <v>40473</v>
      </c>
      <c r="B4572" s="1" t="str">
        <f t="shared" si="71"/>
        <v>2010M10</v>
      </c>
      <c r="C4572">
        <v>77.480002999999996</v>
      </c>
      <c r="D4572">
        <v>77.75</v>
      </c>
      <c r="E4572">
        <v>77.209998999999996</v>
      </c>
      <c r="F4572">
        <v>77.470000999999996</v>
      </c>
      <c r="G4572">
        <v>77.470000999999996</v>
      </c>
      <c r="H4572">
        <v>0</v>
      </c>
    </row>
    <row r="4573" spans="1:8" x14ac:dyDescent="0.25">
      <c r="A4573" s="1">
        <v>40476</v>
      </c>
      <c r="B4573" s="1" t="str">
        <f t="shared" si="71"/>
        <v>2010M10</v>
      </c>
      <c r="C4573">
        <v>77.410004000000001</v>
      </c>
      <c r="D4573">
        <v>77.440002000000007</v>
      </c>
      <c r="E4573">
        <v>76.709998999999996</v>
      </c>
      <c r="F4573">
        <v>77.099997999999999</v>
      </c>
      <c r="G4573">
        <v>77.099997999999999</v>
      </c>
      <c r="H4573">
        <v>0</v>
      </c>
    </row>
    <row r="4574" spans="1:8" x14ac:dyDescent="0.25">
      <c r="A4574" s="1">
        <v>40477</v>
      </c>
      <c r="B4574" s="1" t="str">
        <f t="shared" si="71"/>
        <v>2010M10</v>
      </c>
      <c r="C4574">
        <v>77.360000999999997</v>
      </c>
      <c r="D4574">
        <v>77.819999999999993</v>
      </c>
      <c r="E4574">
        <v>77.040001000000004</v>
      </c>
      <c r="F4574">
        <v>77.709998999999996</v>
      </c>
      <c r="G4574">
        <v>77.709998999999996</v>
      </c>
      <c r="H4574">
        <v>0</v>
      </c>
    </row>
    <row r="4575" spans="1:8" x14ac:dyDescent="0.25">
      <c r="A4575" s="1">
        <v>40478</v>
      </c>
      <c r="B4575" s="1" t="str">
        <f t="shared" si="71"/>
        <v>2010M10</v>
      </c>
      <c r="C4575">
        <v>77.639999000000003</v>
      </c>
      <c r="D4575">
        <v>78.269997000000004</v>
      </c>
      <c r="E4575">
        <v>77.559997999999993</v>
      </c>
      <c r="F4575">
        <v>78.150002000000001</v>
      </c>
      <c r="G4575">
        <v>78.150002000000001</v>
      </c>
      <c r="H4575">
        <v>0</v>
      </c>
    </row>
    <row r="4576" spans="1:8" x14ac:dyDescent="0.25">
      <c r="A4576" s="1">
        <v>40479</v>
      </c>
      <c r="B4576" s="1" t="str">
        <f t="shared" si="71"/>
        <v>2010M10</v>
      </c>
      <c r="C4576">
        <v>78.059997999999993</v>
      </c>
      <c r="D4576">
        <v>78.059997999999993</v>
      </c>
      <c r="E4576">
        <v>77.169998000000007</v>
      </c>
      <c r="F4576">
        <v>77.309997999999993</v>
      </c>
      <c r="G4576">
        <v>77.309997999999993</v>
      </c>
      <c r="H4576">
        <v>0</v>
      </c>
    </row>
    <row r="4577" spans="1:8" x14ac:dyDescent="0.25">
      <c r="A4577" s="1">
        <v>40480</v>
      </c>
      <c r="B4577" s="1" t="str">
        <f t="shared" si="71"/>
        <v>2010M10</v>
      </c>
      <c r="C4577">
        <v>77.279999000000004</v>
      </c>
      <c r="D4577">
        <v>77.760002</v>
      </c>
      <c r="E4577">
        <v>77.029999000000004</v>
      </c>
      <c r="F4577">
        <v>77.269997000000004</v>
      </c>
      <c r="G4577">
        <v>77.269997000000004</v>
      </c>
      <c r="H4577">
        <v>0</v>
      </c>
    </row>
    <row r="4578" spans="1:8" x14ac:dyDescent="0.25">
      <c r="A4578" s="1">
        <v>40483</v>
      </c>
      <c r="B4578" s="1" t="str">
        <f t="shared" si="71"/>
        <v>2010M11</v>
      </c>
      <c r="C4578">
        <v>76.949996999999996</v>
      </c>
      <c r="D4578">
        <v>77.419998000000007</v>
      </c>
      <c r="E4578">
        <v>76.769997000000004</v>
      </c>
      <c r="F4578">
        <v>77.300003000000004</v>
      </c>
      <c r="G4578">
        <v>77.300003000000004</v>
      </c>
      <c r="H4578">
        <v>0</v>
      </c>
    </row>
    <row r="4579" spans="1:8" x14ac:dyDescent="0.25">
      <c r="A4579" s="1">
        <v>40484</v>
      </c>
      <c r="B4579" s="1" t="str">
        <f t="shared" si="71"/>
        <v>2010M11</v>
      </c>
      <c r="C4579">
        <v>77.199996999999996</v>
      </c>
      <c r="D4579">
        <v>77.309997999999993</v>
      </c>
      <c r="E4579">
        <v>76.639999000000003</v>
      </c>
      <c r="F4579">
        <v>76.720000999999996</v>
      </c>
      <c r="G4579">
        <v>76.720000999999996</v>
      </c>
      <c r="H4579">
        <v>0</v>
      </c>
    </row>
    <row r="4580" spans="1:8" x14ac:dyDescent="0.25">
      <c r="A4580" s="1">
        <v>40485</v>
      </c>
      <c r="B4580" s="1" t="str">
        <f t="shared" si="71"/>
        <v>2010M11</v>
      </c>
      <c r="C4580">
        <v>76.720000999999996</v>
      </c>
      <c r="D4580">
        <v>76.980002999999996</v>
      </c>
      <c r="E4580">
        <v>76.220000999999996</v>
      </c>
      <c r="F4580">
        <v>76.480002999999996</v>
      </c>
      <c r="G4580">
        <v>76.480002999999996</v>
      </c>
      <c r="H4580">
        <v>0</v>
      </c>
    </row>
    <row r="4581" spans="1:8" x14ac:dyDescent="0.25">
      <c r="A4581" s="1">
        <v>40486</v>
      </c>
      <c r="B4581" s="1" t="str">
        <f t="shared" si="71"/>
        <v>2010M11</v>
      </c>
      <c r="C4581">
        <v>76.389999000000003</v>
      </c>
      <c r="D4581">
        <v>76.5</v>
      </c>
      <c r="E4581">
        <v>75.629997000000003</v>
      </c>
      <c r="F4581">
        <v>75.879997000000003</v>
      </c>
      <c r="G4581">
        <v>75.879997000000003</v>
      </c>
      <c r="H4581">
        <v>0</v>
      </c>
    </row>
    <row r="4582" spans="1:8" x14ac:dyDescent="0.25">
      <c r="A4582" s="1">
        <v>40487</v>
      </c>
      <c r="B4582" s="1" t="str">
        <f t="shared" si="71"/>
        <v>2010M11</v>
      </c>
      <c r="C4582">
        <v>75.870002999999997</v>
      </c>
      <c r="D4582">
        <v>76.639999000000003</v>
      </c>
      <c r="E4582">
        <v>75.730002999999996</v>
      </c>
      <c r="F4582">
        <v>76.550003000000004</v>
      </c>
      <c r="G4582">
        <v>76.550003000000004</v>
      </c>
      <c r="H4582">
        <v>0</v>
      </c>
    </row>
    <row r="4583" spans="1:8" x14ac:dyDescent="0.25">
      <c r="A4583" s="1">
        <v>40490</v>
      </c>
      <c r="B4583" s="1" t="str">
        <f t="shared" si="71"/>
        <v>2010M11</v>
      </c>
      <c r="C4583">
        <v>76.419998000000007</v>
      </c>
      <c r="D4583">
        <v>77.160004000000001</v>
      </c>
      <c r="E4583">
        <v>76.379997000000003</v>
      </c>
      <c r="F4583">
        <v>77.029999000000004</v>
      </c>
      <c r="G4583">
        <v>77.029999000000004</v>
      </c>
      <c r="H4583">
        <v>0</v>
      </c>
    </row>
    <row r="4584" spans="1:8" x14ac:dyDescent="0.25">
      <c r="A4584" s="1">
        <v>40491</v>
      </c>
      <c r="B4584" s="1" t="str">
        <f t="shared" si="71"/>
        <v>2010M11</v>
      </c>
      <c r="C4584">
        <v>77.260002</v>
      </c>
      <c r="D4584">
        <v>77.870002999999997</v>
      </c>
      <c r="E4584">
        <v>76.709998999999996</v>
      </c>
      <c r="F4584">
        <v>77.440002000000007</v>
      </c>
      <c r="G4584">
        <v>77.440002000000007</v>
      </c>
      <c r="H4584">
        <v>0</v>
      </c>
    </row>
    <row r="4585" spans="1:8" x14ac:dyDescent="0.25">
      <c r="A4585" s="1">
        <v>40492</v>
      </c>
      <c r="B4585" s="1" t="str">
        <f t="shared" si="71"/>
        <v>2010M11</v>
      </c>
      <c r="C4585">
        <v>77.739998</v>
      </c>
      <c r="D4585">
        <v>78.169998000000007</v>
      </c>
      <c r="E4585">
        <v>77.489998</v>
      </c>
      <c r="F4585">
        <v>77.629997000000003</v>
      </c>
      <c r="G4585">
        <v>77.629997000000003</v>
      </c>
      <c r="H4585">
        <v>0</v>
      </c>
    </row>
    <row r="4586" spans="1:8" x14ac:dyDescent="0.25">
      <c r="A4586" s="1">
        <v>40493</v>
      </c>
      <c r="B4586" s="1" t="str">
        <f t="shared" si="71"/>
        <v>2010M11</v>
      </c>
      <c r="C4586">
        <v>77.629997000000003</v>
      </c>
      <c r="D4586">
        <v>78.290001000000004</v>
      </c>
      <c r="E4586">
        <v>77.440002000000007</v>
      </c>
      <c r="F4586">
        <v>78.220000999999996</v>
      </c>
      <c r="G4586">
        <v>78.220000999999996</v>
      </c>
      <c r="H4586">
        <v>0</v>
      </c>
    </row>
    <row r="4587" spans="1:8" x14ac:dyDescent="0.25">
      <c r="A4587" s="1">
        <v>40494</v>
      </c>
      <c r="B4587" s="1" t="str">
        <f t="shared" si="71"/>
        <v>2010M11</v>
      </c>
      <c r="C4587">
        <v>78.160004000000001</v>
      </c>
      <c r="D4587">
        <v>78.480002999999996</v>
      </c>
      <c r="E4587">
        <v>77.699996999999996</v>
      </c>
      <c r="F4587">
        <v>78.080001999999993</v>
      </c>
      <c r="G4587">
        <v>78.080001999999993</v>
      </c>
      <c r="H4587">
        <v>0</v>
      </c>
    </row>
    <row r="4588" spans="1:8" x14ac:dyDescent="0.25">
      <c r="A4588" s="1">
        <v>40497</v>
      </c>
      <c r="B4588" s="1" t="str">
        <f t="shared" si="71"/>
        <v>2010M11</v>
      </c>
      <c r="C4588">
        <v>78.120002999999997</v>
      </c>
      <c r="D4588">
        <v>78.709998999999996</v>
      </c>
      <c r="E4588">
        <v>77.879997000000003</v>
      </c>
      <c r="F4588">
        <v>78.519997000000004</v>
      </c>
      <c r="G4588">
        <v>78.519997000000004</v>
      </c>
      <c r="H4588">
        <v>0</v>
      </c>
    </row>
    <row r="4589" spans="1:8" x14ac:dyDescent="0.25">
      <c r="A4589" s="1">
        <v>40498</v>
      </c>
      <c r="B4589" s="1" t="str">
        <f t="shared" si="71"/>
        <v>2010M11</v>
      </c>
      <c r="C4589">
        <v>78.690002000000007</v>
      </c>
      <c r="D4589">
        <v>79.459998999999996</v>
      </c>
      <c r="E4589">
        <v>78.300003000000004</v>
      </c>
      <c r="F4589">
        <v>79.209998999999996</v>
      </c>
      <c r="G4589">
        <v>79.209998999999996</v>
      </c>
      <c r="H4589">
        <v>0</v>
      </c>
    </row>
    <row r="4590" spans="1:8" x14ac:dyDescent="0.25">
      <c r="A4590" s="1">
        <v>40499</v>
      </c>
      <c r="B4590" s="1" t="str">
        <f t="shared" si="71"/>
        <v>2010M11</v>
      </c>
      <c r="C4590">
        <v>79.290001000000004</v>
      </c>
      <c r="D4590">
        <v>79.370002999999997</v>
      </c>
      <c r="E4590">
        <v>78.860000999999997</v>
      </c>
      <c r="F4590">
        <v>79.080001999999993</v>
      </c>
      <c r="G4590">
        <v>79.080001999999993</v>
      </c>
      <c r="H4590">
        <v>0</v>
      </c>
    </row>
    <row r="4591" spans="1:8" x14ac:dyDescent="0.25">
      <c r="A4591" s="1">
        <v>40500</v>
      </c>
      <c r="B4591" s="1" t="str">
        <f t="shared" si="71"/>
        <v>2010M11</v>
      </c>
      <c r="C4591">
        <v>78.949996999999996</v>
      </c>
      <c r="D4591">
        <v>79.010002</v>
      </c>
      <c r="E4591">
        <v>78.430000000000007</v>
      </c>
      <c r="F4591">
        <v>78.620002999999997</v>
      </c>
      <c r="G4591">
        <v>78.620002999999997</v>
      </c>
      <c r="H4591">
        <v>0</v>
      </c>
    </row>
    <row r="4592" spans="1:8" x14ac:dyDescent="0.25">
      <c r="A4592" s="1">
        <v>40501</v>
      </c>
      <c r="B4592" s="1" t="str">
        <f t="shared" si="71"/>
        <v>2010M11</v>
      </c>
      <c r="C4592">
        <v>78.519997000000004</v>
      </c>
      <c r="D4592">
        <v>78.720000999999996</v>
      </c>
      <c r="E4592">
        <v>78.169998000000007</v>
      </c>
      <c r="F4592">
        <v>78.5</v>
      </c>
      <c r="G4592">
        <v>78.5</v>
      </c>
      <c r="H4592">
        <v>0</v>
      </c>
    </row>
    <row r="4593" spans="1:8" x14ac:dyDescent="0.25">
      <c r="A4593" s="1">
        <v>40504</v>
      </c>
      <c r="B4593" s="1" t="str">
        <f t="shared" si="71"/>
        <v>2010M11</v>
      </c>
      <c r="C4593">
        <v>78.209998999999996</v>
      </c>
      <c r="D4593">
        <v>78.879997000000003</v>
      </c>
      <c r="E4593">
        <v>77.970000999999996</v>
      </c>
      <c r="F4593">
        <v>78.680000000000007</v>
      </c>
      <c r="G4593">
        <v>78.680000000000007</v>
      </c>
      <c r="H4593">
        <v>0</v>
      </c>
    </row>
    <row r="4594" spans="1:8" x14ac:dyDescent="0.25">
      <c r="A4594" s="1">
        <v>40505</v>
      </c>
      <c r="B4594" s="1" t="str">
        <f t="shared" si="71"/>
        <v>2010M11</v>
      </c>
      <c r="C4594">
        <v>78.699996999999996</v>
      </c>
      <c r="D4594">
        <v>79.739998</v>
      </c>
      <c r="E4594">
        <v>78.690002000000007</v>
      </c>
      <c r="F4594">
        <v>79.680000000000007</v>
      </c>
      <c r="G4594">
        <v>79.680000000000007</v>
      </c>
      <c r="H4594">
        <v>0</v>
      </c>
    </row>
    <row r="4595" spans="1:8" x14ac:dyDescent="0.25">
      <c r="A4595" s="1">
        <v>40506</v>
      </c>
      <c r="B4595" s="1" t="str">
        <f t="shared" si="71"/>
        <v>2010M11</v>
      </c>
      <c r="C4595">
        <v>79.680000000000007</v>
      </c>
      <c r="D4595">
        <v>80</v>
      </c>
      <c r="E4595">
        <v>79.389999000000003</v>
      </c>
      <c r="F4595">
        <v>79.870002999999997</v>
      </c>
      <c r="G4595">
        <v>79.870002999999997</v>
      </c>
      <c r="H4595">
        <v>0</v>
      </c>
    </row>
    <row r="4596" spans="1:8" x14ac:dyDescent="0.25">
      <c r="A4596" s="1">
        <v>40508</v>
      </c>
      <c r="B4596" s="1" t="str">
        <f t="shared" si="71"/>
        <v>2010M11</v>
      </c>
      <c r="C4596">
        <v>79.769997000000004</v>
      </c>
      <c r="D4596">
        <v>80.519997000000004</v>
      </c>
      <c r="E4596">
        <v>79.75</v>
      </c>
      <c r="F4596">
        <v>80.360000999999997</v>
      </c>
      <c r="G4596">
        <v>80.360000999999997</v>
      </c>
      <c r="H4596">
        <v>0</v>
      </c>
    </row>
    <row r="4597" spans="1:8" x14ac:dyDescent="0.25">
      <c r="A4597" s="1">
        <v>40511</v>
      </c>
      <c r="B4597" s="1" t="str">
        <f t="shared" si="71"/>
        <v>2010M11</v>
      </c>
      <c r="C4597">
        <v>80.610000999999997</v>
      </c>
      <c r="D4597">
        <v>81.139999000000003</v>
      </c>
      <c r="E4597">
        <v>80.050003000000004</v>
      </c>
      <c r="F4597">
        <v>80.839995999999999</v>
      </c>
      <c r="G4597">
        <v>80.839995999999999</v>
      </c>
      <c r="H4597">
        <v>0</v>
      </c>
    </row>
    <row r="4598" spans="1:8" x14ac:dyDescent="0.25">
      <c r="A4598" s="1">
        <v>40512</v>
      </c>
      <c r="B4598" s="1" t="str">
        <f t="shared" si="71"/>
        <v>2010M11</v>
      </c>
      <c r="C4598">
        <v>80.860000999999997</v>
      </c>
      <c r="D4598">
        <v>81.440002000000007</v>
      </c>
      <c r="E4598">
        <v>80.669998000000007</v>
      </c>
      <c r="F4598">
        <v>81.199996999999996</v>
      </c>
      <c r="G4598">
        <v>81.199996999999996</v>
      </c>
      <c r="H4598">
        <v>0</v>
      </c>
    </row>
    <row r="4599" spans="1:8" x14ac:dyDescent="0.25">
      <c r="A4599" s="1">
        <v>40513</v>
      </c>
      <c r="B4599" s="1" t="str">
        <f t="shared" si="71"/>
        <v>2010M12</v>
      </c>
      <c r="C4599">
        <v>81.260002</v>
      </c>
      <c r="D4599">
        <v>81.360000999999997</v>
      </c>
      <c r="E4599">
        <v>80.5</v>
      </c>
      <c r="F4599">
        <v>80.709998999999996</v>
      </c>
      <c r="G4599">
        <v>80.709998999999996</v>
      </c>
      <c r="H4599">
        <v>0</v>
      </c>
    </row>
    <row r="4600" spans="1:8" x14ac:dyDescent="0.25">
      <c r="A4600" s="1">
        <v>40514</v>
      </c>
      <c r="B4600" s="1" t="str">
        <f t="shared" si="71"/>
        <v>2010M12</v>
      </c>
      <c r="C4600">
        <v>80.790001000000004</v>
      </c>
      <c r="D4600">
        <v>81.019997000000004</v>
      </c>
      <c r="E4600">
        <v>80.059997999999993</v>
      </c>
      <c r="F4600">
        <v>80.300003000000004</v>
      </c>
      <c r="G4600">
        <v>80.300003000000004</v>
      </c>
      <c r="H4600">
        <v>0</v>
      </c>
    </row>
    <row r="4601" spans="1:8" x14ac:dyDescent="0.25">
      <c r="A4601" s="1">
        <v>40515</v>
      </c>
      <c r="B4601" s="1" t="str">
        <f t="shared" si="71"/>
        <v>2010M12</v>
      </c>
      <c r="C4601">
        <v>80.220000999999996</v>
      </c>
      <c r="D4601">
        <v>80.319999999999993</v>
      </c>
      <c r="E4601">
        <v>79.059997999999993</v>
      </c>
      <c r="F4601">
        <v>79.379997000000003</v>
      </c>
      <c r="G4601">
        <v>79.379997000000003</v>
      </c>
      <c r="H4601">
        <v>0</v>
      </c>
    </row>
    <row r="4602" spans="1:8" x14ac:dyDescent="0.25">
      <c r="A4602" s="1">
        <v>40518</v>
      </c>
      <c r="B4602" s="1" t="str">
        <f t="shared" si="71"/>
        <v>2010M12</v>
      </c>
      <c r="C4602">
        <v>79.199996999999996</v>
      </c>
      <c r="D4602">
        <v>79.970000999999996</v>
      </c>
      <c r="E4602">
        <v>79.169998000000007</v>
      </c>
      <c r="F4602">
        <v>79.569999999999993</v>
      </c>
      <c r="G4602">
        <v>79.569999999999993</v>
      </c>
      <c r="H4602">
        <v>0</v>
      </c>
    </row>
    <row r="4603" spans="1:8" x14ac:dyDescent="0.25">
      <c r="A4603" s="1">
        <v>40519</v>
      </c>
      <c r="B4603" s="1" t="str">
        <f t="shared" si="71"/>
        <v>2010M12</v>
      </c>
      <c r="C4603">
        <v>79.709998999999996</v>
      </c>
      <c r="D4603">
        <v>80.010002</v>
      </c>
      <c r="E4603">
        <v>79.199996999999996</v>
      </c>
      <c r="F4603">
        <v>79.860000999999997</v>
      </c>
      <c r="G4603">
        <v>79.860000999999997</v>
      </c>
      <c r="H4603">
        <v>0</v>
      </c>
    </row>
    <row r="4604" spans="1:8" x14ac:dyDescent="0.25">
      <c r="A4604" s="1">
        <v>40520</v>
      </c>
      <c r="B4604" s="1" t="str">
        <f t="shared" si="71"/>
        <v>2010M12</v>
      </c>
      <c r="C4604">
        <v>79.940002000000007</v>
      </c>
      <c r="D4604">
        <v>80.400002000000001</v>
      </c>
      <c r="E4604">
        <v>79.889999000000003</v>
      </c>
      <c r="F4604">
        <v>80</v>
      </c>
      <c r="G4604">
        <v>80</v>
      </c>
      <c r="H4604">
        <v>0</v>
      </c>
    </row>
    <row r="4605" spans="1:8" x14ac:dyDescent="0.25">
      <c r="A4605" s="1">
        <v>40521</v>
      </c>
      <c r="B4605" s="1" t="str">
        <f t="shared" si="71"/>
        <v>2010M12</v>
      </c>
      <c r="C4605">
        <v>80.040001000000004</v>
      </c>
      <c r="D4605">
        <v>80.400002000000001</v>
      </c>
      <c r="E4605">
        <v>79.680000000000007</v>
      </c>
      <c r="F4605">
        <v>80.069999999999993</v>
      </c>
      <c r="G4605">
        <v>80.069999999999993</v>
      </c>
      <c r="H4605">
        <v>0</v>
      </c>
    </row>
    <row r="4606" spans="1:8" x14ac:dyDescent="0.25">
      <c r="A4606" s="1">
        <v>40522</v>
      </c>
      <c r="B4606" s="1" t="str">
        <f t="shared" si="71"/>
        <v>2010M12</v>
      </c>
      <c r="C4606">
        <v>80.089995999999999</v>
      </c>
      <c r="D4606">
        <v>80.300003000000004</v>
      </c>
      <c r="E4606">
        <v>79.819999999999993</v>
      </c>
      <c r="F4606">
        <v>80.069999999999993</v>
      </c>
      <c r="G4606">
        <v>80.069999999999993</v>
      </c>
      <c r="H4606">
        <v>0</v>
      </c>
    </row>
    <row r="4607" spans="1:8" x14ac:dyDescent="0.25">
      <c r="A4607" s="1">
        <v>40525</v>
      </c>
      <c r="B4607" s="1" t="str">
        <f t="shared" si="71"/>
        <v>2010M12</v>
      </c>
      <c r="C4607">
        <v>80.230002999999996</v>
      </c>
      <c r="D4607">
        <v>80.309997999999993</v>
      </c>
      <c r="E4607">
        <v>79.099997999999999</v>
      </c>
      <c r="F4607">
        <v>79.279999000000004</v>
      </c>
      <c r="G4607">
        <v>79.279999000000004</v>
      </c>
      <c r="H4607">
        <v>0</v>
      </c>
    </row>
    <row r="4608" spans="1:8" x14ac:dyDescent="0.25">
      <c r="A4608" s="1">
        <v>40526</v>
      </c>
      <c r="B4608" s="1" t="str">
        <f t="shared" si="71"/>
        <v>2010M12</v>
      </c>
      <c r="C4608">
        <v>79.360000999999997</v>
      </c>
      <c r="D4608">
        <v>79.529999000000004</v>
      </c>
      <c r="E4608">
        <v>78.830001999999993</v>
      </c>
      <c r="F4608">
        <v>79.370002999999997</v>
      </c>
      <c r="G4608">
        <v>79.370002999999997</v>
      </c>
      <c r="H4608">
        <v>0</v>
      </c>
    </row>
    <row r="4609" spans="1:8" x14ac:dyDescent="0.25">
      <c r="A4609" s="1">
        <v>40527</v>
      </c>
      <c r="B4609" s="1" t="str">
        <f t="shared" si="71"/>
        <v>2010M12</v>
      </c>
      <c r="C4609">
        <v>79.550003000000004</v>
      </c>
      <c r="D4609">
        <v>80.279999000000004</v>
      </c>
      <c r="E4609">
        <v>79.459998999999996</v>
      </c>
      <c r="F4609">
        <v>80.260002</v>
      </c>
      <c r="G4609">
        <v>80.260002</v>
      </c>
      <c r="H4609">
        <v>0</v>
      </c>
    </row>
    <row r="4610" spans="1:8" x14ac:dyDescent="0.25">
      <c r="A4610" s="1">
        <v>40528</v>
      </c>
      <c r="B4610" s="1" t="str">
        <f t="shared" si="71"/>
        <v>2010M12</v>
      </c>
      <c r="C4610">
        <v>80.209998999999996</v>
      </c>
      <c r="D4610">
        <v>80.389999000000003</v>
      </c>
      <c r="E4610">
        <v>79.980002999999996</v>
      </c>
      <c r="F4610">
        <v>80.180000000000007</v>
      </c>
      <c r="G4610">
        <v>80.180000000000007</v>
      </c>
      <c r="H4610">
        <v>0</v>
      </c>
    </row>
    <row r="4611" spans="1:8" x14ac:dyDescent="0.25">
      <c r="A4611" s="1">
        <v>40529</v>
      </c>
      <c r="B4611" s="1" t="str">
        <f t="shared" ref="B4611:B4674" si="72">YEAR(A4611)&amp;"M"&amp;MONTH(A4611)</f>
        <v>2010M12</v>
      </c>
      <c r="C4611">
        <v>80.050003000000004</v>
      </c>
      <c r="D4611">
        <v>80.629997000000003</v>
      </c>
      <c r="E4611">
        <v>79.550003000000004</v>
      </c>
      <c r="F4611">
        <v>80.370002999999997</v>
      </c>
      <c r="G4611">
        <v>80.370002999999997</v>
      </c>
      <c r="H4611">
        <v>0</v>
      </c>
    </row>
    <row r="4612" spans="1:8" x14ac:dyDescent="0.25">
      <c r="A4612" s="1">
        <v>40532</v>
      </c>
      <c r="B4612" s="1" t="str">
        <f t="shared" si="72"/>
        <v>2010M12</v>
      </c>
      <c r="C4612">
        <v>80.459998999999996</v>
      </c>
      <c r="D4612">
        <v>80.720000999999996</v>
      </c>
      <c r="E4612">
        <v>80.309997999999993</v>
      </c>
      <c r="F4612">
        <v>80.629997000000003</v>
      </c>
      <c r="G4612">
        <v>80.629997000000003</v>
      </c>
      <c r="H4612">
        <v>0</v>
      </c>
    </row>
    <row r="4613" spans="1:8" x14ac:dyDescent="0.25">
      <c r="A4613" s="1">
        <v>40533</v>
      </c>
      <c r="B4613" s="1" t="str">
        <f t="shared" si="72"/>
        <v>2010M12</v>
      </c>
      <c r="C4613">
        <v>80.620002999999997</v>
      </c>
      <c r="D4613">
        <v>80.819999999999993</v>
      </c>
      <c r="E4613">
        <v>80.239998</v>
      </c>
      <c r="F4613">
        <v>80.720000999999996</v>
      </c>
      <c r="G4613">
        <v>80.720000999999996</v>
      </c>
      <c r="H4613">
        <v>0</v>
      </c>
    </row>
    <row r="4614" spans="1:8" x14ac:dyDescent="0.25">
      <c r="A4614" s="1">
        <v>40534</v>
      </c>
      <c r="B4614" s="1" t="str">
        <f t="shared" si="72"/>
        <v>2010M12</v>
      </c>
      <c r="C4614">
        <v>80.709998999999996</v>
      </c>
      <c r="D4614">
        <v>80.779999000000004</v>
      </c>
      <c r="E4614">
        <v>80.279999000000004</v>
      </c>
      <c r="F4614">
        <v>80.730002999999996</v>
      </c>
      <c r="G4614">
        <v>80.730002999999996</v>
      </c>
      <c r="H4614">
        <v>0</v>
      </c>
    </row>
    <row r="4615" spans="1:8" x14ac:dyDescent="0.25">
      <c r="A4615" s="1">
        <v>40535</v>
      </c>
      <c r="B4615" s="1" t="str">
        <f t="shared" si="72"/>
        <v>2010M12</v>
      </c>
      <c r="C4615">
        <v>80.580001999999993</v>
      </c>
      <c r="D4615">
        <v>80.830001999999993</v>
      </c>
      <c r="E4615">
        <v>80.339995999999999</v>
      </c>
      <c r="F4615">
        <v>80.5</v>
      </c>
      <c r="G4615">
        <v>80.5</v>
      </c>
      <c r="H4615">
        <v>0</v>
      </c>
    </row>
    <row r="4616" spans="1:8" x14ac:dyDescent="0.25">
      <c r="A4616" s="1">
        <v>40539</v>
      </c>
      <c r="B4616" s="1" t="str">
        <f t="shared" si="72"/>
        <v>2010M12</v>
      </c>
      <c r="C4616">
        <v>80.660004000000001</v>
      </c>
      <c r="D4616">
        <v>80.660004000000001</v>
      </c>
      <c r="E4616">
        <v>80.209998999999996</v>
      </c>
      <c r="F4616">
        <v>80.370002999999997</v>
      </c>
      <c r="G4616">
        <v>80.370002999999997</v>
      </c>
      <c r="H4616">
        <v>0</v>
      </c>
    </row>
    <row r="4617" spans="1:8" x14ac:dyDescent="0.25">
      <c r="A4617" s="1">
        <v>40540</v>
      </c>
      <c r="B4617" s="1" t="str">
        <f t="shared" si="72"/>
        <v>2010M12</v>
      </c>
      <c r="C4617">
        <v>80.089995999999999</v>
      </c>
      <c r="D4617">
        <v>80.459998999999996</v>
      </c>
      <c r="E4617">
        <v>79.599997999999999</v>
      </c>
      <c r="F4617">
        <v>80.360000999999997</v>
      </c>
      <c r="G4617">
        <v>80.360000999999997</v>
      </c>
      <c r="H4617">
        <v>0</v>
      </c>
    </row>
    <row r="4618" spans="1:8" x14ac:dyDescent="0.25">
      <c r="A4618" s="1">
        <v>40541</v>
      </c>
      <c r="B4618" s="1" t="str">
        <f t="shared" si="72"/>
        <v>2010M12</v>
      </c>
      <c r="C4618">
        <v>80.410004000000001</v>
      </c>
      <c r="D4618">
        <v>80.440002000000007</v>
      </c>
      <c r="E4618">
        <v>79.699996999999996</v>
      </c>
      <c r="F4618">
        <v>79.800003000000004</v>
      </c>
      <c r="G4618">
        <v>79.800003000000004</v>
      </c>
      <c r="H4618">
        <v>0</v>
      </c>
    </row>
    <row r="4619" spans="1:8" x14ac:dyDescent="0.25">
      <c r="A4619" s="1">
        <v>40542</v>
      </c>
      <c r="B4619" s="1" t="str">
        <f t="shared" si="72"/>
        <v>2010M12</v>
      </c>
      <c r="C4619">
        <v>79.680000000000007</v>
      </c>
      <c r="D4619">
        <v>79.739998</v>
      </c>
      <c r="E4619">
        <v>79.430000000000007</v>
      </c>
      <c r="F4619">
        <v>79.519997000000004</v>
      </c>
      <c r="G4619">
        <v>79.519997000000004</v>
      </c>
      <c r="H4619">
        <v>0</v>
      </c>
    </row>
    <row r="4620" spans="1:8" x14ac:dyDescent="0.25">
      <c r="A4620" s="1">
        <v>40543</v>
      </c>
      <c r="B4620" s="1" t="str">
        <f t="shared" si="72"/>
        <v>2010M12</v>
      </c>
      <c r="C4620">
        <v>79.459998999999996</v>
      </c>
      <c r="D4620">
        <v>79.519997000000004</v>
      </c>
      <c r="E4620">
        <v>78.779999000000004</v>
      </c>
      <c r="F4620">
        <v>79.029999000000004</v>
      </c>
      <c r="G4620">
        <v>79.029999000000004</v>
      </c>
      <c r="H4620">
        <v>0</v>
      </c>
    </row>
    <row r="4621" spans="1:8" x14ac:dyDescent="0.25">
      <c r="A4621" s="1">
        <v>40546</v>
      </c>
      <c r="B4621" s="1" t="str">
        <f t="shared" si="72"/>
        <v>2011M1</v>
      </c>
      <c r="C4621">
        <v>79.059997999999993</v>
      </c>
      <c r="D4621">
        <v>79.529999000000004</v>
      </c>
      <c r="E4621">
        <v>78.989998</v>
      </c>
      <c r="F4621">
        <v>79.129997000000003</v>
      </c>
      <c r="G4621">
        <v>79.129997000000003</v>
      </c>
      <c r="H4621">
        <v>0</v>
      </c>
    </row>
    <row r="4622" spans="1:8" x14ac:dyDescent="0.25">
      <c r="A4622" s="1">
        <v>40547</v>
      </c>
      <c r="B4622" s="1" t="str">
        <f t="shared" si="72"/>
        <v>2011M1</v>
      </c>
      <c r="C4622">
        <v>79.099997999999999</v>
      </c>
      <c r="D4622">
        <v>79.510002</v>
      </c>
      <c r="E4622">
        <v>78.889999000000003</v>
      </c>
      <c r="F4622">
        <v>79.440002000000007</v>
      </c>
      <c r="G4622">
        <v>79.440002000000007</v>
      </c>
      <c r="H4622">
        <v>0</v>
      </c>
    </row>
    <row r="4623" spans="1:8" x14ac:dyDescent="0.25">
      <c r="A4623" s="1">
        <v>40548</v>
      </c>
      <c r="B4623" s="1" t="str">
        <f t="shared" si="72"/>
        <v>2011M1</v>
      </c>
      <c r="C4623">
        <v>79.389999000000003</v>
      </c>
      <c r="D4623">
        <v>80.349997999999999</v>
      </c>
      <c r="E4623">
        <v>79.379997000000003</v>
      </c>
      <c r="F4623">
        <v>80.260002</v>
      </c>
      <c r="G4623">
        <v>80.260002</v>
      </c>
      <c r="H4623">
        <v>0</v>
      </c>
    </row>
    <row r="4624" spans="1:8" x14ac:dyDescent="0.25">
      <c r="A4624" s="1">
        <v>40549</v>
      </c>
      <c r="B4624" s="1" t="str">
        <f t="shared" si="72"/>
        <v>2011M1</v>
      </c>
      <c r="C4624">
        <v>80.180000000000007</v>
      </c>
      <c r="D4624">
        <v>80.940002000000007</v>
      </c>
      <c r="E4624">
        <v>80.160004000000001</v>
      </c>
      <c r="F4624">
        <v>80.790001000000004</v>
      </c>
      <c r="G4624">
        <v>80.790001000000004</v>
      </c>
      <c r="H4624">
        <v>0</v>
      </c>
    </row>
    <row r="4625" spans="1:8" x14ac:dyDescent="0.25">
      <c r="A4625" s="1">
        <v>40550</v>
      </c>
      <c r="B4625" s="1" t="str">
        <f t="shared" si="72"/>
        <v>2011M1</v>
      </c>
      <c r="C4625">
        <v>80.870002999999997</v>
      </c>
      <c r="D4625">
        <v>81.139999000000003</v>
      </c>
      <c r="E4625">
        <v>80.690002000000007</v>
      </c>
      <c r="F4625">
        <v>81.010002</v>
      </c>
      <c r="G4625">
        <v>81.010002</v>
      </c>
      <c r="H4625">
        <v>0</v>
      </c>
    </row>
    <row r="4626" spans="1:8" x14ac:dyDescent="0.25">
      <c r="A4626" s="1">
        <v>40553</v>
      </c>
      <c r="B4626" s="1" t="str">
        <f t="shared" si="72"/>
        <v>2011M1</v>
      </c>
      <c r="C4626">
        <v>81.160004000000001</v>
      </c>
      <c r="D4626">
        <v>81.309997999999993</v>
      </c>
      <c r="E4626">
        <v>80.819999999999993</v>
      </c>
      <c r="F4626">
        <v>80.879997000000003</v>
      </c>
      <c r="G4626">
        <v>80.879997000000003</v>
      </c>
      <c r="H4626">
        <v>0</v>
      </c>
    </row>
    <row r="4627" spans="1:8" x14ac:dyDescent="0.25">
      <c r="A4627" s="1">
        <v>40554</v>
      </c>
      <c r="B4627" s="1" t="str">
        <f t="shared" si="72"/>
        <v>2011M1</v>
      </c>
      <c r="C4627">
        <v>80.879997000000003</v>
      </c>
      <c r="D4627">
        <v>81.150002000000001</v>
      </c>
      <c r="E4627">
        <v>80.739998</v>
      </c>
      <c r="F4627">
        <v>80.849997999999999</v>
      </c>
      <c r="G4627">
        <v>80.849997999999999</v>
      </c>
      <c r="H4627">
        <v>0</v>
      </c>
    </row>
    <row r="4628" spans="1:8" x14ac:dyDescent="0.25">
      <c r="A4628" s="1">
        <v>40555</v>
      </c>
      <c r="B4628" s="1" t="str">
        <f t="shared" si="72"/>
        <v>2011M1</v>
      </c>
      <c r="C4628">
        <v>80.75</v>
      </c>
      <c r="D4628">
        <v>80.849997999999999</v>
      </c>
      <c r="E4628">
        <v>79.989998</v>
      </c>
      <c r="F4628">
        <v>80.029999000000004</v>
      </c>
      <c r="G4628">
        <v>80.029999000000004</v>
      </c>
      <c r="H4628">
        <v>0</v>
      </c>
    </row>
    <row r="4629" spans="1:8" x14ac:dyDescent="0.25">
      <c r="A4629" s="1">
        <v>40556</v>
      </c>
      <c r="B4629" s="1" t="str">
        <f t="shared" si="72"/>
        <v>2011M1</v>
      </c>
      <c r="C4629">
        <v>80.110000999999997</v>
      </c>
      <c r="D4629">
        <v>80.239998</v>
      </c>
      <c r="E4629">
        <v>78.989998</v>
      </c>
      <c r="F4629">
        <v>79.190002000000007</v>
      </c>
      <c r="G4629">
        <v>79.190002000000007</v>
      </c>
      <c r="H4629">
        <v>0</v>
      </c>
    </row>
    <row r="4630" spans="1:8" x14ac:dyDescent="0.25">
      <c r="A4630" s="1">
        <v>40557</v>
      </c>
      <c r="B4630" s="1" t="str">
        <f t="shared" si="72"/>
        <v>2011M1</v>
      </c>
      <c r="C4630">
        <v>79.220000999999996</v>
      </c>
      <c r="D4630">
        <v>79.410004000000001</v>
      </c>
      <c r="E4630">
        <v>78.809997999999993</v>
      </c>
      <c r="F4630">
        <v>79.160004000000001</v>
      </c>
      <c r="G4630">
        <v>79.160004000000001</v>
      </c>
      <c r="H4630">
        <v>0</v>
      </c>
    </row>
    <row r="4631" spans="1:8" x14ac:dyDescent="0.25">
      <c r="A4631" s="1">
        <v>40561</v>
      </c>
      <c r="B4631" s="1" t="str">
        <f t="shared" si="72"/>
        <v>2011M1</v>
      </c>
      <c r="C4631">
        <v>79.400002000000001</v>
      </c>
      <c r="D4631">
        <v>79.5</v>
      </c>
      <c r="E4631">
        <v>78.639999000000003</v>
      </c>
      <c r="F4631">
        <v>78.959998999999996</v>
      </c>
      <c r="G4631">
        <v>78.959998999999996</v>
      </c>
      <c r="H4631">
        <v>0</v>
      </c>
    </row>
    <row r="4632" spans="1:8" x14ac:dyDescent="0.25">
      <c r="A4632" s="1">
        <v>40562</v>
      </c>
      <c r="B4632" s="1" t="str">
        <f t="shared" si="72"/>
        <v>2011M1</v>
      </c>
      <c r="C4632">
        <v>78.959998999999996</v>
      </c>
      <c r="D4632">
        <v>78.959998999999996</v>
      </c>
      <c r="E4632">
        <v>78.300003000000004</v>
      </c>
      <c r="F4632">
        <v>78.639999000000003</v>
      </c>
      <c r="G4632">
        <v>78.639999000000003</v>
      </c>
      <c r="H4632">
        <v>0</v>
      </c>
    </row>
    <row r="4633" spans="1:8" x14ac:dyDescent="0.25">
      <c r="A4633" s="1">
        <v>40563</v>
      </c>
      <c r="B4633" s="1" t="str">
        <f t="shared" si="72"/>
        <v>2011M1</v>
      </c>
      <c r="C4633">
        <v>78.75</v>
      </c>
      <c r="D4633">
        <v>79.169998000000007</v>
      </c>
      <c r="E4633">
        <v>78.440002000000007</v>
      </c>
      <c r="F4633">
        <v>78.819999999999993</v>
      </c>
      <c r="G4633">
        <v>78.819999999999993</v>
      </c>
      <c r="H4633">
        <v>0</v>
      </c>
    </row>
    <row r="4634" spans="1:8" x14ac:dyDescent="0.25">
      <c r="A4634" s="1">
        <v>40564</v>
      </c>
      <c r="B4634" s="1" t="str">
        <f t="shared" si="72"/>
        <v>2011M1</v>
      </c>
      <c r="C4634">
        <v>78.879997000000003</v>
      </c>
      <c r="D4634">
        <v>78.910004000000001</v>
      </c>
      <c r="E4634">
        <v>78.099997999999999</v>
      </c>
      <c r="F4634">
        <v>78.209998999999996</v>
      </c>
      <c r="G4634">
        <v>78.209998999999996</v>
      </c>
      <c r="H4634">
        <v>0</v>
      </c>
    </row>
    <row r="4635" spans="1:8" x14ac:dyDescent="0.25">
      <c r="A4635" s="1">
        <v>40567</v>
      </c>
      <c r="B4635" s="1" t="str">
        <f t="shared" si="72"/>
        <v>2011M1</v>
      </c>
      <c r="C4635">
        <v>78.139999000000003</v>
      </c>
      <c r="D4635">
        <v>78.510002</v>
      </c>
      <c r="E4635">
        <v>77.809997999999993</v>
      </c>
      <c r="F4635">
        <v>78.050003000000004</v>
      </c>
      <c r="G4635">
        <v>78.050003000000004</v>
      </c>
      <c r="H4635">
        <v>0</v>
      </c>
    </row>
    <row r="4636" spans="1:8" x14ac:dyDescent="0.25">
      <c r="A4636" s="1">
        <v>40568</v>
      </c>
      <c r="B4636" s="1" t="str">
        <f t="shared" si="72"/>
        <v>2011M1</v>
      </c>
      <c r="C4636">
        <v>78.050003000000004</v>
      </c>
      <c r="D4636">
        <v>78.410004000000001</v>
      </c>
      <c r="E4636">
        <v>77.819999999999993</v>
      </c>
      <c r="F4636">
        <v>78</v>
      </c>
      <c r="G4636">
        <v>78</v>
      </c>
      <c r="H4636">
        <v>0</v>
      </c>
    </row>
    <row r="4637" spans="1:8" x14ac:dyDescent="0.25">
      <c r="A4637" s="1">
        <v>40569</v>
      </c>
      <c r="B4637" s="1" t="str">
        <f t="shared" si="72"/>
        <v>2011M1</v>
      </c>
      <c r="C4637">
        <v>77.970000999999996</v>
      </c>
      <c r="D4637">
        <v>78.059997999999993</v>
      </c>
      <c r="E4637">
        <v>77.690002000000007</v>
      </c>
      <c r="F4637">
        <v>77.900002000000001</v>
      </c>
      <c r="G4637">
        <v>77.900002000000001</v>
      </c>
      <c r="H4637">
        <v>0</v>
      </c>
    </row>
    <row r="4638" spans="1:8" x14ac:dyDescent="0.25">
      <c r="A4638" s="1">
        <v>40570</v>
      </c>
      <c r="B4638" s="1" t="str">
        <f t="shared" si="72"/>
        <v>2011M1</v>
      </c>
      <c r="C4638">
        <v>77.75</v>
      </c>
      <c r="D4638">
        <v>78.150002000000001</v>
      </c>
      <c r="E4638">
        <v>77.589995999999999</v>
      </c>
      <c r="F4638">
        <v>77.730002999999996</v>
      </c>
      <c r="G4638">
        <v>77.730002999999996</v>
      </c>
      <c r="H4638">
        <v>0</v>
      </c>
    </row>
    <row r="4639" spans="1:8" x14ac:dyDescent="0.25">
      <c r="A4639" s="1">
        <v>40571</v>
      </c>
      <c r="B4639" s="1" t="str">
        <f t="shared" si="72"/>
        <v>2011M1</v>
      </c>
      <c r="C4639">
        <v>77.769997000000004</v>
      </c>
      <c r="D4639">
        <v>78.279999000000004</v>
      </c>
      <c r="E4639">
        <v>77.610000999999997</v>
      </c>
      <c r="F4639">
        <v>78.129997000000003</v>
      </c>
      <c r="G4639">
        <v>78.129997000000003</v>
      </c>
      <c r="H4639">
        <v>0</v>
      </c>
    </row>
    <row r="4640" spans="1:8" x14ac:dyDescent="0.25">
      <c r="A4640" s="1">
        <v>40574</v>
      </c>
      <c r="B4640" s="1" t="str">
        <f t="shared" si="72"/>
        <v>2011M1</v>
      </c>
      <c r="C4640">
        <v>78.309997999999993</v>
      </c>
      <c r="D4640">
        <v>78.319999999999993</v>
      </c>
      <c r="E4640">
        <v>77.540001000000004</v>
      </c>
      <c r="F4640">
        <v>77.739998</v>
      </c>
      <c r="G4640">
        <v>77.739998</v>
      </c>
      <c r="H4640">
        <v>0</v>
      </c>
    </row>
    <row r="4641" spans="1:8" x14ac:dyDescent="0.25">
      <c r="A4641" s="1">
        <v>40575</v>
      </c>
      <c r="B4641" s="1" t="str">
        <f t="shared" si="72"/>
        <v>2011M2</v>
      </c>
      <c r="C4641">
        <v>77.610000999999997</v>
      </c>
      <c r="D4641">
        <v>77.660004000000001</v>
      </c>
      <c r="E4641">
        <v>76.940002000000007</v>
      </c>
      <c r="F4641">
        <v>77.069999999999993</v>
      </c>
      <c r="G4641">
        <v>77.069999999999993</v>
      </c>
      <c r="H4641">
        <v>0</v>
      </c>
    </row>
    <row r="4642" spans="1:8" x14ac:dyDescent="0.25">
      <c r="A4642" s="1">
        <v>40576</v>
      </c>
      <c r="B4642" s="1" t="str">
        <f t="shared" si="72"/>
        <v>2011M2</v>
      </c>
      <c r="C4642">
        <v>77.010002</v>
      </c>
      <c r="D4642">
        <v>77.309997999999993</v>
      </c>
      <c r="E4642">
        <v>76.879997000000003</v>
      </c>
      <c r="F4642">
        <v>77.160004000000001</v>
      </c>
      <c r="G4642">
        <v>77.160004000000001</v>
      </c>
      <c r="H4642">
        <v>0</v>
      </c>
    </row>
    <row r="4643" spans="1:8" x14ac:dyDescent="0.25">
      <c r="A4643" s="1">
        <v>40577</v>
      </c>
      <c r="B4643" s="1" t="str">
        <f t="shared" si="72"/>
        <v>2011M2</v>
      </c>
      <c r="C4643">
        <v>77.099997999999999</v>
      </c>
      <c r="D4643">
        <v>77.889999000000003</v>
      </c>
      <c r="E4643">
        <v>77.019997000000004</v>
      </c>
      <c r="F4643">
        <v>77.75</v>
      </c>
      <c r="G4643">
        <v>77.75</v>
      </c>
      <c r="H4643">
        <v>0</v>
      </c>
    </row>
    <row r="4644" spans="1:8" x14ac:dyDescent="0.25">
      <c r="A4644" s="1">
        <v>40578</v>
      </c>
      <c r="B4644" s="1" t="str">
        <f t="shared" si="72"/>
        <v>2011M2</v>
      </c>
      <c r="C4644">
        <v>77.790001000000004</v>
      </c>
      <c r="D4644">
        <v>78.209998999999996</v>
      </c>
      <c r="E4644">
        <v>77.559997999999993</v>
      </c>
      <c r="F4644">
        <v>78.040001000000004</v>
      </c>
      <c r="G4644">
        <v>78.040001000000004</v>
      </c>
      <c r="H4644">
        <v>0</v>
      </c>
    </row>
    <row r="4645" spans="1:8" x14ac:dyDescent="0.25">
      <c r="A4645" s="1">
        <v>40581</v>
      </c>
      <c r="B4645" s="1" t="str">
        <f t="shared" si="72"/>
        <v>2011M2</v>
      </c>
      <c r="C4645">
        <v>78.069999999999993</v>
      </c>
      <c r="D4645">
        <v>78.349997999999999</v>
      </c>
      <c r="E4645">
        <v>77.849997999999999</v>
      </c>
      <c r="F4645">
        <v>78.029999000000004</v>
      </c>
      <c r="G4645">
        <v>78.029999000000004</v>
      </c>
      <c r="H4645">
        <v>0</v>
      </c>
    </row>
    <row r="4646" spans="1:8" x14ac:dyDescent="0.25">
      <c r="A4646" s="1">
        <v>40582</v>
      </c>
      <c r="B4646" s="1" t="str">
        <f t="shared" si="72"/>
        <v>2011M2</v>
      </c>
      <c r="C4646">
        <v>78.059997999999993</v>
      </c>
      <c r="D4646">
        <v>78.110000999999997</v>
      </c>
      <c r="E4646">
        <v>77.629997000000003</v>
      </c>
      <c r="F4646">
        <v>78</v>
      </c>
      <c r="G4646">
        <v>78</v>
      </c>
      <c r="H4646">
        <v>0</v>
      </c>
    </row>
    <row r="4647" spans="1:8" x14ac:dyDescent="0.25">
      <c r="A4647" s="1">
        <v>40583</v>
      </c>
      <c r="B4647" s="1" t="str">
        <f t="shared" si="72"/>
        <v>2011M2</v>
      </c>
      <c r="C4647">
        <v>78.019997000000004</v>
      </c>
      <c r="D4647">
        <v>78.089995999999999</v>
      </c>
      <c r="E4647">
        <v>77.5</v>
      </c>
      <c r="F4647">
        <v>77.639999000000003</v>
      </c>
      <c r="G4647">
        <v>77.639999000000003</v>
      </c>
      <c r="H4647">
        <v>0</v>
      </c>
    </row>
    <row r="4648" spans="1:8" x14ac:dyDescent="0.25">
      <c r="A4648" s="1">
        <v>40584</v>
      </c>
      <c r="B4648" s="1" t="str">
        <f t="shared" si="72"/>
        <v>2011M2</v>
      </c>
      <c r="C4648">
        <v>77.639999000000003</v>
      </c>
      <c r="D4648">
        <v>78.339995999999999</v>
      </c>
      <c r="E4648">
        <v>77.610000999999997</v>
      </c>
      <c r="F4648">
        <v>78.25</v>
      </c>
      <c r="G4648">
        <v>78.25</v>
      </c>
      <c r="H4648">
        <v>0</v>
      </c>
    </row>
    <row r="4649" spans="1:8" x14ac:dyDescent="0.25">
      <c r="A4649" s="1">
        <v>40585</v>
      </c>
      <c r="B4649" s="1" t="str">
        <f t="shared" si="72"/>
        <v>2011M2</v>
      </c>
      <c r="C4649">
        <v>78.209998999999996</v>
      </c>
      <c r="D4649">
        <v>78.699996999999996</v>
      </c>
      <c r="E4649">
        <v>78.120002999999997</v>
      </c>
      <c r="F4649">
        <v>78.459998999999996</v>
      </c>
      <c r="G4649">
        <v>78.459998999999996</v>
      </c>
      <c r="H4649">
        <v>0</v>
      </c>
    </row>
    <row r="4650" spans="1:8" x14ac:dyDescent="0.25">
      <c r="A4650" s="1">
        <v>40588</v>
      </c>
      <c r="B4650" s="1" t="str">
        <f t="shared" si="72"/>
        <v>2011M2</v>
      </c>
      <c r="C4650">
        <v>78.550003000000004</v>
      </c>
      <c r="D4650">
        <v>78.870002999999997</v>
      </c>
      <c r="E4650">
        <v>78.279999000000004</v>
      </c>
      <c r="F4650">
        <v>78.610000999999997</v>
      </c>
      <c r="G4650">
        <v>78.610000999999997</v>
      </c>
      <c r="H4650">
        <v>0</v>
      </c>
    </row>
    <row r="4651" spans="1:8" x14ac:dyDescent="0.25">
      <c r="A4651" s="1">
        <v>40589</v>
      </c>
      <c r="B4651" s="1" t="str">
        <f t="shared" si="72"/>
        <v>2011M2</v>
      </c>
      <c r="C4651">
        <v>78.620002999999997</v>
      </c>
      <c r="D4651">
        <v>78.739998</v>
      </c>
      <c r="E4651">
        <v>78.300003000000004</v>
      </c>
      <c r="F4651">
        <v>78.569999999999993</v>
      </c>
      <c r="G4651">
        <v>78.569999999999993</v>
      </c>
      <c r="H4651">
        <v>0</v>
      </c>
    </row>
    <row r="4652" spans="1:8" x14ac:dyDescent="0.25">
      <c r="A4652" s="1">
        <v>40590</v>
      </c>
      <c r="B4652" s="1" t="str">
        <f t="shared" si="72"/>
        <v>2011M2</v>
      </c>
      <c r="C4652">
        <v>78.510002</v>
      </c>
      <c r="D4652">
        <v>78.790001000000004</v>
      </c>
      <c r="E4652">
        <v>78.160004000000001</v>
      </c>
      <c r="F4652">
        <v>78.220000999999996</v>
      </c>
      <c r="G4652">
        <v>78.220000999999996</v>
      </c>
      <c r="H4652">
        <v>0</v>
      </c>
    </row>
    <row r="4653" spans="1:8" x14ac:dyDescent="0.25">
      <c r="A4653" s="1">
        <v>40591</v>
      </c>
      <c r="B4653" s="1" t="str">
        <f t="shared" si="72"/>
        <v>2011M2</v>
      </c>
      <c r="C4653">
        <v>78.199996999999996</v>
      </c>
      <c r="D4653">
        <v>78.349997999999999</v>
      </c>
      <c r="E4653">
        <v>77.930000000000007</v>
      </c>
      <c r="F4653">
        <v>78</v>
      </c>
      <c r="G4653">
        <v>78</v>
      </c>
      <c r="H4653">
        <v>0</v>
      </c>
    </row>
    <row r="4654" spans="1:8" x14ac:dyDescent="0.25">
      <c r="A4654" s="1">
        <v>40592</v>
      </c>
      <c r="B4654" s="1" t="str">
        <f t="shared" si="72"/>
        <v>2011M2</v>
      </c>
      <c r="C4654">
        <v>77.940002000000007</v>
      </c>
      <c r="D4654">
        <v>78.220000999999996</v>
      </c>
      <c r="E4654">
        <v>77.529999000000004</v>
      </c>
      <c r="F4654">
        <v>77.660004000000001</v>
      </c>
      <c r="G4654">
        <v>77.660004000000001</v>
      </c>
      <c r="H4654">
        <v>0</v>
      </c>
    </row>
    <row r="4655" spans="1:8" x14ac:dyDescent="0.25">
      <c r="A4655" s="1">
        <v>40596</v>
      </c>
      <c r="B4655" s="1" t="str">
        <f t="shared" si="72"/>
        <v>2011M2</v>
      </c>
      <c r="C4655">
        <v>77.690002000000007</v>
      </c>
      <c r="D4655">
        <v>78.319999999999993</v>
      </c>
      <c r="E4655">
        <v>77.580001999999993</v>
      </c>
      <c r="F4655">
        <v>77.769997000000004</v>
      </c>
      <c r="G4655">
        <v>77.769997000000004</v>
      </c>
      <c r="H4655">
        <v>0</v>
      </c>
    </row>
    <row r="4656" spans="1:8" x14ac:dyDescent="0.25">
      <c r="A4656" s="1">
        <v>40597</v>
      </c>
      <c r="B4656" s="1" t="str">
        <f t="shared" si="72"/>
        <v>2011M2</v>
      </c>
      <c r="C4656">
        <v>77.699996999999996</v>
      </c>
      <c r="D4656">
        <v>77.709998999999996</v>
      </c>
      <c r="E4656">
        <v>77.25</v>
      </c>
      <c r="F4656">
        <v>77.410004000000001</v>
      </c>
      <c r="G4656">
        <v>77.410004000000001</v>
      </c>
      <c r="H4656">
        <v>0</v>
      </c>
    </row>
    <row r="4657" spans="1:8" x14ac:dyDescent="0.25">
      <c r="A4657" s="1">
        <v>40598</v>
      </c>
      <c r="B4657" s="1" t="str">
        <f t="shared" si="72"/>
        <v>2011M2</v>
      </c>
      <c r="C4657">
        <v>77.300003000000004</v>
      </c>
      <c r="D4657">
        <v>77.480002999999996</v>
      </c>
      <c r="E4657">
        <v>76.989998</v>
      </c>
      <c r="F4657">
        <v>77.059997999999993</v>
      </c>
      <c r="G4657">
        <v>77.059997999999993</v>
      </c>
      <c r="H4657">
        <v>0</v>
      </c>
    </row>
    <row r="4658" spans="1:8" x14ac:dyDescent="0.25">
      <c r="A4658" s="1">
        <v>40599</v>
      </c>
      <c r="B4658" s="1" t="str">
        <f t="shared" si="72"/>
        <v>2011M2</v>
      </c>
      <c r="C4658">
        <v>77.029999000000004</v>
      </c>
      <c r="D4658">
        <v>77.419998000000007</v>
      </c>
      <c r="E4658">
        <v>76.949996999999996</v>
      </c>
      <c r="F4658">
        <v>77.279999000000004</v>
      </c>
      <c r="G4658">
        <v>77.279999000000004</v>
      </c>
      <c r="H4658">
        <v>0</v>
      </c>
    </row>
    <row r="4659" spans="1:8" x14ac:dyDescent="0.25">
      <c r="A4659" s="1">
        <v>40602</v>
      </c>
      <c r="B4659" s="1" t="str">
        <f t="shared" si="72"/>
        <v>2011M2</v>
      </c>
      <c r="C4659">
        <v>77.300003000000004</v>
      </c>
      <c r="D4659">
        <v>77.389999000000003</v>
      </c>
      <c r="E4659">
        <v>76.760002</v>
      </c>
      <c r="F4659">
        <v>76.889999000000003</v>
      </c>
      <c r="G4659">
        <v>76.889999000000003</v>
      </c>
      <c r="H4659">
        <v>0</v>
      </c>
    </row>
    <row r="4660" spans="1:8" x14ac:dyDescent="0.25">
      <c r="A4660" s="1">
        <v>40603</v>
      </c>
      <c r="B4660" s="1" t="str">
        <f t="shared" si="72"/>
        <v>2011M3</v>
      </c>
      <c r="C4660">
        <v>76.860000999999997</v>
      </c>
      <c r="D4660">
        <v>77.099997999999999</v>
      </c>
      <c r="E4660">
        <v>76.739998</v>
      </c>
      <c r="F4660">
        <v>77.050003000000004</v>
      </c>
      <c r="G4660">
        <v>77.050003000000004</v>
      </c>
      <c r="H4660">
        <v>0</v>
      </c>
    </row>
    <row r="4661" spans="1:8" x14ac:dyDescent="0.25">
      <c r="A4661" s="1">
        <v>40604</v>
      </c>
      <c r="B4661" s="1" t="str">
        <f t="shared" si="72"/>
        <v>2011M3</v>
      </c>
      <c r="C4661">
        <v>77.040001000000004</v>
      </c>
      <c r="D4661">
        <v>77.180000000000007</v>
      </c>
      <c r="E4661">
        <v>76.529999000000004</v>
      </c>
      <c r="F4661">
        <v>76.669998000000007</v>
      </c>
      <c r="G4661">
        <v>76.669998000000007</v>
      </c>
      <c r="H4661">
        <v>0</v>
      </c>
    </row>
    <row r="4662" spans="1:8" x14ac:dyDescent="0.25">
      <c r="A4662" s="1">
        <v>40605</v>
      </c>
      <c r="B4662" s="1" t="str">
        <f t="shared" si="72"/>
        <v>2011M3</v>
      </c>
      <c r="C4662">
        <v>76.669998000000007</v>
      </c>
      <c r="D4662">
        <v>76.860000999999997</v>
      </c>
      <c r="E4662">
        <v>76.389999000000003</v>
      </c>
      <c r="F4662">
        <v>76.480002999999996</v>
      </c>
      <c r="G4662">
        <v>76.480002999999996</v>
      </c>
      <c r="H4662">
        <v>0</v>
      </c>
    </row>
    <row r="4663" spans="1:8" x14ac:dyDescent="0.25">
      <c r="A4663" s="1">
        <v>40606</v>
      </c>
      <c r="B4663" s="1" t="str">
        <f t="shared" si="72"/>
        <v>2011M3</v>
      </c>
      <c r="C4663">
        <v>76.470000999999996</v>
      </c>
      <c r="D4663">
        <v>76.620002999999997</v>
      </c>
      <c r="E4663">
        <v>76.279999000000004</v>
      </c>
      <c r="F4663">
        <v>76.400002000000001</v>
      </c>
      <c r="G4663">
        <v>76.400002000000001</v>
      </c>
      <c r="H4663">
        <v>0</v>
      </c>
    </row>
    <row r="4664" spans="1:8" x14ac:dyDescent="0.25">
      <c r="A4664" s="1">
        <v>40609</v>
      </c>
      <c r="B4664" s="1" t="str">
        <f t="shared" si="72"/>
        <v>2011M3</v>
      </c>
      <c r="C4664">
        <v>76.379997000000003</v>
      </c>
      <c r="D4664">
        <v>76.550003000000004</v>
      </c>
      <c r="E4664">
        <v>76.120002999999997</v>
      </c>
      <c r="F4664">
        <v>76.5</v>
      </c>
      <c r="G4664">
        <v>76.5</v>
      </c>
      <c r="H4664">
        <v>0</v>
      </c>
    </row>
    <row r="4665" spans="1:8" x14ac:dyDescent="0.25">
      <c r="A4665" s="1">
        <v>40610</v>
      </c>
      <c r="B4665" s="1" t="str">
        <f t="shared" si="72"/>
        <v>2011M3</v>
      </c>
      <c r="C4665">
        <v>76.529999000000004</v>
      </c>
      <c r="D4665">
        <v>76.980002999999996</v>
      </c>
      <c r="E4665">
        <v>76.400002000000001</v>
      </c>
      <c r="F4665">
        <v>76.800003000000004</v>
      </c>
      <c r="G4665">
        <v>76.800003000000004</v>
      </c>
      <c r="H4665">
        <v>0</v>
      </c>
    </row>
    <row r="4666" spans="1:8" x14ac:dyDescent="0.25">
      <c r="A4666" s="1">
        <v>40611</v>
      </c>
      <c r="B4666" s="1" t="str">
        <f t="shared" si="72"/>
        <v>2011M3</v>
      </c>
      <c r="C4666">
        <v>76.860000999999997</v>
      </c>
      <c r="D4666">
        <v>76.970000999999996</v>
      </c>
      <c r="E4666">
        <v>76.540001000000004</v>
      </c>
      <c r="F4666">
        <v>76.720000999999996</v>
      </c>
      <c r="G4666">
        <v>76.720000999999996</v>
      </c>
      <c r="H4666">
        <v>0</v>
      </c>
    </row>
    <row r="4667" spans="1:8" x14ac:dyDescent="0.25">
      <c r="A4667" s="1">
        <v>40612</v>
      </c>
      <c r="B4667" s="1" t="str">
        <f t="shared" si="72"/>
        <v>2011M3</v>
      </c>
      <c r="C4667">
        <v>76.720000999999996</v>
      </c>
      <c r="D4667">
        <v>77.349997999999999</v>
      </c>
      <c r="E4667">
        <v>76.629997000000003</v>
      </c>
      <c r="F4667">
        <v>77.279999000000004</v>
      </c>
      <c r="G4667">
        <v>77.279999000000004</v>
      </c>
      <c r="H4667">
        <v>0</v>
      </c>
    </row>
    <row r="4668" spans="1:8" x14ac:dyDescent="0.25">
      <c r="A4668" s="1">
        <v>40613</v>
      </c>
      <c r="B4668" s="1" t="str">
        <f t="shared" si="72"/>
        <v>2011M3</v>
      </c>
      <c r="C4668">
        <v>77.220000999999996</v>
      </c>
      <c r="D4668">
        <v>77.379997000000003</v>
      </c>
      <c r="E4668">
        <v>76.660004000000001</v>
      </c>
      <c r="F4668">
        <v>76.779999000000004</v>
      </c>
      <c r="G4668">
        <v>76.779999000000004</v>
      </c>
      <c r="H4668">
        <v>0</v>
      </c>
    </row>
    <row r="4669" spans="1:8" x14ac:dyDescent="0.25">
      <c r="A4669" s="1">
        <v>40616</v>
      </c>
      <c r="B4669" s="1" t="str">
        <f t="shared" si="72"/>
        <v>2011M3</v>
      </c>
      <c r="C4669">
        <v>76.480002999999996</v>
      </c>
      <c r="D4669">
        <v>76.75</v>
      </c>
      <c r="E4669">
        <v>76.300003000000004</v>
      </c>
      <c r="F4669">
        <v>76.349997999999999</v>
      </c>
      <c r="G4669">
        <v>76.349997999999999</v>
      </c>
      <c r="H4669">
        <v>0</v>
      </c>
    </row>
    <row r="4670" spans="1:8" x14ac:dyDescent="0.25">
      <c r="A4670" s="1">
        <v>40617</v>
      </c>
      <c r="B4670" s="1" t="str">
        <f t="shared" si="72"/>
        <v>2011M3</v>
      </c>
      <c r="C4670">
        <v>76.349997999999999</v>
      </c>
      <c r="D4670">
        <v>77.040001000000004</v>
      </c>
      <c r="E4670">
        <v>76.269997000000004</v>
      </c>
      <c r="F4670">
        <v>76.330001999999993</v>
      </c>
      <c r="G4670">
        <v>76.330001999999993</v>
      </c>
      <c r="H4670">
        <v>0</v>
      </c>
    </row>
    <row r="4671" spans="1:8" x14ac:dyDescent="0.25">
      <c r="A4671" s="1">
        <v>40618</v>
      </c>
      <c r="B4671" s="1" t="str">
        <f t="shared" si="72"/>
        <v>2011M3</v>
      </c>
      <c r="C4671">
        <v>76.410004000000001</v>
      </c>
      <c r="D4671">
        <v>76.819999999999993</v>
      </c>
      <c r="E4671">
        <v>76.059997999999993</v>
      </c>
      <c r="F4671">
        <v>76.680000000000007</v>
      </c>
      <c r="G4671">
        <v>76.680000000000007</v>
      </c>
      <c r="H4671">
        <v>0</v>
      </c>
    </row>
    <row r="4672" spans="1:8" x14ac:dyDescent="0.25">
      <c r="A4672" s="1">
        <v>40619</v>
      </c>
      <c r="B4672" s="1" t="str">
        <f t="shared" si="72"/>
        <v>2011M3</v>
      </c>
      <c r="C4672">
        <v>76.389999000000003</v>
      </c>
      <c r="D4672">
        <v>76.660004000000001</v>
      </c>
      <c r="E4672">
        <v>75.849997999999999</v>
      </c>
      <c r="F4672">
        <v>76.040001000000004</v>
      </c>
      <c r="G4672">
        <v>76.040001000000004</v>
      </c>
      <c r="H4672">
        <v>0</v>
      </c>
    </row>
    <row r="4673" spans="1:8" x14ac:dyDescent="0.25">
      <c r="A4673" s="1">
        <v>40620</v>
      </c>
      <c r="B4673" s="1" t="str">
        <f t="shared" si="72"/>
        <v>2011M3</v>
      </c>
      <c r="C4673">
        <v>76.059997999999993</v>
      </c>
      <c r="D4673">
        <v>76.459998999999996</v>
      </c>
      <c r="E4673">
        <v>75.540001000000004</v>
      </c>
      <c r="F4673">
        <v>75.720000999999996</v>
      </c>
      <c r="G4673">
        <v>75.720000999999996</v>
      </c>
      <c r="H4673">
        <v>0</v>
      </c>
    </row>
    <row r="4674" spans="1:8" x14ac:dyDescent="0.25">
      <c r="A4674" s="1">
        <v>40623</v>
      </c>
      <c r="B4674" s="1" t="str">
        <f t="shared" si="72"/>
        <v>2011M3</v>
      </c>
      <c r="C4674">
        <v>75.589995999999999</v>
      </c>
      <c r="D4674">
        <v>75.730002999999996</v>
      </c>
      <c r="E4674">
        <v>75.339995999999999</v>
      </c>
      <c r="F4674">
        <v>75.400002000000001</v>
      </c>
      <c r="G4674">
        <v>75.400002000000001</v>
      </c>
      <c r="H4674">
        <v>0</v>
      </c>
    </row>
    <row r="4675" spans="1:8" x14ac:dyDescent="0.25">
      <c r="A4675" s="1">
        <v>40624</v>
      </c>
      <c r="B4675" s="1" t="str">
        <f t="shared" ref="B4675:B4738" si="73">YEAR(A4675)&amp;"M"&amp;MONTH(A4675)</f>
        <v>2011M3</v>
      </c>
      <c r="C4675">
        <v>75.480002999999996</v>
      </c>
      <c r="D4675">
        <v>75.559997999999993</v>
      </c>
      <c r="E4675">
        <v>75.25</v>
      </c>
      <c r="F4675">
        <v>75.430000000000007</v>
      </c>
      <c r="G4675">
        <v>75.430000000000007</v>
      </c>
      <c r="H4675">
        <v>0</v>
      </c>
    </row>
    <row r="4676" spans="1:8" x14ac:dyDescent="0.25">
      <c r="A4676" s="1">
        <v>40625</v>
      </c>
      <c r="B4676" s="1" t="str">
        <f t="shared" si="73"/>
        <v>2011M3</v>
      </c>
      <c r="C4676">
        <v>75.529999000000004</v>
      </c>
      <c r="D4676">
        <v>75.970000999999996</v>
      </c>
      <c r="E4676">
        <v>75.430000000000007</v>
      </c>
      <c r="F4676">
        <v>75.790001000000004</v>
      </c>
      <c r="G4676">
        <v>75.790001000000004</v>
      </c>
      <c r="H4676">
        <v>0</v>
      </c>
    </row>
    <row r="4677" spans="1:8" x14ac:dyDescent="0.25">
      <c r="A4677" s="1">
        <v>40626</v>
      </c>
      <c r="B4677" s="1" t="str">
        <f t="shared" si="73"/>
        <v>2011M3</v>
      </c>
      <c r="C4677">
        <v>75.870002999999997</v>
      </c>
      <c r="D4677">
        <v>76.040001000000004</v>
      </c>
      <c r="E4677">
        <v>75.459998999999996</v>
      </c>
      <c r="F4677">
        <v>75.660004000000001</v>
      </c>
      <c r="G4677">
        <v>75.660004000000001</v>
      </c>
      <c r="H4677">
        <v>0</v>
      </c>
    </row>
    <row r="4678" spans="1:8" x14ac:dyDescent="0.25">
      <c r="A4678" s="1">
        <v>40627</v>
      </c>
      <c r="B4678" s="1" t="str">
        <f t="shared" si="73"/>
        <v>2011M3</v>
      </c>
      <c r="C4678">
        <v>75.709998999999996</v>
      </c>
      <c r="D4678">
        <v>76.279999000000004</v>
      </c>
      <c r="E4678">
        <v>75.610000999999997</v>
      </c>
      <c r="F4678">
        <v>76.220000999999996</v>
      </c>
      <c r="G4678">
        <v>76.220000999999996</v>
      </c>
      <c r="H4678">
        <v>0</v>
      </c>
    </row>
    <row r="4679" spans="1:8" x14ac:dyDescent="0.25">
      <c r="A4679" s="1">
        <v>40630</v>
      </c>
      <c r="B4679" s="1" t="str">
        <f t="shared" si="73"/>
        <v>2011M3</v>
      </c>
      <c r="C4679">
        <v>76.389999000000003</v>
      </c>
      <c r="D4679">
        <v>76.430000000000007</v>
      </c>
      <c r="E4679">
        <v>76.029999000000004</v>
      </c>
      <c r="F4679">
        <v>76.129997000000003</v>
      </c>
      <c r="G4679">
        <v>76.129997000000003</v>
      </c>
      <c r="H4679">
        <v>0</v>
      </c>
    </row>
    <row r="4680" spans="1:8" x14ac:dyDescent="0.25">
      <c r="A4680" s="1">
        <v>40631</v>
      </c>
      <c r="B4680" s="1" t="str">
        <f t="shared" si="73"/>
        <v>2011M3</v>
      </c>
      <c r="C4680">
        <v>76.220000999999996</v>
      </c>
      <c r="D4680">
        <v>76.430000000000007</v>
      </c>
      <c r="E4680">
        <v>75.930000000000007</v>
      </c>
      <c r="F4680">
        <v>76.25</v>
      </c>
      <c r="G4680">
        <v>76.25</v>
      </c>
      <c r="H4680">
        <v>0</v>
      </c>
    </row>
    <row r="4681" spans="1:8" x14ac:dyDescent="0.25">
      <c r="A4681" s="1">
        <v>40632</v>
      </c>
      <c r="B4681" s="1" t="str">
        <f t="shared" si="73"/>
        <v>2011M3</v>
      </c>
      <c r="C4681">
        <v>76.139999000000003</v>
      </c>
      <c r="D4681">
        <v>76.410004000000001</v>
      </c>
      <c r="E4681">
        <v>76.010002</v>
      </c>
      <c r="F4681">
        <v>76.120002999999997</v>
      </c>
      <c r="G4681">
        <v>76.120002999999997</v>
      </c>
      <c r="H4681">
        <v>0</v>
      </c>
    </row>
    <row r="4682" spans="1:8" x14ac:dyDescent="0.25">
      <c r="A4682" s="1">
        <v>40633</v>
      </c>
      <c r="B4682" s="1" t="str">
        <f t="shared" si="73"/>
        <v>2011M3</v>
      </c>
      <c r="C4682">
        <v>76.139999000000003</v>
      </c>
      <c r="D4682">
        <v>76.169998000000007</v>
      </c>
      <c r="E4682">
        <v>75.660004000000001</v>
      </c>
      <c r="F4682">
        <v>75.860000999999997</v>
      </c>
      <c r="G4682">
        <v>75.860000999999997</v>
      </c>
      <c r="H4682">
        <v>0</v>
      </c>
    </row>
    <row r="4683" spans="1:8" x14ac:dyDescent="0.25">
      <c r="A4683" s="1">
        <v>40634</v>
      </c>
      <c r="B4683" s="1" t="str">
        <f t="shared" si="73"/>
        <v>2011M4</v>
      </c>
      <c r="C4683">
        <v>76.050003000000004</v>
      </c>
      <c r="D4683">
        <v>76.610000999999997</v>
      </c>
      <c r="E4683">
        <v>75.779999000000004</v>
      </c>
      <c r="F4683">
        <v>75.830001999999993</v>
      </c>
      <c r="G4683">
        <v>75.830001999999993</v>
      </c>
      <c r="H4683">
        <v>0</v>
      </c>
    </row>
    <row r="4684" spans="1:8" x14ac:dyDescent="0.25">
      <c r="A4684" s="1">
        <v>40637</v>
      </c>
      <c r="B4684" s="1" t="str">
        <f t="shared" si="73"/>
        <v>2011M4</v>
      </c>
      <c r="C4684">
        <v>75.889999000000003</v>
      </c>
      <c r="D4684">
        <v>75.989998</v>
      </c>
      <c r="E4684">
        <v>75.699996999999996</v>
      </c>
      <c r="F4684">
        <v>75.910004000000001</v>
      </c>
      <c r="G4684">
        <v>75.910004000000001</v>
      </c>
      <c r="H4684">
        <v>0</v>
      </c>
    </row>
    <row r="4685" spans="1:8" x14ac:dyDescent="0.25">
      <c r="A4685" s="1">
        <v>40638</v>
      </c>
      <c r="B4685" s="1" t="str">
        <f t="shared" si="73"/>
        <v>2011M4</v>
      </c>
      <c r="C4685">
        <v>75.860000999999997</v>
      </c>
      <c r="D4685">
        <v>76.150002000000001</v>
      </c>
      <c r="E4685">
        <v>75.769997000000004</v>
      </c>
      <c r="F4685">
        <v>75.879997000000003</v>
      </c>
      <c r="G4685">
        <v>75.879997000000003</v>
      </c>
      <c r="H4685">
        <v>0</v>
      </c>
    </row>
    <row r="4686" spans="1:8" x14ac:dyDescent="0.25">
      <c r="A4686" s="1">
        <v>40639</v>
      </c>
      <c r="B4686" s="1" t="str">
        <f t="shared" si="73"/>
        <v>2011M4</v>
      </c>
      <c r="C4686">
        <v>75.910004000000001</v>
      </c>
      <c r="D4686">
        <v>75.919998000000007</v>
      </c>
      <c r="E4686">
        <v>75.459998999999996</v>
      </c>
      <c r="F4686">
        <v>75.510002</v>
      </c>
      <c r="G4686">
        <v>75.510002</v>
      </c>
      <c r="H4686">
        <v>0</v>
      </c>
    </row>
    <row r="4687" spans="1:8" x14ac:dyDescent="0.25">
      <c r="A4687" s="1">
        <v>40640</v>
      </c>
      <c r="B4687" s="1" t="str">
        <f t="shared" si="73"/>
        <v>2011M4</v>
      </c>
      <c r="C4687">
        <v>75.540001000000004</v>
      </c>
      <c r="D4687">
        <v>75.819999999999993</v>
      </c>
      <c r="E4687">
        <v>75.529999000000004</v>
      </c>
      <c r="F4687">
        <v>75.589995999999999</v>
      </c>
      <c r="G4687">
        <v>75.589995999999999</v>
      </c>
      <c r="H4687">
        <v>0</v>
      </c>
    </row>
    <row r="4688" spans="1:8" x14ac:dyDescent="0.25">
      <c r="A4688" s="1">
        <v>40641</v>
      </c>
      <c r="B4688" s="1" t="str">
        <f t="shared" si="73"/>
        <v>2011M4</v>
      </c>
      <c r="C4688">
        <v>75.580001999999993</v>
      </c>
      <c r="D4688">
        <v>75.610000999999997</v>
      </c>
      <c r="E4688">
        <v>74.839995999999999</v>
      </c>
      <c r="F4688">
        <v>75.069999999999993</v>
      </c>
      <c r="G4688">
        <v>75.069999999999993</v>
      </c>
      <c r="H4688">
        <v>0</v>
      </c>
    </row>
    <row r="4689" spans="1:8" x14ac:dyDescent="0.25">
      <c r="A4689" s="1">
        <v>40644</v>
      </c>
      <c r="B4689" s="1" t="str">
        <f t="shared" si="73"/>
        <v>2011M4</v>
      </c>
      <c r="C4689">
        <v>74.970000999999996</v>
      </c>
      <c r="D4689">
        <v>75.089995999999999</v>
      </c>
      <c r="E4689">
        <v>74.889999000000003</v>
      </c>
      <c r="F4689">
        <v>75.059997999999993</v>
      </c>
      <c r="G4689">
        <v>75.059997999999993</v>
      </c>
      <c r="H4689">
        <v>0</v>
      </c>
    </row>
    <row r="4690" spans="1:8" x14ac:dyDescent="0.25">
      <c r="A4690" s="1">
        <v>40645</v>
      </c>
      <c r="B4690" s="1" t="str">
        <f t="shared" si="73"/>
        <v>2011M4</v>
      </c>
      <c r="C4690">
        <v>75.069999999999993</v>
      </c>
      <c r="D4690">
        <v>75.199996999999996</v>
      </c>
      <c r="E4690">
        <v>74.699996999999996</v>
      </c>
      <c r="F4690">
        <v>74.849997999999999</v>
      </c>
      <c r="G4690">
        <v>74.849997999999999</v>
      </c>
      <c r="H4690">
        <v>0</v>
      </c>
    </row>
    <row r="4691" spans="1:8" x14ac:dyDescent="0.25">
      <c r="A4691" s="1">
        <v>40646</v>
      </c>
      <c r="B4691" s="1" t="str">
        <f t="shared" si="73"/>
        <v>2011M4</v>
      </c>
      <c r="C4691">
        <v>74.889999000000003</v>
      </c>
      <c r="D4691">
        <v>75.099997999999999</v>
      </c>
      <c r="E4691">
        <v>74.739998</v>
      </c>
      <c r="F4691">
        <v>74.980002999999996</v>
      </c>
      <c r="G4691">
        <v>74.980002999999996</v>
      </c>
      <c r="H4691">
        <v>0</v>
      </c>
    </row>
    <row r="4692" spans="1:8" x14ac:dyDescent="0.25">
      <c r="A4692" s="1">
        <v>40647</v>
      </c>
      <c r="B4692" s="1" t="str">
        <f t="shared" si="73"/>
        <v>2011M4</v>
      </c>
      <c r="C4692">
        <v>74.940002000000007</v>
      </c>
      <c r="D4692">
        <v>75.150002000000001</v>
      </c>
      <c r="E4692">
        <v>74.620002999999997</v>
      </c>
      <c r="F4692">
        <v>74.680000000000007</v>
      </c>
      <c r="G4692">
        <v>74.680000000000007</v>
      </c>
      <c r="H4692">
        <v>0</v>
      </c>
    </row>
    <row r="4693" spans="1:8" x14ac:dyDescent="0.25">
      <c r="A4693" s="1">
        <v>40648</v>
      </c>
      <c r="B4693" s="1" t="str">
        <f t="shared" si="73"/>
        <v>2011M4</v>
      </c>
      <c r="C4693">
        <v>74.720000999999996</v>
      </c>
      <c r="D4693">
        <v>75</v>
      </c>
      <c r="E4693">
        <v>74.620002999999997</v>
      </c>
      <c r="F4693">
        <v>74.830001999999993</v>
      </c>
      <c r="G4693">
        <v>74.830001999999993</v>
      </c>
      <c r="H4693">
        <v>0</v>
      </c>
    </row>
    <row r="4694" spans="1:8" x14ac:dyDescent="0.25">
      <c r="A4694" s="1">
        <v>40651</v>
      </c>
      <c r="B4694" s="1" t="str">
        <f t="shared" si="73"/>
        <v>2011M4</v>
      </c>
      <c r="C4694">
        <v>74.900002000000001</v>
      </c>
      <c r="D4694">
        <v>75.809997999999993</v>
      </c>
      <c r="E4694">
        <v>74.879997000000003</v>
      </c>
      <c r="F4694">
        <v>75.5</v>
      </c>
      <c r="G4694">
        <v>75.5</v>
      </c>
      <c r="H4694">
        <v>0</v>
      </c>
    </row>
    <row r="4695" spans="1:8" x14ac:dyDescent="0.25">
      <c r="A4695" s="1">
        <v>40652</v>
      </c>
      <c r="B4695" s="1" t="str">
        <f t="shared" si="73"/>
        <v>2011M4</v>
      </c>
      <c r="C4695">
        <v>75.489998</v>
      </c>
      <c r="D4695">
        <v>75.610000999999997</v>
      </c>
      <c r="E4695">
        <v>74.989998</v>
      </c>
      <c r="F4695">
        <v>75.029999000000004</v>
      </c>
      <c r="G4695">
        <v>75.029999000000004</v>
      </c>
      <c r="H4695">
        <v>0</v>
      </c>
    </row>
    <row r="4696" spans="1:8" x14ac:dyDescent="0.25">
      <c r="A4696" s="1">
        <v>40653</v>
      </c>
      <c r="B4696" s="1" t="str">
        <f t="shared" si="73"/>
        <v>2011M4</v>
      </c>
      <c r="C4696">
        <v>75.050003000000004</v>
      </c>
      <c r="D4696">
        <v>75.089995999999999</v>
      </c>
      <c r="E4696">
        <v>74.269997000000004</v>
      </c>
      <c r="F4696">
        <v>74.370002999999997</v>
      </c>
      <c r="G4696">
        <v>74.370002999999997</v>
      </c>
      <c r="H4696">
        <v>0</v>
      </c>
    </row>
    <row r="4697" spans="1:8" x14ac:dyDescent="0.25">
      <c r="A4697" s="1">
        <v>40654</v>
      </c>
      <c r="B4697" s="1" t="str">
        <f t="shared" si="73"/>
        <v>2011M4</v>
      </c>
      <c r="C4697">
        <v>74.400002000000001</v>
      </c>
      <c r="D4697">
        <v>74.410004000000001</v>
      </c>
      <c r="E4697">
        <v>73.739998</v>
      </c>
      <c r="F4697">
        <v>74</v>
      </c>
      <c r="G4697">
        <v>74</v>
      </c>
      <c r="H4697">
        <v>0</v>
      </c>
    </row>
    <row r="4698" spans="1:8" x14ac:dyDescent="0.25">
      <c r="A4698" s="1">
        <v>40658</v>
      </c>
      <c r="B4698" s="1" t="str">
        <f t="shared" si="73"/>
        <v>2011M4</v>
      </c>
      <c r="C4698">
        <v>74.099997999999999</v>
      </c>
      <c r="D4698">
        <v>74.269997000000004</v>
      </c>
      <c r="E4698">
        <v>73.809997999999993</v>
      </c>
      <c r="F4698">
        <v>73.989998</v>
      </c>
      <c r="G4698">
        <v>73.989998</v>
      </c>
      <c r="H4698">
        <v>0</v>
      </c>
    </row>
    <row r="4699" spans="1:8" x14ac:dyDescent="0.25">
      <c r="A4699" s="1">
        <v>40659</v>
      </c>
      <c r="B4699" s="1" t="str">
        <f t="shared" si="73"/>
        <v>2011M4</v>
      </c>
      <c r="C4699">
        <v>74.059997999999993</v>
      </c>
      <c r="D4699">
        <v>74.339995999999999</v>
      </c>
      <c r="E4699">
        <v>73.559997999999993</v>
      </c>
      <c r="F4699">
        <v>73.839995999999999</v>
      </c>
      <c r="G4699">
        <v>73.839995999999999</v>
      </c>
      <c r="H4699">
        <v>0</v>
      </c>
    </row>
    <row r="4700" spans="1:8" x14ac:dyDescent="0.25">
      <c r="A4700" s="1">
        <v>40660</v>
      </c>
      <c r="B4700" s="1" t="str">
        <f t="shared" si="73"/>
        <v>2011M4</v>
      </c>
      <c r="C4700">
        <v>73.610000999999997</v>
      </c>
      <c r="D4700">
        <v>73.980002999999996</v>
      </c>
      <c r="E4700">
        <v>73.260002</v>
      </c>
      <c r="F4700">
        <v>73.519997000000004</v>
      </c>
      <c r="G4700">
        <v>73.519997000000004</v>
      </c>
      <c r="H4700">
        <v>0</v>
      </c>
    </row>
    <row r="4701" spans="1:8" x14ac:dyDescent="0.25">
      <c r="A4701" s="1">
        <v>40661</v>
      </c>
      <c r="B4701" s="1" t="str">
        <f t="shared" si="73"/>
        <v>2011M4</v>
      </c>
      <c r="C4701">
        <v>73.360000999999997</v>
      </c>
      <c r="D4701">
        <v>73.360000999999997</v>
      </c>
      <c r="E4701">
        <v>72.870002999999997</v>
      </c>
      <c r="F4701">
        <v>73.120002999999997</v>
      </c>
      <c r="G4701">
        <v>73.120002999999997</v>
      </c>
      <c r="H4701">
        <v>0</v>
      </c>
    </row>
    <row r="4702" spans="1:8" x14ac:dyDescent="0.25">
      <c r="A4702" s="1">
        <v>40662</v>
      </c>
      <c r="B4702" s="1" t="str">
        <f t="shared" si="73"/>
        <v>2011M4</v>
      </c>
      <c r="C4702">
        <v>73.059997999999993</v>
      </c>
      <c r="D4702">
        <v>73.199996999999996</v>
      </c>
      <c r="E4702">
        <v>72.830001999999993</v>
      </c>
      <c r="F4702">
        <v>72.930000000000007</v>
      </c>
      <c r="G4702">
        <v>72.930000000000007</v>
      </c>
      <c r="H4702">
        <v>0</v>
      </c>
    </row>
    <row r="4703" spans="1:8" x14ac:dyDescent="0.25">
      <c r="A4703" s="1">
        <v>40665</v>
      </c>
      <c r="B4703" s="1" t="str">
        <f t="shared" si="73"/>
        <v>2011M5</v>
      </c>
      <c r="C4703">
        <v>73.059997999999993</v>
      </c>
      <c r="D4703">
        <v>73.290001000000004</v>
      </c>
      <c r="E4703">
        <v>72.720000999999996</v>
      </c>
      <c r="F4703">
        <v>72.949996999999996</v>
      </c>
      <c r="G4703">
        <v>72.949996999999996</v>
      </c>
      <c r="H4703">
        <v>0</v>
      </c>
    </row>
    <row r="4704" spans="1:8" x14ac:dyDescent="0.25">
      <c r="A4704" s="1">
        <v>40666</v>
      </c>
      <c r="B4704" s="1" t="str">
        <f t="shared" si="73"/>
        <v>2011M5</v>
      </c>
      <c r="C4704">
        <v>73.059997999999993</v>
      </c>
      <c r="D4704">
        <v>73.319999999999993</v>
      </c>
      <c r="E4704">
        <v>72.849997999999999</v>
      </c>
      <c r="F4704">
        <v>73.139999000000003</v>
      </c>
      <c r="G4704">
        <v>73.139999000000003</v>
      </c>
      <c r="H4704">
        <v>0</v>
      </c>
    </row>
    <row r="4705" spans="1:8" x14ac:dyDescent="0.25">
      <c r="A4705" s="1">
        <v>40667</v>
      </c>
      <c r="B4705" s="1" t="str">
        <f t="shared" si="73"/>
        <v>2011M5</v>
      </c>
      <c r="C4705">
        <v>73.110000999999997</v>
      </c>
      <c r="D4705">
        <v>73.300003000000004</v>
      </c>
      <c r="E4705">
        <v>72.699996999999996</v>
      </c>
      <c r="F4705">
        <v>73.029999000000004</v>
      </c>
      <c r="G4705">
        <v>73.029999000000004</v>
      </c>
      <c r="H4705">
        <v>0</v>
      </c>
    </row>
    <row r="4706" spans="1:8" x14ac:dyDescent="0.25">
      <c r="A4706" s="1">
        <v>40668</v>
      </c>
      <c r="B4706" s="1" t="str">
        <f t="shared" si="73"/>
        <v>2011M5</v>
      </c>
      <c r="C4706">
        <v>73.120002999999997</v>
      </c>
      <c r="D4706">
        <v>74.220000999999996</v>
      </c>
      <c r="E4706">
        <v>72.809997999999993</v>
      </c>
      <c r="F4706">
        <v>74.190002000000007</v>
      </c>
      <c r="G4706">
        <v>74.190002000000007</v>
      </c>
      <c r="H4706">
        <v>0</v>
      </c>
    </row>
    <row r="4707" spans="1:8" x14ac:dyDescent="0.25">
      <c r="A4707" s="1">
        <v>40669</v>
      </c>
      <c r="B4707" s="1" t="str">
        <f t="shared" si="73"/>
        <v>2011M5</v>
      </c>
      <c r="C4707">
        <v>74.099997999999999</v>
      </c>
      <c r="D4707">
        <v>74.930000000000007</v>
      </c>
      <c r="E4707">
        <v>73.940002000000007</v>
      </c>
      <c r="F4707">
        <v>74.839995999999999</v>
      </c>
      <c r="G4707">
        <v>74.839995999999999</v>
      </c>
      <c r="H4707">
        <v>0</v>
      </c>
    </row>
    <row r="4708" spans="1:8" x14ac:dyDescent="0.25">
      <c r="A4708" s="1">
        <v>40672</v>
      </c>
      <c r="B4708" s="1" t="str">
        <f t="shared" si="73"/>
        <v>2011M5</v>
      </c>
      <c r="C4708">
        <v>74.809997999999993</v>
      </c>
      <c r="D4708">
        <v>75.160004000000001</v>
      </c>
      <c r="E4708">
        <v>74.440002000000007</v>
      </c>
      <c r="F4708">
        <v>74.739998</v>
      </c>
      <c r="G4708">
        <v>74.739998</v>
      </c>
      <c r="H4708">
        <v>0</v>
      </c>
    </row>
    <row r="4709" spans="1:8" x14ac:dyDescent="0.25">
      <c r="A4709" s="1">
        <v>40673</v>
      </c>
      <c r="B4709" s="1" t="str">
        <f t="shared" si="73"/>
        <v>2011M5</v>
      </c>
      <c r="C4709">
        <v>74.620002999999997</v>
      </c>
      <c r="D4709">
        <v>75</v>
      </c>
      <c r="E4709">
        <v>74.529999000000004</v>
      </c>
      <c r="F4709">
        <v>74.610000999999997</v>
      </c>
      <c r="G4709">
        <v>74.610000999999997</v>
      </c>
      <c r="H4709">
        <v>0</v>
      </c>
    </row>
    <row r="4710" spans="1:8" x14ac:dyDescent="0.25">
      <c r="A4710" s="1">
        <v>40674</v>
      </c>
      <c r="B4710" s="1" t="str">
        <f t="shared" si="73"/>
        <v>2011M5</v>
      </c>
      <c r="C4710">
        <v>74.550003000000004</v>
      </c>
      <c r="D4710">
        <v>75.419998000000007</v>
      </c>
      <c r="E4710">
        <v>74.400002000000001</v>
      </c>
      <c r="F4710">
        <v>75.330001999999993</v>
      </c>
      <c r="G4710">
        <v>75.330001999999993</v>
      </c>
      <c r="H4710">
        <v>0</v>
      </c>
    </row>
    <row r="4711" spans="1:8" x14ac:dyDescent="0.25">
      <c r="A4711" s="1">
        <v>40675</v>
      </c>
      <c r="B4711" s="1" t="str">
        <f t="shared" si="73"/>
        <v>2011M5</v>
      </c>
      <c r="C4711">
        <v>75.279999000000004</v>
      </c>
      <c r="D4711">
        <v>75.639999000000003</v>
      </c>
      <c r="E4711">
        <v>75.059997999999993</v>
      </c>
      <c r="F4711">
        <v>75.239998</v>
      </c>
      <c r="G4711">
        <v>75.239998</v>
      </c>
      <c r="H4711">
        <v>0</v>
      </c>
    </row>
    <row r="4712" spans="1:8" x14ac:dyDescent="0.25">
      <c r="A4712" s="1">
        <v>40676</v>
      </c>
      <c r="B4712" s="1" t="str">
        <f t="shared" si="73"/>
        <v>2011M5</v>
      </c>
      <c r="C4712">
        <v>75.220000999999996</v>
      </c>
      <c r="D4712">
        <v>75.949996999999996</v>
      </c>
      <c r="E4712">
        <v>74.800003000000004</v>
      </c>
      <c r="F4712">
        <v>75.760002</v>
      </c>
      <c r="G4712">
        <v>75.760002</v>
      </c>
      <c r="H4712">
        <v>0</v>
      </c>
    </row>
    <row r="4713" spans="1:8" x14ac:dyDescent="0.25">
      <c r="A4713" s="1">
        <v>40679</v>
      </c>
      <c r="B4713" s="1" t="str">
        <f t="shared" si="73"/>
        <v>2011M5</v>
      </c>
      <c r="C4713">
        <v>75.889999000000003</v>
      </c>
      <c r="D4713">
        <v>76</v>
      </c>
      <c r="E4713">
        <v>75.25</v>
      </c>
      <c r="F4713">
        <v>75.470000999999996</v>
      </c>
      <c r="G4713">
        <v>75.470000999999996</v>
      </c>
      <c r="H4713">
        <v>0</v>
      </c>
    </row>
    <row r="4714" spans="1:8" x14ac:dyDescent="0.25">
      <c r="A4714" s="1">
        <v>40680</v>
      </c>
      <c r="B4714" s="1" t="str">
        <f t="shared" si="73"/>
        <v>2011M5</v>
      </c>
      <c r="C4714">
        <v>75.610000999999997</v>
      </c>
      <c r="D4714">
        <v>75.830001999999993</v>
      </c>
      <c r="E4714">
        <v>75.339995999999999</v>
      </c>
      <c r="F4714">
        <v>75.400002000000001</v>
      </c>
      <c r="G4714">
        <v>75.400002000000001</v>
      </c>
      <c r="H4714">
        <v>0</v>
      </c>
    </row>
    <row r="4715" spans="1:8" x14ac:dyDescent="0.25">
      <c r="A4715" s="1">
        <v>40681</v>
      </c>
      <c r="B4715" s="1" t="str">
        <f t="shared" si="73"/>
        <v>2011M5</v>
      </c>
      <c r="C4715">
        <v>75.260002</v>
      </c>
      <c r="D4715">
        <v>75.589995999999999</v>
      </c>
      <c r="E4715">
        <v>75.129997000000003</v>
      </c>
      <c r="F4715">
        <v>75.470000999999996</v>
      </c>
      <c r="G4715">
        <v>75.470000999999996</v>
      </c>
      <c r="H4715">
        <v>0</v>
      </c>
    </row>
    <row r="4716" spans="1:8" x14ac:dyDescent="0.25">
      <c r="A4716" s="1">
        <v>40682</v>
      </c>
      <c r="B4716" s="1" t="str">
        <f t="shared" si="73"/>
        <v>2011M5</v>
      </c>
      <c r="C4716">
        <v>75.309997999999993</v>
      </c>
      <c r="D4716">
        <v>75.559997999999993</v>
      </c>
      <c r="E4716">
        <v>75.080001999999993</v>
      </c>
      <c r="F4716">
        <v>75.120002999999997</v>
      </c>
      <c r="G4716">
        <v>75.120002999999997</v>
      </c>
      <c r="H4716">
        <v>0</v>
      </c>
    </row>
    <row r="4717" spans="1:8" x14ac:dyDescent="0.25">
      <c r="A4717" s="1">
        <v>40683</v>
      </c>
      <c r="B4717" s="1" t="str">
        <f t="shared" si="73"/>
        <v>2011M5</v>
      </c>
      <c r="C4717">
        <v>75.080001999999993</v>
      </c>
      <c r="D4717">
        <v>75.760002</v>
      </c>
      <c r="E4717">
        <v>74.959998999999996</v>
      </c>
      <c r="F4717">
        <v>75.430000000000007</v>
      </c>
      <c r="G4717">
        <v>75.430000000000007</v>
      </c>
      <c r="H4717">
        <v>0</v>
      </c>
    </row>
    <row r="4718" spans="1:8" x14ac:dyDescent="0.25">
      <c r="A4718" s="1">
        <v>40686</v>
      </c>
      <c r="B4718" s="1" t="str">
        <f t="shared" si="73"/>
        <v>2011M5</v>
      </c>
      <c r="C4718">
        <v>75.839995999999999</v>
      </c>
      <c r="D4718">
        <v>76.370002999999997</v>
      </c>
      <c r="E4718">
        <v>75.720000999999996</v>
      </c>
      <c r="F4718">
        <v>76.099997999999999</v>
      </c>
      <c r="G4718">
        <v>76.099997999999999</v>
      </c>
      <c r="H4718">
        <v>0</v>
      </c>
    </row>
    <row r="4719" spans="1:8" x14ac:dyDescent="0.25">
      <c r="A4719" s="1">
        <v>40687</v>
      </c>
      <c r="B4719" s="1" t="str">
        <f t="shared" si="73"/>
        <v>2011M5</v>
      </c>
      <c r="C4719">
        <v>76.25</v>
      </c>
      <c r="D4719">
        <v>76.360000999999997</v>
      </c>
      <c r="E4719">
        <v>75.819999999999993</v>
      </c>
      <c r="F4719">
        <v>75.879997000000003</v>
      </c>
      <c r="G4719">
        <v>75.879997000000003</v>
      </c>
      <c r="H4719">
        <v>0</v>
      </c>
    </row>
    <row r="4720" spans="1:8" x14ac:dyDescent="0.25">
      <c r="A4720" s="1">
        <v>40688</v>
      </c>
      <c r="B4720" s="1" t="str">
        <f t="shared" si="73"/>
        <v>2011M5</v>
      </c>
      <c r="C4720">
        <v>75.940002000000007</v>
      </c>
      <c r="D4720">
        <v>76.269997000000004</v>
      </c>
      <c r="E4720">
        <v>75.75</v>
      </c>
      <c r="F4720">
        <v>75.930000000000007</v>
      </c>
      <c r="G4720">
        <v>75.930000000000007</v>
      </c>
      <c r="H4720">
        <v>0</v>
      </c>
    </row>
    <row r="4721" spans="1:8" x14ac:dyDescent="0.25">
      <c r="A4721" s="1">
        <v>40689</v>
      </c>
      <c r="B4721" s="1" t="str">
        <f t="shared" si="73"/>
        <v>2011M5</v>
      </c>
      <c r="C4721">
        <v>75.900002000000001</v>
      </c>
      <c r="D4721">
        <v>75.980002999999996</v>
      </c>
      <c r="E4721">
        <v>75.339995999999999</v>
      </c>
      <c r="F4721">
        <v>75.550003000000004</v>
      </c>
      <c r="G4721">
        <v>75.550003000000004</v>
      </c>
      <c r="H4721">
        <v>0</v>
      </c>
    </row>
    <row r="4722" spans="1:8" x14ac:dyDescent="0.25">
      <c r="A4722" s="1">
        <v>40690</v>
      </c>
      <c r="B4722" s="1" t="str">
        <f t="shared" si="73"/>
        <v>2011M5</v>
      </c>
      <c r="C4722">
        <v>75.569999999999993</v>
      </c>
      <c r="D4722">
        <v>75.589995999999999</v>
      </c>
      <c r="E4722">
        <v>74.75</v>
      </c>
      <c r="F4722">
        <v>74.949996999999996</v>
      </c>
      <c r="G4722">
        <v>74.949996999999996</v>
      </c>
      <c r="H4722">
        <v>0</v>
      </c>
    </row>
    <row r="4723" spans="1:8" x14ac:dyDescent="0.25">
      <c r="A4723" s="1">
        <v>40694</v>
      </c>
      <c r="B4723" s="1" t="str">
        <f t="shared" si="73"/>
        <v>2011M5</v>
      </c>
      <c r="C4723">
        <v>74.730002999999996</v>
      </c>
      <c r="D4723">
        <v>74.760002</v>
      </c>
      <c r="E4723">
        <v>74.440002000000007</v>
      </c>
      <c r="F4723">
        <v>74.639999000000003</v>
      </c>
      <c r="G4723">
        <v>74.639999000000003</v>
      </c>
      <c r="H4723">
        <v>0</v>
      </c>
    </row>
    <row r="4724" spans="1:8" x14ac:dyDescent="0.25">
      <c r="A4724" s="1">
        <v>40695</v>
      </c>
      <c r="B4724" s="1" t="str">
        <f t="shared" si="73"/>
        <v>2011M6</v>
      </c>
      <c r="C4724">
        <v>74.440002000000007</v>
      </c>
      <c r="D4724">
        <v>74.940002000000007</v>
      </c>
      <c r="E4724">
        <v>74.309997999999993</v>
      </c>
      <c r="F4724">
        <v>74.680000000000007</v>
      </c>
      <c r="G4724">
        <v>74.680000000000007</v>
      </c>
      <c r="H4724">
        <v>0</v>
      </c>
    </row>
    <row r="4725" spans="1:8" x14ac:dyDescent="0.25">
      <c r="A4725" s="1">
        <v>40696</v>
      </c>
      <c r="B4725" s="1" t="str">
        <f t="shared" si="73"/>
        <v>2011M6</v>
      </c>
      <c r="C4725">
        <v>74.830001999999993</v>
      </c>
      <c r="D4725">
        <v>74.889999000000003</v>
      </c>
      <c r="E4725">
        <v>74.230002999999996</v>
      </c>
      <c r="F4725">
        <v>74.330001999999993</v>
      </c>
      <c r="G4725">
        <v>74.330001999999993</v>
      </c>
      <c r="H4725">
        <v>0</v>
      </c>
    </row>
    <row r="4726" spans="1:8" x14ac:dyDescent="0.25">
      <c r="A4726" s="1">
        <v>40697</v>
      </c>
      <c r="B4726" s="1" t="str">
        <f t="shared" si="73"/>
        <v>2011M6</v>
      </c>
      <c r="C4726">
        <v>74.349997999999999</v>
      </c>
      <c r="D4726">
        <v>74.459998999999996</v>
      </c>
      <c r="E4726">
        <v>73.699996999999996</v>
      </c>
      <c r="F4726">
        <v>73.779999000000004</v>
      </c>
      <c r="G4726">
        <v>73.779999000000004</v>
      </c>
      <c r="H4726">
        <v>0</v>
      </c>
    </row>
    <row r="4727" spans="1:8" x14ac:dyDescent="0.25">
      <c r="A4727" s="1">
        <v>40700</v>
      </c>
      <c r="B4727" s="1" t="str">
        <f t="shared" si="73"/>
        <v>2011M6</v>
      </c>
      <c r="C4727">
        <v>73.650002000000001</v>
      </c>
      <c r="D4727">
        <v>74.050003000000004</v>
      </c>
      <c r="E4727">
        <v>73.639999000000003</v>
      </c>
      <c r="F4727">
        <v>73.949996999999996</v>
      </c>
      <c r="G4727">
        <v>73.949996999999996</v>
      </c>
      <c r="H4727">
        <v>0</v>
      </c>
    </row>
    <row r="4728" spans="1:8" x14ac:dyDescent="0.25">
      <c r="A4728" s="1">
        <v>40701</v>
      </c>
      <c r="B4728" s="1" t="str">
        <f t="shared" si="73"/>
        <v>2011M6</v>
      </c>
      <c r="C4728">
        <v>73.940002000000007</v>
      </c>
      <c r="D4728">
        <v>74.040001000000004</v>
      </c>
      <c r="E4728">
        <v>73.510002</v>
      </c>
      <c r="F4728">
        <v>73.519997000000004</v>
      </c>
      <c r="G4728">
        <v>73.519997000000004</v>
      </c>
      <c r="H4728">
        <v>0</v>
      </c>
    </row>
    <row r="4729" spans="1:8" x14ac:dyDescent="0.25">
      <c r="A4729" s="1">
        <v>40702</v>
      </c>
      <c r="B4729" s="1" t="str">
        <f t="shared" si="73"/>
        <v>2011M6</v>
      </c>
      <c r="C4729">
        <v>73.569999999999993</v>
      </c>
      <c r="D4729">
        <v>73.970000999999996</v>
      </c>
      <c r="E4729">
        <v>73.540001000000004</v>
      </c>
      <c r="F4729">
        <v>73.930000000000007</v>
      </c>
      <c r="G4729">
        <v>73.930000000000007</v>
      </c>
      <c r="H4729">
        <v>0</v>
      </c>
    </row>
    <row r="4730" spans="1:8" x14ac:dyDescent="0.25">
      <c r="A4730" s="1">
        <v>40703</v>
      </c>
      <c r="B4730" s="1" t="str">
        <f t="shared" si="73"/>
        <v>2011M6</v>
      </c>
      <c r="C4730">
        <v>73.870002999999997</v>
      </c>
      <c r="D4730">
        <v>74.300003000000004</v>
      </c>
      <c r="E4730">
        <v>73.690002000000007</v>
      </c>
      <c r="F4730">
        <v>74.190002000000007</v>
      </c>
      <c r="G4730">
        <v>74.190002000000007</v>
      </c>
      <c r="H4730">
        <v>0</v>
      </c>
    </row>
    <row r="4731" spans="1:8" x14ac:dyDescent="0.25">
      <c r="A4731" s="1">
        <v>40704</v>
      </c>
      <c r="B4731" s="1" t="str">
        <f t="shared" si="73"/>
        <v>2011M6</v>
      </c>
      <c r="C4731">
        <v>74.180000000000007</v>
      </c>
      <c r="D4731">
        <v>74.919998000000007</v>
      </c>
      <c r="E4731">
        <v>74.019997000000004</v>
      </c>
      <c r="F4731">
        <v>74.790001000000004</v>
      </c>
      <c r="G4731">
        <v>74.790001000000004</v>
      </c>
      <c r="H4731">
        <v>0</v>
      </c>
    </row>
    <row r="4732" spans="1:8" x14ac:dyDescent="0.25">
      <c r="A4732" s="1">
        <v>40707</v>
      </c>
      <c r="B4732" s="1" t="str">
        <f t="shared" si="73"/>
        <v>2011M6</v>
      </c>
      <c r="C4732">
        <v>74.900002000000001</v>
      </c>
      <c r="D4732">
        <v>74.959998999999996</v>
      </c>
      <c r="E4732">
        <v>74.440002000000007</v>
      </c>
      <c r="F4732">
        <v>74.510002</v>
      </c>
      <c r="G4732">
        <v>74.510002</v>
      </c>
      <c r="H4732">
        <v>0</v>
      </c>
    </row>
    <row r="4733" spans="1:8" x14ac:dyDescent="0.25">
      <c r="A4733" s="1">
        <v>40708</v>
      </c>
      <c r="B4733" s="1" t="str">
        <f t="shared" si="73"/>
        <v>2011M6</v>
      </c>
      <c r="C4733">
        <v>74.510002</v>
      </c>
      <c r="D4733">
        <v>74.629997000000003</v>
      </c>
      <c r="E4733">
        <v>74.230002999999996</v>
      </c>
      <c r="F4733">
        <v>74.330001999999993</v>
      </c>
      <c r="G4733">
        <v>74.330001999999993</v>
      </c>
      <c r="H4733">
        <v>0</v>
      </c>
    </row>
    <row r="4734" spans="1:8" x14ac:dyDescent="0.25">
      <c r="A4734" s="1">
        <v>40709</v>
      </c>
      <c r="B4734" s="1" t="str">
        <f t="shared" si="73"/>
        <v>2011M6</v>
      </c>
      <c r="C4734">
        <v>74.449996999999996</v>
      </c>
      <c r="D4734">
        <v>75.660004000000001</v>
      </c>
      <c r="E4734">
        <v>74.440002000000007</v>
      </c>
      <c r="F4734">
        <v>75.599997999999999</v>
      </c>
      <c r="G4734">
        <v>75.599997999999999</v>
      </c>
      <c r="H4734">
        <v>0</v>
      </c>
    </row>
    <row r="4735" spans="1:8" x14ac:dyDescent="0.25">
      <c r="A4735" s="1">
        <v>40710</v>
      </c>
      <c r="B4735" s="1" t="str">
        <f t="shared" si="73"/>
        <v>2011M6</v>
      </c>
      <c r="C4735">
        <v>75.529999000000004</v>
      </c>
      <c r="D4735">
        <v>76.019997000000004</v>
      </c>
      <c r="E4735">
        <v>75.379997000000003</v>
      </c>
      <c r="F4735">
        <v>75.75</v>
      </c>
      <c r="G4735">
        <v>75.75</v>
      </c>
      <c r="H4735">
        <v>0</v>
      </c>
    </row>
    <row r="4736" spans="1:8" x14ac:dyDescent="0.25">
      <c r="A4736" s="1">
        <v>40711</v>
      </c>
      <c r="B4736" s="1" t="str">
        <f t="shared" si="73"/>
        <v>2011M6</v>
      </c>
      <c r="C4736">
        <v>75.419998000000007</v>
      </c>
      <c r="D4736">
        <v>75.75</v>
      </c>
      <c r="E4736">
        <v>74.889999000000003</v>
      </c>
      <c r="F4736">
        <v>74.989998</v>
      </c>
      <c r="G4736">
        <v>74.989998</v>
      </c>
      <c r="H4736">
        <v>0</v>
      </c>
    </row>
    <row r="4737" spans="1:8" x14ac:dyDescent="0.25">
      <c r="A4737" s="1">
        <v>40714</v>
      </c>
      <c r="B4737" s="1" t="str">
        <f t="shared" si="73"/>
        <v>2011M6</v>
      </c>
      <c r="C4737">
        <v>75.110000999999997</v>
      </c>
      <c r="D4737">
        <v>75.470000999999996</v>
      </c>
      <c r="E4737">
        <v>74.900002000000001</v>
      </c>
      <c r="F4737">
        <v>75.029999000000004</v>
      </c>
      <c r="G4737">
        <v>75.029999000000004</v>
      </c>
      <c r="H4737">
        <v>0</v>
      </c>
    </row>
    <row r="4738" spans="1:8" x14ac:dyDescent="0.25">
      <c r="A4738" s="1">
        <v>40715</v>
      </c>
      <c r="B4738" s="1" t="str">
        <f t="shared" si="73"/>
        <v>2011M6</v>
      </c>
      <c r="C4738">
        <v>74.910004000000001</v>
      </c>
      <c r="D4738">
        <v>74.989998</v>
      </c>
      <c r="E4738">
        <v>74.519997000000004</v>
      </c>
      <c r="F4738">
        <v>74.540001000000004</v>
      </c>
      <c r="G4738">
        <v>74.540001000000004</v>
      </c>
      <c r="H4738">
        <v>0</v>
      </c>
    </row>
    <row r="4739" spans="1:8" x14ac:dyDescent="0.25">
      <c r="A4739" s="1">
        <v>40716</v>
      </c>
      <c r="B4739" s="1" t="str">
        <f t="shared" ref="B4739:B4802" si="74">YEAR(A4739)&amp;"M"&amp;MONTH(A4739)</f>
        <v>2011M6</v>
      </c>
      <c r="C4739">
        <v>74.75</v>
      </c>
      <c r="D4739">
        <v>75.040001000000004</v>
      </c>
      <c r="E4739">
        <v>74.5</v>
      </c>
      <c r="F4739">
        <v>74.779999000000004</v>
      </c>
      <c r="G4739">
        <v>74.779999000000004</v>
      </c>
      <c r="H4739">
        <v>0</v>
      </c>
    </row>
    <row r="4740" spans="1:8" x14ac:dyDescent="0.25">
      <c r="A4740" s="1">
        <v>40717</v>
      </c>
      <c r="B4740" s="1" t="str">
        <f t="shared" si="74"/>
        <v>2011M6</v>
      </c>
      <c r="C4740">
        <v>75.019997000000004</v>
      </c>
      <c r="D4740">
        <v>75.790001000000004</v>
      </c>
      <c r="E4740">
        <v>74.959998999999996</v>
      </c>
      <c r="F4740">
        <v>75.449996999999996</v>
      </c>
      <c r="G4740">
        <v>75.449996999999996</v>
      </c>
      <c r="H4740">
        <v>0</v>
      </c>
    </row>
    <row r="4741" spans="1:8" x14ac:dyDescent="0.25">
      <c r="A4741" s="1">
        <v>40718</v>
      </c>
      <c r="B4741" s="1" t="str">
        <f t="shared" si="74"/>
        <v>2011M6</v>
      </c>
      <c r="C4741">
        <v>75.220000999999996</v>
      </c>
      <c r="D4741">
        <v>75.75</v>
      </c>
      <c r="E4741">
        <v>75.050003000000004</v>
      </c>
      <c r="F4741">
        <v>75.669998000000007</v>
      </c>
      <c r="G4741">
        <v>75.669998000000007</v>
      </c>
      <c r="H4741">
        <v>0</v>
      </c>
    </row>
    <row r="4742" spans="1:8" x14ac:dyDescent="0.25">
      <c r="A4742" s="1">
        <v>40721</v>
      </c>
      <c r="B4742" s="1" t="str">
        <f t="shared" si="74"/>
        <v>2011M6</v>
      </c>
      <c r="C4742">
        <v>75.669998000000007</v>
      </c>
      <c r="D4742">
        <v>75.989998</v>
      </c>
      <c r="E4742">
        <v>75.260002</v>
      </c>
      <c r="F4742">
        <v>75.389999000000003</v>
      </c>
      <c r="G4742">
        <v>75.389999000000003</v>
      </c>
      <c r="H4742">
        <v>0</v>
      </c>
    </row>
    <row r="4743" spans="1:8" x14ac:dyDescent="0.25">
      <c r="A4743" s="1">
        <v>40722</v>
      </c>
      <c r="B4743" s="1" t="str">
        <f t="shared" si="74"/>
        <v>2011M6</v>
      </c>
      <c r="C4743">
        <v>75.239998</v>
      </c>
      <c r="D4743">
        <v>75.510002</v>
      </c>
      <c r="E4743">
        <v>74.870002999999997</v>
      </c>
      <c r="F4743">
        <v>75.059997999999993</v>
      </c>
      <c r="G4743">
        <v>75.059997999999993</v>
      </c>
      <c r="H4743">
        <v>0</v>
      </c>
    </row>
    <row r="4744" spans="1:8" x14ac:dyDescent="0.25">
      <c r="A4744" s="1">
        <v>40723</v>
      </c>
      <c r="B4744" s="1" t="str">
        <f t="shared" si="74"/>
        <v>2011M6</v>
      </c>
      <c r="C4744">
        <v>75.089995999999999</v>
      </c>
      <c r="D4744">
        <v>75.139999000000003</v>
      </c>
      <c r="E4744">
        <v>74.610000999999997</v>
      </c>
      <c r="F4744">
        <v>74.690002000000007</v>
      </c>
      <c r="G4744">
        <v>74.690002000000007</v>
      </c>
      <c r="H4744">
        <v>0</v>
      </c>
    </row>
    <row r="4745" spans="1:8" x14ac:dyDescent="0.25">
      <c r="A4745" s="1">
        <v>40724</v>
      </c>
      <c r="B4745" s="1" t="str">
        <f t="shared" si="74"/>
        <v>2011M6</v>
      </c>
      <c r="C4745">
        <v>74.470000999999996</v>
      </c>
      <c r="D4745">
        <v>74.580001999999993</v>
      </c>
      <c r="E4745">
        <v>74.25</v>
      </c>
      <c r="F4745">
        <v>74.300003000000004</v>
      </c>
      <c r="G4745">
        <v>74.300003000000004</v>
      </c>
      <c r="H4745">
        <v>0</v>
      </c>
    </row>
    <row r="4746" spans="1:8" x14ac:dyDescent="0.25">
      <c r="A4746" s="1">
        <v>40725</v>
      </c>
      <c r="B4746" s="1" t="str">
        <f t="shared" si="74"/>
        <v>2011M7</v>
      </c>
      <c r="C4746">
        <v>74.440002000000007</v>
      </c>
      <c r="D4746">
        <v>74.690002000000007</v>
      </c>
      <c r="E4746">
        <v>74.199996999999996</v>
      </c>
      <c r="F4746">
        <v>74.349997999999999</v>
      </c>
      <c r="G4746">
        <v>74.349997999999999</v>
      </c>
      <c r="H4746">
        <v>0</v>
      </c>
    </row>
    <row r="4747" spans="1:8" x14ac:dyDescent="0.25">
      <c r="A4747" s="1">
        <v>40729</v>
      </c>
      <c r="B4747" s="1" t="str">
        <f t="shared" si="74"/>
        <v>2011M7</v>
      </c>
      <c r="C4747">
        <v>74.239998</v>
      </c>
      <c r="D4747">
        <v>74.739998</v>
      </c>
      <c r="E4747">
        <v>74.209998999999996</v>
      </c>
      <c r="F4747">
        <v>74.690002000000007</v>
      </c>
      <c r="G4747">
        <v>74.690002000000007</v>
      </c>
      <c r="H4747">
        <v>0</v>
      </c>
    </row>
    <row r="4748" spans="1:8" x14ac:dyDescent="0.25">
      <c r="A4748" s="1">
        <v>40730</v>
      </c>
      <c r="B4748" s="1" t="str">
        <f t="shared" si="74"/>
        <v>2011M7</v>
      </c>
      <c r="C4748">
        <v>74.610000999999997</v>
      </c>
      <c r="D4748">
        <v>75.180000000000007</v>
      </c>
      <c r="E4748">
        <v>74.459998999999996</v>
      </c>
      <c r="F4748">
        <v>75.120002999999997</v>
      </c>
      <c r="G4748">
        <v>75.120002999999997</v>
      </c>
      <c r="H4748">
        <v>0</v>
      </c>
    </row>
    <row r="4749" spans="1:8" x14ac:dyDescent="0.25">
      <c r="A4749" s="1">
        <v>40731</v>
      </c>
      <c r="B4749" s="1" t="str">
        <f t="shared" si="74"/>
        <v>2011M7</v>
      </c>
      <c r="C4749">
        <v>74.980002999999996</v>
      </c>
      <c r="D4749">
        <v>75.410004000000001</v>
      </c>
      <c r="E4749">
        <v>74.849997999999999</v>
      </c>
      <c r="F4749">
        <v>74.959998999999996</v>
      </c>
      <c r="G4749">
        <v>74.959998999999996</v>
      </c>
      <c r="H4749">
        <v>0</v>
      </c>
    </row>
    <row r="4750" spans="1:8" x14ac:dyDescent="0.25">
      <c r="A4750" s="1">
        <v>40732</v>
      </c>
      <c r="B4750" s="1" t="str">
        <f t="shared" si="74"/>
        <v>2011M7</v>
      </c>
      <c r="C4750">
        <v>74.900002000000001</v>
      </c>
      <c r="D4750">
        <v>75.419998000000007</v>
      </c>
      <c r="E4750">
        <v>74.839995999999999</v>
      </c>
      <c r="F4750">
        <v>75.180000000000007</v>
      </c>
      <c r="G4750">
        <v>75.180000000000007</v>
      </c>
      <c r="H4750">
        <v>0</v>
      </c>
    </row>
    <row r="4751" spans="1:8" x14ac:dyDescent="0.25">
      <c r="A4751" s="1">
        <v>40735</v>
      </c>
      <c r="B4751" s="1" t="str">
        <f t="shared" si="74"/>
        <v>2011M7</v>
      </c>
      <c r="C4751">
        <v>75.330001999999993</v>
      </c>
      <c r="D4751">
        <v>76.160004000000001</v>
      </c>
      <c r="E4751">
        <v>75.25</v>
      </c>
      <c r="F4751">
        <v>75.989998</v>
      </c>
      <c r="G4751">
        <v>75.989998</v>
      </c>
      <c r="H4751">
        <v>0</v>
      </c>
    </row>
    <row r="4752" spans="1:8" x14ac:dyDescent="0.25">
      <c r="A4752" s="1">
        <v>40736</v>
      </c>
      <c r="B4752" s="1" t="str">
        <f t="shared" si="74"/>
        <v>2011M7</v>
      </c>
      <c r="C4752">
        <v>75.970000999999996</v>
      </c>
      <c r="D4752">
        <v>76.720000999999996</v>
      </c>
      <c r="E4752">
        <v>75.699996999999996</v>
      </c>
      <c r="F4752">
        <v>75.809997999999993</v>
      </c>
      <c r="G4752">
        <v>75.809997999999993</v>
      </c>
      <c r="H4752">
        <v>0</v>
      </c>
    </row>
    <row r="4753" spans="1:8" x14ac:dyDescent="0.25">
      <c r="A4753" s="1">
        <v>40737</v>
      </c>
      <c r="B4753" s="1" t="str">
        <f t="shared" si="74"/>
        <v>2011M7</v>
      </c>
      <c r="C4753">
        <v>76.019997000000004</v>
      </c>
      <c r="D4753">
        <v>76.050003000000004</v>
      </c>
      <c r="E4753">
        <v>74.779999000000004</v>
      </c>
      <c r="F4753">
        <v>75.209998999999996</v>
      </c>
      <c r="G4753">
        <v>75.209998999999996</v>
      </c>
      <c r="H4753">
        <v>0</v>
      </c>
    </row>
    <row r="4754" spans="1:8" x14ac:dyDescent="0.25">
      <c r="A4754" s="1">
        <v>40738</v>
      </c>
      <c r="B4754" s="1" t="str">
        <f t="shared" si="74"/>
        <v>2011M7</v>
      </c>
      <c r="C4754">
        <v>74.849997999999999</v>
      </c>
      <c r="D4754">
        <v>75.330001999999993</v>
      </c>
      <c r="E4754">
        <v>74.650002000000001</v>
      </c>
      <c r="F4754">
        <v>75.25</v>
      </c>
      <c r="G4754">
        <v>75.25</v>
      </c>
      <c r="H4754">
        <v>0</v>
      </c>
    </row>
    <row r="4755" spans="1:8" x14ac:dyDescent="0.25">
      <c r="A4755" s="1">
        <v>40739</v>
      </c>
      <c r="B4755" s="1" t="str">
        <f t="shared" si="74"/>
        <v>2011M7</v>
      </c>
      <c r="C4755">
        <v>75.139999000000003</v>
      </c>
      <c r="D4755">
        <v>75.419998000000007</v>
      </c>
      <c r="E4755">
        <v>74.970000999999996</v>
      </c>
      <c r="F4755">
        <v>75.129997000000003</v>
      </c>
      <c r="G4755">
        <v>75.129997000000003</v>
      </c>
      <c r="H4755">
        <v>0</v>
      </c>
    </row>
    <row r="4756" spans="1:8" x14ac:dyDescent="0.25">
      <c r="A4756" s="1">
        <v>40742</v>
      </c>
      <c r="B4756" s="1" t="str">
        <f t="shared" si="74"/>
        <v>2011M7</v>
      </c>
      <c r="C4756">
        <v>75.239998</v>
      </c>
      <c r="D4756">
        <v>75.75</v>
      </c>
      <c r="E4756">
        <v>75.190002000000007</v>
      </c>
      <c r="F4756">
        <v>75.480002999999996</v>
      </c>
      <c r="G4756">
        <v>75.480002999999996</v>
      </c>
      <c r="H4756">
        <v>0</v>
      </c>
    </row>
    <row r="4757" spans="1:8" x14ac:dyDescent="0.25">
      <c r="A4757" s="1">
        <v>40743</v>
      </c>
      <c r="B4757" s="1" t="str">
        <f t="shared" si="74"/>
        <v>2011M7</v>
      </c>
      <c r="C4757">
        <v>75.319999999999993</v>
      </c>
      <c r="D4757">
        <v>75.5</v>
      </c>
      <c r="E4757">
        <v>74.900002000000001</v>
      </c>
      <c r="F4757">
        <v>75.220000999999996</v>
      </c>
      <c r="G4757">
        <v>75.220000999999996</v>
      </c>
      <c r="H4757">
        <v>0</v>
      </c>
    </row>
    <row r="4758" spans="1:8" x14ac:dyDescent="0.25">
      <c r="A4758" s="1">
        <v>40744</v>
      </c>
      <c r="B4758" s="1" t="str">
        <f t="shared" si="74"/>
        <v>2011M7</v>
      </c>
      <c r="C4758">
        <v>75.120002999999997</v>
      </c>
      <c r="D4758">
        <v>75.230002999999996</v>
      </c>
      <c r="E4758">
        <v>74.709998999999996</v>
      </c>
      <c r="F4758">
        <v>74.790001000000004</v>
      </c>
      <c r="G4758">
        <v>74.790001000000004</v>
      </c>
      <c r="H4758">
        <v>0</v>
      </c>
    </row>
    <row r="4759" spans="1:8" x14ac:dyDescent="0.25">
      <c r="A4759" s="1">
        <v>40745</v>
      </c>
      <c r="B4759" s="1" t="str">
        <f t="shared" si="74"/>
        <v>2011M7</v>
      </c>
      <c r="C4759">
        <v>74.669998000000007</v>
      </c>
      <c r="D4759">
        <v>75.099997999999999</v>
      </c>
      <c r="E4759">
        <v>73.889999000000003</v>
      </c>
      <c r="F4759">
        <v>74.019997000000004</v>
      </c>
      <c r="G4759">
        <v>74.019997000000004</v>
      </c>
      <c r="H4759">
        <v>0</v>
      </c>
    </row>
    <row r="4760" spans="1:8" x14ac:dyDescent="0.25">
      <c r="A4760" s="1">
        <v>40746</v>
      </c>
      <c r="B4760" s="1" t="str">
        <f t="shared" si="74"/>
        <v>2011M7</v>
      </c>
      <c r="C4760">
        <v>74.050003000000004</v>
      </c>
      <c r="D4760">
        <v>74.379997000000003</v>
      </c>
      <c r="E4760">
        <v>73.959998999999996</v>
      </c>
      <c r="F4760">
        <v>74.199996999999996</v>
      </c>
      <c r="G4760">
        <v>74.199996999999996</v>
      </c>
      <c r="H4760">
        <v>0</v>
      </c>
    </row>
    <row r="4761" spans="1:8" x14ac:dyDescent="0.25">
      <c r="A4761" s="1">
        <v>40749</v>
      </c>
      <c r="B4761" s="1" t="str">
        <f t="shared" si="74"/>
        <v>2011M7</v>
      </c>
      <c r="C4761">
        <v>74.120002999999997</v>
      </c>
      <c r="D4761">
        <v>74.309997999999993</v>
      </c>
      <c r="E4761">
        <v>73.989998</v>
      </c>
      <c r="F4761">
        <v>74.059997999999993</v>
      </c>
      <c r="G4761">
        <v>74.059997999999993</v>
      </c>
      <c r="H4761">
        <v>0</v>
      </c>
    </row>
    <row r="4762" spans="1:8" x14ac:dyDescent="0.25">
      <c r="A4762" s="1">
        <v>40750</v>
      </c>
      <c r="B4762" s="1" t="str">
        <f t="shared" si="74"/>
        <v>2011M7</v>
      </c>
      <c r="C4762">
        <v>74.120002999999997</v>
      </c>
      <c r="D4762">
        <v>74.199996999999996</v>
      </c>
      <c r="E4762">
        <v>73.449996999999996</v>
      </c>
      <c r="F4762">
        <v>73.470000999999996</v>
      </c>
      <c r="G4762">
        <v>73.470000999999996</v>
      </c>
      <c r="H4762">
        <v>0</v>
      </c>
    </row>
    <row r="4763" spans="1:8" x14ac:dyDescent="0.25">
      <c r="A4763" s="1">
        <v>40751</v>
      </c>
      <c r="B4763" s="1" t="str">
        <f t="shared" si="74"/>
        <v>2011M7</v>
      </c>
      <c r="C4763">
        <v>73.529999000000004</v>
      </c>
      <c r="D4763">
        <v>74.180000000000007</v>
      </c>
      <c r="E4763">
        <v>73.419998000000007</v>
      </c>
      <c r="F4763">
        <v>74.089995999999999</v>
      </c>
      <c r="G4763">
        <v>74.089995999999999</v>
      </c>
      <c r="H4763">
        <v>0</v>
      </c>
    </row>
    <row r="4764" spans="1:8" x14ac:dyDescent="0.25">
      <c r="A4764" s="1">
        <v>40752</v>
      </c>
      <c r="B4764" s="1" t="str">
        <f t="shared" si="74"/>
        <v>2011M7</v>
      </c>
      <c r="C4764">
        <v>74.080001999999993</v>
      </c>
      <c r="D4764">
        <v>74.410004000000001</v>
      </c>
      <c r="E4764">
        <v>73.879997000000003</v>
      </c>
      <c r="F4764">
        <v>74.220000999999996</v>
      </c>
      <c r="G4764">
        <v>74.220000999999996</v>
      </c>
      <c r="H4764">
        <v>0</v>
      </c>
    </row>
    <row r="4765" spans="1:8" x14ac:dyDescent="0.25">
      <c r="A4765" s="1">
        <v>40753</v>
      </c>
      <c r="B4765" s="1" t="str">
        <f t="shared" si="74"/>
        <v>2011M7</v>
      </c>
      <c r="C4765">
        <v>74.150002000000001</v>
      </c>
      <c r="D4765">
        <v>74.510002</v>
      </c>
      <c r="E4765">
        <v>73.720000999999996</v>
      </c>
      <c r="F4765">
        <v>73.900002000000001</v>
      </c>
      <c r="G4765">
        <v>73.900002000000001</v>
      </c>
      <c r="H4765">
        <v>0</v>
      </c>
    </row>
    <row r="4766" spans="1:8" x14ac:dyDescent="0.25">
      <c r="A4766" s="1">
        <v>40756</v>
      </c>
      <c r="B4766" s="1" t="str">
        <f t="shared" si="74"/>
        <v>2011M8</v>
      </c>
      <c r="C4766">
        <v>73.919998000000007</v>
      </c>
      <c r="D4766">
        <v>74.529999000000004</v>
      </c>
      <c r="E4766">
        <v>73.580001999999993</v>
      </c>
      <c r="F4766">
        <v>74.260002</v>
      </c>
      <c r="G4766">
        <v>74.260002</v>
      </c>
      <c r="H4766">
        <v>0</v>
      </c>
    </row>
    <row r="4767" spans="1:8" x14ac:dyDescent="0.25">
      <c r="A4767" s="1">
        <v>40757</v>
      </c>
      <c r="B4767" s="1" t="str">
        <f t="shared" si="74"/>
        <v>2011M8</v>
      </c>
      <c r="C4767">
        <v>74.349997999999999</v>
      </c>
      <c r="D4767">
        <v>74.730002999999996</v>
      </c>
      <c r="E4767">
        <v>74.199996999999996</v>
      </c>
      <c r="F4767">
        <v>74.510002</v>
      </c>
      <c r="G4767">
        <v>74.510002</v>
      </c>
      <c r="H4767">
        <v>0</v>
      </c>
    </row>
    <row r="4768" spans="1:8" x14ac:dyDescent="0.25">
      <c r="A4768" s="1">
        <v>40758</v>
      </c>
      <c r="B4768" s="1" t="str">
        <f t="shared" si="74"/>
        <v>2011M8</v>
      </c>
      <c r="C4768">
        <v>74.580001999999993</v>
      </c>
      <c r="D4768">
        <v>74.690002000000007</v>
      </c>
      <c r="E4768">
        <v>73.860000999999997</v>
      </c>
      <c r="F4768">
        <v>74.040001000000004</v>
      </c>
      <c r="G4768">
        <v>74.040001000000004</v>
      </c>
      <c r="H4768">
        <v>0</v>
      </c>
    </row>
    <row r="4769" spans="1:8" x14ac:dyDescent="0.25">
      <c r="A4769" s="1">
        <v>40759</v>
      </c>
      <c r="B4769" s="1" t="str">
        <f t="shared" si="74"/>
        <v>2011M8</v>
      </c>
      <c r="C4769">
        <v>73.919998000000007</v>
      </c>
      <c r="D4769">
        <v>75.319999999999993</v>
      </c>
      <c r="E4769">
        <v>73.879997000000003</v>
      </c>
      <c r="F4769">
        <v>75.120002999999997</v>
      </c>
      <c r="G4769">
        <v>75.120002999999997</v>
      </c>
      <c r="H4769">
        <v>0</v>
      </c>
    </row>
    <row r="4770" spans="1:8" x14ac:dyDescent="0.25">
      <c r="A4770" s="1">
        <v>40760</v>
      </c>
      <c r="B4770" s="1" t="str">
        <f t="shared" si="74"/>
        <v>2011M8</v>
      </c>
      <c r="C4770">
        <v>75.410004000000001</v>
      </c>
      <c r="D4770">
        <v>75.419998000000007</v>
      </c>
      <c r="E4770">
        <v>74.459998999999996</v>
      </c>
      <c r="F4770">
        <v>74.599997999999999</v>
      </c>
      <c r="G4770">
        <v>74.599997999999999</v>
      </c>
      <c r="H4770">
        <v>0</v>
      </c>
    </row>
    <row r="4771" spans="1:8" x14ac:dyDescent="0.25">
      <c r="A4771" s="1">
        <v>40763</v>
      </c>
      <c r="B4771" s="1" t="str">
        <f t="shared" si="74"/>
        <v>2011M8</v>
      </c>
      <c r="C4771">
        <v>74.470000999999996</v>
      </c>
      <c r="D4771">
        <v>75.019997000000004</v>
      </c>
      <c r="E4771">
        <v>73.970000999999996</v>
      </c>
      <c r="F4771">
        <v>74.790001000000004</v>
      </c>
      <c r="G4771">
        <v>74.790001000000004</v>
      </c>
      <c r="H4771">
        <v>0</v>
      </c>
    </row>
    <row r="4772" spans="1:8" x14ac:dyDescent="0.25">
      <c r="A4772" s="1">
        <v>40764</v>
      </c>
      <c r="B4772" s="1" t="str">
        <f t="shared" si="74"/>
        <v>2011M8</v>
      </c>
      <c r="C4772">
        <v>74.800003000000004</v>
      </c>
      <c r="D4772">
        <v>74.940002000000007</v>
      </c>
      <c r="E4772">
        <v>73.849997999999999</v>
      </c>
      <c r="F4772">
        <v>74.610000999999997</v>
      </c>
      <c r="G4772">
        <v>74.610000999999997</v>
      </c>
      <c r="H4772">
        <v>0</v>
      </c>
    </row>
    <row r="4773" spans="1:8" x14ac:dyDescent="0.25">
      <c r="A4773" s="1">
        <v>40765</v>
      </c>
      <c r="B4773" s="1" t="str">
        <f t="shared" si="74"/>
        <v>2011M8</v>
      </c>
      <c r="C4773">
        <v>73.980002999999996</v>
      </c>
      <c r="D4773">
        <v>74.919998000000007</v>
      </c>
      <c r="E4773">
        <v>73.819999999999993</v>
      </c>
      <c r="F4773">
        <v>74.639999000000003</v>
      </c>
      <c r="G4773">
        <v>74.639999000000003</v>
      </c>
      <c r="H4773">
        <v>0</v>
      </c>
    </row>
    <row r="4774" spans="1:8" x14ac:dyDescent="0.25">
      <c r="A4774" s="1">
        <v>40766</v>
      </c>
      <c r="B4774" s="1" t="str">
        <f t="shared" si="74"/>
        <v>2011M8</v>
      </c>
      <c r="C4774">
        <v>74.860000999999997</v>
      </c>
      <c r="D4774">
        <v>75.059997999999993</v>
      </c>
      <c r="E4774">
        <v>74.330001999999993</v>
      </c>
      <c r="F4774">
        <v>74.680000000000007</v>
      </c>
      <c r="G4774">
        <v>74.680000000000007</v>
      </c>
      <c r="H4774">
        <v>0</v>
      </c>
    </row>
    <row r="4775" spans="1:8" x14ac:dyDescent="0.25">
      <c r="A4775" s="1">
        <v>40767</v>
      </c>
      <c r="B4775" s="1" t="str">
        <f t="shared" si="74"/>
        <v>2011M8</v>
      </c>
      <c r="C4775">
        <v>74.660004000000001</v>
      </c>
      <c r="D4775">
        <v>74.889999000000003</v>
      </c>
      <c r="E4775">
        <v>74.370002999999997</v>
      </c>
      <c r="F4775">
        <v>74.610000999999997</v>
      </c>
      <c r="G4775">
        <v>74.610000999999997</v>
      </c>
      <c r="H4775">
        <v>0</v>
      </c>
    </row>
    <row r="4776" spans="1:8" x14ac:dyDescent="0.25">
      <c r="A4776" s="1">
        <v>40770</v>
      </c>
      <c r="B4776" s="1" t="str">
        <f t="shared" si="74"/>
        <v>2011M8</v>
      </c>
      <c r="C4776">
        <v>74.519997000000004</v>
      </c>
      <c r="D4776">
        <v>74.610000999999997</v>
      </c>
      <c r="E4776">
        <v>73.760002</v>
      </c>
      <c r="F4776">
        <v>73.839995999999999</v>
      </c>
      <c r="G4776">
        <v>73.839995999999999</v>
      </c>
      <c r="H4776">
        <v>0</v>
      </c>
    </row>
    <row r="4777" spans="1:8" x14ac:dyDescent="0.25">
      <c r="A4777" s="1">
        <v>40771</v>
      </c>
      <c r="B4777" s="1" t="str">
        <f t="shared" si="74"/>
        <v>2011M8</v>
      </c>
      <c r="C4777">
        <v>73.879997000000003</v>
      </c>
      <c r="D4777">
        <v>74.180000000000007</v>
      </c>
      <c r="E4777">
        <v>73.769997000000004</v>
      </c>
      <c r="F4777">
        <v>74.010002</v>
      </c>
      <c r="G4777">
        <v>74.010002</v>
      </c>
      <c r="H4777">
        <v>0</v>
      </c>
    </row>
    <row r="4778" spans="1:8" x14ac:dyDescent="0.25">
      <c r="A4778" s="1">
        <v>40772</v>
      </c>
      <c r="B4778" s="1" t="str">
        <f t="shared" si="74"/>
        <v>2011M8</v>
      </c>
      <c r="C4778">
        <v>74.040001000000004</v>
      </c>
      <c r="D4778">
        <v>74.209998999999996</v>
      </c>
      <c r="E4778">
        <v>73.449996999999996</v>
      </c>
      <c r="F4778">
        <v>73.669998000000007</v>
      </c>
      <c r="G4778">
        <v>73.669998000000007</v>
      </c>
      <c r="H4778">
        <v>0</v>
      </c>
    </row>
    <row r="4779" spans="1:8" x14ac:dyDescent="0.25">
      <c r="A4779" s="1">
        <v>40773</v>
      </c>
      <c r="B4779" s="1" t="str">
        <f t="shared" si="74"/>
        <v>2011M8</v>
      </c>
      <c r="C4779">
        <v>73.790001000000004</v>
      </c>
      <c r="D4779">
        <v>74.440002000000007</v>
      </c>
      <c r="E4779">
        <v>73.730002999999996</v>
      </c>
      <c r="F4779">
        <v>74.239998</v>
      </c>
      <c r="G4779">
        <v>74.239998</v>
      </c>
      <c r="H4779">
        <v>0</v>
      </c>
    </row>
    <row r="4780" spans="1:8" x14ac:dyDescent="0.25">
      <c r="A4780" s="1">
        <v>40774</v>
      </c>
      <c r="B4780" s="1" t="str">
        <f t="shared" si="74"/>
        <v>2011M8</v>
      </c>
      <c r="C4780">
        <v>74.339995999999999</v>
      </c>
      <c r="D4780">
        <v>74.459998999999996</v>
      </c>
      <c r="E4780">
        <v>73.620002999999997</v>
      </c>
      <c r="F4780">
        <v>73.989998</v>
      </c>
      <c r="G4780">
        <v>73.989998</v>
      </c>
      <c r="H4780">
        <v>0</v>
      </c>
    </row>
    <row r="4781" spans="1:8" x14ac:dyDescent="0.25">
      <c r="A4781" s="1">
        <v>40777</v>
      </c>
      <c r="B4781" s="1" t="str">
        <f t="shared" si="74"/>
        <v>2011M8</v>
      </c>
      <c r="C4781">
        <v>74.120002999999997</v>
      </c>
      <c r="D4781">
        <v>74.169998000000007</v>
      </c>
      <c r="E4781">
        <v>73.809997999999993</v>
      </c>
      <c r="F4781">
        <v>74.069999999999993</v>
      </c>
      <c r="G4781">
        <v>74.069999999999993</v>
      </c>
      <c r="H4781">
        <v>0</v>
      </c>
    </row>
    <row r="4782" spans="1:8" x14ac:dyDescent="0.25">
      <c r="A4782" s="1">
        <v>40778</v>
      </c>
      <c r="B4782" s="1" t="str">
        <f t="shared" si="74"/>
        <v>2011M8</v>
      </c>
      <c r="C4782">
        <v>73.879997000000003</v>
      </c>
      <c r="D4782">
        <v>74.160004000000001</v>
      </c>
      <c r="E4782">
        <v>73.569999999999993</v>
      </c>
      <c r="F4782">
        <v>73.870002999999997</v>
      </c>
      <c r="G4782">
        <v>73.870002999999997</v>
      </c>
      <c r="H4782">
        <v>0</v>
      </c>
    </row>
    <row r="4783" spans="1:8" x14ac:dyDescent="0.25">
      <c r="A4783" s="1">
        <v>40779</v>
      </c>
      <c r="B4783" s="1" t="str">
        <f t="shared" si="74"/>
        <v>2011M8</v>
      </c>
      <c r="C4783">
        <v>73.879997000000003</v>
      </c>
      <c r="D4783">
        <v>74.089995999999999</v>
      </c>
      <c r="E4783">
        <v>73.669998000000007</v>
      </c>
      <c r="F4783">
        <v>74.010002</v>
      </c>
      <c r="G4783">
        <v>74.010002</v>
      </c>
      <c r="H4783">
        <v>0</v>
      </c>
    </row>
    <row r="4784" spans="1:8" x14ac:dyDescent="0.25">
      <c r="A4784" s="1">
        <v>40780</v>
      </c>
      <c r="B4784" s="1" t="str">
        <f t="shared" si="74"/>
        <v>2011M8</v>
      </c>
      <c r="C4784">
        <v>74.050003000000004</v>
      </c>
      <c r="D4784">
        <v>74.400002000000001</v>
      </c>
      <c r="E4784">
        <v>73.669998000000007</v>
      </c>
      <c r="F4784">
        <v>74.279999000000004</v>
      </c>
      <c r="G4784">
        <v>74.279999000000004</v>
      </c>
      <c r="H4784">
        <v>0</v>
      </c>
    </row>
    <row r="4785" spans="1:8" x14ac:dyDescent="0.25">
      <c r="A4785" s="1">
        <v>40781</v>
      </c>
      <c r="B4785" s="1" t="str">
        <f t="shared" si="74"/>
        <v>2011M8</v>
      </c>
      <c r="C4785">
        <v>74.260002</v>
      </c>
      <c r="D4785">
        <v>74.459998999999996</v>
      </c>
      <c r="E4785">
        <v>73.709998999999996</v>
      </c>
      <c r="F4785">
        <v>73.809997999999993</v>
      </c>
      <c r="G4785">
        <v>73.809997999999993</v>
      </c>
      <c r="H4785">
        <v>0</v>
      </c>
    </row>
    <row r="4786" spans="1:8" x14ac:dyDescent="0.25">
      <c r="A4786" s="1">
        <v>40784</v>
      </c>
      <c r="B4786" s="1" t="str">
        <f t="shared" si="74"/>
        <v>2011M8</v>
      </c>
      <c r="C4786">
        <v>73.739998</v>
      </c>
      <c r="D4786">
        <v>74.459998999999996</v>
      </c>
      <c r="E4786">
        <v>73.519997000000004</v>
      </c>
      <c r="F4786">
        <v>73.720000999999996</v>
      </c>
      <c r="G4786">
        <v>73.720000999999996</v>
      </c>
      <c r="H4786">
        <v>0</v>
      </c>
    </row>
    <row r="4787" spans="1:8" x14ac:dyDescent="0.25">
      <c r="A4787" s="1">
        <v>40785</v>
      </c>
      <c r="B4787" s="1" t="str">
        <f t="shared" si="74"/>
        <v>2011M8</v>
      </c>
      <c r="C4787">
        <v>73.680000000000007</v>
      </c>
      <c r="D4787">
        <v>74.180000000000007</v>
      </c>
      <c r="E4787">
        <v>73.519997000000004</v>
      </c>
      <c r="F4787">
        <v>73.940002000000007</v>
      </c>
      <c r="G4787">
        <v>73.940002000000007</v>
      </c>
      <c r="H4787">
        <v>0</v>
      </c>
    </row>
    <row r="4788" spans="1:8" x14ac:dyDescent="0.25">
      <c r="A4788" s="1">
        <v>40786</v>
      </c>
      <c r="B4788" s="1" t="str">
        <f t="shared" si="74"/>
        <v>2011M8</v>
      </c>
      <c r="C4788">
        <v>74</v>
      </c>
      <c r="D4788">
        <v>74.169998000000007</v>
      </c>
      <c r="E4788">
        <v>73.830001999999993</v>
      </c>
      <c r="F4788">
        <v>74.129997000000003</v>
      </c>
      <c r="G4788">
        <v>74.129997000000003</v>
      </c>
      <c r="H4788">
        <v>0</v>
      </c>
    </row>
    <row r="4789" spans="1:8" x14ac:dyDescent="0.25">
      <c r="A4789" s="1">
        <v>40787</v>
      </c>
      <c r="B4789" s="1" t="str">
        <f t="shared" si="74"/>
        <v>2011M9</v>
      </c>
      <c r="C4789">
        <v>74.480002999999996</v>
      </c>
      <c r="D4789">
        <v>74.480002999999996</v>
      </c>
      <c r="E4789">
        <v>74.480002999999996</v>
      </c>
      <c r="F4789">
        <v>74.480002999999996</v>
      </c>
      <c r="G4789">
        <v>74.480002999999996</v>
      </c>
      <c r="H4789">
        <v>0</v>
      </c>
    </row>
    <row r="4790" spans="1:8" x14ac:dyDescent="0.25">
      <c r="A4790" s="1">
        <v>40788</v>
      </c>
      <c r="B4790" s="1" t="str">
        <f t="shared" si="74"/>
        <v>2011M9</v>
      </c>
      <c r="C4790">
        <v>74.510002</v>
      </c>
      <c r="D4790">
        <v>74.760002</v>
      </c>
      <c r="E4790">
        <v>74.139999000000003</v>
      </c>
      <c r="F4790">
        <v>74.75</v>
      </c>
      <c r="G4790">
        <v>74.75</v>
      </c>
      <c r="H4790">
        <v>0</v>
      </c>
    </row>
    <row r="4791" spans="1:8" x14ac:dyDescent="0.25">
      <c r="A4791" s="1">
        <v>40792</v>
      </c>
      <c r="B4791" s="1" t="str">
        <f t="shared" si="74"/>
        <v>2011M9</v>
      </c>
      <c r="C4791">
        <v>75.260002</v>
      </c>
      <c r="D4791">
        <v>76</v>
      </c>
      <c r="E4791">
        <v>74.669998000000007</v>
      </c>
      <c r="F4791">
        <v>75.919998000000007</v>
      </c>
      <c r="G4791">
        <v>75.919998000000007</v>
      </c>
      <c r="H4791">
        <v>0</v>
      </c>
    </row>
    <row r="4792" spans="1:8" x14ac:dyDescent="0.25">
      <c r="A4792" s="1">
        <v>40793</v>
      </c>
      <c r="B4792" s="1" t="str">
        <f t="shared" si="74"/>
        <v>2011M9</v>
      </c>
      <c r="C4792">
        <v>75.860000999999997</v>
      </c>
      <c r="D4792">
        <v>76</v>
      </c>
      <c r="E4792">
        <v>74.669998000000007</v>
      </c>
      <c r="F4792">
        <v>75.459998999999996</v>
      </c>
      <c r="G4792">
        <v>75.459998999999996</v>
      </c>
      <c r="H4792">
        <v>0</v>
      </c>
    </row>
    <row r="4793" spans="1:8" x14ac:dyDescent="0.25">
      <c r="A4793" s="1">
        <v>40794</v>
      </c>
      <c r="B4793" s="1" t="str">
        <f t="shared" si="74"/>
        <v>2011M9</v>
      </c>
      <c r="C4793">
        <v>75.5</v>
      </c>
      <c r="D4793">
        <v>76.309997999999993</v>
      </c>
      <c r="E4793">
        <v>75.230002999999996</v>
      </c>
      <c r="F4793">
        <v>76.239998</v>
      </c>
      <c r="G4793">
        <v>76.239998</v>
      </c>
      <c r="H4793">
        <v>0</v>
      </c>
    </row>
    <row r="4794" spans="1:8" x14ac:dyDescent="0.25">
      <c r="A4794" s="1">
        <v>40795</v>
      </c>
      <c r="B4794" s="1" t="str">
        <f t="shared" si="74"/>
        <v>2011M9</v>
      </c>
      <c r="C4794">
        <v>76.160004000000001</v>
      </c>
      <c r="D4794">
        <v>77.269997000000004</v>
      </c>
      <c r="E4794">
        <v>75.489998</v>
      </c>
      <c r="F4794">
        <v>77.190002000000007</v>
      </c>
      <c r="G4794">
        <v>77.190002000000007</v>
      </c>
      <c r="H4794">
        <v>0</v>
      </c>
    </row>
    <row r="4795" spans="1:8" x14ac:dyDescent="0.25">
      <c r="A4795" s="1">
        <v>40798</v>
      </c>
      <c r="B4795" s="1" t="str">
        <f t="shared" si="74"/>
        <v>2011M9</v>
      </c>
      <c r="C4795">
        <v>77.370002999999997</v>
      </c>
      <c r="D4795">
        <v>77.779999000000004</v>
      </c>
      <c r="E4795">
        <v>77.040001000000004</v>
      </c>
      <c r="F4795">
        <v>77.569999999999993</v>
      </c>
      <c r="G4795">
        <v>77.569999999999993</v>
      </c>
      <c r="H4795">
        <v>0</v>
      </c>
    </row>
    <row r="4796" spans="1:8" x14ac:dyDescent="0.25">
      <c r="A4796" s="1">
        <v>40799</v>
      </c>
      <c r="B4796" s="1" t="str">
        <f t="shared" si="74"/>
        <v>2011M9</v>
      </c>
      <c r="C4796">
        <v>77.230002999999996</v>
      </c>
      <c r="D4796">
        <v>77.779999000000004</v>
      </c>
      <c r="E4796">
        <v>76.819999999999993</v>
      </c>
      <c r="F4796">
        <v>76.910004000000001</v>
      </c>
      <c r="G4796">
        <v>76.910004000000001</v>
      </c>
      <c r="H4796">
        <v>0</v>
      </c>
    </row>
    <row r="4797" spans="1:8" x14ac:dyDescent="0.25">
      <c r="A4797" s="1">
        <v>40800</v>
      </c>
      <c r="B4797" s="1" t="str">
        <f t="shared" si="74"/>
        <v>2011M9</v>
      </c>
      <c r="C4797">
        <v>77.059997999999993</v>
      </c>
      <c r="D4797">
        <v>77.620002999999997</v>
      </c>
      <c r="E4797">
        <v>76.669998000000007</v>
      </c>
      <c r="F4797">
        <v>76.830001999999993</v>
      </c>
      <c r="G4797">
        <v>76.830001999999993</v>
      </c>
      <c r="H4797">
        <v>0</v>
      </c>
    </row>
    <row r="4798" spans="1:8" x14ac:dyDescent="0.25">
      <c r="A4798" s="1">
        <v>40801</v>
      </c>
      <c r="B4798" s="1" t="str">
        <f t="shared" si="74"/>
        <v>2011M9</v>
      </c>
      <c r="C4798">
        <v>76.800003000000004</v>
      </c>
      <c r="D4798">
        <v>77.480002999999996</v>
      </c>
      <c r="E4798">
        <v>76.059997999999993</v>
      </c>
      <c r="F4798">
        <v>76.239998</v>
      </c>
      <c r="G4798">
        <v>76.239998</v>
      </c>
      <c r="H4798">
        <v>0</v>
      </c>
    </row>
    <row r="4799" spans="1:8" x14ac:dyDescent="0.25">
      <c r="A4799" s="1">
        <v>40802</v>
      </c>
      <c r="B4799" s="1" t="str">
        <f t="shared" si="74"/>
        <v>2011M9</v>
      </c>
      <c r="C4799">
        <v>76.309997999999993</v>
      </c>
      <c r="D4799">
        <v>76.769997000000004</v>
      </c>
      <c r="E4799">
        <v>76.279999000000004</v>
      </c>
      <c r="F4799">
        <v>76.580001999999993</v>
      </c>
      <c r="G4799">
        <v>76.580001999999993</v>
      </c>
      <c r="H4799">
        <v>0</v>
      </c>
    </row>
    <row r="4800" spans="1:8" x14ac:dyDescent="0.25">
      <c r="A4800" s="1">
        <v>40805</v>
      </c>
      <c r="B4800" s="1" t="str">
        <f t="shared" si="74"/>
        <v>2011M9</v>
      </c>
      <c r="C4800">
        <v>77.440002000000007</v>
      </c>
      <c r="D4800">
        <v>77.519997000000004</v>
      </c>
      <c r="E4800">
        <v>76.930000000000007</v>
      </c>
      <c r="F4800">
        <v>77.389999000000003</v>
      </c>
      <c r="G4800">
        <v>77.389999000000003</v>
      </c>
      <c r="H4800">
        <v>0</v>
      </c>
    </row>
    <row r="4801" spans="1:8" x14ac:dyDescent="0.25">
      <c r="A4801" s="1">
        <v>40806</v>
      </c>
      <c r="B4801" s="1" t="str">
        <f t="shared" si="74"/>
        <v>2011M9</v>
      </c>
      <c r="C4801">
        <v>77.430000000000007</v>
      </c>
      <c r="D4801">
        <v>77.510002</v>
      </c>
      <c r="E4801">
        <v>76.839995999999999</v>
      </c>
      <c r="F4801">
        <v>77.029999000000004</v>
      </c>
      <c r="G4801">
        <v>77.029999000000004</v>
      </c>
      <c r="H4801">
        <v>0</v>
      </c>
    </row>
    <row r="4802" spans="1:8" x14ac:dyDescent="0.25">
      <c r="A4802" s="1">
        <v>40807</v>
      </c>
      <c r="B4802" s="1" t="str">
        <f t="shared" si="74"/>
        <v>2011M9</v>
      </c>
      <c r="C4802">
        <v>77.059997999999993</v>
      </c>
      <c r="D4802">
        <v>77.839995999999999</v>
      </c>
      <c r="E4802">
        <v>76.790001000000004</v>
      </c>
      <c r="F4802">
        <v>77.339995999999999</v>
      </c>
      <c r="G4802">
        <v>77.339995999999999</v>
      </c>
      <c r="H4802">
        <v>0</v>
      </c>
    </row>
    <row r="4803" spans="1:8" x14ac:dyDescent="0.25">
      <c r="A4803" s="1">
        <v>40808</v>
      </c>
      <c r="B4803" s="1" t="str">
        <f t="shared" ref="B4803:B4866" si="75">YEAR(A4803)&amp;"M"&amp;MONTH(A4803)</f>
        <v>2011M9</v>
      </c>
      <c r="C4803">
        <v>77.739998</v>
      </c>
      <c r="D4803">
        <v>78.790001000000004</v>
      </c>
      <c r="E4803">
        <v>77.730002999999996</v>
      </c>
      <c r="F4803">
        <v>78.379997000000003</v>
      </c>
      <c r="G4803">
        <v>78.379997000000003</v>
      </c>
      <c r="H4803">
        <v>0</v>
      </c>
    </row>
    <row r="4804" spans="1:8" x14ac:dyDescent="0.25">
      <c r="A4804" s="1">
        <v>40809</v>
      </c>
      <c r="B4804" s="1" t="str">
        <f t="shared" si="75"/>
        <v>2011M9</v>
      </c>
      <c r="C4804">
        <v>78.370002999999997</v>
      </c>
      <c r="D4804">
        <v>78.620002999999997</v>
      </c>
      <c r="E4804">
        <v>77.949996999999996</v>
      </c>
      <c r="F4804">
        <v>78.300003000000004</v>
      </c>
      <c r="G4804">
        <v>78.300003000000004</v>
      </c>
      <c r="H4804">
        <v>0</v>
      </c>
    </row>
    <row r="4805" spans="1:8" x14ac:dyDescent="0.25">
      <c r="A4805" s="1">
        <v>40812</v>
      </c>
      <c r="B4805" s="1" t="str">
        <f t="shared" si="75"/>
        <v>2011M9</v>
      </c>
      <c r="C4805">
        <v>78.080001999999993</v>
      </c>
      <c r="D4805">
        <v>78.860000999999997</v>
      </c>
      <c r="E4805">
        <v>77.940002000000007</v>
      </c>
      <c r="F4805">
        <v>78.360000999999997</v>
      </c>
      <c r="G4805">
        <v>78.360000999999997</v>
      </c>
      <c r="H4805">
        <v>0</v>
      </c>
    </row>
    <row r="4806" spans="1:8" x14ac:dyDescent="0.25">
      <c r="A4806" s="1">
        <v>40813</v>
      </c>
      <c r="B4806" s="1" t="str">
        <f t="shared" si="75"/>
        <v>2011M9</v>
      </c>
      <c r="C4806">
        <v>78.080001999999993</v>
      </c>
      <c r="D4806">
        <v>78.860000999999997</v>
      </c>
      <c r="E4806">
        <v>77.389999000000003</v>
      </c>
      <c r="F4806">
        <v>77.510002</v>
      </c>
      <c r="G4806">
        <v>77.510002</v>
      </c>
      <c r="H4806">
        <v>0</v>
      </c>
    </row>
    <row r="4807" spans="1:8" x14ac:dyDescent="0.25">
      <c r="A4807" s="1">
        <v>40814</v>
      </c>
      <c r="B4807" s="1" t="str">
        <f t="shared" si="75"/>
        <v>2011M9</v>
      </c>
      <c r="C4807">
        <v>77.800003000000004</v>
      </c>
      <c r="D4807">
        <v>78.239998</v>
      </c>
      <c r="E4807">
        <v>77.300003000000004</v>
      </c>
      <c r="F4807">
        <v>77.849997999999999</v>
      </c>
      <c r="G4807">
        <v>77.849997999999999</v>
      </c>
      <c r="H4807">
        <v>0</v>
      </c>
    </row>
    <row r="4808" spans="1:8" x14ac:dyDescent="0.25">
      <c r="A4808" s="1">
        <v>40815</v>
      </c>
      <c r="B4808" s="1" t="str">
        <f t="shared" si="75"/>
        <v>2011M9</v>
      </c>
      <c r="C4808">
        <v>78.059997999999993</v>
      </c>
      <c r="D4808">
        <v>78.150002000000001</v>
      </c>
      <c r="E4808">
        <v>77.419998000000007</v>
      </c>
      <c r="F4808">
        <v>77.919998000000007</v>
      </c>
      <c r="G4808">
        <v>77.919998000000007</v>
      </c>
      <c r="H4808">
        <v>0</v>
      </c>
    </row>
    <row r="4809" spans="1:8" x14ac:dyDescent="0.25">
      <c r="A4809" s="1">
        <v>40816</v>
      </c>
      <c r="B4809" s="1" t="str">
        <f t="shared" si="75"/>
        <v>2011M9</v>
      </c>
      <c r="C4809">
        <v>77.959998999999996</v>
      </c>
      <c r="D4809">
        <v>78.800003000000004</v>
      </c>
      <c r="E4809">
        <v>77.419998000000007</v>
      </c>
      <c r="F4809">
        <v>78.550003000000004</v>
      </c>
      <c r="G4809">
        <v>78.550003000000004</v>
      </c>
      <c r="H4809">
        <v>0</v>
      </c>
    </row>
    <row r="4810" spans="1:8" x14ac:dyDescent="0.25">
      <c r="A4810" s="1">
        <v>40819</v>
      </c>
      <c r="B4810" s="1" t="str">
        <f t="shared" si="75"/>
        <v>2011M10</v>
      </c>
      <c r="C4810">
        <v>78.930000000000007</v>
      </c>
      <c r="D4810">
        <v>79.569999999999993</v>
      </c>
      <c r="E4810">
        <v>78.790001000000004</v>
      </c>
      <c r="F4810">
        <v>79.449996999999996</v>
      </c>
      <c r="G4810">
        <v>79.449996999999996</v>
      </c>
      <c r="H4810">
        <v>0</v>
      </c>
    </row>
    <row r="4811" spans="1:8" x14ac:dyDescent="0.25">
      <c r="A4811" s="1">
        <v>40820</v>
      </c>
      <c r="B4811" s="1" t="str">
        <f t="shared" si="75"/>
        <v>2011M10</v>
      </c>
      <c r="C4811">
        <v>79.599997999999999</v>
      </c>
      <c r="D4811">
        <v>79.599997999999999</v>
      </c>
      <c r="E4811">
        <v>79.599997999999999</v>
      </c>
      <c r="F4811">
        <v>79.599997999999999</v>
      </c>
      <c r="G4811">
        <v>79.599997999999999</v>
      </c>
      <c r="H4811">
        <v>0</v>
      </c>
    </row>
    <row r="4812" spans="1:8" x14ac:dyDescent="0.25">
      <c r="A4812" s="1">
        <v>40821</v>
      </c>
      <c r="B4812" s="1" t="str">
        <f t="shared" si="75"/>
        <v>2011M10</v>
      </c>
      <c r="C4812">
        <v>79.099997999999999</v>
      </c>
      <c r="D4812">
        <v>79.830001999999993</v>
      </c>
      <c r="E4812">
        <v>78.800003000000004</v>
      </c>
      <c r="F4812">
        <v>78.910004000000001</v>
      </c>
      <c r="G4812">
        <v>78.910004000000001</v>
      </c>
      <c r="H4812">
        <v>0</v>
      </c>
    </row>
    <row r="4813" spans="1:8" x14ac:dyDescent="0.25">
      <c r="A4813" s="1">
        <v>40822</v>
      </c>
      <c r="B4813" s="1" t="str">
        <f t="shared" si="75"/>
        <v>2011M10</v>
      </c>
      <c r="C4813">
        <v>78.949996999999996</v>
      </c>
      <c r="D4813">
        <v>79.5</v>
      </c>
      <c r="E4813">
        <v>78.519997000000004</v>
      </c>
      <c r="F4813">
        <v>78.529999000000004</v>
      </c>
      <c r="G4813">
        <v>78.529999000000004</v>
      </c>
      <c r="H4813">
        <v>0</v>
      </c>
    </row>
    <row r="4814" spans="1:8" x14ac:dyDescent="0.25">
      <c r="A4814" s="1">
        <v>40823</v>
      </c>
      <c r="B4814" s="1" t="str">
        <f t="shared" si="75"/>
        <v>2011M10</v>
      </c>
      <c r="C4814">
        <v>78.620002999999997</v>
      </c>
      <c r="D4814">
        <v>79.5</v>
      </c>
      <c r="E4814">
        <v>78.059997999999993</v>
      </c>
      <c r="F4814">
        <v>78.720000999999996</v>
      </c>
      <c r="G4814">
        <v>78.720000999999996</v>
      </c>
      <c r="H4814">
        <v>0</v>
      </c>
    </row>
    <row r="4815" spans="1:8" x14ac:dyDescent="0.25">
      <c r="A4815" s="1">
        <v>40826</v>
      </c>
      <c r="B4815" s="1" t="str">
        <f t="shared" si="75"/>
        <v>2011M10</v>
      </c>
      <c r="C4815">
        <v>78.739998</v>
      </c>
      <c r="D4815">
        <v>78.769997000000004</v>
      </c>
      <c r="E4815">
        <v>77.339995999999999</v>
      </c>
      <c r="F4815">
        <v>77.599997999999999</v>
      </c>
      <c r="G4815">
        <v>77.599997999999999</v>
      </c>
      <c r="H4815">
        <v>0</v>
      </c>
    </row>
    <row r="4816" spans="1:8" x14ac:dyDescent="0.25">
      <c r="A4816" s="1">
        <v>40827</v>
      </c>
      <c r="B4816" s="1" t="str">
        <f t="shared" si="75"/>
        <v>2011M10</v>
      </c>
      <c r="C4816">
        <v>77.610000999999997</v>
      </c>
      <c r="D4816">
        <v>78.690002000000007</v>
      </c>
      <c r="E4816">
        <v>77.339995999999999</v>
      </c>
      <c r="F4816">
        <v>77.580001999999993</v>
      </c>
      <c r="G4816">
        <v>77.580001999999993</v>
      </c>
      <c r="H4816">
        <v>0</v>
      </c>
    </row>
    <row r="4817" spans="1:8" x14ac:dyDescent="0.25">
      <c r="A4817" s="1">
        <v>40828</v>
      </c>
      <c r="B4817" s="1" t="str">
        <f t="shared" si="75"/>
        <v>2011M10</v>
      </c>
      <c r="C4817">
        <v>77.610000999999997</v>
      </c>
      <c r="D4817">
        <v>77.940002000000007</v>
      </c>
      <c r="E4817">
        <v>76.790001000000004</v>
      </c>
      <c r="F4817">
        <v>76.989998</v>
      </c>
      <c r="G4817">
        <v>76.989998</v>
      </c>
      <c r="H4817">
        <v>0</v>
      </c>
    </row>
    <row r="4818" spans="1:8" x14ac:dyDescent="0.25">
      <c r="A4818" s="1">
        <v>40829</v>
      </c>
      <c r="B4818" s="1" t="str">
        <f t="shared" si="75"/>
        <v>2011M10</v>
      </c>
      <c r="C4818">
        <v>77.010002</v>
      </c>
      <c r="D4818">
        <v>77.919998000000007</v>
      </c>
      <c r="E4818">
        <v>76.790001000000004</v>
      </c>
      <c r="F4818">
        <v>76.989998</v>
      </c>
      <c r="G4818">
        <v>76.989998</v>
      </c>
      <c r="H4818">
        <v>0</v>
      </c>
    </row>
    <row r="4819" spans="1:8" x14ac:dyDescent="0.25">
      <c r="A4819" s="1">
        <v>40830</v>
      </c>
      <c r="B4819" s="1" t="str">
        <f t="shared" si="75"/>
        <v>2011M10</v>
      </c>
      <c r="C4819">
        <v>77.190002000000007</v>
      </c>
      <c r="D4819">
        <v>77.430000000000007</v>
      </c>
      <c r="E4819">
        <v>76.5</v>
      </c>
      <c r="F4819">
        <v>76.620002999999997</v>
      </c>
      <c r="G4819">
        <v>76.620002999999997</v>
      </c>
      <c r="H4819">
        <v>0</v>
      </c>
    </row>
    <row r="4820" spans="1:8" x14ac:dyDescent="0.25">
      <c r="A4820" s="1">
        <v>40833</v>
      </c>
      <c r="B4820" s="1" t="str">
        <f t="shared" si="75"/>
        <v>2011M10</v>
      </c>
      <c r="C4820">
        <v>76.580001999999993</v>
      </c>
      <c r="D4820">
        <v>77.239998</v>
      </c>
      <c r="E4820">
        <v>76.440002000000007</v>
      </c>
      <c r="F4820">
        <v>77.139999000000003</v>
      </c>
      <c r="G4820">
        <v>77.139999000000003</v>
      </c>
      <c r="H4820">
        <v>0</v>
      </c>
    </row>
    <row r="4821" spans="1:8" x14ac:dyDescent="0.25">
      <c r="A4821" s="1">
        <v>40834</v>
      </c>
      <c r="B4821" s="1" t="str">
        <f t="shared" si="75"/>
        <v>2011M10</v>
      </c>
      <c r="C4821">
        <v>77.169998000000007</v>
      </c>
      <c r="D4821">
        <v>77.550003000000004</v>
      </c>
      <c r="E4821">
        <v>76.440002000000007</v>
      </c>
      <c r="F4821">
        <v>77.129997000000003</v>
      </c>
      <c r="G4821">
        <v>77.129997000000003</v>
      </c>
      <c r="H4821">
        <v>0</v>
      </c>
    </row>
    <row r="4822" spans="1:8" x14ac:dyDescent="0.25">
      <c r="A4822" s="1">
        <v>40835</v>
      </c>
      <c r="B4822" s="1" t="str">
        <f t="shared" si="75"/>
        <v>2011M10</v>
      </c>
      <c r="C4822">
        <v>77.139999000000003</v>
      </c>
      <c r="D4822">
        <v>77.190002000000007</v>
      </c>
      <c r="E4822">
        <v>76.569999999999993</v>
      </c>
      <c r="F4822">
        <v>77.110000999999997</v>
      </c>
      <c r="G4822">
        <v>77.110000999999997</v>
      </c>
      <c r="H4822">
        <v>0</v>
      </c>
    </row>
    <row r="4823" spans="1:8" x14ac:dyDescent="0.25">
      <c r="A4823" s="1">
        <v>40836</v>
      </c>
      <c r="B4823" s="1" t="str">
        <f t="shared" si="75"/>
        <v>2011M10</v>
      </c>
      <c r="C4823">
        <v>77.029999000000004</v>
      </c>
      <c r="D4823">
        <v>77.489998</v>
      </c>
      <c r="E4823">
        <v>76.569999999999993</v>
      </c>
      <c r="F4823">
        <v>76.970000999999996</v>
      </c>
      <c r="G4823">
        <v>76.970000999999996</v>
      </c>
      <c r="H4823">
        <v>0</v>
      </c>
    </row>
    <row r="4824" spans="1:8" x14ac:dyDescent="0.25">
      <c r="A4824" s="1">
        <v>40837</v>
      </c>
      <c r="B4824" s="1" t="str">
        <f t="shared" si="75"/>
        <v>2011M10</v>
      </c>
      <c r="C4824">
        <v>76.949996999999996</v>
      </c>
      <c r="D4824">
        <v>77.209998999999996</v>
      </c>
      <c r="E4824">
        <v>76.239998</v>
      </c>
      <c r="F4824">
        <v>76.300003000000004</v>
      </c>
      <c r="G4824">
        <v>76.300003000000004</v>
      </c>
      <c r="H4824">
        <v>0</v>
      </c>
    </row>
    <row r="4825" spans="1:8" x14ac:dyDescent="0.25">
      <c r="A4825" s="1">
        <v>40840</v>
      </c>
      <c r="B4825" s="1" t="str">
        <f t="shared" si="75"/>
        <v>2011M10</v>
      </c>
      <c r="C4825">
        <v>76.470000999999996</v>
      </c>
      <c r="D4825">
        <v>76.540001000000004</v>
      </c>
      <c r="E4825">
        <v>75.980002999999996</v>
      </c>
      <c r="F4825">
        <v>76.019997000000004</v>
      </c>
      <c r="G4825">
        <v>76.019997000000004</v>
      </c>
      <c r="H4825">
        <v>0</v>
      </c>
    </row>
    <row r="4826" spans="1:8" x14ac:dyDescent="0.25">
      <c r="A4826" s="1">
        <v>40841</v>
      </c>
      <c r="B4826" s="1" t="str">
        <f t="shared" si="75"/>
        <v>2011M10</v>
      </c>
      <c r="C4826">
        <v>76.139999000000003</v>
      </c>
      <c r="D4826">
        <v>76.440002000000007</v>
      </c>
      <c r="E4826">
        <v>75.940002000000007</v>
      </c>
      <c r="F4826">
        <v>76.25</v>
      </c>
      <c r="G4826">
        <v>76.25</v>
      </c>
      <c r="H4826">
        <v>0</v>
      </c>
    </row>
    <row r="4827" spans="1:8" x14ac:dyDescent="0.25">
      <c r="A4827" s="1">
        <v>40842</v>
      </c>
      <c r="B4827" s="1" t="str">
        <f t="shared" si="75"/>
        <v>2011M10</v>
      </c>
      <c r="C4827">
        <v>76.260002</v>
      </c>
      <c r="D4827">
        <v>76.660004000000001</v>
      </c>
      <c r="E4827">
        <v>75.879997000000003</v>
      </c>
      <c r="F4827">
        <v>76.199996999999996</v>
      </c>
      <c r="G4827">
        <v>76.199996999999996</v>
      </c>
      <c r="H4827">
        <v>0</v>
      </c>
    </row>
    <row r="4828" spans="1:8" x14ac:dyDescent="0.25">
      <c r="A4828" s="1">
        <v>40843</v>
      </c>
      <c r="B4828" s="1" t="str">
        <f t="shared" si="75"/>
        <v>2011M10</v>
      </c>
      <c r="C4828">
        <v>76.290001000000004</v>
      </c>
      <c r="D4828">
        <v>76.660004000000001</v>
      </c>
      <c r="E4828">
        <v>74.720000999999996</v>
      </c>
      <c r="F4828">
        <v>74.870002999999997</v>
      </c>
      <c r="G4828">
        <v>74.870002999999997</v>
      </c>
      <c r="H4828">
        <v>0</v>
      </c>
    </row>
    <row r="4829" spans="1:8" x14ac:dyDescent="0.25">
      <c r="A4829" s="1">
        <v>40844</v>
      </c>
      <c r="B4829" s="1" t="str">
        <f t="shared" si="75"/>
        <v>2011M10</v>
      </c>
      <c r="C4829">
        <v>75</v>
      </c>
      <c r="D4829">
        <v>75.160004000000001</v>
      </c>
      <c r="E4829">
        <v>74.900002000000001</v>
      </c>
      <c r="F4829">
        <v>75.089995999999999</v>
      </c>
      <c r="G4829">
        <v>75.089995999999999</v>
      </c>
      <c r="H4829">
        <v>0</v>
      </c>
    </row>
    <row r="4830" spans="1:8" x14ac:dyDescent="0.25">
      <c r="A4830" s="1">
        <v>40847</v>
      </c>
      <c r="B4830" s="1" t="str">
        <f t="shared" si="75"/>
        <v>2011M10</v>
      </c>
      <c r="C4830">
        <v>75.089995999999999</v>
      </c>
      <c r="D4830">
        <v>76.569999999999993</v>
      </c>
      <c r="E4830">
        <v>74.980002999999996</v>
      </c>
      <c r="F4830">
        <v>76.169998000000007</v>
      </c>
      <c r="G4830">
        <v>76.169998000000007</v>
      </c>
      <c r="H4830">
        <v>0</v>
      </c>
    </row>
    <row r="4831" spans="1:8" x14ac:dyDescent="0.25">
      <c r="A4831" s="1">
        <v>40848</v>
      </c>
      <c r="B4831" s="1" t="str">
        <f t="shared" si="75"/>
        <v>2011M11</v>
      </c>
      <c r="C4831">
        <v>76.550003000000004</v>
      </c>
      <c r="D4831">
        <v>77.669998000000007</v>
      </c>
      <c r="E4831">
        <v>74.980002999999996</v>
      </c>
      <c r="F4831">
        <v>77.260002</v>
      </c>
      <c r="G4831">
        <v>77.260002</v>
      </c>
      <c r="H4831">
        <v>0</v>
      </c>
    </row>
    <row r="4832" spans="1:8" x14ac:dyDescent="0.25">
      <c r="A4832" s="1">
        <v>40849</v>
      </c>
      <c r="B4832" s="1" t="str">
        <f t="shared" si="75"/>
        <v>2011M11</v>
      </c>
      <c r="C4832">
        <v>77.540001000000004</v>
      </c>
      <c r="D4832">
        <v>77.669998000000007</v>
      </c>
      <c r="E4832">
        <v>76.449996999999996</v>
      </c>
      <c r="F4832">
        <v>77.010002</v>
      </c>
      <c r="G4832">
        <v>77.010002</v>
      </c>
      <c r="H4832">
        <v>0</v>
      </c>
    </row>
    <row r="4833" spans="1:8" x14ac:dyDescent="0.25">
      <c r="A4833" s="1">
        <v>40850</v>
      </c>
      <c r="B4833" s="1" t="str">
        <f t="shared" si="75"/>
        <v>2011M11</v>
      </c>
      <c r="C4833">
        <v>77.230002999999996</v>
      </c>
      <c r="D4833">
        <v>77.5</v>
      </c>
      <c r="E4833">
        <v>76.569999999999993</v>
      </c>
      <c r="F4833">
        <v>76.669998000000007</v>
      </c>
      <c r="G4833">
        <v>76.669998000000007</v>
      </c>
      <c r="H4833">
        <v>0</v>
      </c>
    </row>
    <row r="4834" spans="1:8" x14ac:dyDescent="0.25">
      <c r="A4834" s="1">
        <v>40851</v>
      </c>
      <c r="B4834" s="1" t="str">
        <f t="shared" si="75"/>
        <v>2011M11</v>
      </c>
      <c r="C4834">
        <v>76.709998999999996</v>
      </c>
      <c r="D4834">
        <v>77.300003000000004</v>
      </c>
      <c r="E4834">
        <v>76.620002999999997</v>
      </c>
      <c r="F4834">
        <v>76.910004000000001</v>
      </c>
      <c r="G4834">
        <v>76.910004000000001</v>
      </c>
      <c r="H4834">
        <v>0</v>
      </c>
    </row>
    <row r="4835" spans="1:8" x14ac:dyDescent="0.25">
      <c r="A4835" s="1">
        <v>40854</v>
      </c>
      <c r="B4835" s="1" t="str">
        <f t="shared" si="75"/>
        <v>2011M11</v>
      </c>
      <c r="C4835">
        <v>76.919998000000007</v>
      </c>
      <c r="D4835">
        <v>77.379997000000003</v>
      </c>
      <c r="E4835">
        <v>76.730002999999996</v>
      </c>
      <c r="F4835">
        <v>76.959998999999996</v>
      </c>
      <c r="G4835">
        <v>76.959998999999996</v>
      </c>
      <c r="H4835">
        <v>0</v>
      </c>
    </row>
    <row r="4836" spans="1:8" x14ac:dyDescent="0.25">
      <c r="A4836" s="1">
        <v>40855</v>
      </c>
      <c r="B4836" s="1" t="str">
        <f t="shared" si="75"/>
        <v>2011M11</v>
      </c>
      <c r="C4836">
        <v>77.010002</v>
      </c>
      <c r="D4836">
        <v>77.180000000000007</v>
      </c>
      <c r="E4836">
        <v>76.559997999999993</v>
      </c>
      <c r="F4836">
        <v>76.669998000000007</v>
      </c>
      <c r="G4836">
        <v>76.669998000000007</v>
      </c>
      <c r="H4836">
        <v>0</v>
      </c>
    </row>
    <row r="4837" spans="1:8" x14ac:dyDescent="0.25">
      <c r="A4837" s="1">
        <v>40856</v>
      </c>
      <c r="B4837" s="1" t="str">
        <f t="shared" si="75"/>
        <v>2011M11</v>
      </c>
      <c r="C4837">
        <v>76.669998000000007</v>
      </c>
      <c r="D4837">
        <v>78</v>
      </c>
      <c r="E4837">
        <v>76.510002</v>
      </c>
      <c r="F4837">
        <v>77.930000000000007</v>
      </c>
      <c r="G4837">
        <v>77.930000000000007</v>
      </c>
      <c r="H4837">
        <v>0</v>
      </c>
    </row>
    <row r="4838" spans="1:8" x14ac:dyDescent="0.25">
      <c r="A4838" s="1">
        <v>40857</v>
      </c>
      <c r="B4838" s="1" t="str">
        <f t="shared" si="75"/>
        <v>2011M11</v>
      </c>
      <c r="C4838">
        <v>77.970000999999996</v>
      </c>
      <c r="D4838">
        <v>78.169998000000007</v>
      </c>
      <c r="E4838">
        <v>77.400002000000001</v>
      </c>
      <c r="F4838">
        <v>77.639999000000003</v>
      </c>
      <c r="G4838">
        <v>77.639999000000003</v>
      </c>
      <c r="H4838">
        <v>0</v>
      </c>
    </row>
    <row r="4839" spans="1:8" x14ac:dyDescent="0.25">
      <c r="A4839" s="1">
        <v>40858</v>
      </c>
      <c r="B4839" s="1" t="str">
        <f t="shared" si="75"/>
        <v>2011M11</v>
      </c>
      <c r="C4839">
        <v>77.660004000000001</v>
      </c>
      <c r="D4839">
        <v>78.160004000000001</v>
      </c>
      <c r="E4839">
        <v>76.720000999999996</v>
      </c>
      <c r="F4839">
        <v>76.940002000000007</v>
      </c>
      <c r="G4839">
        <v>76.940002000000007</v>
      </c>
      <c r="H4839">
        <v>0</v>
      </c>
    </row>
    <row r="4840" spans="1:8" x14ac:dyDescent="0.25">
      <c r="A4840" s="1">
        <v>40861</v>
      </c>
      <c r="B4840" s="1" t="str">
        <f t="shared" si="75"/>
        <v>2011M11</v>
      </c>
      <c r="C4840">
        <v>76.760002</v>
      </c>
      <c r="D4840">
        <v>77.650002000000001</v>
      </c>
      <c r="E4840">
        <v>76.639999000000003</v>
      </c>
      <c r="F4840">
        <v>77.559997999999993</v>
      </c>
      <c r="G4840">
        <v>77.559997999999993</v>
      </c>
      <c r="H4840">
        <v>0</v>
      </c>
    </row>
    <row r="4841" spans="1:8" x14ac:dyDescent="0.25">
      <c r="A4841" s="1">
        <v>40862</v>
      </c>
      <c r="B4841" s="1" t="str">
        <f t="shared" si="75"/>
        <v>2011M11</v>
      </c>
      <c r="C4841">
        <v>77.480002999999996</v>
      </c>
      <c r="D4841">
        <v>78.089995999999999</v>
      </c>
      <c r="E4841">
        <v>77.430000000000007</v>
      </c>
      <c r="F4841">
        <v>77.879997000000003</v>
      </c>
      <c r="G4841">
        <v>77.879997000000003</v>
      </c>
      <c r="H4841">
        <v>0</v>
      </c>
    </row>
    <row r="4842" spans="1:8" x14ac:dyDescent="0.25">
      <c r="A4842" s="1">
        <v>40863</v>
      </c>
      <c r="B4842" s="1" t="str">
        <f t="shared" si="75"/>
        <v>2011M11</v>
      </c>
      <c r="C4842">
        <v>78.059997999999993</v>
      </c>
      <c r="D4842">
        <v>78.389999000000003</v>
      </c>
      <c r="E4842">
        <v>77.830001999999993</v>
      </c>
      <c r="F4842">
        <v>78.160004000000001</v>
      </c>
      <c r="G4842">
        <v>78.160004000000001</v>
      </c>
      <c r="H4842">
        <v>0</v>
      </c>
    </row>
    <row r="4843" spans="1:8" x14ac:dyDescent="0.25">
      <c r="A4843" s="1">
        <v>40864</v>
      </c>
      <c r="B4843" s="1" t="str">
        <f t="shared" si="75"/>
        <v>2011M11</v>
      </c>
      <c r="C4843">
        <v>78.360000999999997</v>
      </c>
      <c r="D4843">
        <v>78.470000999999996</v>
      </c>
      <c r="E4843">
        <v>77.930000000000007</v>
      </c>
      <c r="F4843">
        <v>78.290001000000004</v>
      </c>
      <c r="G4843">
        <v>78.290001000000004</v>
      </c>
      <c r="H4843">
        <v>0</v>
      </c>
    </row>
    <row r="4844" spans="1:8" x14ac:dyDescent="0.25">
      <c r="A4844" s="1">
        <v>40865</v>
      </c>
      <c r="B4844" s="1" t="str">
        <f t="shared" si="75"/>
        <v>2011M11</v>
      </c>
      <c r="C4844">
        <v>78.309997999999993</v>
      </c>
      <c r="D4844">
        <v>78.360000999999997</v>
      </c>
      <c r="E4844">
        <v>77.540001000000004</v>
      </c>
      <c r="F4844">
        <v>78.019997000000004</v>
      </c>
      <c r="G4844">
        <v>78.019997000000004</v>
      </c>
      <c r="H4844">
        <v>0</v>
      </c>
    </row>
    <row r="4845" spans="1:8" x14ac:dyDescent="0.25">
      <c r="A4845" s="1">
        <v>40868</v>
      </c>
      <c r="B4845" s="1" t="str">
        <f t="shared" si="75"/>
        <v>2011M11</v>
      </c>
      <c r="C4845">
        <v>77.980002999999996</v>
      </c>
      <c r="D4845">
        <v>78.510002</v>
      </c>
      <c r="E4845">
        <v>77.970000999999996</v>
      </c>
      <c r="F4845">
        <v>78.300003000000004</v>
      </c>
      <c r="G4845">
        <v>78.300003000000004</v>
      </c>
      <c r="H4845">
        <v>0</v>
      </c>
    </row>
    <row r="4846" spans="1:8" x14ac:dyDescent="0.25">
      <c r="A4846" s="1">
        <v>40869</v>
      </c>
      <c r="B4846" s="1" t="str">
        <f t="shared" si="75"/>
        <v>2011M11</v>
      </c>
      <c r="C4846">
        <v>78.319999999999993</v>
      </c>
      <c r="D4846">
        <v>78.440002000000007</v>
      </c>
      <c r="E4846">
        <v>77.980002999999996</v>
      </c>
      <c r="F4846">
        <v>78.230002999999996</v>
      </c>
      <c r="G4846">
        <v>78.230002999999996</v>
      </c>
      <c r="H4846">
        <v>0</v>
      </c>
    </row>
    <row r="4847" spans="1:8" x14ac:dyDescent="0.25">
      <c r="A4847" s="1">
        <v>40870</v>
      </c>
      <c r="B4847" s="1" t="str">
        <f t="shared" si="75"/>
        <v>2011M11</v>
      </c>
      <c r="C4847">
        <v>78.230002999999996</v>
      </c>
      <c r="D4847">
        <v>79.180000000000007</v>
      </c>
      <c r="E4847">
        <v>78.169998000000007</v>
      </c>
      <c r="F4847">
        <v>79</v>
      </c>
      <c r="G4847">
        <v>79</v>
      </c>
      <c r="H4847">
        <v>0</v>
      </c>
    </row>
    <row r="4848" spans="1:8" x14ac:dyDescent="0.25">
      <c r="A4848" s="1">
        <v>40872</v>
      </c>
      <c r="B4848" s="1" t="str">
        <f t="shared" si="75"/>
        <v>2011M11</v>
      </c>
      <c r="C4848">
        <v>79.169998000000007</v>
      </c>
      <c r="D4848">
        <v>79.699996999999996</v>
      </c>
      <c r="E4848">
        <v>79.129997000000003</v>
      </c>
      <c r="F4848">
        <v>79.610000999999997</v>
      </c>
      <c r="G4848">
        <v>79.610000999999997</v>
      </c>
      <c r="H4848">
        <v>0</v>
      </c>
    </row>
    <row r="4849" spans="1:8" x14ac:dyDescent="0.25">
      <c r="A4849" s="1">
        <v>40875</v>
      </c>
      <c r="B4849" s="1" t="str">
        <f t="shared" si="75"/>
        <v>2011M11</v>
      </c>
      <c r="C4849">
        <v>79.239998</v>
      </c>
      <c r="D4849">
        <v>79.400002000000001</v>
      </c>
      <c r="E4849">
        <v>78.760002</v>
      </c>
      <c r="F4849">
        <v>79.290001000000004</v>
      </c>
      <c r="G4849">
        <v>79.290001000000004</v>
      </c>
      <c r="H4849">
        <v>0</v>
      </c>
    </row>
    <row r="4850" spans="1:8" x14ac:dyDescent="0.25">
      <c r="A4850" s="1">
        <v>40876</v>
      </c>
      <c r="B4850" s="1" t="str">
        <f t="shared" si="75"/>
        <v>2011M11</v>
      </c>
      <c r="C4850">
        <v>79.339995999999999</v>
      </c>
      <c r="D4850">
        <v>79.400002000000001</v>
      </c>
      <c r="E4850">
        <v>78.519997000000004</v>
      </c>
      <c r="F4850">
        <v>79</v>
      </c>
      <c r="G4850">
        <v>79</v>
      </c>
      <c r="H4850">
        <v>0</v>
      </c>
    </row>
    <row r="4851" spans="1:8" x14ac:dyDescent="0.25">
      <c r="A4851" s="1">
        <v>40877</v>
      </c>
      <c r="B4851" s="1" t="str">
        <f t="shared" si="75"/>
        <v>2011M11</v>
      </c>
      <c r="C4851">
        <v>79.050003000000004</v>
      </c>
      <c r="D4851">
        <v>79.379997000000003</v>
      </c>
      <c r="E4851">
        <v>77.919998000000007</v>
      </c>
      <c r="F4851">
        <v>78.389999000000003</v>
      </c>
      <c r="G4851">
        <v>78.389999000000003</v>
      </c>
      <c r="H4851">
        <v>0</v>
      </c>
    </row>
    <row r="4852" spans="1:8" x14ac:dyDescent="0.25">
      <c r="A4852" s="1">
        <v>40878</v>
      </c>
      <c r="B4852" s="1" t="str">
        <f t="shared" si="75"/>
        <v>2011M12</v>
      </c>
      <c r="C4852">
        <v>78.370002999999997</v>
      </c>
      <c r="D4852">
        <v>79.370002999999997</v>
      </c>
      <c r="E4852">
        <v>77.919998000000007</v>
      </c>
      <c r="F4852">
        <v>78.319999999999993</v>
      </c>
      <c r="G4852">
        <v>78.319999999999993</v>
      </c>
      <c r="H4852">
        <v>0</v>
      </c>
    </row>
    <row r="4853" spans="1:8" x14ac:dyDescent="0.25">
      <c r="A4853" s="1">
        <v>40879</v>
      </c>
      <c r="B4853" s="1" t="str">
        <f t="shared" si="75"/>
        <v>2011M12</v>
      </c>
      <c r="C4853">
        <v>78.309997999999993</v>
      </c>
      <c r="D4853">
        <v>78.769997000000004</v>
      </c>
      <c r="E4853">
        <v>77.970000999999996</v>
      </c>
      <c r="F4853">
        <v>78.629997000000003</v>
      </c>
      <c r="G4853">
        <v>78.629997000000003</v>
      </c>
      <c r="H4853">
        <v>0</v>
      </c>
    </row>
    <row r="4854" spans="1:8" x14ac:dyDescent="0.25">
      <c r="A4854" s="1">
        <v>40882</v>
      </c>
      <c r="B4854" s="1" t="str">
        <f t="shared" si="75"/>
        <v>2011M12</v>
      </c>
      <c r="C4854">
        <v>78.569999999999993</v>
      </c>
      <c r="D4854">
        <v>78.680000000000007</v>
      </c>
      <c r="E4854">
        <v>78.190002000000007</v>
      </c>
      <c r="F4854">
        <v>78.610000999999997</v>
      </c>
      <c r="G4854">
        <v>78.610000999999997</v>
      </c>
      <c r="H4854">
        <v>0</v>
      </c>
    </row>
    <row r="4855" spans="1:8" x14ac:dyDescent="0.25">
      <c r="A4855" s="1">
        <v>40883</v>
      </c>
      <c r="B4855" s="1" t="str">
        <f t="shared" si="75"/>
        <v>2011M12</v>
      </c>
      <c r="C4855">
        <v>78.589995999999999</v>
      </c>
      <c r="D4855">
        <v>78.879997000000003</v>
      </c>
      <c r="E4855">
        <v>78.449996999999996</v>
      </c>
      <c r="F4855">
        <v>78.510002</v>
      </c>
      <c r="G4855">
        <v>78.510002</v>
      </c>
      <c r="H4855">
        <v>0</v>
      </c>
    </row>
    <row r="4856" spans="1:8" x14ac:dyDescent="0.25">
      <c r="A4856" s="1">
        <v>40884</v>
      </c>
      <c r="B4856" s="1" t="str">
        <f t="shared" si="75"/>
        <v>2011M12</v>
      </c>
      <c r="C4856">
        <v>78.519997000000004</v>
      </c>
      <c r="D4856">
        <v>78.870002999999997</v>
      </c>
      <c r="E4856">
        <v>78.279999000000004</v>
      </c>
      <c r="F4856">
        <v>78.480002999999996</v>
      </c>
      <c r="G4856">
        <v>78.480002999999996</v>
      </c>
      <c r="H4856">
        <v>0</v>
      </c>
    </row>
    <row r="4857" spans="1:8" x14ac:dyDescent="0.25">
      <c r="A4857" s="1">
        <v>40885</v>
      </c>
      <c r="B4857" s="1" t="str">
        <f t="shared" si="75"/>
        <v>2011M12</v>
      </c>
      <c r="C4857">
        <v>78.459998999999996</v>
      </c>
      <c r="D4857">
        <v>79.010002</v>
      </c>
      <c r="E4857">
        <v>78.099997999999999</v>
      </c>
      <c r="F4857">
        <v>78.809997999999993</v>
      </c>
      <c r="G4857">
        <v>78.809997999999993</v>
      </c>
      <c r="H4857">
        <v>0</v>
      </c>
    </row>
    <row r="4858" spans="1:8" x14ac:dyDescent="0.25">
      <c r="A4858" s="1">
        <v>40886</v>
      </c>
      <c r="B4858" s="1" t="str">
        <f t="shared" si="75"/>
        <v>2011M12</v>
      </c>
      <c r="C4858">
        <v>78.790001000000004</v>
      </c>
      <c r="D4858">
        <v>79.099997999999999</v>
      </c>
      <c r="E4858">
        <v>78.099997999999999</v>
      </c>
      <c r="F4858">
        <v>78.629997000000003</v>
      </c>
      <c r="G4858">
        <v>78.629997000000003</v>
      </c>
      <c r="H4858">
        <v>0</v>
      </c>
    </row>
    <row r="4859" spans="1:8" x14ac:dyDescent="0.25">
      <c r="A4859" s="1">
        <v>40889</v>
      </c>
      <c r="B4859" s="1" t="str">
        <f t="shared" si="75"/>
        <v>2011M12</v>
      </c>
      <c r="C4859">
        <v>78.720000999999996</v>
      </c>
      <c r="D4859">
        <v>79.639999000000003</v>
      </c>
      <c r="E4859">
        <v>78.629997000000003</v>
      </c>
      <c r="F4859">
        <v>79.569999999999993</v>
      </c>
      <c r="G4859">
        <v>79.569999999999993</v>
      </c>
      <c r="H4859">
        <v>0</v>
      </c>
    </row>
    <row r="4860" spans="1:8" x14ac:dyDescent="0.25">
      <c r="A4860" s="1">
        <v>40890</v>
      </c>
      <c r="B4860" s="1" t="str">
        <f t="shared" si="75"/>
        <v>2011M12</v>
      </c>
      <c r="C4860">
        <v>79.559997999999993</v>
      </c>
      <c r="D4860">
        <v>80.389999000000003</v>
      </c>
      <c r="E4860">
        <v>79.290001000000004</v>
      </c>
      <c r="F4860">
        <v>80.25</v>
      </c>
      <c r="G4860">
        <v>80.25</v>
      </c>
      <c r="H4860">
        <v>0</v>
      </c>
    </row>
    <row r="4861" spans="1:8" x14ac:dyDescent="0.25">
      <c r="A4861" s="1">
        <v>40891</v>
      </c>
      <c r="B4861" s="1" t="str">
        <f t="shared" si="75"/>
        <v>2011M12</v>
      </c>
      <c r="C4861">
        <v>80.25</v>
      </c>
      <c r="D4861">
        <v>80.730002999999996</v>
      </c>
      <c r="E4861">
        <v>80.120002999999997</v>
      </c>
      <c r="F4861">
        <v>80.529999000000004</v>
      </c>
      <c r="G4861">
        <v>80.529999000000004</v>
      </c>
      <c r="H4861">
        <v>0</v>
      </c>
    </row>
    <row r="4862" spans="1:8" x14ac:dyDescent="0.25">
      <c r="A4862" s="1">
        <v>40892</v>
      </c>
      <c r="B4862" s="1" t="str">
        <f t="shared" si="75"/>
        <v>2011M12</v>
      </c>
      <c r="C4862">
        <v>80.510002</v>
      </c>
      <c r="D4862">
        <v>80.620002999999997</v>
      </c>
      <c r="E4862">
        <v>80.110000999999997</v>
      </c>
      <c r="F4862">
        <v>80.239998</v>
      </c>
      <c r="G4862">
        <v>80.239998</v>
      </c>
      <c r="H4862">
        <v>0</v>
      </c>
    </row>
    <row r="4863" spans="1:8" x14ac:dyDescent="0.25">
      <c r="A4863" s="1">
        <v>40893</v>
      </c>
      <c r="B4863" s="1" t="str">
        <f t="shared" si="75"/>
        <v>2011M12</v>
      </c>
      <c r="C4863">
        <v>80.209998999999996</v>
      </c>
      <c r="D4863">
        <v>80.610000999999997</v>
      </c>
      <c r="E4863">
        <v>79.930000000000007</v>
      </c>
      <c r="F4863">
        <v>80.25</v>
      </c>
      <c r="G4863">
        <v>80.25</v>
      </c>
      <c r="H4863">
        <v>0</v>
      </c>
    </row>
    <row r="4864" spans="1:8" x14ac:dyDescent="0.25">
      <c r="A4864" s="1">
        <v>40896</v>
      </c>
      <c r="B4864" s="1" t="str">
        <f t="shared" si="75"/>
        <v>2011M12</v>
      </c>
      <c r="C4864">
        <v>80.190002000000007</v>
      </c>
      <c r="D4864">
        <v>80.489998</v>
      </c>
      <c r="E4864">
        <v>80.110000999999997</v>
      </c>
      <c r="F4864">
        <v>80.25</v>
      </c>
      <c r="G4864">
        <v>80.25</v>
      </c>
      <c r="H4864">
        <v>0</v>
      </c>
    </row>
    <row r="4865" spans="1:8" x14ac:dyDescent="0.25">
      <c r="A4865" s="1">
        <v>40897</v>
      </c>
      <c r="B4865" s="1" t="str">
        <f t="shared" si="75"/>
        <v>2011M12</v>
      </c>
      <c r="C4865">
        <v>80.309997999999993</v>
      </c>
      <c r="D4865">
        <v>80.489998</v>
      </c>
      <c r="E4865">
        <v>79.589995999999999</v>
      </c>
      <c r="F4865">
        <v>79.879997000000003</v>
      </c>
      <c r="G4865">
        <v>79.879997000000003</v>
      </c>
      <c r="H4865">
        <v>0</v>
      </c>
    </row>
    <row r="4866" spans="1:8" x14ac:dyDescent="0.25">
      <c r="A4866" s="1">
        <v>40898</v>
      </c>
      <c r="B4866" s="1" t="str">
        <f t="shared" si="75"/>
        <v>2011M12</v>
      </c>
      <c r="C4866">
        <v>79.669998000000007</v>
      </c>
      <c r="D4866">
        <v>80.099997999999999</v>
      </c>
      <c r="E4866">
        <v>79.239998</v>
      </c>
      <c r="F4866">
        <v>80.019997000000004</v>
      </c>
      <c r="G4866">
        <v>80.019997000000004</v>
      </c>
      <c r="H4866">
        <v>0</v>
      </c>
    </row>
    <row r="4867" spans="1:8" x14ac:dyDescent="0.25">
      <c r="A4867" s="1">
        <v>40899</v>
      </c>
      <c r="B4867" s="1" t="str">
        <f t="shared" ref="B4867:B4930" si="76">YEAR(A4867)&amp;"M"&amp;MONTH(A4867)</f>
        <v>2011M12</v>
      </c>
      <c r="C4867">
        <v>80.029999000000004</v>
      </c>
      <c r="D4867">
        <v>80.129997000000003</v>
      </c>
      <c r="E4867">
        <v>79.639999000000003</v>
      </c>
      <c r="F4867">
        <v>79.919998000000007</v>
      </c>
      <c r="G4867">
        <v>79.919998000000007</v>
      </c>
      <c r="H4867">
        <v>0</v>
      </c>
    </row>
    <row r="4868" spans="1:8" x14ac:dyDescent="0.25">
      <c r="A4868" s="1">
        <v>40900</v>
      </c>
      <c r="B4868" s="1" t="str">
        <f t="shared" si="76"/>
        <v>2011M12</v>
      </c>
      <c r="C4868">
        <v>79.900002000000001</v>
      </c>
      <c r="D4868">
        <v>80.059997999999993</v>
      </c>
      <c r="E4868">
        <v>79.720000999999996</v>
      </c>
      <c r="F4868">
        <v>80.010002</v>
      </c>
      <c r="G4868">
        <v>80.010002</v>
      </c>
      <c r="H4868">
        <v>0</v>
      </c>
    </row>
    <row r="4869" spans="1:8" x14ac:dyDescent="0.25">
      <c r="A4869" s="1">
        <v>40904</v>
      </c>
      <c r="B4869" s="1" t="str">
        <f t="shared" si="76"/>
        <v>2011M12</v>
      </c>
      <c r="C4869">
        <v>79.930000000000007</v>
      </c>
      <c r="D4869">
        <v>80.050003000000004</v>
      </c>
      <c r="E4869">
        <v>79.769997000000004</v>
      </c>
      <c r="F4869">
        <v>79.790001000000004</v>
      </c>
      <c r="G4869">
        <v>79.790001000000004</v>
      </c>
      <c r="H4869">
        <v>0</v>
      </c>
    </row>
    <row r="4870" spans="1:8" x14ac:dyDescent="0.25">
      <c r="A4870" s="1">
        <v>40905</v>
      </c>
      <c r="B4870" s="1" t="str">
        <f t="shared" si="76"/>
        <v>2011M12</v>
      </c>
      <c r="C4870">
        <v>79.809997999999993</v>
      </c>
      <c r="D4870">
        <v>80.599997999999999</v>
      </c>
      <c r="E4870">
        <v>79.699996999999996</v>
      </c>
      <c r="F4870">
        <v>80.489998</v>
      </c>
      <c r="G4870">
        <v>80.489998</v>
      </c>
      <c r="H4870">
        <v>0</v>
      </c>
    </row>
    <row r="4871" spans="1:8" x14ac:dyDescent="0.25">
      <c r="A4871" s="1">
        <v>40906</v>
      </c>
      <c r="B4871" s="1" t="str">
        <f t="shared" si="76"/>
        <v>2011M12</v>
      </c>
      <c r="C4871">
        <v>80.650002000000001</v>
      </c>
      <c r="D4871">
        <v>80.849997999999999</v>
      </c>
      <c r="E4871">
        <v>79.699996999999996</v>
      </c>
      <c r="F4871">
        <v>80.480002999999996</v>
      </c>
      <c r="G4871">
        <v>80.480002999999996</v>
      </c>
      <c r="H4871">
        <v>0</v>
      </c>
    </row>
    <row r="4872" spans="1:8" x14ac:dyDescent="0.25">
      <c r="A4872" s="1">
        <v>40907</v>
      </c>
      <c r="B4872" s="1" t="str">
        <f t="shared" si="76"/>
        <v>2011M12</v>
      </c>
      <c r="C4872">
        <v>80.400002000000001</v>
      </c>
      <c r="D4872">
        <v>80.849997999999999</v>
      </c>
      <c r="E4872">
        <v>79.980002999999996</v>
      </c>
      <c r="F4872">
        <v>80.169998000000007</v>
      </c>
      <c r="G4872">
        <v>80.169998000000007</v>
      </c>
      <c r="H4872">
        <v>0</v>
      </c>
    </row>
    <row r="4873" spans="1:8" x14ac:dyDescent="0.25">
      <c r="A4873" s="1">
        <v>40911</v>
      </c>
      <c r="B4873" s="1" t="str">
        <f t="shared" si="76"/>
        <v>2012M1</v>
      </c>
      <c r="C4873">
        <v>80.230002999999996</v>
      </c>
      <c r="D4873">
        <v>80.389999000000003</v>
      </c>
      <c r="E4873">
        <v>79.510002</v>
      </c>
      <c r="F4873">
        <v>79.610000999999997</v>
      </c>
      <c r="G4873">
        <v>79.610000999999997</v>
      </c>
      <c r="H4873">
        <v>0</v>
      </c>
    </row>
    <row r="4874" spans="1:8" x14ac:dyDescent="0.25">
      <c r="A4874" s="1">
        <v>40912</v>
      </c>
      <c r="B4874" s="1" t="str">
        <f t="shared" si="76"/>
        <v>2012M1</v>
      </c>
      <c r="C4874">
        <v>79.650002000000001</v>
      </c>
      <c r="D4874">
        <v>80.319999999999993</v>
      </c>
      <c r="E4874">
        <v>79.550003000000004</v>
      </c>
      <c r="F4874">
        <v>80.089995999999999</v>
      </c>
      <c r="G4874">
        <v>80.089995999999999</v>
      </c>
      <c r="H4874">
        <v>0</v>
      </c>
    </row>
    <row r="4875" spans="1:8" x14ac:dyDescent="0.25">
      <c r="A4875" s="1">
        <v>40913</v>
      </c>
      <c r="B4875" s="1" t="str">
        <f t="shared" si="76"/>
        <v>2012M1</v>
      </c>
      <c r="C4875">
        <v>80.150002000000001</v>
      </c>
      <c r="D4875">
        <v>81.010002</v>
      </c>
      <c r="E4875">
        <v>80.089995999999999</v>
      </c>
      <c r="F4875">
        <v>80.940002000000007</v>
      </c>
      <c r="G4875">
        <v>80.940002000000007</v>
      </c>
      <c r="H4875">
        <v>0</v>
      </c>
    </row>
    <row r="4876" spans="1:8" x14ac:dyDescent="0.25">
      <c r="A4876" s="1">
        <v>40914</v>
      </c>
      <c r="B4876" s="1" t="str">
        <f t="shared" si="76"/>
        <v>2012M1</v>
      </c>
      <c r="C4876">
        <v>80.900002000000001</v>
      </c>
      <c r="D4876">
        <v>81.370002999999997</v>
      </c>
      <c r="E4876">
        <v>80.779999000000004</v>
      </c>
      <c r="F4876">
        <v>81.239998</v>
      </c>
      <c r="G4876">
        <v>81.239998</v>
      </c>
      <c r="H4876">
        <v>0</v>
      </c>
    </row>
    <row r="4877" spans="1:8" x14ac:dyDescent="0.25">
      <c r="A4877" s="1">
        <v>40917</v>
      </c>
      <c r="B4877" s="1" t="str">
        <f t="shared" si="76"/>
        <v>2012M1</v>
      </c>
      <c r="C4877">
        <v>81.430000000000007</v>
      </c>
      <c r="D4877">
        <v>81.5</v>
      </c>
      <c r="E4877">
        <v>80.919998000000007</v>
      </c>
      <c r="F4877">
        <v>81.050003000000004</v>
      </c>
      <c r="G4877">
        <v>81.050003000000004</v>
      </c>
      <c r="H4877">
        <v>0</v>
      </c>
    </row>
    <row r="4878" spans="1:8" x14ac:dyDescent="0.25">
      <c r="A4878" s="1">
        <v>40918</v>
      </c>
      <c r="B4878" s="1" t="str">
        <f t="shared" si="76"/>
        <v>2012M1</v>
      </c>
      <c r="C4878">
        <v>80.919998000000007</v>
      </c>
      <c r="D4878">
        <v>81.470000999999996</v>
      </c>
      <c r="E4878">
        <v>80.709998999999996</v>
      </c>
      <c r="F4878">
        <v>80.800003000000004</v>
      </c>
      <c r="G4878">
        <v>80.800003000000004</v>
      </c>
      <c r="H4878">
        <v>0</v>
      </c>
    </row>
    <row r="4879" spans="1:8" x14ac:dyDescent="0.25">
      <c r="A4879" s="1">
        <v>40919</v>
      </c>
      <c r="B4879" s="1" t="str">
        <f t="shared" si="76"/>
        <v>2012M1</v>
      </c>
      <c r="C4879">
        <v>80.989998</v>
      </c>
      <c r="D4879">
        <v>81.489998</v>
      </c>
      <c r="E4879">
        <v>80.709998999999996</v>
      </c>
      <c r="F4879">
        <v>81.349997999999999</v>
      </c>
      <c r="G4879">
        <v>81.349997999999999</v>
      </c>
      <c r="H4879">
        <v>0</v>
      </c>
    </row>
    <row r="4880" spans="1:8" x14ac:dyDescent="0.25">
      <c r="A4880" s="1">
        <v>40920</v>
      </c>
      <c r="B4880" s="1" t="str">
        <f t="shared" si="76"/>
        <v>2012M1</v>
      </c>
      <c r="C4880">
        <v>81.25</v>
      </c>
      <c r="D4880">
        <v>81.489998</v>
      </c>
      <c r="E4880">
        <v>80.690002000000007</v>
      </c>
      <c r="F4880">
        <v>80.769997000000004</v>
      </c>
      <c r="G4880">
        <v>80.769997000000004</v>
      </c>
      <c r="H4880">
        <v>0</v>
      </c>
    </row>
    <row r="4881" spans="1:8" x14ac:dyDescent="0.25">
      <c r="A4881" s="1">
        <v>40921</v>
      </c>
      <c r="B4881" s="1" t="str">
        <f t="shared" si="76"/>
        <v>2012M1</v>
      </c>
      <c r="C4881">
        <v>80.819999999999993</v>
      </c>
      <c r="D4881">
        <v>81.779999000000004</v>
      </c>
      <c r="E4881">
        <v>80.529999000000004</v>
      </c>
      <c r="F4881">
        <v>81.430000000000007</v>
      </c>
      <c r="G4881">
        <v>81.430000000000007</v>
      </c>
      <c r="H4881">
        <v>0</v>
      </c>
    </row>
    <row r="4882" spans="1:8" x14ac:dyDescent="0.25">
      <c r="A4882" s="1">
        <v>40925</v>
      </c>
      <c r="B4882" s="1" t="str">
        <f t="shared" si="76"/>
        <v>2012M1</v>
      </c>
      <c r="C4882">
        <v>81.419998000000007</v>
      </c>
      <c r="D4882">
        <v>81.699996999999996</v>
      </c>
      <c r="E4882">
        <v>80.769997000000004</v>
      </c>
      <c r="F4882">
        <v>81.180000000000007</v>
      </c>
      <c r="G4882">
        <v>81.180000000000007</v>
      </c>
      <c r="H4882">
        <v>0</v>
      </c>
    </row>
    <row r="4883" spans="1:8" x14ac:dyDescent="0.25">
      <c r="A4883" s="1">
        <v>40926</v>
      </c>
      <c r="B4883" s="1" t="str">
        <f t="shared" si="76"/>
        <v>2012M1</v>
      </c>
      <c r="C4883">
        <v>81.080001999999993</v>
      </c>
      <c r="D4883">
        <v>81.449996999999996</v>
      </c>
      <c r="E4883">
        <v>80.470000999999996</v>
      </c>
      <c r="F4883">
        <v>80.599997999999999</v>
      </c>
      <c r="G4883">
        <v>80.599997999999999</v>
      </c>
      <c r="H4883">
        <v>0</v>
      </c>
    </row>
    <row r="4884" spans="1:8" x14ac:dyDescent="0.25">
      <c r="A4884" s="1">
        <v>40927</v>
      </c>
      <c r="B4884" s="1" t="str">
        <f t="shared" si="76"/>
        <v>2012M1</v>
      </c>
      <c r="C4884">
        <v>80.480002999999996</v>
      </c>
      <c r="D4884">
        <v>81.120002999999997</v>
      </c>
      <c r="E4884">
        <v>80.040001000000004</v>
      </c>
      <c r="F4884">
        <v>80.209998999999996</v>
      </c>
      <c r="G4884">
        <v>80.209998999999996</v>
      </c>
      <c r="H4884">
        <v>0</v>
      </c>
    </row>
    <row r="4885" spans="1:8" x14ac:dyDescent="0.25">
      <c r="A4885" s="1">
        <v>40928</v>
      </c>
      <c r="B4885" s="1" t="str">
        <f t="shared" si="76"/>
        <v>2012M1</v>
      </c>
      <c r="C4885">
        <v>80.089995999999999</v>
      </c>
      <c r="D4885">
        <v>80.580001999999993</v>
      </c>
      <c r="E4885">
        <v>79.989998</v>
      </c>
      <c r="F4885">
        <v>80.220000999999996</v>
      </c>
      <c r="G4885">
        <v>80.220000999999996</v>
      </c>
      <c r="H4885">
        <v>0</v>
      </c>
    </row>
    <row r="4886" spans="1:8" x14ac:dyDescent="0.25">
      <c r="A4886" s="1">
        <v>40931</v>
      </c>
      <c r="B4886" s="1" t="str">
        <f t="shared" si="76"/>
        <v>2012M1</v>
      </c>
      <c r="C4886">
        <v>80.370002999999997</v>
      </c>
      <c r="D4886">
        <v>80.389999000000003</v>
      </c>
      <c r="E4886">
        <v>79.599997999999999</v>
      </c>
      <c r="F4886">
        <v>79.690002000000007</v>
      </c>
      <c r="G4886">
        <v>79.690002000000007</v>
      </c>
      <c r="H4886">
        <v>0</v>
      </c>
    </row>
    <row r="4887" spans="1:8" x14ac:dyDescent="0.25">
      <c r="A4887" s="1">
        <v>40932</v>
      </c>
      <c r="B4887" s="1" t="str">
        <f t="shared" si="76"/>
        <v>2012M1</v>
      </c>
      <c r="C4887">
        <v>79.75</v>
      </c>
      <c r="D4887">
        <v>80.389999000000003</v>
      </c>
      <c r="E4887">
        <v>79.599997999999999</v>
      </c>
      <c r="F4887">
        <v>79.860000999999997</v>
      </c>
      <c r="G4887">
        <v>79.860000999999997</v>
      </c>
      <c r="H4887">
        <v>0</v>
      </c>
    </row>
    <row r="4888" spans="1:8" x14ac:dyDescent="0.25">
      <c r="A4888" s="1">
        <v>40933</v>
      </c>
      <c r="B4888" s="1" t="str">
        <f t="shared" si="76"/>
        <v>2012M1</v>
      </c>
      <c r="C4888">
        <v>79.800003000000004</v>
      </c>
      <c r="D4888">
        <v>80.349997999999999</v>
      </c>
      <c r="E4888">
        <v>79.379997000000003</v>
      </c>
      <c r="F4888">
        <v>79.569999999999993</v>
      </c>
      <c r="G4888">
        <v>79.569999999999993</v>
      </c>
      <c r="H4888">
        <v>0</v>
      </c>
    </row>
    <row r="4889" spans="1:8" x14ac:dyDescent="0.25">
      <c r="A4889" s="1">
        <v>40934</v>
      </c>
      <c r="B4889" s="1" t="str">
        <f t="shared" si="76"/>
        <v>2012M1</v>
      </c>
      <c r="C4889">
        <v>79.489998</v>
      </c>
      <c r="D4889">
        <v>79.540001000000004</v>
      </c>
      <c r="E4889">
        <v>79.059997999999993</v>
      </c>
      <c r="F4889">
        <v>79.410004000000001</v>
      </c>
      <c r="G4889">
        <v>79.410004000000001</v>
      </c>
      <c r="H4889">
        <v>0</v>
      </c>
    </row>
    <row r="4890" spans="1:8" x14ac:dyDescent="0.25">
      <c r="A4890" s="1">
        <v>40935</v>
      </c>
      <c r="B4890" s="1" t="str">
        <f t="shared" si="76"/>
        <v>2012M1</v>
      </c>
      <c r="C4890">
        <v>79.449996999999996</v>
      </c>
      <c r="D4890">
        <v>79.540001000000004</v>
      </c>
      <c r="E4890">
        <v>78.769997000000004</v>
      </c>
      <c r="F4890">
        <v>78.900002000000001</v>
      </c>
      <c r="G4890">
        <v>78.900002000000001</v>
      </c>
      <c r="H4890">
        <v>0</v>
      </c>
    </row>
    <row r="4891" spans="1:8" x14ac:dyDescent="0.25">
      <c r="A4891" s="1">
        <v>40938</v>
      </c>
      <c r="B4891" s="1" t="str">
        <f t="shared" si="76"/>
        <v>2012M1</v>
      </c>
      <c r="C4891">
        <v>78.900002000000001</v>
      </c>
      <c r="D4891">
        <v>79.449996999999996</v>
      </c>
      <c r="E4891">
        <v>78.769997000000004</v>
      </c>
      <c r="F4891">
        <v>79.160004000000001</v>
      </c>
      <c r="G4891">
        <v>79.160004000000001</v>
      </c>
      <c r="H4891">
        <v>0</v>
      </c>
    </row>
    <row r="4892" spans="1:8" x14ac:dyDescent="0.25">
      <c r="A4892" s="1">
        <v>40939</v>
      </c>
      <c r="B4892" s="1" t="str">
        <f t="shared" si="76"/>
        <v>2012M1</v>
      </c>
      <c r="C4892">
        <v>79.099997999999999</v>
      </c>
      <c r="D4892">
        <v>79.480002999999996</v>
      </c>
      <c r="E4892">
        <v>78.739998</v>
      </c>
      <c r="F4892">
        <v>79.279999000000004</v>
      </c>
      <c r="G4892">
        <v>79.279999000000004</v>
      </c>
      <c r="H4892">
        <v>0</v>
      </c>
    </row>
    <row r="4893" spans="1:8" x14ac:dyDescent="0.25">
      <c r="A4893" s="1">
        <v>40940</v>
      </c>
      <c r="B4893" s="1" t="str">
        <f t="shared" si="76"/>
        <v>2012M2</v>
      </c>
      <c r="C4893">
        <v>79.309997999999993</v>
      </c>
      <c r="D4893">
        <v>79.569999999999993</v>
      </c>
      <c r="E4893">
        <v>78.620002999999997</v>
      </c>
      <c r="F4893">
        <v>78.919998000000007</v>
      </c>
      <c r="G4893">
        <v>78.919998000000007</v>
      </c>
      <c r="H4893">
        <v>0</v>
      </c>
    </row>
    <row r="4894" spans="1:8" x14ac:dyDescent="0.25">
      <c r="A4894" s="1">
        <v>40941</v>
      </c>
      <c r="B4894" s="1" t="str">
        <f t="shared" si="76"/>
        <v>2012M2</v>
      </c>
      <c r="C4894">
        <v>78.839995999999999</v>
      </c>
      <c r="D4894">
        <v>79.199996999999996</v>
      </c>
      <c r="E4894">
        <v>78.709998999999996</v>
      </c>
      <c r="F4894">
        <v>78.970000999999996</v>
      </c>
      <c r="G4894">
        <v>78.970000999999996</v>
      </c>
      <c r="H4894">
        <v>0</v>
      </c>
    </row>
    <row r="4895" spans="1:8" x14ac:dyDescent="0.25">
      <c r="A4895" s="1">
        <v>40942</v>
      </c>
      <c r="B4895" s="1" t="str">
        <f t="shared" si="76"/>
        <v>2012M2</v>
      </c>
      <c r="C4895">
        <v>79.010002</v>
      </c>
      <c r="D4895">
        <v>79.360000999999997</v>
      </c>
      <c r="E4895">
        <v>78.75</v>
      </c>
      <c r="F4895">
        <v>78.940002000000007</v>
      </c>
      <c r="G4895">
        <v>78.940002000000007</v>
      </c>
      <c r="H4895">
        <v>0</v>
      </c>
    </row>
    <row r="4896" spans="1:8" x14ac:dyDescent="0.25">
      <c r="A4896" s="1">
        <v>40945</v>
      </c>
      <c r="B4896" s="1" t="str">
        <f t="shared" si="76"/>
        <v>2012M2</v>
      </c>
      <c r="C4896">
        <v>79.069999999999993</v>
      </c>
      <c r="D4896">
        <v>79.519997000000004</v>
      </c>
      <c r="E4896">
        <v>78.980002999999996</v>
      </c>
      <c r="F4896">
        <v>79.089995999999999</v>
      </c>
      <c r="G4896">
        <v>79.089995999999999</v>
      </c>
      <c r="H4896">
        <v>0</v>
      </c>
    </row>
    <row r="4897" spans="1:8" x14ac:dyDescent="0.25">
      <c r="A4897" s="1">
        <v>40946</v>
      </c>
      <c r="B4897" s="1" t="str">
        <f t="shared" si="76"/>
        <v>2012M2</v>
      </c>
      <c r="C4897">
        <v>79.059997999999993</v>
      </c>
      <c r="D4897">
        <v>79.510002</v>
      </c>
      <c r="E4897">
        <v>78.480002999999996</v>
      </c>
      <c r="F4897">
        <v>78.569999999999993</v>
      </c>
      <c r="G4897">
        <v>78.569999999999993</v>
      </c>
      <c r="H4897">
        <v>0</v>
      </c>
    </row>
    <row r="4898" spans="1:8" x14ac:dyDescent="0.25">
      <c r="A4898" s="1">
        <v>40947</v>
      </c>
      <c r="B4898" s="1" t="str">
        <f t="shared" si="76"/>
        <v>2012M2</v>
      </c>
      <c r="C4898">
        <v>78.580001999999993</v>
      </c>
      <c r="D4898">
        <v>79.260002</v>
      </c>
      <c r="E4898">
        <v>78.430000000000007</v>
      </c>
      <c r="F4898">
        <v>78.639999000000003</v>
      </c>
      <c r="G4898">
        <v>78.639999000000003</v>
      </c>
      <c r="H4898">
        <v>0</v>
      </c>
    </row>
    <row r="4899" spans="1:8" x14ac:dyDescent="0.25">
      <c r="A4899" s="1">
        <v>40948</v>
      </c>
      <c r="B4899" s="1" t="str">
        <f t="shared" si="76"/>
        <v>2012M2</v>
      </c>
      <c r="C4899">
        <v>78.709998999999996</v>
      </c>
      <c r="D4899">
        <v>78.800003000000004</v>
      </c>
      <c r="E4899">
        <v>78.360000999999997</v>
      </c>
      <c r="F4899">
        <v>78.559997999999993</v>
      </c>
      <c r="G4899">
        <v>78.559997999999993</v>
      </c>
      <c r="H4899">
        <v>0</v>
      </c>
    </row>
    <row r="4900" spans="1:8" x14ac:dyDescent="0.25">
      <c r="A4900" s="1">
        <v>40949</v>
      </c>
      <c r="B4900" s="1" t="str">
        <f t="shared" si="76"/>
        <v>2012M2</v>
      </c>
      <c r="C4900">
        <v>78.639999000000003</v>
      </c>
      <c r="D4900">
        <v>79.190002000000007</v>
      </c>
      <c r="E4900">
        <v>78.360000999999997</v>
      </c>
      <c r="F4900">
        <v>79.110000999999997</v>
      </c>
      <c r="G4900">
        <v>79.110000999999997</v>
      </c>
      <c r="H4900">
        <v>0</v>
      </c>
    </row>
    <row r="4901" spans="1:8" x14ac:dyDescent="0.25">
      <c r="A4901" s="1">
        <v>40952</v>
      </c>
      <c r="B4901" s="1" t="str">
        <f t="shared" si="76"/>
        <v>2012M2</v>
      </c>
      <c r="C4901">
        <v>78.830001999999993</v>
      </c>
      <c r="D4901">
        <v>79.110000999999997</v>
      </c>
      <c r="E4901">
        <v>78.599997999999999</v>
      </c>
      <c r="F4901">
        <v>78.940002000000007</v>
      </c>
      <c r="G4901">
        <v>78.940002000000007</v>
      </c>
      <c r="H4901">
        <v>0</v>
      </c>
    </row>
    <row r="4902" spans="1:8" x14ac:dyDescent="0.25">
      <c r="A4902" s="1">
        <v>40953</v>
      </c>
      <c r="B4902" s="1" t="str">
        <f t="shared" si="76"/>
        <v>2012M2</v>
      </c>
      <c r="C4902">
        <v>79.120002999999997</v>
      </c>
      <c r="D4902">
        <v>79.629997000000003</v>
      </c>
      <c r="E4902">
        <v>78.599997999999999</v>
      </c>
      <c r="F4902">
        <v>79.580001999999993</v>
      </c>
      <c r="G4902">
        <v>79.580001999999993</v>
      </c>
      <c r="H4902">
        <v>0</v>
      </c>
    </row>
    <row r="4903" spans="1:8" x14ac:dyDescent="0.25">
      <c r="A4903" s="1">
        <v>40954</v>
      </c>
      <c r="B4903" s="1" t="str">
        <f t="shared" si="76"/>
        <v>2012M2</v>
      </c>
      <c r="C4903">
        <v>78.940002000000007</v>
      </c>
      <c r="D4903">
        <v>79.730002999999996</v>
      </c>
      <c r="E4903">
        <v>78.940002000000007</v>
      </c>
      <c r="F4903">
        <v>79.669998000000007</v>
      </c>
      <c r="G4903">
        <v>79.669998000000007</v>
      </c>
      <c r="H4903">
        <v>0</v>
      </c>
    </row>
    <row r="4904" spans="1:8" x14ac:dyDescent="0.25">
      <c r="A4904" s="1">
        <v>40955</v>
      </c>
      <c r="B4904" s="1" t="str">
        <f t="shared" si="76"/>
        <v>2012M2</v>
      </c>
      <c r="C4904">
        <v>79.739998</v>
      </c>
      <c r="D4904">
        <v>80.110000999999997</v>
      </c>
      <c r="E4904">
        <v>79.089995999999999</v>
      </c>
      <c r="F4904">
        <v>79.339995999999999</v>
      </c>
      <c r="G4904">
        <v>79.339995999999999</v>
      </c>
      <c r="H4904">
        <v>0</v>
      </c>
    </row>
    <row r="4905" spans="1:8" x14ac:dyDescent="0.25">
      <c r="A4905" s="1">
        <v>40956</v>
      </c>
      <c r="B4905" s="1" t="str">
        <f t="shared" si="76"/>
        <v>2012M2</v>
      </c>
      <c r="C4905">
        <v>79.400002000000001</v>
      </c>
      <c r="D4905">
        <v>80.110000999999997</v>
      </c>
      <c r="E4905">
        <v>79.150002000000001</v>
      </c>
      <c r="F4905">
        <v>79.330001999999993</v>
      </c>
      <c r="G4905">
        <v>79.330001999999993</v>
      </c>
      <c r="H4905">
        <v>0</v>
      </c>
    </row>
    <row r="4906" spans="1:8" x14ac:dyDescent="0.25">
      <c r="A4906" s="1">
        <v>40960</v>
      </c>
      <c r="B4906" s="1" t="str">
        <f t="shared" si="76"/>
        <v>2012M2</v>
      </c>
      <c r="C4906">
        <v>79.120002999999997</v>
      </c>
      <c r="D4906">
        <v>79.260002</v>
      </c>
      <c r="E4906">
        <v>78.790001000000004</v>
      </c>
      <c r="F4906">
        <v>79.040001000000004</v>
      </c>
      <c r="G4906">
        <v>79.040001000000004</v>
      </c>
      <c r="H4906">
        <v>0</v>
      </c>
    </row>
    <row r="4907" spans="1:8" x14ac:dyDescent="0.25">
      <c r="A4907" s="1">
        <v>40961</v>
      </c>
      <c r="B4907" s="1" t="str">
        <f t="shared" si="76"/>
        <v>2012M2</v>
      </c>
      <c r="C4907">
        <v>79.110000999999997</v>
      </c>
      <c r="D4907">
        <v>79.379997000000003</v>
      </c>
      <c r="E4907">
        <v>78.790001000000004</v>
      </c>
      <c r="F4907">
        <v>79.209998999999996</v>
      </c>
      <c r="G4907">
        <v>79.209998999999996</v>
      </c>
      <c r="H4907">
        <v>0</v>
      </c>
    </row>
    <row r="4908" spans="1:8" x14ac:dyDescent="0.25">
      <c r="A4908" s="1">
        <v>40962</v>
      </c>
      <c r="B4908" s="1" t="str">
        <f t="shared" si="76"/>
        <v>2012M2</v>
      </c>
      <c r="C4908">
        <v>79.199996999999996</v>
      </c>
      <c r="D4908">
        <v>79.379997000000003</v>
      </c>
      <c r="E4908">
        <v>78.599997999999999</v>
      </c>
      <c r="F4908">
        <v>78.809997999999993</v>
      </c>
      <c r="G4908">
        <v>78.809997999999993</v>
      </c>
      <c r="H4908">
        <v>0</v>
      </c>
    </row>
    <row r="4909" spans="1:8" x14ac:dyDescent="0.25">
      <c r="A4909" s="1">
        <v>40963</v>
      </c>
      <c r="B4909" s="1" t="str">
        <f t="shared" si="76"/>
        <v>2012M2</v>
      </c>
      <c r="C4909">
        <v>78.629997000000003</v>
      </c>
      <c r="D4909">
        <v>79.279999000000004</v>
      </c>
      <c r="E4909">
        <v>78.220000999999996</v>
      </c>
      <c r="F4909">
        <v>78.349997999999999</v>
      </c>
      <c r="G4909">
        <v>78.349997999999999</v>
      </c>
      <c r="H4909">
        <v>0</v>
      </c>
    </row>
    <row r="4910" spans="1:8" x14ac:dyDescent="0.25">
      <c r="A4910" s="1">
        <v>40966</v>
      </c>
      <c r="B4910" s="1" t="str">
        <f t="shared" si="76"/>
        <v>2012M2</v>
      </c>
      <c r="C4910">
        <v>78.389999000000003</v>
      </c>
      <c r="D4910">
        <v>78.769997000000004</v>
      </c>
      <c r="E4910">
        <v>78.220000999999996</v>
      </c>
      <c r="F4910">
        <v>78.559997999999993</v>
      </c>
      <c r="G4910">
        <v>78.559997999999993</v>
      </c>
      <c r="H4910">
        <v>0</v>
      </c>
    </row>
    <row r="4911" spans="1:8" x14ac:dyDescent="0.25">
      <c r="A4911" s="1">
        <v>40967</v>
      </c>
      <c r="B4911" s="1" t="str">
        <f t="shared" si="76"/>
        <v>2012M2</v>
      </c>
      <c r="C4911">
        <v>78.470000999999996</v>
      </c>
      <c r="D4911">
        <v>78.669998000000007</v>
      </c>
      <c r="E4911">
        <v>78.180000000000007</v>
      </c>
      <c r="F4911">
        <v>78.269997000000004</v>
      </c>
      <c r="G4911">
        <v>78.269997000000004</v>
      </c>
      <c r="H4911">
        <v>0</v>
      </c>
    </row>
    <row r="4912" spans="1:8" x14ac:dyDescent="0.25">
      <c r="A4912" s="1">
        <v>40968</v>
      </c>
      <c r="B4912" s="1" t="str">
        <f t="shared" si="76"/>
        <v>2012M2</v>
      </c>
      <c r="C4912">
        <v>78.180000000000007</v>
      </c>
      <c r="D4912">
        <v>78.870002999999997</v>
      </c>
      <c r="E4912">
        <v>78.089995999999999</v>
      </c>
      <c r="F4912">
        <v>78.730002999999996</v>
      </c>
      <c r="G4912">
        <v>78.730002999999996</v>
      </c>
      <c r="H4912">
        <v>0</v>
      </c>
    </row>
    <row r="4913" spans="1:8" x14ac:dyDescent="0.25">
      <c r="A4913" s="1">
        <v>40969</v>
      </c>
      <c r="B4913" s="1" t="str">
        <f t="shared" si="76"/>
        <v>2012M3</v>
      </c>
      <c r="C4913">
        <v>78.769997000000004</v>
      </c>
      <c r="D4913">
        <v>78.930000000000007</v>
      </c>
      <c r="E4913">
        <v>78.089995999999999</v>
      </c>
      <c r="F4913">
        <v>78.779999000000004</v>
      </c>
      <c r="G4913">
        <v>78.779999000000004</v>
      </c>
      <c r="H4913">
        <v>0</v>
      </c>
    </row>
    <row r="4914" spans="1:8" x14ac:dyDescent="0.25">
      <c r="A4914" s="1">
        <v>40970</v>
      </c>
      <c r="B4914" s="1" t="str">
        <f t="shared" si="76"/>
        <v>2012M3</v>
      </c>
      <c r="C4914">
        <v>78.730002999999996</v>
      </c>
      <c r="D4914">
        <v>79.449996999999996</v>
      </c>
      <c r="E4914">
        <v>78.629997000000003</v>
      </c>
      <c r="F4914">
        <v>79.400002000000001</v>
      </c>
      <c r="G4914">
        <v>79.400002000000001</v>
      </c>
      <c r="H4914">
        <v>0</v>
      </c>
    </row>
    <row r="4915" spans="1:8" x14ac:dyDescent="0.25">
      <c r="A4915" s="1">
        <v>40973</v>
      </c>
      <c r="B4915" s="1" t="str">
        <f t="shared" si="76"/>
        <v>2012M3</v>
      </c>
      <c r="C4915">
        <v>79.459998999999996</v>
      </c>
      <c r="D4915">
        <v>79.569999999999993</v>
      </c>
      <c r="E4915">
        <v>79.230002999999996</v>
      </c>
      <c r="F4915">
        <v>79.319999999999993</v>
      </c>
      <c r="G4915">
        <v>79.319999999999993</v>
      </c>
      <c r="H4915">
        <v>0</v>
      </c>
    </row>
    <row r="4916" spans="1:8" x14ac:dyDescent="0.25">
      <c r="A4916" s="1">
        <v>40974</v>
      </c>
      <c r="B4916" s="1" t="str">
        <f t="shared" si="76"/>
        <v>2012M3</v>
      </c>
      <c r="C4916">
        <v>79.339995999999999</v>
      </c>
      <c r="D4916">
        <v>79.860000999999997</v>
      </c>
      <c r="E4916">
        <v>79.230002999999996</v>
      </c>
      <c r="F4916">
        <v>79.860000999999997</v>
      </c>
      <c r="G4916">
        <v>79.860000999999997</v>
      </c>
      <c r="H4916">
        <v>0</v>
      </c>
    </row>
    <row r="4917" spans="1:8" x14ac:dyDescent="0.25">
      <c r="A4917" s="1">
        <v>40975</v>
      </c>
      <c r="B4917" s="1" t="str">
        <f t="shared" si="76"/>
        <v>2012M3</v>
      </c>
      <c r="C4917">
        <v>79.779999000000004</v>
      </c>
      <c r="D4917">
        <v>79.919998000000007</v>
      </c>
      <c r="E4917">
        <v>79.290001000000004</v>
      </c>
      <c r="F4917">
        <v>79.709998999999996</v>
      </c>
      <c r="G4917">
        <v>79.709998999999996</v>
      </c>
      <c r="H4917">
        <v>0</v>
      </c>
    </row>
    <row r="4918" spans="1:8" x14ac:dyDescent="0.25">
      <c r="A4918" s="1">
        <v>40976</v>
      </c>
      <c r="B4918" s="1" t="str">
        <f t="shared" si="76"/>
        <v>2012M3</v>
      </c>
      <c r="C4918">
        <v>79.75</v>
      </c>
      <c r="D4918">
        <v>79.779999000000004</v>
      </c>
      <c r="E4918">
        <v>79.069999999999993</v>
      </c>
      <c r="F4918">
        <v>79.160004000000001</v>
      </c>
      <c r="G4918">
        <v>79.160004000000001</v>
      </c>
      <c r="H4918">
        <v>0</v>
      </c>
    </row>
    <row r="4919" spans="1:8" x14ac:dyDescent="0.25">
      <c r="A4919" s="1">
        <v>40977</v>
      </c>
      <c r="B4919" s="1" t="str">
        <f t="shared" si="76"/>
        <v>2012M3</v>
      </c>
      <c r="C4919">
        <v>79.169998000000007</v>
      </c>
      <c r="D4919">
        <v>80.059997999999993</v>
      </c>
      <c r="E4919">
        <v>79.069999999999993</v>
      </c>
      <c r="F4919">
        <v>80.040001000000004</v>
      </c>
      <c r="G4919">
        <v>80.040001000000004</v>
      </c>
      <c r="H4919">
        <v>0</v>
      </c>
    </row>
    <row r="4920" spans="1:8" x14ac:dyDescent="0.25">
      <c r="A4920" s="1">
        <v>40980</v>
      </c>
      <c r="B4920" s="1" t="str">
        <f t="shared" si="76"/>
        <v>2012M3</v>
      </c>
      <c r="C4920">
        <v>79.980002999999996</v>
      </c>
      <c r="D4920">
        <v>80.129997000000003</v>
      </c>
      <c r="E4920">
        <v>79.849997999999999</v>
      </c>
      <c r="F4920">
        <v>79.870002999999997</v>
      </c>
      <c r="G4920">
        <v>79.870002999999997</v>
      </c>
      <c r="H4920">
        <v>0</v>
      </c>
    </row>
    <row r="4921" spans="1:8" x14ac:dyDescent="0.25">
      <c r="A4921" s="1">
        <v>40981</v>
      </c>
      <c r="B4921" s="1" t="str">
        <f t="shared" si="76"/>
        <v>2012M3</v>
      </c>
      <c r="C4921">
        <v>79.839995999999999</v>
      </c>
      <c r="D4921">
        <v>80.319999999999993</v>
      </c>
      <c r="E4921">
        <v>79.669998000000007</v>
      </c>
      <c r="F4921">
        <v>80.190002000000007</v>
      </c>
      <c r="G4921">
        <v>80.190002000000007</v>
      </c>
      <c r="H4921">
        <v>0</v>
      </c>
    </row>
    <row r="4922" spans="1:8" x14ac:dyDescent="0.25">
      <c r="A4922" s="1">
        <v>40982</v>
      </c>
      <c r="B4922" s="1" t="str">
        <f t="shared" si="76"/>
        <v>2012M3</v>
      </c>
      <c r="C4922">
        <v>80.120002999999997</v>
      </c>
      <c r="D4922">
        <v>80.620002999999997</v>
      </c>
      <c r="E4922">
        <v>79.669998000000007</v>
      </c>
      <c r="F4922">
        <v>80.559997999999993</v>
      </c>
      <c r="G4922">
        <v>80.559997999999993</v>
      </c>
      <c r="H4922">
        <v>0</v>
      </c>
    </row>
    <row r="4923" spans="1:8" x14ac:dyDescent="0.25">
      <c r="A4923" s="1">
        <v>40983</v>
      </c>
      <c r="B4923" s="1" t="str">
        <f t="shared" si="76"/>
        <v>2012M3</v>
      </c>
      <c r="C4923">
        <v>80.550003000000004</v>
      </c>
      <c r="D4923">
        <v>80.730002999999996</v>
      </c>
      <c r="E4923">
        <v>80.029999000000004</v>
      </c>
      <c r="F4923">
        <v>80.150002000000001</v>
      </c>
      <c r="G4923">
        <v>80.150002000000001</v>
      </c>
      <c r="H4923">
        <v>0</v>
      </c>
    </row>
    <row r="4924" spans="1:8" x14ac:dyDescent="0.25">
      <c r="A4924" s="1">
        <v>40984</v>
      </c>
      <c r="B4924" s="1" t="str">
        <f t="shared" si="76"/>
        <v>2012M3</v>
      </c>
      <c r="C4924">
        <v>80.25</v>
      </c>
      <c r="D4924">
        <v>80.730002999999996</v>
      </c>
      <c r="E4924">
        <v>79.680000000000007</v>
      </c>
      <c r="F4924">
        <v>79.779999000000004</v>
      </c>
      <c r="G4924">
        <v>79.779999000000004</v>
      </c>
      <c r="H4924">
        <v>0</v>
      </c>
    </row>
    <row r="4925" spans="1:8" x14ac:dyDescent="0.25">
      <c r="A4925" s="1">
        <v>40987</v>
      </c>
      <c r="B4925" s="1" t="str">
        <f t="shared" si="76"/>
        <v>2012M3</v>
      </c>
      <c r="C4925">
        <v>79.760002</v>
      </c>
      <c r="D4925">
        <v>79.879997000000003</v>
      </c>
      <c r="E4925">
        <v>79.349997999999999</v>
      </c>
      <c r="F4925">
        <v>79.449996999999996</v>
      </c>
      <c r="G4925">
        <v>79.449996999999996</v>
      </c>
      <c r="H4925">
        <v>0</v>
      </c>
    </row>
    <row r="4926" spans="1:8" x14ac:dyDescent="0.25">
      <c r="A4926" s="1">
        <v>40988</v>
      </c>
      <c r="B4926" s="1" t="str">
        <f t="shared" si="76"/>
        <v>2012M3</v>
      </c>
      <c r="C4926">
        <v>79.480002999999996</v>
      </c>
      <c r="D4926">
        <v>79.879997000000003</v>
      </c>
      <c r="E4926">
        <v>79.349997999999999</v>
      </c>
      <c r="F4926">
        <v>79.589995999999999</v>
      </c>
      <c r="G4926">
        <v>79.589995999999999</v>
      </c>
      <c r="H4926">
        <v>0</v>
      </c>
    </row>
    <row r="4927" spans="1:8" x14ac:dyDescent="0.25">
      <c r="A4927" s="1">
        <v>40989</v>
      </c>
      <c r="B4927" s="1" t="str">
        <f t="shared" si="76"/>
        <v>2012M3</v>
      </c>
      <c r="C4927">
        <v>79.559997999999993</v>
      </c>
      <c r="D4927">
        <v>79.830001999999993</v>
      </c>
      <c r="E4927">
        <v>79.309997999999993</v>
      </c>
      <c r="F4927">
        <v>79.629997000000003</v>
      </c>
      <c r="G4927">
        <v>79.629997000000003</v>
      </c>
      <c r="H4927">
        <v>0</v>
      </c>
    </row>
    <row r="4928" spans="1:8" x14ac:dyDescent="0.25">
      <c r="A4928" s="1">
        <v>40990</v>
      </c>
      <c r="B4928" s="1" t="str">
        <f t="shared" si="76"/>
        <v>2012M3</v>
      </c>
      <c r="C4928">
        <v>79.739998</v>
      </c>
      <c r="D4928">
        <v>79.739998</v>
      </c>
      <c r="E4928">
        <v>79.739998</v>
      </c>
      <c r="F4928">
        <v>79.739998</v>
      </c>
      <c r="G4928">
        <v>79.739998</v>
      </c>
      <c r="H4928">
        <v>0</v>
      </c>
    </row>
    <row r="4929" spans="1:8" x14ac:dyDescent="0.25">
      <c r="A4929" s="1">
        <v>40991</v>
      </c>
      <c r="B4929" s="1" t="str">
        <f t="shared" si="76"/>
        <v>2012M3</v>
      </c>
      <c r="C4929">
        <v>79.889999000000003</v>
      </c>
      <c r="D4929">
        <v>79.940002000000007</v>
      </c>
      <c r="E4929">
        <v>79.209998999999996</v>
      </c>
      <c r="F4929">
        <v>79.339995999999999</v>
      </c>
      <c r="G4929">
        <v>79.339995999999999</v>
      </c>
      <c r="H4929">
        <v>0</v>
      </c>
    </row>
    <row r="4930" spans="1:8" x14ac:dyDescent="0.25">
      <c r="A4930" s="1">
        <v>40994</v>
      </c>
      <c r="B4930" s="1" t="str">
        <f t="shared" si="76"/>
        <v>2012M3</v>
      </c>
      <c r="C4930">
        <v>79.319999999999993</v>
      </c>
      <c r="D4930">
        <v>79.720000999999996</v>
      </c>
      <c r="E4930">
        <v>78.870002999999997</v>
      </c>
      <c r="F4930">
        <v>78.930000000000007</v>
      </c>
      <c r="G4930">
        <v>78.930000000000007</v>
      </c>
      <c r="H4930">
        <v>0</v>
      </c>
    </row>
    <row r="4931" spans="1:8" x14ac:dyDescent="0.25">
      <c r="A4931" s="1">
        <v>40995</v>
      </c>
      <c r="B4931" s="1" t="str">
        <f t="shared" ref="B4931:B4994" si="77">YEAR(A4931)&amp;"M"&amp;MONTH(A4931)</f>
        <v>2012M3</v>
      </c>
      <c r="C4931">
        <v>78.930000000000007</v>
      </c>
      <c r="D4931">
        <v>79.720000999999996</v>
      </c>
      <c r="E4931">
        <v>78.769997000000004</v>
      </c>
      <c r="F4931">
        <v>79.040001000000004</v>
      </c>
      <c r="G4931">
        <v>79.040001000000004</v>
      </c>
      <c r="H4931">
        <v>0</v>
      </c>
    </row>
    <row r="4932" spans="1:8" x14ac:dyDescent="0.25">
      <c r="A4932" s="1">
        <v>40996</v>
      </c>
      <c r="B4932" s="1" t="str">
        <f t="shared" si="77"/>
        <v>2012M3</v>
      </c>
      <c r="C4932">
        <v>79.120002999999997</v>
      </c>
      <c r="D4932">
        <v>79.339995999999999</v>
      </c>
      <c r="E4932">
        <v>78.879997000000003</v>
      </c>
      <c r="F4932">
        <v>79.160004000000001</v>
      </c>
      <c r="G4932">
        <v>79.160004000000001</v>
      </c>
      <c r="H4932">
        <v>0</v>
      </c>
    </row>
    <row r="4933" spans="1:8" x14ac:dyDescent="0.25">
      <c r="A4933" s="1">
        <v>40997</v>
      </c>
      <c r="B4933" s="1" t="str">
        <f t="shared" si="77"/>
        <v>2012M3</v>
      </c>
      <c r="C4933">
        <v>79.150002000000001</v>
      </c>
      <c r="D4933">
        <v>79.339995999999999</v>
      </c>
      <c r="E4933">
        <v>78.870002999999997</v>
      </c>
      <c r="F4933">
        <v>79.180000000000007</v>
      </c>
      <c r="G4933">
        <v>79.180000000000007</v>
      </c>
      <c r="H4933">
        <v>0</v>
      </c>
    </row>
    <row r="4934" spans="1:8" x14ac:dyDescent="0.25">
      <c r="A4934" s="1">
        <v>40998</v>
      </c>
      <c r="B4934" s="1" t="str">
        <f t="shared" si="77"/>
        <v>2012M3</v>
      </c>
      <c r="C4934">
        <v>79.069999999999993</v>
      </c>
      <c r="D4934">
        <v>79.080001999999993</v>
      </c>
      <c r="E4934">
        <v>78.720000999999996</v>
      </c>
      <c r="F4934">
        <v>78.930000000000007</v>
      </c>
      <c r="G4934">
        <v>78.930000000000007</v>
      </c>
      <c r="H4934">
        <v>0</v>
      </c>
    </row>
    <row r="4935" spans="1:8" x14ac:dyDescent="0.25">
      <c r="A4935" s="1">
        <v>41001</v>
      </c>
      <c r="B4935" s="1" t="str">
        <f t="shared" si="77"/>
        <v>2012M4</v>
      </c>
      <c r="C4935">
        <v>78.809997999999993</v>
      </c>
      <c r="D4935">
        <v>79.129997000000003</v>
      </c>
      <c r="E4935">
        <v>78.779999000000004</v>
      </c>
      <c r="F4935">
        <v>78.819999999999993</v>
      </c>
      <c r="G4935">
        <v>78.819999999999993</v>
      </c>
      <c r="H4935">
        <v>0</v>
      </c>
    </row>
    <row r="4936" spans="1:8" x14ac:dyDescent="0.25">
      <c r="A4936" s="1">
        <v>41002</v>
      </c>
      <c r="B4936" s="1" t="str">
        <f t="shared" si="77"/>
        <v>2012M4</v>
      </c>
      <c r="C4936">
        <v>78.860000999999997</v>
      </c>
      <c r="D4936">
        <v>79.489998</v>
      </c>
      <c r="E4936">
        <v>78.660004000000001</v>
      </c>
      <c r="F4936">
        <v>79.480002999999996</v>
      </c>
      <c r="G4936">
        <v>79.480002999999996</v>
      </c>
      <c r="H4936">
        <v>0</v>
      </c>
    </row>
    <row r="4937" spans="1:8" x14ac:dyDescent="0.25">
      <c r="A4937" s="1">
        <v>41003</v>
      </c>
      <c r="B4937" s="1" t="str">
        <f t="shared" si="77"/>
        <v>2012M4</v>
      </c>
      <c r="C4937">
        <v>79.410004000000001</v>
      </c>
      <c r="D4937">
        <v>79.919998000000007</v>
      </c>
      <c r="E4937">
        <v>79.370002999999997</v>
      </c>
      <c r="F4937">
        <v>79.760002</v>
      </c>
      <c r="G4937">
        <v>79.760002</v>
      </c>
      <c r="H4937">
        <v>0</v>
      </c>
    </row>
    <row r="4938" spans="1:8" x14ac:dyDescent="0.25">
      <c r="A4938" s="1">
        <v>41004</v>
      </c>
      <c r="B4938" s="1" t="str">
        <f t="shared" si="77"/>
        <v>2012M4</v>
      </c>
      <c r="C4938">
        <v>79.730002999999996</v>
      </c>
      <c r="D4938">
        <v>80.169998000000007</v>
      </c>
      <c r="E4938">
        <v>79.379997000000003</v>
      </c>
      <c r="F4938">
        <v>80.069999999999993</v>
      </c>
      <c r="G4938">
        <v>80.069999999999993</v>
      </c>
      <c r="H4938">
        <v>0</v>
      </c>
    </row>
    <row r="4939" spans="1:8" x14ac:dyDescent="0.25">
      <c r="A4939" s="1">
        <v>41008</v>
      </c>
      <c r="B4939" s="1" t="str">
        <f t="shared" si="77"/>
        <v>2012M4</v>
      </c>
      <c r="C4939">
        <v>79.900002000000001</v>
      </c>
      <c r="D4939">
        <v>80.089995999999999</v>
      </c>
      <c r="E4939">
        <v>79.650002000000001</v>
      </c>
      <c r="F4939">
        <v>79.730002999999996</v>
      </c>
      <c r="G4939">
        <v>79.730002999999996</v>
      </c>
      <c r="H4939">
        <v>0</v>
      </c>
    </row>
    <row r="4940" spans="1:8" x14ac:dyDescent="0.25">
      <c r="A4940" s="1">
        <v>41009</v>
      </c>
      <c r="B4940" s="1" t="str">
        <f t="shared" si="77"/>
        <v>2012M4</v>
      </c>
      <c r="C4940">
        <v>79.730002999999996</v>
      </c>
      <c r="D4940">
        <v>80.089995999999999</v>
      </c>
      <c r="E4940">
        <v>79.599997999999999</v>
      </c>
      <c r="F4940">
        <v>79.889999000000003</v>
      </c>
      <c r="G4940">
        <v>79.889999000000003</v>
      </c>
      <c r="H4940">
        <v>0</v>
      </c>
    </row>
    <row r="4941" spans="1:8" x14ac:dyDescent="0.25">
      <c r="A4941" s="1">
        <v>41010</v>
      </c>
      <c r="B4941" s="1" t="str">
        <f t="shared" si="77"/>
        <v>2012M4</v>
      </c>
      <c r="C4941">
        <v>79.879997000000003</v>
      </c>
      <c r="D4941">
        <v>79.940002000000007</v>
      </c>
      <c r="E4941">
        <v>79.5</v>
      </c>
      <c r="F4941">
        <v>79.779999000000004</v>
      </c>
      <c r="G4941">
        <v>79.779999000000004</v>
      </c>
      <c r="H4941">
        <v>0</v>
      </c>
    </row>
    <row r="4942" spans="1:8" x14ac:dyDescent="0.25">
      <c r="A4942" s="1">
        <v>41011</v>
      </c>
      <c r="B4942" s="1" t="str">
        <f t="shared" si="77"/>
        <v>2012M4</v>
      </c>
      <c r="C4942">
        <v>79.699996999999996</v>
      </c>
      <c r="D4942">
        <v>79.940002000000007</v>
      </c>
      <c r="E4942">
        <v>79.199996999999996</v>
      </c>
      <c r="F4942">
        <v>79.279999000000004</v>
      </c>
      <c r="G4942">
        <v>79.279999000000004</v>
      </c>
      <c r="H4942">
        <v>0</v>
      </c>
    </row>
    <row r="4943" spans="1:8" x14ac:dyDescent="0.25">
      <c r="A4943" s="1">
        <v>41012</v>
      </c>
      <c r="B4943" s="1" t="str">
        <f t="shared" si="77"/>
        <v>2012M4</v>
      </c>
      <c r="C4943">
        <v>79.349997999999999</v>
      </c>
      <c r="D4943">
        <v>79.910004000000001</v>
      </c>
      <c r="E4943">
        <v>79.199996999999996</v>
      </c>
      <c r="F4943">
        <v>79.879997000000003</v>
      </c>
      <c r="G4943">
        <v>79.879997000000003</v>
      </c>
      <c r="H4943">
        <v>0</v>
      </c>
    </row>
    <row r="4944" spans="1:8" x14ac:dyDescent="0.25">
      <c r="A4944" s="1">
        <v>41015</v>
      </c>
      <c r="B4944" s="1" t="str">
        <f t="shared" si="77"/>
        <v>2012M4</v>
      </c>
      <c r="C4944">
        <v>79.900002000000001</v>
      </c>
      <c r="D4944">
        <v>80.169998000000007</v>
      </c>
      <c r="E4944">
        <v>79.489998</v>
      </c>
      <c r="F4944">
        <v>79.550003000000004</v>
      </c>
      <c r="G4944">
        <v>79.550003000000004</v>
      </c>
      <c r="H4944">
        <v>0</v>
      </c>
    </row>
    <row r="4945" spans="1:8" x14ac:dyDescent="0.25">
      <c r="A4945" s="1">
        <v>41016</v>
      </c>
      <c r="B4945" s="1" t="str">
        <f t="shared" si="77"/>
        <v>2012M4</v>
      </c>
      <c r="C4945">
        <v>79.559997999999993</v>
      </c>
      <c r="D4945">
        <v>80.169998000000007</v>
      </c>
      <c r="E4945">
        <v>79.389999000000003</v>
      </c>
      <c r="F4945">
        <v>79.470000999999996</v>
      </c>
      <c r="G4945">
        <v>79.470000999999996</v>
      </c>
      <c r="H4945">
        <v>0</v>
      </c>
    </row>
    <row r="4946" spans="1:8" x14ac:dyDescent="0.25">
      <c r="A4946" s="1">
        <v>41017</v>
      </c>
      <c r="B4946" s="1" t="str">
        <f t="shared" si="77"/>
        <v>2012M4</v>
      </c>
      <c r="C4946">
        <v>79.559997999999993</v>
      </c>
      <c r="D4946">
        <v>79.860000999999997</v>
      </c>
      <c r="E4946">
        <v>79.389999000000003</v>
      </c>
      <c r="F4946">
        <v>79.529999000000004</v>
      </c>
      <c r="G4946">
        <v>79.529999000000004</v>
      </c>
      <c r="H4946">
        <v>0</v>
      </c>
    </row>
    <row r="4947" spans="1:8" x14ac:dyDescent="0.25">
      <c r="A4947" s="1">
        <v>41018</v>
      </c>
      <c r="B4947" s="1" t="str">
        <f t="shared" si="77"/>
        <v>2012M4</v>
      </c>
      <c r="C4947">
        <v>79.580001999999993</v>
      </c>
      <c r="D4947">
        <v>79.860000999999997</v>
      </c>
      <c r="E4947">
        <v>79.389999000000003</v>
      </c>
      <c r="F4947">
        <v>79.559997999999993</v>
      </c>
      <c r="G4947">
        <v>79.559997999999993</v>
      </c>
      <c r="H4947">
        <v>0</v>
      </c>
    </row>
    <row r="4948" spans="1:8" x14ac:dyDescent="0.25">
      <c r="A4948" s="1">
        <v>41019</v>
      </c>
      <c r="B4948" s="1" t="str">
        <f t="shared" si="77"/>
        <v>2012M4</v>
      </c>
      <c r="C4948">
        <v>79.529999000000004</v>
      </c>
      <c r="D4948">
        <v>79.610000999999997</v>
      </c>
      <c r="E4948">
        <v>79.120002999999997</v>
      </c>
      <c r="F4948">
        <v>79.180000000000007</v>
      </c>
      <c r="G4948">
        <v>79.180000000000007</v>
      </c>
      <c r="H4948">
        <v>0</v>
      </c>
    </row>
    <row r="4949" spans="1:8" x14ac:dyDescent="0.25">
      <c r="A4949" s="1">
        <v>41022</v>
      </c>
      <c r="B4949" s="1" t="str">
        <f t="shared" si="77"/>
        <v>2012M4</v>
      </c>
      <c r="C4949">
        <v>79.239998</v>
      </c>
      <c r="D4949">
        <v>79.639999000000003</v>
      </c>
      <c r="E4949">
        <v>79.139999000000003</v>
      </c>
      <c r="F4949">
        <v>79.419998000000007</v>
      </c>
      <c r="G4949">
        <v>79.419998000000007</v>
      </c>
      <c r="H4949">
        <v>0</v>
      </c>
    </row>
    <row r="4950" spans="1:8" x14ac:dyDescent="0.25">
      <c r="A4950" s="1">
        <v>41023</v>
      </c>
      <c r="B4950" s="1" t="str">
        <f t="shared" si="77"/>
        <v>2012M4</v>
      </c>
      <c r="C4950">
        <v>79.360000999999997</v>
      </c>
      <c r="D4950">
        <v>79.639999000000003</v>
      </c>
      <c r="E4950">
        <v>79.089995999999999</v>
      </c>
      <c r="F4950">
        <v>79.220000999999996</v>
      </c>
      <c r="G4950">
        <v>79.220000999999996</v>
      </c>
      <c r="H4950">
        <v>0</v>
      </c>
    </row>
    <row r="4951" spans="1:8" x14ac:dyDescent="0.25">
      <c r="A4951" s="1">
        <v>41024</v>
      </c>
      <c r="B4951" s="1" t="str">
        <f t="shared" si="77"/>
        <v>2012M4</v>
      </c>
      <c r="C4951">
        <v>79.190002000000007</v>
      </c>
      <c r="D4951">
        <v>79.430000000000007</v>
      </c>
      <c r="E4951">
        <v>78.989998</v>
      </c>
      <c r="F4951">
        <v>79.010002</v>
      </c>
      <c r="G4951">
        <v>79.010002</v>
      </c>
      <c r="H4951">
        <v>0</v>
      </c>
    </row>
    <row r="4952" spans="1:8" x14ac:dyDescent="0.25">
      <c r="A4952" s="1">
        <v>41025</v>
      </c>
      <c r="B4952" s="1" t="str">
        <f t="shared" si="77"/>
        <v>2012M4</v>
      </c>
      <c r="C4952">
        <v>78.819999999999993</v>
      </c>
      <c r="D4952">
        <v>79.309997999999993</v>
      </c>
      <c r="E4952">
        <v>78.819999999999993</v>
      </c>
      <c r="F4952">
        <v>78.910004000000001</v>
      </c>
      <c r="G4952">
        <v>78.910004000000001</v>
      </c>
      <c r="H4952">
        <v>0</v>
      </c>
    </row>
    <row r="4953" spans="1:8" x14ac:dyDescent="0.25">
      <c r="A4953" s="1">
        <v>41026</v>
      </c>
      <c r="B4953" s="1" t="str">
        <f t="shared" si="77"/>
        <v>2012M4</v>
      </c>
      <c r="C4953">
        <v>79.160004000000001</v>
      </c>
      <c r="D4953">
        <v>79.25</v>
      </c>
      <c r="E4953">
        <v>78.669998000000007</v>
      </c>
      <c r="F4953">
        <v>78.699996999999996</v>
      </c>
      <c r="G4953">
        <v>78.699996999999996</v>
      </c>
      <c r="H4953">
        <v>0</v>
      </c>
    </row>
    <row r="4954" spans="1:8" x14ac:dyDescent="0.25">
      <c r="A4954" s="1">
        <v>41029</v>
      </c>
      <c r="B4954" s="1" t="str">
        <f t="shared" si="77"/>
        <v>2012M4</v>
      </c>
      <c r="C4954">
        <v>78.769997000000004</v>
      </c>
      <c r="D4954">
        <v>78.910004000000001</v>
      </c>
      <c r="E4954">
        <v>78.629997000000003</v>
      </c>
      <c r="F4954">
        <v>78.790001000000004</v>
      </c>
      <c r="G4954">
        <v>78.790001000000004</v>
      </c>
      <c r="H4954">
        <v>0</v>
      </c>
    </row>
    <row r="4955" spans="1:8" x14ac:dyDescent="0.25">
      <c r="A4955" s="1">
        <v>41030</v>
      </c>
      <c r="B4955" s="1" t="str">
        <f t="shared" si="77"/>
        <v>2012M5</v>
      </c>
      <c r="C4955">
        <v>78.779999000000004</v>
      </c>
      <c r="D4955">
        <v>78.970000999999996</v>
      </c>
      <c r="E4955">
        <v>78.599997999999999</v>
      </c>
      <c r="F4955">
        <v>78.860000999999997</v>
      </c>
      <c r="G4955">
        <v>78.860000999999997</v>
      </c>
      <c r="H4955">
        <v>0</v>
      </c>
    </row>
    <row r="4956" spans="1:8" x14ac:dyDescent="0.25">
      <c r="A4956" s="1">
        <v>41031</v>
      </c>
      <c r="B4956" s="1" t="str">
        <f t="shared" si="77"/>
        <v>2012M5</v>
      </c>
      <c r="C4956">
        <v>78.830001999999993</v>
      </c>
      <c r="D4956">
        <v>79.309997999999993</v>
      </c>
      <c r="E4956">
        <v>78.599997999999999</v>
      </c>
      <c r="F4956">
        <v>79.129997000000003</v>
      </c>
      <c r="G4956">
        <v>79.129997000000003</v>
      </c>
      <c r="H4956">
        <v>0</v>
      </c>
    </row>
    <row r="4957" spans="1:8" x14ac:dyDescent="0.25">
      <c r="A4957" s="1">
        <v>41032</v>
      </c>
      <c r="B4957" s="1" t="str">
        <f t="shared" si="77"/>
        <v>2012M5</v>
      </c>
      <c r="C4957">
        <v>79.169998000000007</v>
      </c>
      <c r="D4957">
        <v>79.419998000000007</v>
      </c>
      <c r="E4957">
        <v>78.809997999999993</v>
      </c>
      <c r="F4957">
        <v>79.220000999999996</v>
      </c>
      <c r="G4957">
        <v>79.220000999999996</v>
      </c>
      <c r="H4957">
        <v>0</v>
      </c>
    </row>
    <row r="4958" spans="1:8" x14ac:dyDescent="0.25">
      <c r="A4958" s="1">
        <v>41033</v>
      </c>
      <c r="B4958" s="1" t="str">
        <f t="shared" si="77"/>
        <v>2012M5</v>
      </c>
      <c r="C4958">
        <v>79.199996999999996</v>
      </c>
      <c r="D4958">
        <v>79.519997000000004</v>
      </c>
      <c r="E4958">
        <v>79.080001999999993</v>
      </c>
      <c r="F4958">
        <v>79.470000999999996</v>
      </c>
      <c r="G4958">
        <v>79.470000999999996</v>
      </c>
      <c r="H4958">
        <v>0</v>
      </c>
    </row>
    <row r="4959" spans="1:8" x14ac:dyDescent="0.25">
      <c r="A4959" s="1">
        <v>41036</v>
      </c>
      <c r="B4959" s="1" t="str">
        <f t="shared" si="77"/>
        <v>2012M5</v>
      </c>
      <c r="C4959">
        <v>79.910004000000001</v>
      </c>
      <c r="D4959">
        <v>80.029999000000004</v>
      </c>
      <c r="E4959">
        <v>79.5</v>
      </c>
      <c r="F4959">
        <v>79.599997999999999</v>
      </c>
      <c r="G4959">
        <v>79.599997999999999</v>
      </c>
      <c r="H4959">
        <v>0</v>
      </c>
    </row>
    <row r="4960" spans="1:8" x14ac:dyDescent="0.25">
      <c r="A4960" s="1">
        <v>41037</v>
      </c>
      <c r="B4960" s="1" t="str">
        <f t="shared" si="77"/>
        <v>2012M5</v>
      </c>
      <c r="C4960">
        <v>79.580001999999993</v>
      </c>
      <c r="D4960">
        <v>80.029999000000004</v>
      </c>
      <c r="E4960">
        <v>79.529999000000004</v>
      </c>
      <c r="F4960">
        <v>79.730002999999996</v>
      </c>
      <c r="G4960">
        <v>79.730002999999996</v>
      </c>
      <c r="H4960">
        <v>0</v>
      </c>
    </row>
    <row r="4961" spans="1:8" x14ac:dyDescent="0.25">
      <c r="A4961" s="1">
        <v>41038</v>
      </c>
      <c r="B4961" s="1" t="str">
        <f t="shared" si="77"/>
        <v>2012M5</v>
      </c>
      <c r="C4961">
        <v>79.900002000000001</v>
      </c>
      <c r="D4961">
        <v>80.269997000000004</v>
      </c>
      <c r="E4961">
        <v>79.559997999999993</v>
      </c>
      <c r="F4961">
        <v>80.080001999999993</v>
      </c>
      <c r="G4961">
        <v>80.080001999999993</v>
      </c>
      <c r="H4961">
        <v>0</v>
      </c>
    </row>
    <row r="4962" spans="1:8" x14ac:dyDescent="0.25">
      <c r="A4962" s="1">
        <v>41039</v>
      </c>
      <c r="B4962" s="1" t="str">
        <f t="shared" si="77"/>
        <v>2012M5</v>
      </c>
      <c r="C4962">
        <v>80.110000999999997</v>
      </c>
      <c r="D4962">
        <v>80.269997000000004</v>
      </c>
      <c r="E4962">
        <v>79.860000999999997</v>
      </c>
      <c r="F4962">
        <v>80.110000999999997</v>
      </c>
      <c r="G4962">
        <v>80.110000999999997</v>
      </c>
      <c r="H4962">
        <v>0</v>
      </c>
    </row>
    <row r="4963" spans="1:8" x14ac:dyDescent="0.25">
      <c r="A4963" s="1">
        <v>41040</v>
      </c>
      <c r="B4963" s="1" t="str">
        <f t="shared" si="77"/>
        <v>2012M5</v>
      </c>
      <c r="C4963">
        <v>80.199996999999996</v>
      </c>
      <c r="D4963">
        <v>80.330001999999993</v>
      </c>
      <c r="E4963">
        <v>80.069999999999993</v>
      </c>
      <c r="F4963">
        <v>80.279999000000004</v>
      </c>
      <c r="G4963">
        <v>80.279999000000004</v>
      </c>
      <c r="H4963">
        <v>0</v>
      </c>
    </row>
    <row r="4964" spans="1:8" x14ac:dyDescent="0.25">
      <c r="A4964" s="1">
        <v>41043</v>
      </c>
      <c r="B4964" s="1" t="str">
        <f t="shared" si="77"/>
        <v>2012M5</v>
      </c>
      <c r="C4964">
        <v>80.410004000000001</v>
      </c>
      <c r="D4964">
        <v>80.720000999999996</v>
      </c>
      <c r="E4964">
        <v>80.220000999999996</v>
      </c>
      <c r="F4964">
        <v>80.599997999999999</v>
      </c>
      <c r="G4964">
        <v>80.599997999999999</v>
      </c>
      <c r="H4964">
        <v>0</v>
      </c>
    </row>
    <row r="4965" spans="1:8" x14ac:dyDescent="0.25">
      <c r="A4965" s="1">
        <v>41044</v>
      </c>
      <c r="B4965" s="1" t="str">
        <f t="shared" si="77"/>
        <v>2012M5</v>
      </c>
      <c r="C4965">
        <v>80.660004000000001</v>
      </c>
      <c r="D4965">
        <v>81.290001000000004</v>
      </c>
      <c r="E4965">
        <v>80.349997999999999</v>
      </c>
      <c r="F4965">
        <v>81.220000999999996</v>
      </c>
      <c r="G4965">
        <v>81.220000999999996</v>
      </c>
      <c r="H4965">
        <v>0</v>
      </c>
    </row>
    <row r="4966" spans="1:8" x14ac:dyDescent="0.25">
      <c r="A4966" s="1">
        <v>41045</v>
      </c>
      <c r="B4966" s="1" t="str">
        <f t="shared" si="77"/>
        <v>2012M5</v>
      </c>
      <c r="C4966">
        <v>81.230002999999996</v>
      </c>
      <c r="D4966">
        <v>81.569999999999993</v>
      </c>
      <c r="E4966">
        <v>80.480002999999996</v>
      </c>
      <c r="F4966">
        <v>81.370002999999997</v>
      </c>
      <c r="G4966">
        <v>81.370002999999997</v>
      </c>
      <c r="H4966">
        <v>0</v>
      </c>
    </row>
    <row r="4967" spans="1:8" x14ac:dyDescent="0.25">
      <c r="A4967" s="1">
        <v>41046</v>
      </c>
      <c r="B4967" s="1" t="str">
        <f t="shared" si="77"/>
        <v>2012M5</v>
      </c>
      <c r="C4967">
        <v>81.389999000000003</v>
      </c>
      <c r="D4967">
        <v>81.680000000000007</v>
      </c>
      <c r="E4967">
        <v>81.169998000000007</v>
      </c>
      <c r="F4967">
        <v>81.379997000000003</v>
      </c>
      <c r="G4967">
        <v>81.379997000000003</v>
      </c>
      <c r="H4967">
        <v>0</v>
      </c>
    </row>
    <row r="4968" spans="1:8" x14ac:dyDescent="0.25">
      <c r="A4968" s="1">
        <v>41047</v>
      </c>
      <c r="B4968" s="1" t="str">
        <f t="shared" si="77"/>
        <v>2012M5</v>
      </c>
      <c r="C4968">
        <v>81.5</v>
      </c>
      <c r="D4968">
        <v>81.75</v>
      </c>
      <c r="E4968">
        <v>81.010002</v>
      </c>
      <c r="F4968">
        <v>81.290001000000004</v>
      </c>
      <c r="G4968">
        <v>81.290001000000004</v>
      </c>
      <c r="H4968">
        <v>0</v>
      </c>
    </row>
    <row r="4969" spans="1:8" x14ac:dyDescent="0.25">
      <c r="A4969" s="1">
        <v>41050</v>
      </c>
      <c r="B4969" s="1" t="str">
        <f t="shared" si="77"/>
        <v>2012M5</v>
      </c>
      <c r="C4969">
        <v>81.220000999999996</v>
      </c>
      <c r="D4969">
        <v>81.93</v>
      </c>
      <c r="E4969">
        <v>80.889999000000003</v>
      </c>
      <c r="F4969">
        <v>81.080001999999993</v>
      </c>
      <c r="G4969">
        <v>81.080001999999993</v>
      </c>
      <c r="H4969">
        <v>0</v>
      </c>
    </row>
    <row r="4970" spans="1:8" x14ac:dyDescent="0.25">
      <c r="A4970" s="1">
        <v>41051</v>
      </c>
      <c r="B4970" s="1" t="str">
        <f t="shared" si="77"/>
        <v>2012M5</v>
      </c>
      <c r="C4970">
        <v>80.959998999999996</v>
      </c>
      <c r="D4970">
        <v>81.760002</v>
      </c>
      <c r="E4970">
        <v>80.949996999999996</v>
      </c>
      <c r="F4970">
        <v>81.669998000000007</v>
      </c>
      <c r="G4970">
        <v>81.669998000000007</v>
      </c>
      <c r="H4970">
        <v>0</v>
      </c>
    </row>
    <row r="4971" spans="1:8" x14ac:dyDescent="0.25">
      <c r="A4971" s="1">
        <v>41052</v>
      </c>
      <c r="B4971" s="1" t="str">
        <f t="shared" si="77"/>
        <v>2012M5</v>
      </c>
      <c r="C4971">
        <v>81.720000999999996</v>
      </c>
      <c r="D4971">
        <v>82.220000999999996</v>
      </c>
      <c r="E4971">
        <v>80.949996999999996</v>
      </c>
      <c r="F4971">
        <v>82.089995999999999</v>
      </c>
      <c r="G4971">
        <v>82.089995999999999</v>
      </c>
      <c r="H4971">
        <v>0</v>
      </c>
    </row>
    <row r="4972" spans="1:8" x14ac:dyDescent="0.25">
      <c r="A4972" s="1">
        <v>41053</v>
      </c>
      <c r="B4972" s="1" t="str">
        <f t="shared" si="77"/>
        <v>2012M5</v>
      </c>
      <c r="C4972">
        <v>81.989998</v>
      </c>
      <c r="D4972">
        <v>82.370002999999997</v>
      </c>
      <c r="E4972">
        <v>81.839995999999999</v>
      </c>
      <c r="F4972">
        <v>82.290001000000004</v>
      </c>
      <c r="G4972">
        <v>82.290001000000004</v>
      </c>
      <c r="H4972">
        <v>0</v>
      </c>
    </row>
    <row r="4973" spans="1:8" x14ac:dyDescent="0.25">
      <c r="A4973" s="1">
        <v>41054</v>
      </c>
      <c r="B4973" s="1" t="str">
        <f t="shared" si="77"/>
        <v>2012M5</v>
      </c>
      <c r="C4973">
        <v>82.290001000000004</v>
      </c>
      <c r="D4973">
        <v>82.459998999999996</v>
      </c>
      <c r="E4973">
        <v>81.839995999999999</v>
      </c>
      <c r="F4973">
        <v>82.400002000000001</v>
      </c>
      <c r="G4973">
        <v>82.400002000000001</v>
      </c>
      <c r="H4973">
        <v>0</v>
      </c>
    </row>
    <row r="4974" spans="1:8" x14ac:dyDescent="0.25">
      <c r="A4974" s="1">
        <v>41058</v>
      </c>
      <c r="B4974" s="1" t="str">
        <f t="shared" si="77"/>
        <v>2012M5</v>
      </c>
      <c r="C4974">
        <v>82.239998</v>
      </c>
      <c r="D4974">
        <v>82.610000999999997</v>
      </c>
      <c r="E4974">
        <v>82.029999000000004</v>
      </c>
      <c r="F4974">
        <v>82.440002000000007</v>
      </c>
      <c r="G4974">
        <v>82.440002000000007</v>
      </c>
      <c r="H4974">
        <v>0</v>
      </c>
    </row>
    <row r="4975" spans="1:8" x14ac:dyDescent="0.25">
      <c r="A4975" s="1">
        <v>41059</v>
      </c>
      <c r="B4975" s="1" t="str">
        <f t="shared" si="77"/>
        <v>2012M5</v>
      </c>
      <c r="C4975">
        <v>82.5</v>
      </c>
      <c r="D4975">
        <v>83.099997999999999</v>
      </c>
      <c r="E4975">
        <v>82.029999000000004</v>
      </c>
      <c r="F4975">
        <v>83.010002</v>
      </c>
      <c r="G4975">
        <v>83.010002</v>
      </c>
      <c r="H4975">
        <v>0</v>
      </c>
    </row>
    <row r="4976" spans="1:8" x14ac:dyDescent="0.25">
      <c r="A4976" s="1">
        <v>41060</v>
      </c>
      <c r="B4976" s="1" t="str">
        <f t="shared" si="77"/>
        <v>2012M5</v>
      </c>
      <c r="C4976">
        <v>83.099997999999999</v>
      </c>
      <c r="D4976">
        <v>83.209998999999996</v>
      </c>
      <c r="E4976">
        <v>82.470000999999996</v>
      </c>
      <c r="F4976">
        <v>83.040001000000004</v>
      </c>
      <c r="G4976">
        <v>83.040001000000004</v>
      </c>
      <c r="H4976">
        <v>0</v>
      </c>
    </row>
    <row r="4977" spans="1:8" x14ac:dyDescent="0.25">
      <c r="A4977" s="1">
        <v>41061</v>
      </c>
      <c r="B4977" s="1" t="str">
        <f t="shared" si="77"/>
        <v>2012M6</v>
      </c>
      <c r="C4977">
        <v>83.07</v>
      </c>
      <c r="D4977">
        <v>83.540001000000004</v>
      </c>
      <c r="E4977">
        <v>82.650002000000001</v>
      </c>
      <c r="F4977">
        <v>82.889999000000003</v>
      </c>
      <c r="G4977">
        <v>82.889999000000003</v>
      </c>
      <c r="H4977">
        <v>0</v>
      </c>
    </row>
    <row r="4978" spans="1:8" x14ac:dyDescent="0.25">
      <c r="A4978" s="1">
        <v>41064</v>
      </c>
      <c r="B4978" s="1" t="str">
        <f t="shared" si="77"/>
        <v>2012M6</v>
      </c>
      <c r="C4978">
        <v>82.470000999999996</v>
      </c>
      <c r="D4978">
        <v>83.07</v>
      </c>
      <c r="E4978">
        <v>82.470000999999996</v>
      </c>
      <c r="F4978">
        <v>82.550003000000004</v>
      </c>
      <c r="G4978">
        <v>82.550003000000004</v>
      </c>
      <c r="H4978">
        <v>0</v>
      </c>
    </row>
    <row r="4979" spans="1:8" x14ac:dyDescent="0.25">
      <c r="A4979" s="1">
        <v>41065</v>
      </c>
      <c r="B4979" s="1" t="str">
        <f t="shared" si="77"/>
        <v>2012M6</v>
      </c>
      <c r="C4979">
        <v>82.5</v>
      </c>
      <c r="D4979">
        <v>82.940002000000007</v>
      </c>
      <c r="E4979">
        <v>82.300003000000004</v>
      </c>
      <c r="F4979">
        <v>82.800003000000004</v>
      </c>
      <c r="G4979">
        <v>82.800003000000004</v>
      </c>
      <c r="H4979">
        <v>0</v>
      </c>
    </row>
    <row r="4980" spans="1:8" x14ac:dyDescent="0.25">
      <c r="A4980" s="1">
        <v>41066</v>
      </c>
      <c r="B4980" s="1" t="str">
        <f t="shared" si="77"/>
        <v>2012M6</v>
      </c>
      <c r="C4980">
        <v>82.82</v>
      </c>
      <c r="D4980">
        <v>82.940002000000007</v>
      </c>
      <c r="E4980">
        <v>82.120002999999997</v>
      </c>
      <c r="F4980">
        <v>82.32</v>
      </c>
      <c r="G4980">
        <v>82.32</v>
      </c>
      <c r="H4980">
        <v>0</v>
      </c>
    </row>
    <row r="4981" spans="1:8" x14ac:dyDescent="0.25">
      <c r="A4981" s="1">
        <v>41067</v>
      </c>
      <c r="B4981" s="1" t="str">
        <f t="shared" si="77"/>
        <v>2012M6</v>
      </c>
      <c r="C4981">
        <v>82.230002999999996</v>
      </c>
      <c r="D4981">
        <v>82.809997999999993</v>
      </c>
      <c r="E4981">
        <v>81.910004000000001</v>
      </c>
      <c r="F4981">
        <v>82.050003000000004</v>
      </c>
      <c r="G4981">
        <v>82.050003000000004</v>
      </c>
      <c r="H4981">
        <v>0</v>
      </c>
    </row>
    <row r="4982" spans="1:8" x14ac:dyDescent="0.25">
      <c r="A4982" s="1">
        <v>41068</v>
      </c>
      <c r="B4982" s="1" t="str">
        <f t="shared" si="77"/>
        <v>2012M6</v>
      </c>
      <c r="C4982">
        <v>82.220000999999996</v>
      </c>
      <c r="D4982">
        <v>82.889999000000003</v>
      </c>
      <c r="E4982">
        <v>81.910004000000001</v>
      </c>
      <c r="F4982">
        <v>82.510002</v>
      </c>
      <c r="G4982">
        <v>82.510002</v>
      </c>
      <c r="H4982">
        <v>0</v>
      </c>
    </row>
    <row r="4983" spans="1:8" x14ac:dyDescent="0.25">
      <c r="A4983" s="1">
        <v>41071</v>
      </c>
      <c r="B4983" s="1" t="str">
        <f t="shared" si="77"/>
        <v>2012M6</v>
      </c>
      <c r="C4983">
        <v>81.849997999999999</v>
      </c>
      <c r="D4983">
        <v>82.68</v>
      </c>
      <c r="E4983">
        <v>81.720000999999996</v>
      </c>
      <c r="F4983">
        <v>82.510002</v>
      </c>
      <c r="G4983">
        <v>82.510002</v>
      </c>
      <c r="H4983">
        <v>0</v>
      </c>
    </row>
    <row r="4984" spans="1:8" x14ac:dyDescent="0.25">
      <c r="A4984" s="1">
        <v>41072</v>
      </c>
      <c r="B4984" s="1" t="str">
        <f t="shared" si="77"/>
        <v>2012M6</v>
      </c>
      <c r="C4984">
        <v>82.599997999999999</v>
      </c>
      <c r="D4984">
        <v>82.720000999999996</v>
      </c>
      <c r="E4984">
        <v>82.32</v>
      </c>
      <c r="F4984">
        <v>82.410004000000001</v>
      </c>
      <c r="G4984">
        <v>82.410004000000001</v>
      </c>
      <c r="H4984">
        <v>0</v>
      </c>
    </row>
    <row r="4985" spans="1:8" x14ac:dyDescent="0.25">
      <c r="A4985" s="1">
        <v>41073</v>
      </c>
      <c r="B4985" s="1" t="str">
        <f t="shared" si="77"/>
        <v>2012M6</v>
      </c>
      <c r="C4985">
        <v>82.400002000000001</v>
      </c>
      <c r="D4985">
        <v>82.720000999999996</v>
      </c>
      <c r="E4985">
        <v>81.910004000000001</v>
      </c>
      <c r="F4985">
        <v>82.050003000000004</v>
      </c>
      <c r="G4985">
        <v>82.050003000000004</v>
      </c>
      <c r="H4985">
        <v>0</v>
      </c>
    </row>
    <row r="4986" spans="1:8" x14ac:dyDescent="0.25">
      <c r="A4986" s="1">
        <v>41074</v>
      </c>
      <c r="B4986" s="1" t="str">
        <f t="shared" si="77"/>
        <v>2012M6</v>
      </c>
      <c r="C4986">
        <v>82.139999000000003</v>
      </c>
      <c r="D4986">
        <v>82.290001000000004</v>
      </c>
      <c r="E4986">
        <v>81.809997999999993</v>
      </c>
      <c r="F4986">
        <v>81.900002000000001</v>
      </c>
      <c r="G4986">
        <v>81.900002000000001</v>
      </c>
      <c r="H4986">
        <v>0</v>
      </c>
    </row>
    <row r="4987" spans="1:8" x14ac:dyDescent="0.25">
      <c r="A4987" s="1">
        <v>41075</v>
      </c>
      <c r="B4987" s="1" t="str">
        <f t="shared" si="77"/>
        <v>2012M6</v>
      </c>
      <c r="C4987">
        <v>81.860000999999997</v>
      </c>
      <c r="D4987">
        <v>81.940002000000007</v>
      </c>
      <c r="E4987">
        <v>81.480002999999996</v>
      </c>
      <c r="F4987">
        <v>81.589995999999999</v>
      </c>
      <c r="G4987">
        <v>81.589995999999999</v>
      </c>
      <c r="H4987">
        <v>0</v>
      </c>
    </row>
    <row r="4988" spans="1:8" x14ac:dyDescent="0.25">
      <c r="A4988" s="1">
        <v>41078</v>
      </c>
      <c r="B4988" s="1" t="str">
        <f t="shared" si="77"/>
        <v>2012M6</v>
      </c>
      <c r="C4988">
        <v>81.309997999999993</v>
      </c>
      <c r="D4988">
        <v>82.059997999999993</v>
      </c>
      <c r="E4988">
        <v>81.160004000000001</v>
      </c>
      <c r="F4988">
        <v>81.940002000000007</v>
      </c>
      <c r="G4988">
        <v>81.940002000000007</v>
      </c>
      <c r="H4988">
        <v>0</v>
      </c>
    </row>
    <row r="4989" spans="1:8" x14ac:dyDescent="0.25">
      <c r="A4989" s="1">
        <v>41079</v>
      </c>
      <c r="B4989" s="1" t="str">
        <f t="shared" si="77"/>
        <v>2012M6</v>
      </c>
      <c r="C4989">
        <v>81.879997000000003</v>
      </c>
      <c r="D4989">
        <v>82.059997999999993</v>
      </c>
      <c r="E4989">
        <v>81.180000000000007</v>
      </c>
      <c r="F4989">
        <v>81.370002999999997</v>
      </c>
      <c r="G4989">
        <v>81.370002999999997</v>
      </c>
      <c r="H4989">
        <v>0</v>
      </c>
    </row>
    <row r="4990" spans="1:8" x14ac:dyDescent="0.25">
      <c r="A4990" s="1">
        <v>41080</v>
      </c>
      <c r="B4990" s="1" t="str">
        <f t="shared" si="77"/>
        <v>2012M6</v>
      </c>
      <c r="C4990">
        <v>81.430000000000007</v>
      </c>
      <c r="D4990">
        <v>81.739998</v>
      </c>
      <c r="E4990">
        <v>81.220000999999996</v>
      </c>
      <c r="F4990">
        <v>81.489998</v>
      </c>
      <c r="G4990">
        <v>81.489998</v>
      </c>
      <c r="H4990">
        <v>0</v>
      </c>
    </row>
    <row r="4991" spans="1:8" x14ac:dyDescent="0.25">
      <c r="A4991" s="1">
        <v>41081</v>
      </c>
      <c r="B4991" s="1" t="str">
        <f t="shared" si="77"/>
        <v>2012M6</v>
      </c>
      <c r="C4991">
        <v>81.480002999999996</v>
      </c>
      <c r="D4991">
        <v>82.389999000000003</v>
      </c>
      <c r="E4991">
        <v>81.440002000000007</v>
      </c>
      <c r="F4991">
        <v>82.32</v>
      </c>
      <c r="G4991">
        <v>82.32</v>
      </c>
      <c r="H4991">
        <v>0</v>
      </c>
    </row>
    <row r="4992" spans="1:8" x14ac:dyDescent="0.25">
      <c r="A4992" s="1">
        <v>41082</v>
      </c>
      <c r="B4992" s="1" t="str">
        <f t="shared" si="77"/>
        <v>2012M6</v>
      </c>
      <c r="C4992">
        <v>82.290001000000004</v>
      </c>
      <c r="D4992">
        <v>82.459998999999996</v>
      </c>
      <c r="E4992">
        <v>82.150002000000001</v>
      </c>
      <c r="F4992">
        <v>82.220000999999996</v>
      </c>
      <c r="G4992">
        <v>82.220000999999996</v>
      </c>
      <c r="H4992">
        <v>0</v>
      </c>
    </row>
    <row r="4993" spans="1:8" x14ac:dyDescent="0.25">
      <c r="A4993" s="1">
        <v>41085</v>
      </c>
      <c r="B4993" s="1" t="str">
        <f t="shared" si="77"/>
        <v>2012M6</v>
      </c>
      <c r="C4993">
        <v>82.339995999999999</v>
      </c>
      <c r="D4993">
        <v>82.629997000000003</v>
      </c>
      <c r="E4993">
        <v>82.32</v>
      </c>
      <c r="F4993">
        <v>82.459998999999996</v>
      </c>
      <c r="G4993">
        <v>82.459998999999996</v>
      </c>
      <c r="H4993">
        <v>0</v>
      </c>
    </row>
    <row r="4994" spans="1:8" x14ac:dyDescent="0.25">
      <c r="A4994" s="1">
        <v>41086</v>
      </c>
      <c r="B4994" s="1" t="str">
        <f t="shared" si="77"/>
        <v>2012M6</v>
      </c>
      <c r="C4994">
        <v>82.43</v>
      </c>
      <c r="D4994">
        <v>82.68</v>
      </c>
      <c r="E4994">
        <v>82.239998</v>
      </c>
      <c r="F4994">
        <v>82.370002999999997</v>
      </c>
      <c r="G4994">
        <v>82.370002999999997</v>
      </c>
      <c r="H4994">
        <v>0</v>
      </c>
    </row>
    <row r="4995" spans="1:8" x14ac:dyDescent="0.25">
      <c r="A4995" s="1">
        <v>41087</v>
      </c>
      <c r="B4995" s="1" t="str">
        <f t="shared" ref="B4995:B5058" si="78">YEAR(A4995)&amp;"M"&amp;MONTH(A4995)</f>
        <v>2012M6</v>
      </c>
      <c r="C4995">
        <v>82.419998000000007</v>
      </c>
      <c r="D4995">
        <v>82.690002000000007</v>
      </c>
      <c r="E4995">
        <v>82.300003000000004</v>
      </c>
      <c r="F4995">
        <v>82.559997999999993</v>
      </c>
      <c r="G4995">
        <v>82.559997999999993</v>
      </c>
      <c r="H4995">
        <v>0</v>
      </c>
    </row>
    <row r="4996" spans="1:8" x14ac:dyDescent="0.25">
      <c r="A4996" s="1">
        <v>41088</v>
      </c>
      <c r="B4996" s="1" t="str">
        <f t="shared" si="78"/>
        <v>2012M6</v>
      </c>
      <c r="C4996">
        <v>82.529999000000004</v>
      </c>
      <c r="D4996">
        <v>82.870002999999997</v>
      </c>
      <c r="E4996">
        <v>82.230002999999996</v>
      </c>
      <c r="F4996">
        <v>82.669998000000007</v>
      </c>
      <c r="G4996">
        <v>82.669998000000007</v>
      </c>
      <c r="H4996">
        <v>0</v>
      </c>
    </row>
    <row r="4997" spans="1:8" x14ac:dyDescent="0.25">
      <c r="A4997" s="1">
        <v>41089</v>
      </c>
      <c r="B4997" s="1" t="str">
        <f t="shared" si="78"/>
        <v>2012M6</v>
      </c>
      <c r="C4997">
        <v>82.739998</v>
      </c>
      <c r="D4997">
        <v>82.739998</v>
      </c>
      <c r="E4997">
        <v>81.430000000000007</v>
      </c>
      <c r="F4997">
        <v>81.650002000000001</v>
      </c>
      <c r="G4997">
        <v>81.650002000000001</v>
      </c>
      <c r="H4997">
        <v>0</v>
      </c>
    </row>
    <row r="4998" spans="1:8" x14ac:dyDescent="0.25">
      <c r="A4998" s="1">
        <v>41092</v>
      </c>
      <c r="B4998" s="1" t="str">
        <f t="shared" si="78"/>
        <v>2012M7</v>
      </c>
      <c r="C4998">
        <v>81.639999000000003</v>
      </c>
      <c r="D4998">
        <v>81.959998999999996</v>
      </c>
      <c r="E4998">
        <v>81.510002</v>
      </c>
      <c r="F4998">
        <v>81.870002999999997</v>
      </c>
      <c r="G4998">
        <v>81.870002999999997</v>
      </c>
      <c r="H4998">
        <v>0</v>
      </c>
    </row>
    <row r="4999" spans="1:8" x14ac:dyDescent="0.25">
      <c r="A4999" s="1">
        <v>41093</v>
      </c>
      <c r="B4999" s="1" t="str">
        <f t="shared" si="78"/>
        <v>2012M7</v>
      </c>
      <c r="C4999">
        <v>81.889999000000003</v>
      </c>
      <c r="D4999">
        <v>82.019997000000004</v>
      </c>
      <c r="E4999">
        <v>81.529999000000004</v>
      </c>
      <c r="F4999">
        <v>81.779999000000004</v>
      </c>
      <c r="G4999">
        <v>81.779999000000004</v>
      </c>
      <c r="H4999">
        <v>0</v>
      </c>
    </row>
    <row r="5000" spans="1:8" x14ac:dyDescent="0.25">
      <c r="A5000" s="1">
        <v>41095</v>
      </c>
      <c r="B5000" s="1" t="str">
        <f t="shared" si="78"/>
        <v>2012M7</v>
      </c>
      <c r="C5000">
        <v>82.190002000000007</v>
      </c>
      <c r="D5000">
        <v>82.949996999999996</v>
      </c>
      <c r="E5000">
        <v>82.080001999999993</v>
      </c>
      <c r="F5000">
        <v>82.809997999999993</v>
      </c>
      <c r="G5000">
        <v>82.809997999999993</v>
      </c>
      <c r="H5000">
        <v>0</v>
      </c>
    </row>
    <row r="5001" spans="1:8" x14ac:dyDescent="0.25">
      <c r="A5001" s="1">
        <v>41096</v>
      </c>
      <c r="B5001" s="1" t="str">
        <f t="shared" si="78"/>
        <v>2012M7</v>
      </c>
      <c r="C5001">
        <v>82.830001999999993</v>
      </c>
      <c r="D5001">
        <v>83.43</v>
      </c>
      <c r="E5001">
        <v>82.75</v>
      </c>
      <c r="F5001">
        <v>83.290001000000004</v>
      </c>
      <c r="G5001">
        <v>83.290001000000004</v>
      </c>
      <c r="H5001">
        <v>0</v>
      </c>
    </row>
    <row r="5002" spans="1:8" x14ac:dyDescent="0.25">
      <c r="A5002" s="1">
        <v>41099</v>
      </c>
      <c r="B5002" s="1" t="str">
        <f t="shared" si="78"/>
        <v>2012M7</v>
      </c>
      <c r="C5002">
        <v>83.330001999999993</v>
      </c>
      <c r="D5002">
        <v>83.5</v>
      </c>
      <c r="E5002">
        <v>83.089995999999999</v>
      </c>
      <c r="F5002">
        <v>83.160004000000001</v>
      </c>
      <c r="G5002">
        <v>83.160004000000001</v>
      </c>
      <c r="H5002">
        <v>0</v>
      </c>
    </row>
    <row r="5003" spans="1:8" x14ac:dyDescent="0.25">
      <c r="A5003" s="1">
        <v>41100</v>
      </c>
      <c r="B5003" s="1" t="str">
        <f t="shared" si="78"/>
        <v>2012M7</v>
      </c>
      <c r="C5003">
        <v>83.089995999999999</v>
      </c>
      <c r="D5003">
        <v>83.480002999999996</v>
      </c>
      <c r="E5003">
        <v>82.970000999999996</v>
      </c>
      <c r="F5003">
        <v>83.360000999999997</v>
      </c>
      <c r="G5003">
        <v>83.360000999999997</v>
      </c>
      <c r="H5003">
        <v>0</v>
      </c>
    </row>
    <row r="5004" spans="1:8" x14ac:dyDescent="0.25">
      <c r="A5004" s="1">
        <v>41101</v>
      </c>
      <c r="B5004" s="1" t="str">
        <f t="shared" si="78"/>
        <v>2012M7</v>
      </c>
      <c r="C5004">
        <v>83.57</v>
      </c>
      <c r="D5004">
        <v>83.57</v>
      </c>
      <c r="E5004">
        <v>83.57</v>
      </c>
      <c r="F5004">
        <v>83.57</v>
      </c>
      <c r="G5004">
        <v>83.57</v>
      </c>
      <c r="H5004">
        <v>0</v>
      </c>
    </row>
    <row r="5005" spans="1:8" x14ac:dyDescent="0.25">
      <c r="A5005" s="1">
        <v>41102</v>
      </c>
      <c r="B5005" s="1" t="str">
        <f t="shared" si="78"/>
        <v>2012M7</v>
      </c>
      <c r="C5005">
        <v>83.449996999999996</v>
      </c>
      <c r="D5005">
        <v>83.82</v>
      </c>
      <c r="E5005">
        <v>83.099997999999999</v>
      </c>
      <c r="F5005">
        <v>83.650002000000001</v>
      </c>
      <c r="G5005">
        <v>83.650002000000001</v>
      </c>
      <c r="H5005">
        <v>0</v>
      </c>
    </row>
    <row r="5006" spans="1:8" x14ac:dyDescent="0.25">
      <c r="A5006" s="1">
        <v>41103</v>
      </c>
      <c r="B5006" s="1" t="str">
        <f t="shared" si="78"/>
        <v>2012M7</v>
      </c>
      <c r="C5006">
        <v>83.610000999999997</v>
      </c>
      <c r="D5006">
        <v>83.779999000000004</v>
      </c>
      <c r="E5006">
        <v>83.260002</v>
      </c>
      <c r="F5006">
        <v>83.300003000000004</v>
      </c>
      <c r="G5006">
        <v>83.300003000000004</v>
      </c>
      <c r="H5006">
        <v>0</v>
      </c>
    </row>
    <row r="5007" spans="1:8" x14ac:dyDescent="0.25">
      <c r="A5007" s="1">
        <v>41106</v>
      </c>
      <c r="B5007" s="1" t="str">
        <f t="shared" si="78"/>
        <v>2012M7</v>
      </c>
      <c r="C5007">
        <v>83.25</v>
      </c>
      <c r="D5007">
        <v>83.639999000000003</v>
      </c>
      <c r="E5007">
        <v>83.019997000000004</v>
      </c>
      <c r="F5007">
        <v>83.089995999999999</v>
      </c>
      <c r="G5007">
        <v>83.089995999999999</v>
      </c>
      <c r="H5007">
        <v>0</v>
      </c>
    </row>
    <row r="5008" spans="1:8" x14ac:dyDescent="0.25">
      <c r="A5008" s="1">
        <v>41107</v>
      </c>
      <c r="B5008" s="1" t="str">
        <f t="shared" si="78"/>
        <v>2012M7</v>
      </c>
      <c r="C5008">
        <v>83.139999000000003</v>
      </c>
      <c r="D5008">
        <v>83.639999000000003</v>
      </c>
      <c r="E5008">
        <v>82.910004000000001</v>
      </c>
      <c r="F5008">
        <v>83.029999000000004</v>
      </c>
      <c r="G5008">
        <v>83.029999000000004</v>
      </c>
      <c r="H5008">
        <v>0</v>
      </c>
    </row>
    <row r="5009" spans="1:8" x14ac:dyDescent="0.25">
      <c r="A5009" s="1">
        <v>41108</v>
      </c>
      <c r="B5009" s="1" t="str">
        <f t="shared" si="78"/>
        <v>2012M7</v>
      </c>
      <c r="C5009">
        <v>83.029999000000004</v>
      </c>
      <c r="D5009">
        <v>83.339995999999999</v>
      </c>
      <c r="E5009">
        <v>82.919998000000007</v>
      </c>
      <c r="F5009">
        <v>82.949996999999996</v>
      </c>
      <c r="G5009">
        <v>82.949996999999996</v>
      </c>
      <c r="H5009">
        <v>0</v>
      </c>
    </row>
    <row r="5010" spans="1:8" x14ac:dyDescent="0.25">
      <c r="A5010" s="1">
        <v>41109</v>
      </c>
      <c r="B5010" s="1" t="str">
        <f t="shared" si="78"/>
        <v>2012M7</v>
      </c>
      <c r="C5010">
        <v>83</v>
      </c>
      <c r="D5010">
        <v>83.150002000000001</v>
      </c>
      <c r="E5010">
        <v>82.730002999999996</v>
      </c>
      <c r="F5010">
        <v>82.900002000000001</v>
      </c>
      <c r="G5010">
        <v>82.900002000000001</v>
      </c>
      <c r="H5010">
        <v>0</v>
      </c>
    </row>
    <row r="5011" spans="1:8" x14ac:dyDescent="0.25">
      <c r="A5011" s="1">
        <v>41110</v>
      </c>
      <c r="B5011" s="1" t="str">
        <f t="shared" si="78"/>
        <v>2012M7</v>
      </c>
      <c r="C5011">
        <v>82.93</v>
      </c>
      <c r="D5011">
        <v>83.550003000000004</v>
      </c>
      <c r="E5011">
        <v>82.730002999999996</v>
      </c>
      <c r="F5011">
        <v>83.470000999999996</v>
      </c>
      <c r="G5011">
        <v>83.470000999999996</v>
      </c>
      <c r="H5011">
        <v>0</v>
      </c>
    </row>
    <row r="5012" spans="1:8" x14ac:dyDescent="0.25">
      <c r="A5012" s="1">
        <v>41113</v>
      </c>
      <c r="B5012" s="1" t="str">
        <f t="shared" si="78"/>
        <v>2012M7</v>
      </c>
      <c r="C5012">
        <v>83.660004000000001</v>
      </c>
      <c r="D5012">
        <v>84</v>
      </c>
      <c r="E5012">
        <v>82.870002999999997</v>
      </c>
      <c r="F5012">
        <v>83.709998999999996</v>
      </c>
      <c r="G5012">
        <v>83.709998999999996</v>
      </c>
      <c r="H5012">
        <v>0</v>
      </c>
    </row>
    <row r="5013" spans="1:8" x14ac:dyDescent="0.25">
      <c r="A5013" s="1">
        <v>41114</v>
      </c>
      <c r="B5013" s="1" t="str">
        <f t="shared" si="78"/>
        <v>2012M7</v>
      </c>
      <c r="C5013">
        <v>83.75</v>
      </c>
      <c r="D5013">
        <v>84.099997999999999</v>
      </c>
      <c r="E5013">
        <v>83.610000999999997</v>
      </c>
      <c r="F5013">
        <v>84.010002</v>
      </c>
      <c r="G5013">
        <v>84.010002</v>
      </c>
      <c r="H5013">
        <v>0</v>
      </c>
    </row>
    <row r="5014" spans="1:8" x14ac:dyDescent="0.25">
      <c r="A5014" s="1">
        <v>41115</v>
      </c>
      <c r="B5014" s="1" t="str">
        <f t="shared" si="78"/>
        <v>2012M7</v>
      </c>
      <c r="C5014">
        <v>83.980002999999996</v>
      </c>
      <c r="D5014">
        <v>84.099997999999999</v>
      </c>
      <c r="E5014">
        <v>83.5</v>
      </c>
      <c r="F5014">
        <v>83.519997000000004</v>
      </c>
      <c r="G5014">
        <v>83.519997000000004</v>
      </c>
      <c r="H5014">
        <v>0</v>
      </c>
    </row>
    <row r="5015" spans="1:8" x14ac:dyDescent="0.25">
      <c r="A5015" s="1">
        <v>41116</v>
      </c>
      <c r="B5015" s="1" t="str">
        <f t="shared" si="78"/>
        <v>2012M7</v>
      </c>
      <c r="C5015">
        <v>82.809997999999993</v>
      </c>
      <c r="D5015">
        <v>82.809997999999993</v>
      </c>
      <c r="E5015">
        <v>82.809997999999993</v>
      </c>
      <c r="F5015">
        <v>82.809997999999993</v>
      </c>
      <c r="G5015">
        <v>82.809997999999993</v>
      </c>
      <c r="H5015">
        <v>0</v>
      </c>
    </row>
    <row r="5016" spans="1:8" x14ac:dyDescent="0.25">
      <c r="A5016" s="1">
        <v>41117</v>
      </c>
      <c r="B5016" s="1" t="str">
        <f t="shared" si="78"/>
        <v>2012M7</v>
      </c>
      <c r="C5016">
        <v>82.849997999999999</v>
      </c>
      <c r="D5016">
        <v>83.730002999999996</v>
      </c>
      <c r="E5016">
        <v>82.339995999999999</v>
      </c>
      <c r="F5016">
        <v>82.709998999999996</v>
      </c>
      <c r="G5016">
        <v>82.709998999999996</v>
      </c>
      <c r="H5016">
        <v>0</v>
      </c>
    </row>
    <row r="5017" spans="1:8" x14ac:dyDescent="0.25">
      <c r="A5017" s="1">
        <v>41120</v>
      </c>
      <c r="B5017" s="1" t="str">
        <f t="shared" si="78"/>
        <v>2012M7</v>
      </c>
      <c r="C5017">
        <v>82.690002000000007</v>
      </c>
      <c r="D5017">
        <v>82.989998</v>
      </c>
      <c r="E5017">
        <v>82.529999000000004</v>
      </c>
      <c r="F5017">
        <v>82.790001000000004</v>
      </c>
      <c r="G5017">
        <v>82.790001000000004</v>
      </c>
      <c r="H5017">
        <v>0</v>
      </c>
    </row>
    <row r="5018" spans="1:8" x14ac:dyDescent="0.25">
      <c r="A5018" s="1">
        <v>41121</v>
      </c>
      <c r="B5018" s="1" t="str">
        <f t="shared" si="78"/>
        <v>2012M7</v>
      </c>
      <c r="C5018">
        <v>82.809997999999993</v>
      </c>
      <c r="D5018">
        <v>82.989998</v>
      </c>
      <c r="E5018">
        <v>82.510002</v>
      </c>
      <c r="F5018">
        <v>82.639999000000003</v>
      </c>
      <c r="G5018">
        <v>82.639999000000003</v>
      </c>
      <c r="H5018">
        <v>0</v>
      </c>
    </row>
    <row r="5019" spans="1:8" x14ac:dyDescent="0.25">
      <c r="A5019" s="1">
        <v>41122</v>
      </c>
      <c r="B5019" s="1" t="str">
        <f t="shared" si="78"/>
        <v>2012M8</v>
      </c>
      <c r="C5019">
        <v>82.709998999999996</v>
      </c>
      <c r="D5019">
        <v>83.160004000000001</v>
      </c>
      <c r="E5019">
        <v>82.480002999999996</v>
      </c>
      <c r="F5019">
        <v>83.059997999999993</v>
      </c>
      <c r="G5019">
        <v>83.059997999999993</v>
      </c>
      <c r="H5019">
        <v>0</v>
      </c>
    </row>
    <row r="5020" spans="1:8" x14ac:dyDescent="0.25">
      <c r="A5020" s="1">
        <v>41123</v>
      </c>
      <c r="B5020" s="1" t="str">
        <f t="shared" si="78"/>
        <v>2012M8</v>
      </c>
      <c r="C5020">
        <v>83.050003000000004</v>
      </c>
      <c r="D5020">
        <v>83.510002</v>
      </c>
      <c r="E5020">
        <v>82.199996999999996</v>
      </c>
      <c r="F5020">
        <v>83.330001999999993</v>
      </c>
      <c r="G5020">
        <v>83.330001999999993</v>
      </c>
      <c r="H5020">
        <v>0</v>
      </c>
    </row>
    <row r="5021" spans="1:8" x14ac:dyDescent="0.25">
      <c r="A5021" s="1">
        <v>41124</v>
      </c>
      <c r="B5021" s="1" t="str">
        <f t="shared" si="78"/>
        <v>2012M8</v>
      </c>
      <c r="C5021">
        <v>83.330001999999993</v>
      </c>
      <c r="D5021">
        <v>83.510002</v>
      </c>
      <c r="E5021">
        <v>82.199996999999996</v>
      </c>
      <c r="F5021">
        <v>82.379997000000003</v>
      </c>
      <c r="G5021">
        <v>82.379997000000003</v>
      </c>
      <c r="H5021">
        <v>0</v>
      </c>
    </row>
    <row r="5022" spans="1:8" x14ac:dyDescent="0.25">
      <c r="A5022" s="1">
        <v>41127</v>
      </c>
      <c r="B5022" s="1" t="str">
        <f t="shared" si="78"/>
        <v>2012M8</v>
      </c>
      <c r="C5022">
        <v>82.330001999999993</v>
      </c>
      <c r="D5022">
        <v>82.57</v>
      </c>
      <c r="E5022">
        <v>82.080001999999993</v>
      </c>
      <c r="F5022">
        <v>82.269997000000004</v>
      </c>
      <c r="G5022">
        <v>82.269997000000004</v>
      </c>
      <c r="H5022">
        <v>0</v>
      </c>
    </row>
    <row r="5023" spans="1:8" x14ac:dyDescent="0.25">
      <c r="A5023" s="1">
        <v>41128</v>
      </c>
      <c r="B5023" s="1" t="str">
        <f t="shared" si="78"/>
        <v>2012M8</v>
      </c>
      <c r="C5023">
        <v>82.32</v>
      </c>
      <c r="D5023">
        <v>82.57</v>
      </c>
      <c r="E5023">
        <v>82.040001000000004</v>
      </c>
      <c r="F5023">
        <v>82.209998999999996</v>
      </c>
      <c r="G5023">
        <v>82.209998999999996</v>
      </c>
      <c r="H5023">
        <v>0</v>
      </c>
    </row>
    <row r="5024" spans="1:8" x14ac:dyDescent="0.25">
      <c r="A5024" s="1">
        <v>41129</v>
      </c>
      <c r="B5024" s="1" t="str">
        <f t="shared" si="78"/>
        <v>2012M8</v>
      </c>
      <c r="C5024">
        <v>82.309997999999993</v>
      </c>
      <c r="D5024">
        <v>82.529999000000004</v>
      </c>
      <c r="E5024">
        <v>82.040001000000004</v>
      </c>
      <c r="F5024">
        <v>82.389999000000003</v>
      </c>
      <c r="G5024">
        <v>82.389999000000003</v>
      </c>
      <c r="H5024">
        <v>0</v>
      </c>
    </row>
    <row r="5025" spans="1:8" x14ac:dyDescent="0.25">
      <c r="A5025" s="1">
        <v>41130</v>
      </c>
      <c r="B5025" s="1" t="str">
        <f t="shared" si="78"/>
        <v>2012M8</v>
      </c>
      <c r="C5025">
        <v>82.32</v>
      </c>
      <c r="D5025">
        <v>82.790001000000004</v>
      </c>
      <c r="E5025">
        <v>82.230002999999996</v>
      </c>
      <c r="F5025">
        <v>82.639999000000003</v>
      </c>
      <c r="G5025">
        <v>82.639999000000003</v>
      </c>
      <c r="H5025">
        <v>0</v>
      </c>
    </row>
    <row r="5026" spans="1:8" x14ac:dyDescent="0.25">
      <c r="A5026" s="1">
        <v>41131</v>
      </c>
      <c r="B5026" s="1" t="str">
        <f t="shared" si="78"/>
        <v>2012M8</v>
      </c>
      <c r="C5026">
        <v>82.620002999999997</v>
      </c>
      <c r="D5026">
        <v>82.870002999999997</v>
      </c>
      <c r="E5026">
        <v>82.230002999999996</v>
      </c>
      <c r="F5026">
        <v>82.550003000000004</v>
      </c>
      <c r="G5026">
        <v>82.550003000000004</v>
      </c>
      <c r="H5026">
        <v>0</v>
      </c>
    </row>
    <row r="5027" spans="1:8" x14ac:dyDescent="0.25">
      <c r="A5027" s="1">
        <v>41134</v>
      </c>
      <c r="B5027" s="1" t="str">
        <f t="shared" si="78"/>
        <v>2012M8</v>
      </c>
      <c r="C5027">
        <v>82.580001999999993</v>
      </c>
      <c r="D5027">
        <v>82.870002999999997</v>
      </c>
      <c r="E5027">
        <v>82.220000999999996</v>
      </c>
      <c r="F5027">
        <v>82.440002000000007</v>
      </c>
      <c r="G5027">
        <v>82.440002000000007</v>
      </c>
      <c r="H5027">
        <v>0</v>
      </c>
    </row>
    <row r="5028" spans="1:8" x14ac:dyDescent="0.25">
      <c r="A5028" s="1">
        <v>41135</v>
      </c>
      <c r="B5028" s="1" t="str">
        <f t="shared" si="78"/>
        <v>2012M8</v>
      </c>
      <c r="C5028">
        <v>82.43</v>
      </c>
      <c r="D5028">
        <v>82.709998999999996</v>
      </c>
      <c r="E5028">
        <v>82.199996999999996</v>
      </c>
      <c r="F5028">
        <v>82.480002999999996</v>
      </c>
      <c r="G5028">
        <v>82.480002999999996</v>
      </c>
      <c r="H5028">
        <v>0</v>
      </c>
    </row>
    <row r="5029" spans="1:8" x14ac:dyDescent="0.25">
      <c r="A5029" s="1">
        <v>41136</v>
      </c>
      <c r="B5029" s="1" t="str">
        <f t="shared" si="78"/>
        <v>2012M8</v>
      </c>
      <c r="C5029">
        <v>82.529999000000004</v>
      </c>
      <c r="D5029">
        <v>82.779999000000004</v>
      </c>
      <c r="E5029">
        <v>82.199996999999996</v>
      </c>
      <c r="F5029">
        <v>82.650002000000001</v>
      </c>
      <c r="G5029">
        <v>82.650002000000001</v>
      </c>
      <c r="H5029">
        <v>0</v>
      </c>
    </row>
    <row r="5030" spans="1:8" x14ac:dyDescent="0.25">
      <c r="A5030" s="1">
        <v>41137</v>
      </c>
      <c r="B5030" s="1" t="str">
        <f t="shared" si="78"/>
        <v>2012M8</v>
      </c>
      <c r="C5030">
        <v>82.68</v>
      </c>
      <c r="D5030">
        <v>82.879997000000003</v>
      </c>
      <c r="E5030">
        <v>82.32</v>
      </c>
      <c r="F5030">
        <v>82.360000999999997</v>
      </c>
      <c r="G5030">
        <v>82.360000999999997</v>
      </c>
      <c r="H5030">
        <v>0</v>
      </c>
    </row>
    <row r="5031" spans="1:8" x14ac:dyDescent="0.25">
      <c r="A5031" s="1">
        <v>41138</v>
      </c>
      <c r="B5031" s="1" t="str">
        <f t="shared" si="78"/>
        <v>2012M8</v>
      </c>
      <c r="C5031">
        <v>82.379997000000003</v>
      </c>
      <c r="D5031">
        <v>82.879997000000003</v>
      </c>
      <c r="E5031">
        <v>82.32</v>
      </c>
      <c r="F5031">
        <v>82.599997999999999</v>
      </c>
      <c r="G5031">
        <v>82.599997999999999</v>
      </c>
      <c r="H5031">
        <v>0</v>
      </c>
    </row>
    <row r="5032" spans="1:8" x14ac:dyDescent="0.25">
      <c r="A5032" s="1">
        <v>41141</v>
      </c>
      <c r="B5032" s="1" t="str">
        <f t="shared" si="78"/>
        <v>2012M8</v>
      </c>
      <c r="C5032">
        <v>82.589995999999999</v>
      </c>
      <c r="D5032">
        <v>82.720000999999996</v>
      </c>
      <c r="E5032">
        <v>82.379997000000003</v>
      </c>
      <c r="F5032">
        <v>82.459998999999996</v>
      </c>
      <c r="G5032">
        <v>82.459998999999996</v>
      </c>
      <c r="H5032">
        <v>0</v>
      </c>
    </row>
    <row r="5033" spans="1:8" x14ac:dyDescent="0.25">
      <c r="A5033" s="1">
        <v>41142</v>
      </c>
      <c r="B5033" s="1" t="str">
        <f t="shared" si="78"/>
        <v>2012M8</v>
      </c>
      <c r="C5033">
        <v>82.43</v>
      </c>
      <c r="D5033">
        <v>82.720000999999996</v>
      </c>
      <c r="E5033">
        <v>81.790001000000004</v>
      </c>
      <c r="F5033">
        <v>81.910004000000001</v>
      </c>
      <c r="G5033">
        <v>81.910004000000001</v>
      </c>
      <c r="H5033">
        <v>0</v>
      </c>
    </row>
    <row r="5034" spans="1:8" x14ac:dyDescent="0.25">
      <c r="A5034" s="1">
        <v>41143</v>
      </c>
      <c r="B5034" s="1" t="str">
        <f t="shared" si="78"/>
        <v>2012M8</v>
      </c>
      <c r="C5034">
        <v>81.919998000000007</v>
      </c>
      <c r="D5034">
        <v>82.470000999999996</v>
      </c>
      <c r="E5034">
        <v>81.449996999999996</v>
      </c>
      <c r="F5034">
        <v>81.489998</v>
      </c>
      <c r="G5034">
        <v>81.489998</v>
      </c>
      <c r="H5034">
        <v>0</v>
      </c>
    </row>
    <row r="5035" spans="1:8" x14ac:dyDescent="0.25">
      <c r="A5035" s="1">
        <v>41144</v>
      </c>
      <c r="B5035" s="1" t="str">
        <f t="shared" si="78"/>
        <v>2012M8</v>
      </c>
      <c r="C5035">
        <v>81.459998999999996</v>
      </c>
      <c r="D5035">
        <v>82.120002999999997</v>
      </c>
      <c r="E5035">
        <v>81.220000999999996</v>
      </c>
      <c r="F5035">
        <v>81.360000999999997</v>
      </c>
      <c r="G5035">
        <v>81.360000999999997</v>
      </c>
      <c r="H5035">
        <v>0</v>
      </c>
    </row>
    <row r="5036" spans="1:8" x14ac:dyDescent="0.25">
      <c r="A5036" s="1">
        <v>41145</v>
      </c>
      <c r="B5036" s="1" t="str">
        <f t="shared" si="78"/>
        <v>2012M8</v>
      </c>
      <c r="C5036">
        <v>81.410004000000001</v>
      </c>
      <c r="D5036">
        <v>81.720000999999996</v>
      </c>
      <c r="E5036">
        <v>81.220000999999996</v>
      </c>
      <c r="F5036">
        <v>81.589995999999999</v>
      </c>
      <c r="G5036">
        <v>81.589995999999999</v>
      </c>
      <c r="H5036">
        <v>0</v>
      </c>
    </row>
    <row r="5037" spans="1:8" x14ac:dyDescent="0.25">
      <c r="A5037" s="1">
        <v>41148</v>
      </c>
      <c r="B5037" s="1" t="str">
        <f t="shared" si="78"/>
        <v>2012M8</v>
      </c>
      <c r="C5037">
        <v>81.569999999999993</v>
      </c>
      <c r="D5037">
        <v>81.720000999999996</v>
      </c>
      <c r="E5037">
        <v>81.489998</v>
      </c>
      <c r="F5037">
        <v>81.660004000000001</v>
      </c>
      <c r="G5037">
        <v>81.660004000000001</v>
      </c>
      <c r="H5037">
        <v>0</v>
      </c>
    </row>
    <row r="5038" spans="1:8" x14ac:dyDescent="0.25">
      <c r="A5038" s="1">
        <v>41149</v>
      </c>
      <c r="B5038" s="1" t="str">
        <f t="shared" si="78"/>
        <v>2012M8</v>
      </c>
      <c r="C5038">
        <v>81.660004000000001</v>
      </c>
      <c r="D5038">
        <v>81.819999999999993</v>
      </c>
      <c r="E5038">
        <v>81.260002</v>
      </c>
      <c r="F5038">
        <v>81.370002999999997</v>
      </c>
      <c r="G5038">
        <v>81.370002999999997</v>
      </c>
      <c r="H5038">
        <v>0</v>
      </c>
    </row>
    <row r="5039" spans="1:8" x14ac:dyDescent="0.25">
      <c r="A5039" s="1">
        <v>41150</v>
      </c>
      <c r="B5039" s="1" t="str">
        <f t="shared" si="78"/>
        <v>2012M8</v>
      </c>
      <c r="C5039">
        <v>81.360000999999997</v>
      </c>
      <c r="D5039">
        <v>81.819999999999993</v>
      </c>
      <c r="E5039">
        <v>81.260002</v>
      </c>
      <c r="F5039">
        <v>81.550003000000004</v>
      </c>
      <c r="G5039">
        <v>81.550003000000004</v>
      </c>
      <c r="H5039">
        <v>0</v>
      </c>
    </row>
    <row r="5040" spans="1:8" x14ac:dyDescent="0.25">
      <c r="A5040" s="1">
        <v>41151</v>
      </c>
      <c r="B5040" s="1" t="str">
        <f t="shared" si="78"/>
        <v>2012M8</v>
      </c>
      <c r="C5040">
        <v>81.559997999999993</v>
      </c>
      <c r="D5040">
        <v>81.75</v>
      </c>
      <c r="E5040">
        <v>81.400002000000001</v>
      </c>
      <c r="F5040">
        <v>81.680000000000007</v>
      </c>
      <c r="G5040">
        <v>81.680000000000007</v>
      </c>
      <c r="H5040">
        <v>0</v>
      </c>
    </row>
    <row r="5041" spans="1:8" x14ac:dyDescent="0.25">
      <c r="A5041" s="1">
        <v>41152</v>
      </c>
      <c r="B5041" s="1" t="str">
        <f t="shared" si="78"/>
        <v>2012M8</v>
      </c>
      <c r="C5041">
        <v>81.680000000000007</v>
      </c>
      <c r="D5041">
        <v>81.720000999999996</v>
      </c>
      <c r="E5041">
        <v>80.959998999999996</v>
      </c>
      <c r="F5041">
        <v>81.25</v>
      </c>
      <c r="G5041">
        <v>81.25</v>
      </c>
      <c r="H5041">
        <v>0</v>
      </c>
    </row>
    <row r="5042" spans="1:8" x14ac:dyDescent="0.25">
      <c r="A5042" s="1">
        <v>41156</v>
      </c>
      <c r="B5042" s="1" t="str">
        <f t="shared" si="78"/>
        <v>2012M9</v>
      </c>
      <c r="C5042">
        <v>81.239998</v>
      </c>
      <c r="D5042">
        <v>81.379997000000003</v>
      </c>
      <c r="E5042">
        <v>81.050003000000004</v>
      </c>
      <c r="F5042">
        <v>81.319999999999993</v>
      </c>
      <c r="G5042">
        <v>81.319999999999993</v>
      </c>
      <c r="H5042">
        <v>0</v>
      </c>
    </row>
    <row r="5043" spans="1:8" x14ac:dyDescent="0.25">
      <c r="A5043" s="1">
        <v>41157</v>
      </c>
      <c r="B5043" s="1" t="str">
        <f t="shared" si="78"/>
        <v>2012M9</v>
      </c>
      <c r="C5043">
        <v>81.389999000000003</v>
      </c>
      <c r="D5043">
        <v>81.669998000000007</v>
      </c>
      <c r="E5043">
        <v>81.050003000000004</v>
      </c>
      <c r="F5043">
        <v>81.239998</v>
      </c>
      <c r="G5043">
        <v>81.239998</v>
      </c>
      <c r="H5043">
        <v>0</v>
      </c>
    </row>
    <row r="5044" spans="1:8" x14ac:dyDescent="0.25">
      <c r="A5044" s="1">
        <v>41158</v>
      </c>
      <c r="B5044" s="1" t="str">
        <f t="shared" si="78"/>
        <v>2012M9</v>
      </c>
      <c r="C5044">
        <v>81.25</v>
      </c>
      <c r="D5044">
        <v>81.449996999999996</v>
      </c>
      <c r="E5044">
        <v>81.019997000000004</v>
      </c>
      <c r="F5044">
        <v>81.080001999999993</v>
      </c>
      <c r="G5044">
        <v>81.080001999999993</v>
      </c>
      <c r="H5044">
        <v>0</v>
      </c>
    </row>
    <row r="5045" spans="1:8" x14ac:dyDescent="0.25">
      <c r="A5045" s="1">
        <v>41159</v>
      </c>
      <c r="B5045" s="1" t="str">
        <f t="shared" si="78"/>
        <v>2012M9</v>
      </c>
      <c r="C5045">
        <v>81.139999000000003</v>
      </c>
      <c r="D5045">
        <v>81.449996999999996</v>
      </c>
      <c r="E5045">
        <v>80.150002000000001</v>
      </c>
      <c r="F5045">
        <v>80.25</v>
      </c>
      <c r="G5045">
        <v>80.25</v>
      </c>
      <c r="H5045">
        <v>0</v>
      </c>
    </row>
    <row r="5046" spans="1:8" x14ac:dyDescent="0.25">
      <c r="A5046" s="1">
        <v>41162</v>
      </c>
      <c r="B5046" s="1" t="str">
        <f t="shared" si="78"/>
        <v>2012M9</v>
      </c>
      <c r="C5046">
        <v>80.169998000000007</v>
      </c>
      <c r="D5046">
        <v>80.430000000000007</v>
      </c>
      <c r="E5046">
        <v>80.169998000000007</v>
      </c>
      <c r="F5046">
        <v>80.360000999999997</v>
      </c>
      <c r="G5046">
        <v>80.360000999999997</v>
      </c>
      <c r="H5046">
        <v>0</v>
      </c>
    </row>
    <row r="5047" spans="1:8" x14ac:dyDescent="0.25">
      <c r="A5047" s="1">
        <v>41163</v>
      </c>
      <c r="B5047" s="1" t="str">
        <f t="shared" si="78"/>
        <v>2012M9</v>
      </c>
      <c r="C5047">
        <v>80.379997000000003</v>
      </c>
      <c r="D5047">
        <v>80.430000000000007</v>
      </c>
      <c r="E5047">
        <v>79.790001000000004</v>
      </c>
      <c r="F5047">
        <v>79.860000999999997</v>
      </c>
      <c r="G5047">
        <v>79.860000999999997</v>
      </c>
      <c r="H5047">
        <v>0</v>
      </c>
    </row>
    <row r="5048" spans="1:8" x14ac:dyDescent="0.25">
      <c r="A5048" s="1">
        <v>41164</v>
      </c>
      <c r="B5048" s="1" t="str">
        <f t="shared" si="78"/>
        <v>2012M9</v>
      </c>
      <c r="C5048">
        <v>79.879997000000003</v>
      </c>
      <c r="D5048">
        <v>80.389999000000003</v>
      </c>
      <c r="E5048">
        <v>79.519997000000004</v>
      </c>
      <c r="F5048">
        <v>79.739998</v>
      </c>
      <c r="G5048">
        <v>79.739998</v>
      </c>
      <c r="H5048">
        <v>0</v>
      </c>
    </row>
    <row r="5049" spans="1:8" x14ac:dyDescent="0.25">
      <c r="A5049" s="1">
        <v>41165</v>
      </c>
      <c r="B5049" s="1" t="str">
        <f t="shared" si="78"/>
        <v>2012M9</v>
      </c>
      <c r="C5049">
        <v>79.709998999999996</v>
      </c>
      <c r="D5049">
        <v>80.019997000000004</v>
      </c>
      <c r="E5049">
        <v>79.180000000000007</v>
      </c>
      <c r="F5049">
        <v>79.260002</v>
      </c>
      <c r="G5049">
        <v>79.260002</v>
      </c>
      <c r="H5049">
        <v>0</v>
      </c>
    </row>
    <row r="5050" spans="1:8" x14ac:dyDescent="0.25">
      <c r="A5050" s="1">
        <v>41166</v>
      </c>
      <c r="B5050" s="1" t="str">
        <f t="shared" si="78"/>
        <v>2012M9</v>
      </c>
      <c r="C5050">
        <v>79.239998</v>
      </c>
      <c r="D5050">
        <v>79.830001999999993</v>
      </c>
      <c r="E5050">
        <v>78.599997999999999</v>
      </c>
      <c r="F5050">
        <v>78.849997999999999</v>
      </c>
      <c r="G5050">
        <v>78.849997999999999</v>
      </c>
      <c r="H5050">
        <v>0</v>
      </c>
    </row>
    <row r="5051" spans="1:8" x14ac:dyDescent="0.25">
      <c r="A5051" s="1">
        <v>41169</v>
      </c>
      <c r="B5051" s="1" t="str">
        <f t="shared" si="78"/>
        <v>2012M9</v>
      </c>
      <c r="C5051">
        <v>78.870002999999997</v>
      </c>
      <c r="D5051">
        <v>79.059997999999993</v>
      </c>
      <c r="E5051">
        <v>78.720000999999996</v>
      </c>
      <c r="F5051">
        <v>79.010002</v>
      </c>
      <c r="G5051">
        <v>79.010002</v>
      </c>
      <c r="H5051">
        <v>0</v>
      </c>
    </row>
    <row r="5052" spans="1:8" x14ac:dyDescent="0.25">
      <c r="A5052" s="1">
        <v>41170</v>
      </c>
      <c r="B5052" s="1" t="str">
        <f t="shared" si="78"/>
        <v>2012M9</v>
      </c>
      <c r="C5052">
        <v>78.970000999999996</v>
      </c>
      <c r="D5052">
        <v>79.279999000000004</v>
      </c>
      <c r="E5052">
        <v>78.720000999999996</v>
      </c>
      <c r="F5052">
        <v>79.25</v>
      </c>
      <c r="G5052">
        <v>79.25</v>
      </c>
      <c r="H5052">
        <v>0</v>
      </c>
    </row>
    <row r="5053" spans="1:8" x14ac:dyDescent="0.25">
      <c r="A5053" s="1">
        <v>41171</v>
      </c>
      <c r="B5053" s="1" t="str">
        <f t="shared" si="78"/>
        <v>2012M9</v>
      </c>
      <c r="C5053">
        <v>79.190002000000007</v>
      </c>
      <c r="D5053">
        <v>79.400002000000001</v>
      </c>
      <c r="E5053">
        <v>78.919998000000007</v>
      </c>
      <c r="F5053">
        <v>79.059997999999993</v>
      </c>
      <c r="G5053">
        <v>79.059997999999993</v>
      </c>
      <c r="H5053">
        <v>0</v>
      </c>
    </row>
    <row r="5054" spans="1:8" x14ac:dyDescent="0.25">
      <c r="A5054" s="1">
        <v>41172</v>
      </c>
      <c r="B5054" s="1" t="str">
        <f t="shared" si="78"/>
        <v>2012M9</v>
      </c>
      <c r="C5054">
        <v>79.099997999999999</v>
      </c>
      <c r="D5054">
        <v>79.660004000000001</v>
      </c>
      <c r="E5054">
        <v>79</v>
      </c>
      <c r="F5054">
        <v>79.410004000000001</v>
      </c>
      <c r="G5054">
        <v>79.410004000000001</v>
      </c>
      <c r="H5054">
        <v>0</v>
      </c>
    </row>
    <row r="5055" spans="1:8" x14ac:dyDescent="0.25">
      <c r="A5055" s="1">
        <v>41173</v>
      </c>
      <c r="B5055" s="1" t="str">
        <f t="shared" si="78"/>
        <v>2012M9</v>
      </c>
      <c r="C5055">
        <v>79.389999000000003</v>
      </c>
      <c r="D5055">
        <v>79.660004000000001</v>
      </c>
      <c r="E5055">
        <v>79.050003000000004</v>
      </c>
      <c r="F5055">
        <v>79.330001999999993</v>
      </c>
      <c r="G5055">
        <v>79.330001999999993</v>
      </c>
      <c r="H5055">
        <v>0</v>
      </c>
    </row>
    <row r="5056" spans="1:8" x14ac:dyDescent="0.25">
      <c r="A5056" s="1">
        <v>41176</v>
      </c>
      <c r="B5056" s="1" t="str">
        <f t="shared" si="78"/>
        <v>2012M9</v>
      </c>
      <c r="C5056">
        <v>79.400002000000001</v>
      </c>
      <c r="D5056">
        <v>79.769997000000004</v>
      </c>
      <c r="E5056">
        <v>79.050003000000004</v>
      </c>
      <c r="F5056">
        <v>79.519997000000004</v>
      </c>
      <c r="G5056">
        <v>79.519997000000004</v>
      </c>
      <c r="H5056">
        <v>0</v>
      </c>
    </row>
    <row r="5057" spans="1:8" x14ac:dyDescent="0.25">
      <c r="A5057" s="1">
        <v>41177</v>
      </c>
      <c r="B5057" s="1" t="str">
        <f t="shared" si="78"/>
        <v>2012M9</v>
      </c>
      <c r="C5057">
        <v>79.529999000000004</v>
      </c>
      <c r="D5057">
        <v>79.769997000000004</v>
      </c>
      <c r="E5057">
        <v>79.330001999999993</v>
      </c>
      <c r="F5057">
        <v>79.550003000000004</v>
      </c>
      <c r="G5057">
        <v>79.550003000000004</v>
      </c>
      <c r="H5057">
        <v>0</v>
      </c>
    </row>
    <row r="5058" spans="1:8" x14ac:dyDescent="0.25">
      <c r="A5058" s="1">
        <v>41178</v>
      </c>
      <c r="B5058" s="1" t="str">
        <f t="shared" si="78"/>
        <v>2012M9</v>
      </c>
      <c r="C5058">
        <v>79.690002000000007</v>
      </c>
      <c r="D5058">
        <v>80.010002</v>
      </c>
      <c r="E5058">
        <v>79.330001999999993</v>
      </c>
      <c r="F5058">
        <v>79.889999000000003</v>
      </c>
      <c r="G5058">
        <v>79.889999000000003</v>
      </c>
      <c r="H5058">
        <v>0</v>
      </c>
    </row>
    <row r="5059" spans="1:8" x14ac:dyDescent="0.25">
      <c r="A5059" s="1">
        <v>41179</v>
      </c>
      <c r="B5059" s="1" t="str">
        <f t="shared" ref="B5059:B5122" si="79">YEAR(A5059)&amp;"M"&amp;MONTH(A5059)</f>
        <v>2012M9</v>
      </c>
      <c r="C5059">
        <v>79.819999999999993</v>
      </c>
      <c r="D5059">
        <v>80.010002</v>
      </c>
      <c r="E5059">
        <v>79.489998</v>
      </c>
      <c r="F5059">
        <v>79.550003000000004</v>
      </c>
      <c r="G5059">
        <v>79.550003000000004</v>
      </c>
      <c r="H5059">
        <v>0</v>
      </c>
    </row>
    <row r="5060" spans="1:8" x14ac:dyDescent="0.25">
      <c r="A5060" s="1">
        <v>41180</v>
      </c>
      <c r="B5060" s="1" t="str">
        <f t="shared" si="79"/>
        <v>2012M9</v>
      </c>
      <c r="C5060">
        <v>79.559997999999993</v>
      </c>
      <c r="D5060">
        <v>80</v>
      </c>
      <c r="E5060">
        <v>79.360000999999997</v>
      </c>
      <c r="F5060">
        <v>79.940002000000007</v>
      </c>
      <c r="G5060">
        <v>79.940002000000007</v>
      </c>
      <c r="H5060">
        <v>0</v>
      </c>
    </row>
    <row r="5061" spans="1:8" x14ac:dyDescent="0.25">
      <c r="A5061" s="1">
        <v>41183</v>
      </c>
      <c r="B5061" s="1" t="str">
        <f t="shared" si="79"/>
        <v>2012M10</v>
      </c>
      <c r="C5061">
        <v>80</v>
      </c>
      <c r="D5061">
        <v>80.150002000000001</v>
      </c>
      <c r="E5061">
        <v>79.360000999999997</v>
      </c>
      <c r="F5061">
        <v>79.819999999999993</v>
      </c>
      <c r="G5061">
        <v>79.819999999999993</v>
      </c>
      <c r="H5061">
        <v>0</v>
      </c>
    </row>
    <row r="5062" spans="1:8" x14ac:dyDescent="0.25">
      <c r="A5062" s="1">
        <v>41184</v>
      </c>
      <c r="B5062" s="1" t="str">
        <f t="shared" si="79"/>
        <v>2012M10</v>
      </c>
      <c r="C5062">
        <v>79.809997999999993</v>
      </c>
      <c r="D5062">
        <v>80.150002000000001</v>
      </c>
      <c r="E5062">
        <v>79.480002999999996</v>
      </c>
      <c r="F5062">
        <v>79.739998</v>
      </c>
      <c r="G5062">
        <v>79.739998</v>
      </c>
      <c r="H5062">
        <v>0</v>
      </c>
    </row>
    <row r="5063" spans="1:8" x14ac:dyDescent="0.25">
      <c r="A5063" s="1">
        <v>41185</v>
      </c>
      <c r="B5063" s="1" t="str">
        <f t="shared" si="79"/>
        <v>2012M10</v>
      </c>
      <c r="C5063">
        <v>79.800003000000004</v>
      </c>
      <c r="D5063">
        <v>80</v>
      </c>
      <c r="E5063">
        <v>79.480002999999996</v>
      </c>
      <c r="F5063">
        <v>79.970000999999996</v>
      </c>
      <c r="G5063">
        <v>79.970000999999996</v>
      </c>
      <c r="H5063">
        <v>0</v>
      </c>
    </row>
    <row r="5064" spans="1:8" x14ac:dyDescent="0.25">
      <c r="A5064" s="1">
        <v>41186</v>
      </c>
      <c r="B5064" s="1" t="str">
        <f t="shared" si="79"/>
        <v>2012M10</v>
      </c>
      <c r="C5064">
        <v>79.860000999999997</v>
      </c>
      <c r="D5064">
        <v>80</v>
      </c>
      <c r="E5064">
        <v>79.269997000000004</v>
      </c>
      <c r="F5064">
        <v>79.349997999999999</v>
      </c>
      <c r="G5064">
        <v>79.349997999999999</v>
      </c>
      <c r="H5064">
        <v>0</v>
      </c>
    </row>
    <row r="5065" spans="1:8" x14ac:dyDescent="0.25">
      <c r="A5065" s="1">
        <v>41187</v>
      </c>
      <c r="B5065" s="1" t="str">
        <f t="shared" si="79"/>
        <v>2012M10</v>
      </c>
      <c r="C5065">
        <v>79.379997000000003</v>
      </c>
      <c r="D5065">
        <v>79.910004000000001</v>
      </c>
      <c r="E5065">
        <v>79.099997999999999</v>
      </c>
      <c r="F5065">
        <v>79.339995999999999</v>
      </c>
      <c r="G5065">
        <v>79.339995999999999</v>
      </c>
      <c r="H5065">
        <v>0</v>
      </c>
    </row>
    <row r="5066" spans="1:8" x14ac:dyDescent="0.25">
      <c r="A5066" s="1">
        <v>41190</v>
      </c>
      <c r="B5066" s="1" t="str">
        <f t="shared" si="79"/>
        <v>2012M10</v>
      </c>
      <c r="C5066">
        <v>79.389999000000003</v>
      </c>
      <c r="D5066">
        <v>79.709998999999996</v>
      </c>
      <c r="E5066">
        <v>79.319999999999993</v>
      </c>
      <c r="F5066">
        <v>79.540001000000004</v>
      </c>
      <c r="G5066">
        <v>79.540001000000004</v>
      </c>
      <c r="H5066">
        <v>0</v>
      </c>
    </row>
    <row r="5067" spans="1:8" x14ac:dyDescent="0.25">
      <c r="A5067" s="1">
        <v>41191</v>
      </c>
      <c r="B5067" s="1" t="str">
        <f t="shared" si="79"/>
        <v>2012M10</v>
      </c>
      <c r="C5067">
        <v>79.599997999999999</v>
      </c>
      <c r="D5067">
        <v>80.069999999999993</v>
      </c>
      <c r="E5067">
        <v>79.400002000000001</v>
      </c>
      <c r="F5067">
        <v>79.949996999999996</v>
      </c>
      <c r="G5067">
        <v>79.949996999999996</v>
      </c>
      <c r="H5067">
        <v>0</v>
      </c>
    </row>
    <row r="5068" spans="1:8" x14ac:dyDescent="0.25">
      <c r="A5068" s="1">
        <v>41192</v>
      </c>
      <c r="B5068" s="1" t="str">
        <f t="shared" si="79"/>
        <v>2012M10</v>
      </c>
      <c r="C5068">
        <v>80.050003000000004</v>
      </c>
      <c r="D5068">
        <v>80.190002000000007</v>
      </c>
      <c r="E5068">
        <v>79.5</v>
      </c>
      <c r="F5068">
        <v>79.919998000000007</v>
      </c>
      <c r="G5068">
        <v>79.919998000000007</v>
      </c>
      <c r="H5068">
        <v>0</v>
      </c>
    </row>
    <row r="5069" spans="1:8" x14ac:dyDescent="0.25">
      <c r="A5069" s="1">
        <v>41193</v>
      </c>
      <c r="B5069" s="1" t="str">
        <f t="shared" si="79"/>
        <v>2012M10</v>
      </c>
      <c r="C5069">
        <v>80.059997999999993</v>
      </c>
      <c r="D5069">
        <v>80.209998999999996</v>
      </c>
      <c r="E5069">
        <v>79.699996999999996</v>
      </c>
      <c r="F5069">
        <v>79.779999000000004</v>
      </c>
      <c r="G5069">
        <v>79.779999000000004</v>
      </c>
      <c r="H5069">
        <v>0</v>
      </c>
    </row>
    <row r="5070" spans="1:8" x14ac:dyDescent="0.25">
      <c r="A5070" s="1">
        <v>41194</v>
      </c>
      <c r="B5070" s="1" t="str">
        <f t="shared" si="79"/>
        <v>2012M10</v>
      </c>
      <c r="C5070">
        <v>79.800003000000004</v>
      </c>
      <c r="D5070">
        <v>79.830001999999993</v>
      </c>
      <c r="E5070">
        <v>79.510002</v>
      </c>
      <c r="F5070">
        <v>79.690002000000007</v>
      </c>
      <c r="G5070">
        <v>79.690002000000007</v>
      </c>
      <c r="H5070">
        <v>0</v>
      </c>
    </row>
    <row r="5071" spans="1:8" x14ac:dyDescent="0.25">
      <c r="A5071" s="1">
        <v>41197</v>
      </c>
      <c r="B5071" s="1" t="str">
        <f t="shared" si="79"/>
        <v>2012M10</v>
      </c>
      <c r="C5071">
        <v>79.709998999999996</v>
      </c>
      <c r="D5071">
        <v>79.970000999999996</v>
      </c>
      <c r="E5071">
        <v>79.510002</v>
      </c>
      <c r="F5071">
        <v>79.739998</v>
      </c>
      <c r="G5071">
        <v>79.739998</v>
      </c>
      <c r="H5071">
        <v>0</v>
      </c>
    </row>
    <row r="5072" spans="1:8" x14ac:dyDescent="0.25">
      <c r="A5072" s="1">
        <v>41198</v>
      </c>
      <c r="B5072" s="1" t="str">
        <f t="shared" si="79"/>
        <v>2012M10</v>
      </c>
      <c r="C5072">
        <v>79.720000999999996</v>
      </c>
      <c r="D5072">
        <v>79.760002</v>
      </c>
      <c r="E5072">
        <v>79.309997999999993</v>
      </c>
      <c r="F5072">
        <v>79.370002999999997</v>
      </c>
      <c r="G5072">
        <v>79.370002999999997</v>
      </c>
      <c r="H5072">
        <v>0</v>
      </c>
    </row>
    <row r="5073" spans="1:8" x14ac:dyDescent="0.25">
      <c r="A5073" s="1">
        <v>41199</v>
      </c>
      <c r="B5073" s="1" t="str">
        <f t="shared" si="79"/>
        <v>2012M10</v>
      </c>
      <c r="C5073">
        <v>79.169998000000007</v>
      </c>
      <c r="D5073">
        <v>79.760002</v>
      </c>
      <c r="E5073">
        <v>78.940002000000007</v>
      </c>
      <c r="F5073">
        <v>79.019997000000004</v>
      </c>
      <c r="G5073">
        <v>79.019997000000004</v>
      </c>
      <c r="H5073">
        <v>0</v>
      </c>
    </row>
    <row r="5074" spans="1:8" x14ac:dyDescent="0.25">
      <c r="A5074" s="1">
        <v>41200</v>
      </c>
      <c r="B5074" s="1" t="str">
        <f t="shared" si="79"/>
        <v>2012M10</v>
      </c>
      <c r="C5074">
        <v>79.099997999999999</v>
      </c>
      <c r="D5074">
        <v>79.410004000000001</v>
      </c>
      <c r="E5074">
        <v>78.940002000000007</v>
      </c>
      <c r="F5074">
        <v>79.370002999999997</v>
      </c>
      <c r="G5074">
        <v>79.370002999999997</v>
      </c>
      <c r="H5074">
        <v>0</v>
      </c>
    </row>
    <row r="5075" spans="1:8" x14ac:dyDescent="0.25">
      <c r="A5075" s="1">
        <v>41201</v>
      </c>
      <c r="B5075" s="1" t="str">
        <f t="shared" si="79"/>
        <v>2012M10</v>
      </c>
      <c r="C5075">
        <v>79.330001999999993</v>
      </c>
      <c r="D5075">
        <v>79.660004000000001</v>
      </c>
      <c r="E5075">
        <v>79.319999999999993</v>
      </c>
      <c r="F5075">
        <v>79.639999000000003</v>
      </c>
      <c r="G5075">
        <v>79.639999000000003</v>
      </c>
      <c r="H5075">
        <v>0</v>
      </c>
    </row>
    <row r="5076" spans="1:8" x14ac:dyDescent="0.25">
      <c r="A5076" s="1">
        <v>41204</v>
      </c>
      <c r="B5076" s="1" t="str">
        <f t="shared" si="79"/>
        <v>2012M10</v>
      </c>
      <c r="C5076">
        <v>79.620002999999997</v>
      </c>
      <c r="D5076">
        <v>79.680000000000007</v>
      </c>
      <c r="E5076">
        <v>79.470000999999996</v>
      </c>
      <c r="F5076">
        <v>79.650002000000001</v>
      </c>
      <c r="G5076">
        <v>79.650002000000001</v>
      </c>
      <c r="H5076">
        <v>0</v>
      </c>
    </row>
    <row r="5077" spans="1:8" x14ac:dyDescent="0.25">
      <c r="A5077" s="1">
        <v>41205</v>
      </c>
      <c r="B5077" s="1" t="str">
        <f t="shared" si="79"/>
        <v>2012M10</v>
      </c>
      <c r="C5077">
        <v>79.540001000000004</v>
      </c>
      <c r="D5077">
        <v>80.059997999999993</v>
      </c>
      <c r="E5077">
        <v>79.470000999999996</v>
      </c>
      <c r="F5077">
        <v>79.980002999999996</v>
      </c>
      <c r="G5077">
        <v>79.980002999999996</v>
      </c>
      <c r="H5077">
        <v>0</v>
      </c>
    </row>
    <row r="5078" spans="1:8" x14ac:dyDescent="0.25">
      <c r="A5078" s="1">
        <v>41206</v>
      </c>
      <c r="B5078" s="1" t="str">
        <f t="shared" si="79"/>
        <v>2012M10</v>
      </c>
      <c r="C5078">
        <v>79.940002000000007</v>
      </c>
      <c r="D5078">
        <v>80.150002000000001</v>
      </c>
      <c r="E5078">
        <v>79.819999999999993</v>
      </c>
      <c r="F5078">
        <v>79.970000999999996</v>
      </c>
      <c r="G5078">
        <v>79.970000999999996</v>
      </c>
      <c r="H5078">
        <v>0</v>
      </c>
    </row>
    <row r="5079" spans="1:8" x14ac:dyDescent="0.25">
      <c r="A5079" s="1">
        <v>41207</v>
      </c>
      <c r="B5079" s="1" t="str">
        <f t="shared" si="79"/>
        <v>2012M10</v>
      </c>
      <c r="C5079">
        <v>79.959998999999996</v>
      </c>
      <c r="D5079">
        <v>80.150002000000001</v>
      </c>
      <c r="E5079">
        <v>79.699996999999996</v>
      </c>
      <c r="F5079">
        <v>80.040001000000004</v>
      </c>
      <c r="G5079">
        <v>80.040001000000004</v>
      </c>
      <c r="H5079">
        <v>0</v>
      </c>
    </row>
    <row r="5080" spans="1:8" x14ac:dyDescent="0.25">
      <c r="A5080" s="1">
        <v>41208</v>
      </c>
      <c r="B5080" s="1" t="str">
        <f t="shared" si="79"/>
        <v>2012M10</v>
      </c>
      <c r="C5080">
        <v>80.110000999999997</v>
      </c>
      <c r="D5080">
        <v>80.269997000000004</v>
      </c>
      <c r="E5080">
        <v>79.699996999999996</v>
      </c>
      <c r="F5080">
        <v>80.069999999999993</v>
      </c>
      <c r="G5080">
        <v>80.069999999999993</v>
      </c>
      <c r="H5080">
        <v>0</v>
      </c>
    </row>
    <row r="5081" spans="1:8" x14ac:dyDescent="0.25">
      <c r="A5081" s="1">
        <v>41213</v>
      </c>
      <c r="B5081" s="1" t="str">
        <f t="shared" si="79"/>
        <v>2012M10</v>
      </c>
      <c r="C5081">
        <v>79.919998000000007</v>
      </c>
      <c r="D5081">
        <v>80.279999000000004</v>
      </c>
      <c r="E5081">
        <v>79.669998000000007</v>
      </c>
      <c r="F5081">
        <v>79.919998000000007</v>
      </c>
      <c r="G5081">
        <v>79.919998000000007</v>
      </c>
      <c r="H5081">
        <v>0</v>
      </c>
    </row>
    <row r="5082" spans="1:8" x14ac:dyDescent="0.25">
      <c r="A5082" s="1">
        <v>41214</v>
      </c>
      <c r="B5082" s="1" t="str">
        <f t="shared" si="79"/>
        <v>2012M11</v>
      </c>
      <c r="C5082">
        <v>79.940002000000007</v>
      </c>
      <c r="D5082">
        <v>80.110000999999997</v>
      </c>
      <c r="E5082">
        <v>79.669998000000007</v>
      </c>
      <c r="F5082">
        <v>80.050003000000004</v>
      </c>
      <c r="G5082">
        <v>80.050003000000004</v>
      </c>
      <c r="H5082">
        <v>0</v>
      </c>
    </row>
    <row r="5083" spans="1:8" x14ac:dyDescent="0.25">
      <c r="A5083" s="1">
        <v>41215</v>
      </c>
      <c r="B5083" s="1" t="str">
        <f t="shared" si="79"/>
        <v>2012M11</v>
      </c>
      <c r="C5083">
        <v>80.019997000000004</v>
      </c>
      <c r="D5083">
        <v>80.610000999999997</v>
      </c>
      <c r="E5083">
        <v>79.860000999999997</v>
      </c>
      <c r="F5083">
        <v>80.589995999999999</v>
      </c>
      <c r="G5083">
        <v>80.589995999999999</v>
      </c>
      <c r="H5083">
        <v>0</v>
      </c>
    </row>
    <row r="5084" spans="1:8" x14ac:dyDescent="0.25">
      <c r="A5084" s="1">
        <v>41218</v>
      </c>
      <c r="B5084" s="1" t="str">
        <f t="shared" si="79"/>
        <v>2012M11</v>
      </c>
      <c r="C5084">
        <v>80.629997000000003</v>
      </c>
      <c r="D5084">
        <v>80.839995999999999</v>
      </c>
      <c r="E5084">
        <v>80.5</v>
      </c>
      <c r="F5084">
        <v>80.75</v>
      </c>
      <c r="G5084">
        <v>80.75</v>
      </c>
      <c r="H5084">
        <v>0</v>
      </c>
    </row>
    <row r="5085" spans="1:8" x14ac:dyDescent="0.25">
      <c r="A5085" s="1">
        <v>41219</v>
      </c>
      <c r="B5085" s="1" t="str">
        <f t="shared" si="79"/>
        <v>2012M11</v>
      </c>
      <c r="C5085">
        <v>80.709998999999996</v>
      </c>
      <c r="D5085">
        <v>80.839995999999999</v>
      </c>
      <c r="E5085">
        <v>80.5</v>
      </c>
      <c r="F5085">
        <v>80.610000999999997</v>
      </c>
      <c r="G5085">
        <v>80.610000999999997</v>
      </c>
      <c r="H5085">
        <v>0</v>
      </c>
    </row>
    <row r="5086" spans="1:8" x14ac:dyDescent="0.25">
      <c r="A5086" s="1">
        <v>41220</v>
      </c>
      <c r="B5086" s="1" t="str">
        <f t="shared" si="79"/>
        <v>2012M11</v>
      </c>
      <c r="C5086">
        <v>80.639999000000003</v>
      </c>
      <c r="D5086">
        <v>80.919998000000007</v>
      </c>
      <c r="E5086">
        <v>80.279999000000004</v>
      </c>
      <c r="F5086">
        <v>80.760002</v>
      </c>
      <c r="G5086">
        <v>80.760002</v>
      </c>
      <c r="H5086">
        <v>0</v>
      </c>
    </row>
    <row r="5087" spans="1:8" x14ac:dyDescent="0.25">
      <c r="A5087" s="1">
        <v>41221</v>
      </c>
      <c r="B5087" s="1" t="str">
        <f t="shared" si="79"/>
        <v>2012M11</v>
      </c>
      <c r="C5087">
        <v>80.860000999999997</v>
      </c>
      <c r="D5087">
        <v>81</v>
      </c>
      <c r="E5087">
        <v>80.279999000000004</v>
      </c>
      <c r="F5087">
        <v>80.790001000000004</v>
      </c>
      <c r="G5087">
        <v>80.790001000000004</v>
      </c>
      <c r="H5087">
        <v>0</v>
      </c>
    </row>
    <row r="5088" spans="1:8" x14ac:dyDescent="0.25">
      <c r="A5088" s="1">
        <v>41222</v>
      </c>
      <c r="B5088" s="1" t="str">
        <f t="shared" si="79"/>
        <v>2012M11</v>
      </c>
      <c r="C5088">
        <v>80.849997999999999</v>
      </c>
      <c r="D5088">
        <v>81.089995999999999</v>
      </c>
      <c r="E5088">
        <v>80.610000999999997</v>
      </c>
      <c r="F5088">
        <v>81.029999000000004</v>
      </c>
      <c r="G5088">
        <v>81.029999000000004</v>
      </c>
      <c r="H5088">
        <v>0</v>
      </c>
    </row>
    <row r="5089" spans="1:8" x14ac:dyDescent="0.25">
      <c r="A5089" s="1">
        <v>41225</v>
      </c>
      <c r="B5089" s="1" t="str">
        <f t="shared" si="79"/>
        <v>2012M11</v>
      </c>
      <c r="C5089">
        <v>81</v>
      </c>
      <c r="D5089">
        <v>81.099997999999999</v>
      </c>
      <c r="E5089">
        <v>80.910004000000001</v>
      </c>
      <c r="F5089">
        <v>81.040001000000004</v>
      </c>
      <c r="G5089">
        <v>81.040001000000004</v>
      </c>
      <c r="H5089">
        <v>0</v>
      </c>
    </row>
    <row r="5090" spans="1:8" x14ac:dyDescent="0.25">
      <c r="A5090" s="1">
        <v>41226</v>
      </c>
      <c r="B5090" s="1" t="str">
        <f t="shared" si="79"/>
        <v>2012M11</v>
      </c>
      <c r="C5090">
        <v>81.110000999999997</v>
      </c>
      <c r="D5090">
        <v>81.239998</v>
      </c>
      <c r="E5090">
        <v>80.910004000000001</v>
      </c>
      <c r="F5090">
        <v>81.080001999999993</v>
      </c>
      <c r="G5090">
        <v>81.080001999999993</v>
      </c>
      <c r="H5090">
        <v>0</v>
      </c>
    </row>
    <row r="5091" spans="1:8" x14ac:dyDescent="0.25">
      <c r="A5091" s="1">
        <v>41227</v>
      </c>
      <c r="B5091" s="1" t="str">
        <f t="shared" si="79"/>
        <v>2012M11</v>
      </c>
      <c r="C5091">
        <v>81.050003000000004</v>
      </c>
      <c r="D5091">
        <v>81.239998</v>
      </c>
      <c r="E5091">
        <v>80.900002000000001</v>
      </c>
      <c r="F5091">
        <v>81.059997999999993</v>
      </c>
      <c r="G5091">
        <v>81.059997999999993</v>
      </c>
      <c r="H5091">
        <v>0</v>
      </c>
    </row>
    <row r="5092" spans="1:8" x14ac:dyDescent="0.25">
      <c r="A5092" s="1">
        <v>41228</v>
      </c>
      <c r="B5092" s="1" t="str">
        <f t="shared" si="79"/>
        <v>2012M11</v>
      </c>
      <c r="C5092">
        <v>81.150002000000001</v>
      </c>
      <c r="D5092">
        <v>81.209998999999996</v>
      </c>
      <c r="E5092">
        <v>80.900002000000001</v>
      </c>
      <c r="F5092">
        <v>81.080001999999993</v>
      </c>
      <c r="G5092">
        <v>81.080001999999993</v>
      </c>
      <c r="H5092">
        <v>0</v>
      </c>
    </row>
    <row r="5093" spans="1:8" x14ac:dyDescent="0.25">
      <c r="A5093" s="1">
        <v>41229</v>
      </c>
      <c r="B5093" s="1" t="str">
        <f t="shared" si="79"/>
        <v>2012M11</v>
      </c>
      <c r="C5093">
        <v>81.029999000000004</v>
      </c>
      <c r="D5093">
        <v>81.459998999999996</v>
      </c>
      <c r="E5093">
        <v>80.930000000000007</v>
      </c>
      <c r="F5093">
        <v>81.260002</v>
      </c>
      <c r="G5093">
        <v>81.260002</v>
      </c>
      <c r="H5093">
        <v>0</v>
      </c>
    </row>
    <row r="5094" spans="1:8" x14ac:dyDescent="0.25">
      <c r="A5094" s="1">
        <v>41232</v>
      </c>
      <c r="B5094" s="1" t="str">
        <f t="shared" si="79"/>
        <v>2012M11</v>
      </c>
      <c r="C5094">
        <v>81.160004000000001</v>
      </c>
      <c r="D5094">
        <v>81.199996999999996</v>
      </c>
      <c r="E5094">
        <v>80.790001000000004</v>
      </c>
      <c r="F5094">
        <v>80.870002999999997</v>
      </c>
      <c r="G5094">
        <v>80.870002999999997</v>
      </c>
      <c r="H5094">
        <v>0</v>
      </c>
    </row>
    <row r="5095" spans="1:8" x14ac:dyDescent="0.25">
      <c r="A5095" s="1">
        <v>41233</v>
      </c>
      <c r="B5095" s="1" t="str">
        <f t="shared" si="79"/>
        <v>2012M11</v>
      </c>
      <c r="C5095">
        <v>81</v>
      </c>
      <c r="D5095">
        <v>81.199996999999996</v>
      </c>
      <c r="E5095">
        <v>80.790001000000004</v>
      </c>
      <c r="F5095">
        <v>80.959998999999996</v>
      </c>
      <c r="G5095">
        <v>80.959998999999996</v>
      </c>
      <c r="H5095">
        <v>0</v>
      </c>
    </row>
    <row r="5096" spans="1:8" x14ac:dyDescent="0.25">
      <c r="A5096" s="1">
        <v>41234</v>
      </c>
      <c r="B5096" s="1" t="str">
        <f t="shared" si="79"/>
        <v>2012M11</v>
      </c>
      <c r="C5096">
        <v>80.910004000000001</v>
      </c>
      <c r="D5096">
        <v>81.269997000000004</v>
      </c>
      <c r="E5096">
        <v>80.790001000000004</v>
      </c>
      <c r="F5096">
        <v>80.930000000000007</v>
      </c>
      <c r="G5096">
        <v>80.930000000000007</v>
      </c>
      <c r="H5096">
        <v>0</v>
      </c>
    </row>
    <row r="5097" spans="1:8" x14ac:dyDescent="0.25">
      <c r="A5097" s="1">
        <v>41236</v>
      </c>
      <c r="B5097" s="1" t="str">
        <f t="shared" si="79"/>
        <v>2012M11</v>
      </c>
      <c r="C5097">
        <v>80.730002999999996</v>
      </c>
      <c r="D5097">
        <v>80.889999000000003</v>
      </c>
      <c r="E5097">
        <v>80.129997000000003</v>
      </c>
      <c r="F5097">
        <v>80.190002000000007</v>
      </c>
      <c r="G5097">
        <v>80.190002000000007</v>
      </c>
      <c r="H5097">
        <v>0</v>
      </c>
    </row>
    <row r="5098" spans="1:8" x14ac:dyDescent="0.25">
      <c r="A5098" s="1">
        <v>41239</v>
      </c>
      <c r="B5098" s="1" t="str">
        <f t="shared" si="79"/>
        <v>2012M11</v>
      </c>
      <c r="C5098">
        <v>80.260002</v>
      </c>
      <c r="D5098">
        <v>80.309997999999993</v>
      </c>
      <c r="E5098">
        <v>80.029999000000004</v>
      </c>
      <c r="F5098">
        <v>80.25</v>
      </c>
      <c r="G5098">
        <v>80.25</v>
      </c>
      <c r="H5098">
        <v>0</v>
      </c>
    </row>
    <row r="5099" spans="1:8" x14ac:dyDescent="0.25">
      <c r="A5099" s="1">
        <v>41240</v>
      </c>
      <c r="B5099" s="1" t="str">
        <f t="shared" si="79"/>
        <v>2012M11</v>
      </c>
      <c r="C5099">
        <v>80.099997999999999</v>
      </c>
      <c r="D5099">
        <v>80.470000999999996</v>
      </c>
      <c r="E5099">
        <v>80.019997000000004</v>
      </c>
      <c r="F5099">
        <v>80.400002000000001</v>
      </c>
      <c r="G5099">
        <v>80.400002000000001</v>
      </c>
      <c r="H5099">
        <v>0</v>
      </c>
    </row>
    <row r="5100" spans="1:8" x14ac:dyDescent="0.25">
      <c r="A5100" s="1">
        <v>41241</v>
      </c>
      <c r="B5100" s="1" t="str">
        <f t="shared" si="79"/>
        <v>2012M11</v>
      </c>
      <c r="C5100">
        <v>80.379997000000003</v>
      </c>
      <c r="D5100">
        <v>80.589995999999999</v>
      </c>
      <c r="E5100">
        <v>80.019997000000004</v>
      </c>
      <c r="F5100">
        <v>80.339995999999999</v>
      </c>
      <c r="G5100">
        <v>80.339995999999999</v>
      </c>
      <c r="H5100">
        <v>0</v>
      </c>
    </row>
    <row r="5101" spans="1:8" x14ac:dyDescent="0.25">
      <c r="A5101" s="1">
        <v>41242</v>
      </c>
      <c r="B5101" s="1" t="str">
        <f t="shared" si="79"/>
        <v>2012M11</v>
      </c>
      <c r="C5101">
        <v>80.319999999999993</v>
      </c>
      <c r="D5101">
        <v>80.589995999999999</v>
      </c>
      <c r="E5101">
        <v>80.019997000000004</v>
      </c>
      <c r="F5101">
        <v>80.199996999999996</v>
      </c>
      <c r="G5101">
        <v>80.199996999999996</v>
      </c>
      <c r="H5101">
        <v>0</v>
      </c>
    </row>
    <row r="5102" spans="1:8" x14ac:dyDescent="0.25">
      <c r="A5102" s="1">
        <v>41243</v>
      </c>
      <c r="B5102" s="1" t="str">
        <f t="shared" si="79"/>
        <v>2012M11</v>
      </c>
      <c r="C5102">
        <v>80.209998999999996</v>
      </c>
      <c r="D5102">
        <v>80.349997999999999</v>
      </c>
      <c r="E5102">
        <v>80.019997000000004</v>
      </c>
      <c r="F5102">
        <v>80.150002000000001</v>
      </c>
      <c r="G5102">
        <v>80.150002000000001</v>
      </c>
      <c r="H5102">
        <v>0</v>
      </c>
    </row>
    <row r="5103" spans="1:8" x14ac:dyDescent="0.25">
      <c r="A5103" s="1">
        <v>41246</v>
      </c>
      <c r="B5103" s="1" t="str">
        <f t="shared" si="79"/>
        <v>2012M12</v>
      </c>
      <c r="C5103">
        <v>80.180000000000007</v>
      </c>
      <c r="D5103">
        <v>80.269997000000004</v>
      </c>
      <c r="E5103">
        <v>79.800003000000004</v>
      </c>
      <c r="F5103">
        <v>79.879997000000003</v>
      </c>
      <c r="G5103">
        <v>79.879997000000003</v>
      </c>
      <c r="H5103">
        <v>0</v>
      </c>
    </row>
    <row r="5104" spans="1:8" x14ac:dyDescent="0.25">
      <c r="A5104" s="1">
        <v>41247</v>
      </c>
      <c r="B5104" s="1" t="str">
        <f t="shared" si="79"/>
        <v>2012M12</v>
      </c>
      <c r="C5104">
        <v>79.889999000000003</v>
      </c>
      <c r="D5104">
        <v>80.190002000000007</v>
      </c>
      <c r="E5104">
        <v>79.610000999999997</v>
      </c>
      <c r="F5104">
        <v>79.639999000000003</v>
      </c>
      <c r="G5104">
        <v>79.639999000000003</v>
      </c>
      <c r="H5104">
        <v>0</v>
      </c>
    </row>
    <row r="5105" spans="1:8" x14ac:dyDescent="0.25">
      <c r="A5105" s="1">
        <v>41248</v>
      </c>
      <c r="B5105" s="1" t="str">
        <f t="shared" si="79"/>
        <v>2012M12</v>
      </c>
      <c r="C5105">
        <v>79.589995999999999</v>
      </c>
      <c r="D5105">
        <v>79.919998000000007</v>
      </c>
      <c r="E5105">
        <v>79.569999999999993</v>
      </c>
      <c r="F5105">
        <v>79.769997000000004</v>
      </c>
      <c r="G5105">
        <v>79.769997000000004</v>
      </c>
      <c r="H5105">
        <v>0</v>
      </c>
    </row>
    <row r="5106" spans="1:8" x14ac:dyDescent="0.25">
      <c r="A5106" s="1">
        <v>41249</v>
      </c>
      <c r="B5106" s="1" t="str">
        <f t="shared" si="79"/>
        <v>2012M12</v>
      </c>
      <c r="C5106">
        <v>79.800003000000004</v>
      </c>
      <c r="D5106">
        <v>80.319999999999993</v>
      </c>
      <c r="E5106">
        <v>79.569999999999993</v>
      </c>
      <c r="F5106">
        <v>80.260002</v>
      </c>
      <c r="G5106">
        <v>80.260002</v>
      </c>
      <c r="H5106">
        <v>0</v>
      </c>
    </row>
    <row r="5107" spans="1:8" x14ac:dyDescent="0.25">
      <c r="A5107" s="1">
        <v>41250</v>
      </c>
      <c r="B5107" s="1" t="str">
        <f t="shared" si="79"/>
        <v>2012M12</v>
      </c>
      <c r="C5107">
        <v>80.269997000000004</v>
      </c>
      <c r="D5107">
        <v>80.660004000000001</v>
      </c>
      <c r="E5107">
        <v>79.730002999999996</v>
      </c>
      <c r="F5107">
        <v>80.419998000000007</v>
      </c>
      <c r="G5107">
        <v>80.419998000000007</v>
      </c>
      <c r="H5107">
        <v>0</v>
      </c>
    </row>
    <row r="5108" spans="1:8" x14ac:dyDescent="0.25">
      <c r="A5108" s="1">
        <v>41253</v>
      </c>
      <c r="B5108" s="1" t="str">
        <f t="shared" si="79"/>
        <v>2012M12</v>
      </c>
      <c r="C5108">
        <v>80.489998</v>
      </c>
      <c r="D5108">
        <v>80.660004000000001</v>
      </c>
      <c r="E5108">
        <v>80.230002999999996</v>
      </c>
      <c r="F5108">
        <v>80.330001999999993</v>
      </c>
      <c r="G5108">
        <v>80.330001999999993</v>
      </c>
      <c r="H5108">
        <v>0</v>
      </c>
    </row>
    <row r="5109" spans="1:8" x14ac:dyDescent="0.25">
      <c r="A5109" s="1">
        <v>41254</v>
      </c>
      <c r="B5109" s="1" t="str">
        <f t="shared" si="79"/>
        <v>2012M12</v>
      </c>
      <c r="C5109">
        <v>80.300003000000004</v>
      </c>
      <c r="D5109">
        <v>80.569999999999993</v>
      </c>
      <c r="E5109">
        <v>80</v>
      </c>
      <c r="F5109">
        <v>80.059997999999993</v>
      </c>
      <c r="G5109">
        <v>80.059997999999993</v>
      </c>
      <c r="H5109">
        <v>0</v>
      </c>
    </row>
    <row r="5110" spans="1:8" x14ac:dyDescent="0.25">
      <c r="A5110" s="1">
        <v>41255</v>
      </c>
      <c r="B5110" s="1" t="str">
        <f t="shared" si="79"/>
        <v>2012M12</v>
      </c>
      <c r="C5110">
        <v>80.050003000000004</v>
      </c>
      <c r="D5110">
        <v>80.129997000000003</v>
      </c>
      <c r="E5110">
        <v>79.709998999999996</v>
      </c>
      <c r="F5110">
        <v>79.889999000000003</v>
      </c>
      <c r="G5110">
        <v>79.889999000000003</v>
      </c>
      <c r="H5110">
        <v>0</v>
      </c>
    </row>
    <row r="5111" spans="1:8" x14ac:dyDescent="0.25">
      <c r="A5111" s="1">
        <v>41256</v>
      </c>
      <c r="B5111" s="1" t="str">
        <f t="shared" si="79"/>
        <v>2012M12</v>
      </c>
      <c r="C5111">
        <v>79.870002999999997</v>
      </c>
      <c r="D5111">
        <v>80.129997000000003</v>
      </c>
      <c r="E5111">
        <v>79.709998999999996</v>
      </c>
      <c r="F5111">
        <v>79.930000000000007</v>
      </c>
      <c r="G5111">
        <v>79.930000000000007</v>
      </c>
      <c r="H5111">
        <v>0</v>
      </c>
    </row>
    <row r="5112" spans="1:8" x14ac:dyDescent="0.25">
      <c r="A5112" s="1">
        <v>41257</v>
      </c>
      <c r="B5112" s="1" t="str">
        <f t="shared" si="79"/>
        <v>2012M12</v>
      </c>
      <c r="C5112">
        <v>79.949996999999996</v>
      </c>
      <c r="D5112">
        <v>79.980002999999996</v>
      </c>
      <c r="E5112">
        <v>79.5</v>
      </c>
      <c r="F5112">
        <v>79.599997999999999</v>
      </c>
      <c r="G5112">
        <v>79.599997999999999</v>
      </c>
      <c r="H5112">
        <v>0</v>
      </c>
    </row>
    <row r="5113" spans="1:8" x14ac:dyDescent="0.25">
      <c r="A5113" s="1">
        <v>41260</v>
      </c>
      <c r="B5113" s="1" t="str">
        <f t="shared" si="79"/>
        <v>2012M12</v>
      </c>
      <c r="C5113">
        <v>79.629997000000003</v>
      </c>
      <c r="D5113">
        <v>79.699996999999996</v>
      </c>
      <c r="E5113">
        <v>79.470000999999996</v>
      </c>
      <c r="F5113">
        <v>79.569999999999993</v>
      </c>
      <c r="G5113">
        <v>79.569999999999993</v>
      </c>
      <c r="H5113">
        <v>0</v>
      </c>
    </row>
    <row r="5114" spans="1:8" x14ac:dyDescent="0.25">
      <c r="A5114" s="1">
        <v>41261</v>
      </c>
      <c r="B5114" s="1" t="str">
        <f t="shared" si="79"/>
        <v>2012M12</v>
      </c>
      <c r="C5114">
        <v>79.569999999999993</v>
      </c>
      <c r="D5114">
        <v>79.699996999999996</v>
      </c>
      <c r="E5114">
        <v>79.260002</v>
      </c>
      <c r="F5114">
        <v>79.360000999999997</v>
      </c>
      <c r="G5114">
        <v>79.360000999999997</v>
      </c>
      <c r="H5114">
        <v>0</v>
      </c>
    </row>
    <row r="5115" spans="1:8" x14ac:dyDescent="0.25">
      <c r="A5115" s="1">
        <v>41262</v>
      </c>
      <c r="B5115" s="1" t="str">
        <f t="shared" si="79"/>
        <v>2012M12</v>
      </c>
      <c r="C5115">
        <v>79.349997999999999</v>
      </c>
      <c r="D5115">
        <v>79.379997000000003</v>
      </c>
      <c r="E5115">
        <v>79.010002</v>
      </c>
      <c r="F5115">
        <v>79.25</v>
      </c>
      <c r="G5115">
        <v>79.25</v>
      </c>
      <c r="H5115">
        <v>0</v>
      </c>
    </row>
    <row r="5116" spans="1:8" x14ac:dyDescent="0.25">
      <c r="A5116" s="1">
        <v>41263</v>
      </c>
      <c r="B5116" s="1" t="str">
        <f t="shared" si="79"/>
        <v>2012M12</v>
      </c>
      <c r="C5116">
        <v>79.360000999999997</v>
      </c>
      <c r="D5116">
        <v>79.459998999999996</v>
      </c>
      <c r="E5116">
        <v>79.010002</v>
      </c>
      <c r="F5116">
        <v>79.260002</v>
      </c>
      <c r="G5116">
        <v>79.260002</v>
      </c>
      <c r="H5116">
        <v>0</v>
      </c>
    </row>
    <row r="5117" spans="1:8" x14ac:dyDescent="0.25">
      <c r="A5117" s="1">
        <v>41264</v>
      </c>
      <c r="B5117" s="1" t="str">
        <f t="shared" si="79"/>
        <v>2012M12</v>
      </c>
      <c r="C5117">
        <v>79.330001999999993</v>
      </c>
      <c r="D5117">
        <v>79.650002000000001</v>
      </c>
      <c r="E5117">
        <v>79.300003000000004</v>
      </c>
      <c r="F5117">
        <v>79.620002999999997</v>
      </c>
      <c r="G5117">
        <v>79.620002999999997</v>
      </c>
      <c r="H5117">
        <v>0</v>
      </c>
    </row>
    <row r="5118" spans="1:8" x14ac:dyDescent="0.25">
      <c r="A5118" s="1">
        <v>41267</v>
      </c>
      <c r="B5118" s="1" t="str">
        <f t="shared" si="79"/>
        <v>2012M12</v>
      </c>
      <c r="C5118">
        <v>79.620002999999997</v>
      </c>
      <c r="D5118">
        <v>79.709998999999996</v>
      </c>
      <c r="E5118">
        <v>79.370002999999997</v>
      </c>
      <c r="F5118">
        <v>79.639999000000003</v>
      </c>
      <c r="G5118">
        <v>79.639999000000003</v>
      </c>
      <c r="H5118">
        <v>0</v>
      </c>
    </row>
    <row r="5119" spans="1:8" x14ac:dyDescent="0.25">
      <c r="A5119" s="1">
        <v>41269</v>
      </c>
      <c r="B5119" s="1" t="str">
        <f t="shared" si="79"/>
        <v>2012M12</v>
      </c>
      <c r="C5119">
        <v>79.680000000000007</v>
      </c>
      <c r="D5119">
        <v>79.779999000000004</v>
      </c>
      <c r="E5119">
        <v>79.370002999999997</v>
      </c>
      <c r="F5119">
        <v>79.620002999999997</v>
      </c>
      <c r="G5119">
        <v>79.620002999999997</v>
      </c>
      <c r="H5119">
        <v>0</v>
      </c>
    </row>
    <row r="5120" spans="1:8" x14ac:dyDescent="0.25">
      <c r="A5120" s="1">
        <v>41270</v>
      </c>
      <c r="B5120" s="1" t="str">
        <f t="shared" si="79"/>
        <v>2012M12</v>
      </c>
      <c r="C5120">
        <v>79.559997999999993</v>
      </c>
      <c r="D5120">
        <v>79.790001000000004</v>
      </c>
      <c r="E5120">
        <v>79.360000999999997</v>
      </c>
      <c r="F5120">
        <v>79.620002999999997</v>
      </c>
      <c r="G5120">
        <v>79.620002999999997</v>
      </c>
      <c r="H5120">
        <v>0</v>
      </c>
    </row>
    <row r="5121" spans="1:8" x14ac:dyDescent="0.25">
      <c r="A5121" s="1">
        <v>41271</v>
      </c>
      <c r="B5121" s="1" t="str">
        <f t="shared" si="79"/>
        <v>2012M12</v>
      </c>
      <c r="C5121">
        <v>79.660004000000001</v>
      </c>
      <c r="D5121">
        <v>79.930000000000007</v>
      </c>
      <c r="E5121">
        <v>79.589995999999999</v>
      </c>
      <c r="F5121">
        <v>79.680000000000007</v>
      </c>
      <c r="G5121">
        <v>79.680000000000007</v>
      </c>
      <c r="H5121">
        <v>0</v>
      </c>
    </row>
    <row r="5122" spans="1:8" x14ac:dyDescent="0.25">
      <c r="A5122" s="1">
        <v>41274</v>
      </c>
      <c r="B5122" s="1" t="str">
        <f t="shared" si="79"/>
        <v>2012M12</v>
      </c>
      <c r="C5122">
        <v>79.620002999999997</v>
      </c>
      <c r="D5122">
        <v>79.930000000000007</v>
      </c>
      <c r="E5122">
        <v>79.580001999999993</v>
      </c>
      <c r="F5122">
        <v>79.769997000000004</v>
      </c>
      <c r="G5122">
        <v>79.769997000000004</v>
      </c>
      <c r="H5122">
        <v>0</v>
      </c>
    </row>
    <row r="5123" spans="1:8" x14ac:dyDescent="0.25">
      <c r="A5123" s="1">
        <v>41276</v>
      </c>
      <c r="B5123" s="1" t="str">
        <f t="shared" ref="B5123:B5186" si="80">YEAR(A5123)&amp;"M"&amp;MONTH(A5123)</f>
        <v>2013M1</v>
      </c>
      <c r="C5123">
        <v>79.75</v>
      </c>
      <c r="D5123">
        <v>79.930000000000007</v>
      </c>
      <c r="E5123">
        <v>79.279999000000004</v>
      </c>
      <c r="F5123">
        <v>79.849997999999999</v>
      </c>
      <c r="G5123">
        <v>79.849997999999999</v>
      </c>
      <c r="H5123">
        <v>0</v>
      </c>
    </row>
    <row r="5124" spans="1:8" x14ac:dyDescent="0.25">
      <c r="A5124" s="1">
        <v>41277</v>
      </c>
      <c r="B5124" s="1" t="str">
        <f t="shared" si="80"/>
        <v>2013M1</v>
      </c>
      <c r="C5124">
        <v>79.809997999999993</v>
      </c>
      <c r="D5124">
        <v>80.459998999999996</v>
      </c>
      <c r="E5124">
        <v>79.800003000000004</v>
      </c>
      <c r="F5124">
        <v>80.430000000000007</v>
      </c>
      <c r="G5124">
        <v>80.430000000000007</v>
      </c>
      <c r="H5124">
        <v>0</v>
      </c>
    </row>
    <row r="5125" spans="1:8" x14ac:dyDescent="0.25">
      <c r="A5125" s="1">
        <v>41278</v>
      </c>
      <c r="B5125" s="1" t="str">
        <f t="shared" si="80"/>
        <v>2013M1</v>
      </c>
      <c r="C5125">
        <v>80.550003000000004</v>
      </c>
      <c r="D5125">
        <v>80.870002999999997</v>
      </c>
      <c r="E5125">
        <v>79.800003000000004</v>
      </c>
      <c r="F5125">
        <v>80.5</v>
      </c>
      <c r="G5125">
        <v>80.5</v>
      </c>
      <c r="H5125">
        <v>0</v>
      </c>
    </row>
    <row r="5126" spans="1:8" x14ac:dyDescent="0.25">
      <c r="A5126" s="1">
        <v>41281</v>
      </c>
      <c r="B5126" s="1" t="str">
        <f t="shared" si="80"/>
        <v>2013M1</v>
      </c>
      <c r="C5126">
        <v>80.510002</v>
      </c>
      <c r="D5126">
        <v>80.870002999999997</v>
      </c>
      <c r="E5126">
        <v>80.120002999999997</v>
      </c>
      <c r="F5126">
        <v>80.260002</v>
      </c>
      <c r="G5126">
        <v>80.260002</v>
      </c>
      <c r="H5126">
        <v>0</v>
      </c>
    </row>
    <row r="5127" spans="1:8" x14ac:dyDescent="0.25">
      <c r="A5127" s="1">
        <v>41282</v>
      </c>
      <c r="B5127" s="1" t="str">
        <f t="shared" si="80"/>
        <v>2013M1</v>
      </c>
      <c r="C5127">
        <v>80.150002000000001</v>
      </c>
      <c r="D5127">
        <v>80.680000000000007</v>
      </c>
      <c r="E5127">
        <v>80.110000999999997</v>
      </c>
      <c r="F5127">
        <v>80.349997999999999</v>
      </c>
      <c r="G5127">
        <v>80.349997999999999</v>
      </c>
      <c r="H5127">
        <v>0</v>
      </c>
    </row>
    <row r="5128" spans="1:8" x14ac:dyDescent="0.25">
      <c r="A5128" s="1">
        <v>41283</v>
      </c>
      <c r="B5128" s="1" t="str">
        <f t="shared" si="80"/>
        <v>2013M1</v>
      </c>
      <c r="C5128">
        <v>80.300003000000004</v>
      </c>
      <c r="D5128">
        <v>80.639999000000003</v>
      </c>
      <c r="E5128">
        <v>80.110000999999997</v>
      </c>
      <c r="F5128">
        <v>80.559997999999993</v>
      </c>
      <c r="G5128">
        <v>80.559997999999993</v>
      </c>
      <c r="H5128">
        <v>0</v>
      </c>
    </row>
    <row r="5129" spans="1:8" x14ac:dyDescent="0.25">
      <c r="A5129" s="1">
        <v>41284</v>
      </c>
      <c r="B5129" s="1" t="str">
        <f t="shared" si="80"/>
        <v>2013M1</v>
      </c>
      <c r="C5129">
        <v>80.589995999999999</v>
      </c>
      <c r="D5129">
        <v>80.669998000000007</v>
      </c>
      <c r="E5129">
        <v>79.669998000000007</v>
      </c>
      <c r="F5129">
        <v>79.739998</v>
      </c>
      <c r="G5129">
        <v>79.739998</v>
      </c>
      <c r="H5129">
        <v>0</v>
      </c>
    </row>
    <row r="5130" spans="1:8" x14ac:dyDescent="0.25">
      <c r="A5130" s="1">
        <v>41285</v>
      </c>
      <c r="B5130" s="1" t="str">
        <f t="shared" si="80"/>
        <v>2013M1</v>
      </c>
      <c r="C5130">
        <v>79.790001000000004</v>
      </c>
      <c r="D5130">
        <v>80.669998000000007</v>
      </c>
      <c r="E5130">
        <v>79.440002000000007</v>
      </c>
      <c r="F5130">
        <v>79.559997999999993</v>
      </c>
      <c r="G5130">
        <v>79.559997999999993</v>
      </c>
      <c r="H5130">
        <v>0</v>
      </c>
    </row>
    <row r="5131" spans="1:8" x14ac:dyDescent="0.25">
      <c r="A5131" s="1">
        <v>41288</v>
      </c>
      <c r="B5131" s="1" t="str">
        <f t="shared" si="80"/>
        <v>2013M1</v>
      </c>
      <c r="C5131">
        <v>79.529999000000004</v>
      </c>
      <c r="D5131">
        <v>79.650002000000001</v>
      </c>
      <c r="E5131">
        <v>79.349997999999999</v>
      </c>
      <c r="F5131">
        <v>79.489998</v>
      </c>
      <c r="G5131">
        <v>79.489998</v>
      </c>
      <c r="H5131">
        <v>0</v>
      </c>
    </row>
    <row r="5132" spans="1:8" x14ac:dyDescent="0.25">
      <c r="A5132" s="1">
        <v>41289</v>
      </c>
      <c r="B5132" s="1" t="str">
        <f t="shared" si="80"/>
        <v>2013M1</v>
      </c>
      <c r="C5132">
        <v>79.5</v>
      </c>
      <c r="D5132">
        <v>79.870002999999997</v>
      </c>
      <c r="E5132">
        <v>79.349997999999999</v>
      </c>
      <c r="F5132">
        <v>79.779999000000004</v>
      </c>
      <c r="G5132">
        <v>79.779999000000004</v>
      </c>
      <c r="H5132">
        <v>0</v>
      </c>
    </row>
    <row r="5133" spans="1:8" x14ac:dyDescent="0.25">
      <c r="A5133" s="1">
        <v>41290</v>
      </c>
      <c r="B5133" s="1" t="str">
        <f t="shared" si="80"/>
        <v>2013M1</v>
      </c>
      <c r="C5133">
        <v>79.690002000000007</v>
      </c>
      <c r="D5133">
        <v>79.900002000000001</v>
      </c>
      <c r="E5133">
        <v>79.389999000000003</v>
      </c>
      <c r="F5133">
        <v>79.800003000000004</v>
      </c>
      <c r="G5133">
        <v>79.800003000000004</v>
      </c>
      <c r="H5133">
        <v>0</v>
      </c>
    </row>
    <row r="5134" spans="1:8" x14ac:dyDescent="0.25">
      <c r="A5134" s="1">
        <v>41291</v>
      </c>
      <c r="B5134" s="1" t="str">
        <f t="shared" si="80"/>
        <v>2013M1</v>
      </c>
      <c r="C5134">
        <v>79.830001999999993</v>
      </c>
      <c r="D5134">
        <v>79.900002000000001</v>
      </c>
      <c r="E5134">
        <v>79.569999999999993</v>
      </c>
      <c r="F5134">
        <v>79.650002000000001</v>
      </c>
      <c r="G5134">
        <v>79.650002000000001</v>
      </c>
      <c r="H5134">
        <v>0</v>
      </c>
    </row>
    <row r="5135" spans="1:8" x14ac:dyDescent="0.25">
      <c r="A5135" s="1">
        <v>41292</v>
      </c>
      <c r="B5135" s="1" t="str">
        <f t="shared" si="80"/>
        <v>2013M1</v>
      </c>
      <c r="C5135">
        <v>79.680000000000007</v>
      </c>
      <c r="D5135">
        <v>80.190002000000007</v>
      </c>
      <c r="E5135">
        <v>79.650002000000001</v>
      </c>
      <c r="F5135">
        <v>80.050003000000004</v>
      </c>
      <c r="G5135">
        <v>80.050003000000004</v>
      </c>
      <c r="H5135">
        <v>0</v>
      </c>
    </row>
    <row r="5136" spans="1:8" x14ac:dyDescent="0.25">
      <c r="A5136" s="1">
        <v>41296</v>
      </c>
      <c r="B5136" s="1" t="str">
        <f t="shared" si="80"/>
        <v>2013M1</v>
      </c>
      <c r="C5136">
        <v>80.059997999999993</v>
      </c>
      <c r="D5136">
        <v>80.089995999999999</v>
      </c>
      <c r="E5136">
        <v>79.690002000000007</v>
      </c>
      <c r="F5136">
        <v>79.870002999999997</v>
      </c>
      <c r="G5136">
        <v>79.870002999999997</v>
      </c>
      <c r="H5136">
        <v>0</v>
      </c>
    </row>
    <row r="5137" spans="1:8" x14ac:dyDescent="0.25">
      <c r="A5137" s="1">
        <v>41297</v>
      </c>
      <c r="B5137" s="1" t="str">
        <f t="shared" si="80"/>
        <v>2013M1</v>
      </c>
      <c r="C5137">
        <v>79.879997000000003</v>
      </c>
      <c r="D5137">
        <v>80.129997000000003</v>
      </c>
      <c r="E5137">
        <v>79.690002000000007</v>
      </c>
      <c r="F5137">
        <v>79.919998000000007</v>
      </c>
      <c r="G5137">
        <v>79.919998000000007</v>
      </c>
      <c r="H5137">
        <v>0</v>
      </c>
    </row>
    <row r="5138" spans="1:8" x14ac:dyDescent="0.25">
      <c r="A5138" s="1">
        <v>41298</v>
      </c>
      <c r="B5138" s="1" t="str">
        <f t="shared" si="80"/>
        <v>2013M1</v>
      </c>
      <c r="C5138">
        <v>79.980002999999996</v>
      </c>
      <c r="D5138">
        <v>80.150002000000001</v>
      </c>
      <c r="E5138">
        <v>79.699996999999996</v>
      </c>
      <c r="F5138">
        <v>79.949996999999996</v>
      </c>
      <c r="G5138">
        <v>79.949996999999996</v>
      </c>
      <c r="H5138">
        <v>0</v>
      </c>
    </row>
    <row r="5139" spans="1:8" x14ac:dyDescent="0.25">
      <c r="A5139" s="1">
        <v>41299</v>
      </c>
      <c r="B5139" s="1" t="str">
        <f t="shared" si="80"/>
        <v>2013M1</v>
      </c>
      <c r="C5139">
        <v>80.010002</v>
      </c>
      <c r="D5139">
        <v>80.150002000000001</v>
      </c>
      <c r="E5139">
        <v>79.680000000000007</v>
      </c>
      <c r="F5139">
        <v>79.75</v>
      </c>
      <c r="G5139">
        <v>79.75</v>
      </c>
      <c r="H5139">
        <v>0</v>
      </c>
    </row>
    <row r="5140" spans="1:8" x14ac:dyDescent="0.25">
      <c r="A5140" s="1">
        <v>41302</v>
      </c>
      <c r="B5140" s="1" t="str">
        <f t="shared" si="80"/>
        <v>2013M1</v>
      </c>
      <c r="C5140">
        <v>79.790001000000004</v>
      </c>
      <c r="D5140">
        <v>79.930000000000007</v>
      </c>
      <c r="E5140">
        <v>79.720000999999996</v>
      </c>
      <c r="F5140">
        <v>79.779999000000004</v>
      </c>
      <c r="G5140">
        <v>79.779999000000004</v>
      </c>
      <c r="H5140">
        <v>0</v>
      </c>
    </row>
    <row r="5141" spans="1:8" x14ac:dyDescent="0.25">
      <c r="A5141" s="1">
        <v>41303</v>
      </c>
      <c r="B5141" s="1" t="str">
        <f t="shared" si="80"/>
        <v>2013M1</v>
      </c>
      <c r="C5141">
        <v>79.779999000000004</v>
      </c>
      <c r="D5141">
        <v>79.930000000000007</v>
      </c>
      <c r="E5141">
        <v>79.519997000000004</v>
      </c>
      <c r="F5141">
        <v>79.559997999999993</v>
      </c>
      <c r="G5141">
        <v>79.559997999999993</v>
      </c>
      <c r="H5141">
        <v>0</v>
      </c>
    </row>
    <row r="5142" spans="1:8" x14ac:dyDescent="0.25">
      <c r="A5142" s="1">
        <v>41304</v>
      </c>
      <c r="B5142" s="1" t="str">
        <f t="shared" si="80"/>
        <v>2013M1</v>
      </c>
      <c r="C5142">
        <v>79.580001999999993</v>
      </c>
      <c r="D5142">
        <v>79.860000999999997</v>
      </c>
      <c r="E5142">
        <v>79.180000000000007</v>
      </c>
      <c r="F5142">
        <v>79.279999000000004</v>
      </c>
      <c r="G5142">
        <v>79.279999000000004</v>
      </c>
      <c r="H5142">
        <v>0</v>
      </c>
    </row>
    <row r="5143" spans="1:8" x14ac:dyDescent="0.25">
      <c r="A5143" s="1">
        <v>41305</v>
      </c>
      <c r="B5143" s="1" t="str">
        <f t="shared" si="80"/>
        <v>2013M1</v>
      </c>
      <c r="C5143">
        <v>79.25</v>
      </c>
      <c r="D5143">
        <v>79.370002999999997</v>
      </c>
      <c r="E5143">
        <v>79.129997000000003</v>
      </c>
      <c r="F5143">
        <v>79.209998999999996</v>
      </c>
      <c r="G5143">
        <v>79.209998999999996</v>
      </c>
      <c r="H5143">
        <v>0</v>
      </c>
    </row>
    <row r="5144" spans="1:8" x14ac:dyDescent="0.25">
      <c r="A5144" s="1">
        <v>41306</v>
      </c>
      <c r="B5144" s="1" t="str">
        <f t="shared" si="80"/>
        <v>2013M2</v>
      </c>
      <c r="C5144">
        <v>79.099997999999999</v>
      </c>
      <c r="D5144">
        <v>79.370002999999997</v>
      </c>
      <c r="E5144">
        <v>78.919998000000007</v>
      </c>
      <c r="F5144">
        <v>79.129997000000003</v>
      </c>
      <c r="G5144">
        <v>79.129997000000003</v>
      </c>
      <c r="H5144">
        <v>0</v>
      </c>
    </row>
    <row r="5145" spans="1:8" x14ac:dyDescent="0.25">
      <c r="A5145" s="1">
        <v>41309</v>
      </c>
      <c r="B5145" s="1" t="str">
        <f t="shared" si="80"/>
        <v>2013M2</v>
      </c>
      <c r="C5145">
        <v>79.190002000000007</v>
      </c>
      <c r="D5145">
        <v>79.610000999999997</v>
      </c>
      <c r="E5145">
        <v>78.919998000000007</v>
      </c>
      <c r="F5145">
        <v>79.550003000000004</v>
      </c>
      <c r="G5145">
        <v>79.550003000000004</v>
      </c>
      <c r="H5145">
        <v>0</v>
      </c>
    </row>
    <row r="5146" spans="1:8" x14ac:dyDescent="0.25">
      <c r="A5146" s="1">
        <v>41310</v>
      </c>
      <c r="B5146" s="1" t="str">
        <f t="shared" si="80"/>
        <v>2013M2</v>
      </c>
      <c r="C5146">
        <v>79.580001999999993</v>
      </c>
      <c r="D5146">
        <v>79.790001000000004</v>
      </c>
      <c r="E5146">
        <v>79.180000000000007</v>
      </c>
      <c r="F5146">
        <v>79.489998</v>
      </c>
      <c r="G5146">
        <v>79.489998</v>
      </c>
      <c r="H5146">
        <v>0</v>
      </c>
    </row>
    <row r="5147" spans="1:8" x14ac:dyDescent="0.25">
      <c r="A5147" s="1">
        <v>41311</v>
      </c>
      <c r="B5147" s="1" t="str">
        <f t="shared" si="80"/>
        <v>2013M2</v>
      </c>
      <c r="C5147">
        <v>79.540001000000004</v>
      </c>
      <c r="D5147">
        <v>79.860000999999997</v>
      </c>
      <c r="E5147">
        <v>79.449996999999996</v>
      </c>
      <c r="F5147">
        <v>79.720000999999996</v>
      </c>
      <c r="G5147">
        <v>79.720000999999996</v>
      </c>
      <c r="H5147">
        <v>0</v>
      </c>
    </row>
    <row r="5148" spans="1:8" x14ac:dyDescent="0.25">
      <c r="A5148" s="1">
        <v>41312</v>
      </c>
      <c r="B5148" s="1" t="str">
        <f t="shared" si="80"/>
        <v>2013M2</v>
      </c>
      <c r="C5148">
        <v>79.75</v>
      </c>
      <c r="D5148">
        <v>80.279999000000004</v>
      </c>
      <c r="E5148">
        <v>79.489998</v>
      </c>
      <c r="F5148">
        <v>80.190002000000007</v>
      </c>
      <c r="G5148">
        <v>80.190002000000007</v>
      </c>
      <c r="H5148">
        <v>0</v>
      </c>
    </row>
    <row r="5149" spans="1:8" x14ac:dyDescent="0.25">
      <c r="A5149" s="1">
        <v>41313</v>
      </c>
      <c r="B5149" s="1" t="str">
        <f t="shared" si="80"/>
        <v>2013M2</v>
      </c>
      <c r="C5149">
        <v>80.25</v>
      </c>
      <c r="D5149">
        <v>80.279999000000004</v>
      </c>
      <c r="E5149">
        <v>79.540001000000004</v>
      </c>
      <c r="F5149">
        <v>80.25</v>
      </c>
      <c r="G5149">
        <v>80.25</v>
      </c>
      <c r="H5149">
        <v>0</v>
      </c>
    </row>
    <row r="5150" spans="1:8" x14ac:dyDescent="0.25">
      <c r="A5150" s="1">
        <v>41316</v>
      </c>
      <c r="B5150" s="1" t="str">
        <f t="shared" si="80"/>
        <v>2013M2</v>
      </c>
      <c r="C5150">
        <v>80.209998999999996</v>
      </c>
      <c r="D5150">
        <v>80.400002000000001</v>
      </c>
      <c r="E5150">
        <v>80.110000999999997</v>
      </c>
      <c r="F5150">
        <v>80.309997999999993</v>
      </c>
      <c r="G5150">
        <v>80.309997999999993</v>
      </c>
      <c r="H5150">
        <v>0</v>
      </c>
    </row>
    <row r="5151" spans="1:8" x14ac:dyDescent="0.25">
      <c r="A5151" s="1">
        <v>41317</v>
      </c>
      <c r="B5151" s="1" t="str">
        <f t="shared" si="80"/>
        <v>2013M2</v>
      </c>
      <c r="C5151">
        <v>80.360000999999997</v>
      </c>
      <c r="D5151">
        <v>80.510002</v>
      </c>
      <c r="E5151">
        <v>79.919998000000007</v>
      </c>
      <c r="F5151">
        <v>80.110000999999997</v>
      </c>
      <c r="G5151">
        <v>80.110000999999997</v>
      </c>
      <c r="H5151">
        <v>0</v>
      </c>
    </row>
    <row r="5152" spans="1:8" x14ac:dyDescent="0.25">
      <c r="A5152" s="1">
        <v>41318</v>
      </c>
      <c r="B5152" s="1" t="str">
        <f t="shared" si="80"/>
        <v>2013M2</v>
      </c>
      <c r="C5152">
        <v>80.050003000000004</v>
      </c>
      <c r="D5152">
        <v>80.510002</v>
      </c>
      <c r="E5152">
        <v>79.839995999999999</v>
      </c>
      <c r="F5152">
        <v>80.089995999999999</v>
      </c>
      <c r="G5152">
        <v>80.089995999999999</v>
      </c>
      <c r="H5152">
        <v>0</v>
      </c>
    </row>
    <row r="5153" spans="1:8" x14ac:dyDescent="0.25">
      <c r="A5153" s="1">
        <v>41319</v>
      </c>
      <c r="B5153" s="1" t="str">
        <f t="shared" si="80"/>
        <v>2013M2</v>
      </c>
      <c r="C5153">
        <v>79.839995999999999</v>
      </c>
      <c r="D5153">
        <v>80.620002999999997</v>
      </c>
      <c r="E5153">
        <v>79.839995999999999</v>
      </c>
      <c r="F5153">
        <v>80.459998999999996</v>
      </c>
      <c r="G5153">
        <v>80.459998999999996</v>
      </c>
      <c r="H5153">
        <v>0</v>
      </c>
    </row>
    <row r="5154" spans="1:8" x14ac:dyDescent="0.25">
      <c r="A5154" s="1">
        <v>41320</v>
      </c>
      <c r="B5154" s="1" t="str">
        <f t="shared" si="80"/>
        <v>2013M2</v>
      </c>
      <c r="C5154">
        <v>80.430000000000007</v>
      </c>
      <c r="D5154">
        <v>80.620002999999997</v>
      </c>
      <c r="E5154">
        <v>80.050003000000004</v>
      </c>
      <c r="F5154">
        <v>80.580001999999993</v>
      </c>
      <c r="G5154">
        <v>80.580001999999993</v>
      </c>
      <c r="H5154">
        <v>0</v>
      </c>
    </row>
    <row r="5155" spans="1:8" x14ac:dyDescent="0.25">
      <c r="A5155" s="1">
        <v>41324</v>
      </c>
      <c r="B5155" s="1" t="str">
        <f t="shared" si="80"/>
        <v>2013M2</v>
      </c>
      <c r="C5155">
        <v>80.639999000000003</v>
      </c>
      <c r="D5155">
        <v>80.730002999999996</v>
      </c>
      <c r="E5155">
        <v>80.430000000000007</v>
      </c>
      <c r="F5155">
        <v>80.470000999999996</v>
      </c>
      <c r="G5155">
        <v>80.470000999999996</v>
      </c>
      <c r="H5155">
        <v>0</v>
      </c>
    </row>
    <row r="5156" spans="1:8" x14ac:dyDescent="0.25">
      <c r="A5156" s="1">
        <v>41325</v>
      </c>
      <c r="B5156" s="1" t="str">
        <f t="shared" si="80"/>
        <v>2013M2</v>
      </c>
      <c r="C5156">
        <v>80.419998000000007</v>
      </c>
      <c r="D5156">
        <v>81.120002999999997</v>
      </c>
      <c r="E5156">
        <v>80.269997000000004</v>
      </c>
      <c r="F5156">
        <v>81.089995999999999</v>
      </c>
      <c r="G5156">
        <v>81.089995999999999</v>
      </c>
      <c r="H5156">
        <v>0</v>
      </c>
    </row>
    <row r="5157" spans="1:8" x14ac:dyDescent="0.25">
      <c r="A5157" s="1">
        <v>41326</v>
      </c>
      <c r="B5157" s="1" t="str">
        <f t="shared" si="80"/>
        <v>2013M2</v>
      </c>
      <c r="C5157">
        <v>81.080001999999993</v>
      </c>
      <c r="D5157">
        <v>81.510002</v>
      </c>
      <c r="E5157">
        <v>80.269997000000004</v>
      </c>
      <c r="F5157">
        <v>81.459998999999996</v>
      </c>
      <c r="G5157">
        <v>81.459998999999996</v>
      </c>
      <c r="H5157">
        <v>0</v>
      </c>
    </row>
    <row r="5158" spans="1:8" x14ac:dyDescent="0.25">
      <c r="A5158" s="1">
        <v>41327</v>
      </c>
      <c r="B5158" s="1" t="str">
        <f t="shared" si="80"/>
        <v>2013M2</v>
      </c>
      <c r="C5158">
        <v>81.370002999999997</v>
      </c>
      <c r="D5158">
        <v>81.589995999999999</v>
      </c>
      <c r="E5158">
        <v>81.029999000000004</v>
      </c>
      <c r="F5158">
        <v>81.480002999999996</v>
      </c>
      <c r="G5158">
        <v>81.480002999999996</v>
      </c>
      <c r="H5158">
        <v>0</v>
      </c>
    </row>
    <row r="5159" spans="1:8" x14ac:dyDescent="0.25">
      <c r="A5159" s="1">
        <v>41330</v>
      </c>
      <c r="B5159" s="1" t="str">
        <f t="shared" si="80"/>
        <v>2013M2</v>
      </c>
      <c r="C5159">
        <v>81.620002999999997</v>
      </c>
      <c r="D5159">
        <v>81.919998000000007</v>
      </c>
      <c r="E5159">
        <v>81.069999999999993</v>
      </c>
      <c r="F5159">
        <v>81.669998000000007</v>
      </c>
      <c r="G5159">
        <v>81.669998000000007</v>
      </c>
      <c r="H5159">
        <v>0</v>
      </c>
    </row>
    <row r="5160" spans="1:8" x14ac:dyDescent="0.25">
      <c r="A5160" s="1">
        <v>41331</v>
      </c>
      <c r="B5160" s="1" t="str">
        <f t="shared" si="80"/>
        <v>2013M2</v>
      </c>
      <c r="C5160">
        <v>81.830001999999993</v>
      </c>
      <c r="D5160">
        <v>81.949996999999996</v>
      </c>
      <c r="E5160">
        <v>81.069999999999993</v>
      </c>
      <c r="F5160">
        <v>81.870002999999997</v>
      </c>
      <c r="G5160">
        <v>81.870002999999997</v>
      </c>
      <c r="H5160">
        <v>0</v>
      </c>
    </row>
    <row r="5161" spans="1:8" x14ac:dyDescent="0.25">
      <c r="A5161" s="1">
        <v>41332</v>
      </c>
      <c r="B5161" s="1" t="str">
        <f t="shared" si="80"/>
        <v>2013M2</v>
      </c>
      <c r="C5161">
        <v>81.860000999999997</v>
      </c>
      <c r="D5161">
        <v>81.949996999999996</v>
      </c>
      <c r="E5161">
        <v>81.5</v>
      </c>
      <c r="F5161">
        <v>81.599997999999999</v>
      </c>
      <c r="G5161">
        <v>81.599997999999999</v>
      </c>
      <c r="H5161">
        <v>0</v>
      </c>
    </row>
    <row r="5162" spans="1:8" x14ac:dyDescent="0.25">
      <c r="A5162" s="1">
        <v>41333</v>
      </c>
      <c r="B5162" s="1" t="str">
        <f t="shared" si="80"/>
        <v>2013M2</v>
      </c>
      <c r="C5162">
        <v>81.510002</v>
      </c>
      <c r="D5162">
        <v>81.989998</v>
      </c>
      <c r="E5162">
        <v>81.470000999999996</v>
      </c>
      <c r="F5162">
        <v>81.980002999999996</v>
      </c>
      <c r="G5162">
        <v>81.980002999999996</v>
      </c>
      <c r="H5162">
        <v>0</v>
      </c>
    </row>
    <row r="5163" spans="1:8" x14ac:dyDescent="0.25">
      <c r="A5163" s="1">
        <v>41334</v>
      </c>
      <c r="B5163" s="1" t="str">
        <f t="shared" si="80"/>
        <v>2013M3</v>
      </c>
      <c r="C5163">
        <v>81.919998000000007</v>
      </c>
      <c r="D5163">
        <v>82.510002</v>
      </c>
      <c r="E5163">
        <v>81.470000999999996</v>
      </c>
      <c r="F5163">
        <v>82.309997999999993</v>
      </c>
      <c r="G5163">
        <v>82.309997999999993</v>
      </c>
      <c r="H5163">
        <v>0</v>
      </c>
    </row>
    <row r="5164" spans="1:8" x14ac:dyDescent="0.25">
      <c r="A5164" s="1">
        <v>41337</v>
      </c>
      <c r="B5164" s="1" t="str">
        <f t="shared" si="80"/>
        <v>2013M3</v>
      </c>
      <c r="C5164">
        <v>82.300003000000004</v>
      </c>
      <c r="D5164">
        <v>82.470000999999996</v>
      </c>
      <c r="E5164">
        <v>82.160004000000001</v>
      </c>
      <c r="F5164">
        <v>82.220000999999996</v>
      </c>
      <c r="G5164">
        <v>82.220000999999996</v>
      </c>
      <c r="H5164">
        <v>0</v>
      </c>
    </row>
    <row r="5165" spans="1:8" x14ac:dyDescent="0.25">
      <c r="A5165" s="1">
        <v>41338</v>
      </c>
      <c r="B5165" s="1" t="str">
        <f t="shared" si="80"/>
        <v>2013M3</v>
      </c>
      <c r="C5165">
        <v>82.129997000000003</v>
      </c>
      <c r="D5165">
        <v>82.470000999999996</v>
      </c>
      <c r="E5165">
        <v>81.900002000000001</v>
      </c>
      <c r="F5165">
        <v>82.089995999999999</v>
      </c>
      <c r="G5165">
        <v>82.089995999999999</v>
      </c>
      <c r="H5165">
        <v>0</v>
      </c>
    </row>
    <row r="5166" spans="1:8" x14ac:dyDescent="0.25">
      <c r="A5166" s="1">
        <v>41339</v>
      </c>
      <c r="B5166" s="1" t="str">
        <f t="shared" si="80"/>
        <v>2013M3</v>
      </c>
      <c r="C5166">
        <v>82.029999000000004</v>
      </c>
      <c r="D5166">
        <v>82.599997999999999</v>
      </c>
      <c r="E5166">
        <v>81.900002000000001</v>
      </c>
      <c r="F5166">
        <v>82.459998999999996</v>
      </c>
      <c r="G5166">
        <v>82.459998999999996</v>
      </c>
      <c r="H5166">
        <v>0</v>
      </c>
    </row>
    <row r="5167" spans="1:8" x14ac:dyDescent="0.25">
      <c r="A5167" s="1">
        <v>41340</v>
      </c>
      <c r="B5167" s="1" t="str">
        <f t="shared" si="80"/>
        <v>2013M3</v>
      </c>
      <c r="C5167">
        <v>82.559997999999993</v>
      </c>
      <c r="D5167">
        <v>82.599997999999999</v>
      </c>
      <c r="E5167">
        <v>81.93</v>
      </c>
      <c r="F5167">
        <v>82.080001999999993</v>
      </c>
      <c r="G5167">
        <v>82.080001999999993</v>
      </c>
      <c r="H5167">
        <v>0</v>
      </c>
    </row>
    <row r="5168" spans="1:8" x14ac:dyDescent="0.25">
      <c r="A5168" s="1">
        <v>41341</v>
      </c>
      <c r="B5168" s="1" t="str">
        <f t="shared" si="80"/>
        <v>2013M3</v>
      </c>
      <c r="C5168">
        <v>82.099997999999999</v>
      </c>
      <c r="D5168">
        <v>82.919998000000007</v>
      </c>
      <c r="E5168">
        <v>81.959998999999996</v>
      </c>
      <c r="F5168">
        <v>82.699996999999996</v>
      </c>
      <c r="G5168">
        <v>82.699996999999996</v>
      </c>
      <c r="H5168">
        <v>0</v>
      </c>
    </row>
    <row r="5169" spans="1:8" x14ac:dyDescent="0.25">
      <c r="A5169" s="1">
        <v>41344</v>
      </c>
      <c r="B5169" s="1" t="str">
        <f t="shared" si="80"/>
        <v>2013M3</v>
      </c>
      <c r="C5169">
        <v>82.809997999999993</v>
      </c>
      <c r="D5169">
        <v>82.860000999999997</v>
      </c>
      <c r="E5169">
        <v>82.519997000000004</v>
      </c>
      <c r="F5169">
        <v>82.57</v>
      </c>
      <c r="G5169">
        <v>82.57</v>
      </c>
      <c r="H5169">
        <v>0</v>
      </c>
    </row>
    <row r="5170" spans="1:8" x14ac:dyDescent="0.25">
      <c r="A5170" s="1">
        <v>41345</v>
      </c>
      <c r="B5170" s="1" t="str">
        <f t="shared" si="80"/>
        <v>2013M3</v>
      </c>
      <c r="C5170">
        <v>82.660004000000001</v>
      </c>
      <c r="D5170">
        <v>82.830001999999993</v>
      </c>
      <c r="E5170">
        <v>82.410004000000001</v>
      </c>
      <c r="F5170">
        <v>82.580001999999993</v>
      </c>
      <c r="G5170">
        <v>82.580001999999993</v>
      </c>
      <c r="H5170">
        <v>0</v>
      </c>
    </row>
    <row r="5171" spans="1:8" x14ac:dyDescent="0.25">
      <c r="A5171" s="1">
        <v>41346</v>
      </c>
      <c r="B5171" s="1" t="str">
        <f t="shared" si="80"/>
        <v>2013M3</v>
      </c>
      <c r="C5171">
        <v>82.599997999999999</v>
      </c>
      <c r="D5171">
        <v>83.059997999999993</v>
      </c>
      <c r="E5171">
        <v>82.330001999999993</v>
      </c>
      <c r="F5171">
        <v>82.889999000000003</v>
      </c>
      <c r="G5171">
        <v>82.889999000000003</v>
      </c>
      <c r="H5171">
        <v>0</v>
      </c>
    </row>
    <row r="5172" spans="1:8" x14ac:dyDescent="0.25">
      <c r="A5172" s="1">
        <v>41347</v>
      </c>
      <c r="B5172" s="1" t="str">
        <f t="shared" si="80"/>
        <v>2013M3</v>
      </c>
      <c r="C5172">
        <v>82.900002000000001</v>
      </c>
      <c r="D5172">
        <v>83.169998000000007</v>
      </c>
      <c r="E5172">
        <v>82.330001999999993</v>
      </c>
      <c r="F5172">
        <v>82.610000999999997</v>
      </c>
      <c r="G5172">
        <v>82.610000999999997</v>
      </c>
      <c r="H5172">
        <v>0</v>
      </c>
    </row>
    <row r="5173" spans="1:8" x14ac:dyDescent="0.25">
      <c r="A5173" s="1">
        <v>41348</v>
      </c>
      <c r="B5173" s="1" t="str">
        <f t="shared" si="80"/>
        <v>2013M3</v>
      </c>
      <c r="C5173">
        <v>82.550003000000004</v>
      </c>
      <c r="D5173">
        <v>83.169998000000007</v>
      </c>
      <c r="E5173">
        <v>82.050003000000004</v>
      </c>
      <c r="F5173">
        <v>82.260002</v>
      </c>
      <c r="G5173">
        <v>82.260002</v>
      </c>
      <c r="H5173">
        <v>0</v>
      </c>
    </row>
    <row r="5174" spans="1:8" x14ac:dyDescent="0.25">
      <c r="A5174" s="1">
        <v>41351</v>
      </c>
      <c r="B5174" s="1" t="str">
        <f t="shared" si="80"/>
        <v>2013M3</v>
      </c>
      <c r="C5174">
        <v>82.790001000000004</v>
      </c>
      <c r="D5174">
        <v>82.879997000000003</v>
      </c>
      <c r="E5174">
        <v>82.440002000000007</v>
      </c>
      <c r="F5174">
        <v>82.690002000000007</v>
      </c>
      <c r="G5174">
        <v>82.690002000000007</v>
      </c>
      <c r="H5174">
        <v>0</v>
      </c>
    </row>
    <row r="5175" spans="1:8" x14ac:dyDescent="0.25">
      <c r="A5175" s="1">
        <v>41352</v>
      </c>
      <c r="B5175" s="1" t="str">
        <f t="shared" si="80"/>
        <v>2013M3</v>
      </c>
      <c r="C5175">
        <v>82.720000999999996</v>
      </c>
      <c r="D5175">
        <v>83.099997999999999</v>
      </c>
      <c r="E5175">
        <v>82.440002000000007</v>
      </c>
      <c r="F5175">
        <v>82.989998</v>
      </c>
      <c r="G5175">
        <v>82.989998</v>
      </c>
      <c r="H5175">
        <v>0</v>
      </c>
    </row>
    <row r="5176" spans="1:8" x14ac:dyDescent="0.25">
      <c r="A5176" s="1">
        <v>41353</v>
      </c>
      <c r="B5176" s="1" t="str">
        <f t="shared" si="80"/>
        <v>2013M3</v>
      </c>
      <c r="C5176">
        <v>83.040001000000004</v>
      </c>
      <c r="D5176">
        <v>83.099997999999999</v>
      </c>
      <c r="E5176">
        <v>82.57</v>
      </c>
      <c r="F5176">
        <v>82.779999000000004</v>
      </c>
      <c r="G5176">
        <v>82.779999000000004</v>
      </c>
      <c r="H5176">
        <v>0</v>
      </c>
    </row>
    <row r="5177" spans="1:8" x14ac:dyDescent="0.25">
      <c r="A5177" s="1">
        <v>41354</v>
      </c>
      <c r="B5177" s="1" t="str">
        <f t="shared" si="80"/>
        <v>2013M3</v>
      </c>
      <c r="C5177">
        <v>82.879997000000003</v>
      </c>
      <c r="D5177">
        <v>83.019997000000004</v>
      </c>
      <c r="E5177">
        <v>82.68</v>
      </c>
      <c r="F5177">
        <v>82.800003000000004</v>
      </c>
      <c r="G5177">
        <v>82.800003000000004</v>
      </c>
      <c r="H5177">
        <v>0</v>
      </c>
    </row>
    <row r="5178" spans="1:8" x14ac:dyDescent="0.25">
      <c r="A5178" s="1">
        <v>41355</v>
      </c>
      <c r="B5178" s="1" t="str">
        <f t="shared" si="80"/>
        <v>2013M3</v>
      </c>
      <c r="C5178">
        <v>82.809997999999993</v>
      </c>
      <c r="D5178">
        <v>83.019997000000004</v>
      </c>
      <c r="E5178">
        <v>82.290001000000004</v>
      </c>
      <c r="F5178">
        <v>82.529999000000004</v>
      </c>
      <c r="G5178">
        <v>82.529999000000004</v>
      </c>
      <c r="H5178">
        <v>0</v>
      </c>
    </row>
    <row r="5179" spans="1:8" x14ac:dyDescent="0.25">
      <c r="A5179" s="1">
        <v>41358</v>
      </c>
      <c r="B5179" s="1" t="str">
        <f t="shared" si="80"/>
        <v>2013M3</v>
      </c>
      <c r="C5179">
        <v>82.449996999999996</v>
      </c>
      <c r="D5179">
        <v>82.949996999999996</v>
      </c>
      <c r="E5179">
        <v>82.150002000000001</v>
      </c>
      <c r="F5179">
        <v>82.870002999999997</v>
      </c>
      <c r="G5179">
        <v>82.870002999999997</v>
      </c>
      <c r="H5179">
        <v>0</v>
      </c>
    </row>
    <row r="5180" spans="1:8" x14ac:dyDescent="0.25">
      <c r="A5180" s="1">
        <v>41359</v>
      </c>
      <c r="B5180" s="1" t="str">
        <f t="shared" si="80"/>
        <v>2013M3</v>
      </c>
      <c r="C5180">
        <v>82.889999000000003</v>
      </c>
      <c r="D5180">
        <v>82.980002999999996</v>
      </c>
      <c r="E5180">
        <v>82.150002000000001</v>
      </c>
      <c r="F5180">
        <v>82.879997000000003</v>
      </c>
      <c r="G5180">
        <v>82.879997000000003</v>
      </c>
      <c r="H5180">
        <v>0</v>
      </c>
    </row>
    <row r="5181" spans="1:8" x14ac:dyDescent="0.25">
      <c r="A5181" s="1">
        <v>41360</v>
      </c>
      <c r="B5181" s="1" t="str">
        <f t="shared" si="80"/>
        <v>2013M3</v>
      </c>
      <c r="C5181">
        <v>82.870002999999997</v>
      </c>
      <c r="D5181">
        <v>83.300003000000004</v>
      </c>
      <c r="E5181">
        <v>82.839995999999999</v>
      </c>
      <c r="F5181">
        <v>83.209998999999996</v>
      </c>
      <c r="G5181">
        <v>83.209998999999996</v>
      </c>
      <c r="H5181">
        <v>0</v>
      </c>
    </row>
    <row r="5182" spans="1:8" x14ac:dyDescent="0.25">
      <c r="A5182" s="1">
        <v>41361</v>
      </c>
      <c r="B5182" s="1" t="str">
        <f t="shared" si="80"/>
        <v>2013M3</v>
      </c>
      <c r="C5182">
        <v>83.199996999999996</v>
      </c>
      <c r="D5182">
        <v>83.300003000000004</v>
      </c>
      <c r="E5182">
        <v>82.830001999999993</v>
      </c>
      <c r="F5182">
        <v>82.989998</v>
      </c>
      <c r="G5182">
        <v>82.989998</v>
      </c>
      <c r="H5182">
        <v>0</v>
      </c>
    </row>
    <row r="5183" spans="1:8" x14ac:dyDescent="0.25">
      <c r="A5183" s="1">
        <v>41365</v>
      </c>
      <c r="B5183" s="1" t="str">
        <f t="shared" si="80"/>
        <v>2013M4</v>
      </c>
      <c r="C5183">
        <v>83.040001000000004</v>
      </c>
      <c r="D5183">
        <v>83.18</v>
      </c>
      <c r="E5183">
        <v>82.650002000000001</v>
      </c>
      <c r="F5183">
        <v>82.730002999999996</v>
      </c>
      <c r="G5183">
        <v>82.730002999999996</v>
      </c>
      <c r="H5183">
        <v>0</v>
      </c>
    </row>
    <row r="5184" spans="1:8" x14ac:dyDescent="0.25">
      <c r="A5184" s="1">
        <v>41366</v>
      </c>
      <c r="B5184" s="1" t="str">
        <f t="shared" si="80"/>
        <v>2013M4</v>
      </c>
      <c r="C5184">
        <v>82.720000999999996</v>
      </c>
      <c r="D5184">
        <v>82.949996999999996</v>
      </c>
      <c r="E5184">
        <v>82.489998</v>
      </c>
      <c r="F5184">
        <v>82.940002000000007</v>
      </c>
      <c r="G5184">
        <v>82.940002000000007</v>
      </c>
      <c r="H5184">
        <v>0</v>
      </c>
    </row>
    <row r="5185" spans="1:8" x14ac:dyDescent="0.25">
      <c r="A5185" s="1">
        <v>41367</v>
      </c>
      <c r="B5185" s="1" t="str">
        <f t="shared" si="80"/>
        <v>2013M4</v>
      </c>
      <c r="C5185">
        <v>82.489998</v>
      </c>
      <c r="D5185">
        <v>83.07</v>
      </c>
      <c r="E5185">
        <v>82.489998</v>
      </c>
      <c r="F5185">
        <v>82.720000999999996</v>
      </c>
      <c r="G5185">
        <v>82.720000999999996</v>
      </c>
      <c r="H5185">
        <v>0</v>
      </c>
    </row>
    <row r="5186" spans="1:8" x14ac:dyDescent="0.25">
      <c r="A5186" s="1">
        <v>41368</v>
      </c>
      <c r="B5186" s="1" t="str">
        <f t="shared" si="80"/>
        <v>2013M4</v>
      </c>
      <c r="C5186">
        <v>82.620002999999997</v>
      </c>
      <c r="D5186">
        <v>83.489998</v>
      </c>
      <c r="E5186">
        <v>82.620002999999997</v>
      </c>
      <c r="F5186">
        <v>82.68</v>
      </c>
      <c r="G5186">
        <v>82.68</v>
      </c>
      <c r="H5186">
        <v>0</v>
      </c>
    </row>
    <row r="5187" spans="1:8" x14ac:dyDescent="0.25">
      <c r="A5187" s="1">
        <v>41369</v>
      </c>
      <c r="B5187" s="1" t="str">
        <f t="shared" ref="B5187:B5250" si="81">YEAR(A5187)&amp;"M"&amp;MONTH(A5187)</f>
        <v>2013M4</v>
      </c>
      <c r="C5187">
        <v>82.269997000000004</v>
      </c>
      <c r="D5187">
        <v>83.489998</v>
      </c>
      <c r="E5187">
        <v>82.269997000000004</v>
      </c>
      <c r="F5187">
        <v>82.5</v>
      </c>
      <c r="G5187">
        <v>82.5</v>
      </c>
      <c r="H5187">
        <v>0</v>
      </c>
    </row>
    <row r="5188" spans="1:8" x14ac:dyDescent="0.25">
      <c r="A5188" s="1">
        <v>41372</v>
      </c>
      <c r="B5188" s="1" t="str">
        <f t="shared" si="81"/>
        <v>2013M4</v>
      </c>
      <c r="C5188">
        <v>82.489998</v>
      </c>
      <c r="D5188">
        <v>82.830001999999993</v>
      </c>
      <c r="E5188">
        <v>82.489998</v>
      </c>
      <c r="F5188">
        <v>82.75</v>
      </c>
      <c r="G5188">
        <v>82.75</v>
      </c>
      <c r="H5188">
        <v>0</v>
      </c>
    </row>
    <row r="5189" spans="1:8" x14ac:dyDescent="0.25">
      <c r="A5189" s="1">
        <v>41373</v>
      </c>
      <c r="B5189" s="1" t="str">
        <f t="shared" si="81"/>
        <v>2013M4</v>
      </c>
      <c r="C5189">
        <v>82.279999000000004</v>
      </c>
      <c r="D5189">
        <v>82.830001999999993</v>
      </c>
      <c r="E5189">
        <v>82.279999000000004</v>
      </c>
      <c r="F5189">
        <v>82.309997999999993</v>
      </c>
      <c r="G5189">
        <v>82.309997999999993</v>
      </c>
      <c r="H5189">
        <v>0</v>
      </c>
    </row>
    <row r="5190" spans="1:8" x14ac:dyDescent="0.25">
      <c r="A5190" s="1">
        <v>41374</v>
      </c>
      <c r="B5190" s="1" t="str">
        <f t="shared" si="81"/>
        <v>2013M4</v>
      </c>
      <c r="C5190">
        <v>82.230002999999996</v>
      </c>
      <c r="D5190">
        <v>82.699996999999996</v>
      </c>
      <c r="E5190">
        <v>82.230002999999996</v>
      </c>
      <c r="F5190">
        <v>82.529999000000004</v>
      </c>
      <c r="G5190">
        <v>82.529999000000004</v>
      </c>
      <c r="H5190">
        <v>0</v>
      </c>
    </row>
    <row r="5191" spans="1:8" x14ac:dyDescent="0.25">
      <c r="A5191" s="1">
        <v>41375</v>
      </c>
      <c r="B5191" s="1" t="str">
        <f t="shared" si="81"/>
        <v>2013M4</v>
      </c>
      <c r="C5191">
        <v>82.07</v>
      </c>
      <c r="D5191">
        <v>82.580001999999993</v>
      </c>
      <c r="E5191">
        <v>82.07</v>
      </c>
      <c r="F5191">
        <v>82.25</v>
      </c>
      <c r="G5191">
        <v>82.25</v>
      </c>
      <c r="H5191">
        <v>0</v>
      </c>
    </row>
    <row r="5192" spans="1:8" x14ac:dyDescent="0.25">
      <c r="A5192" s="1">
        <v>41376</v>
      </c>
      <c r="B5192" s="1" t="str">
        <f t="shared" si="81"/>
        <v>2013M4</v>
      </c>
      <c r="C5192">
        <v>82.050003000000004</v>
      </c>
      <c r="D5192">
        <v>82.580001999999993</v>
      </c>
      <c r="E5192">
        <v>82.050003000000004</v>
      </c>
      <c r="F5192">
        <v>82.309997999999993</v>
      </c>
      <c r="G5192">
        <v>82.309997999999993</v>
      </c>
      <c r="H5192">
        <v>0</v>
      </c>
    </row>
    <row r="5193" spans="1:8" x14ac:dyDescent="0.25">
      <c r="A5193" s="1">
        <v>41379</v>
      </c>
      <c r="B5193" s="1" t="str">
        <f t="shared" si="81"/>
        <v>2013M4</v>
      </c>
      <c r="C5193">
        <v>81.959998999999996</v>
      </c>
      <c r="D5193">
        <v>82.440002000000007</v>
      </c>
      <c r="E5193">
        <v>81.959998999999996</v>
      </c>
      <c r="F5193">
        <v>82.419998000000007</v>
      </c>
      <c r="G5193">
        <v>82.419998000000007</v>
      </c>
      <c r="H5193">
        <v>0</v>
      </c>
    </row>
    <row r="5194" spans="1:8" x14ac:dyDescent="0.25">
      <c r="A5194" s="1">
        <v>41380</v>
      </c>
      <c r="B5194" s="1" t="str">
        <f t="shared" si="81"/>
        <v>2013M4</v>
      </c>
      <c r="C5194">
        <v>81.720000999999996</v>
      </c>
      <c r="D5194">
        <v>82.519997000000004</v>
      </c>
      <c r="E5194">
        <v>81.720000999999996</v>
      </c>
      <c r="F5194">
        <v>81.75</v>
      </c>
      <c r="G5194">
        <v>81.75</v>
      </c>
      <c r="H5194">
        <v>0</v>
      </c>
    </row>
    <row r="5195" spans="1:8" x14ac:dyDescent="0.25">
      <c r="A5195" s="1">
        <v>41381</v>
      </c>
      <c r="B5195" s="1" t="str">
        <f t="shared" si="81"/>
        <v>2013M4</v>
      </c>
      <c r="C5195">
        <v>81.819999999999993</v>
      </c>
      <c r="D5195">
        <v>82.699996999999996</v>
      </c>
      <c r="E5195">
        <v>81.819999999999993</v>
      </c>
      <c r="F5195">
        <v>82.660004000000001</v>
      </c>
      <c r="G5195">
        <v>82.660004000000001</v>
      </c>
      <c r="H5195">
        <v>0</v>
      </c>
    </row>
    <row r="5196" spans="1:8" x14ac:dyDescent="0.25">
      <c r="A5196" s="1">
        <v>41382</v>
      </c>
      <c r="B5196" s="1" t="str">
        <f t="shared" si="81"/>
        <v>2013M4</v>
      </c>
      <c r="C5196">
        <v>82.639999000000003</v>
      </c>
      <c r="D5196">
        <v>82.660004000000001</v>
      </c>
      <c r="E5196">
        <v>82.349997999999999</v>
      </c>
      <c r="F5196">
        <v>82.550003000000004</v>
      </c>
      <c r="G5196">
        <v>82.550003000000004</v>
      </c>
      <c r="H5196">
        <v>0</v>
      </c>
    </row>
    <row r="5197" spans="1:8" x14ac:dyDescent="0.25">
      <c r="A5197" s="1">
        <v>41383</v>
      </c>
      <c r="B5197" s="1" t="str">
        <f t="shared" si="81"/>
        <v>2013M4</v>
      </c>
      <c r="C5197">
        <v>82.309997999999993</v>
      </c>
      <c r="D5197">
        <v>82.779999000000004</v>
      </c>
      <c r="E5197">
        <v>82.309997999999993</v>
      </c>
      <c r="F5197">
        <v>82.709998999999996</v>
      </c>
      <c r="G5197">
        <v>82.709998999999996</v>
      </c>
      <c r="H5197">
        <v>0</v>
      </c>
    </row>
    <row r="5198" spans="1:8" x14ac:dyDescent="0.25">
      <c r="A5198" s="1">
        <v>41386</v>
      </c>
      <c r="B5198" s="1" t="str">
        <f t="shared" si="81"/>
        <v>2013M4</v>
      </c>
      <c r="C5198">
        <v>82.309997999999993</v>
      </c>
      <c r="D5198">
        <v>82.910004000000001</v>
      </c>
      <c r="E5198">
        <v>82.309997999999993</v>
      </c>
      <c r="F5198">
        <v>82.68</v>
      </c>
      <c r="G5198">
        <v>82.68</v>
      </c>
      <c r="H5198">
        <v>0</v>
      </c>
    </row>
    <row r="5199" spans="1:8" x14ac:dyDescent="0.25">
      <c r="A5199" s="1">
        <v>41387</v>
      </c>
      <c r="B5199" s="1" t="str">
        <f t="shared" si="81"/>
        <v>2013M4</v>
      </c>
      <c r="C5199">
        <v>82.639999000000003</v>
      </c>
      <c r="D5199">
        <v>83.059997999999993</v>
      </c>
      <c r="E5199">
        <v>82.519997000000004</v>
      </c>
      <c r="F5199">
        <v>83.029999000000004</v>
      </c>
      <c r="G5199">
        <v>83.029999000000004</v>
      </c>
      <c r="H5199">
        <v>0</v>
      </c>
    </row>
    <row r="5200" spans="1:8" x14ac:dyDescent="0.25">
      <c r="A5200" s="1">
        <v>41388</v>
      </c>
      <c r="B5200" s="1" t="str">
        <f t="shared" si="81"/>
        <v>2013M4</v>
      </c>
      <c r="C5200">
        <v>83.010002</v>
      </c>
      <c r="D5200">
        <v>83.190002000000007</v>
      </c>
      <c r="E5200">
        <v>82.849997999999999</v>
      </c>
      <c r="F5200">
        <v>82.93</v>
      </c>
      <c r="G5200">
        <v>82.93</v>
      </c>
      <c r="H5200">
        <v>0</v>
      </c>
    </row>
    <row r="5201" spans="1:8" x14ac:dyDescent="0.25">
      <c r="A5201" s="1">
        <v>41389</v>
      </c>
      <c r="B5201" s="1" t="str">
        <f t="shared" si="81"/>
        <v>2013M4</v>
      </c>
      <c r="C5201">
        <v>82.400002000000001</v>
      </c>
      <c r="D5201">
        <v>83.190002000000007</v>
      </c>
      <c r="E5201">
        <v>82.400002000000001</v>
      </c>
      <c r="F5201">
        <v>82.739998</v>
      </c>
      <c r="G5201">
        <v>82.739998</v>
      </c>
      <c r="H5201">
        <v>0</v>
      </c>
    </row>
    <row r="5202" spans="1:8" x14ac:dyDescent="0.25">
      <c r="A5202" s="1">
        <v>41390</v>
      </c>
      <c r="B5202" s="1" t="str">
        <f t="shared" si="81"/>
        <v>2013M4</v>
      </c>
      <c r="C5202">
        <v>82.809997999999993</v>
      </c>
      <c r="D5202">
        <v>82.839995999999999</v>
      </c>
      <c r="E5202">
        <v>82.389999000000003</v>
      </c>
      <c r="F5202">
        <v>82.480002999999996</v>
      </c>
      <c r="G5202">
        <v>82.480002999999996</v>
      </c>
      <c r="H5202">
        <v>0</v>
      </c>
    </row>
    <row r="5203" spans="1:8" x14ac:dyDescent="0.25">
      <c r="A5203" s="1">
        <v>41393</v>
      </c>
      <c r="B5203" s="1" t="str">
        <f t="shared" si="81"/>
        <v>2013M4</v>
      </c>
      <c r="C5203">
        <v>82.040001000000004</v>
      </c>
      <c r="D5203">
        <v>82.489998</v>
      </c>
      <c r="E5203">
        <v>82.040001000000004</v>
      </c>
      <c r="F5203">
        <v>82.150002000000001</v>
      </c>
      <c r="G5203">
        <v>82.150002000000001</v>
      </c>
      <c r="H5203">
        <v>0</v>
      </c>
    </row>
    <row r="5204" spans="1:8" x14ac:dyDescent="0.25">
      <c r="A5204" s="1">
        <v>41394</v>
      </c>
      <c r="B5204" s="1" t="str">
        <f t="shared" si="81"/>
        <v>2013M4</v>
      </c>
      <c r="C5204">
        <v>82.160004000000001</v>
      </c>
      <c r="D5204">
        <v>82.269997000000004</v>
      </c>
      <c r="E5204">
        <v>81.599997999999999</v>
      </c>
      <c r="F5204">
        <v>81.730002999999996</v>
      </c>
      <c r="G5204">
        <v>81.730002999999996</v>
      </c>
      <c r="H5204">
        <v>0</v>
      </c>
    </row>
    <row r="5205" spans="1:8" x14ac:dyDescent="0.25">
      <c r="A5205" s="1">
        <v>41395</v>
      </c>
      <c r="B5205" s="1" t="str">
        <f t="shared" si="81"/>
        <v>2013M5</v>
      </c>
      <c r="C5205">
        <v>81.709998999999996</v>
      </c>
      <c r="D5205">
        <v>81.739998</v>
      </c>
      <c r="E5205">
        <v>81.330001999999993</v>
      </c>
      <c r="F5205">
        <v>81.639999000000003</v>
      </c>
      <c r="G5205">
        <v>81.639999000000003</v>
      </c>
      <c r="H5205">
        <v>0</v>
      </c>
    </row>
    <row r="5206" spans="1:8" x14ac:dyDescent="0.25">
      <c r="A5206" s="1">
        <v>41396</v>
      </c>
      <c r="B5206" s="1" t="str">
        <f t="shared" si="81"/>
        <v>2013M5</v>
      </c>
      <c r="C5206">
        <v>81.620002999999997</v>
      </c>
      <c r="D5206">
        <v>82.349997999999999</v>
      </c>
      <c r="E5206">
        <v>81.510002</v>
      </c>
      <c r="F5206">
        <v>82.209998999999996</v>
      </c>
      <c r="G5206">
        <v>82.209998999999996</v>
      </c>
      <c r="H5206">
        <v>0</v>
      </c>
    </row>
    <row r="5207" spans="1:8" x14ac:dyDescent="0.25">
      <c r="A5207" s="1">
        <v>41397</v>
      </c>
      <c r="B5207" s="1" t="str">
        <f t="shared" si="81"/>
        <v>2013M5</v>
      </c>
      <c r="C5207">
        <v>82.220000999999996</v>
      </c>
      <c r="D5207">
        <v>82.519997000000004</v>
      </c>
      <c r="E5207">
        <v>81.910004000000001</v>
      </c>
      <c r="F5207">
        <v>82.099997999999999</v>
      </c>
      <c r="G5207">
        <v>82.099997999999999</v>
      </c>
      <c r="H5207">
        <v>0</v>
      </c>
    </row>
    <row r="5208" spans="1:8" x14ac:dyDescent="0.25">
      <c r="A5208" s="1">
        <v>41400</v>
      </c>
      <c r="B5208" s="1" t="str">
        <f t="shared" si="81"/>
        <v>2013M5</v>
      </c>
      <c r="C5208">
        <v>81.980002999999996</v>
      </c>
      <c r="D5208">
        <v>82.410004000000001</v>
      </c>
      <c r="E5208">
        <v>81.980002999999996</v>
      </c>
      <c r="F5208">
        <v>82.32</v>
      </c>
      <c r="G5208">
        <v>82.32</v>
      </c>
      <c r="H5208">
        <v>0</v>
      </c>
    </row>
    <row r="5209" spans="1:8" x14ac:dyDescent="0.25">
      <c r="A5209" s="1">
        <v>41401</v>
      </c>
      <c r="B5209" s="1" t="str">
        <f t="shared" si="81"/>
        <v>2013M5</v>
      </c>
      <c r="C5209">
        <v>82.32</v>
      </c>
      <c r="D5209">
        <v>82.349997999999999</v>
      </c>
      <c r="E5209">
        <v>82.07</v>
      </c>
      <c r="F5209">
        <v>82.300003000000004</v>
      </c>
      <c r="G5209">
        <v>82.300003000000004</v>
      </c>
      <c r="H5209">
        <v>0</v>
      </c>
    </row>
    <row r="5210" spans="1:8" x14ac:dyDescent="0.25">
      <c r="A5210" s="1">
        <v>41402</v>
      </c>
      <c r="B5210" s="1" t="str">
        <f t="shared" si="81"/>
        <v>2013M5</v>
      </c>
      <c r="C5210">
        <v>81.720000999999996</v>
      </c>
      <c r="D5210">
        <v>82.349997999999999</v>
      </c>
      <c r="E5210">
        <v>81.720000999999996</v>
      </c>
      <c r="F5210">
        <v>81.900002000000001</v>
      </c>
      <c r="G5210">
        <v>81.900002000000001</v>
      </c>
      <c r="H5210">
        <v>0</v>
      </c>
    </row>
    <row r="5211" spans="1:8" x14ac:dyDescent="0.25">
      <c r="A5211" s="1">
        <v>41403</v>
      </c>
      <c r="B5211" s="1" t="str">
        <f t="shared" si="81"/>
        <v>2013M5</v>
      </c>
      <c r="C5211">
        <v>81.720000999999996</v>
      </c>
      <c r="D5211">
        <v>82.82</v>
      </c>
      <c r="E5211">
        <v>81.720000999999996</v>
      </c>
      <c r="F5211">
        <v>82.790001000000004</v>
      </c>
      <c r="G5211">
        <v>82.790001000000004</v>
      </c>
      <c r="H5211">
        <v>0</v>
      </c>
    </row>
    <row r="5212" spans="1:8" x14ac:dyDescent="0.25">
      <c r="A5212" s="1">
        <v>41404</v>
      </c>
      <c r="B5212" s="1" t="str">
        <f t="shared" si="81"/>
        <v>2013M5</v>
      </c>
      <c r="C5212">
        <v>81.779999000000004</v>
      </c>
      <c r="D5212">
        <v>83.440002000000007</v>
      </c>
      <c r="E5212">
        <v>81.779999000000004</v>
      </c>
      <c r="F5212">
        <v>83.139999000000003</v>
      </c>
      <c r="G5212">
        <v>83.139999000000003</v>
      </c>
      <c r="H5212">
        <v>0</v>
      </c>
    </row>
    <row r="5213" spans="1:8" x14ac:dyDescent="0.25">
      <c r="A5213" s="1">
        <v>41407</v>
      </c>
      <c r="B5213" s="1" t="str">
        <f t="shared" si="81"/>
        <v>2013M5</v>
      </c>
      <c r="C5213">
        <v>83.239998</v>
      </c>
      <c r="D5213">
        <v>83.360000999999997</v>
      </c>
      <c r="E5213">
        <v>83.07</v>
      </c>
      <c r="F5213">
        <v>83.260002</v>
      </c>
      <c r="G5213">
        <v>83.260002</v>
      </c>
      <c r="H5213">
        <v>0</v>
      </c>
    </row>
    <row r="5214" spans="1:8" x14ac:dyDescent="0.25">
      <c r="A5214" s="1">
        <v>41408</v>
      </c>
      <c r="B5214" s="1" t="str">
        <f t="shared" si="81"/>
        <v>2013M5</v>
      </c>
      <c r="C5214">
        <v>83.199996999999996</v>
      </c>
      <c r="D5214">
        <v>83.599997999999999</v>
      </c>
      <c r="E5214">
        <v>82.959998999999996</v>
      </c>
      <c r="F5214">
        <v>83.57</v>
      </c>
      <c r="G5214">
        <v>83.57</v>
      </c>
      <c r="H5214">
        <v>0</v>
      </c>
    </row>
    <row r="5215" spans="1:8" x14ac:dyDescent="0.25">
      <c r="A5215" s="1">
        <v>41409</v>
      </c>
      <c r="B5215" s="1" t="str">
        <f t="shared" si="81"/>
        <v>2013M5</v>
      </c>
      <c r="C5215">
        <v>82.959998999999996</v>
      </c>
      <c r="D5215">
        <v>84.089995999999999</v>
      </c>
      <c r="E5215">
        <v>82.959998999999996</v>
      </c>
      <c r="F5215">
        <v>83.830001999999993</v>
      </c>
      <c r="G5215">
        <v>83.830001999999993</v>
      </c>
      <c r="H5215">
        <v>0</v>
      </c>
    </row>
    <row r="5216" spans="1:8" x14ac:dyDescent="0.25">
      <c r="A5216" s="1">
        <v>41410</v>
      </c>
      <c r="B5216" s="1" t="str">
        <f t="shared" si="81"/>
        <v>2013M5</v>
      </c>
      <c r="C5216">
        <v>83.800003000000004</v>
      </c>
      <c r="D5216">
        <v>84</v>
      </c>
      <c r="E5216">
        <v>83.449996999999996</v>
      </c>
      <c r="F5216">
        <v>83.769997000000004</v>
      </c>
      <c r="G5216">
        <v>83.769997000000004</v>
      </c>
      <c r="H5216">
        <v>0</v>
      </c>
    </row>
    <row r="5217" spans="1:8" x14ac:dyDescent="0.25">
      <c r="A5217" s="1">
        <v>41411</v>
      </c>
      <c r="B5217" s="1" t="str">
        <f t="shared" si="81"/>
        <v>2013M5</v>
      </c>
      <c r="C5217">
        <v>83.730002999999996</v>
      </c>
      <c r="D5217">
        <v>84.370002999999997</v>
      </c>
      <c r="E5217">
        <v>83.720000999999996</v>
      </c>
      <c r="F5217">
        <v>84.279999000000004</v>
      </c>
      <c r="G5217">
        <v>84.279999000000004</v>
      </c>
      <c r="H5217">
        <v>0</v>
      </c>
    </row>
    <row r="5218" spans="1:8" x14ac:dyDescent="0.25">
      <c r="A5218" s="1">
        <v>41414</v>
      </c>
      <c r="B5218" s="1" t="str">
        <f t="shared" si="81"/>
        <v>2013M5</v>
      </c>
      <c r="C5218">
        <v>84.209998999999996</v>
      </c>
      <c r="D5218">
        <v>84.260002</v>
      </c>
      <c r="E5218">
        <v>83.699996999999996</v>
      </c>
      <c r="F5218">
        <v>83.809997999999993</v>
      </c>
      <c r="G5218">
        <v>83.809997999999993</v>
      </c>
      <c r="H5218">
        <v>0</v>
      </c>
    </row>
    <row r="5219" spans="1:8" x14ac:dyDescent="0.25">
      <c r="A5219" s="1">
        <v>41415</v>
      </c>
      <c r="B5219" s="1" t="str">
        <f t="shared" si="81"/>
        <v>2013M5</v>
      </c>
      <c r="C5219">
        <v>83.650002000000001</v>
      </c>
      <c r="D5219">
        <v>84.260002</v>
      </c>
      <c r="E5219">
        <v>83.650002000000001</v>
      </c>
      <c r="F5219">
        <v>83.860000999999997</v>
      </c>
      <c r="G5219">
        <v>83.860000999999997</v>
      </c>
      <c r="H5219">
        <v>0</v>
      </c>
    </row>
    <row r="5220" spans="1:8" x14ac:dyDescent="0.25">
      <c r="A5220" s="1">
        <v>41416</v>
      </c>
      <c r="B5220" s="1" t="str">
        <f t="shared" si="81"/>
        <v>2013M5</v>
      </c>
      <c r="C5220">
        <v>83.790001000000004</v>
      </c>
      <c r="D5220">
        <v>84.419998000000007</v>
      </c>
      <c r="E5220">
        <v>83.459998999999996</v>
      </c>
      <c r="F5220">
        <v>84.25</v>
      </c>
      <c r="G5220">
        <v>84.25</v>
      </c>
      <c r="H5220">
        <v>0</v>
      </c>
    </row>
    <row r="5221" spans="1:8" x14ac:dyDescent="0.25">
      <c r="A5221" s="1">
        <v>41417</v>
      </c>
      <c r="B5221" s="1" t="str">
        <f t="shared" si="81"/>
        <v>2013M5</v>
      </c>
      <c r="C5221">
        <v>83.800003000000004</v>
      </c>
      <c r="D5221">
        <v>83.800003000000004</v>
      </c>
      <c r="E5221">
        <v>83.800003000000004</v>
      </c>
      <c r="F5221">
        <v>83.800003000000004</v>
      </c>
      <c r="G5221">
        <v>83.800003000000004</v>
      </c>
      <c r="H5221">
        <v>0</v>
      </c>
    </row>
    <row r="5222" spans="1:8" x14ac:dyDescent="0.25">
      <c r="A5222" s="1">
        <v>41418</v>
      </c>
      <c r="B5222" s="1" t="str">
        <f t="shared" si="81"/>
        <v>2013M5</v>
      </c>
      <c r="C5222">
        <v>83.43</v>
      </c>
      <c r="D5222">
        <v>84.5</v>
      </c>
      <c r="E5222">
        <v>83.43</v>
      </c>
      <c r="F5222">
        <v>83.699996999999996</v>
      </c>
      <c r="G5222">
        <v>83.699996999999996</v>
      </c>
      <c r="H5222">
        <v>0</v>
      </c>
    </row>
    <row r="5223" spans="1:8" x14ac:dyDescent="0.25">
      <c r="A5223" s="1">
        <v>41422</v>
      </c>
      <c r="B5223" s="1" t="str">
        <f t="shared" si="81"/>
        <v>2013M5</v>
      </c>
      <c r="C5223">
        <v>83.669998000000007</v>
      </c>
      <c r="D5223">
        <v>84.239998</v>
      </c>
      <c r="E5223">
        <v>83.639999000000003</v>
      </c>
      <c r="F5223">
        <v>84.139999000000003</v>
      </c>
      <c r="G5223">
        <v>84.139999000000003</v>
      </c>
      <c r="H5223">
        <v>0</v>
      </c>
    </row>
    <row r="5224" spans="1:8" x14ac:dyDescent="0.25">
      <c r="A5224" s="1">
        <v>41423</v>
      </c>
      <c r="B5224" s="1" t="str">
        <f t="shared" si="81"/>
        <v>2013M5</v>
      </c>
      <c r="C5224">
        <v>84.300003000000004</v>
      </c>
      <c r="D5224">
        <v>84.370002999999997</v>
      </c>
      <c r="E5224">
        <v>83.480002999999996</v>
      </c>
      <c r="F5224">
        <v>83.639999000000003</v>
      </c>
      <c r="G5224">
        <v>83.639999000000003</v>
      </c>
      <c r="H5224">
        <v>0</v>
      </c>
    </row>
    <row r="5225" spans="1:8" x14ac:dyDescent="0.25">
      <c r="A5225" s="1">
        <v>41424</v>
      </c>
      <c r="B5225" s="1" t="str">
        <f t="shared" si="81"/>
        <v>2013M5</v>
      </c>
      <c r="C5225">
        <v>83.639999000000003</v>
      </c>
      <c r="D5225">
        <v>83.709998999999996</v>
      </c>
      <c r="E5225">
        <v>82.980002999999996</v>
      </c>
      <c r="F5225">
        <v>83.010002</v>
      </c>
      <c r="G5225">
        <v>83.010002</v>
      </c>
      <c r="H5225">
        <v>0</v>
      </c>
    </row>
    <row r="5226" spans="1:8" x14ac:dyDescent="0.25">
      <c r="A5226" s="1">
        <v>41425</v>
      </c>
      <c r="B5226" s="1" t="str">
        <f t="shared" si="81"/>
        <v>2013M5</v>
      </c>
      <c r="C5226">
        <v>82.959998999999996</v>
      </c>
      <c r="D5226">
        <v>83.709998999999996</v>
      </c>
      <c r="E5226">
        <v>82.959998999999996</v>
      </c>
      <c r="F5226">
        <v>83.379997000000003</v>
      </c>
      <c r="G5226">
        <v>83.379997000000003</v>
      </c>
      <c r="H5226">
        <v>0</v>
      </c>
    </row>
    <row r="5227" spans="1:8" x14ac:dyDescent="0.25">
      <c r="A5227" s="1">
        <v>41428</v>
      </c>
      <c r="B5227" s="1" t="str">
        <f t="shared" si="81"/>
        <v>2013M6</v>
      </c>
      <c r="C5227">
        <v>83.309997999999993</v>
      </c>
      <c r="D5227">
        <v>83.379997000000003</v>
      </c>
      <c r="E5227">
        <v>82.43</v>
      </c>
      <c r="F5227">
        <v>82.68</v>
      </c>
      <c r="G5227">
        <v>82.68</v>
      </c>
      <c r="H5227">
        <v>0</v>
      </c>
    </row>
    <row r="5228" spans="1:8" x14ac:dyDescent="0.25">
      <c r="A5228" s="1">
        <v>41429</v>
      </c>
      <c r="B5228" s="1" t="str">
        <f t="shared" si="81"/>
        <v>2013M6</v>
      </c>
      <c r="C5228">
        <v>82.709998999999996</v>
      </c>
      <c r="D5228">
        <v>82.980002999999996</v>
      </c>
      <c r="E5228">
        <v>82.599997999999999</v>
      </c>
      <c r="F5228">
        <v>82.769997000000004</v>
      </c>
      <c r="G5228">
        <v>82.769997000000004</v>
      </c>
      <c r="H5228">
        <v>0</v>
      </c>
    </row>
    <row r="5229" spans="1:8" x14ac:dyDescent="0.25">
      <c r="A5229" s="1">
        <v>41430</v>
      </c>
      <c r="B5229" s="1" t="str">
        <f t="shared" si="81"/>
        <v>2013M6</v>
      </c>
      <c r="C5229">
        <v>82.800003000000004</v>
      </c>
      <c r="D5229">
        <v>82.889999000000003</v>
      </c>
      <c r="E5229">
        <v>82.489998</v>
      </c>
      <c r="F5229">
        <v>82.57</v>
      </c>
      <c r="G5229">
        <v>82.57</v>
      </c>
      <c r="H5229">
        <v>0</v>
      </c>
    </row>
    <row r="5230" spans="1:8" x14ac:dyDescent="0.25">
      <c r="A5230" s="1">
        <v>41431</v>
      </c>
      <c r="B5230" s="1" t="str">
        <f t="shared" si="81"/>
        <v>2013M6</v>
      </c>
      <c r="C5230">
        <v>82.529999000000004</v>
      </c>
      <c r="D5230">
        <v>82.68</v>
      </c>
      <c r="E5230">
        <v>81.080001999999993</v>
      </c>
      <c r="F5230">
        <v>81.519997000000004</v>
      </c>
      <c r="G5230">
        <v>81.519997000000004</v>
      </c>
      <c r="H5230">
        <v>0</v>
      </c>
    </row>
    <row r="5231" spans="1:8" x14ac:dyDescent="0.25">
      <c r="A5231" s="1">
        <v>41432</v>
      </c>
      <c r="B5231" s="1" t="str">
        <f t="shared" si="81"/>
        <v>2013M6</v>
      </c>
      <c r="C5231">
        <v>81.559997999999993</v>
      </c>
      <c r="D5231">
        <v>81.849997999999999</v>
      </c>
      <c r="E5231">
        <v>81.089995999999999</v>
      </c>
      <c r="F5231">
        <v>81.690002000000007</v>
      </c>
      <c r="G5231">
        <v>81.690002000000007</v>
      </c>
      <c r="H5231">
        <v>0</v>
      </c>
    </row>
    <row r="5232" spans="1:8" x14ac:dyDescent="0.25">
      <c r="A5232" s="1">
        <v>41435</v>
      </c>
      <c r="B5232" s="1" t="str">
        <f t="shared" si="81"/>
        <v>2013M6</v>
      </c>
      <c r="C5232">
        <v>81.599997999999999</v>
      </c>
      <c r="D5232">
        <v>82.089995999999999</v>
      </c>
      <c r="E5232">
        <v>81.599997999999999</v>
      </c>
      <c r="F5232">
        <v>81.650002000000001</v>
      </c>
      <c r="G5232">
        <v>81.650002000000001</v>
      </c>
      <c r="H5232">
        <v>0</v>
      </c>
    </row>
    <row r="5233" spans="1:8" x14ac:dyDescent="0.25">
      <c r="A5233" s="1">
        <v>41436</v>
      </c>
      <c r="B5233" s="1" t="str">
        <f t="shared" si="81"/>
        <v>2013M6</v>
      </c>
      <c r="C5233">
        <v>81.690002000000007</v>
      </c>
      <c r="D5233">
        <v>81.75</v>
      </c>
      <c r="E5233">
        <v>81.040001000000004</v>
      </c>
      <c r="F5233">
        <v>81.059997999999993</v>
      </c>
      <c r="G5233">
        <v>81.059997999999993</v>
      </c>
      <c r="H5233">
        <v>0</v>
      </c>
    </row>
    <row r="5234" spans="1:8" x14ac:dyDescent="0.25">
      <c r="A5234" s="1">
        <v>41437</v>
      </c>
      <c r="B5234" s="1" t="str">
        <f t="shared" si="81"/>
        <v>2013M6</v>
      </c>
      <c r="C5234">
        <v>81.089995999999999</v>
      </c>
      <c r="D5234">
        <v>81.309997999999993</v>
      </c>
      <c r="E5234">
        <v>80.75</v>
      </c>
      <c r="F5234">
        <v>80.959998999999996</v>
      </c>
      <c r="G5234">
        <v>80.959998999999996</v>
      </c>
      <c r="H5234">
        <v>0</v>
      </c>
    </row>
    <row r="5235" spans="1:8" x14ac:dyDescent="0.25">
      <c r="A5235" s="1">
        <v>41438</v>
      </c>
      <c r="B5235" s="1" t="str">
        <f t="shared" si="81"/>
        <v>2013M6</v>
      </c>
      <c r="C5235">
        <v>80.900002000000001</v>
      </c>
      <c r="D5235">
        <v>80.989998</v>
      </c>
      <c r="E5235">
        <v>80.5</v>
      </c>
      <c r="F5235">
        <v>80.620002999999997</v>
      </c>
      <c r="G5235">
        <v>80.620002999999997</v>
      </c>
      <c r="H5235">
        <v>0</v>
      </c>
    </row>
    <row r="5236" spans="1:8" x14ac:dyDescent="0.25">
      <c r="A5236" s="1">
        <v>41439</v>
      </c>
      <c r="B5236" s="1" t="str">
        <f t="shared" si="81"/>
        <v>2013M6</v>
      </c>
      <c r="C5236">
        <v>80.5</v>
      </c>
      <c r="D5236">
        <v>81.010002</v>
      </c>
      <c r="E5236">
        <v>80.5</v>
      </c>
      <c r="F5236">
        <v>80.669998000000007</v>
      </c>
      <c r="G5236">
        <v>80.669998000000007</v>
      </c>
      <c r="H5236">
        <v>0</v>
      </c>
    </row>
    <row r="5237" spans="1:8" x14ac:dyDescent="0.25">
      <c r="A5237" s="1">
        <v>41442</v>
      </c>
      <c r="B5237" s="1" t="str">
        <f t="shared" si="81"/>
        <v>2013M6</v>
      </c>
      <c r="C5237">
        <v>80.620002999999997</v>
      </c>
      <c r="D5237">
        <v>80.879997000000003</v>
      </c>
      <c r="E5237">
        <v>80.540001000000004</v>
      </c>
      <c r="F5237">
        <v>80.569999999999993</v>
      </c>
      <c r="G5237">
        <v>80.569999999999993</v>
      </c>
      <c r="H5237">
        <v>0</v>
      </c>
    </row>
    <row r="5238" spans="1:8" x14ac:dyDescent="0.25">
      <c r="A5238" s="1">
        <v>41443</v>
      </c>
      <c r="B5238" s="1" t="str">
        <f t="shared" si="81"/>
        <v>2013M6</v>
      </c>
      <c r="C5238">
        <v>80.629997000000003</v>
      </c>
      <c r="D5238">
        <v>80.989998</v>
      </c>
      <c r="E5238">
        <v>80.559997999999993</v>
      </c>
      <c r="F5238">
        <v>80.620002999999997</v>
      </c>
      <c r="G5238">
        <v>80.620002999999997</v>
      </c>
      <c r="H5238">
        <v>0</v>
      </c>
    </row>
    <row r="5239" spans="1:8" x14ac:dyDescent="0.25">
      <c r="A5239" s="1">
        <v>41444</v>
      </c>
      <c r="B5239" s="1" t="str">
        <f t="shared" si="81"/>
        <v>2013M6</v>
      </c>
      <c r="C5239">
        <v>80.5</v>
      </c>
      <c r="D5239">
        <v>81.5</v>
      </c>
      <c r="E5239">
        <v>80.5</v>
      </c>
      <c r="F5239">
        <v>81.430000000000007</v>
      </c>
      <c r="G5239">
        <v>81.430000000000007</v>
      </c>
      <c r="H5239">
        <v>0</v>
      </c>
    </row>
    <row r="5240" spans="1:8" x14ac:dyDescent="0.25">
      <c r="A5240" s="1">
        <v>41445</v>
      </c>
      <c r="B5240" s="1" t="str">
        <f t="shared" si="81"/>
        <v>2013M6</v>
      </c>
      <c r="C5240">
        <v>81.410004000000001</v>
      </c>
      <c r="D5240">
        <v>82.150002000000001</v>
      </c>
      <c r="E5240">
        <v>81.269997000000004</v>
      </c>
      <c r="F5240">
        <v>81.839995999999999</v>
      </c>
      <c r="G5240">
        <v>81.839995999999999</v>
      </c>
      <c r="H5240">
        <v>0</v>
      </c>
    </row>
    <row r="5241" spans="1:8" x14ac:dyDescent="0.25">
      <c r="A5241" s="1">
        <v>41446</v>
      </c>
      <c r="B5241" s="1" t="str">
        <f t="shared" si="81"/>
        <v>2013M6</v>
      </c>
      <c r="C5241">
        <v>81.269997000000004</v>
      </c>
      <c r="D5241">
        <v>82.519997000000004</v>
      </c>
      <c r="E5241">
        <v>81.269997000000004</v>
      </c>
      <c r="F5241">
        <v>82.32</v>
      </c>
      <c r="G5241">
        <v>82.32</v>
      </c>
      <c r="H5241">
        <v>0</v>
      </c>
    </row>
    <row r="5242" spans="1:8" x14ac:dyDescent="0.25">
      <c r="A5242" s="1">
        <v>41449</v>
      </c>
      <c r="B5242" s="1" t="str">
        <f t="shared" si="81"/>
        <v>2013M6</v>
      </c>
      <c r="C5242">
        <v>82.309997999999993</v>
      </c>
      <c r="D5242">
        <v>82.839995999999999</v>
      </c>
      <c r="E5242">
        <v>82.309997999999993</v>
      </c>
      <c r="F5242">
        <v>82.43</v>
      </c>
      <c r="G5242">
        <v>82.43</v>
      </c>
      <c r="H5242">
        <v>0</v>
      </c>
    </row>
    <row r="5243" spans="1:8" x14ac:dyDescent="0.25">
      <c r="A5243" s="1">
        <v>41450</v>
      </c>
      <c r="B5243" s="1" t="str">
        <f t="shared" si="81"/>
        <v>2013M6</v>
      </c>
      <c r="C5243">
        <v>82.239998</v>
      </c>
      <c r="D5243">
        <v>82.839995999999999</v>
      </c>
      <c r="E5243">
        <v>82.239998</v>
      </c>
      <c r="F5243">
        <v>82.580001999999993</v>
      </c>
      <c r="G5243">
        <v>82.580001999999993</v>
      </c>
      <c r="H5243">
        <v>0</v>
      </c>
    </row>
    <row r="5244" spans="1:8" x14ac:dyDescent="0.25">
      <c r="A5244" s="1">
        <v>41451</v>
      </c>
      <c r="B5244" s="1" t="str">
        <f t="shared" si="81"/>
        <v>2013M6</v>
      </c>
      <c r="C5244">
        <v>82.690002000000007</v>
      </c>
      <c r="D5244">
        <v>83.029999000000004</v>
      </c>
      <c r="E5244">
        <v>82.510002</v>
      </c>
      <c r="F5244">
        <v>82.949996999999996</v>
      </c>
      <c r="G5244">
        <v>82.949996999999996</v>
      </c>
      <c r="H5244">
        <v>0</v>
      </c>
    </row>
    <row r="5245" spans="1:8" x14ac:dyDescent="0.25">
      <c r="A5245" s="1">
        <v>41452</v>
      </c>
      <c r="B5245" s="1" t="str">
        <f t="shared" si="81"/>
        <v>2013M6</v>
      </c>
      <c r="C5245">
        <v>82.93</v>
      </c>
      <c r="D5245">
        <v>83.169998000000007</v>
      </c>
      <c r="E5245">
        <v>82.769997000000004</v>
      </c>
      <c r="F5245">
        <v>82.910004000000001</v>
      </c>
      <c r="G5245">
        <v>82.910004000000001</v>
      </c>
      <c r="H5245">
        <v>0</v>
      </c>
    </row>
    <row r="5246" spans="1:8" x14ac:dyDescent="0.25">
      <c r="A5246" s="1">
        <v>41453</v>
      </c>
      <c r="B5246" s="1" t="str">
        <f t="shared" si="81"/>
        <v>2013M6</v>
      </c>
      <c r="C5246">
        <v>83</v>
      </c>
      <c r="D5246">
        <v>83.339995999999999</v>
      </c>
      <c r="E5246">
        <v>82.760002</v>
      </c>
      <c r="F5246">
        <v>83.169998000000007</v>
      </c>
      <c r="G5246">
        <v>83.169998000000007</v>
      </c>
      <c r="H5246">
        <v>0</v>
      </c>
    </row>
    <row r="5247" spans="1:8" x14ac:dyDescent="0.25">
      <c r="A5247" s="1">
        <v>41456</v>
      </c>
      <c r="B5247" s="1" t="str">
        <f t="shared" si="81"/>
        <v>2013M7</v>
      </c>
      <c r="C5247">
        <v>83.199996999999996</v>
      </c>
      <c r="D5247">
        <v>83.230002999999996</v>
      </c>
      <c r="E5247">
        <v>82.970000999999996</v>
      </c>
      <c r="F5247">
        <v>82.980002999999996</v>
      </c>
      <c r="G5247">
        <v>82.980002999999996</v>
      </c>
      <c r="H5247">
        <v>0</v>
      </c>
    </row>
    <row r="5248" spans="1:8" x14ac:dyDescent="0.25">
      <c r="A5248" s="1">
        <v>41457</v>
      </c>
      <c r="B5248" s="1" t="str">
        <f t="shared" si="81"/>
        <v>2013M7</v>
      </c>
      <c r="C5248">
        <v>82.970000999999996</v>
      </c>
      <c r="D5248">
        <v>83.610000999999997</v>
      </c>
      <c r="E5248">
        <v>82.970000999999996</v>
      </c>
      <c r="F5248">
        <v>83.540001000000004</v>
      </c>
      <c r="G5248">
        <v>83.540001000000004</v>
      </c>
      <c r="H5248">
        <v>0</v>
      </c>
    </row>
    <row r="5249" spans="1:8" x14ac:dyDescent="0.25">
      <c r="A5249" s="1">
        <v>41458</v>
      </c>
      <c r="B5249" s="1" t="str">
        <f t="shared" si="81"/>
        <v>2013M7</v>
      </c>
      <c r="C5249">
        <v>82.970000999999996</v>
      </c>
      <c r="D5249">
        <v>83.720000999999996</v>
      </c>
      <c r="E5249">
        <v>82.970000999999996</v>
      </c>
      <c r="F5249">
        <v>83.230002999999996</v>
      </c>
      <c r="G5249">
        <v>83.230002999999996</v>
      </c>
      <c r="H5249">
        <v>0</v>
      </c>
    </row>
    <row r="5250" spans="1:8" x14ac:dyDescent="0.25">
      <c r="A5250" s="1">
        <v>41460</v>
      </c>
      <c r="B5250" s="1" t="str">
        <f t="shared" si="81"/>
        <v>2013M7</v>
      </c>
      <c r="C5250">
        <v>83.860000999999997</v>
      </c>
      <c r="D5250">
        <v>84.529999000000004</v>
      </c>
      <c r="E5250">
        <v>83.830001999999993</v>
      </c>
      <c r="F5250">
        <v>84.419998000000007</v>
      </c>
      <c r="G5250">
        <v>84.419998000000007</v>
      </c>
      <c r="H5250">
        <v>0</v>
      </c>
    </row>
    <row r="5251" spans="1:8" x14ac:dyDescent="0.25">
      <c r="A5251" s="1">
        <v>41463</v>
      </c>
      <c r="B5251" s="1" t="str">
        <f t="shared" ref="B5251:B5314" si="82">YEAR(A5251)&amp;"M"&amp;MONTH(A5251)</f>
        <v>2013M7</v>
      </c>
      <c r="C5251">
        <v>84.489998</v>
      </c>
      <c r="D5251">
        <v>84.589995999999999</v>
      </c>
      <c r="E5251">
        <v>84.150002000000001</v>
      </c>
      <c r="F5251">
        <v>84.199996999999996</v>
      </c>
      <c r="G5251">
        <v>84.199996999999996</v>
      </c>
      <c r="H5251">
        <v>0</v>
      </c>
    </row>
    <row r="5252" spans="1:8" x14ac:dyDescent="0.25">
      <c r="A5252" s="1">
        <v>41464</v>
      </c>
      <c r="B5252" s="1" t="str">
        <f t="shared" si="82"/>
        <v>2013M7</v>
      </c>
      <c r="C5252">
        <v>84.089995999999999</v>
      </c>
      <c r="D5252">
        <v>84.75</v>
      </c>
      <c r="E5252">
        <v>84.089995999999999</v>
      </c>
      <c r="F5252">
        <v>84.580001999999993</v>
      </c>
      <c r="G5252">
        <v>84.580001999999993</v>
      </c>
      <c r="H5252">
        <v>0</v>
      </c>
    </row>
    <row r="5253" spans="1:8" x14ac:dyDescent="0.25">
      <c r="A5253" s="1">
        <v>41465</v>
      </c>
      <c r="B5253" s="1" t="str">
        <f t="shared" si="82"/>
        <v>2013M7</v>
      </c>
      <c r="C5253">
        <v>83.169998000000007</v>
      </c>
      <c r="D5253">
        <v>84.75</v>
      </c>
      <c r="E5253">
        <v>83.169998000000007</v>
      </c>
      <c r="F5253">
        <v>84.040001000000004</v>
      </c>
      <c r="G5253">
        <v>84.040001000000004</v>
      </c>
      <c r="H5253">
        <v>0</v>
      </c>
    </row>
    <row r="5254" spans="1:8" x14ac:dyDescent="0.25">
      <c r="A5254" s="1">
        <v>41466</v>
      </c>
      <c r="B5254" s="1" t="str">
        <f t="shared" si="82"/>
        <v>2013M7</v>
      </c>
      <c r="C5254">
        <v>82.279999000000004</v>
      </c>
      <c r="D5254">
        <v>84.730002999999996</v>
      </c>
      <c r="E5254">
        <v>82.279999000000004</v>
      </c>
      <c r="F5254">
        <v>82.75</v>
      </c>
      <c r="G5254">
        <v>82.75</v>
      </c>
      <c r="H5254">
        <v>0</v>
      </c>
    </row>
    <row r="5255" spans="1:8" x14ac:dyDescent="0.25">
      <c r="A5255" s="1">
        <v>41467</v>
      </c>
      <c r="B5255" s="1" t="str">
        <f t="shared" si="82"/>
        <v>2013M7</v>
      </c>
      <c r="C5255">
        <v>82.419998000000007</v>
      </c>
      <c r="D5255">
        <v>83.25</v>
      </c>
      <c r="E5255">
        <v>82.419998000000007</v>
      </c>
      <c r="F5255">
        <v>82.989998</v>
      </c>
      <c r="G5255">
        <v>82.989998</v>
      </c>
      <c r="H5255">
        <v>0</v>
      </c>
    </row>
    <row r="5256" spans="1:8" x14ac:dyDescent="0.25">
      <c r="A5256" s="1">
        <v>41470</v>
      </c>
      <c r="B5256" s="1" t="str">
        <f t="shared" si="82"/>
        <v>2013M7</v>
      </c>
      <c r="C5256">
        <v>82.870002999999997</v>
      </c>
      <c r="D5256">
        <v>83.459998999999996</v>
      </c>
      <c r="E5256">
        <v>82.870002999999997</v>
      </c>
      <c r="F5256">
        <v>83.040001000000004</v>
      </c>
      <c r="G5256">
        <v>83.040001000000004</v>
      </c>
      <c r="H5256">
        <v>0</v>
      </c>
    </row>
    <row r="5257" spans="1:8" x14ac:dyDescent="0.25">
      <c r="A5257" s="1">
        <v>41471</v>
      </c>
      <c r="B5257" s="1" t="str">
        <f t="shared" si="82"/>
        <v>2013M7</v>
      </c>
      <c r="C5257">
        <v>83.129997000000003</v>
      </c>
      <c r="D5257">
        <v>83.150002000000001</v>
      </c>
      <c r="E5257">
        <v>82.400002000000001</v>
      </c>
      <c r="F5257">
        <v>82.43</v>
      </c>
      <c r="G5257">
        <v>82.43</v>
      </c>
      <c r="H5257">
        <v>0</v>
      </c>
    </row>
    <row r="5258" spans="1:8" x14ac:dyDescent="0.25">
      <c r="A5258" s="1">
        <v>41472</v>
      </c>
      <c r="B5258" s="1" t="str">
        <f t="shared" si="82"/>
        <v>2013M7</v>
      </c>
      <c r="C5258">
        <v>82.339995999999999</v>
      </c>
      <c r="D5258">
        <v>83.110000999999997</v>
      </c>
      <c r="E5258">
        <v>82.339995999999999</v>
      </c>
      <c r="F5258">
        <v>82.709998999999996</v>
      </c>
      <c r="G5258">
        <v>82.709998999999996</v>
      </c>
      <c r="H5258">
        <v>0</v>
      </c>
    </row>
    <row r="5259" spans="1:8" x14ac:dyDescent="0.25">
      <c r="A5259" s="1">
        <v>41473</v>
      </c>
      <c r="B5259" s="1" t="str">
        <f t="shared" si="82"/>
        <v>2013M7</v>
      </c>
      <c r="C5259">
        <v>82.339995999999999</v>
      </c>
      <c r="D5259">
        <v>83.029999000000004</v>
      </c>
      <c r="E5259">
        <v>82.339995999999999</v>
      </c>
      <c r="F5259">
        <v>82.82</v>
      </c>
      <c r="G5259">
        <v>82.82</v>
      </c>
      <c r="H5259">
        <v>0</v>
      </c>
    </row>
    <row r="5260" spans="1:8" x14ac:dyDescent="0.25">
      <c r="A5260" s="1">
        <v>41474</v>
      </c>
      <c r="B5260" s="1" t="str">
        <f t="shared" si="82"/>
        <v>2013M7</v>
      </c>
      <c r="C5260">
        <v>82.800003000000004</v>
      </c>
      <c r="D5260">
        <v>82.940002000000007</v>
      </c>
      <c r="E5260">
        <v>82.519997000000004</v>
      </c>
      <c r="F5260">
        <v>82.580001999999993</v>
      </c>
      <c r="G5260">
        <v>82.580001999999993</v>
      </c>
      <c r="H5260">
        <v>0</v>
      </c>
    </row>
    <row r="5261" spans="1:8" x14ac:dyDescent="0.25">
      <c r="A5261" s="1">
        <v>41477</v>
      </c>
      <c r="B5261" s="1" t="str">
        <f t="shared" si="82"/>
        <v>2013M7</v>
      </c>
      <c r="C5261">
        <v>82.610000999999997</v>
      </c>
      <c r="D5261">
        <v>82.610000999999997</v>
      </c>
      <c r="E5261">
        <v>82.050003000000004</v>
      </c>
      <c r="F5261">
        <v>82.220000999999996</v>
      </c>
      <c r="G5261">
        <v>82.220000999999996</v>
      </c>
      <c r="H5261">
        <v>0</v>
      </c>
    </row>
    <row r="5262" spans="1:8" x14ac:dyDescent="0.25">
      <c r="A5262" s="1">
        <v>41478</v>
      </c>
      <c r="B5262" s="1" t="str">
        <f t="shared" si="82"/>
        <v>2013M7</v>
      </c>
      <c r="C5262">
        <v>82.18</v>
      </c>
      <c r="D5262">
        <v>82.379997000000003</v>
      </c>
      <c r="E5262">
        <v>81.93</v>
      </c>
      <c r="F5262">
        <v>82.010002</v>
      </c>
      <c r="G5262">
        <v>82.010002</v>
      </c>
      <c r="H5262">
        <v>0</v>
      </c>
    </row>
    <row r="5263" spans="1:8" x14ac:dyDescent="0.25">
      <c r="A5263" s="1">
        <v>41479</v>
      </c>
      <c r="B5263" s="1" t="str">
        <f t="shared" si="82"/>
        <v>2013M7</v>
      </c>
      <c r="C5263">
        <v>82.019997000000004</v>
      </c>
      <c r="D5263">
        <v>82.410004000000001</v>
      </c>
      <c r="E5263">
        <v>81.940002000000007</v>
      </c>
      <c r="F5263">
        <v>82.300003000000004</v>
      </c>
      <c r="G5263">
        <v>82.300003000000004</v>
      </c>
      <c r="H5263">
        <v>0</v>
      </c>
    </row>
    <row r="5264" spans="1:8" x14ac:dyDescent="0.25">
      <c r="A5264" s="1">
        <v>41480</v>
      </c>
      <c r="B5264" s="1" t="str">
        <f t="shared" si="82"/>
        <v>2013M7</v>
      </c>
      <c r="C5264">
        <v>81.620002999999997</v>
      </c>
      <c r="D5264">
        <v>82.410004000000001</v>
      </c>
      <c r="E5264">
        <v>81.620002999999997</v>
      </c>
      <c r="F5264">
        <v>81.970000999999996</v>
      </c>
      <c r="G5264">
        <v>81.970000999999996</v>
      </c>
      <c r="H5264">
        <v>0</v>
      </c>
    </row>
    <row r="5265" spans="1:8" x14ac:dyDescent="0.25">
      <c r="A5265" s="1">
        <v>41481</v>
      </c>
      <c r="B5265" s="1" t="str">
        <f t="shared" si="82"/>
        <v>2013M7</v>
      </c>
      <c r="C5265">
        <v>81.769997000000004</v>
      </c>
      <c r="D5265">
        <v>81.830001999999993</v>
      </c>
      <c r="E5265">
        <v>81.550003000000004</v>
      </c>
      <c r="F5265">
        <v>81.620002999999997</v>
      </c>
      <c r="G5265">
        <v>81.620002999999997</v>
      </c>
      <c r="H5265">
        <v>0</v>
      </c>
    </row>
    <row r="5266" spans="1:8" x14ac:dyDescent="0.25">
      <c r="A5266" s="1">
        <v>41484</v>
      </c>
      <c r="B5266" s="1" t="str">
        <f t="shared" si="82"/>
        <v>2013M7</v>
      </c>
      <c r="C5266">
        <v>81.5</v>
      </c>
      <c r="D5266">
        <v>81.830001999999993</v>
      </c>
      <c r="E5266">
        <v>81.5</v>
      </c>
      <c r="F5266">
        <v>81.660004000000001</v>
      </c>
      <c r="G5266">
        <v>81.660004000000001</v>
      </c>
      <c r="H5266">
        <v>0</v>
      </c>
    </row>
    <row r="5267" spans="1:8" x14ac:dyDescent="0.25">
      <c r="A5267" s="1">
        <v>41485</v>
      </c>
      <c r="B5267" s="1" t="str">
        <f t="shared" si="82"/>
        <v>2013M7</v>
      </c>
      <c r="C5267">
        <v>81.709998999999996</v>
      </c>
      <c r="D5267">
        <v>81.980002999999996</v>
      </c>
      <c r="E5267">
        <v>81.580001999999993</v>
      </c>
      <c r="F5267">
        <v>81.830001999999993</v>
      </c>
      <c r="G5267">
        <v>81.830001999999993</v>
      </c>
      <c r="H5267">
        <v>0</v>
      </c>
    </row>
    <row r="5268" spans="1:8" x14ac:dyDescent="0.25">
      <c r="A5268" s="1">
        <v>41486</v>
      </c>
      <c r="B5268" s="1" t="str">
        <f t="shared" si="82"/>
        <v>2013M7</v>
      </c>
      <c r="C5268">
        <v>81.410004000000001</v>
      </c>
      <c r="D5268">
        <v>82.190002000000007</v>
      </c>
      <c r="E5268">
        <v>81.410004000000001</v>
      </c>
      <c r="F5268">
        <v>81.449996999999996</v>
      </c>
      <c r="G5268">
        <v>81.449996999999996</v>
      </c>
      <c r="H5268">
        <v>0</v>
      </c>
    </row>
    <row r="5269" spans="1:8" x14ac:dyDescent="0.25">
      <c r="A5269" s="1">
        <v>41487</v>
      </c>
      <c r="B5269" s="1" t="str">
        <f t="shared" si="82"/>
        <v>2013M8</v>
      </c>
      <c r="C5269">
        <v>81.410004000000001</v>
      </c>
      <c r="D5269">
        <v>82.410004000000001</v>
      </c>
      <c r="E5269">
        <v>81.410004000000001</v>
      </c>
      <c r="F5269">
        <v>82.339995999999999</v>
      </c>
      <c r="G5269">
        <v>82.339995999999999</v>
      </c>
      <c r="H5269">
        <v>0</v>
      </c>
    </row>
    <row r="5270" spans="1:8" x14ac:dyDescent="0.25">
      <c r="A5270" s="1">
        <v>41488</v>
      </c>
      <c r="B5270" s="1" t="str">
        <f t="shared" si="82"/>
        <v>2013M8</v>
      </c>
      <c r="C5270">
        <v>81.610000999999997</v>
      </c>
      <c r="D5270">
        <v>82.489998</v>
      </c>
      <c r="E5270">
        <v>81.610000999999997</v>
      </c>
      <c r="F5270">
        <v>81.910004000000001</v>
      </c>
      <c r="G5270">
        <v>81.910004000000001</v>
      </c>
      <c r="H5270">
        <v>0</v>
      </c>
    </row>
    <row r="5271" spans="1:8" x14ac:dyDescent="0.25">
      <c r="A5271" s="1">
        <v>41491</v>
      </c>
      <c r="B5271" s="1" t="str">
        <f t="shared" si="82"/>
        <v>2013M8</v>
      </c>
      <c r="C5271">
        <v>81.75</v>
      </c>
      <c r="D5271">
        <v>82.489998</v>
      </c>
      <c r="E5271">
        <v>81.75</v>
      </c>
      <c r="F5271">
        <v>81.879997000000003</v>
      </c>
      <c r="G5271">
        <v>81.879997000000003</v>
      </c>
      <c r="H5271">
        <v>0</v>
      </c>
    </row>
    <row r="5272" spans="1:8" x14ac:dyDescent="0.25">
      <c r="A5272" s="1">
        <v>41492</v>
      </c>
      <c r="B5272" s="1" t="str">
        <f t="shared" si="82"/>
        <v>2013M8</v>
      </c>
      <c r="C5272">
        <v>81.510002</v>
      </c>
      <c r="D5272">
        <v>82.089995999999999</v>
      </c>
      <c r="E5272">
        <v>81.510002</v>
      </c>
      <c r="F5272">
        <v>81.599997999999999</v>
      </c>
      <c r="G5272">
        <v>81.599997999999999</v>
      </c>
      <c r="H5272">
        <v>0</v>
      </c>
    </row>
    <row r="5273" spans="1:8" x14ac:dyDescent="0.25">
      <c r="A5273" s="1">
        <v>41493</v>
      </c>
      <c r="B5273" s="1" t="str">
        <f t="shared" si="82"/>
        <v>2013M8</v>
      </c>
      <c r="C5273">
        <v>81.230002999999996</v>
      </c>
      <c r="D5273">
        <v>81.959998999999996</v>
      </c>
      <c r="E5273">
        <v>81.230002999999996</v>
      </c>
      <c r="F5273">
        <v>81.290001000000004</v>
      </c>
      <c r="G5273">
        <v>81.290001000000004</v>
      </c>
      <c r="H5273">
        <v>0</v>
      </c>
    </row>
    <row r="5274" spans="1:8" x14ac:dyDescent="0.25">
      <c r="A5274" s="1">
        <v>41494</v>
      </c>
      <c r="B5274" s="1" t="str">
        <f t="shared" si="82"/>
        <v>2013M8</v>
      </c>
      <c r="C5274">
        <v>81.260002</v>
      </c>
      <c r="D5274">
        <v>81.360000999999997</v>
      </c>
      <c r="E5274">
        <v>80.870002999999997</v>
      </c>
      <c r="F5274">
        <v>81.010002</v>
      </c>
      <c r="G5274">
        <v>81.010002</v>
      </c>
      <c r="H5274">
        <v>0</v>
      </c>
    </row>
    <row r="5275" spans="1:8" x14ac:dyDescent="0.25">
      <c r="A5275" s="1">
        <v>41495</v>
      </c>
      <c r="B5275" s="1" t="str">
        <f t="shared" si="82"/>
        <v>2013M8</v>
      </c>
      <c r="C5275">
        <v>80.870002999999997</v>
      </c>
      <c r="D5275">
        <v>81.360000999999997</v>
      </c>
      <c r="E5275">
        <v>80.870002999999997</v>
      </c>
      <c r="F5275">
        <v>81.129997000000003</v>
      </c>
      <c r="G5275">
        <v>81.129997000000003</v>
      </c>
      <c r="H5275">
        <v>0</v>
      </c>
    </row>
    <row r="5276" spans="1:8" x14ac:dyDescent="0.25">
      <c r="A5276" s="1">
        <v>41498</v>
      </c>
      <c r="B5276" s="1" t="str">
        <f t="shared" si="82"/>
        <v>2013M8</v>
      </c>
      <c r="C5276">
        <v>81.069999999999993</v>
      </c>
      <c r="D5276">
        <v>81.510002</v>
      </c>
      <c r="E5276">
        <v>81.069999999999993</v>
      </c>
      <c r="F5276">
        <v>81.330001999999993</v>
      </c>
      <c r="G5276">
        <v>81.330001999999993</v>
      </c>
      <c r="H5276">
        <v>0</v>
      </c>
    </row>
    <row r="5277" spans="1:8" x14ac:dyDescent="0.25">
      <c r="A5277" s="1">
        <v>41499</v>
      </c>
      <c r="B5277" s="1" t="str">
        <f t="shared" si="82"/>
        <v>2013M8</v>
      </c>
      <c r="C5277">
        <v>81.510002</v>
      </c>
      <c r="D5277">
        <v>81.879997000000003</v>
      </c>
      <c r="E5277">
        <v>81.400002000000001</v>
      </c>
      <c r="F5277">
        <v>81.730002999999996</v>
      </c>
      <c r="G5277">
        <v>81.730002999999996</v>
      </c>
      <c r="H5277">
        <v>0</v>
      </c>
    </row>
    <row r="5278" spans="1:8" x14ac:dyDescent="0.25">
      <c r="A5278" s="1">
        <v>41500</v>
      </c>
      <c r="B5278" s="1" t="str">
        <f t="shared" si="82"/>
        <v>2013M8</v>
      </c>
      <c r="C5278">
        <v>81.769997000000004</v>
      </c>
      <c r="D5278">
        <v>81.849997999999999</v>
      </c>
      <c r="E5278">
        <v>81.610000999999997</v>
      </c>
      <c r="F5278">
        <v>81.699996999999996</v>
      </c>
      <c r="G5278">
        <v>81.699996999999996</v>
      </c>
      <c r="H5278">
        <v>0</v>
      </c>
    </row>
    <row r="5279" spans="1:8" x14ac:dyDescent="0.25">
      <c r="A5279" s="1">
        <v>41501</v>
      </c>
      <c r="B5279" s="1" t="str">
        <f t="shared" si="82"/>
        <v>2013M8</v>
      </c>
      <c r="C5279">
        <v>81.690002000000007</v>
      </c>
      <c r="D5279">
        <v>81.940002000000007</v>
      </c>
      <c r="E5279">
        <v>81.110000999999997</v>
      </c>
      <c r="F5279">
        <v>81.129997000000003</v>
      </c>
      <c r="G5279">
        <v>81.129997000000003</v>
      </c>
      <c r="H5279">
        <v>0</v>
      </c>
    </row>
    <row r="5280" spans="1:8" x14ac:dyDescent="0.25">
      <c r="A5280" s="1">
        <v>41502</v>
      </c>
      <c r="B5280" s="1" t="str">
        <f t="shared" si="82"/>
        <v>2013M8</v>
      </c>
      <c r="C5280">
        <v>81.050003000000004</v>
      </c>
      <c r="D5280">
        <v>81.940002000000007</v>
      </c>
      <c r="E5280">
        <v>81.050003000000004</v>
      </c>
      <c r="F5280">
        <v>81.260002</v>
      </c>
      <c r="G5280">
        <v>81.260002</v>
      </c>
      <c r="H5280">
        <v>0</v>
      </c>
    </row>
    <row r="5281" spans="1:8" x14ac:dyDescent="0.25">
      <c r="A5281" s="1">
        <v>41505</v>
      </c>
      <c r="B5281" s="1" t="str">
        <f t="shared" si="82"/>
        <v>2013M8</v>
      </c>
      <c r="C5281">
        <v>81.139999000000003</v>
      </c>
      <c r="D5281">
        <v>81.389999000000003</v>
      </c>
      <c r="E5281">
        <v>81.139999000000003</v>
      </c>
      <c r="F5281">
        <v>81.230002999999996</v>
      </c>
      <c r="G5281">
        <v>81.230002999999996</v>
      </c>
      <c r="H5281">
        <v>0</v>
      </c>
    </row>
    <row r="5282" spans="1:8" x14ac:dyDescent="0.25">
      <c r="A5282" s="1">
        <v>41506</v>
      </c>
      <c r="B5282" s="1" t="str">
        <f t="shared" si="82"/>
        <v>2013M8</v>
      </c>
      <c r="C5282">
        <v>80.75</v>
      </c>
      <c r="D5282">
        <v>81.389999000000003</v>
      </c>
      <c r="E5282">
        <v>80.75</v>
      </c>
      <c r="F5282">
        <v>80.910004000000001</v>
      </c>
      <c r="G5282">
        <v>80.910004000000001</v>
      </c>
      <c r="H5282">
        <v>0</v>
      </c>
    </row>
    <row r="5283" spans="1:8" x14ac:dyDescent="0.25">
      <c r="A5283" s="1">
        <v>41507</v>
      </c>
      <c r="B5283" s="1" t="str">
        <f t="shared" si="82"/>
        <v>2013M8</v>
      </c>
      <c r="C5283">
        <v>80.949996999999996</v>
      </c>
      <c r="D5283">
        <v>81.410004000000001</v>
      </c>
      <c r="E5283">
        <v>80.900002000000001</v>
      </c>
      <c r="F5283">
        <v>81.319999999999993</v>
      </c>
      <c r="G5283">
        <v>81.319999999999993</v>
      </c>
      <c r="H5283">
        <v>0</v>
      </c>
    </row>
    <row r="5284" spans="1:8" x14ac:dyDescent="0.25">
      <c r="A5284" s="1">
        <v>41508</v>
      </c>
      <c r="B5284" s="1" t="str">
        <f t="shared" si="82"/>
        <v>2013M8</v>
      </c>
      <c r="C5284">
        <v>81.379997000000003</v>
      </c>
      <c r="D5284">
        <v>81.720000999999996</v>
      </c>
      <c r="E5284">
        <v>81.379997000000003</v>
      </c>
      <c r="F5284">
        <v>81.489998</v>
      </c>
      <c r="G5284">
        <v>81.489998</v>
      </c>
      <c r="H5284">
        <v>0</v>
      </c>
    </row>
    <row r="5285" spans="1:8" x14ac:dyDescent="0.25">
      <c r="A5285" s="1">
        <v>41509</v>
      </c>
      <c r="B5285" s="1" t="str">
        <f t="shared" si="82"/>
        <v>2013M8</v>
      </c>
      <c r="C5285">
        <v>81.419998000000007</v>
      </c>
      <c r="D5285">
        <v>81.660004000000001</v>
      </c>
      <c r="E5285">
        <v>81.220000999999996</v>
      </c>
      <c r="F5285">
        <v>81.339995999999999</v>
      </c>
      <c r="G5285">
        <v>81.339995999999999</v>
      </c>
      <c r="H5285">
        <v>0</v>
      </c>
    </row>
    <row r="5286" spans="1:8" x14ac:dyDescent="0.25">
      <c r="A5286" s="1">
        <v>41512</v>
      </c>
      <c r="B5286" s="1" t="str">
        <f t="shared" si="82"/>
        <v>2013M8</v>
      </c>
      <c r="C5286">
        <v>81.339995999999999</v>
      </c>
      <c r="D5286">
        <v>81.510002</v>
      </c>
      <c r="E5286">
        <v>81.269997000000004</v>
      </c>
      <c r="F5286">
        <v>81.370002999999997</v>
      </c>
      <c r="G5286">
        <v>81.370002999999997</v>
      </c>
      <c r="H5286">
        <v>0</v>
      </c>
    </row>
    <row r="5287" spans="1:8" x14ac:dyDescent="0.25">
      <c r="A5287" s="1">
        <v>41513</v>
      </c>
      <c r="B5287" s="1" t="str">
        <f t="shared" si="82"/>
        <v>2013M8</v>
      </c>
      <c r="C5287">
        <v>81.110000999999997</v>
      </c>
      <c r="D5287">
        <v>81.569999999999993</v>
      </c>
      <c r="E5287">
        <v>81.110000999999997</v>
      </c>
      <c r="F5287">
        <v>81.169998000000007</v>
      </c>
      <c r="G5287">
        <v>81.169998000000007</v>
      </c>
      <c r="H5287">
        <v>0</v>
      </c>
    </row>
    <row r="5288" spans="1:8" x14ac:dyDescent="0.25">
      <c r="A5288" s="1">
        <v>41514</v>
      </c>
      <c r="B5288" s="1" t="str">
        <f t="shared" si="82"/>
        <v>2013M8</v>
      </c>
      <c r="C5288">
        <v>81.129997000000003</v>
      </c>
      <c r="D5288">
        <v>81.599997999999999</v>
      </c>
      <c r="E5288">
        <v>81.110000999999997</v>
      </c>
      <c r="F5288">
        <v>81.419998000000007</v>
      </c>
      <c r="G5288">
        <v>81.419998000000007</v>
      </c>
      <c r="H5288">
        <v>0</v>
      </c>
    </row>
    <row r="5289" spans="1:8" x14ac:dyDescent="0.25">
      <c r="A5289" s="1">
        <v>41515</v>
      </c>
      <c r="B5289" s="1" t="str">
        <f t="shared" si="82"/>
        <v>2013M8</v>
      </c>
      <c r="C5289">
        <v>81.110000999999997</v>
      </c>
      <c r="D5289">
        <v>82.07</v>
      </c>
      <c r="E5289">
        <v>81.110000999999997</v>
      </c>
      <c r="F5289">
        <v>81.949996999999996</v>
      </c>
      <c r="G5289">
        <v>81.949996999999996</v>
      </c>
      <c r="H5289">
        <v>0</v>
      </c>
    </row>
    <row r="5290" spans="1:8" x14ac:dyDescent="0.25">
      <c r="A5290" s="1">
        <v>41516</v>
      </c>
      <c r="B5290" s="1" t="str">
        <f t="shared" si="82"/>
        <v>2013M8</v>
      </c>
      <c r="C5290">
        <v>81.379997000000003</v>
      </c>
      <c r="D5290">
        <v>82.260002</v>
      </c>
      <c r="E5290">
        <v>81.379997000000003</v>
      </c>
      <c r="F5290">
        <v>82.089995999999999</v>
      </c>
      <c r="G5290">
        <v>82.089995999999999</v>
      </c>
      <c r="H5290">
        <v>0</v>
      </c>
    </row>
    <row r="5291" spans="1:8" x14ac:dyDescent="0.25">
      <c r="A5291" s="1">
        <v>41520</v>
      </c>
      <c r="B5291" s="1" t="str">
        <f t="shared" si="82"/>
        <v>2013M9</v>
      </c>
      <c r="C5291">
        <v>82.019997000000004</v>
      </c>
      <c r="D5291">
        <v>82.519997000000004</v>
      </c>
      <c r="E5291">
        <v>82.019997000000004</v>
      </c>
      <c r="F5291">
        <v>82.360000999999997</v>
      </c>
      <c r="G5291">
        <v>82.360000999999997</v>
      </c>
      <c r="H5291">
        <v>0</v>
      </c>
    </row>
    <row r="5292" spans="1:8" x14ac:dyDescent="0.25">
      <c r="A5292" s="1">
        <v>41521</v>
      </c>
      <c r="B5292" s="1" t="str">
        <f t="shared" si="82"/>
        <v>2013M9</v>
      </c>
      <c r="C5292">
        <v>82.080001999999993</v>
      </c>
      <c r="D5292">
        <v>82.519997000000004</v>
      </c>
      <c r="E5292">
        <v>82.080001999999993</v>
      </c>
      <c r="F5292">
        <v>82.169998000000007</v>
      </c>
      <c r="G5292">
        <v>82.169998000000007</v>
      </c>
      <c r="H5292">
        <v>0</v>
      </c>
    </row>
    <row r="5293" spans="1:8" x14ac:dyDescent="0.25">
      <c r="A5293" s="1">
        <v>41522</v>
      </c>
      <c r="B5293" s="1" t="str">
        <f t="shared" si="82"/>
        <v>2013M9</v>
      </c>
      <c r="C5293">
        <v>82.199996999999996</v>
      </c>
      <c r="D5293">
        <v>82.669998000000007</v>
      </c>
      <c r="E5293">
        <v>82.099997999999999</v>
      </c>
      <c r="F5293">
        <v>82.629997000000003</v>
      </c>
      <c r="G5293">
        <v>82.629997000000003</v>
      </c>
      <c r="H5293">
        <v>0</v>
      </c>
    </row>
    <row r="5294" spans="1:8" x14ac:dyDescent="0.25">
      <c r="A5294" s="1">
        <v>41523</v>
      </c>
      <c r="B5294" s="1" t="str">
        <f t="shared" si="82"/>
        <v>2013M9</v>
      </c>
      <c r="C5294">
        <v>82.629997000000003</v>
      </c>
      <c r="D5294">
        <v>82.629997000000003</v>
      </c>
      <c r="E5294">
        <v>82.040001000000004</v>
      </c>
      <c r="F5294">
        <v>82.150002000000001</v>
      </c>
      <c r="G5294">
        <v>82.150002000000001</v>
      </c>
      <c r="H5294">
        <v>0</v>
      </c>
    </row>
    <row r="5295" spans="1:8" x14ac:dyDescent="0.25">
      <c r="A5295" s="1">
        <v>41526</v>
      </c>
      <c r="B5295" s="1" t="str">
        <f t="shared" si="82"/>
        <v>2013M9</v>
      </c>
      <c r="C5295">
        <v>81.699996999999996</v>
      </c>
      <c r="D5295">
        <v>82.629997000000003</v>
      </c>
      <c r="E5295">
        <v>81.699996999999996</v>
      </c>
      <c r="F5295">
        <v>81.790001000000004</v>
      </c>
      <c r="G5295">
        <v>81.790001000000004</v>
      </c>
      <c r="H5295">
        <v>0</v>
      </c>
    </row>
    <row r="5296" spans="1:8" x14ac:dyDescent="0.25">
      <c r="A5296" s="1">
        <v>41527</v>
      </c>
      <c r="B5296" s="1" t="str">
        <f t="shared" si="82"/>
        <v>2013M9</v>
      </c>
      <c r="C5296">
        <v>81.699996999999996</v>
      </c>
      <c r="D5296">
        <v>82.309997999999993</v>
      </c>
      <c r="E5296">
        <v>81.699996999999996</v>
      </c>
      <c r="F5296">
        <v>81.819999999999993</v>
      </c>
      <c r="G5296">
        <v>81.819999999999993</v>
      </c>
      <c r="H5296">
        <v>0</v>
      </c>
    </row>
    <row r="5297" spans="1:8" x14ac:dyDescent="0.25">
      <c r="A5297" s="1">
        <v>41528</v>
      </c>
      <c r="B5297" s="1" t="str">
        <f t="shared" si="82"/>
        <v>2013M9</v>
      </c>
      <c r="C5297">
        <v>81.449996999999996</v>
      </c>
      <c r="D5297">
        <v>81.980002999999996</v>
      </c>
      <c r="E5297">
        <v>81.449996999999996</v>
      </c>
      <c r="F5297">
        <v>81.519997000000004</v>
      </c>
      <c r="G5297">
        <v>81.519997000000004</v>
      </c>
      <c r="H5297">
        <v>0</v>
      </c>
    </row>
    <row r="5298" spans="1:8" x14ac:dyDescent="0.25">
      <c r="A5298" s="1">
        <v>41529</v>
      </c>
      <c r="B5298" s="1" t="str">
        <f t="shared" si="82"/>
        <v>2013M9</v>
      </c>
      <c r="C5298">
        <v>81.360000999999997</v>
      </c>
      <c r="D5298">
        <v>81.940002000000007</v>
      </c>
      <c r="E5298">
        <v>81.360000999999997</v>
      </c>
      <c r="F5298">
        <v>81.489998</v>
      </c>
      <c r="G5298">
        <v>81.489998</v>
      </c>
      <c r="H5298">
        <v>0</v>
      </c>
    </row>
    <row r="5299" spans="1:8" x14ac:dyDescent="0.25">
      <c r="A5299" s="1">
        <v>41530</v>
      </c>
      <c r="B5299" s="1" t="str">
        <f t="shared" si="82"/>
        <v>2013M9</v>
      </c>
      <c r="C5299">
        <v>81.360000999999997</v>
      </c>
      <c r="D5299">
        <v>81.739998</v>
      </c>
      <c r="E5299">
        <v>81.360000999999997</v>
      </c>
      <c r="F5299">
        <v>81.449996999999996</v>
      </c>
      <c r="G5299">
        <v>81.449996999999996</v>
      </c>
      <c r="H5299">
        <v>0</v>
      </c>
    </row>
    <row r="5300" spans="1:8" x14ac:dyDescent="0.25">
      <c r="A5300" s="1">
        <v>41533</v>
      </c>
      <c r="B5300" s="1" t="str">
        <f t="shared" si="82"/>
        <v>2013M9</v>
      </c>
      <c r="C5300">
        <v>81.230002999999996</v>
      </c>
      <c r="D5300">
        <v>81.309997999999993</v>
      </c>
      <c r="E5300">
        <v>80.970000999999996</v>
      </c>
      <c r="F5300">
        <v>81.25</v>
      </c>
      <c r="G5300">
        <v>81.25</v>
      </c>
      <c r="H5300">
        <v>0</v>
      </c>
    </row>
    <row r="5301" spans="1:8" x14ac:dyDescent="0.25">
      <c r="A5301" s="1">
        <v>41534</v>
      </c>
      <c r="B5301" s="1" t="str">
        <f t="shared" si="82"/>
        <v>2013M9</v>
      </c>
      <c r="C5301">
        <v>81.279999000000004</v>
      </c>
      <c r="D5301">
        <v>81.349997999999999</v>
      </c>
      <c r="E5301">
        <v>81.110000999999997</v>
      </c>
      <c r="F5301">
        <v>81.169998000000007</v>
      </c>
      <c r="G5301">
        <v>81.169998000000007</v>
      </c>
      <c r="H5301">
        <v>0</v>
      </c>
    </row>
    <row r="5302" spans="1:8" x14ac:dyDescent="0.25">
      <c r="A5302" s="1">
        <v>41535</v>
      </c>
      <c r="B5302" s="1" t="str">
        <f t="shared" si="82"/>
        <v>2013M9</v>
      </c>
      <c r="C5302">
        <v>80.059997999999993</v>
      </c>
      <c r="D5302">
        <v>81.349997999999999</v>
      </c>
      <c r="E5302">
        <v>80.059997999999993</v>
      </c>
      <c r="F5302">
        <v>80.239998</v>
      </c>
      <c r="G5302">
        <v>80.239998</v>
      </c>
      <c r="H5302">
        <v>0</v>
      </c>
    </row>
    <row r="5303" spans="1:8" x14ac:dyDescent="0.25">
      <c r="A5303" s="1">
        <v>41536</v>
      </c>
      <c r="B5303" s="1" t="str">
        <f t="shared" si="82"/>
        <v>2013M9</v>
      </c>
      <c r="C5303">
        <v>80.239998</v>
      </c>
      <c r="D5303">
        <v>80.449996999999996</v>
      </c>
      <c r="E5303">
        <v>80.069999999999993</v>
      </c>
      <c r="F5303">
        <v>80.360000999999997</v>
      </c>
      <c r="G5303">
        <v>80.360000999999997</v>
      </c>
      <c r="H5303">
        <v>0</v>
      </c>
    </row>
    <row r="5304" spans="1:8" x14ac:dyDescent="0.25">
      <c r="A5304" s="1">
        <v>41537</v>
      </c>
      <c r="B5304" s="1" t="str">
        <f t="shared" si="82"/>
        <v>2013M9</v>
      </c>
      <c r="C5304">
        <v>80.360000999999997</v>
      </c>
      <c r="D5304">
        <v>80.580001999999993</v>
      </c>
      <c r="E5304">
        <v>80.300003000000004</v>
      </c>
      <c r="F5304">
        <v>80.440002000000007</v>
      </c>
      <c r="G5304">
        <v>80.440002000000007</v>
      </c>
      <c r="H5304">
        <v>0</v>
      </c>
    </row>
    <row r="5305" spans="1:8" x14ac:dyDescent="0.25">
      <c r="A5305" s="1">
        <v>41540</v>
      </c>
      <c r="B5305" s="1" t="str">
        <f t="shared" si="82"/>
        <v>2013M9</v>
      </c>
      <c r="C5305">
        <v>80.290001000000004</v>
      </c>
      <c r="D5305">
        <v>80.529999000000004</v>
      </c>
      <c r="E5305">
        <v>80.290001000000004</v>
      </c>
      <c r="F5305">
        <v>80.449996999999996</v>
      </c>
      <c r="G5305">
        <v>80.449996999999996</v>
      </c>
      <c r="H5305">
        <v>0</v>
      </c>
    </row>
    <row r="5306" spans="1:8" x14ac:dyDescent="0.25">
      <c r="A5306" s="1">
        <v>41541</v>
      </c>
      <c r="B5306" s="1" t="str">
        <f t="shared" si="82"/>
        <v>2013M9</v>
      </c>
      <c r="C5306">
        <v>80.290001000000004</v>
      </c>
      <c r="D5306">
        <v>80.620002999999997</v>
      </c>
      <c r="E5306">
        <v>80.290001000000004</v>
      </c>
      <c r="F5306">
        <v>80.559997999999993</v>
      </c>
      <c r="G5306">
        <v>80.559997999999993</v>
      </c>
      <c r="H5306">
        <v>0</v>
      </c>
    </row>
    <row r="5307" spans="1:8" x14ac:dyDescent="0.25">
      <c r="A5307" s="1">
        <v>41542</v>
      </c>
      <c r="B5307" s="1" t="str">
        <f t="shared" si="82"/>
        <v>2013M9</v>
      </c>
      <c r="C5307">
        <v>80.290001000000004</v>
      </c>
      <c r="D5307">
        <v>80.629997000000003</v>
      </c>
      <c r="E5307">
        <v>80.290001000000004</v>
      </c>
      <c r="F5307">
        <v>80.330001999999993</v>
      </c>
      <c r="G5307">
        <v>80.330001999999993</v>
      </c>
      <c r="H5307">
        <v>0</v>
      </c>
    </row>
    <row r="5308" spans="1:8" x14ac:dyDescent="0.25">
      <c r="A5308" s="1">
        <v>41543</v>
      </c>
      <c r="B5308" s="1" t="str">
        <f t="shared" si="82"/>
        <v>2013M9</v>
      </c>
      <c r="C5308">
        <v>80.290001000000004</v>
      </c>
      <c r="D5308">
        <v>80.650002000000001</v>
      </c>
      <c r="E5308">
        <v>80.290001000000004</v>
      </c>
      <c r="F5308">
        <v>80.519997000000004</v>
      </c>
      <c r="G5308">
        <v>80.519997000000004</v>
      </c>
      <c r="H5308">
        <v>0</v>
      </c>
    </row>
    <row r="5309" spans="1:8" x14ac:dyDescent="0.25">
      <c r="A5309" s="1">
        <v>41544</v>
      </c>
      <c r="B5309" s="1" t="str">
        <f t="shared" si="82"/>
        <v>2013M9</v>
      </c>
      <c r="C5309">
        <v>80.540001000000004</v>
      </c>
      <c r="D5309">
        <v>80.589995999999999</v>
      </c>
      <c r="E5309">
        <v>80.110000999999997</v>
      </c>
      <c r="F5309">
        <v>80.269997000000004</v>
      </c>
      <c r="G5309">
        <v>80.269997000000004</v>
      </c>
      <c r="H5309">
        <v>0</v>
      </c>
    </row>
    <row r="5310" spans="1:8" x14ac:dyDescent="0.25">
      <c r="A5310" s="1">
        <v>41547</v>
      </c>
      <c r="B5310" s="1" t="str">
        <f t="shared" si="82"/>
        <v>2013M9</v>
      </c>
      <c r="C5310">
        <v>80.029999000000004</v>
      </c>
      <c r="D5310">
        <v>80.430000000000007</v>
      </c>
      <c r="E5310">
        <v>80.029999000000004</v>
      </c>
      <c r="F5310">
        <v>80.220000999999996</v>
      </c>
      <c r="G5310">
        <v>80.220000999999996</v>
      </c>
      <c r="H5310">
        <v>0</v>
      </c>
    </row>
    <row r="5311" spans="1:8" x14ac:dyDescent="0.25">
      <c r="A5311" s="1">
        <v>41548</v>
      </c>
      <c r="B5311" s="1" t="str">
        <f t="shared" si="82"/>
        <v>2013M10</v>
      </c>
      <c r="C5311">
        <v>80.269997000000004</v>
      </c>
      <c r="D5311">
        <v>80.319999999999993</v>
      </c>
      <c r="E5311">
        <v>79.860000999999997</v>
      </c>
      <c r="F5311">
        <v>80.099997999999999</v>
      </c>
      <c r="G5311">
        <v>80.099997999999999</v>
      </c>
      <c r="H5311">
        <v>0</v>
      </c>
    </row>
    <row r="5312" spans="1:8" x14ac:dyDescent="0.25">
      <c r="A5312" s="1">
        <v>41549</v>
      </c>
      <c r="B5312" s="1" t="str">
        <f t="shared" si="82"/>
        <v>2013M10</v>
      </c>
      <c r="C5312">
        <v>80.209998999999996</v>
      </c>
      <c r="D5312">
        <v>80.279999000000004</v>
      </c>
      <c r="E5312">
        <v>79.779999000000004</v>
      </c>
      <c r="F5312">
        <v>79.879997000000003</v>
      </c>
      <c r="G5312">
        <v>79.879997000000003</v>
      </c>
      <c r="H5312">
        <v>0</v>
      </c>
    </row>
    <row r="5313" spans="1:8" x14ac:dyDescent="0.25">
      <c r="A5313" s="1">
        <v>41550</v>
      </c>
      <c r="B5313" s="1" t="str">
        <f t="shared" si="82"/>
        <v>2013M10</v>
      </c>
      <c r="C5313">
        <v>79.900002000000001</v>
      </c>
      <c r="D5313">
        <v>79.919998000000007</v>
      </c>
      <c r="E5313">
        <v>79.629997000000003</v>
      </c>
      <c r="F5313">
        <v>79.769997000000004</v>
      </c>
      <c r="G5313">
        <v>79.769997000000004</v>
      </c>
      <c r="H5313">
        <v>0</v>
      </c>
    </row>
    <row r="5314" spans="1:8" x14ac:dyDescent="0.25">
      <c r="A5314" s="1">
        <v>41551</v>
      </c>
      <c r="B5314" s="1" t="str">
        <f t="shared" si="82"/>
        <v>2013M10</v>
      </c>
      <c r="C5314">
        <v>79.629997000000003</v>
      </c>
      <c r="D5314">
        <v>80.190002000000007</v>
      </c>
      <c r="E5314">
        <v>79.629997000000003</v>
      </c>
      <c r="F5314">
        <v>80.120002999999997</v>
      </c>
      <c r="G5314">
        <v>80.120002999999997</v>
      </c>
      <c r="H5314">
        <v>0</v>
      </c>
    </row>
    <row r="5315" spans="1:8" x14ac:dyDescent="0.25">
      <c r="A5315" s="1">
        <v>41554</v>
      </c>
      <c r="B5315" s="1" t="str">
        <f t="shared" ref="B5315:B5378" si="83">YEAR(A5315)&amp;"M"&amp;MONTH(A5315)</f>
        <v>2013M10</v>
      </c>
      <c r="C5315">
        <v>79.680000000000007</v>
      </c>
      <c r="D5315">
        <v>80.190002000000007</v>
      </c>
      <c r="E5315">
        <v>79.680000000000007</v>
      </c>
      <c r="F5315">
        <v>79.940002000000007</v>
      </c>
      <c r="G5315">
        <v>79.940002000000007</v>
      </c>
      <c r="H5315">
        <v>0</v>
      </c>
    </row>
    <row r="5316" spans="1:8" x14ac:dyDescent="0.25">
      <c r="A5316" s="1">
        <v>41555</v>
      </c>
      <c r="B5316" s="1" t="str">
        <f t="shared" si="83"/>
        <v>2013M10</v>
      </c>
      <c r="C5316">
        <v>79.839995999999999</v>
      </c>
      <c r="D5316">
        <v>80.139999000000003</v>
      </c>
      <c r="E5316">
        <v>79.839995999999999</v>
      </c>
      <c r="F5316">
        <v>80.059997999999993</v>
      </c>
      <c r="G5316">
        <v>80.059997999999993</v>
      </c>
      <c r="H5316">
        <v>0</v>
      </c>
    </row>
    <row r="5317" spans="1:8" x14ac:dyDescent="0.25">
      <c r="A5317" s="1">
        <v>41556</v>
      </c>
      <c r="B5317" s="1" t="str">
        <f t="shared" si="83"/>
        <v>2013M10</v>
      </c>
      <c r="C5317">
        <v>79.910004000000001</v>
      </c>
      <c r="D5317">
        <v>80.569999999999993</v>
      </c>
      <c r="E5317">
        <v>79.879997000000003</v>
      </c>
      <c r="F5317">
        <v>80.370002999999997</v>
      </c>
      <c r="G5317">
        <v>80.370002999999997</v>
      </c>
      <c r="H5317">
        <v>0</v>
      </c>
    </row>
    <row r="5318" spans="1:8" x14ac:dyDescent="0.25">
      <c r="A5318" s="1">
        <v>41557</v>
      </c>
      <c r="B5318" s="1" t="str">
        <f t="shared" si="83"/>
        <v>2013M10</v>
      </c>
      <c r="C5318">
        <v>79.879997000000003</v>
      </c>
      <c r="D5318">
        <v>80.599997999999999</v>
      </c>
      <c r="E5318">
        <v>79.879997000000003</v>
      </c>
      <c r="F5318">
        <v>80.419998000000007</v>
      </c>
      <c r="G5318">
        <v>80.419998000000007</v>
      </c>
      <c r="H5318">
        <v>0</v>
      </c>
    </row>
    <row r="5319" spans="1:8" x14ac:dyDescent="0.25">
      <c r="A5319" s="1">
        <v>41558</v>
      </c>
      <c r="B5319" s="1" t="str">
        <f t="shared" si="83"/>
        <v>2013M10</v>
      </c>
      <c r="C5319">
        <v>80.239998</v>
      </c>
      <c r="D5319">
        <v>80.599997999999999</v>
      </c>
      <c r="E5319">
        <v>80.239998</v>
      </c>
      <c r="F5319">
        <v>80.360000999999997</v>
      </c>
      <c r="G5319">
        <v>80.360000999999997</v>
      </c>
      <c r="H5319">
        <v>0</v>
      </c>
    </row>
    <row r="5320" spans="1:8" x14ac:dyDescent="0.25">
      <c r="A5320" s="1">
        <v>41561</v>
      </c>
      <c r="B5320" s="1" t="str">
        <f t="shared" si="83"/>
        <v>2013M10</v>
      </c>
      <c r="C5320">
        <v>80.129997000000003</v>
      </c>
      <c r="D5320">
        <v>80.430000000000007</v>
      </c>
      <c r="E5320">
        <v>80.129997000000003</v>
      </c>
      <c r="F5320">
        <v>80.260002</v>
      </c>
      <c r="G5320">
        <v>80.260002</v>
      </c>
      <c r="H5320">
        <v>0</v>
      </c>
    </row>
    <row r="5321" spans="1:8" x14ac:dyDescent="0.25">
      <c r="A5321" s="1">
        <v>41562</v>
      </c>
      <c r="B5321" s="1" t="str">
        <f t="shared" si="83"/>
        <v>2013M10</v>
      </c>
      <c r="C5321">
        <v>80.129997000000003</v>
      </c>
      <c r="D5321">
        <v>80.699996999999996</v>
      </c>
      <c r="E5321">
        <v>80.129997000000003</v>
      </c>
      <c r="F5321">
        <v>80.480002999999996</v>
      </c>
      <c r="G5321">
        <v>80.480002999999996</v>
      </c>
      <c r="H5321">
        <v>0</v>
      </c>
    </row>
    <row r="5322" spans="1:8" x14ac:dyDescent="0.25">
      <c r="A5322" s="1">
        <v>41563</v>
      </c>
      <c r="B5322" s="1" t="str">
        <f t="shared" si="83"/>
        <v>2013M10</v>
      </c>
      <c r="C5322">
        <v>80.440002000000007</v>
      </c>
      <c r="D5322">
        <v>80.75</v>
      </c>
      <c r="E5322">
        <v>80.279999000000004</v>
      </c>
      <c r="F5322">
        <v>80.5</v>
      </c>
      <c r="G5322">
        <v>80.5</v>
      </c>
      <c r="H5322">
        <v>0</v>
      </c>
    </row>
    <row r="5323" spans="1:8" x14ac:dyDescent="0.25">
      <c r="A5323" s="1">
        <v>41564</v>
      </c>
      <c r="B5323" s="1" t="str">
        <f t="shared" si="83"/>
        <v>2013M10</v>
      </c>
      <c r="C5323">
        <v>80.519997000000004</v>
      </c>
      <c r="D5323">
        <v>80.559997999999993</v>
      </c>
      <c r="E5323">
        <v>79.610000999999997</v>
      </c>
      <c r="F5323">
        <v>79.650002000000001</v>
      </c>
      <c r="G5323">
        <v>79.650002000000001</v>
      </c>
      <c r="H5323">
        <v>0</v>
      </c>
    </row>
    <row r="5324" spans="1:8" x14ac:dyDescent="0.25">
      <c r="A5324" s="1">
        <v>41565</v>
      </c>
      <c r="B5324" s="1" t="str">
        <f t="shared" si="83"/>
        <v>2013M10</v>
      </c>
      <c r="C5324">
        <v>79.690002000000007</v>
      </c>
      <c r="D5324">
        <v>79.760002</v>
      </c>
      <c r="E5324">
        <v>79.480002999999996</v>
      </c>
      <c r="F5324">
        <v>79.639999000000003</v>
      </c>
      <c r="G5324">
        <v>79.639999000000003</v>
      </c>
      <c r="H5324">
        <v>0</v>
      </c>
    </row>
    <row r="5325" spans="1:8" x14ac:dyDescent="0.25">
      <c r="A5325" s="1">
        <v>41568</v>
      </c>
      <c r="B5325" s="1" t="str">
        <f t="shared" si="83"/>
        <v>2013M10</v>
      </c>
      <c r="C5325">
        <v>79.620002999999997</v>
      </c>
      <c r="D5325">
        <v>79.819999999999993</v>
      </c>
      <c r="E5325">
        <v>79.620002999999997</v>
      </c>
      <c r="F5325">
        <v>79.680000000000007</v>
      </c>
      <c r="G5325">
        <v>79.680000000000007</v>
      </c>
      <c r="H5325">
        <v>0</v>
      </c>
    </row>
    <row r="5326" spans="1:8" x14ac:dyDescent="0.25">
      <c r="A5326" s="1">
        <v>41569</v>
      </c>
      <c r="B5326" s="1" t="str">
        <f t="shared" si="83"/>
        <v>2013M10</v>
      </c>
      <c r="C5326">
        <v>79.739998</v>
      </c>
      <c r="D5326">
        <v>79.790001000000004</v>
      </c>
      <c r="E5326">
        <v>79.180000000000007</v>
      </c>
      <c r="F5326">
        <v>79.239998</v>
      </c>
      <c r="G5326">
        <v>79.239998</v>
      </c>
      <c r="H5326">
        <v>0</v>
      </c>
    </row>
    <row r="5327" spans="1:8" x14ac:dyDescent="0.25">
      <c r="A5327" s="1">
        <v>41570</v>
      </c>
      <c r="B5327" s="1" t="str">
        <f t="shared" si="83"/>
        <v>2013M10</v>
      </c>
      <c r="C5327">
        <v>79.260002</v>
      </c>
      <c r="D5327">
        <v>79.389999000000003</v>
      </c>
      <c r="E5327">
        <v>79.139999000000003</v>
      </c>
      <c r="F5327">
        <v>79.260002</v>
      </c>
      <c r="G5327">
        <v>79.260002</v>
      </c>
      <c r="H5327">
        <v>0</v>
      </c>
    </row>
    <row r="5328" spans="1:8" x14ac:dyDescent="0.25">
      <c r="A5328" s="1">
        <v>41571</v>
      </c>
      <c r="B5328" s="1" t="str">
        <f t="shared" si="83"/>
        <v>2013M10</v>
      </c>
      <c r="C5328">
        <v>79.279999000000004</v>
      </c>
      <c r="D5328">
        <v>79.319999999999993</v>
      </c>
      <c r="E5328">
        <v>79.080001999999993</v>
      </c>
      <c r="F5328">
        <v>79.190002000000007</v>
      </c>
      <c r="G5328">
        <v>79.190002000000007</v>
      </c>
      <c r="H5328">
        <v>0</v>
      </c>
    </row>
    <row r="5329" spans="1:8" x14ac:dyDescent="0.25">
      <c r="A5329" s="1">
        <v>41572</v>
      </c>
      <c r="B5329" s="1" t="str">
        <f t="shared" si="83"/>
        <v>2013M10</v>
      </c>
      <c r="C5329">
        <v>79.199996999999996</v>
      </c>
      <c r="D5329">
        <v>79.319999999999993</v>
      </c>
      <c r="E5329">
        <v>79</v>
      </c>
      <c r="F5329">
        <v>79.180000000000007</v>
      </c>
      <c r="G5329">
        <v>79.180000000000007</v>
      </c>
      <c r="H5329">
        <v>0</v>
      </c>
    </row>
    <row r="5330" spans="1:8" x14ac:dyDescent="0.25">
      <c r="A5330" s="1">
        <v>41575</v>
      </c>
      <c r="B5330" s="1" t="str">
        <f t="shared" si="83"/>
        <v>2013M10</v>
      </c>
      <c r="C5330">
        <v>79.150002000000001</v>
      </c>
      <c r="D5330">
        <v>79.379997000000003</v>
      </c>
      <c r="E5330">
        <v>79.150002000000001</v>
      </c>
      <c r="F5330">
        <v>79.25</v>
      </c>
      <c r="G5330">
        <v>79.25</v>
      </c>
      <c r="H5330">
        <v>0</v>
      </c>
    </row>
    <row r="5331" spans="1:8" x14ac:dyDescent="0.25">
      <c r="A5331" s="1">
        <v>41576</v>
      </c>
      <c r="B5331" s="1" t="str">
        <f t="shared" si="83"/>
        <v>2013M10</v>
      </c>
      <c r="C5331">
        <v>79.319999999999993</v>
      </c>
      <c r="D5331">
        <v>79.669998000000007</v>
      </c>
      <c r="E5331">
        <v>79.290001000000004</v>
      </c>
      <c r="F5331">
        <v>79.629997000000003</v>
      </c>
      <c r="G5331">
        <v>79.629997000000003</v>
      </c>
      <c r="H5331">
        <v>0</v>
      </c>
    </row>
    <row r="5332" spans="1:8" x14ac:dyDescent="0.25">
      <c r="A5332" s="1">
        <v>41577</v>
      </c>
      <c r="B5332" s="1" t="str">
        <f t="shared" si="83"/>
        <v>2013M10</v>
      </c>
      <c r="C5332">
        <v>79.610000999999997</v>
      </c>
      <c r="D5332">
        <v>79.910004000000001</v>
      </c>
      <c r="E5332">
        <v>79.449996999999996</v>
      </c>
      <c r="F5332">
        <v>79.75</v>
      </c>
      <c r="G5332">
        <v>79.75</v>
      </c>
      <c r="H5332">
        <v>0</v>
      </c>
    </row>
    <row r="5333" spans="1:8" x14ac:dyDescent="0.25">
      <c r="A5333" s="1">
        <v>41578</v>
      </c>
      <c r="B5333" s="1" t="str">
        <f t="shared" si="83"/>
        <v>2013M10</v>
      </c>
      <c r="C5333">
        <v>79.449996999999996</v>
      </c>
      <c r="D5333">
        <v>80.269997000000004</v>
      </c>
      <c r="E5333">
        <v>79.449996999999996</v>
      </c>
      <c r="F5333">
        <v>80.199996999999996</v>
      </c>
      <c r="G5333">
        <v>80.199996999999996</v>
      </c>
      <c r="H5333">
        <v>0</v>
      </c>
    </row>
    <row r="5334" spans="1:8" x14ac:dyDescent="0.25">
      <c r="A5334" s="1">
        <v>41579</v>
      </c>
      <c r="B5334" s="1" t="str">
        <f t="shared" si="83"/>
        <v>2013M11</v>
      </c>
      <c r="C5334">
        <v>80.230002999999996</v>
      </c>
      <c r="D5334">
        <v>80.790001000000004</v>
      </c>
      <c r="E5334">
        <v>80.230002999999996</v>
      </c>
      <c r="F5334">
        <v>80.730002999999996</v>
      </c>
      <c r="G5334">
        <v>80.730002999999996</v>
      </c>
      <c r="H5334">
        <v>0</v>
      </c>
    </row>
    <row r="5335" spans="1:8" x14ac:dyDescent="0.25">
      <c r="A5335" s="1">
        <v>41582</v>
      </c>
      <c r="B5335" s="1" t="str">
        <f t="shared" si="83"/>
        <v>2013M11</v>
      </c>
      <c r="C5335">
        <v>80.690002000000007</v>
      </c>
      <c r="D5335">
        <v>80.930000000000007</v>
      </c>
      <c r="E5335">
        <v>80.529999000000004</v>
      </c>
      <c r="F5335">
        <v>80.550003000000004</v>
      </c>
      <c r="G5335">
        <v>80.550003000000004</v>
      </c>
      <c r="H5335">
        <v>0</v>
      </c>
    </row>
    <row r="5336" spans="1:8" x14ac:dyDescent="0.25">
      <c r="A5336" s="1">
        <v>41583</v>
      </c>
      <c r="B5336" s="1" t="str">
        <f t="shared" si="83"/>
        <v>2013M11</v>
      </c>
      <c r="C5336">
        <v>80.5</v>
      </c>
      <c r="D5336">
        <v>80.930000000000007</v>
      </c>
      <c r="E5336">
        <v>80.5</v>
      </c>
      <c r="F5336">
        <v>80.709998999999996</v>
      </c>
      <c r="G5336">
        <v>80.709998999999996</v>
      </c>
      <c r="H5336">
        <v>0</v>
      </c>
    </row>
    <row r="5337" spans="1:8" x14ac:dyDescent="0.25">
      <c r="A5337" s="1">
        <v>41584</v>
      </c>
      <c r="B5337" s="1" t="str">
        <f t="shared" si="83"/>
        <v>2013M11</v>
      </c>
      <c r="C5337">
        <v>80.379997000000003</v>
      </c>
      <c r="D5337">
        <v>80.809997999999993</v>
      </c>
      <c r="E5337">
        <v>80.379997000000003</v>
      </c>
      <c r="F5337">
        <v>80.480002999999996</v>
      </c>
      <c r="G5337">
        <v>80.480002999999996</v>
      </c>
      <c r="H5337">
        <v>0</v>
      </c>
    </row>
    <row r="5338" spans="1:8" x14ac:dyDescent="0.25">
      <c r="A5338" s="1">
        <v>41585</v>
      </c>
      <c r="B5338" s="1" t="str">
        <f t="shared" si="83"/>
        <v>2013M11</v>
      </c>
      <c r="C5338">
        <v>80.519997000000004</v>
      </c>
      <c r="D5338">
        <v>81.459998999999996</v>
      </c>
      <c r="E5338">
        <v>80.440002000000007</v>
      </c>
      <c r="F5338">
        <v>80.819999999999993</v>
      </c>
      <c r="G5338">
        <v>80.819999999999993</v>
      </c>
      <c r="H5338">
        <v>0</v>
      </c>
    </row>
    <row r="5339" spans="1:8" x14ac:dyDescent="0.25">
      <c r="A5339" s="1">
        <v>41586</v>
      </c>
      <c r="B5339" s="1" t="str">
        <f t="shared" si="83"/>
        <v>2013M11</v>
      </c>
      <c r="C5339">
        <v>80.889999000000003</v>
      </c>
      <c r="D5339">
        <v>81.480002999999996</v>
      </c>
      <c r="E5339">
        <v>80.779999000000004</v>
      </c>
      <c r="F5339">
        <v>81.209998999999996</v>
      </c>
      <c r="G5339">
        <v>81.209998999999996</v>
      </c>
      <c r="H5339">
        <v>0</v>
      </c>
    </row>
    <row r="5340" spans="1:8" x14ac:dyDescent="0.25">
      <c r="A5340" s="1">
        <v>41589</v>
      </c>
      <c r="B5340" s="1" t="str">
        <f t="shared" si="83"/>
        <v>2013M11</v>
      </c>
      <c r="C5340">
        <v>81.290001000000004</v>
      </c>
      <c r="D5340">
        <v>81.339995999999999</v>
      </c>
      <c r="E5340">
        <v>81.069999999999993</v>
      </c>
      <c r="F5340">
        <v>81.089995999999999</v>
      </c>
      <c r="G5340">
        <v>81.089995999999999</v>
      </c>
      <c r="H5340">
        <v>0</v>
      </c>
    </row>
    <row r="5341" spans="1:8" x14ac:dyDescent="0.25">
      <c r="A5341" s="1">
        <v>41590</v>
      </c>
      <c r="B5341" s="1" t="str">
        <f t="shared" si="83"/>
        <v>2013M11</v>
      </c>
      <c r="C5341">
        <v>81.019997000000004</v>
      </c>
      <c r="D5341">
        <v>81.459998999999996</v>
      </c>
      <c r="E5341">
        <v>81.019997000000004</v>
      </c>
      <c r="F5341">
        <v>81.190002000000007</v>
      </c>
      <c r="G5341">
        <v>81.190002000000007</v>
      </c>
      <c r="H5341">
        <v>0</v>
      </c>
    </row>
    <row r="5342" spans="1:8" x14ac:dyDescent="0.25">
      <c r="A5342" s="1">
        <v>41591</v>
      </c>
      <c r="B5342" s="1" t="str">
        <f t="shared" si="83"/>
        <v>2013M11</v>
      </c>
      <c r="C5342">
        <v>80.730002999999996</v>
      </c>
      <c r="D5342">
        <v>81.459998999999996</v>
      </c>
      <c r="E5342">
        <v>80.730002999999996</v>
      </c>
      <c r="F5342">
        <v>80.930000000000007</v>
      </c>
      <c r="G5342">
        <v>80.930000000000007</v>
      </c>
      <c r="H5342">
        <v>0</v>
      </c>
    </row>
    <row r="5343" spans="1:8" x14ac:dyDescent="0.25">
      <c r="A5343" s="1">
        <v>41592</v>
      </c>
      <c r="B5343" s="1" t="str">
        <f t="shared" si="83"/>
        <v>2013M11</v>
      </c>
      <c r="C5343">
        <v>80.809997999999993</v>
      </c>
      <c r="D5343">
        <v>81.209998999999996</v>
      </c>
      <c r="E5343">
        <v>80.739998</v>
      </c>
      <c r="F5343">
        <v>80.980002999999996</v>
      </c>
      <c r="G5343">
        <v>80.980002999999996</v>
      </c>
      <c r="H5343">
        <v>0</v>
      </c>
    </row>
    <row r="5344" spans="1:8" x14ac:dyDescent="0.25">
      <c r="A5344" s="1">
        <v>41593</v>
      </c>
      <c r="B5344" s="1" t="str">
        <f t="shared" si="83"/>
        <v>2013M11</v>
      </c>
      <c r="C5344">
        <v>81.029999000000004</v>
      </c>
      <c r="D5344">
        <v>81.150002000000001</v>
      </c>
      <c r="E5344">
        <v>80.779999000000004</v>
      </c>
      <c r="F5344">
        <v>80.839995999999999</v>
      </c>
      <c r="G5344">
        <v>80.839995999999999</v>
      </c>
      <c r="H5344">
        <v>0</v>
      </c>
    </row>
    <row r="5345" spans="1:8" x14ac:dyDescent="0.25">
      <c r="A5345" s="1">
        <v>41596</v>
      </c>
      <c r="B5345" s="1" t="str">
        <f t="shared" si="83"/>
        <v>2013M11</v>
      </c>
      <c r="C5345">
        <v>80.569999999999993</v>
      </c>
      <c r="D5345">
        <v>80.919998000000007</v>
      </c>
      <c r="E5345">
        <v>80.569999999999993</v>
      </c>
      <c r="F5345">
        <v>80.830001999999993</v>
      </c>
      <c r="G5345">
        <v>80.830001999999993</v>
      </c>
      <c r="H5345">
        <v>0</v>
      </c>
    </row>
    <row r="5346" spans="1:8" x14ac:dyDescent="0.25">
      <c r="A5346" s="1">
        <v>41597</v>
      </c>
      <c r="B5346" s="1" t="str">
        <f t="shared" si="83"/>
        <v>2013M11</v>
      </c>
      <c r="C5346">
        <v>80.489998</v>
      </c>
      <c r="D5346">
        <v>80.919998000000007</v>
      </c>
      <c r="E5346">
        <v>80.489998</v>
      </c>
      <c r="F5346">
        <v>80.699996999999996</v>
      </c>
      <c r="G5346">
        <v>80.699996999999996</v>
      </c>
      <c r="H5346">
        <v>0</v>
      </c>
    </row>
    <row r="5347" spans="1:8" x14ac:dyDescent="0.25">
      <c r="A5347" s="1">
        <v>41598</v>
      </c>
      <c r="B5347" s="1" t="str">
        <f t="shared" si="83"/>
        <v>2013M11</v>
      </c>
      <c r="C5347">
        <v>80.489998</v>
      </c>
      <c r="D5347">
        <v>81.129997000000003</v>
      </c>
      <c r="E5347">
        <v>80.489998</v>
      </c>
      <c r="F5347">
        <v>81.110000999999997</v>
      </c>
      <c r="G5347">
        <v>81.110000999999997</v>
      </c>
      <c r="H5347">
        <v>0</v>
      </c>
    </row>
    <row r="5348" spans="1:8" x14ac:dyDescent="0.25">
      <c r="A5348" s="1">
        <v>41599</v>
      </c>
      <c r="B5348" s="1" t="str">
        <f t="shared" si="83"/>
        <v>2013M11</v>
      </c>
      <c r="C5348">
        <v>81.059997999999993</v>
      </c>
      <c r="D5348">
        <v>81.290001000000004</v>
      </c>
      <c r="E5348">
        <v>80.949996999999996</v>
      </c>
      <c r="F5348">
        <v>81.050003000000004</v>
      </c>
      <c r="G5348">
        <v>81.050003000000004</v>
      </c>
      <c r="H5348">
        <v>0</v>
      </c>
    </row>
    <row r="5349" spans="1:8" x14ac:dyDescent="0.25">
      <c r="A5349" s="1">
        <v>41600</v>
      </c>
      <c r="B5349" s="1" t="str">
        <f t="shared" si="83"/>
        <v>2013M11</v>
      </c>
      <c r="C5349">
        <v>81.019997000000004</v>
      </c>
      <c r="D5349">
        <v>81.089995999999999</v>
      </c>
      <c r="E5349">
        <v>80.690002000000007</v>
      </c>
      <c r="F5349">
        <v>80.709998999999996</v>
      </c>
      <c r="G5349">
        <v>80.709998999999996</v>
      </c>
      <c r="H5349">
        <v>0</v>
      </c>
    </row>
    <row r="5350" spans="1:8" x14ac:dyDescent="0.25">
      <c r="A5350" s="1">
        <v>41603</v>
      </c>
      <c r="B5350" s="1" t="str">
        <f t="shared" si="83"/>
        <v>2013M11</v>
      </c>
      <c r="C5350">
        <v>80.690002000000007</v>
      </c>
      <c r="D5350">
        <v>81.019997000000004</v>
      </c>
      <c r="E5350">
        <v>80.680000000000007</v>
      </c>
      <c r="F5350">
        <v>80.919998000000007</v>
      </c>
      <c r="G5350">
        <v>80.919998000000007</v>
      </c>
      <c r="H5350">
        <v>0</v>
      </c>
    </row>
    <row r="5351" spans="1:8" x14ac:dyDescent="0.25">
      <c r="A5351" s="1">
        <v>41604</v>
      </c>
      <c r="B5351" s="1" t="str">
        <f t="shared" si="83"/>
        <v>2013M11</v>
      </c>
      <c r="C5351">
        <v>80.800003000000004</v>
      </c>
      <c r="D5351">
        <v>80.900002000000001</v>
      </c>
      <c r="E5351">
        <v>80.599997999999999</v>
      </c>
      <c r="F5351">
        <v>80.610000999999997</v>
      </c>
      <c r="G5351">
        <v>80.610000999999997</v>
      </c>
      <c r="H5351">
        <v>0</v>
      </c>
    </row>
    <row r="5352" spans="1:8" x14ac:dyDescent="0.25">
      <c r="A5352" s="1">
        <v>41605</v>
      </c>
      <c r="B5352" s="1" t="str">
        <f t="shared" si="83"/>
        <v>2013M11</v>
      </c>
      <c r="C5352">
        <v>80.639999000000003</v>
      </c>
      <c r="D5352">
        <v>80.790001000000004</v>
      </c>
      <c r="E5352">
        <v>80.480002999999996</v>
      </c>
      <c r="F5352">
        <v>80.739998</v>
      </c>
      <c r="G5352">
        <v>80.739998</v>
      </c>
      <c r="H5352">
        <v>0</v>
      </c>
    </row>
    <row r="5353" spans="1:8" x14ac:dyDescent="0.25">
      <c r="A5353" s="1">
        <v>41607</v>
      </c>
      <c r="B5353" s="1" t="str">
        <f t="shared" si="83"/>
        <v>2013M11</v>
      </c>
      <c r="C5353">
        <v>80.589995999999999</v>
      </c>
      <c r="D5353">
        <v>80.680000000000007</v>
      </c>
      <c r="E5353">
        <v>80.489998</v>
      </c>
      <c r="F5353">
        <v>80.680000000000007</v>
      </c>
      <c r="G5353">
        <v>80.680000000000007</v>
      </c>
      <c r="H5353">
        <v>0</v>
      </c>
    </row>
    <row r="5354" spans="1:8" x14ac:dyDescent="0.25">
      <c r="A5354" s="1">
        <v>41610</v>
      </c>
      <c r="B5354" s="1" t="str">
        <f t="shared" si="83"/>
        <v>2013M12</v>
      </c>
      <c r="C5354">
        <v>80.660004000000001</v>
      </c>
      <c r="D5354">
        <v>80.959998999999996</v>
      </c>
      <c r="E5354">
        <v>80.5</v>
      </c>
      <c r="F5354">
        <v>80.910004000000001</v>
      </c>
      <c r="G5354">
        <v>80.910004000000001</v>
      </c>
      <c r="H5354">
        <v>0</v>
      </c>
    </row>
    <row r="5355" spans="1:8" x14ac:dyDescent="0.25">
      <c r="A5355" s="1">
        <v>41611</v>
      </c>
      <c r="B5355" s="1" t="str">
        <f t="shared" si="83"/>
        <v>2013M12</v>
      </c>
      <c r="C5355">
        <v>80.889999000000003</v>
      </c>
      <c r="D5355">
        <v>80.989998</v>
      </c>
      <c r="E5355">
        <v>80.5</v>
      </c>
      <c r="F5355">
        <v>80.620002999999997</v>
      </c>
      <c r="G5355">
        <v>80.620002999999997</v>
      </c>
      <c r="H5355">
        <v>0</v>
      </c>
    </row>
    <row r="5356" spans="1:8" x14ac:dyDescent="0.25">
      <c r="A5356" s="1">
        <v>41612</v>
      </c>
      <c r="B5356" s="1" t="str">
        <f t="shared" si="83"/>
        <v>2013M12</v>
      </c>
      <c r="C5356">
        <v>80.629997000000003</v>
      </c>
      <c r="D5356">
        <v>80.910004000000001</v>
      </c>
      <c r="E5356">
        <v>80.540001000000004</v>
      </c>
      <c r="F5356">
        <v>80.629997000000003</v>
      </c>
      <c r="G5356">
        <v>80.629997000000003</v>
      </c>
      <c r="H5356">
        <v>0</v>
      </c>
    </row>
    <row r="5357" spans="1:8" x14ac:dyDescent="0.25">
      <c r="A5357" s="1">
        <v>41613</v>
      </c>
      <c r="B5357" s="1" t="str">
        <f t="shared" si="83"/>
        <v>2013M12</v>
      </c>
      <c r="C5357">
        <v>80.639999000000003</v>
      </c>
      <c r="D5357">
        <v>80.830001999999993</v>
      </c>
      <c r="E5357">
        <v>80.230002999999996</v>
      </c>
      <c r="F5357">
        <v>80.269997000000004</v>
      </c>
      <c r="G5357">
        <v>80.269997000000004</v>
      </c>
      <c r="H5357">
        <v>0</v>
      </c>
    </row>
    <row r="5358" spans="1:8" x14ac:dyDescent="0.25">
      <c r="A5358" s="1">
        <v>41614</v>
      </c>
      <c r="B5358" s="1" t="str">
        <f t="shared" si="83"/>
        <v>2013M12</v>
      </c>
      <c r="C5358">
        <v>80.300003000000004</v>
      </c>
      <c r="D5358">
        <v>80.610000999999997</v>
      </c>
      <c r="E5358">
        <v>80.220000999999996</v>
      </c>
      <c r="F5358">
        <v>80.269997000000004</v>
      </c>
      <c r="G5358">
        <v>80.269997000000004</v>
      </c>
      <c r="H5358">
        <v>0</v>
      </c>
    </row>
    <row r="5359" spans="1:8" x14ac:dyDescent="0.25">
      <c r="A5359" s="1">
        <v>41617</v>
      </c>
      <c r="B5359" s="1" t="str">
        <f t="shared" si="83"/>
        <v>2013M12</v>
      </c>
      <c r="C5359">
        <v>80.25</v>
      </c>
      <c r="D5359">
        <v>80.330001999999993</v>
      </c>
      <c r="E5359">
        <v>80.120002999999997</v>
      </c>
      <c r="F5359">
        <v>80.129997000000003</v>
      </c>
      <c r="G5359">
        <v>80.129997000000003</v>
      </c>
      <c r="H5359">
        <v>0</v>
      </c>
    </row>
    <row r="5360" spans="1:8" x14ac:dyDescent="0.25">
      <c r="A5360" s="1">
        <v>41618</v>
      </c>
      <c r="B5360" s="1" t="str">
        <f t="shared" si="83"/>
        <v>2013M12</v>
      </c>
      <c r="C5360">
        <v>80.129997000000003</v>
      </c>
      <c r="D5360">
        <v>80.180000000000007</v>
      </c>
      <c r="E5360">
        <v>79.839995999999999</v>
      </c>
      <c r="F5360">
        <v>79.970000999999996</v>
      </c>
      <c r="G5360">
        <v>79.970000999999996</v>
      </c>
      <c r="H5360">
        <v>0</v>
      </c>
    </row>
    <row r="5361" spans="1:8" x14ac:dyDescent="0.25">
      <c r="A5361" s="1">
        <v>41619</v>
      </c>
      <c r="B5361" s="1" t="str">
        <f t="shared" si="83"/>
        <v>2013M12</v>
      </c>
      <c r="C5361">
        <v>79.980002999999996</v>
      </c>
      <c r="D5361">
        <v>80.059997999999993</v>
      </c>
      <c r="E5361">
        <v>79.760002</v>
      </c>
      <c r="F5361">
        <v>79.889999000000003</v>
      </c>
      <c r="G5361">
        <v>79.889999000000003</v>
      </c>
      <c r="H5361">
        <v>0</v>
      </c>
    </row>
    <row r="5362" spans="1:8" x14ac:dyDescent="0.25">
      <c r="A5362" s="1">
        <v>41620</v>
      </c>
      <c r="B5362" s="1" t="str">
        <f t="shared" si="83"/>
        <v>2013M12</v>
      </c>
      <c r="C5362">
        <v>79.900002000000001</v>
      </c>
      <c r="D5362">
        <v>80.25</v>
      </c>
      <c r="E5362">
        <v>79.849997999999999</v>
      </c>
      <c r="F5362">
        <v>80.199996999999996</v>
      </c>
      <c r="G5362">
        <v>80.199996999999996</v>
      </c>
      <c r="H5362">
        <v>0</v>
      </c>
    </row>
    <row r="5363" spans="1:8" x14ac:dyDescent="0.25">
      <c r="A5363" s="1">
        <v>41621</v>
      </c>
      <c r="B5363" s="1" t="str">
        <f t="shared" si="83"/>
        <v>2013M12</v>
      </c>
      <c r="C5363">
        <v>80.230002999999996</v>
      </c>
      <c r="D5363">
        <v>80.419998000000007</v>
      </c>
      <c r="E5363">
        <v>80.160004000000001</v>
      </c>
      <c r="F5363">
        <v>80.209998999999996</v>
      </c>
      <c r="G5363">
        <v>80.209998999999996</v>
      </c>
      <c r="H5363">
        <v>0</v>
      </c>
    </row>
    <row r="5364" spans="1:8" x14ac:dyDescent="0.25">
      <c r="A5364" s="1">
        <v>41624</v>
      </c>
      <c r="B5364" s="1" t="str">
        <f t="shared" si="83"/>
        <v>2013M12</v>
      </c>
      <c r="C5364">
        <v>80.190002000000007</v>
      </c>
      <c r="D5364">
        <v>80.220000999999996</v>
      </c>
      <c r="E5364">
        <v>79.919998000000007</v>
      </c>
      <c r="F5364">
        <v>80.069999999999993</v>
      </c>
      <c r="G5364">
        <v>80.069999999999993</v>
      </c>
      <c r="H5364">
        <v>0</v>
      </c>
    </row>
    <row r="5365" spans="1:8" x14ac:dyDescent="0.25">
      <c r="A5365" s="1">
        <v>41625</v>
      </c>
      <c r="B5365" s="1" t="str">
        <f t="shared" si="83"/>
        <v>2013M12</v>
      </c>
      <c r="C5365">
        <v>80.099997999999999</v>
      </c>
      <c r="D5365">
        <v>80.279999000000004</v>
      </c>
      <c r="E5365">
        <v>79.980002999999996</v>
      </c>
      <c r="F5365">
        <v>80.059997999999993</v>
      </c>
      <c r="G5365">
        <v>80.059997999999993</v>
      </c>
      <c r="H5365">
        <v>0</v>
      </c>
    </row>
    <row r="5366" spans="1:8" x14ac:dyDescent="0.25">
      <c r="A5366" s="1">
        <v>41626</v>
      </c>
      <c r="B5366" s="1" t="str">
        <f t="shared" si="83"/>
        <v>2013M12</v>
      </c>
      <c r="C5366">
        <v>80.050003000000004</v>
      </c>
      <c r="D5366">
        <v>80.569999999999993</v>
      </c>
      <c r="E5366">
        <v>79.809997999999993</v>
      </c>
      <c r="F5366">
        <v>80.110000999999997</v>
      </c>
      <c r="G5366">
        <v>80.110000999999997</v>
      </c>
      <c r="H5366">
        <v>0</v>
      </c>
    </row>
    <row r="5367" spans="1:8" x14ac:dyDescent="0.25">
      <c r="A5367" s="1">
        <v>41627</v>
      </c>
      <c r="B5367" s="1" t="str">
        <f t="shared" si="83"/>
        <v>2013M12</v>
      </c>
      <c r="C5367">
        <v>80.519997000000004</v>
      </c>
      <c r="D5367">
        <v>80.669998000000007</v>
      </c>
      <c r="E5367">
        <v>80.470000999999996</v>
      </c>
      <c r="F5367">
        <v>80.629997000000003</v>
      </c>
      <c r="G5367">
        <v>80.629997000000003</v>
      </c>
      <c r="H5367">
        <v>0</v>
      </c>
    </row>
    <row r="5368" spans="1:8" x14ac:dyDescent="0.25">
      <c r="A5368" s="1">
        <v>41628</v>
      </c>
      <c r="B5368" s="1" t="str">
        <f t="shared" si="83"/>
        <v>2013M12</v>
      </c>
      <c r="C5368">
        <v>80.709998999999996</v>
      </c>
      <c r="D5368">
        <v>80.830001999999993</v>
      </c>
      <c r="E5368">
        <v>80.389999000000003</v>
      </c>
      <c r="F5368">
        <v>80.580001999999993</v>
      </c>
      <c r="G5368">
        <v>80.580001999999993</v>
      </c>
      <c r="H5368">
        <v>0</v>
      </c>
    </row>
    <row r="5369" spans="1:8" x14ac:dyDescent="0.25">
      <c r="A5369" s="1">
        <v>41631</v>
      </c>
      <c r="B5369" s="1" t="str">
        <f t="shared" si="83"/>
        <v>2013M12</v>
      </c>
      <c r="C5369">
        <v>80.550003000000004</v>
      </c>
      <c r="D5369">
        <v>80.550003000000004</v>
      </c>
      <c r="E5369">
        <v>80.319999999999993</v>
      </c>
      <c r="F5369">
        <v>80.449996999999996</v>
      </c>
      <c r="G5369">
        <v>80.449996999999996</v>
      </c>
      <c r="H5369">
        <v>0</v>
      </c>
    </row>
    <row r="5370" spans="1:8" x14ac:dyDescent="0.25">
      <c r="A5370" s="1">
        <v>41632</v>
      </c>
      <c r="B5370" s="1" t="str">
        <f t="shared" si="83"/>
        <v>2013M12</v>
      </c>
      <c r="C5370">
        <v>80.440002000000007</v>
      </c>
      <c r="D5370">
        <v>80.620002999999997</v>
      </c>
      <c r="E5370">
        <v>80.430000000000007</v>
      </c>
      <c r="F5370">
        <v>80.529999000000004</v>
      </c>
      <c r="G5370">
        <v>80.529999000000004</v>
      </c>
      <c r="H5370">
        <v>0</v>
      </c>
    </row>
    <row r="5371" spans="1:8" x14ac:dyDescent="0.25">
      <c r="A5371" s="1">
        <v>41634</v>
      </c>
      <c r="B5371" s="1" t="str">
        <f t="shared" si="83"/>
        <v>2013M12</v>
      </c>
      <c r="C5371">
        <v>80.610000999999997</v>
      </c>
      <c r="D5371">
        <v>80.620002999999997</v>
      </c>
      <c r="E5371">
        <v>80.449996999999996</v>
      </c>
      <c r="F5371">
        <v>80.480002999999996</v>
      </c>
      <c r="G5371">
        <v>80.480002999999996</v>
      </c>
      <c r="H5371">
        <v>0</v>
      </c>
    </row>
    <row r="5372" spans="1:8" x14ac:dyDescent="0.25">
      <c r="A5372" s="1">
        <v>41635</v>
      </c>
      <c r="B5372" s="1" t="str">
        <f t="shared" si="83"/>
        <v>2013M12</v>
      </c>
      <c r="C5372">
        <v>80.510002</v>
      </c>
      <c r="D5372">
        <v>80.519997000000004</v>
      </c>
      <c r="E5372">
        <v>79.690002000000007</v>
      </c>
      <c r="F5372">
        <v>80.389999000000003</v>
      </c>
      <c r="G5372">
        <v>80.389999000000003</v>
      </c>
      <c r="H5372">
        <v>0</v>
      </c>
    </row>
    <row r="5373" spans="1:8" x14ac:dyDescent="0.25">
      <c r="A5373" s="1">
        <v>41638</v>
      </c>
      <c r="B5373" s="1" t="str">
        <f t="shared" si="83"/>
        <v>2013M12</v>
      </c>
      <c r="C5373">
        <v>80.339995999999999</v>
      </c>
      <c r="D5373">
        <v>80.430000000000007</v>
      </c>
      <c r="E5373">
        <v>79.930000000000007</v>
      </c>
      <c r="F5373">
        <v>80</v>
      </c>
      <c r="G5373">
        <v>80</v>
      </c>
      <c r="H5373">
        <v>0</v>
      </c>
    </row>
    <row r="5374" spans="1:8" x14ac:dyDescent="0.25">
      <c r="A5374" s="1">
        <v>41639</v>
      </c>
      <c r="B5374" s="1" t="str">
        <f t="shared" si="83"/>
        <v>2013M12</v>
      </c>
      <c r="C5374">
        <v>80.010002</v>
      </c>
      <c r="D5374">
        <v>80.220000999999996</v>
      </c>
      <c r="E5374">
        <v>79.970000999999996</v>
      </c>
      <c r="F5374">
        <v>80.040001000000004</v>
      </c>
      <c r="G5374">
        <v>80.040001000000004</v>
      </c>
      <c r="H5374">
        <v>0</v>
      </c>
    </row>
    <row r="5375" spans="1:8" x14ac:dyDescent="0.25">
      <c r="A5375" s="1">
        <v>41641</v>
      </c>
      <c r="B5375" s="1" t="str">
        <f t="shared" si="83"/>
        <v>2014M1</v>
      </c>
      <c r="C5375">
        <v>80.139999000000003</v>
      </c>
      <c r="D5375">
        <v>80.709998999999996</v>
      </c>
      <c r="E5375">
        <v>80.080001999999993</v>
      </c>
      <c r="F5375">
        <v>80.629997000000003</v>
      </c>
      <c r="G5375">
        <v>80.629997000000003</v>
      </c>
      <c r="H5375">
        <v>0</v>
      </c>
    </row>
    <row r="5376" spans="1:8" x14ac:dyDescent="0.25">
      <c r="A5376" s="1">
        <v>41642</v>
      </c>
      <c r="B5376" s="1" t="str">
        <f t="shared" si="83"/>
        <v>2014M1</v>
      </c>
      <c r="C5376">
        <v>80.559997999999993</v>
      </c>
      <c r="D5376">
        <v>80.900002000000001</v>
      </c>
      <c r="E5376">
        <v>80.489998</v>
      </c>
      <c r="F5376">
        <v>80.790001000000004</v>
      </c>
      <c r="G5376">
        <v>80.790001000000004</v>
      </c>
      <c r="H5376">
        <v>0</v>
      </c>
    </row>
    <row r="5377" spans="1:8" x14ac:dyDescent="0.25">
      <c r="A5377" s="1">
        <v>41645</v>
      </c>
      <c r="B5377" s="1" t="str">
        <f t="shared" si="83"/>
        <v>2014M1</v>
      </c>
      <c r="C5377">
        <v>80.870002999999997</v>
      </c>
      <c r="D5377">
        <v>80.910004000000001</v>
      </c>
      <c r="E5377">
        <v>80.540001000000004</v>
      </c>
      <c r="F5377">
        <v>80.650002000000001</v>
      </c>
      <c r="G5377">
        <v>80.650002000000001</v>
      </c>
      <c r="H5377">
        <v>0</v>
      </c>
    </row>
    <row r="5378" spans="1:8" x14ac:dyDescent="0.25">
      <c r="A5378" s="1">
        <v>41646</v>
      </c>
      <c r="B5378" s="1" t="str">
        <f t="shared" si="83"/>
        <v>2014M1</v>
      </c>
      <c r="C5378">
        <v>80.680000000000007</v>
      </c>
      <c r="D5378">
        <v>80.949996999999996</v>
      </c>
      <c r="E5378">
        <v>80.599997999999999</v>
      </c>
      <c r="F5378">
        <v>80.830001999999993</v>
      </c>
      <c r="G5378">
        <v>80.830001999999993</v>
      </c>
      <c r="H5378">
        <v>0</v>
      </c>
    </row>
    <row r="5379" spans="1:8" x14ac:dyDescent="0.25">
      <c r="A5379" s="1">
        <v>41647</v>
      </c>
      <c r="B5379" s="1" t="str">
        <f t="shared" ref="B5379:B5442" si="84">YEAR(A5379)&amp;"M"&amp;MONTH(A5379)</f>
        <v>2014M1</v>
      </c>
      <c r="C5379">
        <v>80.910004000000001</v>
      </c>
      <c r="D5379">
        <v>81.169998000000007</v>
      </c>
      <c r="E5379">
        <v>80.830001999999993</v>
      </c>
      <c r="F5379">
        <v>81.040001000000004</v>
      </c>
      <c r="G5379">
        <v>81.040001000000004</v>
      </c>
      <c r="H5379">
        <v>0</v>
      </c>
    </row>
    <row r="5380" spans="1:8" x14ac:dyDescent="0.25">
      <c r="A5380" s="1">
        <v>41648</v>
      </c>
      <c r="B5380" s="1" t="str">
        <f t="shared" si="84"/>
        <v>2014M1</v>
      </c>
      <c r="C5380">
        <v>81.069999999999993</v>
      </c>
      <c r="D5380">
        <v>81.190002000000007</v>
      </c>
      <c r="E5380">
        <v>80.849997999999999</v>
      </c>
      <c r="F5380">
        <v>81.010002</v>
      </c>
      <c r="G5380">
        <v>81.010002</v>
      </c>
      <c r="H5380">
        <v>0</v>
      </c>
    </row>
    <row r="5381" spans="1:8" x14ac:dyDescent="0.25">
      <c r="A5381" s="1">
        <v>41649</v>
      </c>
      <c r="B5381" s="1" t="str">
        <f t="shared" si="84"/>
        <v>2014M1</v>
      </c>
      <c r="C5381">
        <v>80.949996999999996</v>
      </c>
      <c r="D5381">
        <v>81.139999000000003</v>
      </c>
      <c r="E5381">
        <v>80.529999000000004</v>
      </c>
      <c r="F5381">
        <v>80.660004000000001</v>
      </c>
      <c r="G5381">
        <v>80.660004000000001</v>
      </c>
      <c r="H5381">
        <v>0</v>
      </c>
    </row>
    <row r="5382" spans="1:8" x14ac:dyDescent="0.25">
      <c r="A5382" s="1">
        <v>41652</v>
      </c>
      <c r="B5382" s="1" t="str">
        <f t="shared" si="84"/>
        <v>2014M1</v>
      </c>
      <c r="C5382">
        <v>80.580001999999993</v>
      </c>
      <c r="D5382">
        <v>80.75</v>
      </c>
      <c r="E5382">
        <v>80.470000999999996</v>
      </c>
      <c r="F5382">
        <v>80.510002</v>
      </c>
      <c r="G5382">
        <v>80.510002</v>
      </c>
      <c r="H5382">
        <v>0</v>
      </c>
    </row>
    <row r="5383" spans="1:8" x14ac:dyDescent="0.25">
      <c r="A5383" s="1">
        <v>41653</v>
      </c>
      <c r="B5383" s="1" t="str">
        <f t="shared" si="84"/>
        <v>2014M1</v>
      </c>
      <c r="C5383">
        <v>80.589995999999999</v>
      </c>
      <c r="D5383">
        <v>80.699996999999996</v>
      </c>
      <c r="E5383">
        <v>80.440002000000007</v>
      </c>
      <c r="F5383">
        <v>80.610000999999997</v>
      </c>
      <c r="G5383">
        <v>80.610000999999997</v>
      </c>
      <c r="H5383">
        <v>0</v>
      </c>
    </row>
    <row r="5384" spans="1:8" x14ac:dyDescent="0.25">
      <c r="A5384" s="1">
        <v>41654</v>
      </c>
      <c r="B5384" s="1" t="str">
        <f t="shared" si="84"/>
        <v>2014M1</v>
      </c>
      <c r="C5384">
        <v>80.660004000000001</v>
      </c>
      <c r="D5384">
        <v>81.129997000000003</v>
      </c>
      <c r="E5384">
        <v>80.650002000000001</v>
      </c>
      <c r="F5384">
        <v>81</v>
      </c>
      <c r="G5384">
        <v>81</v>
      </c>
      <c r="H5384">
        <v>0</v>
      </c>
    </row>
    <row r="5385" spans="1:8" x14ac:dyDescent="0.25">
      <c r="A5385" s="1">
        <v>41655</v>
      </c>
      <c r="B5385" s="1" t="str">
        <f t="shared" si="84"/>
        <v>2014M1</v>
      </c>
      <c r="C5385">
        <v>81.050003000000004</v>
      </c>
      <c r="D5385">
        <v>81.120002999999997</v>
      </c>
      <c r="E5385">
        <v>80.769997000000004</v>
      </c>
      <c r="F5385">
        <v>80.900002000000001</v>
      </c>
      <c r="G5385">
        <v>80.900002000000001</v>
      </c>
      <c r="H5385">
        <v>0</v>
      </c>
    </row>
    <row r="5386" spans="1:8" x14ac:dyDescent="0.25">
      <c r="A5386" s="1">
        <v>41656</v>
      </c>
      <c r="B5386" s="1" t="str">
        <f t="shared" si="84"/>
        <v>2014M1</v>
      </c>
      <c r="C5386">
        <v>80.930000000000007</v>
      </c>
      <c r="D5386">
        <v>81.300003000000004</v>
      </c>
      <c r="E5386">
        <v>80.910004000000001</v>
      </c>
      <c r="F5386">
        <v>81.260002</v>
      </c>
      <c r="G5386">
        <v>81.260002</v>
      </c>
      <c r="H5386">
        <v>0</v>
      </c>
    </row>
    <row r="5387" spans="1:8" x14ac:dyDescent="0.25">
      <c r="A5387" s="1">
        <v>41660</v>
      </c>
      <c r="B5387" s="1" t="str">
        <f t="shared" si="84"/>
        <v>2014M1</v>
      </c>
      <c r="C5387">
        <v>81.180000000000007</v>
      </c>
      <c r="D5387">
        <v>81.389999000000003</v>
      </c>
      <c r="E5387">
        <v>81.040001000000004</v>
      </c>
      <c r="F5387">
        <v>81.099997999999999</v>
      </c>
      <c r="G5387">
        <v>81.099997999999999</v>
      </c>
      <c r="H5387">
        <v>0</v>
      </c>
    </row>
    <row r="5388" spans="1:8" x14ac:dyDescent="0.25">
      <c r="A5388" s="1">
        <v>41661</v>
      </c>
      <c r="B5388" s="1" t="str">
        <f t="shared" si="84"/>
        <v>2014M1</v>
      </c>
      <c r="C5388">
        <v>81.099997999999999</v>
      </c>
      <c r="D5388">
        <v>81.209998999999996</v>
      </c>
      <c r="E5388">
        <v>80.959998999999996</v>
      </c>
      <c r="F5388">
        <v>81.169998000000007</v>
      </c>
      <c r="G5388">
        <v>81.169998000000007</v>
      </c>
      <c r="H5388">
        <v>0</v>
      </c>
    </row>
    <row r="5389" spans="1:8" x14ac:dyDescent="0.25">
      <c r="A5389" s="1">
        <v>41662</v>
      </c>
      <c r="B5389" s="1" t="str">
        <f t="shared" si="84"/>
        <v>2014M1</v>
      </c>
      <c r="C5389">
        <v>81.25</v>
      </c>
      <c r="D5389">
        <v>81.309997999999993</v>
      </c>
      <c r="E5389">
        <v>80.410004000000001</v>
      </c>
      <c r="F5389">
        <v>80.440002000000007</v>
      </c>
      <c r="G5389">
        <v>80.440002000000007</v>
      </c>
      <c r="H5389">
        <v>0</v>
      </c>
    </row>
    <row r="5390" spans="1:8" x14ac:dyDescent="0.25">
      <c r="A5390" s="1">
        <v>41663</v>
      </c>
      <c r="B5390" s="1" t="str">
        <f t="shared" si="84"/>
        <v>2014M1</v>
      </c>
      <c r="C5390">
        <v>80.480002999999996</v>
      </c>
      <c r="D5390">
        <v>80.559997999999993</v>
      </c>
      <c r="E5390">
        <v>80.150002000000001</v>
      </c>
      <c r="F5390">
        <v>80.459998999999996</v>
      </c>
      <c r="G5390">
        <v>80.459998999999996</v>
      </c>
      <c r="H5390">
        <v>0</v>
      </c>
    </row>
    <row r="5391" spans="1:8" x14ac:dyDescent="0.25">
      <c r="A5391" s="1">
        <v>41666</v>
      </c>
      <c r="B5391" s="1" t="str">
        <f t="shared" si="84"/>
        <v>2014M1</v>
      </c>
      <c r="C5391">
        <v>80.459998999999996</v>
      </c>
      <c r="D5391">
        <v>80.559997999999993</v>
      </c>
      <c r="E5391">
        <v>80.300003000000004</v>
      </c>
      <c r="F5391">
        <v>80.5</v>
      </c>
      <c r="G5391">
        <v>80.5</v>
      </c>
      <c r="H5391">
        <v>0</v>
      </c>
    </row>
    <row r="5392" spans="1:8" x14ac:dyDescent="0.25">
      <c r="A5392" s="1">
        <v>41667</v>
      </c>
      <c r="B5392" s="1" t="str">
        <f t="shared" si="84"/>
        <v>2014M1</v>
      </c>
      <c r="C5392">
        <v>80.489998</v>
      </c>
      <c r="D5392">
        <v>80.760002</v>
      </c>
      <c r="E5392">
        <v>80.389999000000003</v>
      </c>
      <c r="F5392">
        <v>80.569999999999993</v>
      </c>
      <c r="G5392">
        <v>80.569999999999993</v>
      </c>
      <c r="H5392">
        <v>0</v>
      </c>
    </row>
    <row r="5393" spans="1:8" x14ac:dyDescent="0.25">
      <c r="A5393" s="1">
        <v>41668</v>
      </c>
      <c r="B5393" s="1" t="str">
        <f t="shared" si="84"/>
        <v>2014M1</v>
      </c>
      <c r="C5393">
        <v>80.650002000000001</v>
      </c>
      <c r="D5393">
        <v>80.819999999999993</v>
      </c>
      <c r="E5393">
        <v>80.440002000000007</v>
      </c>
      <c r="F5393">
        <v>80.510002</v>
      </c>
      <c r="G5393">
        <v>80.510002</v>
      </c>
      <c r="H5393">
        <v>0</v>
      </c>
    </row>
    <row r="5394" spans="1:8" x14ac:dyDescent="0.25">
      <c r="A5394" s="1">
        <v>41669</v>
      </c>
      <c r="B5394" s="1" t="str">
        <f t="shared" si="84"/>
        <v>2014M1</v>
      </c>
      <c r="C5394">
        <v>80.569999999999993</v>
      </c>
      <c r="D5394">
        <v>81.139999000000003</v>
      </c>
      <c r="E5394">
        <v>80.550003000000004</v>
      </c>
      <c r="F5394">
        <v>81.089995999999999</v>
      </c>
      <c r="G5394">
        <v>81.089995999999999</v>
      </c>
      <c r="H5394">
        <v>0</v>
      </c>
    </row>
    <row r="5395" spans="1:8" x14ac:dyDescent="0.25">
      <c r="A5395" s="1">
        <v>41670</v>
      </c>
      <c r="B5395" s="1" t="str">
        <f t="shared" si="84"/>
        <v>2014M1</v>
      </c>
      <c r="C5395">
        <v>81.040001000000004</v>
      </c>
      <c r="D5395">
        <v>81.319999999999993</v>
      </c>
      <c r="E5395">
        <v>80.989998</v>
      </c>
      <c r="F5395">
        <v>81.269997000000004</v>
      </c>
      <c r="G5395">
        <v>81.269997000000004</v>
      </c>
      <c r="H5395">
        <v>0</v>
      </c>
    </row>
    <row r="5396" spans="1:8" x14ac:dyDescent="0.25">
      <c r="A5396" s="1">
        <v>41673</v>
      </c>
      <c r="B5396" s="1" t="str">
        <f t="shared" si="84"/>
        <v>2014M2</v>
      </c>
      <c r="C5396">
        <v>81.25</v>
      </c>
      <c r="D5396">
        <v>81.319999999999993</v>
      </c>
      <c r="E5396">
        <v>80.989998</v>
      </c>
      <c r="F5396">
        <v>81.010002</v>
      </c>
      <c r="G5396">
        <v>81.010002</v>
      </c>
      <c r="H5396">
        <v>0</v>
      </c>
    </row>
    <row r="5397" spans="1:8" x14ac:dyDescent="0.25">
      <c r="A5397" s="1">
        <v>41674</v>
      </c>
      <c r="B5397" s="1" t="str">
        <f t="shared" si="84"/>
        <v>2014M2</v>
      </c>
      <c r="C5397">
        <v>81.080001999999993</v>
      </c>
      <c r="D5397">
        <v>81.220000999999996</v>
      </c>
      <c r="E5397">
        <v>80.989998</v>
      </c>
      <c r="F5397">
        <v>81.120002999999997</v>
      </c>
      <c r="G5397">
        <v>81.120002999999997</v>
      </c>
      <c r="H5397">
        <v>0</v>
      </c>
    </row>
    <row r="5398" spans="1:8" x14ac:dyDescent="0.25">
      <c r="A5398" s="1">
        <v>41675</v>
      </c>
      <c r="B5398" s="1" t="str">
        <f t="shared" si="84"/>
        <v>2014M2</v>
      </c>
      <c r="C5398">
        <v>81.120002999999997</v>
      </c>
      <c r="D5398">
        <v>81.239998</v>
      </c>
      <c r="E5398">
        <v>80.900002000000001</v>
      </c>
      <c r="F5398">
        <v>81.029999000000004</v>
      </c>
      <c r="G5398">
        <v>81.029999000000004</v>
      </c>
      <c r="H5398">
        <v>0</v>
      </c>
    </row>
    <row r="5399" spans="1:8" x14ac:dyDescent="0.25">
      <c r="A5399" s="1">
        <v>41676</v>
      </c>
      <c r="B5399" s="1" t="str">
        <f t="shared" si="84"/>
        <v>2014M2</v>
      </c>
      <c r="C5399">
        <v>81.050003000000004</v>
      </c>
      <c r="D5399">
        <v>81.230002999999996</v>
      </c>
      <c r="E5399">
        <v>80.730002999999996</v>
      </c>
      <c r="F5399">
        <v>80.889999000000003</v>
      </c>
      <c r="G5399">
        <v>80.889999000000003</v>
      </c>
      <c r="H5399">
        <v>0</v>
      </c>
    </row>
    <row r="5400" spans="1:8" x14ac:dyDescent="0.25">
      <c r="A5400" s="1">
        <v>41677</v>
      </c>
      <c r="B5400" s="1" t="str">
        <f t="shared" si="84"/>
        <v>2014M2</v>
      </c>
      <c r="C5400">
        <v>80.889999000000003</v>
      </c>
      <c r="D5400">
        <v>81.010002</v>
      </c>
      <c r="E5400">
        <v>80.599997999999999</v>
      </c>
      <c r="F5400">
        <v>80.690002000000007</v>
      </c>
      <c r="G5400">
        <v>80.690002000000007</v>
      </c>
      <c r="H5400">
        <v>0</v>
      </c>
    </row>
    <row r="5401" spans="1:8" x14ac:dyDescent="0.25">
      <c r="A5401" s="1">
        <v>41680</v>
      </c>
      <c r="B5401" s="1" t="str">
        <f t="shared" si="84"/>
        <v>2014M2</v>
      </c>
      <c r="C5401">
        <v>80.769997000000004</v>
      </c>
      <c r="D5401">
        <v>80.769997000000004</v>
      </c>
      <c r="E5401">
        <v>80.589995999999999</v>
      </c>
      <c r="F5401">
        <v>80.669998000000007</v>
      </c>
      <c r="G5401">
        <v>80.669998000000007</v>
      </c>
      <c r="H5401">
        <v>0</v>
      </c>
    </row>
    <row r="5402" spans="1:8" x14ac:dyDescent="0.25">
      <c r="A5402" s="1">
        <v>41681</v>
      </c>
      <c r="B5402" s="1" t="str">
        <f t="shared" si="84"/>
        <v>2014M2</v>
      </c>
      <c r="C5402">
        <v>80.629997000000003</v>
      </c>
      <c r="D5402">
        <v>80.669998000000007</v>
      </c>
      <c r="E5402">
        <v>80.449996999999996</v>
      </c>
      <c r="F5402">
        <v>80.629997000000003</v>
      </c>
      <c r="G5402">
        <v>80.629997000000003</v>
      </c>
      <c r="H5402">
        <v>0</v>
      </c>
    </row>
    <row r="5403" spans="1:8" x14ac:dyDescent="0.25">
      <c r="A5403" s="1">
        <v>41682</v>
      </c>
      <c r="B5403" s="1" t="str">
        <f t="shared" si="84"/>
        <v>2014M2</v>
      </c>
      <c r="C5403">
        <v>80.629997000000003</v>
      </c>
      <c r="D5403">
        <v>80.830001999999993</v>
      </c>
      <c r="E5403">
        <v>80.489998</v>
      </c>
      <c r="F5403">
        <v>80.680000000000007</v>
      </c>
      <c r="G5403">
        <v>80.680000000000007</v>
      </c>
      <c r="H5403">
        <v>0</v>
      </c>
    </row>
    <row r="5404" spans="1:8" x14ac:dyDescent="0.25">
      <c r="A5404" s="1">
        <v>41683</v>
      </c>
      <c r="B5404" s="1" t="str">
        <f t="shared" si="84"/>
        <v>2014M2</v>
      </c>
      <c r="C5404">
        <v>80.699996999999996</v>
      </c>
      <c r="D5404">
        <v>80.709998999999996</v>
      </c>
      <c r="E5404">
        <v>80.190002000000007</v>
      </c>
      <c r="F5404">
        <v>80.290001000000004</v>
      </c>
      <c r="G5404">
        <v>80.290001000000004</v>
      </c>
      <c r="H5404">
        <v>0</v>
      </c>
    </row>
    <row r="5405" spans="1:8" x14ac:dyDescent="0.25">
      <c r="A5405" s="1">
        <v>41684</v>
      </c>
      <c r="B5405" s="1" t="str">
        <f t="shared" si="84"/>
        <v>2014M2</v>
      </c>
      <c r="C5405">
        <v>80.319999999999993</v>
      </c>
      <c r="D5405">
        <v>80.330001999999993</v>
      </c>
      <c r="E5405">
        <v>80.069999999999993</v>
      </c>
      <c r="F5405">
        <v>80.129997000000003</v>
      </c>
      <c r="G5405">
        <v>80.129997000000003</v>
      </c>
      <c r="H5405">
        <v>0</v>
      </c>
    </row>
    <row r="5406" spans="1:8" x14ac:dyDescent="0.25">
      <c r="A5406" s="1">
        <v>41688</v>
      </c>
      <c r="B5406" s="1" t="str">
        <f t="shared" si="84"/>
        <v>2014M2</v>
      </c>
      <c r="C5406">
        <v>80.169998000000007</v>
      </c>
      <c r="D5406">
        <v>80.230002999999996</v>
      </c>
      <c r="E5406">
        <v>79.959998999999996</v>
      </c>
      <c r="F5406">
        <v>80.010002</v>
      </c>
      <c r="G5406">
        <v>80.010002</v>
      </c>
      <c r="H5406">
        <v>0</v>
      </c>
    </row>
    <row r="5407" spans="1:8" x14ac:dyDescent="0.25">
      <c r="A5407" s="1">
        <v>41689</v>
      </c>
      <c r="B5407" s="1" t="str">
        <f t="shared" si="84"/>
        <v>2014M2</v>
      </c>
      <c r="C5407">
        <v>79.970000999999996</v>
      </c>
      <c r="D5407">
        <v>80.239998</v>
      </c>
      <c r="E5407">
        <v>79.930000000000007</v>
      </c>
      <c r="F5407">
        <v>80.169998000000007</v>
      </c>
      <c r="G5407">
        <v>80.169998000000007</v>
      </c>
      <c r="H5407">
        <v>0</v>
      </c>
    </row>
    <row r="5408" spans="1:8" x14ac:dyDescent="0.25">
      <c r="A5408" s="1">
        <v>41690</v>
      </c>
      <c r="B5408" s="1" t="str">
        <f t="shared" si="84"/>
        <v>2014M2</v>
      </c>
      <c r="C5408">
        <v>80.220000999999996</v>
      </c>
      <c r="D5408">
        <v>80.419998000000007</v>
      </c>
      <c r="E5408">
        <v>80.029999000000004</v>
      </c>
      <c r="F5408">
        <v>80.290001000000004</v>
      </c>
      <c r="G5408">
        <v>80.290001000000004</v>
      </c>
      <c r="H5408">
        <v>0</v>
      </c>
    </row>
    <row r="5409" spans="1:8" x14ac:dyDescent="0.25">
      <c r="A5409" s="1">
        <v>41691</v>
      </c>
      <c r="B5409" s="1" t="str">
        <f t="shared" si="84"/>
        <v>2014M2</v>
      </c>
      <c r="C5409">
        <v>80.300003000000004</v>
      </c>
      <c r="D5409">
        <v>80.410004000000001</v>
      </c>
      <c r="E5409">
        <v>80.180000000000007</v>
      </c>
      <c r="F5409">
        <v>80.239998</v>
      </c>
      <c r="G5409">
        <v>80.239998</v>
      </c>
      <c r="H5409">
        <v>0</v>
      </c>
    </row>
    <row r="5410" spans="1:8" x14ac:dyDescent="0.25">
      <c r="A5410" s="1">
        <v>41694</v>
      </c>
      <c r="B5410" s="1" t="str">
        <f t="shared" si="84"/>
        <v>2014M2</v>
      </c>
      <c r="C5410">
        <v>80.279999000000004</v>
      </c>
      <c r="D5410">
        <v>80.370002999999997</v>
      </c>
      <c r="E5410">
        <v>80.110000999999997</v>
      </c>
      <c r="F5410">
        <v>80.209998999999996</v>
      </c>
      <c r="G5410">
        <v>80.209998999999996</v>
      </c>
      <c r="H5410">
        <v>0</v>
      </c>
    </row>
    <row r="5411" spans="1:8" x14ac:dyDescent="0.25">
      <c r="A5411" s="1">
        <v>41695</v>
      </c>
      <c r="B5411" s="1" t="str">
        <f t="shared" si="84"/>
        <v>2014M2</v>
      </c>
      <c r="C5411">
        <v>80.220000999999996</v>
      </c>
      <c r="D5411">
        <v>80.260002</v>
      </c>
      <c r="E5411">
        <v>80.019997000000004</v>
      </c>
      <c r="F5411">
        <v>80.150002000000001</v>
      </c>
      <c r="G5411">
        <v>80.150002000000001</v>
      </c>
      <c r="H5411">
        <v>0</v>
      </c>
    </row>
    <row r="5412" spans="1:8" x14ac:dyDescent="0.25">
      <c r="A5412" s="1">
        <v>41696</v>
      </c>
      <c r="B5412" s="1" t="str">
        <f t="shared" si="84"/>
        <v>2014M2</v>
      </c>
      <c r="C5412">
        <v>80.150002000000001</v>
      </c>
      <c r="D5412">
        <v>80.519997000000004</v>
      </c>
      <c r="E5412">
        <v>80.089995999999999</v>
      </c>
      <c r="F5412">
        <v>80.410004000000001</v>
      </c>
      <c r="G5412">
        <v>80.410004000000001</v>
      </c>
      <c r="H5412">
        <v>0</v>
      </c>
    </row>
    <row r="5413" spans="1:8" x14ac:dyDescent="0.25">
      <c r="A5413" s="1">
        <v>41697</v>
      </c>
      <c r="B5413" s="1" t="str">
        <f t="shared" si="84"/>
        <v>2014M2</v>
      </c>
      <c r="C5413">
        <v>80.419998000000007</v>
      </c>
      <c r="D5413">
        <v>80.580001999999993</v>
      </c>
      <c r="E5413">
        <v>80.230002999999996</v>
      </c>
      <c r="F5413">
        <v>80.290001000000004</v>
      </c>
      <c r="G5413">
        <v>80.290001000000004</v>
      </c>
      <c r="H5413">
        <v>0</v>
      </c>
    </row>
    <row r="5414" spans="1:8" x14ac:dyDescent="0.25">
      <c r="A5414" s="1">
        <v>41698</v>
      </c>
      <c r="B5414" s="1" t="str">
        <f t="shared" si="84"/>
        <v>2014M2</v>
      </c>
      <c r="C5414">
        <v>80.279999000000004</v>
      </c>
      <c r="D5414">
        <v>80.309997999999993</v>
      </c>
      <c r="E5414">
        <v>79.690002000000007</v>
      </c>
      <c r="F5414">
        <v>79.779999000000004</v>
      </c>
      <c r="G5414">
        <v>79.779999000000004</v>
      </c>
      <c r="H5414">
        <v>0</v>
      </c>
    </row>
    <row r="5415" spans="1:8" x14ac:dyDescent="0.25">
      <c r="A5415" s="1">
        <v>41701</v>
      </c>
      <c r="B5415" s="1" t="str">
        <f t="shared" si="84"/>
        <v>2014M3</v>
      </c>
      <c r="C5415">
        <v>79.900002000000001</v>
      </c>
      <c r="D5415">
        <v>80.099997999999999</v>
      </c>
      <c r="E5415">
        <v>79.769997000000004</v>
      </c>
      <c r="F5415">
        <v>80.069999999999993</v>
      </c>
      <c r="G5415">
        <v>80.069999999999993</v>
      </c>
      <c r="H5415">
        <v>0</v>
      </c>
    </row>
    <row r="5416" spans="1:8" x14ac:dyDescent="0.25">
      <c r="A5416" s="1">
        <v>41702</v>
      </c>
      <c r="B5416" s="1" t="str">
        <f t="shared" si="84"/>
        <v>2014M3</v>
      </c>
      <c r="C5416">
        <v>80.069999999999993</v>
      </c>
      <c r="D5416">
        <v>80.209998999999996</v>
      </c>
      <c r="E5416">
        <v>79.919998000000007</v>
      </c>
      <c r="F5416">
        <v>80.160004000000001</v>
      </c>
      <c r="G5416">
        <v>80.160004000000001</v>
      </c>
      <c r="H5416">
        <v>0</v>
      </c>
    </row>
    <row r="5417" spans="1:8" x14ac:dyDescent="0.25">
      <c r="A5417" s="1">
        <v>41703</v>
      </c>
      <c r="B5417" s="1" t="str">
        <f t="shared" si="84"/>
        <v>2014M3</v>
      </c>
      <c r="C5417">
        <v>80.139999000000003</v>
      </c>
      <c r="D5417">
        <v>80.269997000000004</v>
      </c>
      <c r="E5417">
        <v>80.050003000000004</v>
      </c>
      <c r="F5417">
        <v>80.110000999999997</v>
      </c>
      <c r="G5417">
        <v>80.110000999999997</v>
      </c>
      <c r="H5417">
        <v>0</v>
      </c>
    </row>
    <row r="5418" spans="1:8" x14ac:dyDescent="0.25">
      <c r="A5418" s="1">
        <v>41704</v>
      </c>
      <c r="B5418" s="1" t="str">
        <f t="shared" si="84"/>
        <v>2014M3</v>
      </c>
      <c r="C5418">
        <v>80.120002999999997</v>
      </c>
      <c r="D5418">
        <v>80.199996999999996</v>
      </c>
      <c r="E5418">
        <v>79.589995999999999</v>
      </c>
      <c r="F5418">
        <v>79.680000000000007</v>
      </c>
      <c r="G5418">
        <v>79.680000000000007</v>
      </c>
      <c r="H5418">
        <v>0</v>
      </c>
    </row>
    <row r="5419" spans="1:8" x14ac:dyDescent="0.25">
      <c r="A5419" s="1">
        <v>41705</v>
      </c>
      <c r="B5419" s="1" t="str">
        <f t="shared" si="84"/>
        <v>2014M3</v>
      </c>
      <c r="C5419">
        <v>79.660004000000001</v>
      </c>
      <c r="D5419">
        <v>79.849997999999999</v>
      </c>
      <c r="E5419">
        <v>79.430000000000007</v>
      </c>
      <c r="F5419">
        <v>79.720000999999996</v>
      </c>
      <c r="G5419">
        <v>79.720000999999996</v>
      </c>
      <c r="H5419">
        <v>0</v>
      </c>
    </row>
    <row r="5420" spans="1:8" x14ac:dyDescent="0.25">
      <c r="A5420" s="1">
        <v>41708</v>
      </c>
      <c r="B5420" s="1" t="str">
        <f t="shared" si="84"/>
        <v>2014M3</v>
      </c>
      <c r="C5420">
        <v>79.690002000000007</v>
      </c>
      <c r="D5420">
        <v>79.830001999999993</v>
      </c>
      <c r="E5420">
        <v>79.629997000000003</v>
      </c>
      <c r="F5420">
        <v>79.75</v>
      </c>
      <c r="G5420">
        <v>79.75</v>
      </c>
      <c r="H5420">
        <v>0</v>
      </c>
    </row>
    <row r="5421" spans="1:8" x14ac:dyDescent="0.25">
      <c r="A5421" s="1">
        <v>41709</v>
      </c>
      <c r="B5421" s="1" t="str">
        <f t="shared" si="84"/>
        <v>2014M3</v>
      </c>
      <c r="C5421">
        <v>79.760002</v>
      </c>
      <c r="D5421">
        <v>79.930000000000007</v>
      </c>
      <c r="E5421">
        <v>79.709998999999996</v>
      </c>
      <c r="F5421">
        <v>79.769997000000004</v>
      </c>
      <c r="G5421">
        <v>79.769997000000004</v>
      </c>
      <c r="H5421">
        <v>0</v>
      </c>
    </row>
    <row r="5422" spans="1:8" x14ac:dyDescent="0.25">
      <c r="A5422" s="1">
        <v>41710</v>
      </c>
      <c r="B5422" s="1" t="str">
        <f t="shared" si="84"/>
        <v>2014M3</v>
      </c>
      <c r="C5422">
        <v>79.800003000000004</v>
      </c>
      <c r="D5422">
        <v>79.860000999999997</v>
      </c>
      <c r="E5422">
        <v>79.550003000000004</v>
      </c>
      <c r="F5422">
        <v>79.610000999999997</v>
      </c>
      <c r="G5422">
        <v>79.610000999999997</v>
      </c>
      <c r="H5422">
        <v>0</v>
      </c>
    </row>
    <row r="5423" spans="1:8" x14ac:dyDescent="0.25">
      <c r="A5423" s="1">
        <v>41711</v>
      </c>
      <c r="B5423" s="1" t="str">
        <f t="shared" si="84"/>
        <v>2014M3</v>
      </c>
      <c r="C5423">
        <v>79.589995999999999</v>
      </c>
      <c r="D5423">
        <v>79.690002000000007</v>
      </c>
      <c r="E5423">
        <v>79.269997000000004</v>
      </c>
      <c r="F5423">
        <v>79.620002999999997</v>
      </c>
      <c r="G5423">
        <v>79.620002999999997</v>
      </c>
      <c r="H5423">
        <v>0</v>
      </c>
    </row>
    <row r="5424" spans="1:8" x14ac:dyDescent="0.25">
      <c r="A5424" s="1">
        <v>41712</v>
      </c>
      <c r="B5424" s="1" t="str">
        <f t="shared" si="84"/>
        <v>2014M3</v>
      </c>
      <c r="C5424">
        <v>79.610000999999997</v>
      </c>
      <c r="D5424">
        <v>79.699996999999996</v>
      </c>
      <c r="E5424">
        <v>79.309997999999993</v>
      </c>
      <c r="F5424">
        <v>79.440002000000007</v>
      </c>
      <c r="G5424">
        <v>79.440002000000007</v>
      </c>
      <c r="H5424">
        <v>0</v>
      </c>
    </row>
    <row r="5425" spans="1:8" x14ac:dyDescent="0.25">
      <c r="A5425" s="1">
        <v>41715</v>
      </c>
      <c r="B5425" s="1" t="str">
        <f t="shared" si="84"/>
        <v>2014M3</v>
      </c>
      <c r="C5425">
        <v>79.400002000000001</v>
      </c>
      <c r="D5425">
        <v>79.559997999999993</v>
      </c>
      <c r="E5425">
        <v>79.279999000000004</v>
      </c>
      <c r="F5425">
        <v>79.389999000000003</v>
      </c>
      <c r="G5425">
        <v>79.389999000000003</v>
      </c>
      <c r="H5425">
        <v>0</v>
      </c>
    </row>
    <row r="5426" spans="1:8" x14ac:dyDescent="0.25">
      <c r="A5426" s="1">
        <v>41716</v>
      </c>
      <c r="B5426" s="1" t="str">
        <f t="shared" si="84"/>
        <v>2014M3</v>
      </c>
      <c r="C5426">
        <v>79.379997000000003</v>
      </c>
      <c r="D5426">
        <v>79.540001000000004</v>
      </c>
      <c r="E5426">
        <v>79.309997999999993</v>
      </c>
      <c r="F5426">
        <v>79.410004000000001</v>
      </c>
      <c r="G5426">
        <v>79.410004000000001</v>
      </c>
      <c r="H5426">
        <v>0</v>
      </c>
    </row>
    <row r="5427" spans="1:8" x14ac:dyDescent="0.25">
      <c r="A5427" s="1">
        <v>41717</v>
      </c>
      <c r="B5427" s="1" t="str">
        <f t="shared" si="84"/>
        <v>2014M3</v>
      </c>
      <c r="C5427">
        <v>79.379997000000003</v>
      </c>
      <c r="D5427">
        <v>80.110000999999997</v>
      </c>
      <c r="E5427">
        <v>79.360000999999997</v>
      </c>
      <c r="F5427">
        <v>79.989998</v>
      </c>
      <c r="G5427">
        <v>79.989998</v>
      </c>
      <c r="H5427">
        <v>0</v>
      </c>
    </row>
    <row r="5428" spans="1:8" x14ac:dyDescent="0.25">
      <c r="A5428" s="1">
        <v>41718</v>
      </c>
      <c r="B5428" s="1" t="str">
        <f t="shared" si="84"/>
        <v>2014M3</v>
      </c>
      <c r="C5428">
        <v>80.010002</v>
      </c>
      <c r="D5428">
        <v>80.349997999999999</v>
      </c>
      <c r="E5428">
        <v>79.919998000000007</v>
      </c>
      <c r="F5428">
        <v>80.209998999999996</v>
      </c>
      <c r="G5428">
        <v>80.209998999999996</v>
      </c>
      <c r="H5428">
        <v>0</v>
      </c>
    </row>
    <row r="5429" spans="1:8" x14ac:dyDescent="0.25">
      <c r="A5429" s="1">
        <v>41719</v>
      </c>
      <c r="B5429" s="1" t="str">
        <f t="shared" si="84"/>
        <v>2014M3</v>
      </c>
      <c r="C5429">
        <v>80.190002000000007</v>
      </c>
      <c r="D5429">
        <v>80.230002999999996</v>
      </c>
      <c r="E5429">
        <v>80.029999000000004</v>
      </c>
      <c r="F5429">
        <v>80.110000999999997</v>
      </c>
      <c r="G5429">
        <v>80.110000999999997</v>
      </c>
      <c r="H5429">
        <v>0</v>
      </c>
    </row>
    <row r="5430" spans="1:8" x14ac:dyDescent="0.25">
      <c r="A5430" s="1">
        <v>41722</v>
      </c>
      <c r="B5430" s="1" t="str">
        <f t="shared" si="84"/>
        <v>2014M3</v>
      </c>
      <c r="C5430">
        <v>80.120002999999997</v>
      </c>
      <c r="D5430">
        <v>80.290001000000004</v>
      </c>
      <c r="E5430">
        <v>79.75</v>
      </c>
      <c r="F5430">
        <v>79.930000000000007</v>
      </c>
      <c r="G5430">
        <v>79.930000000000007</v>
      </c>
      <c r="H5430">
        <v>0</v>
      </c>
    </row>
    <row r="5431" spans="1:8" x14ac:dyDescent="0.25">
      <c r="A5431" s="1">
        <v>41723</v>
      </c>
      <c r="B5431" s="1" t="str">
        <f t="shared" si="84"/>
        <v>2014M3</v>
      </c>
      <c r="C5431">
        <v>79.930000000000007</v>
      </c>
      <c r="D5431">
        <v>80.269997000000004</v>
      </c>
      <c r="E5431">
        <v>79.860000999999997</v>
      </c>
      <c r="F5431">
        <v>79.940002000000007</v>
      </c>
      <c r="G5431">
        <v>79.940002000000007</v>
      </c>
      <c r="H5431">
        <v>0</v>
      </c>
    </row>
    <row r="5432" spans="1:8" x14ac:dyDescent="0.25">
      <c r="A5432" s="1">
        <v>41724</v>
      </c>
      <c r="B5432" s="1" t="str">
        <f t="shared" si="84"/>
        <v>2014M3</v>
      </c>
      <c r="C5432">
        <v>79.940002000000007</v>
      </c>
      <c r="D5432">
        <v>80.139999000000003</v>
      </c>
      <c r="E5432">
        <v>79.919998000000007</v>
      </c>
      <c r="F5432">
        <v>79.980002999999996</v>
      </c>
      <c r="G5432">
        <v>79.980002999999996</v>
      </c>
      <c r="H5432">
        <v>0</v>
      </c>
    </row>
    <row r="5433" spans="1:8" x14ac:dyDescent="0.25">
      <c r="A5433" s="1">
        <v>41725</v>
      </c>
      <c r="B5433" s="1" t="str">
        <f t="shared" si="84"/>
        <v>2014M3</v>
      </c>
      <c r="C5433">
        <v>80.029999000000004</v>
      </c>
      <c r="D5433">
        <v>80.199996999999996</v>
      </c>
      <c r="E5433">
        <v>79.949996999999996</v>
      </c>
      <c r="F5433">
        <v>80.110000999999997</v>
      </c>
      <c r="G5433">
        <v>80.110000999999997</v>
      </c>
      <c r="H5433">
        <v>0</v>
      </c>
    </row>
    <row r="5434" spans="1:8" x14ac:dyDescent="0.25">
      <c r="A5434" s="1">
        <v>41726</v>
      </c>
      <c r="B5434" s="1" t="str">
        <f t="shared" si="84"/>
        <v>2014M3</v>
      </c>
      <c r="C5434">
        <v>80.150002000000001</v>
      </c>
      <c r="D5434">
        <v>80.25</v>
      </c>
      <c r="E5434">
        <v>80.059997999999993</v>
      </c>
      <c r="F5434">
        <v>80.180000000000007</v>
      </c>
      <c r="G5434">
        <v>80.180000000000007</v>
      </c>
      <c r="H5434">
        <v>0</v>
      </c>
    </row>
    <row r="5435" spans="1:8" x14ac:dyDescent="0.25">
      <c r="A5435" s="1">
        <v>41729</v>
      </c>
      <c r="B5435" s="1" t="str">
        <f t="shared" si="84"/>
        <v>2014M3</v>
      </c>
      <c r="C5435">
        <v>80.190002000000007</v>
      </c>
      <c r="D5435">
        <v>80.300003000000004</v>
      </c>
      <c r="E5435">
        <v>79.959998999999996</v>
      </c>
      <c r="F5435">
        <v>80.099997999999999</v>
      </c>
      <c r="G5435">
        <v>80.099997999999999</v>
      </c>
      <c r="H5435">
        <v>0</v>
      </c>
    </row>
    <row r="5436" spans="1:8" x14ac:dyDescent="0.25">
      <c r="A5436" s="1">
        <v>41730</v>
      </c>
      <c r="B5436" s="1" t="str">
        <f t="shared" si="84"/>
        <v>2014M4</v>
      </c>
      <c r="C5436">
        <v>80.099997999999999</v>
      </c>
      <c r="D5436">
        <v>80.129997000000003</v>
      </c>
      <c r="E5436">
        <v>79.970000999999996</v>
      </c>
      <c r="F5436">
        <v>80.080001999999993</v>
      </c>
      <c r="G5436">
        <v>80.080001999999993</v>
      </c>
      <c r="H5436">
        <v>0</v>
      </c>
    </row>
    <row r="5437" spans="1:8" x14ac:dyDescent="0.25">
      <c r="A5437" s="1">
        <v>41731</v>
      </c>
      <c r="B5437" s="1" t="str">
        <f t="shared" si="84"/>
        <v>2014M4</v>
      </c>
      <c r="C5437">
        <v>80.069999999999993</v>
      </c>
      <c r="D5437">
        <v>80.279999000000004</v>
      </c>
      <c r="E5437">
        <v>80</v>
      </c>
      <c r="F5437">
        <v>80.220000999999996</v>
      </c>
      <c r="G5437">
        <v>80.220000999999996</v>
      </c>
      <c r="H5437">
        <v>0</v>
      </c>
    </row>
    <row r="5438" spans="1:8" x14ac:dyDescent="0.25">
      <c r="A5438" s="1">
        <v>41732</v>
      </c>
      <c r="B5438" s="1" t="str">
        <f t="shared" si="84"/>
        <v>2014M4</v>
      </c>
      <c r="C5438">
        <v>80.230002999999996</v>
      </c>
      <c r="D5438">
        <v>80.529999000000004</v>
      </c>
      <c r="E5438">
        <v>80.120002999999997</v>
      </c>
      <c r="F5438">
        <v>80.470000999999996</v>
      </c>
      <c r="G5438">
        <v>80.470000999999996</v>
      </c>
      <c r="H5438">
        <v>0</v>
      </c>
    </row>
    <row r="5439" spans="1:8" x14ac:dyDescent="0.25">
      <c r="A5439" s="1">
        <v>41733</v>
      </c>
      <c r="B5439" s="1" t="str">
        <f t="shared" si="84"/>
        <v>2014M4</v>
      </c>
      <c r="C5439">
        <v>80.449996999999996</v>
      </c>
      <c r="D5439">
        <v>80.599997999999999</v>
      </c>
      <c r="E5439">
        <v>80.339995999999999</v>
      </c>
      <c r="F5439">
        <v>80.419998000000007</v>
      </c>
      <c r="G5439">
        <v>80.419998000000007</v>
      </c>
      <c r="H5439">
        <v>0</v>
      </c>
    </row>
    <row r="5440" spans="1:8" x14ac:dyDescent="0.25">
      <c r="A5440" s="1">
        <v>41736</v>
      </c>
      <c r="B5440" s="1" t="str">
        <f t="shared" si="84"/>
        <v>2014M4</v>
      </c>
      <c r="C5440">
        <v>80.440002000000007</v>
      </c>
      <c r="D5440">
        <v>80.449996999999996</v>
      </c>
      <c r="E5440">
        <v>80.190002000000007</v>
      </c>
      <c r="F5440">
        <v>80.220000999999996</v>
      </c>
      <c r="G5440">
        <v>80.220000999999996</v>
      </c>
      <c r="H5440">
        <v>0</v>
      </c>
    </row>
    <row r="5441" spans="1:8" x14ac:dyDescent="0.25">
      <c r="A5441" s="1">
        <v>41737</v>
      </c>
      <c r="B5441" s="1" t="str">
        <f t="shared" si="84"/>
        <v>2014M4</v>
      </c>
      <c r="C5441">
        <v>80.220000999999996</v>
      </c>
      <c r="D5441">
        <v>80.230002999999996</v>
      </c>
      <c r="E5441">
        <v>79.709998999999996</v>
      </c>
      <c r="F5441">
        <v>79.75</v>
      </c>
      <c r="G5441">
        <v>79.75</v>
      </c>
      <c r="H5441">
        <v>0</v>
      </c>
    </row>
    <row r="5442" spans="1:8" x14ac:dyDescent="0.25">
      <c r="A5442" s="1">
        <v>41738</v>
      </c>
      <c r="B5442" s="1" t="str">
        <f t="shared" si="84"/>
        <v>2014M4</v>
      </c>
      <c r="C5442">
        <v>79.800003000000004</v>
      </c>
      <c r="D5442">
        <v>79.879997000000003</v>
      </c>
      <c r="E5442">
        <v>79.470000999999996</v>
      </c>
      <c r="F5442">
        <v>79.480002999999996</v>
      </c>
      <c r="G5442">
        <v>79.480002999999996</v>
      </c>
      <c r="H5442">
        <v>0</v>
      </c>
    </row>
    <row r="5443" spans="1:8" x14ac:dyDescent="0.25">
      <c r="A5443" s="1">
        <v>41739</v>
      </c>
      <c r="B5443" s="1" t="str">
        <f t="shared" ref="B5443:B5506" si="85">YEAR(A5443)&amp;"M"&amp;MONTH(A5443)</f>
        <v>2014M4</v>
      </c>
      <c r="C5443">
        <v>79.519997000000004</v>
      </c>
      <c r="D5443">
        <v>79.569999999999993</v>
      </c>
      <c r="E5443">
        <v>79.330001999999993</v>
      </c>
      <c r="F5443">
        <v>79.379997000000003</v>
      </c>
      <c r="G5443">
        <v>79.379997000000003</v>
      </c>
      <c r="H5443">
        <v>0</v>
      </c>
    </row>
    <row r="5444" spans="1:8" x14ac:dyDescent="0.25">
      <c r="A5444" s="1">
        <v>41740</v>
      </c>
      <c r="B5444" s="1" t="str">
        <f t="shared" si="85"/>
        <v>2014M4</v>
      </c>
      <c r="C5444">
        <v>79.410004000000001</v>
      </c>
      <c r="D5444">
        <v>79.569999999999993</v>
      </c>
      <c r="E5444">
        <v>79.360000999999997</v>
      </c>
      <c r="F5444">
        <v>79.449996999999996</v>
      </c>
      <c r="G5444">
        <v>79.449996999999996</v>
      </c>
      <c r="H5444">
        <v>0</v>
      </c>
    </row>
    <row r="5445" spans="1:8" x14ac:dyDescent="0.25">
      <c r="A5445" s="1">
        <v>41743</v>
      </c>
      <c r="B5445" s="1" t="str">
        <f t="shared" si="85"/>
        <v>2014M4</v>
      </c>
      <c r="C5445">
        <v>79.620002999999997</v>
      </c>
      <c r="D5445">
        <v>79.830001999999993</v>
      </c>
      <c r="E5445">
        <v>79.559997999999993</v>
      </c>
      <c r="F5445">
        <v>79.730002999999996</v>
      </c>
      <c r="G5445">
        <v>79.730002999999996</v>
      </c>
      <c r="H5445">
        <v>0</v>
      </c>
    </row>
    <row r="5446" spans="1:8" x14ac:dyDescent="0.25">
      <c r="A5446" s="1">
        <v>41744</v>
      </c>
      <c r="B5446" s="1" t="str">
        <f t="shared" si="85"/>
        <v>2014M4</v>
      </c>
      <c r="C5446">
        <v>79.75</v>
      </c>
      <c r="D5446">
        <v>79.900002000000001</v>
      </c>
      <c r="E5446">
        <v>79.690002000000007</v>
      </c>
      <c r="F5446">
        <v>79.800003000000004</v>
      </c>
      <c r="G5446">
        <v>79.800003000000004</v>
      </c>
      <c r="H5446">
        <v>0</v>
      </c>
    </row>
    <row r="5447" spans="1:8" x14ac:dyDescent="0.25">
      <c r="A5447" s="1">
        <v>41745</v>
      </c>
      <c r="B5447" s="1" t="str">
        <f t="shared" si="85"/>
        <v>2014M4</v>
      </c>
      <c r="C5447">
        <v>79.790001000000004</v>
      </c>
      <c r="D5447">
        <v>79.870002999999997</v>
      </c>
      <c r="E5447">
        <v>79.650002000000001</v>
      </c>
      <c r="F5447">
        <v>79.819999999999993</v>
      </c>
      <c r="G5447">
        <v>79.819999999999993</v>
      </c>
      <c r="H5447">
        <v>0</v>
      </c>
    </row>
    <row r="5448" spans="1:8" x14ac:dyDescent="0.25">
      <c r="A5448" s="1">
        <v>41746</v>
      </c>
      <c r="B5448" s="1" t="str">
        <f t="shared" si="85"/>
        <v>2014M4</v>
      </c>
      <c r="C5448">
        <v>79.809997999999993</v>
      </c>
      <c r="D5448">
        <v>79.879997000000003</v>
      </c>
      <c r="E5448">
        <v>79.580001999999993</v>
      </c>
      <c r="F5448">
        <v>79.830001999999993</v>
      </c>
      <c r="G5448">
        <v>79.830001999999993</v>
      </c>
      <c r="H5448">
        <v>0</v>
      </c>
    </row>
    <row r="5449" spans="1:8" x14ac:dyDescent="0.25">
      <c r="A5449" s="1">
        <v>41750</v>
      </c>
      <c r="B5449" s="1" t="str">
        <f t="shared" si="85"/>
        <v>2014M4</v>
      </c>
      <c r="C5449">
        <v>79.860000999999997</v>
      </c>
      <c r="D5449">
        <v>79.989998</v>
      </c>
      <c r="E5449">
        <v>79.790001000000004</v>
      </c>
      <c r="F5449">
        <v>79.949996999999996</v>
      </c>
      <c r="G5449">
        <v>79.949996999999996</v>
      </c>
      <c r="H5449">
        <v>0</v>
      </c>
    </row>
    <row r="5450" spans="1:8" x14ac:dyDescent="0.25">
      <c r="A5450" s="1">
        <v>41751</v>
      </c>
      <c r="B5450" s="1" t="str">
        <f t="shared" si="85"/>
        <v>2014M4</v>
      </c>
      <c r="C5450">
        <v>79.959998999999996</v>
      </c>
      <c r="D5450">
        <v>79.989998</v>
      </c>
      <c r="E5450">
        <v>79.790001000000004</v>
      </c>
      <c r="F5450">
        <v>79.910004000000001</v>
      </c>
      <c r="G5450">
        <v>79.910004000000001</v>
      </c>
      <c r="H5450">
        <v>0</v>
      </c>
    </row>
    <row r="5451" spans="1:8" x14ac:dyDescent="0.25">
      <c r="A5451" s="1">
        <v>41752</v>
      </c>
      <c r="B5451" s="1" t="str">
        <f t="shared" si="85"/>
        <v>2014M4</v>
      </c>
      <c r="C5451">
        <v>79.889999000000003</v>
      </c>
      <c r="D5451">
        <v>79.919998000000007</v>
      </c>
      <c r="E5451">
        <v>79.699996999999996</v>
      </c>
      <c r="F5451">
        <v>79.860000999999997</v>
      </c>
      <c r="G5451">
        <v>79.860000999999997</v>
      </c>
      <c r="H5451">
        <v>0</v>
      </c>
    </row>
    <row r="5452" spans="1:8" x14ac:dyDescent="0.25">
      <c r="A5452" s="1">
        <v>41753</v>
      </c>
      <c r="B5452" s="1" t="str">
        <f t="shared" si="85"/>
        <v>2014M4</v>
      </c>
      <c r="C5452">
        <v>79.849997999999999</v>
      </c>
      <c r="D5452">
        <v>79.970000999999996</v>
      </c>
      <c r="E5452">
        <v>79.75</v>
      </c>
      <c r="F5452">
        <v>79.800003000000004</v>
      </c>
      <c r="G5452">
        <v>79.800003000000004</v>
      </c>
      <c r="H5452">
        <v>0</v>
      </c>
    </row>
    <row r="5453" spans="1:8" x14ac:dyDescent="0.25">
      <c r="A5453" s="1">
        <v>41754</v>
      </c>
      <c r="B5453" s="1" t="str">
        <f t="shared" si="85"/>
        <v>2014M4</v>
      </c>
      <c r="C5453">
        <v>79.75</v>
      </c>
      <c r="D5453">
        <v>79.800003000000004</v>
      </c>
      <c r="E5453">
        <v>79.660004000000001</v>
      </c>
      <c r="F5453">
        <v>79.769997000000004</v>
      </c>
      <c r="G5453">
        <v>79.769997000000004</v>
      </c>
      <c r="H5453">
        <v>0</v>
      </c>
    </row>
    <row r="5454" spans="1:8" x14ac:dyDescent="0.25">
      <c r="A5454" s="1">
        <v>41757</v>
      </c>
      <c r="B5454" s="1" t="str">
        <f t="shared" si="85"/>
        <v>2014M4</v>
      </c>
      <c r="C5454">
        <v>79.769997000000004</v>
      </c>
      <c r="D5454">
        <v>79.839995999999999</v>
      </c>
      <c r="E5454">
        <v>79.550003000000004</v>
      </c>
      <c r="F5454">
        <v>79.680000000000007</v>
      </c>
      <c r="G5454">
        <v>79.680000000000007</v>
      </c>
      <c r="H5454">
        <v>0</v>
      </c>
    </row>
    <row r="5455" spans="1:8" x14ac:dyDescent="0.25">
      <c r="A5455" s="1">
        <v>41758</v>
      </c>
      <c r="B5455" s="1" t="str">
        <f t="shared" si="85"/>
        <v>2014M4</v>
      </c>
      <c r="C5455">
        <v>79.690002000000007</v>
      </c>
      <c r="D5455">
        <v>79.839995999999999</v>
      </c>
      <c r="E5455">
        <v>79.589995999999999</v>
      </c>
      <c r="F5455">
        <v>79.809997999999993</v>
      </c>
      <c r="G5455">
        <v>79.809997999999993</v>
      </c>
      <c r="H5455">
        <v>0</v>
      </c>
    </row>
    <row r="5456" spans="1:8" x14ac:dyDescent="0.25">
      <c r="A5456" s="1">
        <v>41759</v>
      </c>
      <c r="B5456" s="1" t="str">
        <f t="shared" si="85"/>
        <v>2014M4</v>
      </c>
      <c r="C5456">
        <v>79.809997999999993</v>
      </c>
      <c r="D5456">
        <v>79.919998000000007</v>
      </c>
      <c r="E5456">
        <v>79.459998999999996</v>
      </c>
      <c r="F5456">
        <v>79.489998</v>
      </c>
      <c r="G5456">
        <v>79.489998</v>
      </c>
      <c r="H5456">
        <v>0</v>
      </c>
    </row>
    <row r="5457" spans="1:8" x14ac:dyDescent="0.25">
      <c r="A5457" s="1">
        <v>41760</v>
      </c>
      <c r="B5457" s="1" t="str">
        <f t="shared" si="85"/>
        <v>2014M5</v>
      </c>
      <c r="C5457">
        <v>79.510002</v>
      </c>
      <c r="D5457">
        <v>79.540001000000004</v>
      </c>
      <c r="E5457">
        <v>79.410004000000001</v>
      </c>
      <c r="F5457">
        <v>79.529999000000004</v>
      </c>
      <c r="G5457">
        <v>79.529999000000004</v>
      </c>
      <c r="H5457">
        <v>0</v>
      </c>
    </row>
    <row r="5458" spans="1:8" x14ac:dyDescent="0.25">
      <c r="A5458" s="1">
        <v>41761</v>
      </c>
      <c r="B5458" s="1" t="str">
        <f t="shared" si="85"/>
        <v>2014M5</v>
      </c>
      <c r="C5458">
        <v>79.519997000000004</v>
      </c>
      <c r="D5458">
        <v>79.849997999999999</v>
      </c>
      <c r="E5458">
        <v>79.470000999999996</v>
      </c>
      <c r="F5458">
        <v>79.519997000000004</v>
      </c>
      <c r="G5458">
        <v>79.519997000000004</v>
      </c>
      <c r="H5458">
        <v>0</v>
      </c>
    </row>
    <row r="5459" spans="1:8" x14ac:dyDescent="0.25">
      <c r="A5459" s="1">
        <v>41764</v>
      </c>
      <c r="B5459" s="1" t="str">
        <f t="shared" si="85"/>
        <v>2014M5</v>
      </c>
      <c r="C5459">
        <v>79.5</v>
      </c>
      <c r="D5459">
        <v>79.529999000000004</v>
      </c>
      <c r="E5459">
        <v>79.430000000000007</v>
      </c>
      <c r="F5459">
        <v>79.489998</v>
      </c>
      <c r="G5459">
        <v>79.489998</v>
      </c>
      <c r="H5459">
        <v>0</v>
      </c>
    </row>
    <row r="5460" spans="1:8" x14ac:dyDescent="0.25">
      <c r="A5460" s="1">
        <v>41765</v>
      </c>
      <c r="B5460" s="1" t="str">
        <f t="shared" si="85"/>
        <v>2014M5</v>
      </c>
      <c r="C5460">
        <v>79.5</v>
      </c>
      <c r="D5460">
        <v>79.519997000000004</v>
      </c>
      <c r="E5460">
        <v>79.059997999999993</v>
      </c>
      <c r="F5460">
        <v>79.139999000000003</v>
      </c>
      <c r="G5460">
        <v>79.139999000000003</v>
      </c>
      <c r="H5460">
        <v>0</v>
      </c>
    </row>
    <row r="5461" spans="1:8" x14ac:dyDescent="0.25">
      <c r="A5461" s="1">
        <v>41766</v>
      </c>
      <c r="B5461" s="1" t="str">
        <f t="shared" si="85"/>
        <v>2014M5</v>
      </c>
      <c r="C5461">
        <v>79.139999000000003</v>
      </c>
      <c r="D5461">
        <v>79.239998</v>
      </c>
      <c r="E5461">
        <v>79.089995999999999</v>
      </c>
      <c r="F5461">
        <v>79.220000999999996</v>
      </c>
      <c r="G5461">
        <v>79.220000999999996</v>
      </c>
      <c r="H5461">
        <v>0</v>
      </c>
    </row>
    <row r="5462" spans="1:8" x14ac:dyDescent="0.25">
      <c r="A5462" s="1">
        <v>41767</v>
      </c>
      <c r="B5462" s="1" t="str">
        <f t="shared" si="85"/>
        <v>2014M5</v>
      </c>
      <c r="C5462">
        <v>79.230002999999996</v>
      </c>
      <c r="D5462">
        <v>79.440002000000007</v>
      </c>
      <c r="E5462">
        <v>78.910004000000001</v>
      </c>
      <c r="F5462">
        <v>79.430000000000007</v>
      </c>
      <c r="G5462">
        <v>79.430000000000007</v>
      </c>
      <c r="H5462">
        <v>0</v>
      </c>
    </row>
    <row r="5463" spans="1:8" x14ac:dyDescent="0.25">
      <c r="A5463" s="1">
        <v>41768</v>
      </c>
      <c r="B5463" s="1" t="str">
        <f t="shared" si="85"/>
        <v>2014M5</v>
      </c>
      <c r="C5463">
        <v>79.419998000000007</v>
      </c>
      <c r="D5463">
        <v>79.919998000000007</v>
      </c>
      <c r="E5463">
        <v>79.419998000000007</v>
      </c>
      <c r="F5463">
        <v>79.900002000000001</v>
      </c>
      <c r="G5463">
        <v>79.900002000000001</v>
      </c>
      <c r="H5463">
        <v>0</v>
      </c>
    </row>
    <row r="5464" spans="1:8" x14ac:dyDescent="0.25">
      <c r="A5464" s="1">
        <v>41771</v>
      </c>
      <c r="B5464" s="1" t="str">
        <f t="shared" si="85"/>
        <v>2014M5</v>
      </c>
      <c r="C5464">
        <v>79.860000999999997</v>
      </c>
      <c r="D5464">
        <v>79.919998000000007</v>
      </c>
      <c r="E5464">
        <v>79.779999000000004</v>
      </c>
      <c r="F5464">
        <v>79.900002000000001</v>
      </c>
      <c r="G5464">
        <v>79.900002000000001</v>
      </c>
      <c r="H5464">
        <v>0</v>
      </c>
    </row>
    <row r="5465" spans="1:8" x14ac:dyDescent="0.25">
      <c r="A5465" s="1">
        <v>41772</v>
      </c>
      <c r="B5465" s="1" t="str">
        <f t="shared" si="85"/>
        <v>2014M5</v>
      </c>
      <c r="C5465">
        <v>79.900002000000001</v>
      </c>
      <c r="D5465">
        <v>80.180000000000007</v>
      </c>
      <c r="E5465">
        <v>79.860000999999997</v>
      </c>
      <c r="F5465">
        <v>80.139999000000003</v>
      </c>
      <c r="G5465">
        <v>80.139999000000003</v>
      </c>
      <c r="H5465">
        <v>0</v>
      </c>
    </row>
    <row r="5466" spans="1:8" x14ac:dyDescent="0.25">
      <c r="A5466" s="1">
        <v>41773</v>
      </c>
      <c r="B5466" s="1" t="str">
        <f t="shared" si="85"/>
        <v>2014M5</v>
      </c>
      <c r="C5466">
        <v>80.110000999999997</v>
      </c>
      <c r="D5466">
        <v>80.129997000000003</v>
      </c>
      <c r="E5466">
        <v>79.989998</v>
      </c>
      <c r="F5466">
        <v>80.069999999999993</v>
      </c>
      <c r="G5466">
        <v>80.069999999999993</v>
      </c>
      <c r="H5466">
        <v>0</v>
      </c>
    </row>
    <row r="5467" spans="1:8" x14ac:dyDescent="0.25">
      <c r="A5467" s="1">
        <v>41774</v>
      </c>
      <c r="B5467" s="1" t="str">
        <f t="shared" si="85"/>
        <v>2014M5</v>
      </c>
      <c r="C5467">
        <v>80.059997999999993</v>
      </c>
      <c r="D5467">
        <v>80.339995999999999</v>
      </c>
      <c r="E5467">
        <v>79.930000000000007</v>
      </c>
      <c r="F5467">
        <v>80</v>
      </c>
      <c r="G5467">
        <v>80</v>
      </c>
      <c r="H5467">
        <v>0</v>
      </c>
    </row>
    <row r="5468" spans="1:8" x14ac:dyDescent="0.25">
      <c r="A5468" s="1">
        <v>41775</v>
      </c>
      <c r="B5468" s="1" t="str">
        <f t="shared" si="85"/>
        <v>2014M5</v>
      </c>
      <c r="C5468">
        <v>80.010002</v>
      </c>
      <c r="D5468">
        <v>80.120002999999997</v>
      </c>
      <c r="E5468">
        <v>79.970000999999996</v>
      </c>
      <c r="F5468">
        <v>80.040001000000004</v>
      </c>
      <c r="G5468">
        <v>80.040001000000004</v>
      </c>
      <c r="H5468">
        <v>0</v>
      </c>
    </row>
    <row r="5469" spans="1:8" x14ac:dyDescent="0.25">
      <c r="A5469" s="1">
        <v>41778</v>
      </c>
      <c r="B5469" s="1" t="str">
        <f t="shared" si="85"/>
        <v>2014M5</v>
      </c>
      <c r="C5469">
        <v>80.050003000000004</v>
      </c>
      <c r="D5469">
        <v>80.080001999999993</v>
      </c>
      <c r="E5469">
        <v>79.879997000000003</v>
      </c>
      <c r="F5469">
        <v>79.989998</v>
      </c>
      <c r="G5469">
        <v>79.989998</v>
      </c>
      <c r="H5469">
        <v>0</v>
      </c>
    </row>
    <row r="5470" spans="1:8" x14ac:dyDescent="0.25">
      <c r="A5470" s="1">
        <v>41779</v>
      </c>
      <c r="B5470" s="1" t="str">
        <f t="shared" si="85"/>
        <v>2014M5</v>
      </c>
      <c r="C5470">
        <v>80.029999000000004</v>
      </c>
      <c r="D5470">
        <v>80.129997000000003</v>
      </c>
      <c r="E5470">
        <v>80</v>
      </c>
      <c r="F5470">
        <v>80.040001000000004</v>
      </c>
      <c r="G5470">
        <v>80.040001000000004</v>
      </c>
      <c r="H5470">
        <v>0</v>
      </c>
    </row>
    <row r="5471" spans="1:8" x14ac:dyDescent="0.25">
      <c r="A5471" s="1">
        <v>41780</v>
      </c>
      <c r="B5471" s="1" t="str">
        <f t="shared" si="85"/>
        <v>2014M5</v>
      </c>
      <c r="C5471">
        <v>80.040001000000004</v>
      </c>
      <c r="D5471">
        <v>80.300003000000004</v>
      </c>
      <c r="E5471">
        <v>79.889999000000003</v>
      </c>
      <c r="F5471">
        <v>80.099997999999999</v>
      </c>
      <c r="G5471">
        <v>80.099997999999999</v>
      </c>
      <c r="H5471">
        <v>0</v>
      </c>
    </row>
    <row r="5472" spans="1:8" x14ac:dyDescent="0.25">
      <c r="A5472" s="1">
        <v>41781</v>
      </c>
      <c r="B5472" s="1" t="str">
        <f t="shared" si="85"/>
        <v>2014M5</v>
      </c>
      <c r="C5472">
        <v>80.069999999999993</v>
      </c>
      <c r="D5472">
        <v>80.279999000000004</v>
      </c>
      <c r="E5472">
        <v>80.069999999999993</v>
      </c>
      <c r="F5472">
        <v>80.25</v>
      </c>
      <c r="G5472">
        <v>80.25</v>
      </c>
      <c r="H5472">
        <v>0</v>
      </c>
    </row>
    <row r="5473" spans="1:8" x14ac:dyDescent="0.25">
      <c r="A5473" s="1">
        <v>41782</v>
      </c>
      <c r="B5473" s="1" t="str">
        <f t="shared" si="85"/>
        <v>2014M5</v>
      </c>
      <c r="C5473">
        <v>80.230002999999996</v>
      </c>
      <c r="D5473">
        <v>80.440002000000007</v>
      </c>
      <c r="E5473">
        <v>80.230002999999996</v>
      </c>
      <c r="F5473">
        <v>80.389999000000003</v>
      </c>
      <c r="G5473">
        <v>80.389999000000003</v>
      </c>
      <c r="H5473">
        <v>0</v>
      </c>
    </row>
    <row r="5474" spans="1:8" x14ac:dyDescent="0.25">
      <c r="A5474" s="1">
        <v>41786</v>
      </c>
      <c r="B5474" s="1" t="str">
        <f t="shared" si="85"/>
        <v>2014M5</v>
      </c>
      <c r="C5474">
        <v>80.290001000000004</v>
      </c>
      <c r="D5474">
        <v>80.470000999999996</v>
      </c>
      <c r="E5474">
        <v>80.169998000000007</v>
      </c>
      <c r="F5474">
        <v>80.349997999999999</v>
      </c>
      <c r="G5474">
        <v>80.349997999999999</v>
      </c>
      <c r="H5474">
        <v>0</v>
      </c>
    </row>
    <row r="5475" spans="1:8" x14ac:dyDescent="0.25">
      <c r="A5475" s="1">
        <v>41787</v>
      </c>
      <c r="B5475" s="1" t="str">
        <f t="shared" si="85"/>
        <v>2014M5</v>
      </c>
      <c r="C5475">
        <v>80.339995999999999</v>
      </c>
      <c r="D5475">
        <v>80.580001999999993</v>
      </c>
      <c r="E5475">
        <v>80.319999999999993</v>
      </c>
      <c r="F5475">
        <v>80.569999999999993</v>
      </c>
      <c r="G5475">
        <v>80.569999999999993</v>
      </c>
      <c r="H5475">
        <v>0</v>
      </c>
    </row>
    <row r="5476" spans="1:8" x14ac:dyDescent="0.25">
      <c r="A5476" s="1">
        <v>41788</v>
      </c>
      <c r="B5476" s="1" t="str">
        <f t="shared" si="85"/>
        <v>2014M5</v>
      </c>
      <c r="C5476">
        <v>80.540001000000004</v>
      </c>
      <c r="D5476">
        <v>80.559997999999993</v>
      </c>
      <c r="E5476">
        <v>80.360000999999997</v>
      </c>
      <c r="F5476">
        <v>80.489998</v>
      </c>
      <c r="G5476">
        <v>80.489998</v>
      </c>
      <c r="H5476">
        <v>0</v>
      </c>
    </row>
    <row r="5477" spans="1:8" x14ac:dyDescent="0.25">
      <c r="A5477" s="1">
        <v>41789</v>
      </c>
      <c r="B5477" s="1" t="str">
        <f t="shared" si="85"/>
        <v>2014M5</v>
      </c>
      <c r="C5477">
        <v>80.489998</v>
      </c>
      <c r="D5477">
        <v>80.5</v>
      </c>
      <c r="E5477">
        <v>80.309997999999993</v>
      </c>
      <c r="F5477">
        <v>80.370002999999997</v>
      </c>
      <c r="G5477">
        <v>80.370002999999997</v>
      </c>
      <c r="H5477">
        <v>0</v>
      </c>
    </row>
    <row r="5478" spans="1:8" x14ac:dyDescent="0.25">
      <c r="A5478" s="1">
        <v>41792</v>
      </c>
      <c r="B5478" s="1" t="str">
        <f t="shared" si="85"/>
        <v>2014M6</v>
      </c>
      <c r="C5478">
        <v>80.400002000000001</v>
      </c>
      <c r="D5478">
        <v>80.680000000000007</v>
      </c>
      <c r="E5478">
        <v>80.389999000000003</v>
      </c>
      <c r="F5478">
        <v>80.639999000000003</v>
      </c>
      <c r="G5478">
        <v>80.639999000000003</v>
      </c>
      <c r="H5478">
        <v>0</v>
      </c>
    </row>
    <row r="5479" spans="1:8" x14ac:dyDescent="0.25">
      <c r="A5479" s="1">
        <v>41793</v>
      </c>
      <c r="B5479" s="1" t="str">
        <f t="shared" si="85"/>
        <v>2014M6</v>
      </c>
      <c r="C5479">
        <v>80.629997000000003</v>
      </c>
      <c r="D5479">
        <v>80.660004000000001</v>
      </c>
      <c r="E5479">
        <v>80.430000000000007</v>
      </c>
      <c r="F5479">
        <v>80.550003000000004</v>
      </c>
      <c r="G5479">
        <v>80.550003000000004</v>
      </c>
      <c r="H5479">
        <v>0</v>
      </c>
    </row>
    <row r="5480" spans="1:8" x14ac:dyDescent="0.25">
      <c r="A5480" s="1">
        <v>41794</v>
      </c>
      <c r="B5480" s="1" t="str">
        <f t="shared" si="85"/>
        <v>2014M6</v>
      </c>
      <c r="C5480">
        <v>80.559997999999993</v>
      </c>
      <c r="D5480">
        <v>80.680000000000007</v>
      </c>
      <c r="E5480">
        <v>80.480002999999996</v>
      </c>
      <c r="F5480">
        <v>80.669998000000007</v>
      </c>
      <c r="G5480">
        <v>80.669998000000007</v>
      </c>
      <c r="H5480">
        <v>0</v>
      </c>
    </row>
    <row r="5481" spans="1:8" x14ac:dyDescent="0.25">
      <c r="A5481" s="1">
        <v>41795</v>
      </c>
      <c r="B5481" s="1" t="str">
        <f t="shared" si="85"/>
        <v>2014M6</v>
      </c>
      <c r="C5481">
        <v>80.660004000000001</v>
      </c>
      <c r="D5481">
        <v>81.019997000000004</v>
      </c>
      <c r="E5481">
        <v>80.319999999999993</v>
      </c>
      <c r="F5481">
        <v>80.370002999999997</v>
      </c>
      <c r="G5481">
        <v>80.370002999999997</v>
      </c>
      <c r="H5481">
        <v>0</v>
      </c>
    </row>
    <row r="5482" spans="1:8" x14ac:dyDescent="0.25">
      <c r="A5482" s="1">
        <v>41796</v>
      </c>
      <c r="B5482" s="1" t="str">
        <f t="shared" si="85"/>
        <v>2014M6</v>
      </c>
      <c r="C5482">
        <v>80.360000999999997</v>
      </c>
      <c r="D5482">
        <v>80.529999000000004</v>
      </c>
      <c r="E5482">
        <v>80.239998</v>
      </c>
      <c r="F5482">
        <v>80.410004000000001</v>
      </c>
      <c r="G5482">
        <v>80.410004000000001</v>
      </c>
      <c r="H5482">
        <v>0</v>
      </c>
    </row>
    <row r="5483" spans="1:8" x14ac:dyDescent="0.25">
      <c r="A5483" s="1">
        <v>41799</v>
      </c>
      <c r="B5483" s="1" t="str">
        <f t="shared" si="85"/>
        <v>2014M6</v>
      </c>
      <c r="C5483">
        <v>80.419998000000007</v>
      </c>
      <c r="D5483">
        <v>80.690002000000007</v>
      </c>
      <c r="E5483">
        <v>80.300003000000004</v>
      </c>
      <c r="F5483">
        <v>80.650002000000001</v>
      </c>
      <c r="G5483">
        <v>80.650002000000001</v>
      </c>
      <c r="H5483">
        <v>0</v>
      </c>
    </row>
    <row r="5484" spans="1:8" x14ac:dyDescent="0.25">
      <c r="A5484" s="1">
        <v>41800</v>
      </c>
      <c r="B5484" s="1" t="str">
        <f t="shared" si="85"/>
        <v>2014M6</v>
      </c>
      <c r="C5484">
        <v>80.620002999999997</v>
      </c>
      <c r="D5484">
        <v>80.860000999999997</v>
      </c>
      <c r="E5484">
        <v>80.550003000000004</v>
      </c>
      <c r="F5484">
        <v>80.819999999999993</v>
      </c>
      <c r="G5484">
        <v>80.819999999999993</v>
      </c>
      <c r="H5484">
        <v>0</v>
      </c>
    </row>
    <row r="5485" spans="1:8" x14ac:dyDescent="0.25">
      <c r="A5485" s="1">
        <v>41801</v>
      </c>
      <c r="B5485" s="1" t="str">
        <f t="shared" si="85"/>
        <v>2014M6</v>
      </c>
      <c r="C5485">
        <v>80.809997999999993</v>
      </c>
      <c r="D5485">
        <v>80.900002000000001</v>
      </c>
      <c r="E5485">
        <v>80.669998000000007</v>
      </c>
      <c r="F5485">
        <v>80.790001000000004</v>
      </c>
      <c r="G5485">
        <v>80.790001000000004</v>
      </c>
      <c r="H5485">
        <v>0</v>
      </c>
    </row>
    <row r="5486" spans="1:8" x14ac:dyDescent="0.25">
      <c r="A5486" s="1">
        <v>41802</v>
      </c>
      <c r="B5486" s="1" t="str">
        <f t="shared" si="85"/>
        <v>2014M6</v>
      </c>
      <c r="C5486">
        <v>80.760002</v>
      </c>
      <c r="D5486">
        <v>80.819999999999993</v>
      </c>
      <c r="E5486">
        <v>80.519997000000004</v>
      </c>
      <c r="F5486">
        <v>80.580001999999993</v>
      </c>
      <c r="G5486">
        <v>80.580001999999993</v>
      </c>
      <c r="H5486">
        <v>0</v>
      </c>
    </row>
    <row r="5487" spans="1:8" x14ac:dyDescent="0.25">
      <c r="A5487" s="1">
        <v>41803</v>
      </c>
      <c r="B5487" s="1" t="str">
        <f t="shared" si="85"/>
        <v>2014M6</v>
      </c>
      <c r="C5487">
        <v>80.580001999999993</v>
      </c>
      <c r="D5487">
        <v>80.709998999999996</v>
      </c>
      <c r="E5487">
        <v>80.440002000000007</v>
      </c>
      <c r="F5487">
        <v>80.580001999999993</v>
      </c>
      <c r="G5487">
        <v>80.580001999999993</v>
      </c>
      <c r="H5487">
        <v>0</v>
      </c>
    </row>
    <row r="5488" spans="1:8" x14ac:dyDescent="0.25">
      <c r="A5488" s="1">
        <v>41806</v>
      </c>
      <c r="B5488" s="1" t="str">
        <f t="shared" si="85"/>
        <v>2014M6</v>
      </c>
      <c r="C5488">
        <v>80.599997999999999</v>
      </c>
      <c r="D5488">
        <v>80.709998999999996</v>
      </c>
      <c r="E5488">
        <v>80.419998000000007</v>
      </c>
      <c r="F5488">
        <v>80.470000999999996</v>
      </c>
      <c r="G5488">
        <v>80.470000999999996</v>
      </c>
      <c r="H5488">
        <v>0</v>
      </c>
    </row>
    <row r="5489" spans="1:8" x14ac:dyDescent="0.25">
      <c r="A5489" s="1">
        <v>41807</v>
      </c>
      <c r="B5489" s="1" t="str">
        <f t="shared" si="85"/>
        <v>2014M6</v>
      </c>
      <c r="C5489">
        <v>80.449996999999996</v>
      </c>
      <c r="D5489">
        <v>80.660004000000001</v>
      </c>
      <c r="E5489">
        <v>80.400002000000001</v>
      </c>
      <c r="F5489">
        <v>80.629997000000003</v>
      </c>
      <c r="G5489">
        <v>80.629997000000003</v>
      </c>
      <c r="H5489">
        <v>0</v>
      </c>
    </row>
    <row r="5490" spans="1:8" x14ac:dyDescent="0.25">
      <c r="A5490" s="1">
        <v>41808</v>
      </c>
      <c r="B5490" s="1" t="str">
        <f t="shared" si="85"/>
        <v>2014M6</v>
      </c>
      <c r="C5490">
        <v>80.610000999999997</v>
      </c>
      <c r="D5490">
        <v>80.669998000000007</v>
      </c>
      <c r="E5490">
        <v>80.360000999999997</v>
      </c>
      <c r="F5490">
        <v>80.580001999999993</v>
      </c>
      <c r="G5490">
        <v>80.580001999999993</v>
      </c>
      <c r="H5490">
        <v>0</v>
      </c>
    </row>
    <row r="5491" spans="1:8" x14ac:dyDescent="0.25">
      <c r="A5491" s="1">
        <v>41809</v>
      </c>
      <c r="B5491" s="1" t="str">
        <f t="shared" si="85"/>
        <v>2014M6</v>
      </c>
      <c r="C5491">
        <v>80.410004000000001</v>
      </c>
      <c r="D5491">
        <v>80.410004000000001</v>
      </c>
      <c r="E5491">
        <v>80.150002000000001</v>
      </c>
      <c r="F5491">
        <v>80.319999999999993</v>
      </c>
      <c r="G5491">
        <v>80.319999999999993</v>
      </c>
      <c r="H5491">
        <v>0</v>
      </c>
    </row>
    <row r="5492" spans="1:8" x14ac:dyDescent="0.25">
      <c r="A5492" s="1">
        <v>41810</v>
      </c>
      <c r="B5492" s="1" t="str">
        <f t="shared" si="85"/>
        <v>2014M6</v>
      </c>
      <c r="C5492">
        <v>80.309997999999993</v>
      </c>
      <c r="D5492">
        <v>80.489998</v>
      </c>
      <c r="E5492">
        <v>80.199996999999996</v>
      </c>
      <c r="F5492">
        <v>80.370002999999997</v>
      </c>
      <c r="G5492">
        <v>80.370002999999997</v>
      </c>
      <c r="H5492">
        <v>0</v>
      </c>
    </row>
    <row r="5493" spans="1:8" x14ac:dyDescent="0.25">
      <c r="A5493" s="1">
        <v>41813</v>
      </c>
      <c r="B5493" s="1" t="str">
        <f t="shared" si="85"/>
        <v>2014M6</v>
      </c>
      <c r="C5493">
        <v>80.370002999999997</v>
      </c>
      <c r="D5493">
        <v>80.400002000000001</v>
      </c>
      <c r="E5493">
        <v>80.239998</v>
      </c>
      <c r="F5493">
        <v>80.260002</v>
      </c>
      <c r="G5493">
        <v>80.260002</v>
      </c>
      <c r="H5493">
        <v>0</v>
      </c>
    </row>
    <row r="5494" spans="1:8" x14ac:dyDescent="0.25">
      <c r="A5494" s="1">
        <v>41814</v>
      </c>
      <c r="B5494" s="1" t="str">
        <f t="shared" si="85"/>
        <v>2014M6</v>
      </c>
      <c r="C5494">
        <v>80.269997000000004</v>
      </c>
      <c r="D5494">
        <v>80.430000000000007</v>
      </c>
      <c r="E5494">
        <v>80.190002000000007</v>
      </c>
      <c r="F5494">
        <v>80.330001999999993</v>
      </c>
      <c r="G5494">
        <v>80.330001999999993</v>
      </c>
      <c r="H5494">
        <v>0</v>
      </c>
    </row>
    <row r="5495" spans="1:8" x14ac:dyDescent="0.25">
      <c r="A5495" s="1">
        <v>41815</v>
      </c>
      <c r="B5495" s="1" t="str">
        <f t="shared" si="85"/>
        <v>2014M6</v>
      </c>
      <c r="C5495">
        <v>80.319999999999993</v>
      </c>
      <c r="D5495">
        <v>80.349997999999999</v>
      </c>
      <c r="E5495">
        <v>80.089995999999999</v>
      </c>
      <c r="F5495">
        <v>80.220000999999996</v>
      </c>
      <c r="G5495">
        <v>80.220000999999996</v>
      </c>
      <c r="H5495">
        <v>0</v>
      </c>
    </row>
    <row r="5496" spans="1:8" x14ac:dyDescent="0.25">
      <c r="A5496" s="1">
        <v>41816</v>
      </c>
      <c r="B5496" s="1" t="str">
        <f t="shared" si="85"/>
        <v>2014M6</v>
      </c>
      <c r="C5496">
        <v>80.220000999999996</v>
      </c>
      <c r="D5496">
        <v>80.379997000000003</v>
      </c>
      <c r="E5496">
        <v>80.139999000000003</v>
      </c>
      <c r="F5496">
        <v>80.230002999999996</v>
      </c>
      <c r="G5496">
        <v>80.230002999999996</v>
      </c>
      <c r="H5496">
        <v>0</v>
      </c>
    </row>
    <row r="5497" spans="1:8" x14ac:dyDescent="0.25">
      <c r="A5497" s="1">
        <v>41817</v>
      </c>
      <c r="B5497" s="1" t="str">
        <f t="shared" si="85"/>
        <v>2014M6</v>
      </c>
      <c r="C5497">
        <v>80.209998999999996</v>
      </c>
      <c r="D5497">
        <v>80.220000999999996</v>
      </c>
      <c r="E5497">
        <v>80.010002</v>
      </c>
      <c r="F5497">
        <v>80.040001000000004</v>
      </c>
      <c r="G5497">
        <v>80.040001000000004</v>
      </c>
      <c r="H5497">
        <v>0</v>
      </c>
    </row>
    <row r="5498" spans="1:8" x14ac:dyDescent="0.25">
      <c r="A5498" s="1">
        <v>41820</v>
      </c>
      <c r="B5498" s="1" t="str">
        <f t="shared" si="85"/>
        <v>2014M6</v>
      </c>
      <c r="C5498">
        <v>80.010002</v>
      </c>
      <c r="D5498">
        <v>80.089995999999999</v>
      </c>
      <c r="E5498">
        <v>79.760002</v>
      </c>
      <c r="F5498">
        <v>79.779999000000004</v>
      </c>
      <c r="G5498">
        <v>79.779999000000004</v>
      </c>
      <c r="H5498">
        <v>0</v>
      </c>
    </row>
    <row r="5499" spans="1:8" x14ac:dyDescent="0.25">
      <c r="A5499" s="1">
        <v>41821</v>
      </c>
      <c r="B5499" s="1" t="str">
        <f t="shared" si="85"/>
        <v>2014M7</v>
      </c>
      <c r="C5499">
        <v>79.790001000000004</v>
      </c>
      <c r="D5499">
        <v>79.870002999999997</v>
      </c>
      <c r="E5499">
        <v>79.739998</v>
      </c>
      <c r="F5499">
        <v>79.819999999999993</v>
      </c>
      <c r="G5499">
        <v>79.819999999999993</v>
      </c>
      <c r="H5499">
        <v>0</v>
      </c>
    </row>
    <row r="5500" spans="1:8" x14ac:dyDescent="0.25">
      <c r="A5500" s="1">
        <v>41822</v>
      </c>
      <c r="B5500" s="1" t="str">
        <f t="shared" si="85"/>
        <v>2014M7</v>
      </c>
      <c r="C5500">
        <v>79.809997999999993</v>
      </c>
      <c r="D5500">
        <v>80</v>
      </c>
      <c r="E5500">
        <v>79.800003000000004</v>
      </c>
      <c r="F5500">
        <v>79.959998999999996</v>
      </c>
      <c r="G5500">
        <v>79.959998999999996</v>
      </c>
      <c r="H5500">
        <v>0</v>
      </c>
    </row>
    <row r="5501" spans="1:8" x14ac:dyDescent="0.25">
      <c r="A5501" s="1">
        <v>41823</v>
      </c>
      <c r="B5501" s="1" t="str">
        <f t="shared" si="85"/>
        <v>2014M7</v>
      </c>
      <c r="C5501">
        <v>79.949996999999996</v>
      </c>
      <c r="D5501">
        <v>80.319999999999993</v>
      </c>
      <c r="E5501">
        <v>79.949996999999996</v>
      </c>
      <c r="F5501">
        <v>80.209998999999996</v>
      </c>
      <c r="G5501">
        <v>80.209998999999996</v>
      </c>
      <c r="H5501">
        <v>0</v>
      </c>
    </row>
    <row r="5502" spans="1:8" x14ac:dyDescent="0.25">
      <c r="A5502" s="1">
        <v>41827</v>
      </c>
      <c r="B5502" s="1" t="str">
        <f t="shared" si="85"/>
        <v>2014M7</v>
      </c>
      <c r="C5502">
        <v>80.260002</v>
      </c>
      <c r="D5502">
        <v>80.360000999999997</v>
      </c>
      <c r="E5502">
        <v>80.190002000000007</v>
      </c>
      <c r="F5502">
        <v>80.220000999999996</v>
      </c>
      <c r="G5502">
        <v>80.220000999999996</v>
      </c>
      <c r="H5502">
        <v>0</v>
      </c>
    </row>
    <row r="5503" spans="1:8" x14ac:dyDescent="0.25">
      <c r="A5503" s="1">
        <v>41828</v>
      </c>
      <c r="B5503" s="1" t="str">
        <f t="shared" si="85"/>
        <v>2014M7</v>
      </c>
      <c r="C5503">
        <v>80.220000999999996</v>
      </c>
      <c r="D5503">
        <v>80.300003000000004</v>
      </c>
      <c r="E5503">
        <v>80.139999000000003</v>
      </c>
      <c r="F5503">
        <v>80.180000000000007</v>
      </c>
      <c r="G5503">
        <v>80.180000000000007</v>
      </c>
      <c r="H5503">
        <v>0</v>
      </c>
    </row>
    <row r="5504" spans="1:8" x14ac:dyDescent="0.25">
      <c r="A5504" s="1">
        <v>41829</v>
      </c>
      <c r="B5504" s="1" t="str">
        <f t="shared" si="85"/>
        <v>2014M7</v>
      </c>
      <c r="C5504">
        <v>80.169998000000007</v>
      </c>
      <c r="D5504">
        <v>80.230002999999996</v>
      </c>
      <c r="E5504">
        <v>79.980002999999996</v>
      </c>
      <c r="F5504">
        <v>79.989998</v>
      </c>
      <c r="G5504">
        <v>79.989998</v>
      </c>
      <c r="H5504">
        <v>0</v>
      </c>
    </row>
    <row r="5505" spans="1:8" x14ac:dyDescent="0.25">
      <c r="A5505" s="1">
        <v>41830</v>
      </c>
      <c r="B5505" s="1" t="str">
        <f t="shared" si="85"/>
        <v>2014M7</v>
      </c>
      <c r="C5505">
        <v>80.019997000000004</v>
      </c>
      <c r="D5505">
        <v>80.199996999999996</v>
      </c>
      <c r="E5505">
        <v>79.980002999999996</v>
      </c>
      <c r="F5505">
        <v>80.129997000000003</v>
      </c>
      <c r="G5505">
        <v>80.129997000000003</v>
      </c>
      <c r="H5505">
        <v>0</v>
      </c>
    </row>
    <row r="5506" spans="1:8" x14ac:dyDescent="0.25">
      <c r="A5506" s="1">
        <v>41831</v>
      </c>
      <c r="B5506" s="1" t="str">
        <f t="shared" si="85"/>
        <v>2014M7</v>
      </c>
      <c r="C5506">
        <v>80.129997000000003</v>
      </c>
      <c r="D5506">
        <v>80.230002999999996</v>
      </c>
      <c r="E5506">
        <v>80.029999000000004</v>
      </c>
      <c r="F5506">
        <v>80.190002000000007</v>
      </c>
      <c r="G5506">
        <v>80.190002000000007</v>
      </c>
      <c r="H5506">
        <v>0</v>
      </c>
    </row>
    <row r="5507" spans="1:8" x14ac:dyDescent="0.25">
      <c r="A5507" s="1">
        <v>41834</v>
      </c>
      <c r="B5507" s="1" t="str">
        <f t="shared" ref="B5507:B5570" si="86">YEAR(A5507)&amp;"M"&amp;MONTH(A5507)</f>
        <v>2014M7</v>
      </c>
      <c r="C5507">
        <v>80.190002000000007</v>
      </c>
      <c r="D5507">
        <v>80.25</v>
      </c>
      <c r="E5507">
        <v>80.080001999999993</v>
      </c>
      <c r="F5507">
        <v>80.190002000000007</v>
      </c>
      <c r="G5507">
        <v>80.190002000000007</v>
      </c>
      <c r="H5507">
        <v>0</v>
      </c>
    </row>
    <row r="5508" spans="1:8" x14ac:dyDescent="0.25">
      <c r="A5508" s="1">
        <v>41835</v>
      </c>
      <c r="B5508" s="1" t="str">
        <f t="shared" si="86"/>
        <v>2014M7</v>
      </c>
      <c r="C5508">
        <v>80.169998000000007</v>
      </c>
      <c r="D5508">
        <v>80.410004000000001</v>
      </c>
      <c r="E5508">
        <v>80.139999000000003</v>
      </c>
      <c r="F5508">
        <v>80.389999000000003</v>
      </c>
      <c r="G5508">
        <v>80.389999000000003</v>
      </c>
      <c r="H5508">
        <v>0</v>
      </c>
    </row>
    <row r="5509" spans="1:8" x14ac:dyDescent="0.25">
      <c r="A5509" s="1">
        <v>41836</v>
      </c>
      <c r="B5509" s="1" t="str">
        <f t="shared" si="86"/>
        <v>2014M7</v>
      </c>
      <c r="C5509">
        <v>80.379997000000003</v>
      </c>
      <c r="D5509">
        <v>80.580001999999993</v>
      </c>
      <c r="E5509">
        <v>80.379997000000003</v>
      </c>
      <c r="F5509">
        <v>80.559997999999993</v>
      </c>
      <c r="G5509">
        <v>80.559997999999993</v>
      </c>
      <c r="H5509">
        <v>0</v>
      </c>
    </row>
    <row r="5510" spans="1:8" x14ac:dyDescent="0.25">
      <c r="A5510" s="1">
        <v>41837</v>
      </c>
      <c r="B5510" s="1" t="str">
        <f t="shared" si="86"/>
        <v>2014M7</v>
      </c>
      <c r="C5510">
        <v>80.529999000000004</v>
      </c>
      <c r="D5510">
        <v>80.589995999999999</v>
      </c>
      <c r="E5510">
        <v>80.470000999999996</v>
      </c>
      <c r="F5510">
        <v>80.519997000000004</v>
      </c>
      <c r="G5510">
        <v>80.519997000000004</v>
      </c>
      <c r="H5510">
        <v>0</v>
      </c>
    </row>
    <row r="5511" spans="1:8" x14ac:dyDescent="0.25">
      <c r="A5511" s="1">
        <v>41838</v>
      </c>
      <c r="B5511" s="1" t="str">
        <f t="shared" si="86"/>
        <v>2014M7</v>
      </c>
      <c r="C5511">
        <v>80.559997999999993</v>
      </c>
      <c r="D5511">
        <v>80.690002000000007</v>
      </c>
      <c r="E5511">
        <v>80.480002999999996</v>
      </c>
      <c r="F5511">
        <v>80.519997000000004</v>
      </c>
      <c r="G5511">
        <v>80.519997000000004</v>
      </c>
      <c r="H5511">
        <v>0</v>
      </c>
    </row>
    <row r="5512" spans="1:8" x14ac:dyDescent="0.25">
      <c r="A5512" s="1">
        <v>41841</v>
      </c>
      <c r="B5512" s="1" t="str">
        <f t="shared" si="86"/>
        <v>2014M7</v>
      </c>
      <c r="C5512">
        <v>80.519997000000004</v>
      </c>
      <c r="D5512">
        <v>80.599997999999999</v>
      </c>
      <c r="E5512">
        <v>80.419998000000007</v>
      </c>
      <c r="F5512">
        <v>80.559997999999993</v>
      </c>
      <c r="G5512">
        <v>80.559997999999993</v>
      </c>
      <c r="H5512">
        <v>0</v>
      </c>
    </row>
    <row r="5513" spans="1:8" x14ac:dyDescent="0.25">
      <c r="A5513" s="1">
        <v>41842</v>
      </c>
      <c r="B5513" s="1" t="str">
        <f t="shared" si="86"/>
        <v>2014M7</v>
      </c>
      <c r="C5513">
        <v>80.559997999999993</v>
      </c>
      <c r="D5513">
        <v>80.839995999999999</v>
      </c>
      <c r="E5513">
        <v>80.540001000000004</v>
      </c>
      <c r="F5513">
        <v>80.779999000000004</v>
      </c>
      <c r="G5513">
        <v>80.779999000000004</v>
      </c>
      <c r="H5513">
        <v>0</v>
      </c>
    </row>
    <row r="5514" spans="1:8" x14ac:dyDescent="0.25">
      <c r="A5514" s="1">
        <v>41843</v>
      </c>
      <c r="B5514" s="1" t="str">
        <f t="shared" si="86"/>
        <v>2014M7</v>
      </c>
      <c r="C5514">
        <v>80.779999000000004</v>
      </c>
      <c r="D5514">
        <v>80.830001999999993</v>
      </c>
      <c r="E5514">
        <v>80.720000999999996</v>
      </c>
      <c r="F5514">
        <v>80.809997999999993</v>
      </c>
      <c r="G5514">
        <v>80.809997999999993</v>
      </c>
      <c r="H5514">
        <v>0</v>
      </c>
    </row>
    <row r="5515" spans="1:8" x14ac:dyDescent="0.25">
      <c r="A5515" s="1">
        <v>41844</v>
      </c>
      <c r="B5515" s="1" t="str">
        <f t="shared" si="86"/>
        <v>2014M7</v>
      </c>
      <c r="C5515">
        <v>80.819999999999993</v>
      </c>
      <c r="D5515">
        <v>80.910004000000001</v>
      </c>
      <c r="E5515">
        <v>80.730002999999996</v>
      </c>
      <c r="F5515">
        <v>80.870002999999997</v>
      </c>
      <c r="G5515">
        <v>80.870002999999997</v>
      </c>
      <c r="H5515">
        <v>0</v>
      </c>
    </row>
    <row r="5516" spans="1:8" x14ac:dyDescent="0.25">
      <c r="A5516" s="1">
        <v>41845</v>
      </c>
      <c r="B5516" s="1" t="str">
        <f t="shared" si="86"/>
        <v>2014M7</v>
      </c>
      <c r="C5516">
        <v>80.860000999999997</v>
      </c>
      <c r="D5516">
        <v>81.080001999999993</v>
      </c>
      <c r="E5516">
        <v>80.800003000000004</v>
      </c>
      <c r="F5516">
        <v>81.029999000000004</v>
      </c>
      <c r="G5516">
        <v>81.029999000000004</v>
      </c>
      <c r="H5516">
        <v>0</v>
      </c>
    </row>
    <row r="5517" spans="1:8" x14ac:dyDescent="0.25">
      <c r="A5517" s="1">
        <v>41848</v>
      </c>
      <c r="B5517" s="1" t="str">
        <f t="shared" si="86"/>
        <v>2014M7</v>
      </c>
      <c r="C5517">
        <v>81.019997000000004</v>
      </c>
      <c r="D5517">
        <v>81.050003000000004</v>
      </c>
      <c r="E5517">
        <v>80.980002999999996</v>
      </c>
      <c r="F5517">
        <v>81.029999000000004</v>
      </c>
      <c r="G5517">
        <v>81.029999000000004</v>
      </c>
      <c r="H5517">
        <v>0</v>
      </c>
    </row>
    <row r="5518" spans="1:8" x14ac:dyDescent="0.25">
      <c r="A5518" s="1">
        <v>41849</v>
      </c>
      <c r="B5518" s="1" t="str">
        <f t="shared" si="86"/>
        <v>2014M7</v>
      </c>
      <c r="C5518">
        <v>81.010002</v>
      </c>
      <c r="D5518">
        <v>81.25</v>
      </c>
      <c r="E5518">
        <v>80.989998</v>
      </c>
      <c r="F5518">
        <v>81.209998999999996</v>
      </c>
      <c r="G5518">
        <v>81.209998999999996</v>
      </c>
      <c r="H5518">
        <v>0</v>
      </c>
    </row>
    <row r="5519" spans="1:8" x14ac:dyDescent="0.25">
      <c r="A5519" s="1">
        <v>41850</v>
      </c>
      <c r="B5519" s="1" t="str">
        <f t="shared" si="86"/>
        <v>2014M7</v>
      </c>
      <c r="C5519">
        <v>81.209998999999996</v>
      </c>
      <c r="D5519">
        <v>81.550003000000004</v>
      </c>
      <c r="E5519">
        <v>81.180000000000007</v>
      </c>
      <c r="F5519">
        <v>81.419998000000007</v>
      </c>
      <c r="G5519">
        <v>81.419998000000007</v>
      </c>
      <c r="H5519">
        <v>0</v>
      </c>
    </row>
    <row r="5520" spans="1:8" x14ac:dyDescent="0.25">
      <c r="A5520" s="1">
        <v>41851</v>
      </c>
      <c r="B5520" s="1" t="str">
        <f t="shared" si="86"/>
        <v>2014M7</v>
      </c>
      <c r="C5520">
        <v>81.419998000000007</v>
      </c>
      <c r="D5520">
        <v>81.569999999999993</v>
      </c>
      <c r="E5520">
        <v>81.379997000000003</v>
      </c>
      <c r="F5520">
        <v>81.459998999999996</v>
      </c>
      <c r="G5520">
        <v>81.459998999999996</v>
      </c>
      <c r="H5520">
        <v>0</v>
      </c>
    </row>
    <row r="5521" spans="1:8" x14ac:dyDescent="0.25">
      <c r="A5521" s="1">
        <v>41852</v>
      </c>
      <c r="B5521" s="1" t="str">
        <f t="shared" si="86"/>
        <v>2014M8</v>
      </c>
      <c r="C5521">
        <v>81.449996999999996</v>
      </c>
      <c r="D5521">
        <v>81.540001000000004</v>
      </c>
      <c r="E5521">
        <v>81.190002000000007</v>
      </c>
      <c r="F5521">
        <v>81.300003000000004</v>
      </c>
      <c r="G5521">
        <v>81.300003000000004</v>
      </c>
      <c r="H5521">
        <v>0</v>
      </c>
    </row>
    <row r="5522" spans="1:8" x14ac:dyDescent="0.25">
      <c r="A5522" s="1">
        <v>41855</v>
      </c>
      <c r="B5522" s="1" t="str">
        <f t="shared" si="86"/>
        <v>2014M8</v>
      </c>
      <c r="C5522">
        <v>81.300003000000004</v>
      </c>
      <c r="D5522">
        <v>81.379997000000003</v>
      </c>
      <c r="E5522">
        <v>81.290001000000004</v>
      </c>
      <c r="F5522">
        <v>81.330001999999993</v>
      </c>
      <c r="G5522">
        <v>81.330001999999993</v>
      </c>
      <c r="H5522">
        <v>0</v>
      </c>
    </row>
    <row r="5523" spans="1:8" x14ac:dyDescent="0.25">
      <c r="A5523" s="1">
        <v>41856</v>
      </c>
      <c r="B5523" s="1" t="str">
        <f t="shared" si="86"/>
        <v>2014M8</v>
      </c>
      <c r="C5523">
        <v>81.309997999999993</v>
      </c>
      <c r="D5523">
        <v>81.629997000000003</v>
      </c>
      <c r="E5523">
        <v>81.290001000000004</v>
      </c>
      <c r="F5523">
        <v>81.519997000000004</v>
      </c>
      <c r="G5523">
        <v>81.519997000000004</v>
      </c>
      <c r="H5523">
        <v>0</v>
      </c>
    </row>
    <row r="5524" spans="1:8" x14ac:dyDescent="0.25">
      <c r="A5524" s="1">
        <v>41857</v>
      </c>
      <c r="B5524" s="1" t="str">
        <f t="shared" si="86"/>
        <v>2014M8</v>
      </c>
      <c r="C5524">
        <v>81.540001000000004</v>
      </c>
      <c r="D5524">
        <v>81.720000999999996</v>
      </c>
      <c r="E5524">
        <v>81.400002000000001</v>
      </c>
      <c r="F5524">
        <v>81.440002000000007</v>
      </c>
      <c r="G5524">
        <v>81.440002000000007</v>
      </c>
      <c r="H5524">
        <v>0</v>
      </c>
    </row>
    <row r="5525" spans="1:8" x14ac:dyDescent="0.25">
      <c r="A5525" s="1">
        <v>41858</v>
      </c>
      <c r="B5525" s="1" t="str">
        <f t="shared" si="86"/>
        <v>2014M8</v>
      </c>
      <c r="C5525">
        <v>81.419998000000007</v>
      </c>
      <c r="D5525">
        <v>81.639999000000003</v>
      </c>
      <c r="E5525">
        <v>81.379997000000003</v>
      </c>
      <c r="F5525">
        <v>81.519997000000004</v>
      </c>
      <c r="G5525">
        <v>81.519997000000004</v>
      </c>
      <c r="H5525">
        <v>0</v>
      </c>
    </row>
    <row r="5526" spans="1:8" x14ac:dyDescent="0.25">
      <c r="A5526" s="1">
        <v>41859</v>
      </c>
      <c r="B5526" s="1" t="str">
        <f t="shared" si="86"/>
        <v>2014M8</v>
      </c>
      <c r="C5526">
        <v>81.529999000000004</v>
      </c>
      <c r="D5526">
        <v>81.599997999999999</v>
      </c>
      <c r="E5526">
        <v>81.260002</v>
      </c>
      <c r="F5526">
        <v>81.389999000000003</v>
      </c>
      <c r="G5526">
        <v>81.389999000000003</v>
      </c>
      <c r="H5526">
        <v>0</v>
      </c>
    </row>
    <row r="5527" spans="1:8" x14ac:dyDescent="0.25">
      <c r="A5527" s="1">
        <v>41862</v>
      </c>
      <c r="B5527" s="1" t="str">
        <f t="shared" si="86"/>
        <v>2014M8</v>
      </c>
      <c r="C5527">
        <v>81.400002000000001</v>
      </c>
      <c r="D5527">
        <v>81.489998</v>
      </c>
      <c r="E5527">
        <v>81.400002000000001</v>
      </c>
      <c r="F5527">
        <v>81.470000999999996</v>
      </c>
      <c r="G5527">
        <v>81.470000999999996</v>
      </c>
      <c r="H5527">
        <v>0</v>
      </c>
    </row>
    <row r="5528" spans="1:8" x14ac:dyDescent="0.25">
      <c r="A5528" s="1">
        <v>41863</v>
      </c>
      <c r="B5528" s="1" t="str">
        <f t="shared" si="86"/>
        <v>2014M8</v>
      </c>
      <c r="C5528">
        <v>81.470000999999996</v>
      </c>
      <c r="D5528">
        <v>81.680000000000007</v>
      </c>
      <c r="E5528">
        <v>81.470000999999996</v>
      </c>
      <c r="F5528">
        <v>81.5</v>
      </c>
      <c r="G5528">
        <v>81.5</v>
      </c>
      <c r="H5528">
        <v>0</v>
      </c>
    </row>
    <row r="5529" spans="1:8" x14ac:dyDescent="0.25">
      <c r="A5529" s="1">
        <v>41864</v>
      </c>
      <c r="B5529" s="1" t="str">
        <f t="shared" si="86"/>
        <v>2014M8</v>
      </c>
      <c r="C5529">
        <v>81.510002</v>
      </c>
      <c r="D5529">
        <v>81.680000000000007</v>
      </c>
      <c r="E5529">
        <v>81.360000999999997</v>
      </c>
      <c r="F5529">
        <v>81.599997999999999</v>
      </c>
      <c r="G5529">
        <v>81.599997999999999</v>
      </c>
      <c r="H5529">
        <v>0</v>
      </c>
    </row>
    <row r="5530" spans="1:8" x14ac:dyDescent="0.25">
      <c r="A5530" s="1">
        <v>41865</v>
      </c>
      <c r="B5530" s="1" t="str">
        <f t="shared" si="86"/>
        <v>2014M8</v>
      </c>
      <c r="C5530">
        <v>81.599997999999999</v>
      </c>
      <c r="D5530">
        <v>81.690002000000007</v>
      </c>
      <c r="E5530">
        <v>81.410004000000001</v>
      </c>
      <c r="F5530">
        <v>81.589995999999999</v>
      </c>
      <c r="G5530">
        <v>81.589995999999999</v>
      </c>
      <c r="H5530">
        <v>0</v>
      </c>
    </row>
    <row r="5531" spans="1:8" x14ac:dyDescent="0.25">
      <c r="A5531" s="1">
        <v>41866</v>
      </c>
      <c r="B5531" s="1" t="str">
        <f t="shared" si="86"/>
        <v>2014M8</v>
      </c>
      <c r="C5531">
        <v>81.599997999999999</v>
      </c>
      <c r="D5531">
        <v>81.620002999999997</v>
      </c>
      <c r="E5531">
        <v>81.379997000000003</v>
      </c>
      <c r="F5531">
        <v>81.419998000000007</v>
      </c>
      <c r="G5531">
        <v>81.419998000000007</v>
      </c>
      <c r="H5531">
        <v>0</v>
      </c>
    </row>
    <row r="5532" spans="1:8" x14ac:dyDescent="0.25">
      <c r="A5532" s="1">
        <v>41869</v>
      </c>
      <c r="B5532" s="1" t="str">
        <f t="shared" si="86"/>
        <v>2014M8</v>
      </c>
      <c r="C5532">
        <v>81.419998000000007</v>
      </c>
      <c r="D5532">
        <v>81.610000999999997</v>
      </c>
      <c r="E5532">
        <v>81.379997000000003</v>
      </c>
      <c r="F5532">
        <v>81.580001999999993</v>
      </c>
      <c r="G5532">
        <v>81.580001999999993</v>
      </c>
      <c r="H5532">
        <v>0</v>
      </c>
    </row>
    <row r="5533" spans="1:8" x14ac:dyDescent="0.25">
      <c r="A5533" s="1">
        <v>41870</v>
      </c>
      <c r="B5533" s="1" t="str">
        <f t="shared" si="86"/>
        <v>2014M8</v>
      </c>
      <c r="C5533">
        <v>81.589995999999999</v>
      </c>
      <c r="D5533">
        <v>81.900002000000001</v>
      </c>
      <c r="E5533">
        <v>81.580001999999993</v>
      </c>
      <c r="F5533">
        <v>81.879997000000003</v>
      </c>
      <c r="G5533">
        <v>81.879997000000003</v>
      </c>
      <c r="H5533">
        <v>0</v>
      </c>
    </row>
    <row r="5534" spans="1:8" x14ac:dyDescent="0.25">
      <c r="A5534" s="1">
        <v>41871</v>
      </c>
      <c r="B5534" s="1" t="str">
        <f t="shared" si="86"/>
        <v>2014M8</v>
      </c>
      <c r="C5534">
        <v>81.870002999999997</v>
      </c>
      <c r="D5534">
        <v>82.279999000000004</v>
      </c>
      <c r="E5534">
        <v>81.870002999999997</v>
      </c>
      <c r="F5534">
        <v>82.25</v>
      </c>
      <c r="G5534">
        <v>82.25</v>
      </c>
      <c r="H5534">
        <v>0</v>
      </c>
    </row>
    <row r="5535" spans="1:8" x14ac:dyDescent="0.25">
      <c r="A5535" s="1">
        <v>41872</v>
      </c>
      <c r="B5535" s="1" t="str">
        <f t="shared" si="86"/>
        <v>2014M8</v>
      </c>
      <c r="C5535">
        <v>82.239998</v>
      </c>
      <c r="D5535">
        <v>82.360000999999997</v>
      </c>
      <c r="E5535">
        <v>82.099997999999999</v>
      </c>
      <c r="F5535">
        <v>82.150002000000001</v>
      </c>
      <c r="G5535">
        <v>82.150002000000001</v>
      </c>
      <c r="H5535">
        <v>0</v>
      </c>
    </row>
    <row r="5536" spans="1:8" x14ac:dyDescent="0.25">
      <c r="A5536" s="1">
        <v>41873</v>
      </c>
      <c r="B5536" s="1" t="str">
        <f t="shared" si="86"/>
        <v>2014M8</v>
      </c>
      <c r="C5536">
        <v>82.160004000000001</v>
      </c>
      <c r="D5536">
        <v>82.459998999999996</v>
      </c>
      <c r="E5536">
        <v>82.059997999999993</v>
      </c>
      <c r="F5536">
        <v>82.339995999999999</v>
      </c>
      <c r="G5536">
        <v>82.339995999999999</v>
      </c>
      <c r="H5536">
        <v>0</v>
      </c>
    </row>
    <row r="5537" spans="1:8" x14ac:dyDescent="0.25">
      <c r="A5537" s="1">
        <v>41876</v>
      </c>
      <c r="B5537" s="1" t="str">
        <f t="shared" si="86"/>
        <v>2014M8</v>
      </c>
      <c r="C5537">
        <v>82.459998999999996</v>
      </c>
      <c r="D5537">
        <v>82.610000999999997</v>
      </c>
      <c r="E5537">
        <v>82.449996999999996</v>
      </c>
      <c r="F5537">
        <v>82.550003000000004</v>
      </c>
      <c r="G5537">
        <v>82.550003000000004</v>
      </c>
      <c r="H5537">
        <v>0</v>
      </c>
    </row>
    <row r="5538" spans="1:8" x14ac:dyDescent="0.25">
      <c r="A5538" s="1">
        <v>41877</v>
      </c>
      <c r="B5538" s="1" t="str">
        <f t="shared" si="86"/>
        <v>2014M8</v>
      </c>
      <c r="C5538">
        <v>82.589995999999999</v>
      </c>
      <c r="D5538">
        <v>82.699996999999996</v>
      </c>
      <c r="E5538">
        <v>82.43</v>
      </c>
      <c r="F5538">
        <v>82.650002000000001</v>
      </c>
      <c r="G5538">
        <v>82.650002000000001</v>
      </c>
      <c r="H5538">
        <v>0</v>
      </c>
    </row>
    <row r="5539" spans="1:8" x14ac:dyDescent="0.25">
      <c r="A5539" s="1">
        <v>41878</v>
      </c>
      <c r="B5539" s="1" t="str">
        <f t="shared" si="86"/>
        <v>2014M8</v>
      </c>
      <c r="C5539">
        <v>82.669998000000007</v>
      </c>
      <c r="D5539">
        <v>82.730002999999996</v>
      </c>
      <c r="E5539">
        <v>82.400002000000001</v>
      </c>
      <c r="F5539">
        <v>82.43</v>
      </c>
      <c r="G5539">
        <v>82.43</v>
      </c>
      <c r="H5539">
        <v>0</v>
      </c>
    </row>
    <row r="5540" spans="1:8" x14ac:dyDescent="0.25">
      <c r="A5540" s="1">
        <v>41879</v>
      </c>
      <c r="B5540" s="1" t="str">
        <f t="shared" si="86"/>
        <v>2014M8</v>
      </c>
      <c r="C5540">
        <v>82.470000999999996</v>
      </c>
      <c r="D5540">
        <v>82.589995999999999</v>
      </c>
      <c r="E5540">
        <v>82.32</v>
      </c>
      <c r="F5540">
        <v>82.480002999999996</v>
      </c>
      <c r="G5540">
        <v>82.480002999999996</v>
      </c>
      <c r="H5540">
        <v>0</v>
      </c>
    </row>
    <row r="5541" spans="1:8" x14ac:dyDescent="0.25">
      <c r="A5541" s="1">
        <v>41880</v>
      </c>
      <c r="B5541" s="1" t="str">
        <f t="shared" si="86"/>
        <v>2014M8</v>
      </c>
      <c r="C5541">
        <v>82.480002999999996</v>
      </c>
      <c r="D5541">
        <v>82.75</v>
      </c>
      <c r="E5541">
        <v>82.419998000000007</v>
      </c>
      <c r="F5541">
        <v>82.75</v>
      </c>
      <c r="G5541">
        <v>82.75</v>
      </c>
      <c r="H5541">
        <v>0</v>
      </c>
    </row>
    <row r="5542" spans="1:8" x14ac:dyDescent="0.25">
      <c r="A5542" s="1">
        <v>41884</v>
      </c>
      <c r="B5542" s="1" t="str">
        <f t="shared" si="86"/>
        <v>2014M9</v>
      </c>
      <c r="C5542">
        <v>82.760002</v>
      </c>
      <c r="D5542">
        <v>83.040001000000004</v>
      </c>
      <c r="E5542">
        <v>82.75</v>
      </c>
      <c r="F5542">
        <v>82.989998</v>
      </c>
      <c r="G5542">
        <v>82.989998</v>
      </c>
      <c r="H5542">
        <v>0</v>
      </c>
    </row>
    <row r="5543" spans="1:8" x14ac:dyDescent="0.25">
      <c r="A5543" s="1">
        <v>41885</v>
      </c>
      <c r="B5543" s="1" t="str">
        <f t="shared" si="86"/>
        <v>2014M9</v>
      </c>
      <c r="C5543">
        <v>82.970000999999996</v>
      </c>
      <c r="D5543">
        <v>83.059997999999993</v>
      </c>
      <c r="E5543">
        <v>82.830001999999993</v>
      </c>
      <c r="F5543">
        <v>82.870002999999997</v>
      </c>
      <c r="G5543">
        <v>82.870002999999997</v>
      </c>
      <c r="H5543">
        <v>0</v>
      </c>
    </row>
    <row r="5544" spans="1:8" x14ac:dyDescent="0.25">
      <c r="A5544" s="1">
        <v>41886</v>
      </c>
      <c r="B5544" s="1" t="str">
        <f t="shared" si="86"/>
        <v>2014M9</v>
      </c>
      <c r="C5544">
        <v>82.839995999999999</v>
      </c>
      <c r="D5544">
        <v>83.870002999999997</v>
      </c>
      <c r="E5544">
        <v>82.839995999999999</v>
      </c>
      <c r="F5544">
        <v>83.82</v>
      </c>
      <c r="G5544">
        <v>83.82</v>
      </c>
      <c r="H5544">
        <v>0</v>
      </c>
    </row>
    <row r="5545" spans="1:8" x14ac:dyDescent="0.25">
      <c r="A5545" s="1">
        <v>41887</v>
      </c>
      <c r="B5545" s="1" t="str">
        <f t="shared" si="86"/>
        <v>2014M9</v>
      </c>
      <c r="C5545">
        <v>83.839995999999999</v>
      </c>
      <c r="D5545">
        <v>83.940002000000007</v>
      </c>
      <c r="E5545">
        <v>83.559997999999993</v>
      </c>
      <c r="F5545">
        <v>83.760002</v>
      </c>
      <c r="G5545">
        <v>83.760002</v>
      </c>
      <c r="H5545">
        <v>0</v>
      </c>
    </row>
    <row r="5546" spans="1:8" x14ac:dyDescent="0.25">
      <c r="A5546" s="1">
        <v>41890</v>
      </c>
      <c r="B5546" s="1" t="str">
        <f t="shared" si="86"/>
        <v>2014M9</v>
      </c>
      <c r="C5546">
        <v>83.800003000000004</v>
      </c>
      <c r="D5546">
        <v>84.349997999999999</v>
      </c>
      <c r="E5546">
        <v>83.800003000000004</v>
      </c>
      <c r="F5546">
        <v>84.230002999999996</v>
      </c>
      <c r="G5546">
        <v>84.230002999999996</v>
      </c>
      <c r="H5546">
        <v>0</v>
      </c>
    </row>
    <row r="5547" spans="1:8" x14ac:dyDescent="0.25">
      <c r="A5547" s="1">
        <v>41891</v>
      </c>
      <c r="B5547" s="1" t="str">
        <f t="shared" si="86"/>
        <v>2014M9</v>
      </c>
      <c r="C5547">
        <v>84.309997999999993</v>
      </c>
      <c r="D5547">
        <v>84.519997000000004</v>
      </c>
      <c r="E5547">
        <v>84.040001000000004</v>
      </c>
      <c r="F5547">
        <v>84.279999000000004</v>
      </c>
      <c r="G5547">
        <v>84.279999000000004</v>
      </c>
      <c r="H5547">
        <v>0</v>
      </c>
    </row>
    <row r="5548" spans="1:8" x14ac:dyDescent="0.25">
      <c r="A5548" s="1">
        <v>41892</v>
      </c>
      <c r="B5548" s="1" t="str">
        <f t="shared" si="86"/>
        <v>2014M9</v>
      </c>
      <c r="C5548">
        <v>84.139999000000003</v>
      </c>
      <c r="D5548">
        <v>84.419998000000007</v>
      </c>
      <c r="E5548">
        <v>84.050003000000004</v>
      </c>
      <c r="F5548">
        <v>84.25</v>
      </c>
      <c r="G5548">
        <v>84.25</v>
      </c>
      <c r="H5548">
        <v>0</v>
      </c>
    </row>
    <row r="5549" spans="1:8" x14ac:dyDescent="0.25">
      <c r="A5549" s="1">
        <v>41893</v>
      </c>
      <c r="B5549" s="1" t="str">
        <f t="shared" si="86"/>
        <v>2014M9</v>
      </c>
      <c r="C5549">
        <v>84.209998999999996</v>
      </c>
      <c r="D5549">
        <v>84.339995999999999</v>
      </c>
      <c r="E5549">
        <v>84.07</v>
      </c>
      <c r="F5549">
        <v>84.300003000000004</v>
      </c>
      <c r="G5549">
        <v>84.300003000000004</v>
      </c>
      <c r="H5549">
        <v>0</v>
      </c>
    </row>
    <row r="5550" spans="1:8" x14ac:dyDescent="0.25">
      <c r="A5550" s="1">
        <v>41894</v>
      </c>
      <c r="B5550" s="1" t="str">
        <f t="shared" si="86"/>
        <v>2014M9</v>
      </c>
      <c r="C5550">
        <v>84.260002</v>
      </c>
      <c r="D5550">
        <v>84.410004000000001</v>
      </c>
      <c r="E5550">
        <v>84.080001999999993</v>
      </c>
      <c r="F5550">
        <v>84.239998</v>
      </c>
      <c r="G5550">
        <v>84.239998</v>
      </c>
      <c r="H5550">
        <v>0</v>
      </c>
    </row>
    <row r="5551" spans="1:8" x14ac:dyDescent="0.25">
      <c r="A5551" s="1">
        <v>41897</v>
      </c>
      <c r="B5551" s="1" t="str">
        <f t="shared" si="86"/>
        <v>2014M9</v>
      </c>
      <c r="C5551">
        <v>84.18</v>
      </c>
      <c r="D5551">
        <v>84.410004000000001</v>
      </c>
      <c r="E5551">
        <v>84.150002000000001</v>
      </c>
      <c r="F5551">
        <v>84.260002</v>
      </c>
      <c r="G5551">
        <v>84.260002</v>
      </c>
      <c r="H5551">
        <v>0</v>
      </c>
    </row>
    <row r="5552" spans="1:8" x14ac:dyDescent="0.25">
      <c r="A5552" s="1">
        <v>41898</v>
      </c>
      <c r="B5552" s="1" t="str">
        <f t="shared" si="86"/>
        <v>2014M9</v>
      </c>
      <c r="C5552">
        <v>84.239998</v>
      </c>
      <c r="D5552">
        <v>84.370002999999997</v>
      </c>
      <c r="E5552">
        <v>83.860000999999997</v>
      </c>
      <c r="F5552">
        <v>84.07</v>
      </c>
      <c r="G5552">
        <v>84.07</v>
      </c>
      <c r="H5552">
        <v>0</v>
      </c>
    </row>
    <row r="5553" spans="1:8" x14ac:dyDescent="0.25">
      <c r="A5553" s="1">
        <v>41899</v>
      </c>
      <c r="B5553" s="1" t="str">
        <f t="shared" si="86"/>
        <v>2014M9</v>
      </c>
      <c r="C5553">
        <v>84.099997999999999</v>
      </c>
      <c r="D5553">
        <v>84.709998999999996</v>
      </c>
      <c r="E5553">
        <v>83.940002000000007</v>
      </c>
      <c r="F5553">
        <v>84.699996999999996</v>
      </c>
      <c r="G5553">
        <v>84.699996999999996</v>
      </c>
      <c r="H5553">
        <v>0</v>
      </c>
    </row>
    <row r="5554" spans="1:8" x14ac:dyDescent="0.25">
      <c r="A5554" s="1">
        <v>41900</v>
      </c>
      <c r="B5554" s="1" t="str">
        <f t="shared" si="86"/>
        <v>2014M9</v>
      </c>
      <c r="C5554">
        <v>84.739998</v>
      </c>
      <c r="D5554">
        <v>84.739998</v>
      </c>
      <c r="E5554">
        <v>84.220000999999996</v>
      </c>
      <c r="F5554">
        <v>84.32</v>
      </c>
      <c r="G5554">
        <v>84.32</v>
      </c>
      <c r="H5554">
        <v>0</v>
      </c>
    </row>
    <row r="5555" spans="1:8" x14ac:dyDescent="0.25">
      <c r="A5555" s="1">
        <v>41901</v>
      </c>
      <c r="B5555" s="1" t="str">
        <f t="shared" si="86"/>
        <v>2014M9</v>
      </c>
      <c r="C5555">
        <v>84.279999000000004</v>
      </c>
      <c r="D5555">
        <v>84.800003000000004</v>
      </c>
      <c r="E5555">
        <v>84.230002999999996</v>
      </c>
      <c r="F5555">
        <v>84.800003000000004</v>
      </c>
      <c r="G5555">
        <v>84.800003000000004</v>
      </c>
      <c r="H5555">
        <v>0</v>
      </c>
    </row>
    <row r="5556" spans="1:8" x14ac:dyDescent="0.25">
      <c r="A5556" s="1">
        <v>41904</v>
      </c>
      <c r="B5556" s="1" t="str">
        <f t="shared" si="86"/>
        <v>2014M9</v>
      </c>
      <c r="C5556">
        <v>84.809997999999993</v>
      </c>
      <c r="D5556">
        <v>84.860000999999997</v>
      </c>
      <c r="E5556">
        <v>84.519997000000004</v>
      </c>
      <c r="F5556">
        <v>84.669998000000007</v>
      </c>
      <c r="G5556">
        <v>84.669998000000007</v>
      </c>
      <c r="H5556">
        <v>0</v>
      </c>
    </row>
    <row r="5557" spans="1:8" x14ac:dyDescent="0.25">
      <c r="A5557" s="1">
        <v>41905</v>
      </c>
      <c r="B5557" s="1" t="str">
        <f t="shared" si="86"/>
        <v>2014M9</v>
      </c>
      <c r="C5557">
        <v>84.690002000000007</v>
      </c>
      <c r="D5557">
        <v>84.760002</v>
      </c>
      <c r="E5557">
        <v>84.370002999999997</v>
      </c>
      <c r="F5557">
        <v>84.660004000000001</v>
      </c>
      <c r="G5557">
        <v>84.660004000000001</v>
      </c>
      <c r="H5557">
        <v>0</v>
      </c>
    </row>
    <row r="5558" spans="1:8" x14ac:dyDescent="0.25">
      <c r="A5558" s="1">
        <v>41906</v>
      </c>
      <c r="B5558" s="1" t="str">
        <f t="shared" si="86"/>
        <v>2014M9</v>
      </c>
      <c r="C5558">
        <v>84.709998999999996</v>
      </c>
      <c r="D5558">
        <v>85.089995999999999</v>
      </c>
      <c r="E5558">
        <v>84.599997999999999</v>
      </c>
      <c r="F5558">
        <v>85.050003000000004</v>
      </c>
      <c r="G5558">
        <v>85.050003000000004</v>
      </c>
      <c r="H5558">
        <v>0</v>
      </c>
    </row>
    <row r="5559" spans="1:8" x14ac:dyDescent="0.25">
      <c r="A5559" s="1">
        <v>41907</v>
      </c>
      <c r="B5559" s="1" t="str">
        <f t="shared" si="86"/>
        <v>2014M9</v>
      </c>
      <c r="C5559">
        <v>85.099997999999999</v>
      </c>
      <c r="D5559">
        <v>85.489998</v>
      </c>
      <c r="E5559">
        <v>85.050003000000004</v>
      </c>
      <c r="F5559">
        <v>85.199996999999996</v>
      </c>
      <c r="G5559">
        <v>85.199996999999996</v>
      </c>
      <c r="H5559">
        <v>0</v>
      </c>
    </row>
    <row r="5560" spans="1:8" x14ac:dyDescent="0.25">
      <c r="A5560" s="1">
        <v>41908</v>
      </c>
      <c r="B5560" s="1" t="str">
        <f t="shared" si="86"/>
        <v>2014M9</v>
      </c>
      <c r="C5560">
        <v>85.139999000000003</v>
      </c>
      <c r="D5560">
        <v>85.690002000000007</v>
      </c>
      <c r="E5560">
        <v>85.110000999999997</v>
      </c>
      <c r="F5560">
        <v>85.639999000000003</v>
      </c>
      <c r="G5560">
        <v>85.639999000000003</v>
      </c>
      <c r="H5560">
        <v>0</v>
      </c>
    </row>
    <row r="5561" spans="1:8" x14ac:dyDescent="0.25">
      <c r="A5561" s="1">
        <v>41911</v>
      </c>
      <c r="B5561" s="1" t="str">
        <f t="shared" si="86"/>
        <v>2014M9</v>
      </c>
      <c r="C5561">
        <v>85.620002999999997</v>
      </c>
      <c r="D5561">
        <v>85.800003000000004</v>
      </c>
      <c r="E5561">
        <v>85.459998999999996</v>
      </c>
      <c r="F5561">
        <v>85.589995999999999</v>
      </c>
      <c r="G5561">
        <v>85.589995999999999</v>
      </c>
      <c r="H5561">
        <v>0</v>
      </c>
    </row>
    <row r="5562" spans="1:8" x14ac:dyDescent="0.25">
      <c r="A5562" s="1">
        <v>41912</v>
      </c>
      <c r="B5562" s="1" t="str">
        <f t="shared" si="86"/>
        <v>2014M9</v>
      </c>
      <c r="C5562">
        <v>85.610000999999997</v>
      </c>
      <c r="D5562">
        <v>86.220000999999996</v>
      </c>
      <c r="E5562">
        <v>85.489998</v>
      </c>
      <c r="F5562">
        <v>85.940002000000007</v>
      </c>
      <c r="G5562">
        <v>85.940002000000007</v>
      </c>
      <c r="H5562">
        <v>0</v>
      </c>
    </row>
    <row r="5563" spans="1:8" x14ac:dyDescent="0.25">
      <c r="A5563" s="1">
        <v>41913</v>
      </c>
      <c r="B5563" s="1" t="str">
        <f t="shared" si="86"/>
        <v>2014M10</v>
      </c>
      <c r="C5563">
        <v>85.910004000000001</v>
      </c>
      <c r="D5563">
        <v>86.18</v>
      </c>
      <c r="E5563">
        <v>85.779999000000004</v>
      </c>
      <c r="F5563">
        <v>85.970000999999996</v>
      </c>
      <c r="G5563">
        <v>85.970000999999996</v>
      </c>
      <c r="H5563">
        <v>0</v>
      </c>
    </row>
    <row r="5564" spans="1:8" x14ac:dyDescent="0.25">
      <c r="A5564" s="1">
        <v>41914</v>
      </c>
      <c r="B5564" s="1" t="str">
        <f t="shared" si="86"/>
        <v>2014M10</v>
      </c>
      <c r="C5564">
        <v>85.860000999999997</v>
      </c>
      <c r="D5564">
        <v>85.900002000000001</v>
      </c>
      <c r="E5564">
        <v>85.449996999999996</v>
      </c>
      <c r="F5564">
        <v>85.599997999999999</v>
      </c>
      <c r="G5564">
        <v>85.599997999999999</v>
      </c>
      <c r="H5564">
        <v>0</v>
      </c>
    </row>
    <row r="5565" spans="1:8" x14ac:dyDescent="0.25">
      <c r="A5565" s="1">
        <v>41915</v>
      </c>
      <c r="B5565" s="1" t="str">
        <f t="shared" si="86"/>
        <v>2014M10</v>
      </c>
      <c r="C5565">
        <v>85.629997000000003</v>
      </c>
      <c r="D5565">
        <v>86.75</v>
      </c>
      <c r="E5565">
        <v>85.629997000000003</v>
      </c>
      <c r="F5565">
        <v>86.690002000000007</v>
      </c>
      <c r="G5565">
        <v>86.690002000000007</v>
      </c>
      <c r="H5565">
        <v>0</v>
      </c>
    </row>
    <row r="5566" spans="1:8" x14ac:dyDescent="0.25">
      <c r="A5566" s="1">
        <v>41918</v>
      </c>
      <c r="B5566" s="1" t="str">
        <f t="shared" si="86"/>
        <v>2014M10</v>
      </c>
      <c r="C5566">
        <v>86.639999000000003</v>
      </c>
      <c r="D5566">
        <v>86.68</v>
      </c>
      <c r="E5566">
        <v>85.639999000000003</v>
      </c>
      <c r="F5566">
        <v>85.709998999999996</v>
      </c>
      <c r="G5566">
        <v>85.709998999999996</v>
      </c>
      <c r="H5566">
        <v>0</v>
      </c>
    </row>
    <row r="5567" spans="1:8" x14ac:dyDescent="0.25">
      <c r="A5567" s="1">
        <v>41919</v>
      </c>
      <c r="B5567" s="1" t="str">
        <f t="shared" si="86"/>
        <v>2014M10</v>
      </c>
      <c r="C5567">
        <v>85.779999000000004</v>
      </c>
      <c r="D5567">
        <v>86.099997999999999</v>
      </c>
      <c r="E5567">
        <v>85.550003000000004</v>
      </c>
      <c r="F5567">
        <v>85.669998000000007</v>
      </c>
      <c r="G5567">
        <v>85.669998000000007</v>
      </c>
      <c r="H5567">
        <v>0</v>
      </c>
    </row>
    <row r="5568" spans="1:8" x14ac:dyDescent="0.25">
      <c r="A5568" s="1">
        <v>41920</v>
      </c>
      <c r="B5568" s="1" t="str">
        <f t="shared" si="86"/>
        <v>2014M10</v>
      </c>
      <c r="C5568">
        <v>85.589995999999999</v>
      </c>
      <c r="D5568">
        <v>85.919998000000007</v>
      </c>
      <c r="E5568">
        <v>85.199996999999996</v>
      </c>
      <c r="F5568">
        <v>85.300003000000004</v>
      </c>
      <c r="G5568">
        <v>85.300003000000004</v>
      </c>
      <c r="H5568">
        <v>0</v>
      </c>
    </row>
    <row r="5569" spans="1:8" x14ac:dyDescent="0.25">
      <c r="A5569" s="1">
        <v>41921</v>
      </c>
      <c r="B5569" s="1" t="str">
        <f t="shared" si="86"/>
        <v>2014M10</v>
      </c>
      <c r="C5569">
        <v>85.269997000000004</v>
      </c>
      <c r="D5569">
        <v>85.669998000000007</v>
      </c>
      <c r="E5569">
        <v>84.940002000000007</v>
      </c>
      <c r="F5569">
        <v>85.519997000000004</v>
      </c>
      <c r="G5569">
        <v>85.519997000000004</v>
      </c>
      <c r="H5569">
        <v>0</v>
      </c>
    </row>
    <row r="5570" spans="1:8" x14ac:dyDescent="0.25">
      <c r="A5570" s="1">
        <v>41922</v>
      </c>
      <c r="B5570" s="1" t="str">
        <f t="shared" si="86"/>
        <v>2014M10</v>
      </c>
      <c r="C5570">
        <v>85.550003000000004</v>
      </c>
      <c r="D5570">
        <v>85.980002999999996</v>
      </c>
      <c r="E5570">
        <v>85.400002000000001</v>
      </c>
      <c r="F5570">
        <v>85.910004000000001</v>
      </c>
      <c r="G5570">
        <v>85.910004000000001</v>
      </c>
      <c r="H5570">
        <v>0</v>
      </c>
    </row>
    <row r="5571" spans="1:8" x14ac:dyDescent="0.25">
      <c r="A5571" s="1">
        <v>41925</v>
      </c>
      <c r="B5571" s="1" t="str">
        <f t="shared" ref="B5571:B5634" si="87">YEAR(A5571)&amp;"M"&amp;MONTH(A5571)</f>
        <v>2014M10</v>
      </c>
      <c r="C5571">
        <v>85.82</v>
      </c>
      <c r="D5571">
        <v>85.82</v>
      </c>
      <c r="E5571">
        <v>85.410004000000001</v>
      </c>
      <c r="F5571">
        <v>85.43</v>
      </c>
      <c r="G5571">
        <v>85.43</v>
      </c>
      <c r="H5571">
        <v>0</v>
      </c>
    </row>
    <row r="5572" spans="1:8" x14ac:dyDescent="0.25">
      <c r="A5572" s="1">
        <v>41926</v>
      </c>
      <c r="B5572" s="1" t="str">
        <f t="shared" si="87"/>
        <v>2014M10</v>
      </c>
      <c r="C5572">
        <v>85.260002</v>
      </c>
      <c r="D5572">
        <v>85.879997000000003</v>
      </c>
      <c r="E5572">
        <v>85.25</v>
      </c>
      <c r="F5572">
        <v>85.82</v>
      </c>
      <c r="G5572">
        <v>85.82</v>
      </c>
      <c r="H5572">
        <v>0</v>
      </c>
    </row>
    <row r="5573" spans="1:8" x14ac:dyDescent="0.25">
      <c r="A5573" s="1">
        <v>41927</v>
      </c>
      <c r="B5573" s="1" t="str">
        <f t="shared" si="87"/>
        <v>2014M10</v>
      </c>
      <c r="C5573">
        <v>85.900002000000001</v>
      </c>
      <c r="D5573">
        <v>86.010002</v>
      </c>
      <c r="E5573">
        <v>84.470000999999996</v>
      </c>
      <c r="F5573">
        <v>85.150002000000001</v>
      </c>
      <c r="G5573">
        <v>85.150002000000001</v>
      </c>
      <c r="H5573">
        <v>0</v>
      </c>
    </row>
    <row r="5574" spans="1:8" x14ac:dyDescent="0.25">
      <c r="A5574" s="1">
        <v>41928</v>
      </c>
      <c r="B5574" s="1" t="str">
        <f t="shared" si="87"/>
        <v>2014M10</v>
      </c>
      <c r="C5574">
        <v>84.910004000000001</v>
      </c>
      <c r="D5574">
        <v>85.43</v>
      </c>
      <c r="E5574">
        <v>84.739998</v>
      </c>
      <c r="F5574">
        <v>85</v>
      </c>
      <c r="G5574">
        <v>85</v>
      </c>
      <c r="H5574">
        <v>0</v>
      </c>
    </row>
    <row r="5575" spans="1:8" x14ac:dyDescent="0.25">
      <c r="A5575" s="1">
        <v>41929</v>
      </c>
      <c r="B5575" s="1" t="str">
        <f t="shared" si="87"/>
        <v>2014M10</v>
      </c>
      <c r="C5575">
        <v>84.910004000000001</v>
      </c>
      <c r="D5575">
        <v>85.25</v>
      </c>
      <c r="E5575">
        <v>84.760002</v>
      </c>
      <c r="F5575">
        <v>85.190002000000007</v>
      </c>
      <c r="G5575">
        <v>85.190002000000007</v>
      </c>
      <c r="H5575">
        <v>0</v>
      </c>
    </row>
    <row r="5576" spans="1:8" x14ac:dyDescent="0.25">
      <c r="A5576" s="1">
        <v>41932</v>
      </c>
      <c r="B5576" s="1" t="str">
        <f t="shared" si="87"/>
        <v>2014M10</v>
      </c>
      <c r="C5576">
        <v>85.209998999999996</v>
      </c>
      <c r="D5576">
        <v>85.379997000000003</v>
      </c>
      <c r="E5576">
        <v>84.910004000000001</v>
      </c>
      <c r="F5576">
        <v>84.949996999999996</v>
      </c>
      <c r="G5576">
        <v>84.949996999999996</v>
      </c>
      <c r="H5576">
        <v>0</v>
      </c>
    </row>
    <row r="5577" spans="1:8" x14ac:dyDescent="0.25">
      <c r="A5577" s="1">
        <v>41933</v>
      </c>
      <c r="B5577" s="1" t="str">
        <f t="shared" si="87"/>
        <v>2014M10</v>
      </c>
      <c r="C5577">
        <v>85.019997000000004</v>
      </c>
      <c r="D5577">
        <v>85.330001999999993</v>
      </c>
      <c r="E5577">
        <v>84.739998</v>
      </c>
      <c r="F5577">
        <v>85.309997999999993</v>
      </c>
      <c r="G5577">
        <v>85.309997999999993</v>
      </c>
      <c r="H5577">
        <v>0</v>
      </c>
    </row>
    <row r="5578" spans="1:8" x14ac:dyDescent="0.25">
      <c r="A5578" s="1">
        <v>41934</v>
      </c>
      <c r="B5578" s="1" t="str">
        <f t="shared" si="87"/>
        <v>2014M10</v>
      </c>
      <c r="C5578">
        <v>85.400002000000001</v>
      </c>
      <c r="D5578">
        <v>85.790001000000004</v>
      </c>
      <c r="E5578">
        <v>85.230002999999996</v>
      </c>
      <c r="F5578">
        <v>85.739998</v>
      </c>
      <c r="G5578">
        <v>85.739998</v>
      </c>
      <c r="H5578">
        <v>0</v>
      </c>
    </row>
    <row r="5579" spans="1:8" x14ac:dyDescent="0.25">
      <c r="A5579" s="1">
        <v>41935</v>
      </c>
      <c r="B5579" s="1" t="str">
        <f t="shared" si="87"/>
        <v>2014M10</v>
      </c>
      <c r="C5579">
        <v>85.739998</v>
      </c>
      <c r="D5579">
        <v>85.940002000000007</v>
      </c>
      <c r="E5579">
        <v>85.660004000000001</v>
      </c>
      <c r="F5579">
        <v>85.839995999999999</v>
      </c>
      <c r="G5579">
        <v>85.839995999999999</v>
      </c>
      <c r="H5579">
        <v>0</v>
      </c>
    </row>
    <row r="5580" spans="1:8" x14ac:dyDescent="0.25">
      <c r="A5580" s="1">
        <v>41936</v>
      </c>
      <c r="B5580" s="1" t="str">
        <f t="shared" si="87"/>
        <v>2014M10</v>
      </c>
      <c r="C5580">
        <v>85.830001999999993</v>
      </c>
      <c r="D5580">
        <v>85.910004000000001</v>
      </c>
      <c r="E5580">
        <v>85.540001000000004</v>
      </c>
      <c r="F5580">
        <v>85.730002999999996</v>
      </c>
      <c r="G5580">
        <v>85.730002999999996</v>
      </c>
      <c r="H5580">
        <v>0</v>
      </c>
    </row>
    <row r="5581" spans="1:8" x14ac:dyDescent="0.25">
      <c r="A5581" s="1">
        <v>41939</v>
      </c>
      <c r="B5581" s="1" t="str">
        <f t="shared" si="87"/>
        <v>2014M10</v>
      </c>
      <c r="C5581">
        <v>85.690002000000007</v>
      </c>
      <c r="D5581">
        <v>85.709998999999996</v>
      </c>
      <c r="E5581">
        <v>85.410004000000001</v>
      </c>
      <c r="F5581">
        <v>85.5</v>
      </c>
      <c r="G5581">
        <v>85.5</v>
      </c>
      <c r="H5581">
        <v>0</v>
      </c>
    </row>
    <row r="5582" spans="1:8" x14ac:dyDescent="0.25">
      <c r="A5582" s="1">
        <v>41940</v>
      </c>
      <c r="B5582" s="1" t="str">
        <f t="shared" si="87"/>
        <v>2014M10</v>
      </c>
      <c r="C5582">
        <v>85.57</v>
      </c>
      <c r="D5582">
        <v>85.68</v>
      </c>
      <c r="E5582">
        <v>85.239998</v>
      </c>
      <c r="F5582">
        <v>85.410004000000001</v>
      </c>
      <c r="G5582">
        <v>85.410004000000001</v>
      </c>
      <c r="H5582">
        <v>0</v>
      </c>
    </row>
    <row r="5583" spans="1:8" x14ac:dyDescent="0.25">
      <c r="A5583" s="1">
        <v>41941</v>
      </c>
      <c r="B5583" s="1" t="str">
        <f t="shared" si="87"/>
        <v>2014M10</v>
      </c>
      <c r="C5583">
        <v>85.400002000000001</v>
      </c>
      <c r="D5583">
        <v>86.050003000000004</v>
      </c>
      <c r="E5583">
        <v>85.190002000000007</v>
      </c>
      <c r="F5583">
        <v>85.949996999999996</v>
      </c>
      <c r="G5583">
        <v>85.949996999999996</v>
      </c>
      <c r="H5583">
        <v>0</v>
      </c>
    </row>
    <row r="5584" spans="1:8" x14ac:dyDescent="0.25">
      <c r="A5584" s="1">
        <v>41942</v>
      </c>
      <c r="B5584" s="1" t="str">
        <f t="shared" si="87"/>
        <v>2014M10</v>
      </c>
      <c r="C5584">
        <v>85.980002999999996</v>
      </c>
      <c r="D5584">
        <v>86.489998</v>
      </c>
      <c r="E5584">
        <v>85.980002999999996</v>
      </c>
      <c r="F5584">
        <v>86.150002000000001</v>
      </c>
      <c r="G5584">
        <v>86.150002000000001</v>
      </c>
      <c r="H5584">
        <v>0</v>
      </c>
    </row>
    <row r="5585" spans="1:8" x14ac:dyDescent="0.25">
      <c r="A5585" s="1">
        <v>41943</v>
      </c>
      <c r="B5585" s="1" t="str">
        <f t="shared" si="87"/>
        <v>2014M10</v>
      </c>
      <c r="C5585">
        <v>86.18</v>
      </c>
      <c r="D5585">
        <v>87.129997000000003</v>
      </c>
      <c r="E5585">
        <v>86.150002000000001</v>
      </c>
      <c r="F5585">
        <v>86.879997000000003</v>
      </c>
      <c r="G5585">
        <v>86.879997000000003</v>
      </c>
      <c r="H5585">
        <v>0</v>
      </c>
    </row>
    <row r="5586" spans="1:8" x14ac:dyDescent="0.25">
      <c r="A5586" s="1">
        <v>41946</v>
      </c>
      <c r="B5586" s="1" t="str">
        <f t="shared" si="87"/>
        <v>2014M11</v>
      </c>
      <c r="C5586">
        <v>87.080001999999993</v>
      </c>
      <c r="D5586">
        <v>87.410004000000001</v>
      </c>
      <c r="E5586">
        <v>87.019997000000004</v>
      </c>
      <c r="F5586">
        <v>87.309997999999993</v>
      </c>
      <c r="G5586">
        <v>87.309997999999993</v>
      </c>
      <c r="H5586">
        <v>0</v>
      </c>
    </row>
    <row r="5587" spans="1:8" x14ac:dyDescent="0.25">
      <c r="A5587" s="1">
        <v>41947</v>
      </c>
      <c r="B5587" s="1" t="str">
        <f t="shared" si="87"/>
        <v>2014M11</v>
      </c>
      <c r="C5587">
        <v>87.25</v>
      </c>
      <c r="D5587">
        <v>87.300003000000004</v>
      </c>
      <c r="E5587">
        <v>86.879997000000003</v>
      </c>
      <c r="F5587">
        <v>86.980002999999996</v>
      </c>
      <c r="G5587">
        <v>86.980002999999996</v>
      </c>
      <c r="H5587">
        <v>0</v>
      </c>
    </row>
    <row r="5588" spans="1:8" x14ac:dyDescent="0.25">
      <c r="A5588" s="1">
        <v>41948</v>
      </c>
      <c r="B5588" s="1" t="str">
        <f t="shared" si="87"/>
        <v>2014M11</v>
      </c>
      <c r="C5588">
        <v>87.019997000000004</v>
      </c>
      <c r="D5588">
        <v>87.610000999999997</v>
      </c>
      <c r="E5588">
        <v>86.940002000000007</v>
      </c>
      <c r="F5588">
        <v>87.440002000000007</v>
      </c>
      <c r="G5588">
        <v>87.440002000000007</v>
      </c>
      <c r="H5588">
        <v>0</v>
      </c>
    </row>
    <row r="5589" spans="1:8" x14ac:dyDescent="0.25">
      <c r="A5589" s="1">
        <v>41949</v>
      </c>
      <c r="B5589" s="1" t="str">
        <f t="shared" si="87"/>
        <v>2014M11</v>
      </c>
      <c r="C5589">
        <v>87.410004000000001</v>
      </c>
      <c r="D5589">
        <v>88.150002000000001</v>
      </c>
      <c r="E5589">
        <v>87.129997000000003</v>
      </c>
      <c r="F5589">
        <v>88.010002</v>
      </c>
      <c r="G5589">
        <v>88.010002</v>
      </c>
      <c r="H5589">
        <v>0</v>
      </c>
    </row>
    <row r="5590" spans="1:8" x14ac:dyDescent="0.25">
      <c r="A5590" s="1">
        <v>41950</v>
      </c>
      <c r="B5590" s="1" t="str">
        <f t="shared" si="87"/>
        <v>2014M11</v>
      </c>
      <c r="C5590">
        <v>88.050003000000004</v>
      </c>
      <c r="D5590">
        <v>88.190002000000007</v>
      </c>
      <c r="E5590">
        <v>87.470000999999996</v>
      </c>
      <c r="F5590">
        <v>87.639999000000003</v>
      </c>
      <c r="G5590">
        <v>87.639999000000003</v>
      </c>
      <c r="H5590">
        <v>0</v>
      </c>
    </row>
    <row r="5591" spans="1:8" x14ac:dyDescent="0.25">
      <c r="A5591" s="1">
        <v>41953</v>
      </c>
      <c r="B5591" s="1" t="str">
        <f t="shared" si="87"/>
        <v>2014M11</v>
      </c>
      <c r="C5591">
        <v>87.559997999999993</v>
      </c>
      <c r="D5591">
        <v>87.830001999999993</v>
      </c>
      <c r="E5591">
        <v>87.220000999999996</v>
      </c>
      <c r="F5591">
        <v>87.809997999999993</v>
      </c>
      <c r="G5591">
        <v>87.809997999999993</v>
      </c>
      <c r="H5591">
        <v>0</v>
      </c>
    </row>
    <row r="5592" spans="1:8" x14ac:dyDescent="0.25">
      <c r="A5592" s="1">
        <v>41954</v>
      </c>
      <c r="B5592" s="1" t="str">
        <f t="shared" si="87"/>
        <v>2014M11</v>
      </c>
      <c r="C5592">
        <v>87.800003000000004</v>
      </c>
      <c r="D5592">
        <v>88.059997999999993</v>
      </c>
      <c r="E5592">
        <v>87.370002999999997</v>
      </c>
      <c r="F5592">
        <v>87.529999000000004</v>
      </c>
      <c r="G5592">
        <v>87.529999000000004</v>
      </c>
      <c r="H5592">
        <v>0</v>
      </c>
    </row>
    <row r="5593" spans="1:8" x14ac:dyDescent="0.25">
      <c r="A5593" s="1">
        <v>41955</v>
      </c>
      <c r="B5593" s="1" t="str">
        <f t="shared" si="87"/>
        <v>2014M11</v>
      </c>
      <c r="C5593">
        <v>87.620002999999997</v>
      </c>
      <c r="D5593">
        <v>87.900002000000001</v>
      </c>
      <c r="E5593">
        <v>87.400002000000001</v>
      </c>
      <c r="F5593">
        <v>87.82</v>
      </c>
      <c r="G5593">
        <v>87.82</v>
      </c>
      <c r="H5593">
        <v>0</v>
      </c>
    </row>
    <row r="5594" spans="1:8" x14ac:dyDescent="0.25">
      <c r="A5594" s="1">
        <v>41956</v>
      </c>
      <c r="B5594" s="1" t="str">
        <f t="shared" si="87"/>
        <v>2014M11</v>
      </c>
      <c r="C5594">
        <v>87.809997999999993</v>
      </c>
      <c r="D5594">
        <v>87.879997000000003</v>
      </c>
      <c r="E5594">
        <v>87.620002999999997</v>
      </c>
      <c r="F5594">
        <v>87.669998000000007</v>
      </c>
      <c r="G5594">
        <v>87.669998000000007</v>
      </c>
      <c r="H5594">
        <v>0</v>
      </c>
    </row>
    <row r="5595" spans="1:8" x14ac:dyDescent="0.25">
      <c r="A5595" s="1">
        <v>41957</v>
      </c>
      <c r="B5595" s="1" t="str">
        <f t="shared" si="87"/>
        <v>2014M11</v>
      </c>
      <c r="C5595">
        <v>87.830001999999993</v>
      </c>
      <c r="D5595">
        <v>88.269997000000004</v>
      </c>
      <c r="E5595">
        <v>87.400002000000001</v>
      </c>
      <c r="F5595">
        <v>87.529999000000004</v>
      </c>
      <c r="G5595">
        <v>87.529999000000004</v>
      </c>
      <c r="H5595">
        <v>0</v>
      </c>
    </row>
    <row r="5596" spans="1:8" x14ac:dyDescent="0.25">
      <c r="A5596" s="1">
        <v>41960</v>
      </c>
      <c r="B5596" s="1" t="str">
        <f t="shared" si="87"/>
        <v>2014M11</v>
      </c>
      <c r="C5596">
        <v>87.540001000000004</v>
      </c>
      <c r="D5596">
        <v>87.970000999999996</v>
      </c>
      <c r="E5596">
        <v>87.18</v>
      </c>
      <c r="F5596">
        <v>87.93</v>
      </c>
      <c r="G5596">
        <v>87.93</v>
      </c>
      <c r="H5596">
        <v>0</v>
      </c>
    </row>
    <row r="5597" spans="1:8" x14ac:dyDescent="0.25">
      <c r="A5597" s="1">
        <v>41961</v>
      </c>
      <c r="B5597" s="1" t="str">
        <f t="shared" si="87"/>
        <v>2014M11</v>
      </c>
      <c r="C5597">
        <v>87.93</v>
      </c>
      <c r="D5597">
        <v>87.970000999999996</v>
      </c>
      <c r="E5597">
        <v>87.510002</v>
      </c>
      <c r="F5597">
        <v>87.580001999999993</v>
      </c>
      <c r="G5597">
        <v>87.580001999999993</v>
      </c>
      <c r="H5597">
        <v>0</v>
      </c>
    </row>
    <row r="5598" spans="1:8" x14ac:dyDescent="0.25">
      <c r="A5598" s="1">
        <v>41962</v>
      </c>
      <c r="B5598" s="1" t="str">
        <f t="shared" si="87"/>
        <v>2014M11</v>
      </c>
      <c r="C5598">
        <v>87.68</v>
      </c>
      <c r="D5598">
        <v>87.779999000000004</v>
      </c>
      <c r="E5598">
        <v>87.349997999999999</v>
      </c>
      <c r="F5598">
        <v>87.650002000000001</v>
      </c>
      <c r="G5598">
        <v>87.650002000000001</v>
      </c>
      <c r="H5598">
        <v>0</v>
      </c>
    </row>
    <row r="5599" spans="1:8" x14ac:dyDescent="0.25">
      <c r="A5599" s="1">
        <v>41963</v>
      </c>
      <c r="B5599" s="1" t="str">
        <f t="shared" si="87"/>
        <v>2014M11</v>
      </c>
      <c r="C5599">
        <v>87.68</v>
      </c>
      <c r="D5599">
        <v>87.940002000000007</v>
      </c>
      <c r="E5599">
        <v>87.489998</v>
      </c>
      <c r="F5599">
        <v>87.589995999999999</v>
      </c>
      <c r="G5599">
        <v>87.589995999999999</v>
      </c>
      <c r="H5599">
        <v>0</v>
      </c>
    </row>
    <row r="5600" spans="1:8" x14ac:dyDescent="0.25">
      <c r="A5600" s="1">
        <v>41964</v>
      </c>
      <c r="B5600" s="1" t="str">
        <f t="shared" si="87"/>
        <v>2014M11</v>
      </c>
      <c r="C5600">
        <v>87.629997000000003</v>
      </c>
      <c r="D5600">
        <v>88.389999000000003</v>
      </c>
      <c r="E5600">
        <v>87.449996999999996</v>
      </c>
      <c r="F5600">
        <v>88.309997999999993</v>
      </c>
      <c r="G5600">
        <v>88.309997999999993</v>
      </c>
      <c r="H5600">
        <v>0</v>
      </c>
    </row>
    <row r="5601" spans="1:8" x14ac:dyDescent="0.25">
      <c r="A5601" s="1">
        <v>41967</v>
      </c>
      <c r="B5601" s="1" t="str">
        <f t="shared" si="87"/>
        <v>2014M11</v>
      </c>
      <c r="C5601">
        <v>88.279999000000004</v>
      </c>
      <c r="D5601">
        <v>88.440002000000007</v>
      </c>
      <c r="E5601">
        <v>88.07</v>
      </c>
      <c r="F5601">
        <v>88.150002000000001</v>
      </c>
      <c r="G5601">
        <v>88.150002000000001</v>
      </c>
      <c r="H5601">
        <v>0</v>
      </c>
    </row>
    <row r="5602" spans="1:8" x14ac:dyDescent="0.25">
      <c r="A5602" s="1">
        <v>41968</v>
      </c>
      <c r="B5602" s="1" t="str">
        <f t="shared" si="87"/>
        <v>2014M11</v>
      </c>
      <c r="C5602">
        <v>88.199996999999996</v>
      </c>
      <c r="D5602">
        <v>88.330001999999993</v>
      </c>
      <c r="E5602">
        <v>87.82</v>
      </c>
      <c r="F5602">
        <v>87.919998000000007</v>
      </c>
      <c r="G5602">
        <v>87.919998000000007</v>
      </c>
      <c r="H5602">
        <v>0</v>
      </c>
    </row>
    <row r="5603" spans="1:8" x14ac:dyDescent="0.25">
      <c r="A5603" s="1">
        <v>41969</v>
      </c>
      <c r="B5603" s="1" t="str">
        <f t="shared" si="87"/>
        <v>2014M11</v>
      </c>
      <c r="C5603">
        <v>87.849997999999999</v>
      </c>
      <c r="D5603">
        <v>88.040001000000004</v>
      </c>
      <c r="E5603">
        <v>87.519997000000004</v>
      </c>
      <c r="F5603">
        <v>87.610000999999997</v>
      </c>
      <c r="G5603">
        <v>87.610000999999997</v>
      </c>
      <c r="H5603">
        <v>0</v>
      </c>
    </row>
    <row r="5604" spans="1:8" x14ac:dyDescent="0.25">
      <c r="A5604" s="1">
        <v>41971</v>
      </c>
      <c r="B5604" s="1" t="str">
        <f t="shared" si="87"/>
        <v>2014M11</v>
      </c>
      <c r="C5604">
        <v>88.07</v>
      </c>
      <c r="D5604">
        <v>88.389999000000003</v>
      </c>
      <c r="E5604">
        <v>87.940002000000007</v>
      </c>
      <c r="F5604">
        <v>88.360000999999997</v>
      </c>
      <c r="G5604">
        <v>88.360000999999997</v>
      </c>
      <c r="H5604">
        <v>0</v>
      </c>
    </row>
    <row r="5605" spans="1:8" x14ac:dyDescent="0.25">
      <c r="A5605" s="1">
        <v>41974</v>
      </c>
      <c r="B5605" s="1" t="str">
        <f t="shared" si="87"/>
        <v>2014M12</v>
      </c>
      <c r="C5605">
        <v>88.230002999999996</v>
      </c>
      <c r="D5605">
        <v>88.449996999999996</v>
      </c>
      <c r="E5605">
        <v>87.779999000000004</v>
      </c>
      <c r="F5605">
        <v>87.949996999999996</v>
      </c>
      <c r="G5605">
        <v>87.949996999999996</v>
      </c>
      <c r="H5605">
        <v>0</v>
      </c>
    </row>
    <row r="5606" spans="1:8" x14ac:dyDescent="0.25">
      <c r="A5606" s="1">
        <v>41975</v>
      </c>
      <c r="B5606" s="1" t="str">
        <f t="shared" si="87"/>
        <v>2014M12</v>
      </c>
      <c r="C5606">
        <v>87.980002999999996</v>
      </c>
      <c r="D5606">
        <v>88.669998000000007</v>
      </c>
      <c r="E5606">
        <v>87.949996999999996</v>
      </c>
      <c r="F5606">
        <v>88.650002000000001</v>
      </c>
      <c r="G5606">
        <v>88.650002000000001</v>
      </c>
      <c r="H5606">
        <v>0</v>
      </c>
    </row>
    <row r="5607" spans="1:8" x14ac:dyDescent="0.25">
      <c r="A5607" s="1">
        <v>41976</v>
      </c>
      <c r="B5607" s="1" t="str">
        <f t="shared" si="87"/>
        <v>2014M12</v>
      </c>
      <c r="C5607">
        <v>88.599997999999999</v>
      </c>
      <c r="D5607">
        <v>89.010002</v>
      </c>
      <c r="E5607">
        <v>88.580001999999993</v>
      </c>
      <c r="F5607">
        <v>88.959998999999996</v>
      </c>
      <c r="G5607">
        <v>88.959998999999996</v>
      </c>
      <c r="H5607">
        <v>0</v>
      </c>
    </row>
    <row r="5608" spans="1:8" x14ac:dyDescent="0.25">
      <c r="A5608" s="1">
        <v>41977</v>
      </c>
      <c r="B5608" s="1" t="str">
        <f t="shared" si="87"/>
        <v>2014M12</v>
      </c>
      <c r="C5608">
        <v>88.940002000000007</v>
      </c>
      <c r="D5608">
        <v>89.120002999999997</v>
      </c>
      <c r="E5608">
        <v>88.209998999999996</v>
      </c>
      <c r="F5608">
        <v>88.699996999999996</v>
      </c>
      <c r="G5608">
        <v>88.699996999999996</v>
      </c>
      <c r="H5608">
        <v>0</v>
      </c>
    </row>
    <row r="5609" spans="1:8" x14ac:dyDescent="0.25">
      <c r="A5609" s="1">
        <v>41978</v>
      </c>
      <c r="B5609" s="1" t="str">
        <f t="shared" si="87"/>
        <v>2014M12</v>
      </c>
      <c r="C5609">
        <v>88.580001999999993</v>
      </c>
      <c r="D5609">
        <v>89.470000999999996</v>
      </c>
      <c r="E5609">
        <v>88.580001999999993</v>
      </c>
      <c r="F5609">
        <v>89.330001999999993</v>
      </c>
      <c r="G5609">
        <v>89.330001999999993</v>
      </c>
      <c r="H5609">
        <v>0</v>
      </c>
    </row>
    <row r="5610" spans="1:8" x14ac:dyDescent="0.25">
      <c r="A5610" s="1">
        <v>41981</v>
      </c>
      <c r="B5610" s="1" t="str">
        <f t="shared" si="87"/>
        <v>2014M12</v>
      </c>
      <c r="C5610">
        <v>89.400002000000001</v>
      </c>
      <c r="D5610">
        <v>89.550003000000004</v>
      </c>
      <c r="E5610">
        <v>88.910004000000001</v>
      </c>
      <c r="F5610">
        <v>89.040001000000004</v>
      </c>
      <c r="G5610">
        <v>89.040001000000004</v>
      </c>
      <c r="H5610">
        <v>0</v>
      </c>
    </row>
    <row r="5611" spans="1:8" x14ac:dyDescent="0.25">
      <c r="A5611" s="1">
        <v>41982</v>
      </c>
      <c r="B5611" s="1" t="str">
        <f t="shared" si="87"/>
        <v>2014M12</v>
      </c>
      <c r="C5611">
        <v>89.18</v>
      </c>
      <c r="D5611">
        <v>89.269997000000004</v>
      </c>
      <c r="E5611">
        <v>88.160004000000001</v>
      </c>
      <c r="F5611">
        <v>88.690002000000007</v>
      </c>
      <c r="G5611">
        <v>88.690002000000007</v>
      </c>
      <c r="H5611">
        <v>0</v>
      </c>
    </row>
    <row r="5612" spans="1:8" x14ac:dyDescent="0.25">
      <c r="A5612" s="1">
        <v>41983</v>
      </c>
      <c r="B5612" s="1" t="str">
        <f t="shared" si="87"/>
        <v>2014M12</v>
      </c>
      <c r="C5612">
        <v>88.650002000000001</v>
      </c>
      <c r="D5612">
        <v>88.809997999999993</v>
      </c>
      <c r="E5612">
        <v>88.190002000000007</v>
      </c>
      <c r="F5612">
        <v>88.269997000000004</v>
      </c>
      <c r="G5612">
        <v>88.269997000000004</v>
      </c>
      <c r="H5612">
        <v>0</v>
      </c>
    </row>
    <row r="5613" spans="1:8" x14ac:dyDescent="0.25">
      <c r="A5613" s="1">
        <v>41984</v>
      </c>
      <c r="B5613" s="1" t="str">
        <f t="shared" si="87"/>
        <v>2014M12</v>
      </c>
      <c r="C5613">
        <v>87.949996999999996</v>
      </c>
      <c r="D5613">
        <v>88.790001000000004</v>
      </c>
      <c r="E5613">
        <v>87.910004000000001</v>
      </c>
      <c r="F5613">
        <v>88.660004000000001</v>
      </c>
      <c r="G5613">
        <v>88.660004000000001</v>
      </c>
      <c r="H5613">
        <v>0</v>
      </c>
    </row>
    <row r="5614" spans="1:8" x14ac:dyDescent="0.25">
      <c r="A5614" s="1">
        <v>41985</v>
      </c>
      <c r="B5614" s="1" t="str">
        <f t="shared" si="87"/>
        <v>2014M12</v>
      </c>
      <c r="C5614">
        <v>88.589995999999999</v>
      </c>
      <c r="D5614">
        <v>88.639999000000003</v>
      </c>
      <c r="E5614">
        <v>88.110000999999997</v>
      </c>
      <c r="F5614">
        <v>88.360000999999997</v>
      </c>
      <c r="G5614">
        <v>88.360000999999997</v>
      </c>
      <c r="H5614">
        <v>0</v>
      </c>
    </row>
    <row r="5615" spans="1:8" x14ac:dyDescent="0.25">
      <c r="A5615" s="1">
        <v>41988</v>
      </c>
      <c r="B5615" s="1" t="str">
        <f t="shared" si="87"/>
        <v>2014M12</v>
      </c>
      <c r="C5615">
        <v>88.209998999999996</v>
      </c>
      <c r="D5615">
        <v>88.629997000000003</v>
      </c>
      <c r="E5615">
        <v>88.169998000000007</v>
      </c>
      <c r="F5615">
        <v>88.459998999999996</v>
      </c>
      <c r="G5615">
        <v>88.459998999999996</v>
      </c>
      <c r="H5615">
        <v>0</v>
      </c>
    </row>
    <row r="5616" spans="1:8" x14ac:dyDescent="0.25">
      <c r="A5616" s="1">
        <v>41989</v>
      </c>
      <c r="B5616" s="1" t="str">
        <f t="shared" si="87"/>
        <v>2014M12</v>
      </c>
      <c r="C5616">
        <v>88.440002000000007</v>
      </c>
      <c r="D5616">
        <v>88.510002</v>
      </c>
      <c r="E5616">
        <v>87.629997000000003</v>
      </c>
      <c r="F5616">
        <v>88.129997000000003</v>
      </c>
      <c r="G5616">
        <v>88.129997000000003</v>
      </c>
      <c r="H5616">
        <v>0</v>
      </c>
    </row>
    <row r="5617" spans="1:8" x14ac:dyDescent="0.25">
      <c r="A5617" s="1">
        <v>41990</v>
      </c>
      <c r="B5617" s="1" t="str">
        <f t="shared" si="87"/>
        <v>2014M12</v>
      </c>
      <c r="C5617">
        <v>88.019997000000004</v>
      </c>
      <c r="D5617">
        <v>89.139999000000003</v>
      </c>
      <c r="E5617">
        <v>87.900002000000001</v>
      </c>
      <c r="F5617">
        <v>89.129997000000003</v>
      </c>
      <c r="G5617">
        <v>89.129997000000003</v>
      </c>
      <c r="H5617">
        <v>0</v>
      </c>
    </row>
    <row r="5618" spans="1:8" x14ac:dyDescent="0.25">
      <c r="A5618" s="1">
        <v>41991</v>
      </c>
      <c r="B5618" s="1" t="str">
        <f t="shared" si="87"/>
        <v>2014M12</v>
      </c>
      <c r="C5618">
        <v>89.129997000000003</v>
      </c>
      <c r="D5618">
        <v>89.400002000000001</v>
      </c>
      <c r="E5618">
        <v>88.919998000000007</v>
      </c>
      <c r="F5618">
        <v>89.239998</v>
      </c>
      <c r="G5618">
        <v>89.239998</v>
      </c>
      <c r="H5618">
        <v>0</v>
      </c>
    </row>
    <row r="5619" spans="1:8" x14ac:dyDescent="0.25">
      <c r="A5619" s="1">
        <v>41992</v>
      </c>
      <c r="B5619" s="1" t="str">
        <f t="shared" si="87"/>
        <v>2014M12</v>
      </c>
      <c r="C5619">
        <v>89.239998</v>
      </c>
      <c r="D5619">
        <v>89.650002000000001</v>
      </c>
      <c r="E5619">
        <v>89.18</v>
      </c>
      <c r="F5619">
        <v>89.599997999999999</v>
      </c>
      <c r="G5619">
        <v>89.599997999999999</v>
      </c>
      <c r="H5619">
        <v>0</v>
      </c>
    </row>
    <row r="5620" spans="1:8" x14ac:dyDescent="0.25">
      <c r="A5620" s="1">
        <v>41995</v>
      </c>
      <c r="B5620" s="1" t="str">
        <f t="shared" si="87"/>
        <v>2014M12</v>
      </c>
      <c r="C5620">
        <v>89.629997000000003</v>
      </c>
      <c r="D5620">
        <v>89.790001000000004</v>
      </c>
      <c r="E5620">
        <v>89.370002999999997</v>
      </c>
      <c r="F5620">
        <v>89.769997000000004</v>
      </c>
      <c r="G5620">
        <v>89.769997000000004</v>
      </c>
      <c r="H5620">
        <v>0</v>
      </c>
    </row>
    <row r="5621" spans="1:8" x14ac:dyDescent="0.25">
      <c r="A5621" s="1">
        <v>41996</v>
      </c>
      <c r="B5621" s="1" t="str">
        <f t="shared" si="87"/>
        <v>2014M12</v>
      </c>
      <c r="C5621">
        <v>89.769997000000004</v>
      </c>
      <c r="D5621">
        <v>90.160004000000001</v>
      </c>
      <c r="E5621">
        <v>89.629997000000003</v>
      </c>
      <c r="F5621">
        <v>90.059997999999993</v>
      </c>
      <c r="G5621">
        <v>90.059997999999993</v>
      </c>
      <c r="H5621">
        <v>0</v>
      </c>
    </row>
    <row r="5622" spans="1:8" x14ac:dyDescent="0.25">
      <c r="A5622" s="1">
        <v>41997</v>
      </c>
      <c r="B5622" s="1" t="str">
        <f t="shared" si="87"/>
        <v>2014M12</v>
      </c>
      <c r="C5622">
        <v>90.040001000000004</v>
      </c>
      <c r="D5622">
        <v>90.080001999999993</v>
      </c>
      <c r="E5622">
        <v>89.809997999999993</v>
      </c>
      <c r="F5622">
        <v>89.970000999999996</v>
      </c>
      <c r="G5622">
        <v>89.970000999999996</v>
      </c>
      <c r="H5622">
        <v>0</v>
      </c>
    </row>
    <row r="5623" spans="1:8" x14ac:dyDescent="0.25">
      <c r="A5623" s="1">
        <v>41999</v>
      </c>
      <c r="B5623" s="1" t="str">
        <f t="shared" si="87"/>
        <v>2014M12</v>
      </c>
      <c r="C5623">
        <v>89.870002999999997</v>
      </c>
      <c r="D5623">
        <v>90.080001999999993</v>
      </c>
      <c r="E5623">
        <v>89.779999000000004</v>
      </c>
      <c r="F5623">
        <v>90.029999000000004</v>
      </c>
      <c r="G5623">
        <v>90.029999000000004</v>
      </c>
      <c r="H5623">
        <v>0</v>
      </c>
    </row>
    <row r="5624" spans="1:8" x14ac:dyDescent="0.25">
      <c r="A5624" s="1">
        <v>42002</v>
      </c>
      <c r="B5624" s="1" t="str">
        <f t="shared" si="87"/>
        <v>2014M12</v>
      </c>
      <c r="C5624">
        <v>89.980002999999996</v>
      </c>
      <c r="D5624">
        <v>90.269997000000004</v>
      </c>
      <c r="E5624">
        <v>89.790001000000004</v>
      </c>
      <c r="F5624">
        <v>90.190002000000007</v>
      </c>
      <c r="G5624">
        <v>90.190002000000007</v>
      </c>
      <c r="H5624">
        <v>0</v>
      </c>
    </row>
    <row r="5625" spans="1:8" x14ac:dyDescent="0.25">
      <c r="A5625" s="1">
        <v>42003</v>
      </c>
      <c r="B5625" s="1" t="str">
        <f t="shared" si="87"/>
        <v>2014M12</v>
      </c>
      <c r="C5625">
        <v>90.190002000000007</v>
      </c>
      <c r="D5625">
        <v>90.330001999999993</v>
      </c>
      <c r="E5625">
        <v>89.809997999999993</v>
      </c>
      <c r="F5625">
        <v>89.989998</v>
      </c>
      <c r="G5625">
        <v>89.989998</v>
      </c>
      <c r="H5625">
        <v>0</v>
      </c>
    </row>
    <row r="5626" spans="1:8" x14ac:dyDescent="0.25">
      <c r="A5626" s="1">
        <v>42004</v>
      </c>
      <c r="B5626" s="1" t="str">
        <f t="shared" si="87"/>
        <v>2014M12</v>
      </c>
      <c r="C5626">
        <v>89.93</v>
      </c>
      <c r="D5626">
        <v>90.300003000000004</v>
      </c>
      <c r="E5626">
        <v>89.860000999999997</v>
      </c>
      <c r="F5626">
        <v>90.269997000000004</v>
      </c>
      <c r="G5626">
        <v>90.269997000000004</v>
      </c>
      <c r="H5626">
        <v>0</v>
      </c>
    </row>
    <row r="5627" spans="1:8" x14ac:dyDescent="0.25">
      <c r="A5627" s="1">
        <v>42006</v>
      </c>
      <c r="B5627" s="1" t="str">
        <f t="shared" si="87"/>
        <v>2015M1</v>
      </c>
      <c r="C5627">
        <v>90.360000999999997</v>
      </c>
      <c r="D5627">
        <v>91.160004000000001</v>
      </c>
      <c r="E5627">
        <v>90.330001999999993</v>
      </c>
      <c r="F5627">
        <v>91.080001999999993</v>
      </c>
      <c r="G5627">
        <v>91.080001999999993</v>
      </c>
      <c r="H5627">
        <v>0</v>
      </c>
    </row>
    <row r="5628" spans="1:8" x14ac:dyDescent="0.25">
      <c r="A5628" s="1">
        <v>42009</v>
      </c>
      <c r="B5628" s="1" t="str">
        <f t="shared" si="87"/>
        <v>2015M1</v>
      </c>
      <c r="C5628">
        <v>91.129997000000003</v>
      </c>
      <c r="D5628">
        <v>91.779999000000004</v>
      </c>
      <c r="E5628">
        <v>91.129997000000003</v>
      </c>
      <c r="F5628">
        <v>91.379997000000003</v>
      </c>
      <c r="G5628">
        <v>91.379997000000003</v>
      </c>
      <c r="H5628">
        <v>0</v>
      </c>
    </row>
    <row r="5629" spans="1:8" x14ac:dyDescent="0.25">
      <c r="A5629" s="1">
        <v>42010</v>
      </c>
      <c r="B5629" s="1" t="str">
        <f t="shared" si="87"/>
        <v>2015M1</v>
      </c>
      <c r="C5629">
        <v>91.379997000000003</v>
      </c>
      <c r="D5629">
        <v>91.809997999999993</v>
      </c>
      <c r="E5629">
        <v>91.120002999999997</v>
      </c>
      <c r="F5629">
        <v>91.5</v>
      </c>
      <c r="G5629">
        <v>91.5</v>
      </c>
      <c r="H5629">
        <v>0</v>
      </c>
    </row>
    <row r="5630" spans="1:8" x14ac:dyDescent="0.25">
      <c r="A5630" s="1">
        <v>42011</v>
      </c>
      <c r="B5630" s="1" t="str">
        <f t="shared" si="87"/>
        <v>2015M1</v>
      </c>
      <c r="C5630">
        <v>91.75</v>
      </c>
      <c r="D5630">
        <v>92.269997000000004</v>
      </c>
      <c r="E5630">
        <v>91.650002000000001</v>
      </c>
      <c r="F5630">
        <v>91.889999000000003</v>
      </c>
      <c r="G5630">
        <v>91.889999000000003</v>
      </c>
      <c r="H5630">
        <v>0</v>
      </c>
    </row>
    <row r="5631" spans="1:8" x14ac:dyDescent="0.25">
      <c r="A5631" s="1">
        <v>42012</v>
      </c>
      <c r="B5631" s="1" t="str">
        <f t="shared" si="87"/>
        <v>2015M1</v>
      </c>
      <c r="C5631">
        <v>91.940002000000007</v>
      </c>
      <c r="D5631">
        <v>92.529999000000004</v>
      </c>
      <c r="E5631">
        <v>91.940002000000007</v>
      </c>
      <c r="F5631">
        <v>92.370002999999997</v>
      </c>
      <c r="G5631">
        <v>92.370002999999997</v>
      </c>
      <c r="H5631">
        <v>0</v>
      </c>
    </row>
    <row r="5632" spans="1:8" x14ac:dyDescent="0.25">
      <c r="A5632" s="1">
        <v>42013</v>
      </c>
      <c r="B5632" s="1" t="str">
        <f t="shared" si="87"/>
        <v>2015M1</v>
      </c>
      <c r="C5632">
        <v>92.309997999999993</v>
      </c>
      <c r="D5632">
        <v>92.5</v>
      </c>
      <c r="E5632">
        <v>91.900002000000001</v>
      </c>
      <c r="F5632">
        <v>91.940002000000007</v>
      </c>
      <c r="G5632">
        <v>91.940002000000007</v>
      </c>
      <c r="H5632">
        <v>0</v>
      </c>
    </row>
    <row r="5633" spans="1:8" x14ac:dyDescent="0.25">
      <c r="A5633" s="1">
        <v>42016</v>
      </c>
      <c r="B5633" s="1" t="str">
        <f t="shared" si="87"/>
        <v>2015M1</v>
      </c>
      <c r="C5633">
        <v>91.879997000000003</v>
      </c>
      <c r="D5633">
        <v>92.339995999999999</v>
      </c>
      <c r="E5633">
        <v>91.730002999999996</v>
      </c>
      <c r="F5633">
        <v>91.980002999999996</v>
      </c>
      <c r="G5633">
        <v>91.980002999999996</v>
      </c>
      <c r="H5633">
        <v>0</v>
      </c>
    </row>
    <row r="5634" spans="1:8" x14ac:dyDescent="0.25">
      <c r="A5634" s="1">
        <v>42017</v>
      </c>
      <c r="B5634" s="1" t="str">
        <f t="shared" si="87"/>
        <v>2015M1</v>
      </c>
      <c r="C5634">
        <v>92.029999000000004</v>
      </c>
      <c r="D5634">
        <v>92.43</v>
      </c>
      <c r="E5634">
        <v>91.809997999999993</v>
      </c>
      <c r="F5634">
        <v>92.309997999999993</v>
      </c>
      <c r="G5634">
        <v>92.309997999999993</v>
      </c>
      <c r="H5634">
        <v>0</v>
      </c>
    </row>
    <row r="5635" spans="1:8" x14ac:dyDescent="0.25">
      <c r="A5635" s="1">
        <v>42018</v>
      </c>
      <c r="B5635" s="1" t="str">
        <f t="shared" ref="B5635:B5698" si="88">YEAR(A5635)&amp;"M"&amp;MONTH(A5635)</f>
        <v>2015M1</v>
      </c>
      <c r="C5635">
        <v>92.230002999999996</v>
      </c>
      <c r="D5635">
        <v>92.419998000000007</v>
      </c>
      <c r="E5635">
        <v>91.610000999999997</v>
      </c>
      <c r="F5635">
        <v>92.160004000000001</v>
      </c>
      <c r="G5635">
        <v>92.160004000000001</v>
      </c>
      <c r="H5635">
        <v>0</v>
      </c>
    </row>
    <row r="5636" spans="1:8" x14ac:dyDescent="0.25">
      <c r="A5636" s="1">
        <v>42019</v>
      </c>
      <c r="B5636" s="1" t="str">
        <f t="shared" si="88"/>
        <v>2015M1</v>
      </c>
      <c r="C5636">
        <v>92.160004000000001</v>
      </c>
      <c r="D5636">
        <v>92.75</v>
      </c>
      <c r="E5636">
        <v>91.510002</v>
      </c>
      <c r="F5636">
        <v>92.349997999999999</v>
      </c>
      <c r="G5636">
        <v>92.349997999999999</v>
      </c>
      <c r="H5636">
        <v>0</v>
      </c>
    </row>
    <row r="5637" spans="1:8" x14ac:dyDescent="0.25">
      <c r="A5637" s="1">
        <v>42020</v>
      </c>
      <c r="B5637" s="1" t="str">
        <f t="shared" si="88"/>
        <v>2015M1</v>
      </c>
      <c r="C5637">
        <v>92.099997999999999</v>
      </c>
      <c r="D5637">
        <v>93.260002</v>
      </c>
      <c r="E5637">
        <v>92.080001999999993</v>
      </c>
      <c r="F5637">
        <v>92.519997000000004</v>
      </c>
      <c r="G5637">
        <v>92.519997000000004</v>
      </c>
      <c r="H5637">
        <v>0</v>
      </c>
    </row>
    <row r="5638" spans="1:8" x14ac:dyDescent="0.25">
      <c r="A5638" s="1">
        <v>42024</v>
      </c>
      <c r="B5638" s="1" t="str">
        <f t="shared" si="88"/>
        <v>2015M1</v>
      </c>
      <c r="C5638">
        <v>92.660004000000001</v>
      </c>
      <c r="D5638">
        <v>93.099997999999999</v>
      </c>
      <c r="E5638">
        <v>92.550003000000004</v>
      </c>
      <c r="F5638">
        <v>93.050003000000004</v>
      </c>
      <c r="G5638">
        <v>93.050003000000004</v>
      </c>
      <c r="H5638">
        <v>0</v>
      </c>
    </row>
    <row r="5639" spans="1:8" x14ac:dyDescent="0.25">
      <c r="A5639" s="1">
        <v>42025</v>
      </c>
      <c r="B5639" s="1" t="str">
        <f t="shared" si="88"/>
        <v>2015M1</v>
      </c>
      <c r="C5639">
        <v>93.07</v>
      </c>
      <c r="D5639">
        <v>93.089995999999999</v>
      </c>
      <c r="E5639">
        <v>92.150002000000001</v>
      </c>
      <c r="F5639">
        <v>92.900002000000001</v>
      </c>
      <c r="G5639">
        <v>92.900002000000001</v>
      </c>
      <c r="H5639">
        <v>0</v>
      </c>
    </row>
    <row r="5640" spans="1:8" x14ac:dyDescent="0.25">
      <c r="A5640" s="1">
        <v>42026</v>
      </c>
      <c r="B5640" s="1" t="str">
        <f t="shared" si="88"/>
        <v>2015M1</v>
      </c>
      <c r="C5640">
        <v>92.889999000000003</v>
      </c>
      <c r="D5640">
        <v>94.5</v>
      </c>
      <c r="E5640">
        <v>92.480002999999996</v>
      </c>
      <c r="F5640">
        <v>94.239998</v>
      </c>
      <c r="G5640">
        <v>94.239998</v>
      </c>
      <c r="H5640">
        <v>14290000</v>
      </c>
    </row>
    <row r="5641" spans="1:8" x14ac:dyDescent="0.25">
      <c r="A5641" s="1">
        <v>42027</v>
      </c>
      <c r="B5641" s="1" t="str">
        <f t="shared" si="88"/>
        <v>2015M1</v>
      </c>
      <c r="C5641">
        <v>94.209998999999996</v>
      </c>
      <c r="D5641">
        <v>95.480002999999996</v>
      </c>
      <c r="E5641">
        <v>94.110000999999997</v>
      </c>
      <c r="F5641">
        <v>95</v>
      </c>
      <c r="G5641">
        <v>95</v>
      </c>
      <c r="H5641">
        <v>0</v>
      </c>
    </row>
    <row r="5642" spans="1:8" x14ac:dyDescent="0.25">
      <c r="A5642" s="1">
        <v>42030</v>
      </c>
      <c r="B5642" s="1" t="str">
        <f t="shared" si="88"/>
        <v>2015M1</v>
      </c>
      <c r="C5642">
        <v>95.199996999999996</v>
      </c>
      <c r="D5642">
        <v>95.330001999999993</v>
      </c>
      <c r="E5642">
        <v>94.589995999999999</v>
      </c>
      <c r="F5642">
        <v>94.800003000000004</v>
      </c>
      <c r="G5642">
        <v>94.800003000000004</v>
      </c>
      <c r="H5642">
        <v>0</v>
      </c>
    </row>
    <row r="5643" spans="1:8" x14ac:dyDescent="0.25">
      <c r="A5643" s="1">
        <v>42031</v>
      </c>
      <c r="B5643" s="1" t="str">
        <f t="shared" si="88"/>
        <v>2015M1</v>
      </c>
      <c r="C5643">
        <v>94.93</v>
      </c>
      <c r="D5643">
        <v>95.010002</v>
      </c>
      <c r="E5643">
        <v>93.699996999999996</v>
      </c>
      <c r="F5643">
        <v>94.019997000000004</v>
      </c>
      <c r="G5643">
        <v>94.019997000000004</v>
      </c>
      <c r="H5643">
        <v>9000000</v>
      </c>
    </row>
    <row r="5644" spans="1:8" x14ac:dyDescent="0.25">
      <c r="A5644" s="1">
        <v>42032</v>
      </c>
      <c r="B5644" s="1" t="str">
        <f t="shared" si="88"/>
        <v>2015M1</v>
      </c>
      <c r="C5644">
        <v>94.209998999999996</v>
      </c>
      <c r="D5644">
        <v>94.690002000000007</v>
      </c>
      <c r="E5644">
        <v>93.970000999999996</v>
      </c>
      <c r="F5644">
        <v>94.470000999999996</v>
      </c>
      <c r="G5644">
        <v>94.470000999999996</v>
      </c>
      <c r="H5644">
        <v>0</v>
      </c>
    </row>
    <row r="5645" spans="1:8" x14ac:dyDescent="0.25">
      <c r="A5645" s="1">
        <v>42033</v>
      </c>
      <c r="B5645" s="1" t="str">
        <f t="shared" si="88"/>
        <v>2015M1</v>
      </c>
      <c r="C5645">
        <v>94.620002999999997</v>
      </c>
      <c r="D5645">
        <v>95.010002</v>
      </c>
      <c r="E5645">
        <v>94.330001999999993</v>
      </c>
      <c r="F5645">
        <v>94.779999000000004</v>
      </c>
      <c r="G5645">
        <v>94.779999000000004</v>
      </c>
      <c r="H5645">
        <v>0</v>
      </c>
    </row>
    <row r="5646" spans="1:8" x14ac:dyDescent="0.25">
      <c r="A5646" s="1">
        <v>42034</v>
      </c>
      <c r="B5646" s="1" t="str">
        <f t="shared" si="88"/>
        <v>2015M1</v>
      </c>
      <c r="C5646">
        <v>94.660004000000001</v>
      </c>
      <c r="D5646">
        <v>94.919998000000007</v>
      </c>
      <c r="E5646">
        <v>94.43</v>
      </c>
      <c r="F5646">
        <v>94.800003000000004</v>
      </c>
      <c r="G5646">
        <v>94.800003000000004</v>
      </c>
      <c r="H5646">
        <v>0</v>
      </c>
    </row>
    <row r="5647" spans="1:8" x14ac:dyDescent="0.25">
      <c r="A5647" s="1">
        <v>42037</v>
      </c>
      <c r="B5647" s="1" t="str">
        <f t="shared" si="88"/>
        <v>2015M2</v>
      </c>
      <c r="C5647">
        <v>94.839995999999999</v>
      </c>
      <c r="D5647">
        <v>94.879997000000003</v>
      </c>
      <c r="E5647">
        <v>94.370002999999997</v>
      </c>
      <c r="F5647">
        <v>94.5</v>
      </c>
      <c r="G5647">
        <v>94.5</v>
      </c>
      <c r="H5647">
        <v>0</v>
      </c>
    </row>
    <row r="5648" spans="1:8" x14ac:dyDescent="0.25">
      <c r="A5648" s="1">
        <v>42038</v>
      </c>
      <c r="B5648" s="1" t="str">
        <f t="shared" si="88"/>
        <v>2015M2</v>
      </c>
      <c r="C5648">
        <v>94.57</v>
      </c>
      <c r="D5648">
        <v>94.699996999999996</v>
      </c>
      <c r="E5648">
        <v>93.25</v>
      </c>
      <c r="F5648">
        <v>93.599997999999999</v>
      </c>
      <c r="G5648">
        <v>93.599997999999999</v>
      </c>
      <c r="H5648">
        <v>0</v>
      </c>
    </row>
    <row r="5649" spans="1:8" x14ac:dyDescent="0.25">
      <c r="A5649" s="1">
        <v>42039</v>
      </c>
      <c r="B5649" s="1" t="str">
        <f t="shared" si="88"/>
        <v>2015M2</v>
      </c>
      <c r="C5649">
        <v>93.739998</v>
      </c>
      <c r="D5649">
        <v>94.529999000000004</v>
      </c>
      <c r="E5649">
        <v>93.610000999999997</v>
      </c>
      <c r="F5649">
        <v>93.989998</v>
      </c>
      <c r="G5649">
        <v>93.989998</v>
      </c>
      <c r="H5649">
        <v>0</v>
      </c>
    </row>
    <row r="5650" spans="1:8" x14ac:dyDescent="0.25">
      <c r="A5650" s="1">
        <v>42040</v>
      </c>
      <c r="B5650" s="1" t="str">
        <f t="shared" si="88"/>
        <v>2015M2</v>
      </c>
      <c r="C5650">
        <v>93.599997999999999</v>
      </c>
      <c r="D5650">
        <v>94.760002</v>
      </c>
      <c r="E5650">
        <v>93.519997000000004</v>
      </c>
      <c r="F5650">
        <v>94.699996999999996</v>
      </c>
      <c r="G5650">
        <v>94.699996999999996</v>
      </c>
      <c r="H5650">
        <v>0</v>
      </c>
    </row>
    <row r="5651" spans="1:8" x14ac:dyDescent="0.25">
      <c r="A5651" s="1">
        <v>42041</v>
      </c>
      <c r="B5651" s="1" t="str">
        <f t="shared" si="88"/>
        <v>2015M2</v>
      </c>
      <c r="C5651">
        <v>93.599997999999999</v>
      </c>
      <c r="D5651">
        <v>94.760002</v>
      </c>
      <c r="E5651">
        <v>93.519997000000004</v>
      </c>
      <c r="F5651">
        <v>94.699996999999996</v>
      </c>
      <c r="G5651">
        <v>94.699996999999996</v>
      </c>
      <c r="H5651">
        <v>0</v>
      </c>
    </row>
    <row r="5652" spans="1:8" x14ac:dyDescent="0.25">
      <c r="A5652" s="1">
        <v>42044</v>
      </c>
      <c r="B5652" s="1" t="str">
        <f t="shared" si="88"/>
        <v>2015M2</v>
      </c>
      <c r="C5652">
        <v>94.68</v>
      </c>
      <c r="D5652">
        <v>94.879997000000003</v>
      </c>
      <c r="E5652">
        <v>94.360000999999997</v>
      </c>
      <c r="F5652">
        <v>94.449996999999996</v>
      </c>
      <c r="G5652">
        <v>94.449996999999996</v>
      </c>
      <c r="H5652">
        <v>0</v>
      </c>
    </row>
    <row r="5653" spans="1:8" x14ac:dyDescent="0.25">
      <c r="A5653" s="1">
        <v>42045</v>
      </c>
      <c r="B5653" s="1" t="str">
        <f t="shared" si="88"/>
        <v>2015M2</v>
      </c>
      <c r="C5653">
        <v>94.519997000000004</v>
      </c>
      <c r="D5653">
        <v>94.879997000000003</v>
      </c>
      <c r="E5653">
        <v>94.400002000000001</v>
      </c>
      <c r="F5653">
        <v>94.760002</v>
      </c>
      <c r="G5653">
        <v>94.760002</v>
      </c>
      <c r="H5653">
        <v>0</v>
      </c>
    </row>
    <row r="5654" spans="1:8" x14ac:dyDescent="0.25">
      <c r="A5654" s="1">
        <v>42046</v>
      </c>
      <c r="B5654" s="1" t="str">
        <f t="shared" si="88"/>
        <v>2015M2</v>
      </c>
      <c r="C5654">
        <v>94.709998999999996</v>
      </c>
      <c r="D5654">
        <v>95.120002999999997</v>
      </c>
      <c r="E5654">
        <v>94.639999000000003</v>
      </c>
      <c r="F5654">
        <v>94.989998</v>
      </c>
      <c r="G5654">
        <v>94.989998</v>
      </c>
      <c r="H5654">
        <v>0</v>
      </c>
    </row>
    <row r="5655" spans="1:8" x14ac:dyDescent="0.25">
      <c r="A5655" s="1">
        <v>42047</v>
      </c>
      <c r="B5655" s="1" t="str">
        <f t="shared" si="88"/>
        <v>2015M2</v>
      </c>
      <c r="C5655">
        <v>94.889999000000003</v>
      </c>
      <c r="D5655">
        <v>94.970000999999996</v>
      </c>
      <c r="E5655">
        <v>93.980002999999996</v>
      </c>
      <c r="F5655">
        <v>94.089995999999999</v>
      </c>
      <c r="G5655">
        <v>94.089995999999999</v>
      </c>
      <c r="H5655">
        <v>0</v>
      </c>
    </row>
    <row r="5656" spans="1:8" x14ac:dyDescent="0.25">
      <c r="A5656" s="1">
        <v>42048</v>
      </c>
      <c r="B5656" s="1" t="str">
        <f t="shared" si="88"/>
        <v>2015M2</v>
      </c>
      <c r="C5656">
        <v>94.199996999999996</v>
      </c>
      <c r="D5656">
        <v>94.309997999999993</v>
      </c>
      <c r="E5656">
        <v>93.900002000000001</v>
      </c>
      <c r="F5656">
        <v>94.199996999999996</v>
      </c>
      <c r="G5656">
        <v>94.199996999999996</v>
      </c>
      <c r="H5656">
        <v>0</v>
      </c>
    </row>
    <row r="5657" spans="1:8" x14ac:dyDescent="0.25">
      <c r="A5657" s="1">
        <v>42052</v>
      </c>
      <c r="B5657" s="1" t="str">
        <f t="shared" si="88"/>
        <v>2015M2</v>
      </c>
      <c r="C5657">
        <v>94.400002000000001</v>
      </c>
      <c r="D5657">
        <v>94.510002</v>
      </c>
      <c r="E5657">
        <v>93.800003000000004</v>
      </c>
      <c r="F5657">
        <v>94.059997999999993</v>
      </c>
      <c r="G5657">
        <v>94.059997999999993</v>
      </c>
      <c r="H5657">
        <v>0</v>
      </c>
    </row>
    <row r="5658" spans="1:8" x14ac:dyDescent="0.25">
      <c r="A5658" s="1">
        <v>42053</v>
      </c>
      <c r="B5658" s="1" t="str">
        <f t="shared" si="88"/>
        <v>2015M2</v>
      </c>
      <c r="C5658">
        <v>94.150002000000001</v>
      </c>
      <c r="D5658">
        <v>94.529999000000004</v>
      </c>
      <c r="E5658">
        <v>93.989998</v>
      </c>
      <c r="F5658">
        <v>94.199996999999996</v>
      </c>
      <c r="G5658">
        <v>94.199996999999996</v>
      </c>
      <c r="H5658">
        <v>0</v>
      </c>
    </row>
    <row r="5659" spans="1:8" x14ac:dyDescent="0.25">
      <c r="A5659" s="1">
        <v>42054</v>
      </c>
      <c r="B5659" s="1" t="str">
        <f t="shared" si="88"/>
        <v>2015M2</v>
      </c>
      <c r="C5659">
        <v>94.089995999999999</v>
      </c>
      <c r="D5659">
        <v>94.449996999999996</v>
      </c>
      <c r="E5659">
        <v>93.839995999999999</v>
      </c>
      <c r="F5659">
        <v>94.400002000000001</v>
      </c>
      <c r="G5659">
        <v>94.400002000000001</v>
      </c>
      <c r="H5659">
        <v>0</v>
      </c>
    </row>
    <row r="5660" spans="1:8" x14ac:dyDescent="0.25">
      <c r="A5660" s="1">
        <v>42055</v>
      </c>
      <c r="B5660" s="1" t="str">
        <f t="shared" si="88"/>
        <v>2015M2</v>
      </c>
      <c r="C5660">
        <v>94.419998000000007</v>
      </c>
      <c r="D5660">
        <v>94.790001000000004</v>
      </c>
      <c r="E5660">
        <v>94.050003000000004</v>
      </c>
      <c r="F5660">
        <v>94.25</v>
      </c>
      <c r="G5660">
        <v>94.25</v>
      </c>
      <c r="H5660">
        <v>0</v>
      </c>
    </row>
    <row r="5661" spans="1:8" x14ac:dyDescent="0.25">
      <c r="A5661" s="1">
        <v>42058</v>
      </c>
      <c r="B5661" s="1" t="str">
        <f t="shared" si="88"/>
        <v>2015M2</v>
      </c>
      <c r="C5661">
        <v>94.32</v>
      </c>
      <c r="D5661">
        <v>94.919998000000007</v>
      </c>
      <c r="E5661">
        <v>94.279999000000004</v>
      </c>
      <c r="F5661">
        <v>94.57</v>
      </c>
      <c r="G5661">
        <v>94.57</v>
      </c>
      <c r="H5661">
        <v>0</v>
      </c>
    </row>
    <row r="5662" spans="1:8" x14ac:dyDescent="0.25">
      <c r="A5662" s="1">
        <v>42059</v>
      </c>
      <c r="B5662" s="1" t="str">
        <f t="shared" si="88"/>
        <v>2015M2</v>
      </c>
      <c r="C5662">
        <v>94.580001999999993</v>
      </c>
      <c r="D5662">
        <v>94.989998</v>
      </c>
      <c r="E5662">
        <v>94.43</v>
      </c>
      <c r="F5662">
        <v>94.489998</v>
      </c>
      <c r="G5662">
        <v>94.489998</v>
      </c>
      <c r="H5662">
        <v>0</v>
      </c>
    </row>
    <row r="5663" spans="1:8" x14ac:dyDescent="0.25">
      <c r="A5663" s="1">
        <v>42060</v>
      </c>
      <c r="B5663" s="1" t="str">
        <f t="shared" si="88"/>
        <v>2015M2</v>
      </c>
      <c r="C5663">
        <v>94.410004000000001</v>
      </c>
      <c r="D5663">
        <v>94.480002999999996</v>
      </c>
      <c r="E5663">
        <v>94.129997000000003</v>
      </c>
      <c r="F5663">
        <v>94.209998999999996</v>
      </c>
      <c r="G5663">
        <v>94.209998999999996</v>
      </c>
      <c r="H5663">
        <v>0</v>
      </c>
    </row>
    <row r="5664" spans="1:8" x14ac:dyDescent="0.25">
      <c r="A5664" s="1">
        <v>42061</v>
      </c>
      <c r="B5664" s="1" t="str">
        <f t="shared" si="88"/>
        <v>2015M2</v>
      </c>
      <c r="C5664">
        <v>94.199996999999996</v>
      </c>
      <c r="D5664">
        <v>95.360000999999997</v>
      </c>
      <c r="E5664">
        <v>94.059997999999993</v>
      </c>
      <c r="F5664">
        <v>95.290001000000004</v>
      </c>
      <c r="G5664">
        <v>95.290001000000004</v>
      </c>
      <c r="H5664">
        <v>0</v>
      </c>
    </row>
    <row r="5665" spans="1:8" x14ac:dyDescent="0.25">
      <c r="A5665" s="1">
        <v>42062</v>
      </c>
      <c r="B5665" s="1" t="str">
        <f t="shared" si="88"/>
        <v>2015M2</v>
      </c>
      <c r="C5665">
        <v>95.18</v>
      </c>
      <c r="D5665">
        <v>95.360000999999997</v>
      </c>
      <c r="E5665">
        <v>94.910004000000001</v>
      </c>
      <c r="F5665">
        <v>95.25</v>
      </c>
      <c r="G5665">
        <v>95.25</v>
      </c>
      <c r="H5665">
        <v>0</v>
      </c>
    </row>
    <row r="5666" spans="1:8" x14ac:dyDescent="0.25">
      <c r="A5666" s="1">
        <v>42065</v>
      </c>
      <c r="B5666" s="1" t="str">
        <f t="shared" si="88"/>
        <v>2015M3</v>
      </c>
      <c r="C5666">
        <v>95.260002</v>
      </c>
      <c r="D5666">
        <v>95.510002</v>
      </c>
      <c r="E5666">
        <v>95.059997999999993</v>
      </c>
      <c r="F5666">
        <v>95.459998999999996</v>
      </c>
      <c r="G5666">
        <v>95.459998999999996</v>
      </c>
      <c r="H5666">
        <v>0</v>
      </c>
    </row>
    <row r="5667" spans="1:8" x14ac:dyDescent="0.25">
      <c r="A5667" s="1">
        <v>42066</v>
      </c>
      <c r="B5667" s="1" t="str">
        <f t="shared" si="88"/>
        <v>2015M3</v>
      </c>
      <c r="C5667">
        <v>95.489998</v>
      </c>
      <c r="D5667">
        <v>95.57</v>
      </c>
      <c r="E5667">
        <v>95.099997999999999</v>
      </c>
      <c r="F5667">
        <v>95.379997000000003</v>
      </c>
      <c r="G5667">
        <v>95.379997000000003</v>
      </c>
      <c r="H5667">
        <v>0</v>
      </c>
    </row>
    <row r="5668" spans="1:8" x14ac:dyDescent="0.25">
      <c r="A5668" s="1">
        <v>42067</v>
      </c>
      <c r="B5668" s="1" t="str">
        <f t="shared" si="88"/>
        <v>2015M3</v>
      </c>
      <c r="C5668">
        <v>95.379997000000003</v>
      </c>
      <c r="D5668">
        <v>96.059997999999993</v>
      </c>
      <c r="E5668">
        <v>95.32</v>
      </c>
      <c r="F5668">
        <v>95.970000999999996</v>
      </c>
      <c r="G5668">
        <v>95.970000999999996</v>
      </c>
      <c r="H5668">
        <v>0</v>
      </c>
    </row>
    <row r="5669" spans="1:8" x14ac:dyDescent="0.25">
      <c r="A5669" s="1">
        <v>42068</v>
      </c>
      <c r="B5669" s="1" t="str">
        <f t="shared" si="88"/>
        <v>2015M3</v>
      </c>
      <c r="C5669">
        <v>95.970000999999996</v>
      </c>
      <c r="D5669">
        <v>96.589995999999999</v>
      </c>
      <c r="E5669">
        <v>95.839995999999999</v>
      </c>
      <c r="F5669">
        <v>96.379997000000003</v>
      </c>
      <c r="G5669">
        <v>96.379997000000003</v>
      </c>
      <c r="H5669">
        <v>0</v>
      </c>
    </row>
    <row r="5670" spans="1:8" x14ac:dyDescent="0.25">
      <c r="A5670" s="1">
        <v>42069</v>
      </c>
      <c r="B5670" s="1" t="str">
        <f t="shared" si="88"/>
        <v>2015M3</v>
      </c>
      <c r="C5670">
        <v>96.360000999999997</v>
      </c>
      <c r="D5670">
        <v>97.730002999999996</v>
      </c>
      <c r="E5670">
        <v>96.300003000000004</v>
      </c>
      <c r="F5670">
        <v>97.620002999999997</v>
      </c>
      <c r="G5670">
        <v>97.620002999999997</v>
      </c>
      <c r="H5670">
        <v>0</v>
      </c>
    </row>
    <row r="5671" spans="1:8" x14ac:dyDescent="0.25">
      <c r="A5671" s="1">
        <v>42072</v>
      </c>
      <c r="B5671" s="1" t="str">
        <f t="shared" si="88"/>
        <v>2015M3</v>
      </c>
      <c r="C5671">
        <v>97.720000999999996</v>
      </c>
      <c r="D5671">
        <v>97.779999000000004</v>
      </c>
      <c r="E5671">
        <v>97.290001000000004</v>
      </c>
      <c r="F5671">
        <v>97.589995999999999</v>
      </c>
      <c r="G5671">
        <v>97.589995999999999</v>
      </c>
      <c r="H5671">
        <v>0</v>
      </c>
    </row>
    <row r="5672" spans="1:8" x14ac:dyDescent="0.25">
      <c r="A5672" s="1">
        <v>42073</v>
      </c>
      <c r="B5672" s="1" t="str">
        <f t="shared" si="88"/>
        <v>2015M3</v>
      </c>
      <c r="C5672">
        <v>97.779999000000004</v>
      </c>
      <c r="D5672">
        <v>98.809997999999993</v>
      </c>
      <c r="E5672">
        <v>97.779999000000004</v>
      </c>
      <c r="F5672">
        <v>98.620002999999997</v>
      </c>
      <c r="G5672">
        <v>98.620002999999997</v>
      </c>
      <c r="H5672">
        <v>0</v>
      </c>
    </row>
    <row r="5673" spans="1:8" x14ac:dyDescent="0.25">
      <c r="A5673" s="1">
        <v>42074</v>
      </c>
      <c r="B5673" s="1" t="str">
        <f t="shared" si="88"/>
        <v>2015M3</v>
      </c>
      <c r="C5673">
        <v>98.650002000000001</v>
      </c>
      <c r="D5673">
        <v>99.989998</v>
      </c>
      <c r="E5673">
        <v>98.489998</v>
      </c>
      <c r="F5673">
        <v>99.800003000000004</v>
      </c>
      <c r="G5673">
        <v>99.800003000000004</v>
      </c>
      <c r="H5673">
        <v>0</v>
      </c>
    </row>
    <row r="5674" spans="1:8" x14ac:dyDescent="0.25">
      <c r="A5674" s="1">
        <v>42075</v>
      </c>
      <c r="B5674" s="1" t="str">
        <f t="shared" si="88"/>
        <v>2015M3</v>
      </c>
      <c r="C5674">
        <v>99.699996999999996</v>
      </c>
      <c r="D5674">
        <v>100.05999799999999</v>
      </c>
      <c r="E5674">
        <v>98.650002000000001</v>
      </c>
      <c r="F5674">
        <v>99.150002000000001</v>
      </c>
      <c r="G5674">
        <v>99.150002000000001</v>
      </c>
      <c r="H5674">
        <v>0</v>
      </c>
    </row>
    <row r="5675" spans="1:8" x14ac:dyDescent="0.25">
      <c r="A5675" s="1">
        <v>42076</v>
      </c>
      <c r="B5675" s="1" t="str">
        <f t="shared" si="88"/>
        <v>2015M3</v>
      </c>
      <c r="C5675">
        <v>99.190002000000007</v>
      </c>
      <c r="D5675">
        <v>100.389999</v>
      </c>
      <c r="E5675">
        <v>99.190002000000007</v>
      </c>
      <c r="F5675">
        <v>100.33000199999999</v>
      </c>
      <c r="G5675">
        <v>100.33000199999999</v>
      </c>
      <c r="H5675">
        <v>0</v>
      </c>
    </row>
    <row r="5676" spans="1:8" x14ac:dyDescent="0.25">
      <c r="A5676" s="1">
        <v>42079</v>
      </c>
      <c r="B5676" s="1" t="str">
        <f t="shared" si="88"/>
        <v>2015M3</v>
      </c>
      <c r="C5676">
        <v>100.260002</v>
      </c>
      <c r="D5676">
        <v>100.269997</v>
      </c>
      <c r="E5676">
        <v>99.32</v>
      </c>
      <c r="F5676">
        <v>99.599997999999999</v>
      </c>
      <c r="G5676">
        <v>99.599997999999999</v>
      </c>
      <c r="H5676">
        <v>0</v>
      </c>
    </row>
    <row r="5677" spans="1:8" x14ac:dyDescent="0.25">
      <c r="A5677" s="1">
        <v>42080</v>
      </c>
      <c r="B5677" s="1" t="str">
        <f t="shared" si="88"/>
        <v>2015M3</v>
      </c>
      <c r="C5677">
        <v>99.669998000000007</v>
      </c>
      <c r="D5677">
        <v>99.830001999999993</v>
      </c>
      <c r="E5677">
        <v>99.230002999999996</v>
      </c>
      <c r="F5677">
        <v>99.589995999999999</v>
      </c>
      <c r="G5677">
        <v>99.589995999999999</v>
      </c>
      <c r="H5677">
        <v>0</v>
      </c>
    </row>
    <row r="5678" spans="1:8" x14ac:dyDescent="0.25">
      <c r="A5678" s="1">
        <v>42081</v>
      </c>
      <c r="B5678" s="1" t="str">
        <f t="shared" si="88"/>
        <v>2015M3</v>
      </c>
      <c r="C5678">
        <v>99.599997999999999</v>
      </c>
      <c r="D5678">
        <v>99.800003000000004</v>
      </c>
      <c r="E5678">
        <v>96.629997000000003</v>
      </c>
      <c r="F5678">
        <v>98.550003000000004</v>
      </c>
      <c r="G5678">
        <v>98.550003000000004</v>
      </c>
      <c r="H5678">
        <v>0</v>
      </c>
    </row>
    <row r="5679" spans="1:8" x14ac:dyDescent="0.25">
      <c r="A5679" s="1">
        <v>42082</v>
      </c>
      <c r="B5679" s="1" t="str">
        <f t="shared" si="88"/>
        <v>2015M3</v>
      </c>
      <c r="C5679">
        <v>97.800003000000004</v>
      </c>
      <c r="D5679">
        <v>99.459998999999996</v>
      </c>
      <c r="E5679">
        <v>97.209998999999996</v>
      </c>
      <c r="F5679">
        <v>99.099997999999999</v>
      </c>
      <c r="G5679">
        <v>99.099997999999999</v>
      </c>
      <c r="H5679">
        <v>0</v>
      </c>
    </row>
    <row r="5680" spans="1:8" x14ac:dyDescent="0.25">
      <c r="A5680" s="1">
        <v>42083</v>
      </c>
      <c r="B5680" s="1" t="str">
        <f t="shared" si="88"/>
        <v>2015M3</v>
      </c>
      <c r="C5680">
        <v>99.040001000000004</v>
      </c>
      <c r="D5680">
        <v>99.120002999999997</v>
      </c>
      <c r="E5680">
        <v>97.449996999999996</v>
      </c>
      <c r="F5680">
        <v>97.910004000000001</v>
      </c>
      <c r="G5680">
        <v>97.910004000000001</v>
      </c>
      <c r="H5680">
        <v>0</v>
      </c>
    </row>
    <row r="5681" spans="1:8" x14ac:dyDescent="0.25">
      <c r="A5681" s="1">
        <v>42086</v>
      </c>
      <c r="B5681" s="1" t="str">
        <f t="shared" si="88"/>
        <v>2015M3</v>
      </c>
      <c r="C5681">
        <v>97.800003000000004</v>
      </c>
      <c r="D5681">
        <v>98.239998</v>
      </c>
      <c r="E5681">
        <v>96.830001999999993</v>
      </c>
      <c r="F5681">
        <v>97.029999000000004</v>
      </c>
      <c r="G5681">
        <v>97.029999000000004</v>
      </c>
      <c r="H5681">
        <v>0</v>
      </c>
    </row>
    <row r="5682" spans="1:8" x14ac:dyDescent="0.25">
      <c r="A5682" s="1">
        <v>42087</v>
      </c>
      <c r="B5682" s="1" t="str">
        <f t="shared" si="88"/>
        <v>2015M3</v>
      </c>
      <c r="C5682">
        <v>96.93</v>
      </c>
      <c r="D5682">
        <v>97.379997000000003</v>
      </c>
      <c r="E5682">
        <v>96.389999000000003</v>
      </c>
      <c r="F5682">
        <v>97.190002000000007</v>
      </c>
      <c r="G5682">
        <v>97.190002000000007</v>
      </c>
      <c r="H5682">
        <v>0</v>
      </c>
    </row>
    <row r="5683" spans="1:8" x14ac:dyDescent="0.25">
      <c r="A5683" s="1">
        <v>42088</v>
      </c>
      <c r="B5683" s="1" t="str">
        <f t="shared" si="88"/>
        <v>2015M3</v>
      </c>
      <c r="C5683">
        <v>97.220000999999996</v>
      </c>
      <c r="D5683">
        <v>97.300003000000004</v>
      </c>
      <c r="E5683">
        <v>96.540001000000004</v>
      </c>
      <c r="F5683">
        <v>96.980002999999996</v>
      </c>
      <c r="G5683">
        <v>96.980002999999996</v>
      </c>
      <c r="H5683">
        <v>0</v>
      </c>
    </row>
    <row r="5684" spans="1:8" x14ac:dyDescent="0.25">
      <c r="A5684" s="1">
        <v>42089</v>
      </c>
      <c r="B5684" s="1" t="str">
        <f t="shared" si="88"/>
        <v>2015M3</v>
      </c>
      <c r="C5684">
        <v>96.910004000000001</v>
      </c>
      <c r="D5684">
        <v>97.550003000000004</v>
      </c>
      <c r="E5684">
        <v>96.169998000000007</v>
      </c>
      <c r="F5684">
        <v>97.440002000000007</v>
      </c>
      <c r="G5684">
        <v>97.440002000000007</v>
      </c>
      <c r="H5684">
        <v>0</v>
      </c>
    </row>
    <row r="5685" spans="1:8" x14ac:dyDescent="0.25">
      <c r="A5685" s="1">
        <v>42090</v>
      </c>
      <c r="B5685" s="1" t="str">
        <f t="shared" si="88"/>
        <v>2015M3</v>
      </c>
      <c r="C5685">
        <v>97.379997000000003</v>
      </c>
      <c r="D5685">
        <v>97.919998000000007</v>
      </c>
      <c r="E5685">
        <v>96.989998</v>
      </c>
      <c r="F5685">
        <v>97.290001000000004</v>
      </c>
      <c r="G5685">
        <v>97.290001000000004</v>
      </c>
      <c r="H5685">
        <v>0</v>
      </c>
    </row>
    <row r="5686" spans="1:8" x14ac:dyDescent="0.25">
      <c r="A5686" s="1">
        <v>42093</v>
      </c>
      <c r="B5686" s="1" t="str">
        <f t="shared" si="88"/>
        <v>2015M3</v>
      </c>
      <c r="C5686">
        <v>97.389999000000003</v>
      </c>
      <c r="D5686">
        <v>98.07</v>
      </c>
      <c r="E5686">
        <v>97.389999000000003</v>
      </c>
      <c r="F5686">
        <v>97.980002999999996</v>
      </c>
      <c r="G5686">
        <v>97.980002999999996</v>
      </c>
      <c r="H5686">
        <v>0</v>
      </c>
    </row>
    <row r="5687" spans="1:8" x14ac:dyDescent="0.25">
      <c r="A5687" s="1">
        <v>42094</v>
      </c>
      <c r="B5687" s="1" t="str">
        <f t="shared" si="88"/>
        <v>2015M3</v>
      </c>
      <c r="C5687">
        <v>97.919998000000007</v>
      </c>
      <c r="D5687">
        <v>98.669998000000007</v>
      </c>
      <c r="E5687">
        <v>97.830001999999993</v>
      </c>
      <c r="F5687">
        <v>98.360000999999997</v>
      </c>
      <c r="G5687">
        <v>98.360000999999997</v>
      </c>
      <c r="H5687">
        <v>0</v>
      </c>
    </row>
    <row r="5688" spans="1:8" x14ac:dyDescent="0.25">
      <c r="A5688" s="1">
        <v>42095</v>
      </c>
      <c r="B5688" s="1" t="str">
        <f t="shared" si="88"/>
        <v>2015M4</v>
      </c>
      <c r="C5688">
        <v>98.419998000000007</v>
      </c>
      <c r="D5688">
        <v>98.639999000000003</v>
      </c>
      <c r="E5688">
        <v>97.980002999999996</v>
      </c>
      <c r="F5688">
        <v>98.190002000000007</v>
      </c>
      <c r="G5688">
        <v>98.190002000000007</v>
      </c>
      <c r="H5688">
        <v>0</v>
      </c>
    </row>
    <row r="5689" spans="1:8" x14ac:dyDescent="0.25">
      <c r="A5689" s="1">
        <v>42096</v>
      </c>
      <c r="B5689" s="1" t="str">
        <f t="shared" si="88"/>
        <v>2015M4</v>
      </c>
      <c r="C5689">
        <v>98.18</v>
      </c>
      <c r="D5689">
        <v>98.279999000000004</v>
      </c>
      <c r="E5689">
        <v>97.330001999999993</v>
      </c>
      <c r="F5689">
        <v>97.440002000000007</v>
      </c>
      <c r="G5689">
        <v>97.440002000000007</v>
      </c>
      <c r="H5689">
        <v>0</v>
      </c>
    </row>
    <row r="5690" spans="1:8" x14ac:dyDescent="0.25">
      <c r="A5690" s="1">
        <v>42100</v>
      </c>
      <c r="B5690" s="1" t="str">
        <f t="shared" si="88"/>
        <v>2015M4</v>
      </c>
      <c r="C5690">
        <v>96.739998</v>
      </c>
      <c r="D5690">
        <v>97.239998</v>
      </c>
      <c r="E5690">
        <v>96.330001999999993</v>
      </c>
      <c r="F5690">
        <v>97.110000999999997</v>
      </c>
      <c r="G5690">
        <v>97.110000999999997</v>
      </c>
      <c r="H5690">
        <v>0</v>
      </c>
    </row>
    <row r="5691" spans="1:8" x14ac:dyDescent="0.25">
      <c r="A5691" s="1">
        <v>42101</v>
      </c>
      <c r="B5691" s="1" t="str">
        <f t="shared" si="88"/>
        <v>2015M4</v>
      </c>
      <c r="C5691">
        <v>97.059997999999993</v>
      </c>
      <c r="D5691">
        <v>98.019997000000004</v>
      </c>
      <c r="E5691">
        <v>96.93</v>
      </c>
      <c r="F5691">
        <v>97.830001999999993</v>
      </c>
      <c r="G5691">
        <v>97.830001999999993</v>
      </c>
      <c r="H5691">
        <v>0</v>
      </c>
    </row>
    <row r="5692" spans="1:8" x14ac:dyDescent="0.25">
      <c r="A5692" s="1">
        <v>42102</v>
      </c>
      <c r="B5692" s="1" t="str">
        <f t="shared" si="88"/>
        <v>2015M4</v>
      </c>
      <c r="C5692">
        <v>97.870002999999997</v>
      </c>
      <c r="D5692">
        <v>98.199996999999996</v>
      </c>
      <c r="E5692">
        <v>97.25</v>
      </c>
      <c r="F5692">
        <v>98.07</v>
      </c>
      <c r="G5692">
        <v>98.07</v>
      </c>
      <c r="H5692">
        <v>0</v>
      </c>
    </row>
    <row r="5693" spans="1:8" x14ac:dyDescent="0.25">
      <c r="A5693" s="1">
        <v>42103</v>
      </c>
      <c r="B5693" s="1" t="str">
        <f t="shared" si="88"/>
        <v>2015M4</v>
      </c>
      <c r="C5693">
        <v>98.050003000000004</v>
      </c>
      <c r="D5693">
        <v>99.18</v>
      </c>
      <c r="E5693">
        <v>98.040001000000004</v>
      </c>
      <c r="F5693">
        <v>99.160004000000001</v>
      </c>
      <c r="G5693">
        <v>99.160004000000001</v>
      </c>
      <c r="H5693">
        <v>0</v>
      </c>
    </row>
    <row r="5694" spans="1:8" x14ac:dyDescent="0.25">
      <c r="A5694" s="1">
        <v>42104</v>
      </c>
      <c r="B5694" s="1" t="str">
        <f t="shared" si="88"/>
        <v>2015M4</v>
      </c>
      <c r="C5694">
        <v>98.970000999999996</v>
      </c>
      <c r="D5694">
        <v>99.690002000000007</v>
      </c>
      <c r="E5694">
        <v>98.839995999999999</v>
      </c>
      <c r="F5694">
        <v>99.389999000000003</v>
      </c>
      <c r="G5694">
        <v>99.389999000000003</v>
      </c>
      <c r="H5694">
        <v>0</v>
      </c>
    </row>
    <row r="5695" spans="1:8" x14ac:dyDescent="0.25">
      <c r="A5695" s="1">
        <v>42107</v>
      </c>
      <c r="B5695" s="1" t="str">
        <f t="shared" si="88"/>
        <v>2015M4</v>
      </c>
      <c r="C5695">
        <v>99.349997999999999</v>
      </c>
      <c r="D5695">
        <v>99.989998</v>
      </c>
      <c r="E5695">
        <v>99.230002999999996</v>
      </c>
      <c r="F5695">
        <v>99.489998</v>
      </c>
      <c r="G5695">
        <v>99.489998</v>
      </c>
      <c r="H5695">
        <v>0</v>
      </c>
    </row>
    <row r="5696" spans="1:8" x14ac:dyDescent="0.25">
      <c r="A5696" s="1">
        <v>42108</v>
      </c>
      <c r="B5696" s="1" t="str">
        <f t="shared" si="88"/>
        <v>2015M4</v>
      </c>
      <c r="C5696">
        <v>99.449996999999996</v>
      </c>
      <c r="D5696">
        <v>99.699996999999996</v>
      </c>
      <c r="E5696">
        <v>98.370002999999997</v>
      </c>
      <c r="F5696">
        <v>98.760002</v>
      </c>
      <c r="G5696">
        <v>98.760002</v>
      </c>
      <c r="H5696">
        <v>0</v>
      </c>
    </row>
    <row r="5697" spans="1:8" x14ac:dyDescent="0.25">
      <c r="A5697" s="1">
        <v>42109</v>
      </c>
      <c r="B5697" s="1" t="str">
        <f t="shared" si="88"/>
        <v>2015M4</v>
      </c>
      <c r="C5697">
        <v>98.779999000000004</v>
      </c>
      <c r="D5697">
        <v>99.360000999999997</v>
      </c>
      <c r="E5697">
        <v>98.220000999999996</v>
      </c>
      <c r="F5697">
        <v>98.330001999999993</v>
      </c>
      <c r="G5697">
        <v>98.330001999999993</v>
      </c>
      <c r="H5697">
        <v>0</v>
      </c>
    </row>
    <row r="5698" spans="1:8" x14ac:dyDescent="0.25">
      <c r="A5698" s="1">
        <v>42110</v>
      </c>
      <c r="B5698" s="1" t="str">
        <f t="shared" si="88"/>
        <v>2015M4</v>
      </c>
      <c r="C5698">
        <v>98.400002000000001</v>
      </c>
      <c r="D5698">
        <v>98.720000999999996</v>
      </c>
      <c r="E5698">
        <v>97.279999000000004</v>
      </c>
      <c r="F5698">
        <v>97.419998000000007</v>
      </c>
      <c r="G5698">
        <v>97.419998000000007</v>
      </c>
      <c r="H5698">
        <v>0</v>
      </c>
    </row>
    <row r="5699" spans="1:8" x14ac:dyDescent="0.25">
      <c r="A5699" s="1">
        <v>42111</v>
      </c>
      <c r="B5699" s="1" t="str">
        <f t="shared" ref="B5699:B5762" si="89">YEAR(A5699)&amp;"M"&amp;MONTH(A5699)</f>
        <v>2015M4</v>
      </c>
      <c r="C5699">
        <v>97.629997000000003</v>
      </c>
      <c r="D5699">
        <v>97.82</v>
      </c>
      <c r="E5699">
        <v>97</v>
      </c>
      <c r="F5699">
        <v>97.519997000000004</v>
      </c>
      <c r="G5699">
        <v>97.519997000000004</v>
      </c>
      <c r="H5699">
        <v>0</v>
      </c>
    </row>
    <row r="5700" spans="1:8" x14ac:dyDescent="0.25">
      <c r="A5700" s="1">
        <v>42114</v>
      </c>
      <c r="B5700" s="1" t="str">
        <f t="shared" si="89"/>
        <v>2015M4</v>
      </c>
      <c r="C5700">
        <v>97.309997999999993</v>
      </c>
      <c r="D5700">
        <v>98.07</v>
      </c>
      <c r="E5700">
        <v>97.309997999999993</v>
      </c>
      <c r="F5700">
        <v>97.940002000000007</v>
      </c>
      <c r="G5700">
        <v>97.940002000000007</v>
      </c>
      <c r="H5700">
        <v>0</v>
      </c>
    </row>
    <row r="5701" spans="1:8" x14ac:dyDescent="0.25">
      <c r="A5701" s="1">
        <v>42115</v>
      </c>
      <c r="B5701" s="1" t="str">
        <f t="shared" si="89"/>
        <v>2015M4</v>
      </c>
      <c r="C5701">
        <v>97.940002000000007</v>
      </c>
      <c r="D5701">
        <v>98.459998999999996</v>
      </c>
      <c r="E5701">
        <v>97.639999000000003</v>
      </c>
      <c r="F5701">
        <v>97.980002999999996</v>
      </c>
      <c r="G5701">
        <v>97.980002999999996</v>
      </c>
      <c r="H5701">
        <v>0</v>
      </c>
    </row>
    <row r="5702" spans="1:8" x14ac:dyDescent="0.25">
      <c r="A5702" s="1">
        <v>42116</v>
      </c>
      <c r="B5702" s="1" t="str">
        <f t="shared" si="89"/>
        <v>2015M4</v>
      </c>
      <c r="C5702">
        <v>97.959998999999996</v>
      </c>
      <c r="D5702">
        <v>98.120002999999997</v>
      </c>
      <c r="E5702">
        <v>97.43</v>
      </c>
      <c r="F5702">
        <v>98.019997000000004</v>
      </c>
      <c r="G5702">
        <v>98.019997000000004</v>
      </c>
      <c r="H5702">
        <v>0</v>
      </c>
    </row>
    <row r="5703" spans="1:8" x14ac:dyDescent="0.25">
      <c r="A5703" s="1">
        <v>42117</v>
      </c>
      <c r="B5703" s="1" t="str">
        <f t="shared" si="89"/>
        <v>2015M4</v>
      </c>
      <c r="C5703">
        <v>98.050003000000004</v>
      </c>
      <c r="D5703">
        <v>98.43</v>
      </c>
      <c r="E5703">
        <v>97.150002000000001</v>
      </c>
      <c r="F5703">
        <v>97.279999000000004</v>
      </c>
      <c r="G5703">
        <v>97.279999000000004</v>
      </c>
      <c r="H5703">
        <v>0</v>
      </c>
    </row>
    <row r="5704" spans="1:8" x14ac:dyDescent="0.25">
      <c r="A5704" s="1">
        <v>42118</v>
      </c>
      <c r="B5704" s="1" t="str">
        <f t="shared" si="89"/>
        <v>2015M4</v>
      </c>
      <c r="C5704">
        <v>97.330001999999993</v>
      </c>
      <c r="D5704">
        <v>97.559997999999993</v>
      </c>
      <c r="E5704">
        <v>96.760002</v>
      </c>
      <c r="F5704">
        <v>96.919998000000007</v>
      </c>
      <c r="G5704">
        <v>96.919998000000007</v>
      </c>
      <c r="H5704">
        <v>0</v>
      </c>
    </row>
    <row r="5705" spans="1:8" x14ac:dyDescent="0.25">
      <c r="A5705" s="1">
        <v>42121</v>
      </c>
      <c r="B5705" s="1" t="str">
        <f t="shared" si="89"/>
        <v>2015M4</v>
      </c>
      <c r="C5705">
        <v>96.900002000000001</v>
      </c>
      <c r="D5705">
        <v>97.279999000000004</v>
      </c>
      <c r="E5705">
        <v>96.470000999999996</v>
      </c>
      <c r="F5705">
        <v>96.769997000000004</v>
      </c>
      <c r="G5705">
        <v>96.769997000000004</v>
      </c>
      <c r="H5705">
        <v>0</v>
      </c>
    </row>
    <row r="5706" spans="1:8" x14ac:dyDescent="0.25">
      <c r="A5706" s="1">
        <v>42122</v>
      </c>
      <c r="B5706" s="1" t="str">
        <f t="shared" si="89"/>
        <v>2015M4</v>
      </c>
      <c r="C5706">
        <v>96.790001000000004</v>
      </c>
      <c r="D5706">
        <v>96.93</v>
      </c>
      <c r="E5706">
        <v>96.010002</v>
      </c>
      <c r="F5706">
        <v>96.089995999999999</v>
      </c>
      <c r="G5706">
        <v>96.089995999999999</v>
      </c>
      <c r="H5706">
        <v>0</v>
      </c>
    </row>
    <row r="5707" spans="1:8" x14ac:dyDescent="0.25">
      <c r="A5707" s="1">
        <v>42123</v>
      </c>
      <c r="B5707" s="1" t="str">
        <f t="shared" si="89"/>
        <v>2015M4</v>
      </c>
      <c r="C5707">
        <v>96.129997000000003</v>
      </c>
      <c r="D5707">
        <v>96.18</v>
      </c>
      <c r="E5707">
        <v>94.68</v>
      </c>
      <c r="F5707">
        <v>95.120002999999997</v>
      </c>
      <c r="G5707">
        <v>95.120002999999997</v>
      </c>
      <c r="H5707">
        <v>0</v>
      </c>
    </row>
    <row r="5708" spans="1:8" x14ac:dyDescent="0.25">
      <c r="A5708" s="1">
        <v>42124</v>
      </c>
      <c r="B5708" s="1" t="str">
        <f t="shared" si="89"/>
        <v>2015M4</v>
      </c>
      <c r="C5708">
        <v>95.209998999999996</v>
      </c>
      <c r="D5708">
        <v>95.449996999999996</v>
      </c>
      <c r="E5708">
        <v>94.400002000000001</v>
      </c>
      <c r="F5708">
        <v>94.599997999999999</v>
      </c>
      <c r="G5708">
        <v>94.599997999999999</v>
      </c>
      <c r="H5708">
        <v>0</v>
      </c>
    </row>
    <row r="5709" spans="1:8" x14ac:dyDescent="0.25">
      <c r="A5709" s="1">
        <v>42125</v>
      </c>
      <c r="B5709" s="1" t="str">
        <f t="shared" si="89"/>
        <v>2015M5</v>
      </c>
      <c r="C5709">
        <v>94.830001999999993</v>
      </c>
      <c r="D5709">
        <v>95.400002000000001</v>
      </c>
      <c r="E5709">
        <v>94.5</v>
      </c>
      <c r="F5709">
        <v>95.300003000000004</v>
      </c>
      <c r="G5709">
        <v>95.300003000000004</v>
      </c>
      <c r="H5709">
        <v>0</v>
      </c>
    </row>
    <row r="5710" spans="1:8" x14ac:dyDescent="0.25">
      <c r="A5710" s="1">
        <v>42128</v>
      </c>
      <c r="B5710" s="1" t="str">
        <f t="shared" si="89"/>
        <v>2015M5</v>
      </c>
      <c r="C5710">
        <v>95.220000999999996</v>
      </c>
      <c r="D5710">
        <v>95.639999000000003</v>
      </c>
      <c r="E5710">
        <v>95.040001000000004</v>
      </c>
      <c r="F5710">
        <v>95.480002999999996</v>
      </c>
      <c r="G5710">
        <v>95.480002999999996</v>
      </c>
      <c r="H5710">
        <v>0</v>
      </c>
    </row>
    <row r="5711" spans="1:8" x14ac:dyDescent="0.25">
      <c r="A5711" s="1">
        <v>42129</v>
      </c>
      <c r="B5711" s="1" t="str">
        <f t="shared" si="89"/>
        <v>2015M5</v>
      </c>
      <c r="C5711">
        <v>95.440002000000007</v>
      </c>
      <c r="D5711">
        <v>95.949996999999996</v>
      </c>
      <c r="E5711">
        <v>94.879997000000003</v>
      </c>
      <c r="F5711">
        <v>95.129997000000003</v>
      </c>
      <c r="G5711">
        <v>95.129997000000003</v>
      </c>
      <c r="H5711">
        <v>0</v>
      </c>
    </row>
    <row r="5712" spans="1:8" x14ac:dyDescent="0.25">
      <c r="A5712" s="1">
        <v>42130</v>
      </c>
      <c r="B5712" s="1" t="str">
        <f t="shared" si="89"/>
        <v>2015M5</v>
      </c>
      <c r="C5712">
        <v>95.18</v>
      </c>
      <c r="D5712">
        <v>95.220000999999996</v>
      </c>
      <c r="E5712">
        <v>93.879997000000003</v>
      </c>
      <c r="F5712">
        <v>94.129997000000003</v>
      </c>
      <c r="G5712">
        <v>94.129997000000003</v>
      </c>
      <c r="H5712">
        <v>0</v>
      </c>
    </row>
    <row r="5713" spans="1:8" x14ac:dyDescent="0.25">
      <c r="A5713" s="1">
        <v>42131</v>
      </c>
      <c r="B5713" s="1" t="str">
        <f t="shared" si="89"/>
        <v>2015M5</v>
      </c>
      <c r="C5713">
        <v>94.129997000000003</v>
      </c>
      <c r="D5713">
        <v>94.830001999999993</v>
      </c>
      <c r="E5713">
        <v>93.889999000000003</v>
      </c>
      <c r="F5713">
        <v>94.620002999999997</v>
      </c>
      <c r="G5713">
        <v>94.620002999999997</v>
      </c>
      <c r="H5713">
        <v>0</v>
      </c>
    </row>
    <row r="5714" spans="1:8" x14ac:dyDescent="0.25">
      <c r="A5714" s="1">
        <v>42132</v>
      </c>
      <c r="B5714" s="1" t="str">
        <f t="shared" si="89"/>
        <v>2015M5</v>
      </c>
      <c r="C5714">
        <v>94.629997000000003</v>
      </c>
      <c r="D5714">
        <v>95.07</v>
      </c>
      <c r="E5714">
        <v>94.32</v>
      </c>
      <c r="F5714">
        <v>94.790001000000004</v>
      </c>
      <c r="G5714">
        <v>94.790001000000004</v>
      </c>
      <c r="H5714">
        <v>0</v>
      </c>
    </row>
    <row r="5715" spans="1:8" x14ac:dyDescent="0.25">
      <c r="A5715" s="1">
        <v>42135</v>
      </c>
      <c r="B5715" s="1" t="str">
        <f t="shared" si="89"/>
        <v>2015M5</v>
      </c>
      <c r="C5715">
        <v>94.800003000000004</v>
      </c>
      <c r="D5715">
        <v>95.260002</v>
      </c>
      <c r="E5715">
        <v>94.800003000000004</v>
      </c>
      <c r="F5715">
        <v>95.010002</v>
      </c>
      <c r="G5715">
        <v>95.010002</v>
      </c>
      <c r="H5715">
        <v>0</v>
      </c>
    </row>
    <row r="5716" spans="1:8" x14ac:dyDescent="0.25">
      <c r="A5716" s="1">
        <v>42136</v>
      </c>
      <c r="B5716" s="1" t="str">
        <f t="shared" si="89"/>
        <v>2015M5</v>
      </c>
      <c r="C5716">
        <v>95.050003000000004</v>
      </c>
      <c r="D5716">
        <v>95.160004000000001</v>
      </c>
      <c r="E5716">
        <v>94.239998</v>
      </c>
      <c r="F5716">
        <v>94.529999000000004</v>
      </c>
      <c r="G5716">
        <v>94.529999000000004</v>
      </c>
      <c r="H5716">
        <v>0</v>
      </c>
    </row>
    <row r="5717" spans="1:8" x14ac:dyDescent="0.25">
      <c r="A5717" s="1">
        <v>42137</v>
      </c>
      <c r="B5717" s="1" t="str">
        <f t="shared" si="89"/>
        <v>2015M5</v>
      </c>
      <c r="C5717">
        <v>94.559997999999993</v>
      </c>
      <c r="D5717">
        <v>94.589995999999999</v>
      </c>
      <c r="E5717">
        <v>93.459998999999996</v>
      </c>
      <c r="F5717">
        <v>93.620002999999997</v>
      </c>
      <c r="G5717">
        <v>93.620002999999997</v>
      </c>
      <c r="H5717">
        <v>0</v>
      </c>
    </row>
    <row r="5718" spans="1:8" x14ac:dyDescent="0.25">
      <c r="A5718" s="1">
        <v>42138</v>
      </c>
      <c r="B5718" s="1" t="str">
        <f t="shared" si="89"/>
        <v>2015M5</v>
      </c>
      <c r="C5718">
        <v>93.660004000000001</v>
      </c>
      <c r="D5718">
        <v>93.760002</v>
      </c>
      <c r="E5718">
        <v>93.129997000000003</v>
      </c>
      <c r="F5718">
        <v>93.360000999999997</v>
      </c>
      <c r="G5718">
        <v>93.360000999999997</v>
      </c>
      <c r="H5718">
        <v>0</v>
      </c>
    </row>
    <row r="5719" spans="1:8" x14ac:dyDescent="0.25">
      <c r="A5719" s="1">
        <v>42139</v>
      </c>
      <c r="B5719" s="1" t="str">
        <f t="shared" si="89"/>
        <v>2015M5</v>
      </c>
      <c r="C5719">
        <v>93.400002000000001</v>
      </c>
      <c r="D5719">
        <v>94.029999000000004</v>
      </c>
      <c r="E5719">
        <v>93.139999000000003</v>
      </c>
      <c r="F5719">
        <v>93.139999000000003</v>
      </c>
      <c r="G5719">
        <v>93.139999000000003</v>
      </c>
      <c r="H5719">
        <v>0</v>
      </c>
    </row>
    <row r="5720" spans="1:8" x14ac:dyDescent="0.25">
      <c r="A5720" s="1">
        <v>42142</v>
      </c>
      <c r="B5720" s="1" t="str">
        <f t="shared" si="89"/>
        <v>2015M5</v>
      </c>
      <c r="C5720">
        <v>93.230002999999996</v>
      </c>
      <c r="D5720">
        <v>94.269997000000004</v>
      </c>
      <c r="E5720">
        <v>93.230002999999996</v>
      </c>
      <c r="F5720">
        <v>94.190002000000007</v>
      </c>
      <c r="G5720">
        <v>94.190002000000007</v>
      </c>
      <c r="H5720">
        <v>0</v>
      </c>
    </row>
    <row r="5721" spans="1:8" x14ac:dyDescent="0.25">
      <c r="A5721" s="1">
        <v>42143</v>
      </c>
      <c r="B5721" s="1" t="str">
        <f t="shared" si="89"/>
        <v>2015M5</v>
      </c>
      <c r="C5721">
        <v>94.129997000000003</v>
      </c>
      <c r="D5721">
        <v>95.470000999999996</v>
      </c>
      <c r="E5721">
        <v>94.089995999999999</v>
      </c>
      <c r="F5721">
        <v>95.269997000000004</v>
      </c>
      <c r="G5721">
        <v>95.269997000000004</v>
      </c>
      <c r="H5721">
        <v>0</v>
      </c>
    </row>
    <row r="5722" spans="1:8" x14ac:dyDescent="0.25">
      <c r="A5722" s="1">
        <v>42144</v>
      </c>
      <c r="B5722" s="1" t="str">
        <f t="shared" si="89"/>
        <v>2015M5</v>
      </c>
      <c r="C5722">
        <v>95.309997999999993</v>
      </c>
      <c r="D5722">
        <v>95.839995999999999</v>
      </c>
      <c r="E5722">
        <v>95.260002</v>
      </c>
      <c r="F5722">
        <v>95.449996999999996</v>
      </c>
      <c r="G5722">
        <v>95.449996999999996</v>
      </c>
      <c r="H5722">
        <v>0</v>
      </c>
    </row>
    <row r="5723" spans="1:8" x14ac:dyDescent="0.25">
      <c r="A5723" s="1">
        <v>42145</v>
      </c>
      <c r="B5723" s="1" t="str">
        <f t="shared" si="89"/>
        <v>2015M5</v>
      </c>
      <c r="C5723">
        <v>95.589995999999999</v>
      </c>
      <c r="D5723">
        <v>95.650002000000001</v>
      </c>
      <c r="E5723">
        <v>94.970000999999996</v>
      </c>
      <c r="F5723">
        <v>95.260002</v>
      </c>
      <c r="G5723">
        <v>95.260002</v>
      </c>
      <c r="H5723">
        <v>0</v>
      </c>
    </row>
    <row r="5724" spans="1:8" x14ac:dyDescent="0.25">
      <c r="A5724" s="1">
        <v>42146</v>
      </c>
      <c r="B5724" s="1" t="str">
        <f t="shared" si="89"/>
        <v>2015M5</v>
      </c>
      <c r="C5724">
        <v>95.400002000000001</v>
      </c>
      <c r="D5724">
        <v>96.269997000000004</v>
      </c>
      <c r="E5724">
        <v>94.82</v>
      </c>
      <c r="F5724">
        <v>96.010002</v>
      </c>
      <c r="G5724">
        <v>96.010002</v>
      </c>
      <c r="H5724">
        <v>0</v>
      </c>
    </row>
    <row r="5725" spans="1:8" x14ac:dyDescent="0.25">
      <c r="A5725" s="1">
        <v>42150</v>
      </c>
      <c r="B5725" s="1" t="str">
        <f t="shared" si="89"/>
        <v>2015M5</v>
      </c>
      <c r="C5725">
        <v>96.370002999999997</v>
      </c>
      <c r="D5725">
        <v>97.360000999999997</v>
      </c>
      <c r="E5725">
        <v>96.370002999999997</v>
      </c>
      <c r="F5725">
        <v>97.300003000000004</v>
      </c>
      <c r="G5725">
        <v>97.300003000000004</v>
      </c>
      <c r="H5725">
        <v>0</v>
      </c>
    </row>
    <row r="5726" spans="1:8" x14ac:dyDescent="0.25">
      <c r="A5726" s="1">
        <v>42151</v>
      </c>
      <c r="B5726" s="1" t="str">
        <f t="shared" si="89"/>
        <v>2015M5</v>
      </c>
      <c r="C5726">
        <v>97.209998999999996</v>
      </c>
      <c r="D5726">
        <v>97.779999000000004</v>
      </c>
      <c r="E5726">
        <v>96.889999000000003</v>
      </c>
      <c r="F5726">
        <v>97.370002999999997</v>
      </c>
      <c r="G5726">
        <v>97.370002999999997</v>
      </c>
      <c r="H5726">
        <v>0</v>
      </c>
    </row>
    <row r="5727" spans="1:8" x14ac:dyDescent="0.25">
      <c r="A5727" s="1">
        <v>42152</v>
      </c>
      <c r="B5727" s="1" t="str">
        <f t="shared" si="89"/>
        <v>2015M5</v>
      </c>
      <c r="C5727">
        <v>97.279999000000004</v>
      </c>
      <c r="D5727">
        <v>97.629997000000003</v>
      </c>
      <c r="E5727">
        <v>96.870002999999997</v>
      </c>
      <c r="F5727">
        <v>96.970000999999996</v>
      </c>
      <c r="G5727">
        <v>96.970000999999996</v>
      </c>
      <c r="H5727">
        <v>0</v>
      </c>
    </row>
    <row r="5728" spans="1:8" x14ac:dyDescent="0.25">
      <c r="A5728" s="1">
        <v>42153</v>
      </c>
      <c r="B5728" s="1" t="str">
        <f t="shared" si="89"/>
        <v>2015M5</v>
      </c>
      <c r="C5728">
        <v>96.879997000000003</v>
      </c>
      <c r="D5728">
        <v>97.190002000000007</v>
      </c>
      <c r="E5728">
        <v>96.75</v>
      </c>
      <c r="F5728">
        <v>96.910004000000001</v>
      </c>
      <c r="G5728">
        <v>96.910004000000001</v>
      </c>
      <c r="H5728">
        <v>0</v>
      </c>
    </row>
    <row r="5729" spans="1:8" x14ac:dyDescent="0.25">
      <c r="A5729" s="1">
        <v>42156</v>
      </c>
      <c r="B5729" s="1" t="str">
        <f t="shared" si="89"/>
        <v>2015M6</v>
      </c>
      <c r="C5729">
        <v>96.889999000000003</v>
      </c>
      <c r="D5729">
        <v>97.68</v>
      </c>
      <c r="E5729">
        <v>96.889999000000003</v>
      </c>
      <c r="F5729">
        <v>97.389999000000003</v>
      </c>
      <c r="G5729">
        <v>97.389999000000003</v>
      </c>
      <c r="H5729">
        <v>0</v>
      </c>
    </row>
    <row r="5730" spans="1:8" x14ac:dyDescent="0.25">
      <c r="A5730" s="1">
        <v>42157</v>
      </c>
      <c r="B5730" s="1" t="str">
        <f t="shared" si="89"/>
        <v>2015M6</v>
      </c>
      <c r="C5730">
        <v>97.440002000000007</v>
      </c>
      <c r="D5730">
        <v>97.529999000000004</v>
      </c>
      <c r="E5730">
        <v>95.669998000000007</v>
      </c>
      <c r="F5730">
        <v>95.839995999999999</v>
      </c>
      <c r="G5730">
        <v>95.839995999999999</v>
      </c>
      <c r="H5730">
        <v>0</v>
      </c>
    </row>
    <row r="5731" spans="1:8" x14ac:dyDescent="0.25">
      <c r="A5731" s="1">
        <v>42158</v>
      </c>
      <c r="B5731" s="1" t="str">
        <f t="shared" si="89"/>
        <v>2015M6</v>
      </c>
      <c r="C5731">
        <v>95.93</v>
      </c>
      <c r="D5731">
        <v>96.510002</v>
      </c>
      <c r="E5731">
        <v>95.209998999999996</v>
      </c>
      <c r="F5731">
        <v>95.470000999999996</v>
      </c>
      <c r="G5731">
        <v>95.470000999999996</v>
      </c>
      <c r="H5731">
        <v>0</v>
      </c>
    </row>
    <row r="5732" spans="1:8" x14ac:dyDescent="0.25">
      <c r="A5732" s="1">
        <v>42159</v>
      </c>
      <c r="B5732" s="1" t="str">
        <f t="shared" si="89"/>
        <v>2015M6</v>
      </c>
      <c r="C5732">
        <v>95.410004000000001</v>
      </c>
      <c r="D5732">
        <v>95.580001999999993</v>
      </c>
      <c r="E5732">
        <v>94.650002000000001</v>
      </c>
      <c r="F5732">
        <v>95.459998999999996</v>
      </c>
      <c r="G5732">
        <v>95.459998999999996</v>
      </c>
      <c r="H5732">
        <v>0</v>
      </c>
    </row>
    <row r="5733" spans="1:8" x14ac:dyDescent="0.25">
      <c r="A5733" s="1">
        <v>42160</v>
      </c>
      <c r="B5733" s="1" t="str">
        <f t="shared" si="89"/>
        <v>2015M6</v>
      </c>
      <c r="C5733">
        <v>95.779999000000004</v>
      </c>
      <c r="D5733">
        <v>96.910004000000001</v>
      </c>
      <c r="E5733">
        <v>95.360000999999997</v>
      </c>
      <c r="F5733">
        <v>96.309997999999993</v>
      </c>
      <c r="G5733">
        <v>96.309997999999993</v>
      </c>
      <c r="H5733">
        <v>0</v>
      </c>
    </row>
    <row r="5734" spans="1:8" x14ac:dyDescent="0.25">
      <c r="A5734" s="1">
        <v>42163</v>
      </c>
      <c r="B5734" s="1" t="str">
        <f t="shared" si="89"/>
        <v>2015M6</v>
      </c>
      <c r="C5734">
        <v>96.339995999999999</v>
      </c>
      <c r="D5734">
        <v>96.550003000000004</v>
      </c>
      <c r="E5734">
        <v>95.050003000000004</v>
      </c>
      <c r="F5734">
        <v>95.300003000000004</v>
      </c>
      <c r="G5734">
        <v>95.300003000000004</v>
      </c>
      <c r="H5734">
        <v>0</v>
      </c>
    </row>
    <row r="5735" spans="1:8" x14ac:dyDescent="0.25">
      <c r="A5735" s="1">
        <v>42164</v>
      </c>
      <c r="B5735" s="1" t="str">
        <f t="shared" si="89"/>
        <v>2015M6</v>
      </c>
      <c r="C5735">
        <v>95.25</v>
      </c>
      <c r="D5735">
        <v>95.580001999999993</v>
      </c>
      <c r="E5735">
        <v>94.849997999999999</v>
      </c>
      <c r="F5735">
        <v>95.169998000000007</v>
      </c>
      <c r="G5735">
        <v>95.169998000000007</v>
      </c>
      <c r="H5735">
        <v>0</v>
      </c>
    </row>
    <row r="5736" spans="1:8" x14ac:dyDescent="0.25">
      <c r="A5736" s="1">
        <v>42165</v>
      </c>
      <c r="B5736" s="1" t="str">
        <f t="shared" si="89"/>
        <v>2015M6</v>
      </c>
      <c r="C5736">
        <v>95.139999000000003</v>
      </c>
      <c r="D5736">
        <v>95.230002999999996</v>
      </c>
      <c r="E5736">
        <v>94.32</v>
      </c>
      <c r="F5736">
        <v>94.650002000000001</v>
      </c>
      <c r="G5736">
        <v>94.650002000000001</v>
      </c>
      <c r="H5736">
        <v>0</v>
      </c>
    </row>
    <row r="5737" spans="1:8" x14ac:dyDescent="0.25">
      <c r="A5737" s="1">
        <v>42166</v>
      </c>
      <c r="B5737" s="1" t="str">
        <f t="shared" si="89"/>
        <v>2015M6</v>
      </c>
      <c r="C5737">
        <v>94.699996999999996</v>
      </c>
      <c r="D5737">
        <v>95.599997999999999</v>
      </c>
      <c r="E5737">
        <v>94.699996999999996</v>
      </c>
      <c r="F5737">
        <v>94.980002999999996</v>
      </c>
      <c r="G5737">
        <v>94.980002999999996</v>
      </c>
      <c r="H5737">
        <v>0</v>
      </c>
    </row>
    <row r="5738" spans="1:8" x14ac:dyDescent="0.25">
      <c r="A5738" s="1">
        <v>42167</v>
      </c>
      <c r="B5738" s="1" t="str">
        <f t="shared" si="89"/>
        <v>2015M6</v>
      </c>
      <c r="C5738">
        <v>95.089995999999999</v>
      </c>
      <c r="D5738">
        <v>95.68</v>
      </c>
      <c r="E5738">
        <v>94.690002000000007</v>
      </c>
      <c r="F5738">
        <v>94.970000999999996</v>
      </c>
      <c r="G5738">
        <v>94.970000999999996</v>
      </c>
      <c r="H5738">
        <v>0</v>
      </c>
    </row>
    <row r="5739" spans="1:8" x14ac:dyDescent="0.25">
      <c r="A5739" s="1">
        <v>42170</v>
      </c>
      <c r="B5739" s="1" t="str">
        <f t="shared" si="89"/>
        <v>2015M6</v>
      </c>
      <c r="C5739">
        <v>95.199996999999996</v>
      </c>
      <c r="D5739">
        <v>95.389999000000003</v>
      </c>
      <c r="E5739">
        <v>94.730002999999996</v>
      </c>
      <c r="F5739">
        <v>94.809997999999993</v>
      </c>
      <c r="G5739">
        <v>94.809997999999993</v>
      </c>
      <c r="H5739">
        <v>0</v>
      </c>
    </row>
    <row r="5740" spans="1:8" x14ac:dyDescent="0.25">
      <c r="A5740" s="1">
        <v>42171</v>
      </c>
      <c r="B5740" s="1" t="str">
        <f t="shared" si="89"/>
        <v>2015M6</v>
      </c>
      <c r="C5740">
        <v>94.849997999999999</v>
      </c>
      <c r="D5740">
        <v>95.230002999999996</v>
      </c>
      <c r="E5740">
        <v>94.559997999999993</v>
      </c>
      <c r="F5740">
        <v>95</v>
      </c>
      <c r="G5740">
        <v>95</v>
      </c>
      <c r="H5740">
        <v>0</v>
      </c>
    </row>
    <row r="5741" spans="1:8" x14ac:dyDescent="0.25">
      <c r="A5741" s="1">
        <v>42172</v>
      </c>
      <c r="B5741" s="1" t="str">
        <f t="shared" si="89"/>
        <v>2015M6</v>
      </c>
      <c r="C5741">
        <v>94.959998999999996</v>
      </c>
      <c r="D5741">
        <v>95.18</v>
      </c>
      <c r="E5741">
        <v>94.110000999999997</v>
      </c>
      <c r="F5741">
        <v>94.300003000000004</v>
      </c>
      <c r="G5741">
        <v>94.300003000000004</v>
      </c>
      <c r="H5741">
        <v>0</v>
      </c>
    </row>
    <row r="5742" spans="1:8" x14ac:dyDescent="0.25">
      <c r="A5742" s="1">
        <v>42173</v>
      </c>
      <c r="B5742" s="1" t="str">
        <f t="shared" si="89"/>
        <v>2015M6</v>
      </c>
      <c r="C5742">
        <v>94.220000999999996</v>
      </c>
      <c r="D5742">
        <v>94.230002999999996</v>
      </c>
      <c r="E5742">
        <v>93.559997999999993</v>
      </c>
      <c r="F5742">
        <v>94.040001000000004</v>
      </c>
      <c r="G5742">
        <v>94.040001000000004</v>
      </c>
      <c r="H5742">
        <v>0</v>
      </c>
    </row>
    <row r="5743" spans="1:8" x14ac:dyDescent="0.25">
      <c r="A5743" s="1">
        <v>42174</v>
      </c>
      <c r="B5743" s="1" t="str">
        <f t="shared" si="89"/>
        <v>2015M6</v>
      </c>
      <c r="C5743">
        <v>94.019997000000004</v>
      </c>
      <c r="D5743">
        <v>94.5</v>
      </c>
      <c r="E5743">
        <v>93.900002000000001</v>
      </c>
      <c r="F5743">
        <v>94.089995999999999</v>
      </c>
      <c r="G5743">
        <v>94.089995999999999</v>
      </c>
      <c r="H5743">
        <v>0</v>
      </c>
    </row>
    <row r="5744" spans="1:8" x14ac:dyDescent="0.25">
      <c r="A5744" s="1">
        <v>42177</v>
      </c>
      <c r="B5744" s="1" t="str">
        <f t="shared" si="89"/>
        <v>2015M6</v>
      </c>
      <c r="C5744">
        <v>94.059997999999993</v>
      </c>
      <c r="D5744">
        <v>94.449996999999996</v>
      </c>
      <c r="E5744">
        <v>93.809997999999993</v>
      </c>
      <c r="F5744">
        <v>94.330001999999993</v>
      </c>
      <c r="G5744">
        <v>94.330001999999993</v>
      </c>
      <c r="H5744">
        <v>0</v>
      </c>
    </row>
    <row r="5745" spans="1:8" x14ac:dyDescent="0.25">
      <c r="A5745" s="1">
        <v>42178</v>
      </c>
      <c r="B5745" s="1" t="str">
        <f t="shared" si="89"/>
        <v>2015M6</v>
      </c>
      <c r="C5745">
        <v>94.300003000000004</v>
      </c>
      <c r="D5745">
        <v>95.639999000000003</v>
      </c>
      <c r="E5745">
        <v>94.300003000000004</v>
      </c>
      <c r="F5745">
        <v>95.43</v>
      </c>
      <c r="G5745">
        <v>95.43</v>
      </c>
      <c r="H5745">
        <v>0</v>
      </c>
    </row>
    <row r="5746" spans="1:8" x14ac:dyDescent="0.25">
      <c r="A5746" s="1">
        <v>42179</v>
      </c>
      <c r="B5746" s="1" t="str">
        <f t="shared" si="89"/>
        <v>2015M6</v>
      </c>
      <c r="C5746">
        <v>95.379997000000003</v>
      </c>
      <c r="D5746">
        <v>95.540001000000004</v>
      </c>
      <c r="E5746">
        <v>94.93</v>
      </c>
      <c r="F5746">
        <v>95.260002</v>
      </c>
      <c r="G5746">
        <v>95.260002</v>
      </c>
      <c r="H5746">
        <v>0</v>
      </c>
    </row>
    <row r="5747" spans="1:8" x14ac:dyDescent="0.25">
      <c r="A5747" s="1">
        <v>42180</v>
      </c>
      <c r="B5747" s="1" t="str">
        <f t="shared" si="89"/>
        <v>2015M6</v>
      </c>
      <c r="C5747">
        <v>95.269997000000004</v>
      </c>
      <c r="D5747">
        <v>95.510002</v>
      </c>
      <c r="E5747">
        <v>95.089995999999999</v>
      </c>
      <c r="F5747">
        <v>95.190002000000007</v>
      </c>
      <c r="G5747">
        <v>95.190002000000007</v>
      </c>
      <c r="H5747">
        <v>0</v>
      </c>
    </row>
    <row r="5748" spans="1:8" x14ac:dyDescent="0.25">
      <c r="A5748" s="1">
        <v>42181</v>
      </c>
      <c r="B5748" s="1" t="str">
        <f t="shared" si="89"/>
        <v>2015M6</v>
      </c>
      <c r="C5748">
        <v>95.169998000000007</v>
      </c>
      <c r="D5748">
        <v>95.669998000000007</v>
      </c>
      <c r="E5748">
        <v>95.080001999999993</v>
      </c>
      <c r="F5748">
        <v>95.470000999999996</v>
      </c>
      <c r="G5748">
        <v>95.470000999999996</v>
      </c>
      <c r="H5748">
        <v>0</v>
      </c>
    </row>
    <row r="5749" spans="1:8" x14ac:dyDescent="0.25">
      <c r="A5749" s="1">
        <v>42184</v>
      </c>
      <c r="B5749" s="1" t="str">
        <f t="shared" si="89"/>
        <v>2015M6</v>
      </c>
      <c r="C5749">
        <v>96.260002</v>
      </c>
      <c r="D5749">
        <v>96.370002999999997</v>
      </c>
      <c r="E5749">
        <v>94.68</v>
      </c>
      <c r="F5749">
        <v>94.790001000000004</v>
      </c>
      <c r="G5749">
        <v>94.790001000000004</v>
      </c>
      <c r="H5749">
        <v>0</v>
      </c>
    </row>
    <row r="5750" spans="1:8" x14ac:dyDescent="0.25">
      <c r="A5750" s="1">
        <v>42185</v>
      </c>
      <c r="B5750" s="1" t="str">
        <f t="shared" si="89"/>
        <v>2015M6</v>
      </c>
      <c r="C5750">
        <v>95.029999000000004</v>
      </c>
      <c r="D5750">
        <v>95.68</v>
      </c>
      <c r="E5750">
        <v>94.849997999999999</v>
      </c>
      <c r="F5750">
        <v>95.489998</v>
      </c>
      <c r="G5750">
        <v>95.489998</v>
      </c>
      <c r="H5750">
        <v>0</v>
      </c>
    </row>
    <row r="5751" spans="1:8" x14ac:dyDescent="0.25">
      <c r="A5751" s="1">
        <v>42186</v>
      </c>
      <c r="B5751" s="1" t="str">
        <f t="shared" si="89"/>
        <v>2015M7</v>
      </c>
      <c r="C5751">
        <v>95.599997999999999</v>
      </c>
      <c r="D5751">
        <v>96.349997999999999</v>
      </c>
      <c r="E5751">
        <v>95.470000999999996</v>
      </c>
      <c r="F5751">
        <v>96.309997999999993</v>
      </c>
      <c r="G5751">
        <v>96.309997999999993</v>
      </c>
      <c r="H5751">
        <v>0</v>
      </c>
    </row>
    <row r="5752" spans="1:8" x14ac:dyDescent="0.25">
      <c r="A5752" s="1">
        <v>42187</v>
      </c>
      <c r="B5752" s="1" t="str">
        <f t="shared" si="89"/>
        <v>2015M7</v>
      </c>
      <c r="C5752">
        <v>96.32</v>
      </c>
      <c r="D5752">
        <v>96.419998000000007</v>
      </c>
      <c r="E5752">
        <v>95.870002999999997</v>
      </c>
      <c r="F5752">
        <v>96.110000999999997</v>
      </c>
      <c r="G5752">
        <v>96.110000999999997</v>
      </c>
      <c r="H5752">
        <v>0</v>
      </c>
    </row>
    <row r="5753" spans="1:8" x14ac:dyDescent="0.25">
      <c r="A5753" s="1">
        <v>42191</v>
      </c>
      <c r="B5753" s="1" t="str">
        <f t="shared" si="89"/>
        <v>2015M7</v>
      </c>
      <c r="C5753">
        <v>95.940002000000007</v>
      </c>
      <c r="D5753">
        <v>96.629997000000003</v>
      </c>
      <c r="E5753">
        <v>95.940002000000007</v>
      </c>
      <c r="F5753">
        <v>96.300003000000004</v>
      </c>
      <c r="G5753">
        <v>96.300003000000004</v>
      </c>
      <c r="H5753">
        <v>0</v>
      </c>
    </row>
    <row r="5754" spans="1:8" x14ac:dyDescent="0.25">
      <c r="A5754" s="1">
        <v>42192</v>
      </c>
      <c r="B5754" s="1" t="str">
        <f t="shared" si="89"/>
        <v>2015M7</v>
      </c>
      <c r="C5754">
        <v>96.279999000000004</v>
      </c>
      <c r="D5754">
        <v>97.239998</v>
      </c>
      <c r="E5754">
        <v>96.279999000000004</v>
      </c>
      <c r="F5754">
        <v>96.870002999999997</v>
      </c>
      <c r="G5754">
        <v>96.870002999999997</v>
      </c>
      <c r="H5754">
        <v>0</v>
      </c>
    </row>
    <row r="5755" spans="1:8" x14ac:dyDescent="0.25">
      <c r="A5755" s="1">
        <v>42193</v>
      </c>
      <c r="B5755" s="1" t="str">
        <f t="shared" si="89"/>
        <v>2015M7</v>
      </c>
      <c r="C5755">
        <v>96.68</v>
      </c>
      <c r="D5755">
        <v>96.879997000000003</v>
      </c>
      <c r="E5755">
        <v>96.120002999999997</v>
      </c>
      <c r="F5755">
        <v>96.290001000000004</v>
      </c>
      <c r="G5755">
        <v>96.290001000000004</v>
      </c>
      <c r="H5755">
        <v>0</v>
      </c>
    </row>
    <row r="5756" spans="1:8" x14ac:dyDescent="0.25">
      <c r="A5756" s="1">
        <v>42194</v>
      </c>
      <c r="B5756" s="1" t="str">
        <f t="shared" si="89"/>
        <v>2015M7</v>
      </c>
      <c r="C5756">
        <v>96.230002999999996</v>
      </c>
      <c r="D5756">
        <v>96.760002</v>
      </c>
      <c r="E5756">
        <v>95.970000999999996</v>
      </c>
      <c r="F5756">
        <v>96.610000999999997</v>
      </c>
      <c r="G5756">
        <v>96.610000999999997</v>
      </c>
      <c r="H5756">
        <v>0</v>
      </c>
    </row>
    <row r="5757" spans="1:8" x14ac:dyDescent="0.25">
      <c r="A5757" s="1">
        <v>42195</v>
      </c>
      <c r="B5757" s="1" t="str">
        <f t="shared" si="89"/>
        <v>2015M7</v>
      </c>
      <c r="C5757">
        <v>96.370002999999997</v>
      </c>
      <c r="D5757">
        <v>96.400002000000001</v>
      </c>
      <c r="E5757">
        <v>95.449996999999996</v>
      </c>
      <c r="F5757">
        <v>96.029999000000004</v>
      </c>
      <c r="G5757">
        <v>96.029999000000004</v>
      </c>
      <c r="H5757">
        <v>0</v>
      </c>
    </row>
    <row r="5758" spans="1:8" x14ac:dyDescent="0.25">
      <c r="A5758" s="1">
        <v>42198</v>
      </c>
      <c r="B5758" s="1" t="str">
        <f t="shared" si="89"/>
        <v>2015M7</v>
      </c>
      <c r="C5758">
        <v>95.769997000000004</v>
      </c>
      <c r="D5758">
        <v>96.860000999999997</v>
      </c>
      <c r="E5758">
        <v>95.629997000000003</v>
      </c>
      <c r="F5758">
        <v>96.860000999999997</v>
      </c>
      <c r="G5758">
        <v>96.860000999999997</v>
      </c>
      <c r="H5758">
        <v>0</v>
      </c>
    </row>
    <row r="5759" spans="1:8" x14ac:dyDescent="0.25">
      <c r="A5759" s="1">
        <v>42199</v>
      </c>
      <c r="B5759" s="1" t="str">
        <f t="shared" si="89"/>
        <v>2015M7</v>
      </c>
      <c r="C5759">
        <v>96.839995999999999</v>
      </c>
      <c r="D5759">
        <v>97.050003000000004</v>
      </c>
      <c r="E5759">
        <v>96.269997000000004</v>
      </c>
      <c r="F5759">
        <v>96.639999000000003</v>
      </c>
      <c r="G5759">
        <v>96.639999000000003</v>
      </c>
      <c r="H5759">
        <v>0</v>
      </c>
    </row>
    <row r="5760" spans="1:8" x14ac:dyDescent="0.25">
      <c r="A5760" s="1">
        <v>42200</v>
      </c>
      <c r="B5760" s="1" t="str">
        <f t="shared" si="89"/>
        <v>2015M7</v>
      </c>
      <c r="C5760">
        <v>96.650002000000001</v>
      </c>
      <c r="D5760">
        <v>97.309997999999993</v>
      </c>
      <c r="E5760">
        <v>96.529999000000004</v>
      </c>
      <c r="F5760">
        <v>97.129997000000003</v>
      </c>
      <c r="G5760">
        <v>97.129997000000003</v>
      </c>
      <c r="H5760">
        <v>0</v>
      </c>
    </row>
    <row r="5761" spans="1:8" x14ac:dyDescent="0.25">
      <c r="A5761" s="1">
        <v>42201</v>
      </c>
      <c r="B5761" s="1" t="str">
        <f t="shared" si="89"/>
        <v>2015M7</v>
      </c>
      <c r="C5761">
        <v>97.169998000000007</v>
      </c>
      <c r="D5761">
        <v>97.760002</v>
      </c>
      <c r="E5761">
        <v>97.169998000000007</v>
      </c>
      <c r="F5761">
        <v>97.660004000000001</v>
      </c>
      <c r="G5761">
        <v>97.660004000000001</v>
      </c>
      <c r="H5761">
        <v>0</v>
      </c>
    </row>
    <row r="5762" spans="1:8" x14ac:dyDescent="0.25">
      <c r="A5762" s="1">
        <v>42202</v>
      </c>
      <c r="B5762" s="1" t="str">
        <f t="shared" si="89"/>
        <v>2015M7</v>
      </c>
      <c r="C5762">
        <v>97.650002000000001</v>
      </c>
      <c r="D5762">
        <v>97.980002999999996</v>
      </c>
      <c r="E5762">
        <v>97.419998000000007</v>
      </c>
      <c r="F5762">
        <v>97.860000999999997</v>
      </c>
      <c r="G5762">
        <v>97.860000999999997</v>
      </c>
      <c r="H5762">
        <v>0</v>
      </c>
    </row>
    <row r="5763" spans="1:8" x14ac:dyDescent="0.25">
      <c r="A5763" s="1">
        <v>42205</v>
      </c>
      <c r="B5763" s="1" t="str">
        <f t="shared" ref="B5763:B5826" si="90">YEAR(A5763)&amp;"M"&amp;MONTH(A5763)</f>
        <v>2015M7</v>
      </c>
      <c r="C5763">
        <v>97.959998999999996</v>
      </c>
      <c r="D5763">
        <v>98.150002000000001</v>
      </c>
      <c r="E5763">
        <v>97.739998</v>
      </c>
      <c r="F5763">
        <v>98.029999000000004</v>
      </c>
      <c r="G5763">
        <v>98.029999000000004</v>
      </c>
      <c r="H5763">
        <v>0</v>
      </c>
    </row>
    <row r="5764" spans="1:8" x14ac:dyDescent="0.25">
      <c r="A5764" s="1">
        <v>42206</v>
      </c>
      <c r="B5764" s="1" t="str">
        <f t="shared" si="90"/>
        <v>2015M7</v>
      </c>
      <c r="C5764">
        <v>98.010002</v>
      </c>
      <c r="D5764">
        <v>98.150002000000001</v>
      </c>
      <c r="E5764">
        <v>97.139999000000003</v>
      </c>
      <c r="F5764">
        <v>97.330001999999993</v>
      </c>
      <c r="G5764">
        <v>97.330001999999993</v>
      </c>
      <c r="H5764">
        <v>0</v>
      </c>
    </row>
    <row r="5765" spans="1:8" x14ac:dyDescent="0.25">
      <c r="A5765" s="1">
        <v>42207</v>
      </c>
      <c r="B5765" s="1" t="str">
        <f t="shared" si="90"/>
        <v>2015M7</v>
      </c>
      <c r="C5765">
        <v>97.339995999999999</v>
      </c>
      <c r="D5765">
        <v>97.790001000000004</v>
      </c>
      <c r="E5765">
        <v>97.110000999999997</v>
      </c>
      <c r="F5765">
        <v>97.599997999999999</v>
      </c>
      <c r="G5765">
        <v>97.599997999999999</v>
      </c>
      <c r="H5765">
        <v>0</v>
      </c>
    </row>
    <row r="5766" spans="1:8" x14ac:dyDescent="0.25">
      <c r="A5766" s="1">
        <v>42208</v>
      </c>
      <c r="B5766" s="1" t="str">
        <f t="shared" si="90"/>
        <v>2015M7</v>
      </c>
      <c r="C5766">
        <v>97.449996999999996</v>
      </c>
      <c r="D5766">
        <v>97.510002</v>
      </c>
      <c r="E5766">
        <v>96.889999000000003</v>
      </c>
      <c r="F5766">
        <v>97.120002999999997</v>
      </c>
      <c r="G5766">
        <v>97.120002999999997</v>
      </c>
      <c r="H5766">
        <v>0</v>
      </c>
    </row>
    <row r="5767" spans="1:8" x14ac:dyDescent="0.25">
      <c r="A5767" s="1">
        <v>42209</v>
      </c>
      <c r="B5767" s="1" t="str">
        <f t="shared" si="90"/>
        <v>2015M7</v>
      </c>
      <c r="C5767">
        <v>97.18</v>
      </c>
      <c r="D5767">
        <v>97.620002999999997</v>
      </c>
      <c r="E5767">
        <v>97.120002999999997</v>
      </c>
      <c r="F5767">
        <v>97.239998</v>
      </c>
      <c r="G5767">
        <v>97.239998</v>
      </c>
      <c r="H5767">
        <v>0</v>
      </c>
    </row>
    <row r="5768" spans="1:8" x14ac:dyDescent="0.25">
      <c r="A5768" s="1">
        <v>42212</v>
      </c>
      <c r="B5768" s="1" t="str">
        <f t="shared" si="90"/>
        <v>2015M7</v>
      </c>
      <c r="C5768">
        <v>97.199996999999996</v>
      </c>
      <c r="D5768">
        <v>97.290001000000004</v>
      </c>
      <c r="E5768">
        <v>96.290001000000004</v>
      </c>
      <c r="F5768">
        <v>96.5</v>
      </c>
      <c r="G5768">
        <v>96.5</v>
      </c>
      <c r="H5768">
        <v>0</v>
      </c>
    </row>
    <row r="5769" spans="1:8" x14ac:dyDescent="0.25">
      <c r="A5769" s="1">
        <v>42213</v>
      </c>
      <c r="B5769" s="1" t="str">
        <f t="shared" si="90"/>
        <v>2015M7</v>
      </c>
      <c r="C5769">
        <v>96.580001999999993</v>
      </c>
      <c r="D5769">
        <v>96.970000999999996</v>
      </c>
      <c r="E5769">
        <v>96.470000999999996</v>
      </c>
      <c r="F5769">
        <v>96.769997000000004</v>
      </c>
      <c r="G5769">
        <v>96.769997000000004</v>
      </c>
      <c r="H5769">
        <v>0</v>
      </c>
    </row>
    <row r="5770" spans="1:8" x14ac:dyDescent="0.25">
      <c r="A5770" s="1">
        <v>42214</v>
      </c>
      <c r="B5770" s="1" t="str">
        <f t="shared" si="90"/>
        <v>2015M7</v>
      </c>
      <c r="C5770">
        <v>96.650002000000001</v>
      </c>
      <c r="D5770">
        <v>97.25</v>
      </c>
      <c r="E5770">
        <v>96.5</v>
      </c>
      <c r="F5770">
        <v>96.980002999999996</v>
      </c>
      <c r="G5770">
        <v>96.980002999999996</v>
      </c>
      <c r="H5770">
        <v>0</v>
      </c>
    </row>
    <row r="5771" spans="1:8" x14ac:dyDescent="0.25">
      <c r="A5771" s="1">
        <v>42215</v>
      </c>
      <c r="B5771" s="1" t="str">
        <f t="shared" si="90"/>
        <v>2015M7</v>
      </c>
      <c r="C5771">
        <v>97.139999000000003</v>
      </c>
      <c r="D5771">
        <v>97.769997000000004</v>
      </c>
      <c r="E5771">
        <v>97.139999000000003</v>
      </c>
      <c r="F5771">
        <v>97.559997999999993</v>
      </c>
      <c r="G5771">
        <v>97.559997999999993</v>
      </c>
      <c r="H5771">
        <v>0</v>
      </c>
    </row>
    <row r="5772" spans="1:8" x14ac:dyDescent="0.25">
      <c r="A5772" s="1">
        <v>42216</v>
      </c>
      <c r="B5772" s="1" t="str">
        <f t="shared" si="90"/>
        <v>2015M7</v>
      </c>
      <c r="C5772">
        <v>97.470000999999996</v>
      </c>
      <c r="D5772">
        <v>97.599997999999999</v>
      </c>
      <c r="E5772">
        <v>96.309997999999993</v>
      </c>
      <c r="F5772">
        <v>97.370002999999997</v>
      </c>
      <c r="G5772">
        <v>97.370002999999997</v>
      </c>
      <c r="H5772">
        <v>0</v>
      </c>
    </row>
    <row r="5773" spans="1:8" x14ac:dyDescent="0.25">
      <c r="A5773" s="1">
        <v>42219</v>
      </c>
      <c r="B5773" s="1" t="str">
        <f t="shared" si="90"/>
        <v>2015M8</v>
      </c>
      <c r="C5773">
        <v>97.220000999999996</v>
      </c>
      <c r="D5773">
        <v>97.580001999999993</v>
      </c>
      <c r="E5773">
        <v>97.160004000000001</v>
      </c>
      <c r="F5773">
        <v>97.489998</v>
      </c>
      <c r="G5773">
        <v>97.489998</v>
      </c>
      <c r="H5773">
        <v>0</v>
      </c>
    </row>
    <row r="5774" spans="1:8" x14ac:dyDescent="0.25">
      <c r="A5774" s="1">
        <v>42220</v>
      </c>
      <c r="B5774" s="1" t="str">
        <f t="shared" si="90"/>
        <v>2015M8</v>
      </c>
      <c r="C5774">
        <v>97.480002999999996</v>
      </c>
      <c r="D5774">
        <v>98</v>
      </c>
      <c r="E5774">
        <v>97.209998999999996</v>
      </c>
      <c r="F5774">
        <v>97.93</v>
      </c>
      <c r="G5774">
        <v>97.93</v>
      </c>
      <c r="H5774">
        <v>0</v>
      </c>
    </row>
    <row r="5775" spans="1:8" x14ac:dyDescent="0.25">
      <c r="A5775" s="1">
        <v>42221</v>
      </c>
      <c r="B5775" s="1" t="str">
        <f t="shared" si="90"/>
        <v>2015M8</v>
      </c>
      <c r="C5775">
        <v>97.910004000000001</v>
      </c>
      <c r="D5775">
        <v>98.220000999999996</v>
      </c>
      <c r="E5775">
        <v>97.639999000000003</v>
      </c>
      <c r="F5775">
        <v>97.959998999999996</v>
      </c>
      <c r="G5775">
        <v>97.959998999999996</v>
      </c>
      <c r="H5775">
        <v>0</v>
      </c>
    </row>
    <row r="5776" spans="1:8" x14ac:dyDescent="0.25">
      <c r="A5776" s="1">
        <v>42222</v>
      </c>
      <c r="B5776" s="1" t="str">
        <f t="shared" si="90"/>
        <v>2015M8</v>
      </c>
      <c r="C5776">
        <v>97.889999000000003</v>
      </c>
      <c r="D5776">
        <v>98.160004000000001</v>
      </c>
      <c r="E5776">
        <v>97.629997000000003</v>
      </c>
      <c r="F5776">
        <v>97.830001999999993</v>
      </c>
      <c r="G5776">
        <v>97.830001999999993</v>
      </c>
      <c r="H5776">
        <v>0</v>
      </c>
    </row>
    <row r="5777" spans="1:8" x14ac:dyDescent="0.25">
      <c r="A5777" s="1">
        <v>42223</v>
      </c>
      <c r="B5777" s="1" t="str">
        <f t="shared" si="90"/>
        <v>2015M8</v>
      </c>
      <c r="C5777">
        <v>97.790001000000004</v>
      </c>
      <c r="D5777">
        <v>98.330001999999993</v>
      </c>
      <c r="E5777">
        <v>97.510002</v>
      </c>
      <c r="F5777">
        <v>97.559997999999993</v>
      </c>
      <c r="G5777">
        <v>97.559997999999993</v>
      </c>
      <c r="H5777">
        <v>0</v>
      </c>
    </row>
    <row r="5778" spans="1:8" x14ac:dyDescent="0.25">
      <c r="A5778" s="1">
        <v>42226</v>
      </c>
      <c r="B5778" s="1" t="str">
        <f t="shared" si="90"/>
        <v>2015M8</v>
      </c>
      <c r="C5778">
        <v>97.57</v>
      </c>
      <c r="D5778">
        <v>97.919998000000007</v>
      </c>
      <c r="E5778">
        <v>97.040001000000004</v>
      </c>
      <c r="F5778">
        <v>97.160004000000001</v>
      </c>
      <c r="G5778">
        <v>97.160004000000001</v>
      </c>
      <c r="H5778">
        <v>0</v>
      </c>
    </row>
    <row r="5779" spans="1:8" x14ac:dyDescent="0.25">
      <c r="A5779" s="1">
        <v>42227</v>
      </c>
      <c r="B5779" s="1" t="str">
        <f t="shared" si="90"/>
        <v>2015M8</v>
      </c>
      <c r="C5779">
        <v>97.18</v>
      </c>
      <c r="D5779">
        <v>97.589995999999999</v>
      </c>
      <c r="E5779">
        <v>96.879997000000003</v>
      </c>
      <c r="F5779">
        <v>97.290001000000004</v>
      </c>
      <c r="G5779">
        <v>97.290001000000004</v>
      </c>
      <c r="H5779">
        <v>0</v>
      </c>
    </row>
    <row r="5780" spans="1:8" x14ac:dyDescent="0.25">
      <c r="A5780" s="1">
        <v>42228</v>
      </c>
      <c r="B5780" s="1" t="str">
        <f t="shared" si="90"/>
        <v>2015M8</v>
      </c>
      <c r="C5780">
        <v>97.18</v>
      </c>
      <c r="D5780">
        <v>97.330001999999993</v>
      </c>
      <c r="E5780">
        <v>95.93</v>
      </c>
      <c r="F5780">
        <v>96.260002</v>
      </c>
      <c r="G5780">
        <v>96.260002</v>
      </c>
      <c r="H5780">
        <v>0</v>
      </c>
    </row>
    <row r="5781" spans="1:8" x14ac:dyDescent="0.25">
      <c r="A5781" s="1">
        <v>42229</v>
      </c>
      <c r="B5781" s="1" t="str">
        <f t="shared" si="90"/>
        <v>2015M8</v>
      </c>
      <c r="C5781">
        <v>96.339995999999999</v>
      </c>
      <c r="D5781">
        <v>96.809997999999993</v>
      </c>
      <c r="E5781">
        <v>96.120002999999997</v>
      </c>
      <c r="F5781">
        <v>96.449996999999996</v>
      </c>
      <c r="G5781">
        <v>96.449996999999996</v>
      </c>
      <c r="H5781">
        <v>0</v>
      </c>
    </row>
    <row r="5782" spans="1:8" x14ac:dyDescent="0.25">
      <c r="A5782" s="1">
        <v>42230</v>
      </c>
      <c r="B5782" s="1" t="str">
        <f t="shared" si="90"/>
        <v>2015M8</v>
      </c>
      <c r="C5782">
        <v>96.379997000000003</v>
      </c>
      <c r="D5782">
        <v>96.68</v>
      </c>
      <c r="E5782">
        <v>96.089995999999999</v>
      </c>
      <c r="F5782">
        <v>96.57</v>
      </c>
      <c r="G5782">
        <v>96.57</v>
      </c>
      <c r="H5782">
        <v>0</v>
      </c>
    </row>
    <row r="5783" spans="1:8" x14ac:dyDescent="0.25">
      <c r="A5783" s="1">
        <v>42233</v>
      </c>
      <c r="B5783" s="1" t="str">
        <f t="shared" si="90"/>
        <v>2015M8</v>
      </c>
      <c r="C5783">
        <v>96.589995999999999</v>
      </c>
      <c r="D5783">
        <v>96.940002000000007</v>
      </c>
      <c r="E5783">
        <v>96.510002</v>
      </c>
      <c r="F5783">
        <v>96.82</v>
      </c>
      <c r="G5783">
        <v>96.82</v>
      </c>
      <c r="H5783">
        <v>0</v>
      </c>
    </row>
    <row r="5784" spans="1:8" x14ac:dyDescent="0.25">
      <c r="A5784" s="1">
        <v>42234</v>
      </c>
      <c r="B5784" s="1" t="str">
        <f t="shared" si="90"/>
        <v>2015M8</v>
      </c>
      <c r="C5784">
        <v>96.839995999999999</v>
      </c>
      <c r="D5784">
        <v>97.07</v>
      </c>
      <c r="E5784">
        <v>96.68</v>
      </c>
      <c r="F5784">
        <v>96.970000999999996</v>
      </c>
      <c r="G5784">
        <v>96.970000999999996</v>
      </c>
      <c r="H5784">
        <v>0</v>
      </c>
    </row>
    <row r="5785" spans="1:8" x14ac:dyDescent="0.25">
      <c r="A5785" s="1">
        <v>42235</v>
      </c>
      <c r="B5785" s="1" t="str">
        <f t="shared" si="90"/>
        <v>2015M8</v>
      </c>
      <c r="C5785">
        <v>97.010002</v>
      </c>
      <c r="D5785">
        <v>97.080001999999993</v>
      </c>
      <c r="E5785">
        <v>96.339995999999999</v>
      </c>
      <c r="F5785">
        <v>96.459998999999996</v>
      </c>
      <c r="G5785">
        <v>96.459998999999996</v>
      </c>
      <c r="H5785">
        <v>0</v>
      </c>
    </row>
    <row r="5786" spans="1:8" x14ac:dyDescent="0.25">
      <c r="A5786" s="1">
        <v>42236</v>
      </c>
      <c r="B5786" s="1" t="str">
        <f t="shared" si="90"/>
        <v>2015M8</v>
      </c>
      <c r="C5786">
        <v>96.449996999999996</v>
      </c>
      <c r="D5786">
        <v>96.580001999999993</v>
      </c>
      <c r="E5786">
        <v>95.720000999999996</v>
      </c>
      <c r="F5786">
        <v>95.75</v>
      </c>
      <c r="G5786">
        <v>95.75</v>
      </c>
      <c r="H5786">
        <v>0</v>
      </c>
    </row>
    <row r="5787" spans="1:8" x14ac:dyDescent="0.25">
      <c r="A5787" s="1">
        <v>42237</v>
      </c>
      <c r="B5787" s="1" t="str">
        <f t="shared" si="90"/>
        <v>2015M8</v>
      </c>
      <c r="C5787">
        <v>95.809997999999993</v>
      </c>
      <c r="D5787">
        <v>95.82</v>
      </c>
      <c r="E5787">
        <v>94.82</v>
      </c>
      <c r="F5787">
        <v>94.830001999999993</v>
      </c>
      <c r="G5787">
        <v>94.830001999999993</v>
      </c>
      <c r="H5787">
        <v>0</v>
      </c>
    </row>
    <row r="5788" spans="1:8" x14ac:dyDescent="0.25">
      <c r="A5788" s="1">
        <v>42240</v>
      </c>
      <c r="B5788" s="1" t="str">
        <f t="shared" si="90"/>
        <v>2015M8</v>
      </c>
      <c r="C5788">
        <v>94.860000999999997</v>
      </c>
      <c r="D5788">
        <v>94.959998999999996</v>
      </c>
      <c r="E5788">
        <v>92.620002999999997</v>
      </c>
      <c r="F5788">
        <v>93.309997999999993</v>
      </c>
      <c r="G5788">
        <v>93.309997999999993</v>
      </c>
      <c r="H5788">
        <v>0</v>
      </c>
    </row>
    <row r="5789" spans="1:8" x14ac:dyDescent="0.25">
      <c r="A5789" s="1">
        <v>42241</v>
      </c>
      <c r="B5789" s="1" t="str">
        <f t="shared" si="90"/>
        <v>2015M8</v>
      </c>
      <c r="C5789">
        <v>93.379997000000003</v>
      </c>
      <c r="D5789">
        <v>94.690002000000007</v>
      </c>
      <c r="E5789">
        <v>93.379997000000003</v>
      </c>
      <c r="F5789">
        <v>94.529999000000004</v>
      </c>
      <c r="G5789">
        <v>94.529999000000004</v>
      </c>
      <c r="H5789">
        <v>0</v>
      </c>
    </row>
    <row r="5790" spans="1:8" x14ac:dyDescent="0.25">
      <c r="A5790" s="1">
        <v>42242</v>
      </c>
      <c r="B5790" s="1" t="str">
        <f t="shared" si="90"/>
        <v>2015M8</v>
      </c>
      <c r="C5790">
        <v>93.959998999999996</v>
      </c>
      <c r="D5790">
        <v>95.440002000000007</v>
      </c>
      <c r="E5790">
        <v>93.720000999999996</v>
      </c>
      <c r="F5790">
        <v>95.099997999999999</v>
      </c>
      <c r="G5790">
        <v>95.099997999999999</v>
      </c>
      <c r="H5790">
        <v>0</v>
      </c>
    </row>
    <row r="5791" spans="1:8" x14ac:dyDescent="0.25">
      <c r="A5791" s="1">
        <v>42243</v>
      </c>
      <c r="B5791" s="1" t="str">
        <f t="shared" si="90"/>
        <v>2015M8</v>
      </c>
      <c r="C5791">
        <v>95.190002000000007</v>
      </c>
      <c r="D5791">
        <v>96.029999000000004</v>
      </c>
      <c r="E5791">
        <v>94.989998</v>
      </c>
      <c r="F5791">
        <v>95.610000999999997</v>
      </c>
      <c r="G5791">
        <v>95.610000999999997</v>
      </c>
      <c r="H5791">
        <v>0</v>
      </c>
    </row>
    <row r="5792" spans="1:8" x14ac:dyDescent="0.25">
      <c r="A5792" s="1">
        <v>42244</v>
      </c>
      <c r="B5792" s="1" t="str">
        <f t="shared" si="90"/>
        <v>2015M8</v>
      </c>
      <c r="C5792">
        <v>95.760002</v>
      </c>
      <c r="D5792">
        <v>96.32</v>
      </c>
      <c r="E5792">
        <v>95.379997000000003</v>
      </c>
      <c r="F5792">
        <v>96.110000999999997</v>
      </c>
      <c r="G5792">
        <v>96.110000999999997</v>
      </c>
      <c r="H5792">
        <v>0</v>
      </c>
    </row>
    <row r="5793" spans="1:8" x14ac:dyDescent="0.25">
      <c r="A5793" s="1">
        <v>42247</v>
      </c>
      <c r="B5793" s="1" t="str">
        <f t="shared" si="90"/>
        <v>2015M8</v>
      </c>
      <c r="C5793">
        <v>96.139999000000003</v>
      </c>
      <c r="D5793">
        <v>96.25</v>
      </c>
      <c r="E5793">
        <v>95.620002999999997</v>
      </c>
      <c r="F5793">
        <v>95.949996999999996</v>
      </c>
      <c r="G5793">
        <v>95.949996999999996</v>
      </c>
      <c r="H5793">
        <v>0</v>
      </c>
    </row>
    <row r="5794" spans="1:8" x14ac:dyDescent="0.25">
      <c r="A5794" s="1">
        <v>42248</v>
      </c>
      <c r="B5794" s="1" t="str">
        <f t="shared" si="90"/>
        <v>2015M9</v>
      </c>
      <c r="C5794">
        <v>95.93</v>
      </c>
      <c r="D5794">
        <v>95.93</v>
      </c>
      <c r="E5794">
        <v>95.190002000000007</v>
      </c>
      <c r="F5794">
        <v>95.449996999999996</v>
      </c>
      <c r="G5794">
        <v>95.449996999999996</v>
      </c>
      <c r="H5794">
        <v>0</v>
      </c>
    </row>
    <row r="5795" spans="1:8" x14ac:dyDescent="0.25">
      <c r="A5795" s="1">
        <v>42249</v>
      </c>
      <c r="B5795" s="1" t="str">
        <f t="shared" si="90"/>
        <v>2015M9</v>
      </c>
      <c r="C5795">
        <v>95.419998000000007</v>
      </c>
      <c r="D5795">
        <v>95.949996999999996</v>
      </c>
      <c r="E5795">
        <v>95.419998000000007</v>
      </c>
      <c r="F5795">
        <v>95.830001999999993</v>
      </c>
      <c r="G5795">
        <v>95.830001999999993</v>
      </c>
      <c r="H5795">
        <v>0</v>
      </c>
    </row>
    <row r="5796" spans="1:8" x14ac:dyDescent="0.25">
      <c r="A5796" s="1">
        <v>42250</v>
      </c>
      <c r="B5796" s="1" t="str">
        <f t="shared" si="90"/>
        <v>2015M9</v>
      </c>
      <c r="C5796">
        <v>95.959998999999996</v>
      </c>
      <c r="D5796">
        <v>96.620002999999997</v>
      </c>
      <c r="E5796">
        <v>95.790001000000004</v>
      </c>
      <c r="F5796">
        <v>96.410004000000001</v>
      </c>
      <c r="G5796">
        <v>96.410004000000001</v>
      </c>
      <c r="H5796">
        <v>0</v>
      </c>
    </row>
    <row r="5797" spans="1:8" x14ac:dyDescent="0.25">
      <c r="A5797" s="1">
        <v>42251</v>
      </c>
      <c r="B5797" s="1" t="str">
        <f t="shared" si="90"/>
        <v>2015M9</v>
      </c>
      <c r="C5797">
        <v>96.370002999999997</v>
      </c>
      <c r="D5797">
        <v>96.580001999999993</v>
      </c>
      <c r="E5797">
        <v>95.970000999999996</v>
      </c>
      <c r="F5797">
        <v>96.230002999999996</v>
      </c>
      <c r="G5797">
        <v>96.230002999999996</v>
      </c>
      <c r="H5797">
        <v>0</v>
      </c>
    </row>
    <row r="5798" spans="1:8" x14ac:dyDescent="0.25">
      <c r="A5798" s="1">
        <v>42255</v>
      </c>
      <c r="B5798" s="1" t="str">
        <f t="shared" si="90"/>
        <v>2015M9</v>
      </c>
      <c r="C5798">
        <v>96.150002000000001</v>
      </c>
      <c r="D5798">
        <v>96.239998</v>
      </c>
      <c r="E5798">
        <v>95.730002999999996</v>
      </c>
      <c r="F5798">
        <v>95.879997000000003</v>
      </c>
      <c r="G5798">
        <v>95.879997000000003</v>
      </c>
      <c r="H5798">
        <v>0</v>
      </c>
    </row>
    <row r="5799" spans="1:8" x14ac:dyDescent="0.25">
      <c r="A5799" s="1">
        <v>42256</v>
      </c>
      <c r="B5799" s="1" t="str">
        <f t="shared" si="90"/>
        <v>2015M9</v>
      </c>
      <c r="C5799">
        <v>95.839995999999999</v>
      </c>
      <c r="D5799">
        <v>96.410004000000001</v>
      </c>
      <c r="E5799">
        <v>95.839995999999999</v>
      </c>
      <c r="F5799">
        <v>96.010002</v>
      </c>
      <c r="G5799">
        <v>96.010002</v>
      </c>
      <c r="H5799">
        <v>0</v>
      </c>
    </row>
    <row r="5800" spans="1:8" x14ac:dyDescent="0.25">
      <c r="A5800" s="1">
        <v>42257</v>
      </c>
      <c r="B5800" s="1" t="str">
        <f t="shared" si="90"/>
        <v>2015M9</v>
      </c>
      <c r="C5800">
        <v>95.93</v>
      </c>
      <c r="D5800">
        <v>96.199996999999996</v>
      </c>
      <c r="E5800">
        <v>95.400002000000001</v>
      </c>
      <c r="F5800">
        <v>95.459998999999996</v>
      </c>
      <c r="G5800">
        <v>95.459998999999996</v>
      </c>
      <c r="H5800">
        <v>0</v>
      </c>
    </row>
    <row r="5801" spans="1:8" x14ac:dyDescent="0.25">
      <c r="A5801" s="1">
        <v>42258</v>
      </c>
      <c r="B5801" s="1" t="str">
        <f t="shared" si="90"/>
        <v>2015M9</v>
      </c>
      <c r="C5801">
        <v>95.440002000000007</v>
      </c>
      <c r="D5801">
        <v>95.690002000000007</v>
      </c>
      <c r="E5801">
        <v>95.120002999999997</v>
      </c>
      <c r="F5801">
        <v>95.190002000000007</v>
      </c>
      <c r="G5801">
        <v>95.190002000000007</v>
      </c>
      <c r="H5801">
        <v>0</v>
      </c>
    </row>
    <row r="5802" spans="1:8" x14ac:dyDescent="0.25">
      <c r="A5802" s="1">
        <v>42261</v>
      </c>
      <c r="B5802" s="1" t="str">
        <f t="shared" si="90"/>
        <v>2015M9</v>
      </c>
      <c r="C5802">
        <v>95.18</v>
      </c>
      <c r="D5802">
        <v>95.449996999999996</v>
      </c>
      <c r="E5802">
        <v>94.910004000000001</v>
      </c>
      <c r="F5802">
        <v>95.25</v>
      </c>
      <c r="G5802">
        <v>95.25</v>
      </c>
      <c r="H5802">
        <v>0</v>
      </c>
    </row>
    <row r="5803" spans="1:8" x14ac:dyDescent="0.25">
      <c r="A5803" s="1">
        <v>42262</v>
      </c>
      <c r="B5803" s="1" t="str">
        <f t="shared" si="90"/>
        <v>2015M9</v>
      </c>
      <c r="C5803">
        <v>95.309997999999993</v>
      </c>
      <c r="D5803">
        <v>95.68</v>
      </c>
      <c r="E5803">
        <v>95.129997000000003</v>
      </c>
      <c r="F5803">
        <v>95.610000999999997</v>
      </c>
      <c r="G5803">
        <v>95.610000999999997</v>
      </c>
      <c r="H5803">
        <v>0</v>
      </c>
    </row>
    <row r="5804" spans="1:8" x14ac:dyDescent="0.25">
      <c r="A5804" s="1">
        <v>42263</v>
      </c>
      <c r="B5804" s="1" t="str">
        <f t="shared" si="90"/>
        <v>2015M9</v>
      </c>
      <c r="C5804">
        <v>95.589995999999999</v>
      </c>
      <c r="D5804">
        <v>95.849997999999999</v>
      </c>
      <c r="E5804">
        <v>95.160004000000001</v>
      </c>
      <c r="F5804">
        <v>95.419998000000007</v>
      </c>
      <c r="G5804">
        <v>95.419998000000007</v>
      </c>
      <c r="H5804">
        <v>0</v>
      </c>
    </row>
    <row r="5805" spans="1:8" x14ac:dyDescent="0.25">
      <c r="A5805" s="1">
        <v>42264</v>
      </c>
      <c r="B5805" s="1" t="str">
        <f t="shared" si="90"/>
        <v>2015M9</v>
      </c>
      <c r="C5805">
        <v>95.300003000000004</v>
      </c>
      <c r="D5805">
        <v>95.389999000000003</v>
      </c>
      <c r="E5805">
        <v>94.360000999999997</v>
      </c>
      <c r="F5805">
        <v>94.550003000000004</v>
      </c>
      <c r="G5805">
        <v>94.550003000000004</v>
      </c>
      <c r="H5805">
        <v>0</v>
      </c>
    </row>
    <row r="5806" spans="1:8" x14ac:dyDescent="0.25">
      <c r="A5806" s="1">
        <v>42265</v>
      </c>
      <c r="B5806" s="1" t="str">
        <f t="shared" si="90"/>
        <v>2015M9</v>
      </c>
      <c r="C5806">
        <v>94.650002000000001</v>
      </c>
      <c r="D5806">
        <v>95.379997000000003</v>
      </c>
      <c r="E5806">
        <v>94.059997999999993</v>
      </c>
      <c r="F5806">
        <v>94.860000999999997</v>
      </c>
      <c r="G5806">
        <v>94.860000999999997</v>
      </c>
      <c r="H5806">
        <v>0</v>
      </c>
    </row>
    <row r="5807" spans="1:8" x14ac:dyDescent="0.25">
      <c r="A5807" s="1">
        <v>42268</v>
      </c>
      <c r="B5807" s="1" t="str">
        <f t="shared" si="90"/>
        <v>2015M9</v>
      </c>
      <c r="C5807">
        <v>95.32</v>
      </c>
      <c r="D5807">
        <v>95.980002999999996</v>
      </c>
      <c r="E5807">
        <v>95.040001000000004</v>
      </c>
      <c r="F5807">
        <v>95.889999000000003</v>
      </c>
      <c r="G5807">
        <v>95.889999000000003</v>
      </c>
      <c r="H5807">
        <v>0</v>
      </c>
    </row>
    <row r="5808" spans="1:8" x14ac:dyDescent="0.25">
      <c r="A5808" s="1">
        <v>42269</v>
      </c>
      <c r="B5808" s="1" t="str">
        <f t="shared" si="90"/>
        <v>2015M9</v>
      </c>
      <c r="C5808">
        <v>95.919998000000007</v>
      </c>
      <c r="D5808">
        <v>96.400002000000001</v>
      </c>
      <c r="E5808">
        <v>95.760002</v>
      </c>
      <c r="F5808">
        <v>96.279999000000004</v>
      </c>
      <c r="G5808">
        <v>96.279999000000004</v>
      </c>
      <c r="H5808">
        <v>0</v>
      </c>
    </row>
    <row r="5809" spans="1:8" x14ac:dyDescent="0.25">
      <c r="A5809" s="1">
        <v>42270</v>
      </c>
      <c r="B5809" s="1" t="str">
        <f t="shared" si="90"/>
        <v>2015M9</v>
      </c>
      <c r="C5809">
        <v>96.309997999999993</v>
      </c>
      <c r="D5809">
        <v>96.550003000000004</v>
      </c>
      <c r="E5809">
        <v>96.019997000000004</v>
      </c>
      <c r="F5809">
        <v>96.07</v>
      </c>
      <c r="G5809">
        <v>96.07</v>
      </c>
      <c r="H5809">
        <v>0</v>
      </c>
    </row>
    <row r="5810" spans="1:8" x14ac:dyDescent="0.25">
      <c r="A5810" s="1">
        <v>42271</v>
      </c>
      <c r="B5810" s="1" t="str">
        <f t="shared" si="90"/>
        <v>2015M9</v>
      </c>
      <c r="C5810">
        <v>96.25</v>
      </c>
      <c r="D5810">
        <v>96.300003000000004</v>
      </c>
      <c r="E5810">
        <v>95.459998999999996</v>
      </c>
      <c r="F5810">
        <v>95.989998</v>
      </c>
      <c r="G5810">
        <v>95.989998</v>
      </c>
      <c r="H5810">
        <v>0</v>
      </c>
    </row>
    <row r="5811" spans="1:8" x14ac:dyDescent="0.25">
      <c r="A5811" s="1">
        <v>42272</v>
      </c>
      <c r="B5811" s="1" t="str">
        <f t="shared" si="90"/>
        <v>2015M9</v>
      </c>
      <c r="C5811">
        <v>96.25</v>
      </c>
      <c r="D5811">
        <v>96.699996999999996</v>
      </c>
      <c r="E5811">
        <v>96.120002999999997</v>
      </c>
      <c r="F5811">
        <v>96.269997000000004</v>
      </c>
      <c r="G5811">
        <v>96.269997000000004</v>
      </c>
      <c r="H5811">
        <v>0</v>
      </c>
    </row>
    <row r="5812" spans="1:8" x14ac:dyDescent="0.25">
      <c r="A5812" s="1">
        <v>42275</v>
      </c>
      <c r="B5812" s="1" t="str">
        <f t="shared" si="90"/>
        <v>2015M9</v>
      </c>
      <c r="C5812">
        <v>96.260002</v>
      </c>
      <c r="D5812">
        <v>96.5</v>
      </c>
      <c r="E5812">
        <v>95.900002000000001</v>
      </c>
      <c r="F5812">
        <v>96.029999000000004</v>
      </c>
      <c r="G5812">
        <v>96.029999000000004</v>
      </c>
      <c r="H5812">
        <v>0</v>
      </c>
    </row>
    <row r="5813" spans="1:8" x14ac:dyDescent="0.25">
      <c r="A5813" s="1">
        <v>42276</v>
      </c>
      <c r="B5813" s="1" t="str">
        <f t="shared" si="90"/>
        <v>2015M9</v>
      </c>
      <c r="C5813">
        <v>96.029999000000004</v>
      </c>
      <c r="D5813">
        <v>96.239998</v>
      </c>
      <c r="E5813">
        <v>95.709998999999996</v>
      </c>
      <c r="F5813">
        <v>95.889999000000003</v>
      </c>
      <c r="G5813">
        <v>95.889999000000003</v>
      </c>
      <c r="H5813">
        <v>0</v>
      </c>
    </row>
    <row r="5814" spans="1:8" x14ac:dyDescent="0.25">
      <c r="A5814" s="1">
        <v>42277</v>
      </c>
      <c r="B5814" s="1" t="str">
        <f t="shared" si="90"/>
        <v>2015M9</v>
      </c>
      <c r="C5814">
        <v>95.919998000000007</v>
      </c>
      <c r="D5814">
        <v>96.410004000000001</v>
      </c>
      <c r="E5814">
        <v>95.849997999999999</v>
      </c>
      <c r="F5814">
        <v>96.349997999999999</v>
      </c>
      <c r="G5814">
        <v>96.349997999999999</v>
      </c>
      <c r="H5814">
        <v>0</v>
      </c>
    </row>
    <row r="5815" spans="1:8" x14ac:dyDescent="0.25">
      <c r="A5815" s="1">
        <v>42278</v>
      </c>
      <c r="B5815" s="1" t="str">
        <f t="shared" si="90"/>
        <v>2015M10</v>
      </c>
      <c r="C5815">
        <v>96.269997000000004</v>
      </c>
      <c r="D5815">
        <v>96.489998</v>
      </c>
      <c r="E5815">
        <v>95.970000999999996</v>
      </c>
      <c r="F5815">
        <v>96.190002000000007</v>
      </c>
      <c r="G5815">
        <v>96.190002000000007</v>
      </c>
      <c r="H5815">
        <v>0</v>
      </c>
    </row>
    <row r="5816" spans="1:8" x14ac:dyDescent="0.25">
      <c r="A5816" s="1">
        <v>42279</v>
      </c>
      <c r="B5816" s="1" t="str">
        <f t="shared" si="90"/>
        <v>2015M10</v>
      </c>
      <c r="C5816">
        <v>96.139999000000003</v>
      </c>
      <c r="D5816">
        <v>96.379997000000003</v>
      </c>
      <c r="E5816">
        <v>95.220000999999996</v>
      </c>
      <c r="F5816">
        <v>95.830001999999993</v>
      </c>
      <c r="G5816">
        <v>95.830001999999993</v>
      </c>
      <c r="H5816">
        <v>0</v>
      </c>
    </row>
    <row r="5817" spans="1:8" x14ac:dyDescent="0.25">
      <c r="A5817" s="1">
        <v>42282</v>
      </c>
      <c r="B5817" s="1" t="str">
        <f t="shared" si="90"/>
        <v>2015M10</v>
      </c>
      <c r="C5817">
        <v>95.82</v>
      </c>
      <c r="D5817">
        <v>96.169998000000007</v>
      </c>
      <c r="E5817">
        <v>95.449996999999996</v>
      </c>
      <c r="F5817">
        <v>96.110000999999997</v>
      </c>
      <c r="G5817">
        <v>96.110000999999997</v>
      </c>
      <c r="H5817">
        <v>0</v>
      </c>
    </row>
    <row r="5818" spans="1:8" x14ac:dyDescent="0.25">
      <c r="A5818" s="1">
        <v>42283</v>
      </c>
      <c r="B5818" s="1" t="str">
        <f t="shared" si="90"/>
        <v>2015M10</v>
      </c>
      <c r="C5818">
        <v>96.050003000000004</v>
      </c>
      <c r="D5818">
        <v>96.160004000000001</v>
      </c>
      <c r="E5818">
        <v>95.400002000000001</v>
      </c>
      <c r="F5818">
        <v>95.459998999999996</v>
      </c>
      <c r="G5818">
        <v>95.459998999999996</v>
      </c>
      <c r="H5818">
        <v>0</v>
      </c>
    </row>
    <row r="5819" spans="1:8" x14ac:dyDescent="0.25">
      <c r="A5819" s="1">
        <v>42284</v>
      </c>
      <c r="B5819" s="1" t="str">
        <f t="shared" si="90"/>
        <v>2015M10</v>
      </c>
      <c r="C5819">
        <v>95.470000999999996</v>
      </c>
      <c r="D5819">
        <v>95.699996999999996</v>
      </c>
      <c r="E5819">
        <v>95.330001999999993</v>
      </c>
      <c r="F5819">
        <v>95.5</v>
      </c>
      <c r="G5819">
        <v>95.5</v>
      </c>
      <c r="H5819">
        <v>0</v>
      </c>
    </row>
    <row r="5820" spans="1:8" x14ac:dyDescent="0.25">
      <c r="A5820" s="1">
        <v>42285</v>
      </c>
      <c r="B5820" s="1" t="str">
        <f t="shared" si="90"/>
        <v>2015M10</v>
      </c>
      <c r="C5820">
        <v>95.57</v>
      </c>
      <c r="D5820">
        <v>95.610000999999997</v>
      </c>
      <c r="E5820">
        <v>94.980002999999996</v>
      </c>
      <c r="F5820">
        <v>95.32</v>
      </c>
      <c r="G5820">
        <v>95.32</v>
      </c>
      <c r="H5820">
        <v>0</v>
      </c>
    </row>
    <row r="5821" spans="1:8" x14ac:dyDescent="0.25">
      <c r="A5821" s="1">
        <v>42286</v>
      </c>
      <c r="B5821" s="1" t="str">
        <f t="shared" si="90"/>
        <v>2015M10</v>
      </c>
      <c r="C5821">
        <v>95.230002999999996</v>
      </c>
      <c r="D5821">
        <v>95.339995999999999</v>
      </c>
      <c r="E5821">
        <v>94.690002000000007</v>
      </c>
      <c r="F5821">
        <v>94.809997999999993</v>
      </c>
      <c r="G5821">
        <v>94.809997999999993</v>
      </c>
      <c r="H5821">
        <v>0</v>
      </c>
    </row>
    <row r="5822" spans="1:8" x14ac:dyDescent="0.25">
      <c r="A5822" s="1">
        <v>42289</v>
      </c>
      <c r="B5822" s="1" t="str">
        <f t="shared" si="90"/>
        <v>2015M10</v>
      </c>
      <c r="C5822">
        <v>94.849997999999999</v>
      </c>
      <c r="D5822">
        <v>94.879997000000003</v>
      </c>
      <c r="E5822">
        <v>94.620002999999997</v>
      </c>
      <c r="F5822">
        <v>94.839995999999999</v>
      </c>
      <c r="G5822">
        <v>94.839995999999999</v>
      </c>
      <c r="H5822">
        <v>0</v>
      </c>
    </row>
    <row r="5823" spans="1:8" x14ac:dyDescent="0.25">
      <c r="A5823" s="1">
        <v>42290</v>
      </c>
      <c r="B5823" s="1" t="str">
        <f t="shared" si="90"/>
        <v>2015M10</v>
      </c>
      <c r="C5823">
        <v>94.900002000000001</v>
      </c>
      <c r="D5823">
        <v>94.980002999999996</v>
      </c>
      <c r="E5823">
        <v>94.540001000000004</v>
      </c>
      <c r="F5823">
        <v>94.760002</v>
      </c>
      <c r="G5823">
        <v>94.760002</v>
      </c>
      <c r="H5823">
        <v>0</v>
      </c>
    </row>
    <row r="5824" spans="1:8" x14ac:dyDescent="0.25">
      <c r="A5824" s="1">
        <v>42291</v>
      </c>
      <c r="B5824" s="1" t="str">
        <f t="shared" si="90"/>
        <v>2015M10</v>
      </c>
      <c r="C5824">
        <v>94.760002</v>
      </c>
      <c r="D5824">
        <v>94.760002</v>
      </c>
      <c r="E5824">
        <v>93.849997999999999</v>
      </c>
      <c r="F5824">
        <v>93.93</v>
      </c>
      <c r="G5824">
        <v>93.93</v>
      </c>
      <c r="H5824">
        <v>0</v>
      </c>
    </row>
    <row r="5825" spans="1:8" x14ac:dyDescent="0.25">
      <c r="A5825" s="1">
        <v>42292</v>
      </c>
      <c r="B5825" s="1" t="str">
        <f t="shared" si="90"/>
        <v>2015M10</v>
      </c>
      <c r="C5825">
        <v>93.959998999999996</v>
      </c>
      <c r="D5825">
        <v>94.589995999999999</v>
      </c>
      <c r="E5825">
        <v>93.809997999999993</v>
      </c>
      <c r="F5825">
        <v>94.370002999999997</v>
      </c>
      <c r="G5825">
        <v>94.370002999999997</v>
      </c>
      <c r="H5825">
        <v>0</v>
      </c>
    </row>
    <row r="5826" spans="1:8" x14ac:dyDescent="0.25">
      <c r="A5826" s="1">
        <v>42293</v>
      </c>
      <c r="B5826" s="1" t="str">
        <f t="shared" si="90"/>
        <v>2015M10</v>
      </c>
      <c r="C5826">
        <v>94.470000999999996</v>
      </c>
      <c r="D5826">
        <v>94.769997000000004</v>
      </c>
      <c r="E5826">
        <v>94.370002999999997</v>
      </c>
      <c r="F5826">
        <v>94.540001000000004</v>
      </c>
      <c r="G5826">
        <v>94.540001000000004</v>
      </c>
      <c r="H5826">
        <v>0</v>
      </c>
    </row>
    <row r="5827" spans="1:8" x14ac:dyDescent="0.25">
      <c r="A5827" s="1">
        <v>42296</v>
      </c>
      <c r="B5827" s="1" t="str">
        <f t="shared" ref="B5827:B5890" si="91">YEAR(A5827)&amp;"M"&amp;MONTH(A5827)</f>
        <v>2015M10</v>
      </c>
      <c r="C5827">
        <v>94.68</v>
      </c>
      <c r="D5827">
        <v>95</v>
      </c>
      <c r="E5827">
        <v>94.550003000000004</v>
      </c>
      <c r="F5827">
        <v>94.959998999999996</v>
      </c>
      <c r="G5827">
        <v>94.959998999999996</v>
      </c>
      <c r="H5827">
        <v>0</v>
      </c>
    </row>
    <row r="5828" spans="1:8" x14ac:dyDescent="0.25">
      <c r="A5828" s="1">
        <v>42297</v>
      </c>
      <c r="B5828" s="1" t="str">
        <f t="shared" si="91"/>
        <v>2015M10</v>
      </c>
      <c r="C5828">
        <v>94.940002000000007</v>
      </c>
      <c r="D5828">
        <v>94.949996999999996</v>
      </c>
      <c r="E5828">
        <v>94.589995999999999</v>
      </c>
      <c r="F5828">
        <v>94.849997999999999</v>
      </c>
      <c r="G5828">
        <v>94.849997999999999</v>
      </c>
      <c r="H5828">
        <v>0</v>
      </c>
    </row>
    <row r="5829" spans="1:8" x14ac:dyDescent="0.25">
      <c r="A5829" s="1">
        <v>42298</v>
      </c>
      <c r="B5829" s="1" t="str">
        <f t="shared" si="91"/>
        <v>2015M10</v>
      </c>
      <c r="C5829">
        <v>94.849997999999999</v>
      </c>
      <c r="D5829">
        <v>95.059997999999993</v>
      </c>
      <c r="E5829">
        <v>94.720000999999996</v>
      </c>
      <c r="F5829">
        <v>95.050003000000004</v>
      </c>
      <c r="G5829">
        <v>95.050003000000004</v>
      </c>
      <c r="H5829">
        <v>0</v>
      </c>
    </row>
    <row r="5830" spans="1:8" x14ac:dyDescent="0.25">
      <c r="A5830" s="1">
        <v>42299</v>
      </c>
      <c r="B5830" s="1" t="str">
        <f t="shared" si="91"/>
        <v>2015M10</v>
      </c>
      <c r="C5830">
        <v>95.040001000000004</v>
      </c>
      <c r="D5830">
        <v>96.419998000000007</v>
      </c>
      <c r="E5830">
        <v>94.940002000000007</v>
      </c>
      <c r="F5830">
        <v>96.339995999999999</v>
      </c>
      <c r="G5830">
        <v>96.339995999999999</v>
      </c>
      <c r="H5830">
        <v>0</v>
      </c>
    </row>
    <row r="5831" spans="1:8" x14ac:dyDescent="0.25">
      <c r="A5831" s="1">
        <v>42300</v>
      </c>
      <c r="B5831" s="1" t="str">
        <f t="shared" si="91"/>
        <v>2015M10</v>
      </c>
      <c r="C5831">
        <v>96.400002000000001</v>
      </c>
      <c r="D5831">
        <v>97.199996999999996</v>
      </c>
      <c r="E5831">
        <v>96.150002000000001</v>
      </c>
      <c r="F5831">
        <v>97.07</v>
      </c>
      <c r="G5831">
        <v>97.07</v>
      </c>
      <c r="H5831">
        <v>0</v>
      </c>
    </row>
    <row r="5832" spans="1:8" x14ac:dyDescent="0.25">
      <c r="A5832" s="1">
        <v>42303</v>
      </c>
      <c r="B5832" s="1" t="str">
        <f t="shared" si="91"/>
        <v>2015M10</v>
      </c>
      <c r="C5832">
        <v>97.040001000000004</v>
      </c>
      <c r="D5832">
        <v>97.080001999999993</v>
      </c>
      <c r="E5832">
        <v>96.68</v>
      </c>
      <c r="F5832">
        <v>96.860000999999997</v>
      </c>
      <c r="G5832">
        <v>96.860000999999997</v>
      </c>
      <c r="H5832">
        <v>0</v>
      </c>
    </row>
    <row r="5833" spans="1:8" x14ac:dyDescent="0.25">
      <c r="A5833" s="1">
        <v>42304</v>
      </c>
      <c r="B5833" s="1" t="str">
        <f t="shared" si="91"/>
        <v>2015M10</v>
      </c>
      <c r="C5833">
        <v>96.809997999999993</v>
      </c>
      <c r="D5833">
        <v>96.970000999999996</v>
      </c>
      <c r="E5833">
        <v>96.580001999999993</v>
      </c>
      <c r="F5833">
        <v>96.910004000000001</v>
      </c>
      <c r="G5833">
        <v>96.910004000000001</v>
      </c>
      <c r="H5833">
        <v>0</v>
      </c>
    </row>
    <row r="5834" spans="1:8" x14ac:dyDescent="0.25">
      <c r="A5834" s="1">
        <v>42305</v>
      </c>
      <c r="B5834" s="1" t="str">
        <f t="shared" si="91"/>
        <v>2015M10</v>
      </c>
      <c r="C5834">
        <v>96.959998999999996</v>
      </c>
      <c r="D5834">
        <v>97.82</v>
      </c>
      <c r="E5834">
        <v>96.470000999999996</v>
      </c>
      <c r="F5834">
        <v>97.779999000000004</v>
      </c>
      <c r="G5834">
        <v>97.779999000000004</v>
      </c>
      <c r="H5834">
        <v>0</v>
      </c>
    </row>
    <row r="5835" spans="1:8" x14ac:dyDescent="0.25">
      <c r="A5835" s="1">
        <v>42306</v>
      </c>
      <c r="B5835" s="1" t="str">
        <f t="shared" si="91"/>
        <v>2015M10</v>
      </c>
      <c r="C5835">
        <v>97.620002999999997</v>
      </c>
      <c r="D5835">
        <v>97.690002000000007</v>
      </c>
      <c r="E5835">
        <v>97.190002000000007</v>
      </c>
      <c r="F5835">
        <v>97.279999000000004</v>
      </c>
      <c r="G5835">
        <v>97.279999000000004</v>
      </c>
      <c r="H5835">
        <v>0</v>
      </c>
    </row>
    <row r="5836" spans="1:8" x14ac:dyDescent="0.25">
      <c r="A5836" s="1">
        <v>42307</v>
      </c>
      <c r="B5836" s="1" t="str">
        <f t="shared" si="91"/>
        <v>2015M10</v>
      </c>
      <c r="C5836">
        <v>97.199996999999996</v>
      </c>
      <c r="D5836">
        <v>97.349997999999999</v>
      </c>
      <c r="E5836">
        <v>96.580001999999993</v>
      </c>
      <c r="F5836">
        <v>96.949996999999996</v>
      </c>
      <c r="G5836">
        <v>96.949996999999996</v>
      </c>
      <c r="H5836">
        <v>0</v>
      </c>
    </row>
    <row r="5837" spans="1:8" x14ac:dyDescent="0.25">
      <c r="A5837" s="1">
        <v>42310</v>
      </c>
      <c r="B5837" s="1" t="str">
        <f t="shared" si="91"/>
        <v>2015M11</v>
      </c>
      <c r="C5837">
        <v>96.919998000000007</v>
      </c>
      <c r="D5837">
        <v>96.970000999999996</v>
      </c>
      <c r="E5837">
        <v>96.639999000000003</v>
      </c>
      <c r="F5837">
        <v>96.93</v>
      </c>
      <c r="G5837">
        <v>96.93</v>
      </c>
      <c r="H5837">
        <v>0</v>
      </c>
    </row>
    <row r="5838" spans="1:8" x14ac:dyDescent="0.25">
      <c r="A5838" s="1">
        <v>42311</v>
      </c>
      <c r="B5838" s="1" t="str">
        <f t="shared" si="91"/>
        <v>2015M11</v>
      </c>
      <c r="C5838">
        <v>96.900002000000001</v>
      </c>
      <c r="D5838">
        <v>97.480002999999996</v>
      </c>
      <c r="E5838">
        <v>96.769997000000004</v>
      </c>
      <c r="F5838">
        <v>97.160004000000001</v>
      </c>
      <c r="G5838">
        <v>97.160004000000001</v>
      </c>
      <c r="H5838">
        <v>0</v>
      </c>
    </row>
    <row r="5839" spans="1:8" x14ac:dyDescent="0.25">
      <c r="A5839" s="1">
        <v>42312</v>
      </c>
      <c r="B5839" s="1" t="str">
        <f t="shared" si="91"/>
        <v>2015M11</v>
      </c>
      <c r="C5839">
        <v>97.199996999999996</v>
      </c>
      <c r="D5839">
        <v>98.050003000000004</v>
      </c>
      <c r="E5839">
        <v>97.169998000000007</v>
      </c>
      <c r="F5839">
        <v>97.949996999999996</v>
      </c>
      <c r="G5839">
        <v>97.949996999999996</v>
      </c>
      <c r="H5839">
        <v>0</v>
      </c>
    </row>
    <row r="5840" spans="1:8" x14ac:dyDescent="0.25">
      <c r="A5840" s="1">
        <v>42313</v>
      </c>
      <c r="B5840" s="1" t="str">
        <f t="shared" si="91"/>
        <v>2015M11</v>
      </c>
      <c r="C5840">
        <v>97.93</v>
      </c>
      <c r="D5840">
        <v>98.139999000000003</v>
      </c>
      <c r="E5840">
        <v>97.75</v>
      </c>
      <c r="F5840">
        <v>97.940002000000007</v>
      </c>
      <c r="G5840">
        <v>97.940002000000007</v>
      </c>
      <c r="H5840">
        <v>0</v>
      </c>
    </row>
    <row r="5841" spans="1:8" x14ac:dyDescent="0.25">
      <c r="A5841" s="1">
        <v>42314</v>
      </c>
      <c r="B5841" s="1" t="str">
        <f t="shared" si="91"/>
        <v>2015M11</v>
      </c>
      <c r="C5841">
        <v>97.949996999999996</v>
      </c>
      <c r="D5841">
        <v>99.349997999999999</v>
      </c>
      <c r="E5841">
        <v>97.889999000000003</v>
      </c>
      <c r="F5841">
        <v>99.160004000000001</v>
      </c>
      <c r="G5841">
        <v>99.160004000000001</v>
      </c>
      <c r="H5841">
        <v>0</v>
      </c>
    </row>
    <row r="5842" spans="1:8" x14ac:dyDescent="0.25">
      <c r="A5842" s="1">
        <v>42317</v>
      </c>
      <c r="B5842" s="1" t="str">
        <f t="shared" si="91"/>
        <v>2015M11</v>
      </c>
      <c r="C5842">
        <v>99.190002000000007</v>
      </c>
      <c r="D5842">
        <v>99.260002</v>
      </c>
      <c r="E5842">
        <v>98.82</v>
      </c>
      <c r="F5842">
        <v>98.980002999999996</v>
      </c>
      <c r="G5842">
        <v>98.980002999999996</v>
      </c>
      <c r="H5842">
        <v>0</v>
      </c>
    </row>
    <row r="5843" spans="1:8" x14ac:dyDescent="0.25">
      <c r="A5843" s="1">
        <v>42318</v>
      </c>
      <c r="B5843" s="1" t="str">
        <f t="shared" si="91"/>
        <v>2015M11</v>
      </c>
      <c r="C5843">
        <v>99.010002</v>
      </c>
      <c r="D5843">
        <v>99.5</v>
      </c>
      <c r="E5843">
        <v>98.940002000000007</v>
      </c>
      <c r="F5843">
        <v>99.290001000000004</v>
      </c>
      <c r="G5843">
        <v>99.290001000000004</v>
      </c>
      <c r="H5843">
        <v>0</v>
      </c>
    </row>
    <row r="5844" spans="1:8" x14ac:dyDescent="0.25">
      <c r="A5844" s="1">
        <v>42319</v>
      </c>
      <c r="B5844" s="1" t="str">
        <f t="shared" si="91"/>
        <v>2015M11</v>
      </c>
      <c r="C5844">
        <v>99.099997999999999</v>
      </c>
      <c r="D5844">
        <v>99.239998</v>
      </c>
      <c r="E5844">
        <v>98.779999000000004</v>
      </c>
      <c r="F5844">
        <v>99.010002</v>
      </c>
      <c r="G5844">
        <v>99.010002</v>
      </c>
      <c r="H5844">
        <v>0</v>
      </c>
    </row>
    <row r="5845" spans="1:8" x14ac:dyDescent="0.25">
      <c r="A5845" s="1">
        <v>42320</v>
      </c>
      <c r="B5845" s="1" t="str">
        <f t="shared" si="91"/>
        <v>2015M11</v>
      </c>
      <c r="C5845">
        <v>98.82</v>
      </c>
      <c r="D5845">
        <v>99.290001000000004</v>
      </c>
      <c r="E5845">
        <v>98.43</v>
      </c>
      <c r="F5845">
        <v>98.650002000000001</v>
      </c>
      <c r="G5845">
        <v>98.650002000000001</v>
      </c>
      <c r="H5845">
        <v>0</v>
      </c>
    </row>
    <row r="5846" spans="1:8" x14ac:dyDescent="0.25">
      <c r="A5846" s="1">
        <v>42321</v>
      </c>
      <c r="B5846" s="1" t="str">
        <f t="shared" si="91"/>
        <v>2015M11</v>
      </c>
      <c r="C5846">
        <v>98.57</v>
      </c>
      <c r="D5846">
        <v>99.209998999999996</v>
      </c>
      <c r="E5846">
        <v>98.529999000000004</v>
      </c>
      <c r="F5846">
        <v>98.989998</v>
      </c>
      <c r="G5846">
        <v>98.989998</v>
      </c>
      <c r="H5846">
        <v>0</v>
      </c>
    </row>
    <row r="5847" spans="1:8" x14ac:dyDescent="0.25">
      <c r="A5847" s="1">
        <v>42324</v>
      </c>
      <c r="B5847" s="1" t="str">
        <f t="shared" si="91"/>
        <v>2015M11</v>
      </c>
      <c r="C5847">
        <v>98.970000999999996</v>
      </c>
      <c r="D5847">
        <v>99.459998999999996</v>
      </c>
      <c r="E5847">
        <v>98.870002999999997</v>
      </c>
      <c r="F5847">
        <v>99.440002000000007</v>
      </c>
      <c r="G5847">
        <v>99.440002000000007</v>
      </c>
      <c r="H5847">
        <v>0</v>
      </c>
    </row>
    <row r="5848" spans="1:8" x14ac:dyDescent="0.25">
      <c r="A5848" s="1">
        <v>42325</v>
      </c>
      <c r="B5848" s="1" t="str">
        <f t="shared" si="91"/>
        <v>2015M11</v>
      </c>
      <c r="C5848">
        <v>99.400002000000001</v>
      </c>
      <c r="D5848">
        <v>99.75</v>
      </c>
      <c r="E5848">
        <v>99.360000999999997</v>
      </c>
      <c r="F5848">
        <v>99.629997000000003</v>
      </c>
      <c r="G5848">
        <v>99.629997000000003</v>
      </c>
      <c r="H5848">
        <v>0</v>
      </c>
    </row>
    <row r="5849" spans="1:8" x14ac:dyDescent="0.25">
      <c r="A5849" s="1">
        <v>42326</v>
      </c>
      <c r="B5849" s="1" t="str">
        <f t="shared" si="91"/>
        <v>2015M11</v>
      </c>
      <c r="C5849">
        <v>99.660004000000001</v>
      </c>
      <c r="D5849">
        <v>99.849997999999999</v>
      </c>
      <c r="E5849">
        <v>99.309997999999993</v>
      </c>
      <c r="F5849">
        <v>99.650002000000001</v>
      </c>
      <c r="G5849">
        <v>99.650002000000001</v>
      </c>
      <c r="H5849">
        <v>0</v>
      </c>
    </row>
    <row r="5850" spans="1:8" x14ac:dyDescent="0.25">
      <c r="A5850" s="1">
        <v>42327</v>
      </c>
      <c r="B5850" s="1" t="str">
        <f t="shared" si="91"/>
        <v>2015M11</v>
      </c>
      <c r="C5850">
        <v>99.419998000000007</v>
      </c>
      <c r="D5850">
        <v>99.480002999999996</v>
      </c>
      <c r="E5850">
        <v>98.739998</v>
      </c>
      <c r="F5850">
        <v>98.989998</v>
      </c>
      <c r="G5850">
        <v>98.989998</v>
      </c>
      <c r="H5850">
        <v>0</v>
      </c>
    </row>
    <row r="5851" spans="1:8" x14ac:dyDescent="0.25">
      <c r="A5851" s="1">
        <v>42328</v>
      </c>
      <c r="B5851" s="1" t="str">
        <f t="shared" si="91"/>
        <v>2015M11</v>
      </c>
      <c r="C5851">
        <v>99.110000999999997</v>
      </c>
      <c r="D5851">
        <v>99.650002000000001</v>
      </c>
      <c r="E5851">
        <v>99</v>
      </c>
      <c r="F5851">
        <v>99.57</v>
      </c>
      <c r="G5851">
        <v>99.57</v>
      </c>
      <c r="H5851">
        <v>0</v>
      </c>
    </row>
    <row r="5852" spans="1:8" x14ac:dyDescent="0.25">
      <c r="A5852" s="1">
        <v>42331</v>
      </c>
      <c r="B5852" s="1" t="str">
        <f t="shared" si="91"/>
        <v>2015M11</v>
      </c>
      <c r="C5852">
        <v>99.610000999999997</v>
      </c>
      <c r="D5852">
        <v>100</v>
      </c>
      <c r="E5852">
        <v>99.529999000000004</v>
      </c>
      <c r="F5852">
        <v>99.800003000000004</v>
      </c>
      <c r="G5852">
        <v>99.800003000000004</v>
      </c>
      <c r="H5852">
        <v>0</v>
      </c>
    </row>
    <row r="5853" spans="1:8" x14ac:dyDescent="0.25">
      <c r="A5853" s="1">
        <v>42332</v>
      </c>
      <c r="B5853" s="1" t="str">
        <f t="shared" si="91"/>
        <v>2015M11</v>
      </c>
      <c r="C5853">
        <v>99.669998000000007</v>
      </c>
      <c r="D5853">
        <v>99.790001000000004</v>
      </c>
      <c r="E5853">
        <v>99.470000999999996</v>
      </c>
      <c r="F5853">
        <v>99.529999000000004</v>
      </c>
      <c r="G5853">
        <v>99.529999000000004</v>
      </c>
      <c r="H5853">
        <v>0</v>
      </c>
    </row>
    <row r="5854" spans="1:8" x14ac:dyDescent="0.25">
      <c r="A5854" s="1">
        <v>42333</v>
      </c>
      <c r="B5854" s="1" t="str">
        <f t="shared" si="91"/>
        <v>2015M11</v>
      </c>
      <c r="C5854">
        <v>99.550003000000004</v>
      </c>
      <c r="D5854">
        <v>100.16999800000001</v>
      </c>
      <c r="E5854">
        <v>99.309997999999993</v>
      </c>
      <c r="F5854">
        <v>99.800003000000004</v>
      </c>
      <c r="G5854">
        <v>99.800003000000004</v>
      </c>
      <c r="H5854">
        <v>0</v>
      </c>
    </row>
    <row r="5855" spans="1:8" x14ac:dyDescent="0.25">
      <c r="A5855" s="1">
        <v>42335</v>
      </c>
      <c r="B5855" s="1" t="str">
        <f t="shared" si="91"/>
        <v>2015M11</v>
      </c>
      <c r="C5855">
        <v>99.860000999999997</v>
      </c>
      <c r="D5855">
        <v>100.199997</v>
      </c>
      <c r="E5855">
        <v>99.660004000000001</v>
      </c>
      <c r="F5855">
        <v>100.019997</v>
      </c>
      <c r="G5855">
        <v>100.019997</v>
      </c>
      <c r="H5855">
        <v>0</v>
      </c>
    </row>
    <row r="5856" spans="1:8" x14ac:dyDescent="0.25">
      <c r="A5856" s="1">
        <v>42338</v>
      </c>
      <c r="B5856" s="1" t="str">
        <f t="shared" si="91"/>
        <v>2015M11</v>
      </c>
      <c r="C5856">
        <v>100.08000199999999</v>
      </c>
      <c r="D5856">
        <v>100.30999799999999</v>
      </c>
      <c r="E5856">
        <v>100.050003</v>
      </c>
      <c r="F5856">
        <v>100.16999800000001</v>
      </c>
      <c r="G5856">
        <v>100.16999800000001</v>
      </c>
      <c r="H5856">
        <v>0</v>
      </c>
    </row>
    <row r="5857" spans="1:8" x14ac:dyDescent="0.25">
      <c r="A5857" s="1">
        <v>42339</v>
      </c>
      <c r="B5857" s="1" t="str">
        <f t="shared" si="91"/>
        <v>2015M12</v>
      </c>
      <c r="C5857">
        <v>100.25</v>
      </c>
      <c r="D5857">
        <v>100.260002</v>
      </c>
      <c r="E5857">
        <v>99.720000999999996</v>
      </c>
      <c r="F5857">
        <v>99.800003000000004</v>
      </c>
      <c r="G5857">
        <v>99.800003000000004</v>
      </c>
      <c r="H5857">
        <v>0</v>
      </c>
    </row>
    <row r="5858" spans="1:8" x14ac:dyDescent="0.25">
      <c r="A5858" s="1">
        <v>42340</v>
      </c>
      <c r="B5858" s="1" t="str">
        <f t="shared" si="91"/>
        <v>2015M12</v>
      </c>
      <c r="C5858">
        <v>99.830001999999993</v>
      </c>
      <c r="D5858">
        <v>100.510002</v>
      </c>
      <c r="E5858">
        <v>99.800003000000004</v>
      </c>
      <c r="F5858">
        <v>99.989998</v>
      </c>
      <c r="G5858">
        <v>99.989998</v>
      </c>
      <c r="H5858">
        <v>0</v>
      </c>
    </row>
    <row r="5859" spans="1:8" x14ac:dyDescent="0.25">
      <c r="A5859" s="1">
        <v>42341</v>
      </c>
      <c r="B5859" s="1" t="str">
        <f t="shared" si="91"/>
        <v>2015M12</v>
      </c>
      <c r="C5859">
        <v>100.010002</v>
      </c>
      <c r="D5859">
        <v>100.470001</v>
      </c>
      <c r="E5859">
        <v>97.589995999999999</v>
      </c>
      <c r="F5859">
        <v>97.620002999999997</v>
      </c>
      <c r="G5859">
        <v>97.620002999999997</v>
      </c>
      <c r="H5859">
        <v>0</v>
      </c>
    </row>
    <row r="5860" spans="1:8" x14ac:dyDescent="0.25">
      <c r="A5860" s="1">
        <v>42342</v>
      </c>
      <c r="B5860" s="1" t="str">
        <f t="shared" si="91"/>
        <v>2015M12</v>
      </c>
      <c r="C5860">
        <v>97.82</v>
      </c>
      <c r="D5860">
        <v>98.610000999999997</v>
      </c>
      <c r="E5860">
        <v>97.75</v>
      </c>
      <c r="F5860">
        <v>98.349997999999999</v>
      </c>
      <c r="G5860">
        <v>98.349997999999999</v>
      </c>
      <c r="H5860">
        <v>0</v>
      </c>
    </row>
    <row r="5861" spans="1:8" x14ac:dyDescent="0.25">
      <c r="A5861" s="1">
        <v>42345</v>
      </c>
      <c r="B5861" s="1" t="str">
        <f t="shared" si="91"/>
        <v>2015M12</v>
      </c>
      <c r="C5861">
        <v>98.349997999999999</v>
      </c>
      <c r="D5861">
        <v>98.900002000000001</v>
      </c>
      <c r="E5861">
        <v>98.300003000000004</v>
      </c>
      <c r="F5861">
        <v>98.660004000000001</v>
      </c>
      <c r="G5861">
        <v>98.660004000000001</v>
      </c>
      <c r="H5861">
        <v>0</v>
      </c>
    </row>
    <row r="5862" spans="1:8" x14ac:dyDescent="0.25">
      <c r="A5862" s="1">
        <v>42346</v>
      </c>
      <c r="B5862" s="1" t="str">
        <f t="shared" si="91"/>
        <v>2015M12</v>
      </c>
      <c r="C5862">
        <v>98.730002999999996</v>
      </c>
      <c r="D5862">
        <v>98.760002</v>
      </c>
      <c r="E5862">
        <v>98.370002999999997</v>
      </c>
      <c r="F5862">
        <v>98.470000999999996</v>
      </c>
      <c r="G5862">
        <v>98.470000999999996</v>
      </c>
      <c r="H5862">
        <v>0</v>
      </c>
    </row>
    <row r="5863" spans="1:8" x14ac:dyDescent="0.25">
      <c r="A5863" s="1">
        <v>42347</v>
      </c>
      <c r="B5863" s="1" t="str">
        <f t="shared" si="91"/>
        <v>2015M12</v>
      </c>
      <c r="C5863">
        <v>98.440002000000007</v>
      </c>
      <c r="D5863">
        <v>98.519997000000004</v>
      </c>
      <c r="E5863">
        <v>97.220000999999996</v>
      </c>
      <c r="F5863">
        <v>97.349997999999999</v>
      </c>
      <c r="G5863">
        <v>97.349997999999999</v>
      </c>
      <c r="H5863">
        <v>0</v>
      </c>
    </row>
    <row r="5864" spans="1:8" x14ac:dyDescent="0.25">
      <c r="A5864" s="1">
        <v>42348</v>
      </c>
      <c r="B5864" s="1" t="str">
        <f t="shared" si="91"/>
        <v>2015M12</v>
      </c>
      <c r="C5864">
        <v>97.410004000000001</v>
      </c>
      <c r="D5864">
        <v>97.989998</v>
      </c>
      <c r="E5864">
        <v>97.360000999999997</v>
      </c>
      <c r="F5864">
        <v>97.940002000000007</v>
      </c>
      <c r="G5864">
        <v>97.940002000000007</v>
      </c>
      <c r="H5864">
        <v>0</v>
      </c>
    </row>
    <row r="5865" spans="1:8" x14ac:dyDescent="0.25">
      <c r="A5865" s="1">
        <v>42349</v>
      </c>
      <c r="B5865" s="1" t="str">
        <f t="shared" si="91"/>
        <v>2015M12</v>
      </c>
      <c r="C5865">
        <v>97.980002999999996</v>
      </c>
      <c r="D5865">
        <v>98.099997999999999</v>
      </c>
      <c r="E5865">
        <v>97.330001999999993</v>
      </c>
      <c r="F5865">
        <v>97.57</v>
      </c>
      <c r="G5865">
        <v>97.57</v>
      </c>
      <c r="H5865">
        <v>0</v>
      </c>
    </row>
    <row r="5866" spans="1:8" x14ac:dyDescent="0.25">
      <c r="A5866" s="1">
        <v>42352</v>
      </c>
      <c r="B5866" s="1" t="str">
        <f t="shared" si="91"/>
        <v>2015M12</v>
      </c>
      <c r="C5866">
        <v>97.620002999999997</v>
      </c>
      <c r="D5866">
        <v>97.93</v>
      </c>
      <c r="E5866">
        <v>97.279999000000004</v>
      </c>
      <c r="F5866">
        <v>97.599997999999999</v>
      </c>
      <c r="G5866">
        <v>97.599997999999999</v>
      </c>
      <c r="H5866">
        <v>0</v>
      </c>
    </row>
    <row r="5867" spans="1:8" x14ac:dyDescent="0.25">
      <c r="A5867" s="1">
        <v>42353</v>
      </c>
      <c r="B5867" s="1" t="str">
        <f t="shared" si="91"/>
        <v>2015M12</v>
      </c>
      <c r="C5867">
        <v>97.639999000000003</v>
      </c>
      <c r="D5867">
        <v>98.290001000000004</v>
      </c>
      <c r="E5867">
        <v>97.190002000000007</v>
      </c>
      <c r="F5867">
        <v>98.220000999999996</v>
      </c>
      <c r="G5867">
        <v>98.220000999999996</v>
      </c>
      <c r="H5867">
        <v>0</v>
      </c>
    </row>
    <row r="5868" spans="1:8" x14ac:dyDescent="0.25">
      <c r="A5868" s="1">
        <v>42354</v>
      </c>
      <c r="B5868" s="1" t="str">
        <f t="shared" si="91"/>
        <v>2015M12</v>
      </c>
      <c r="C5868">
        <v>98.18</v>
      </c>
      <c r="D5868">
        <v>98.559997999999993</v>
      </c>
      <c r="E5868">
        <v>97.660004000000001</v>
      </c>
      <c r="F5868">
        <v>97.870002999999997</v>
      </c>
      <c r="G5868">
        <v>97.870002999999997</v>
      </c>
      <c r="H5868">
        <v>0</v>
      </c>
    </row>
    <row r="5869" spans="1:8" x14ac:dyDescent="0.25">
      <c r="A5869" s="1">
        <v>42355</v>
      </c>
      <c r="B5869" s="1" t="str">
        <f t="shared" si="91"/>
        <v>2015M12</v>
      </c>
      <c r="C5869">
        <v>98.559997999999993</v>
      </c>
      <c r="D5869">
        <v>99.290001000000004</v>
      </c>
      <c r="E5869">
        <v>98.529999000000004</v>
      </c>
      <c r="F5869">
        <v>99.269997000000004</v>
      </c>
      <c r="G5869">
        <v>99.269997000000004</v>
      </c>
      <c r="H5869">
        <v>0</v>
      </c>
    </row>
    <row r="5870" spans="1:8" x14ac:dyDescent="0.25">
      <c r="A5870" s="1">
        <v>42356</v>
      </c>
      <c r="B5870" s="1" t="str">
        <f t="shared" si="91"/>
        <v>2015M12</v>
      </c>
      <c r="C5870">
        <v>99.010002</v>
      </c>
      <c r="D5870">
        <v>99.18</v>
      </c>
      <c r="E5870">
        <v>98.639999000000003</v>
      </c>
      <c r="F5870">
        <v>98.699996999999996</v>
      </c>
      <c r="G5870">
        <v>98.699996999999996</v>
      </c>
      <c r="H5870">
        <v>0</v>
      </c>
    </row>
    <row r="5871" spans="1:8" x14ac:dyDescent="0.25">
      <c r="A5871" s="1">
        <v>42359</v>
      </c>
      <c r="B5871" s="1" t="str">
        <f t="shared" si="91"/>
        <v>2015M12</v>
      </c>
      <c r="C5871">
        <v>98.720000999999996</v>
      </c>
      <c r="D5871">
        <v>98.839995999999999</v>
      </c>
      <c r="E5871">
        <v>98.290001000000004</v>
      </c>
      <c r="F5871">
        <v>98.459998999999996</v>
      </c>
      <c r="G5871">
        <v>98.459998999999996</v>
      </c>
      <c r="H5871">
        <v>0</v>
      </c>
    </row>
    <row r="5872" spans="1:8" x14ac:dyDescent="0.25">
      <c r="A5872" s="1">
        <v>42360</v>
      </c>
      <c r="B5872" s="1" t="str">
        <f t="shared" si="91"/>
        <v>2015M12</v>
      </c>
      <c r="C5872">
        <v>98.449996999999996</v>
      </c>
      <c r="D5872">
        <v>98.510002</v>
      </c>
      <c r="E5872">
        <v>98</v>
      </c>
      <c r="F5872">
        <v>98.239998</v>
      </c>
      <c r="G5872">
        <v>98.239998</v>
      </c>
      <c r="H5872">
        <v>0</v>
      </c>
    </row>
    <row r="5873" spans="1:8" x14ac:dyDescent="0.25">
      <c r="A5873" s="1">
        <v>42361</v>
      </c>
      <c r="B5873" s="1" t="str">
        <f t="shared" si="91"/>
        <v>2015M12</v>
      </c>
      <c r="C5873">
        <v>98.209998999999996</v>
      </c>
      <c r="D5873">
        <v>98.599997999999999</v>
      </c>
      <c r="E5873">
        <v>98.190002000000007</v>
      </c>
      <c r="F5873">
        <v>98.339995999999999</v>
      </c>
      <c r="G5873">
        <v>98.339995999999999</v>
      </c>
      <c r="H5873">
        <v>0</v>
      </c>
    </row>
    <row r="5874" spans="1:8" x14ac:dyDescent="0.25">
      <c r="A5874" s="1">
        <v>42362</v>
      </c>
      <c r="B5874" s="1" t="str">
        <f t="shared" si="91"/>
        <v>2015M12</v>
      </c>
      <c r="C5874">
        <v>98.339995999999999</v>
      </c>
      <c r="D5874">
        <v>98.379997000000003</v>
      </c>
      <c r="E5874">
        <v>97.860000999999997</v>
      </c>
      <c r="F5874">
        <v>97.980002999999996</v>
      </c>
      <c r="G5874">
        <v>97.980002999999996</v>
      </c>
      <c r="H5874">
        <v>0</v>
      </c>
    </row>
    <row r="5875" spans="1:8" x14ac:dyDescent="0.25">
      <c r="A5875" s="1">
        <v>42366</v>
      </c>
      <c r="B5875" s="1" t="str">
        <f t="shared" si="91"/>
        <v>2015M12</v>
      </c>
      <c r="C5875">
        <v>97.849997999999999</v>
      </c>
      <c r="D5875">
        <v>98.029999000000004</v>
      </c>
      <c r="E5875">
        <v>97.809997999999993</v>
      </c>
      <c r="F5875">
        <v>97.919998000000007</v>
      </c>
      <c r="G5875">
        <v>97.919998000000007</v>
      </c>
      <c r="H5875">
        <v>0</v>
      </c>
    </row>
    <row r="5876" spans="1:8" x14ac:dyDescent="0.25">
      <c r="A5876" s="1">
        <v>42367</v>
      </c>
      <c r="B5876" s="1" t="str">
        <f t="shared" si="91"/>
        <v>2015M12</v>
      </c>
      <c r="C5876">
        <v>97.900002000000001</v>
      </c>
      <c r="D5876">
        <v>98.410004000000001</v>
      </c>
      <c r="E5876">
        <v>97.800003000000004</v>
      </c>
      <c r="F5876">
        <v>98.099997999999999</v>
      </c>
      <c r="G5876">
        <v>98.099997999999999</v>
      </c>
      <c r="H5876">
        <v>0</v>
      </c>
    </row>
    <row r="5877" spans="1:8" x14ac:dyDescent="0.25">
      <c r="A5877" s="1">
        <v>42368</v>
      </c>
      <c r="B5877" s="1" t="str">
        <f t="shared" si="91"/>
        <v>2015M12</v>
      </c>
      <c r="C5877">
        <v>98.199996999999996</v>
      </c>
      <c r="D5877">
        <v>98.410004000000001</v>
      </c>
      <c r="E5877">
        <v>98.110000999999997</v>
      </c>
      <c r="F5877">
        <v>98.269997000000004</v>
      </c>
      <c r="G5877">
        <v>98.269997000000004</v>
      </c>
      <c r="H5877">
        <v>0</v>
      </c>
    </row>
    <row r="5878" spans="1:8" x14ac:dyDescent="0.25">
      <c r="A5878" s="1">
        <v>42369</v>
      </c>
      <c r="B5878" s="1" t="str">
        <f t="shared" si="91"/>
        <v>2015M12</v>
      </c>
      <c r="C5878">
        <v>98.209998999999996</v>
      </c>
      <c r="D5878">
        <v>98.75</v>
      </c>
      <c r="E5878">
        <v>98.18</v>
      </c>
      <c r="F5878">
        <v>98.629997000000003</v>
      </c>
      <c r="G5878">
        <v>98.629997000000003</v>
      </c>
      <c r="H5878">
        <v>0</v>
      </c>
    </row>
    <row r="5879" spans="1:8" x14ac:dyDescent="0.25">
      <c r="A5879" s="1">
        <v>42373</v>
      </c>
      <c r="B5879" s="1" t="str">
        <f t="shared" si="91"/>
        <v>2016M1</v>
      </c>
      <c r="C5879">
        <v>98.690002000000007</v>
      </c>
      <c r="D5879">
        <v>99.18</v>
      </c>
      <c r="E5879">
        <v>98.050003000000004</v>
      </c>
      <c r="F5879">
        <v>98.870002999999997</v>
      </c>
      <c r="G5879">
        <v>98.870002999999997</v>
      </c>
      <c r="H5879">
        <v>0</v>
      </c>
    </row>
    <row r="5880" spans="1:8" x14ac:dyDescent="0.25">
      <c r="A5880" s="1">
        <v>42374</v>
      </c>
      <c r="B5880" s="1" t="str">
        <f t="shared" si="91"/>
        <v>2016M1</v>
      </c>
      <c r="C5880">
        <v>98.870002999999997</v>
      </c>
      <c r="D5880">
        <v>99.629997000000003</v>
      </c>
      <c r="E5880">
        <v>98.75</v>
      </c>
      <c r="F5880">
        <v>99.400002000000001</v>
      </c>
      <c r="G5880">
        <v>99.400002000000001</v>
      </c>
      <c r="H5880">
        <v>0</v>
      </c>
    </row>
    <row r="5881" spans="1:8" x14ac:dyDescent="0.25">
      <c r="A5881" s="1">
        <v>42375</v>
      </c>
      <c r="B5881" s="1" t="str">
        <f t="shared" si="91"/>
        <v>2016M1</v>
      </c>
      <c r="C5881">
        <v>99.389999000000003</v>
      </c>
      <c r="D5881">
        <v>99.580001999999993</v>
      </c>
      <c r="E5881">
        <v>99.110000999999997</v>
      </c>
      <c r="F5881">
        <v>99.18</v>
      </c>
      <c r="G5881">
        <v>99.18</v>
      </c>
      <c r="H5881">
        <v>0</v>
      </c>
    </row>
    <row r="5882" spans="1:8" x14ac:dyDescent="0.25">
      <c r="A5882" s="1">
        <v>42376</v>
      </c>
      <c r="B5882" s="1" t="str">
        <f t="shared" si="91"/>
        <v>2016M1</v>
      </c>
      <c r="C5882">
        <v>99.220000999999996</v>
      </c>
      <c r="D5882">
        <v>99.300003000000004</v>
      </c>
      <c r="E5882">
        <v>98.169998000000007</v>
      </c>
      <c r="F5882">
        <v>98.220000999999996</v>
      </c>
      <c r="G5882">
        <v>98.220000999999996</v>
      </c>
      <c r="H5882">
        <v>0</v>
      </c>
    </row>
    <row r="5883" spans="1:8" x14ac:dyDescent="0.25">
      <c r="A5883" s="1">
        <v>42377</v>
      </c>
      <c r="B5883" s="1" t="str">
        <f t="shared" si="91"/>
        <v>2016M1</v>
      </c>
      <c r="C5883">
        <v>98.309997999999993</v>
      </c>
      <c r="D5883">
        <v>99.18</v>
      </c>
      <c r="E5883">
        <v>98.269997000000004</v>
      </c>
      <c r="F5883">
        <v>98.540001000000004</v>
      </c>
      <c r="G5883">
        <v>98.540001000000004</v>
      </c>
      <c r="H5883">
        <v>0</v>
      </c>
    </row>
    <row r="5884" spans="1:8" x14ac:dyDescent="0.25">
      <c r="A5884" s="1">
        <v>42380</v>
      </c>
      <c r="B5884" s="1" t="str">
        <f t="shared" si="91"/>
        <v>2016M1</v>
      </c>
      <c r="C5884">
        <v>98.370002999999997</v>
      </c>
      <c r="D5884">
        <v>98.900002000000001</v>
      </c>
      <c r="E5884">
        <v>98.25</v>
      </c>
      <c r="F5884">
        <v>98.730002999999996</v>
      </c>
      <c r="G5884">
        <v>98.730002999999996</v>
      </c>
      <c r="H5884">
        <v>0</v>
      </c>
    </row>
    <row r="5885" spans="1:8" x14ac:dyDescent="0.25">
      <c r="A5885" s="1">
        <v>42381</v>
      </c>
      <c r="B5885" s="1" t="str">
        <f t="shared" si="91"/>
        <v>2016M1</v>
      </c>
      <c r="C5885">
        <v>98.800003000000004</v>
      </c>
      <c r="D5885">
        <v>99.279999000000004</v>
      </c>
      <c r="E5885">
        <v>98.57</v>
      </c>
      <c r="F5885">
        <v>98.970000999999996</v>
      </c>
      <c r="G5885">
        <v>98.970000999999996</v>
      </c>
      <c r="H5885">
        <v>0</v>
      </c>
    </row>
    <row r="5886" spans="1:8" x14ac:dyDescent="0.25">
      <c r="A5886" s="1">
        <v>42382</v>
      </c>
      <c r="B5886" s="1" t="str">
        <f t="shared" si="91"/>
        <v>2016M1</v>
      </c>
      <c r="C5886">
        <v>99.029999000000004</v>
      </c>
      <c r="D5886">
        <v>99.330001999999993</v>
      </c>
      <c r="E5886">
        <v>98.860000999999997</v>
      </c>
      <c r="F5886">
        <v>98.93</v>
      </c>
      <c r="G5886">
        <v>98.93</v>
      </c>
      <c r="H5886">
        <v>0</v>
      </c>
    </row>
    <row r="5887" spans="1:8" x14ac:dyDescent="0.25">
      <c r="A5887" s="1">
        <v>42383</v>
      </c>
      <c r="B5887" s="1" t="str">
        <f t="shared" si="91"/>
        <v>2016M1</v>
      </c>
      <c r="C5887">
        <v>98.82</v>
      </c>
      <c r="D5887">
        <v>99.260002</v>
      </c>
      <c r="E5887">
        <v>98.589995999999999</v>
      </c>
      <c r="F5887">
        <v>99.089995999999999</v>
      </c>
      <c r="G5887">
        <v>99.089995999999999</v>
      </c>
      <c r="H5887">
        <v>0</v>
      </c>
    </row>
    <row r="5888" spans="1:8" x14ac:dyDescent="0.25">
      <c r="A5888" s="1">
        <v>42384</v>
      </c>
      <c r="B5888" s="1" t="str">
        <f t="shared" si="91"/>
        <v>2016M1</v>
      </c>
      <c r="C5888">
        <v>99.099997999999999</v>
      </c>
      <c r="D5888">
        <v>99.120002999999997</v>
      </c>
      <c r="E5888">
        <v>98.379997000000003</v>
      </c>
      <c r="F5888">
        <v>98.959998999999996</v>
      </c>
      <c r="G5888">
        <v>98.959998999999996</v>
      </c>
      <c r="H5888">
        <v>0</v>
      </c>
    </row>
    <row r="5889" spans="1:8" x14ac:dyDescent="0.25">
      <c r="A5889" s="1">
        <v>42387</v>
      </c>
      <c r="B5889" s="1" t="str">
        <f t="shared" si="91"/>
        <v>2016M1</v>
      </c>
      <c r="C5889">
        <v>98.800003000000004</v>
      </c>
      <c r="D5889">
        <v>99.199996999999996</v>
      </c>
      <c r="E5889">
        <v>98.800003000000004</v>
      </c>
      <c r="F5889">
        <v>99.120002999999997</v>
      </c>
      <c r="G5889">
        <v>99.120002999999997</v>
      </c>
      <c r="H5889">
        <v>0</v>
      </c>
    </row>
    <row r="5890" spans="1:8" x14ac:dyDescent="0.25">
      <c r="A5890" s="1">
        <v>42388</v>
      </c>
      <c r="B5890" s="1" t="str">
        <f t="shared" si="91"/>
        <v>2016M1</v>
      </c>
      <c r="C5890">
        <v>99.129997000000003</v>
      </c>
      <c r="D5890">
        <v>99.309997999999993</v>
      </c>
      <c r="E5890">
        <v>98.860000999999997</v>
      </c>
      <c r="F5890">
        <v>98.989998</v>
      </c>
      <c r="G5890">
        <v>98.989998</v>
      </c>
      <c r="H5890">
        <v>0</v>
      </c>
    </row>
    <row r="5891" spans="1:8" x14ac:dyDescent="0.25">
      <c r="A5891" s="1">
        <v>42389</v>
      </c>
      <c r="B5891" s="1" t="str">
        <f t="shared" ref="B5891:B5954" si="92">YEAR(A5891)&amp;"M"&amp;MONTH(A5891)</f>
        <v>2016M1</v>
      </c>
      <c r="C5891">
        <v>99.019997000000004</v>
      </c>
      <c r="D5891">
        <v>99.190002000000007</v>
      </c>
      <c r="E5891">
        <v>98.629997000000003</v>
      </c>
      <c r="F5891">
        <v>99.089995999999999</v>
      </c>
      <c r="G5891">
        <v>99.089995999999999</v>
      </c>
      <c r="H5891">
        <v>0</v>
      </c>
    </row>
    <row r="5892" spans="1:8" x14ac:dyDescent="0.25">
      <c r="A5892" s="1">
        <v>42390</v>
      </c>
      <c r="B5892" s="1" t="str">
        <f t="shared" si="92"/>
        <v>2016M1</v>
      </c>
      <c r="C5892">
        <v>99.18</v>
      </c>
      <c r="D5892">
        <v>99.800003000000004</v>
      </c>
      <c r="E5892">
        <v>98.910004000000001</v>
      </c>
      <c r="F5892">
        <v>99.059997999999993</v>
      </c>
      <c r="G5892">
        <v>99.059997999999993</v>
      </c>
      <c r="H5892">
        <v>0</v>
      </c>
    </row>
    <row r="5893" spans="1:8" x14ac:dyDescent="0.25">
      <c r="A5893" s="1">
        <v>42391</v>
      </c>
      <c r="B5893" s="1" t="str">
        <f t="shared" si="92"/>
        <v>2016M1</v>
      </c>
      <c r="C5893">
        <v>99.18</v>
      </c>
      <c r="D5893">
        <v>99.589995999999999</v>
      </c>
      <c r="E5893">
        <v>99.110000999999997</v>
      </c>
      <c r="F5893">
        <v>99.57</v>
      </c>
      <c r="G5893">
        <v>99.57</v>
      </c>
      <c r="H5893">
        <v>0</v>
      </c>
    </row>
    <row r="5894" spans="1:8" x14ac:dyDescent="0.25">
      <c r="A5894" s="1">
        <v>42394</v>
      </c>
      <c r="B5894" s="1" t="str">
        <f t="shared" si="92"/>
        <v>2016M1</v>
      </c>
      <c r="C5894">
        <v>99.5</v>
      </c>
      <c r="D5894">
        <v>99.550003000000004</v>
      </c>
      <c r="E5894">
        <v>99.230002999999996</v>
      </c>
      <c r="F5894">
        <v>99.360000999999997</v>
      </c>
      <c r="G5894">
        <v>99.360000999999997</v>
      </c>
      <c r="H5894">
        <v>0</v>
      </c>
    </row>
    <row r="5895" spans="1:8" x14ac:dyDescent="0.25">
      <c r="A5895" s="1">
        <v>42395</v>
      </c>
      <c r="B5895" s="1" t="str">
        <f t="shared" si="92"/>
        <v>2016M1</v>
      </c>
      <c r="C5895">
        <v>99.300003000000004</v>
      </c>
      <c r="D5895">
        <v>99.459998999999996</v>
      </c>
      <c r="E5895">
        <v>99.019997000000004</v>
      </c>
      <c r="F5895">
        <v>99.360000999999997</v>
      </c>
      <c r="G5895">
        <v>99.360000999999997</v>
      </c>
      <c r="H5895">
        <v>0</v>
      </c>
    </row>
    <row r="5896" spans="1:8" x14ac:dyDescent="0.25">
      <c r="A5896" s="1">
        <v>42396</v>
      </c>
      <c r="B5896" s="1" t="str">
        <f t="shared" si="92"/>
        <v>2016M1</v>
      </c>
      <c r="C5896">
        <v>99.029999000000004</v>
      </c>
      <c r="D5896">
        <v>99.160004000000001</v>
      </c>
      <c r="E5896">
        <v>98.709998999999996</v>
      </c>
      <c r="F5896">
        <v>98.900002000000001</v>
      </c>
      <c r="G5896">
        <v>98.900002000000001</v>
      </c>
      <c r="H5896">
        <v>0</v>
      </c>
    </row>
    <row r="5897" spans="1:8" x14ac:dyDescent="0.25">
      <c r="A5897" s="1">
        <v>42397</v>
      </c>
      <c r="B5897" s="1" t="str">
        <f t="shared" si="92"/>
        <v>2016M1</v>
      </c>
      <c r="C5897">
        <v>98.889999000000003</v>
      </c>
      <c r="D5897">
        <v>99.110000999999997</v>
      </c>
      <c r="E5897">
        <v>98.43</v>
      </c>
      <c r="F5897">
        <v>98.510002</v>
      </c>
      <c r="G5897">
        <v>98.510002</v>
      </c>
      <c r="H5897">
        <v>0</v>
      </c>
    </row>
    <row r="5898" spans="1:8" x14ac:dyDescent="0.25">
      <c r="A5898" s="1">
        <v>42398</v>
      </c>
      <c r="B5898" s="1" t="str">
        <f t="shared" si="92"/>
        <v>2016M1</v>
      </c>
      <c r="C5898">
        <v>98.620002999999997</v>
      </c>
      <c r="D5898">
        <v>99.830001999999993</v>
      </c>
      <c r="E5898">
        <v>98.580001999999993</v>
      </c>
      <c r="F5898">
        <v>99.610000999999997</v>
      </c>
      <c r="G5898">
        <v>99.610000999999997</v>
      </c>
      <c r="H5898">
        <v>0</v>
      </c>
    </row>
    <row r="5899" spans="1:8" x14ac:dyDescent="0.25">
      <c r="A5899" s="1">
        <v>42401</v>
      </c>
      <c r="B5899" s="1" t="str">
        <f t="shared" si="92"/>
        <v>2016M2</v>
      </c>
      <c r="C5899">
        <v>99.540001000000004</v>
      </c>
      <c r="D5899">
        <v>99.629997000000003</v>
      </c>
      <c r="E5899">
        <v>98.93</v>
      </c>
      <c r="F5899">
        <v>99</v>
      </c>
      <c r="G5899">
        <v>99</v>
      </c>
      <c r="H5899">
        <v>0</v>
      </c>
    </row>
    <row r="5900" spans="1:8" x14ac:dyDescent="0.25">
      <c r="A5900" s="1">
        <v>42402</v>
      </c>
      <c r="B5900" s="1" t="str">
        <f t="shared" si="92"/>
        <v>2016M2</v>
      </c>
      <c r="C5900">
        <v>98.989998</v>
      </c>
      <c r="D5900">
        <v>99.089995999999999</v>
      </c>
      <c r="E5900">
        <v>98.779999000000004</v>
      </c>
      <c r="F5900">
        <v>98.870002999999997</v>
      </c>
      <c r="G5900">
        <v>98.870002999999997</v>
      </c>
      <c r="H5900">
        <v>0</v>
      </c>
    </row>
    <row r="5901" spans="1:8" x14ac:dyDescent="0.25">
      <c r="A5901" s="1">
        <v>42403</v>
      </c>
      <c r="B5901" s="1" t="str">
        <f t="shared" si="92"/>
        <v>2016M2</v>
      </c>
      <c r="C5901">
        <v>98.830001999999993</v>
      </c>
      <c r="D5901">
        <v>98.940002000000007</v>
      </c>
      <c r="E5901">
        <v>96.889999000000003</v>
      </c>
      <c r="F5901">
        <v>97.290001000000004</v>
      </c>
      <c r="G5901">
        <v>97.290001000000004</v>
      </c>
      <c r="H5901">
        <v>0</v>
      </c>
    </row>
    <row r="5902" spans="1:8" x14ac:dyDescent="0.25">
      <c r="A5902" s="1">
        <v>42404</v>
      </c>
      <c r="B5902" s="1" t="str">
        <f t="shared" si="92"/>
        <v>2016M2</v>
      </c>
      <c r="C5902">
        <v>97.300003000000004</v>
      </c>
      <c r="D5902">
        <v>97.470000999999996</v>
      </c>
      <c r="E5902">
        <v>96.260002</v>
      </c>
      <c r="F5902">
        <v>96.470000999999996</v>
      </c>
      <c r="G5902">
        <v>96.470000999999996</v>
      </c>
      <c r="H5902">
        <v>0</v>
      </c>
    </row>
    <row r="5903" spans="1:8" x14ac:dyDescent="0.25">
      <c r="A5903" s="1">
        <v>42405</v>
      </c>
      <c r="B5903" s="1" t="str">
        <f t="shared" si="92"/>
        <v>2016M2</v>
      </c>
      <c r="C5903">
        <v>96.559997999999993</v>
      </c>
      <c r="D5903">
        <v>97.269997000000004</v>
      </c>
      <c r="E5903">
        <v>96.32</v>
      </c>
      <c r="F5903">
        <v>97.029999000000004</v>
      </c>
      <c r="G5903">
        <v>97.029999000000004</v>
      </c>
      <c r="H5903">
        <v>0</v>
      </c>
    </row>
    <row r="5904" spans="1:8" x14ac:dyDescent="0.25">
      <c r="A5904" s="1">
        <v>42408</v>
      </c>
      <c r="B5904" s="1" t="str">
        <f t="shared" si="92"/>
        <v>2016M2</v>
      </c>
      <c r="C5904">
        <v>96.959998999999996</v>
      </c>
      <c r="D5904">
        <v>97.480002999999996</v>
      </c>
      <c r="E5904">
        <v>96.540001000000004</v>
      </c>
      <c r="F5904">
        <v>96.57</v>
      </c>
      <c r="G5904">
        <v>96.57</v>
      </c>
      <c r="H5904">
        <v>0</v>
      </c>
    </row>
    <row r="5905" spans="1:8" x14ac:dyDescent="0.25">
      <c r="A5905" s="1">
        <v>42409</v>
      </c>
      <c r="B5905" s="1" t="str">
        <f t="shared" si="92"/>
        <v>2016M2</v>
      </c>
      <c r="C5905">
        <v>96.720000999999996</v>
      </c>
      <c r="D5905">
        <v>96.830001999999993</v>
      </c>
      <c r="E5905">
        <v>95.660004000000001</v>
      </c>
      <c r="F5905">
        <v>96.07</v>
      </c>
      <c r="G5905">
        <v>96.07</v>
      </c>
      <c r="H5905">
        <v>0</v>
      </c>
    </row>
    <row r="5906" spans="1:8" x14ac:dyDescent="0.25">
      <c r="A5906" s="1">
        <v>42410</v>
      </c>
      <c r="B5906" s="1" t="str">
        <f t="shared" si="92"/>
        <v>2016M2</v>
      </c>
      <c r="C5906">
        <v>96.050003000000004</v>
      </c>
      <c r="D5906">
        <v>96.720000999999996</v>
      </c>
      <c r="E5906">
        <v>95.760002</v>
      </c>
      <c r="F5906">
        <v>95.889999000000003</v>
      </c>
      <c r="G5906">
        <v>95.889999000000003</v>
      </c>
      <c r="H5906">
        <v>0</v>
      </c>
    </row>
    <row r="5907" spans="1:8" x14ac:dyDescent="0.25">
      <c r="A5907" s="1">
        <v>42411</v>
      </c>
      <c r="B5907" s="1" t="str">
        <f t="shared" si="92"/>
        <v>2016M2</v>
      </c>
      <c r="C5907">
        <v>95.889999000000003</v>
      </c>
      <c r="D5907">
        <v>95.900002000000001</v>
      </c>
      <c r="E5907">
        <v>95.239998</v>
      </c>
      <c r="F5907">
        <v>95.559997999999993</v>
      </c>
      <c r="G5907">
        <v>95.559997999999993</v>
      </c>
      <c r="H5907">
        <v>0</v>
      </c>
    </row>
    <row r="5908" spans="1:8" x14ac:dyDescent="0.25">
      <c r="A5908" s="1">
        <v>42412</v>
      </c>
      <c r="B5908" s="1" t="str">
        <f t="shared" si="92"/>
        <v>2016M2</v>
      </c>
      <c r="C5908">
        <v>95.5</v>
      </c>
      <c r="D5908">
        <v>96.220000999999996</v>
      </c>
      <c r="E5908">
        <v>95.459998999999996</v>
      </c>
      <c r="F5908">
        <v>95.980002999999996</v>
      </c>
      <c r="G5908">
        <v>95.980002999999996</v>
      </c>
      <c r="H5908">
        <v>0</v>
      </c>
    </row>
    <row r="5909" spans="1:8" x14ac:dyDescent="0.25">
      <c r="A5909" s="1">
        <v>42416</v>
      </c>
      <c r="B5909" s="1" t="str">
        <f t="shared" si="92"/>
        <v>2016M2</v>
      </c>
      <c r="C5909">
        <v>96.57</v>
      </c>
      <c r="D5909">
        <v>96.989998</v>
      </c>
      <c r="E5909">
        <v>96.379997000000003</v>
      </c>
      <c r="F5909">
        <v>96.870002999999997</v>
      </c>
      <c r="G5909">
        <v>96.870002999999997</v>
      </c>
      <c r="H5909">
        <v>0</v>
      </c>
    </row>
    <row r="5910" spans="1:8" x14ac:dyDescent="0.25">
      <c r="A5910" s="1">
        <v>42417</v>
      </c>
      <c r="B5910" s="1" t="str">
        <f t="shared" si="92"/>
        <v>2016M2</v>
      </c>
      <c r="C5910">
        <v>96.940002000000007</v>
      </c>
      <c r="D5910">
        <v>97.099997999999999</v>
      </c>
      <c r="E5910">
        <v>96.629997000000003</v>
      </c>
      <c r="F5910">
        <v>96.790001000000004</v>
      </c>
      <c r="G5910">
        <v>96.790001000000004</v>
      </c>
      <c r="H5910">
        <v>0</v>
      </c>
    </row>
    <row r="5911" spans="1:8" x14ac:dyDescent="0.25">
      <c r="A5911" s="1">
        <v>42418</v>
      </c>
      <c r="B5911" s="1" t="str">
        <f t="shared" si="92"/>
        <v>2016M2</v>
      </c>
      <c r="C5911">
        <v>96.889999000000003</v>
      </c>
      <c r="D5911">
        <v>97.089995999999999</v>
      </c>
      <c r="E5911">
        <v>96.690002000000007</v>
      </c>
      <c r="F5911">
        <v>96.949996999999996</v>
      </c>
      <c r="G5911">
        <v>96.949996999999996</v>
      </c>
      <c r="H5911">
        <v>0</v>
      </c>
    </row>
    <row r="5912" spans="1:8" x14ac:dyDescent="0.25">
      <c r="A5912" s="1">
        <v>42419</v>
      </c>
      <c r="B5912" s="1" t="str">
        <f t="shared" si="92"/>
        <v>2016M2</v>
      </c>
      <c r="C5912">
        <v>96.870002999999997</v>
      </c>
      <c r="D5912">
        <v>97.169998000000007</v>
      </c>
      <c r="E5912">
        <v>96.559997999999993</v>
      </c>
      <c r="F5912">
        <v>96.599997999999999</v>
      </c>
      <c r="G5912">
        <v>96.599997999999999</v>
      </c>
      <c r="H5912">
        <v>0</v>
      </c>
    </row>
    <row r="5913" spans="1:8" x14ac:dyDescent="0.25">
      <c r="A5913" s="1">
        <v>42422</v>
      </c>
      <c r="B5913" s="1" t="str">
        <f t="shared" si="92"/>
        <v>2016M2</v>
      </c>
      <c r="C5913">
        <v>96.599997999999999</v>
      </c>
      <c r="D5913">
        <v>97.599997999999999</v>
      </c>
      <c r="E5913">
        <v>96.599997999999999</v>
      </c>
      <c r="F5913">
        <v>97.379997000000003</v>
      </c>
      <c r="G5913">
        <v>97.379997000000003</v>
      </c>
      <c r="H5913">
        <v>0</v>
      </c>
    </row>
    <row r="5914" spans="1:8" x14ac:dyDescent="0.25">
      <c r="A5914" s="1">
        <v>42423</v>
      </c>
      <c r="B5914" s="1" t="str">
        <f t="shared" si="92"/>
        <v>2016M2</v>
      </c>
      <c r="C5914">
        <v>97.349997999999999</v>
      </c>
      <c r="D5914">
        <v>97.580001999999993</v>
      </c>
      <c r="E5914">
        <v>97.139999000000003</v>
      </c>
      <c r="F5914">
        <v>97.480002999999996</v>
      </c>
      <c r="G5914">
        <v>97.480002999999996</v>
      </c>
      <c r="H5914">
        <v>0</v>
      </c>
    </row>
    <row r="5915" spans="1:8" x14ac:dyDescent="0.25">
      <c r="A5915" s="1">
        <v>42424</v>
      </c>
      <c r="B5915" s="1" t="str">
        <f t="shared" si="92"/>
        <v>2016M2</v>
      </c>
      <c r="C5915">
        <v>97.480002999999996</v>
      </c>
      <c r="D5915">
        <v>97.919998000000007</v>
      </c>
      <c r="E5915">
        <v>97.230002999999996</v>
      </c>
      <c r="F5915">
        <v>97.459998999999996</v>
      </c>
      <c r="G5915">
        <v>97.459998999999996</v>
      </c>
      <c r="H5915">
        <v>0</v>
      </c>
    </row>
    <row r="5916" spans="1:8" x14ac:dyDescent="0.25">
      <c r="A5916" s="1">
        <v>42425</v>
      </c>
      <c r="B5916" s="1" t="str">
        <f t="shared" si="92"/>
        <v>2016M2</v>
      </c>
      <c r="C5916">
        <v>97.489998</v>
      </c>
      <c r="D5916">
        <v>97.720000999999996</v>
      </c>
      <c r="E5916">
        <v>97.220000999999996</v>
      </c>
      <c r="F5916">
        <v>97.290001000000004</v>
      </c>
      <c r="G5916">
        <v>97.290001000000004</v>
      </c>
      <c r="H5916">
        <v>0</v>
      </c>
    </row>
    <row r="5917" spans="1:8" x14ac:dyDescent="0.25">
      <c r="A5917" s="1">
        <v>42426</v>
      </c>
      <c r="B5917" s="1" t="str">
        <f t="shared" si="92"/>
        <v>2016M2</v>
      </c>
      <c r="C5917">
        <v>97.400002000000001</v>
      </c>
      <c r="D5917">
        <v>98.260002</v>
      </c>
      <c r="E5917">
        <v>97.099997999999999</v>
      </c>
      <c r="F5917">
        <v>98.150002000000001</v>
      </c>
      <c r="G5917">
        <v>98.150002000000001</v>
      </c>
      <c r="H5917">
        <v>0</v>
      </c>
    </row>
    <row r="5918" spans="1:8" x14ac:dyDescent="0.25">
      <c r="A5918" s="1">
        <v>42429</v>
      </c>
      <c r="B5918" s="1" t="str">
        <f t="shared" si="92"/>
        <v>2016M2</v>
      </c>
      <c r="C5918">
        <v>98.169998000000007</v>
      </c>
      <c r="D5918">
        <v>98.370002999999997</v>
      </c>
      <c r="E5918">
        <v>97.800003000000004</v>
      </c>
      <c r="F5918">
        <v>98.209998999999996</v>
      </c>
      <c r="G5918">
        <v>98.209998999999996</v>
      </c>
      <c r="H5918">
        <v>0</v>
      </c>
    </row>
    <row r="5919" spans="1:8" x14ac:dyDescent="0.25">
      <c r="A5919" s="1">
        <v>42430</v>
      </c>
      <c r="B5919" s="1" t="str">
        <f t="shared" si="92"/>
        <v>2016M3</v>
      </c>
      <c r="C5919">
        <v>98.18</v>
      </c>
      <c r="D5919">
        <v>98.57</v>
      </c>
      <c r="E5919">
        <v>98.089995999999999</v>
      </c>
      <c r="F5919">
        <v>98.349997999999999</v>
      </c>
      <c r="G5919">
        <v>98.349997999999999</v>
      </c>
      <c r="H5919">
        <v>0</v>
      </c>
    </row>
    <row r="5920" spans="1:8" x14ac:dyDescent="0.25">
      <c r="A5920" s="1">
        <v>42431</v>
      </c>
      <c r="B5920" s="1" t="str">
        <f t="shared" si="92"/>
        <v>2016M3</v>
      </c>
      <c r="C5920">
        <v>98.260002</v>
      </c>
      <c r="D5920">
        <v>98.580001999999993</v>
      </c>
      <c r="E5920">
        <v>98.120002999999997</v>
      </c>
      <c r="F5920">
        <v>98.209998999999996</v>
      </c>
      <c r="G5920">
        <v>98.209998999999996</v>
      </c>
      <c r="H5920">
        <v>0</v>
      </c>
    </row>
    <row r="5921" spans="1:8" x14ac:dyDescent="0.25">
      <c r="A5921" s="1">
        <v>42432</v>
      </c>
      <c r="B5921" s="1" t="str">
        <f t="shared" si="92"/>
        <v>2016M3</v>
      </c>
      <c r="C5921">
        <v>98.199996999999996</v>
      </c>
      <c r="D5921">
        <v>98.349997999999999</v>
      </c>
      <c r="E5921">
        <v>97.459998999999996</v>
      </c>
      <c r="F5921">
        <v>97.57</v>
      </c>
      <c r="G5921">
        <v>97.57</v>
      </c>
      <c r="H5921">
        <v>0</v>
      </c>
    </row>
    <row r="5922" spans="1:8" x14ac:dyDescent="0.25">
      <c r="A5922" s="1">
        <v>42433</v>
      </c>
      <c r="B5922" s="1" t="str">
        <f t="shared" si="92"/>
        <v>2016M3</v>
      </c>
      <c r="C5922">
        <v>97.669998000000007</v>
      </c>
      <c r="D5922">
        <v>98.029999000000004</v>
      </c>
      <c r="E5922">
        <v>97.019997000000004</v>
      </c>
      <c r="F5922">
        <v>97.339995999999999</v>
      </c>
      <c r="G5922">
        <v>97.339995999999999</v>
      </c>
      <c r="H5922">
        <v>0</v>
      </c>
    </row>
    <row r="5923" spans="1:8" x14ac:dyDescent="0.25">
      <c r="A5923" s="1">
        <v>42436</v>
      </c>
      <c r="B5923" s="1" t="str">
        <f t="shared" si="92"/>
        <v>2016M3</v>
      </c>
      <c r="C5923">
        <v>97.230002999999996</v>
      </c>
      <c r="D5923">
        <v>97.699996999999996</v>
      </c>
      <c r="E5923">
        <v>97.040001000000004</v>
      </c>
      <c r="F5923">
        <v>97.07</v>
      </c>
      <c r="G5923">
        <v>97.07</v>
      </c>
      <c r="H5923">
        <v>0</v>
      </c>
    </row>
    <row r="5924" spans="1:8" x14ac:dyDescent="0.25">
      <c r="A5924" s="1">
        <v>42437</v>
      </c>
      <c r="B5924" s="1" t="str">
        <f t="shared" si="92"/>
        <v>2016M3</v>
      </c>
      <c r="C5924">
        <v>97.089995999999999</v>
      </c>
      <c r="D5924">
        <v>97.269997000000004</v>
      </c>
      <c r="E5924">
        <v>96.889999000000003</v>
      </c>
      <c r="F5924">
        <v>97.209998999999996</v>
      </c>
      <c r="G5924">
        <v>97.209998999999996</v>
      </c>
      <c r="H5924">
        <v>0</v>
      </c>
    </row>
    <row r="5925" spans="1:8" x14ac:dyDescent="0.25">
      <c r="A5925" s="1">
        <v>42438</v>
      </c>
      <c r="B5925" s="1" t="str">
        <f t="shared" si="92"/>
        <v>2016M3</v>
      </c>
      <c r="C5925">
        <v>97.220000999999996</v>
      </c>
      <c r="D5925">
        <v>97.57</v>
      </c>
      <c r="E5925">
        <v>96.93</v>
      </c>
      <c r="F5925">
        <v>97.169998000000007</v>
      </c>
      <c r="G5925">
        <v>97.169998000000007</v>
      </c>
      <c r="H5925">
        <v>0</v>
      </c>
    </row>
    <row r="5926" spans="1:8" x14ac:dyDescent="0.25">
      <c r="A5926" s="1">
        <v>42439</v>
      </c>
      <c r="B5926" s="1" t="str">
        <f t="shared" si="92"/>
        <v>2016M3</v>
      </c>
      <c r="C5926">
        <v>97.230002999999996</v>
      </c>
      <c r="D5926">
        <v>98.419998000000007</v>
      </c>
      <c r="E5926">
        <v>95.940002000000007</v>
      </c>
      <c r="F5926">
        <v>96.07</v>
      </c>
      <c r="G5926">
        <v>96.07</v>
      </c>
      <c r="H5926">
        <v>0</v>
      </c>
    </row>
    <row r="5927" spans="1:8" x14ac:dyDescent="0.25">
      <c r="A5927" s="1">
        <v>42440</v>
      </c>
      <c r="B5927" s="1" t="str">
        <f t="shared" si="92"/>
        <v>2016M3</v>
      </c>
      <c r="C5927">
        <v>96.18</v>
      </c>
      <c r="D5927">
        <v>96.720000999999996</v>
      </c>
      <c r="E5927">
        <v>95.940002000000007</v>
      </c>
      <c r="F5927">
        <v>96.169998000000007</v>
      </c>
      <c r="G5927">
        <v>96.169998000000007</v>
      </c>
      <c r="H5927">
        <v>0</v>
      </c>
    </row>
    <row r="5928" spans="1:8" x14ac:dyDescent="0.25">
      <c r="A5928" s="1">
        <v>42443</v>
      </c>
      <c r="B5928" s="1" t="str">
        <f t="shared" si="92"/>
        <v>2016M3</v>
      </c>
      <c r="C5928">
        <v>96.199996999999996</v>
      </c>
      <c r="D5928">
        <v>96.709998999999996</v>
      </c>
      <c r="E5928">
        <v>96.139999000000003</v>
      </c>
      <c r="F5928">
        <v>96.620002999999997</v>
      </c>
      <c r="G5928">
        <v>96.620002999999997</v>
      </c>
      <c r="H5928">
        <v>0</v>
      </c>
    </row>
    <row r="5929" spans="1:8" x14ac:dyDescent="0.25">
      <c r="A5929" s="1">
        <v>42444</v>
      </c>
      <c r="B5929" s="1" t="str">
        <f t="shared" si="92"/>
        <v>2016M3</v>
      </c>
      <c r="C5929">
        <v>96.589995999999999</v>
      </c>
      <c r="D5929">
        <v>96.870002999999997</v>
      </c>
      <c r="E5929">
        <v>96.470000999999996</v>
      </c>
      <c r="F5929">
        <v>96.629997000000003</v>
      </c>
      <c r="G5929">
        <v>96.629997000000003</v>
      </c>
      <c r="H5929">
        <v>0</v>
      </c>
    </row>
    <row r="5930" spans="1:8" x14ac:dyDescent="0.25">
      <c r="A5930" s="1">
        <v>42445</v>
      </c>
      <c r="B5930" s="1" t="str">
        <f t="shared" si="92"/>
        <v>2016M3</v>
      </c>
      <c r="C5930">
        <v>96.639999000000003</v>
      </c>
      <c r="D5930">
        <v>97.059997999999993</v>
      </c>
      <c r="E5930">
        <v>95.540001000000004</v>
      </c>
      <c r="F5930">
        <v>95.889999000000003</v>
      </c>
      <c r="G5930">
        <v>95.889999000000003</v>
      </c>
      <c r="H5930">
        <v>0</v>
      </c>
    </row>
    <row r="5931" spans="1:8" x14ac:dyDescent="0.25">
      <c r="A5931" s="1">
        <v>42446</v>
      </c>
      <c r="B5931" s="1" t="str">
        <f t="shared" si="92"/>
        <v>2016M3</v>
      </c>
      <c r="C5931">
        <v>95.75</v>
      </c>
      <c r="D5931">
        <v>95.830001999999993</v>
      </c>
      <c r="E5931">
        <v>94.650002000000001</v>
      </c>
      <c r="F5931">
        <v>94.760002</v>
      </c>
      <c r="G5931">
        <v>94.760002</v>
      </c>
      <c r="H5931">
        <v>0</v>
      </c>
    </row>
    <row r="5932" spans="1:8" x14ac:dyDescent="0.25">
      <c r="A5932" s="1">
        <v>42447</v>
      </c>
      <c r="B5932" s="1" t="str">
        <f t="shared" si="92"/>
        <v>2016M3</v>
      </c>
      <c r="C5932">
        <v>94.769997000000004</v>
      </c>
      <c r="D5932">
        <v>95.169998000000007</v>
      </c>
      <c r="E5932">
        <v>94.580001999999993</v>
      </c>
      <c r="F5932">
        <v>94.989998</v>
      </c>
      <c r="G5932">
        <v>94.989998</v>
      </c>
      <c r="H5932">
        <v>0</v>
      </c>
    </row>
    <row r="5933" spans="1:8" x14ac:dyDescent="0.25">
      <c r="A5933" s="1">
        <v>42450</v>
      </c>
      <c r="B5933" s="1" t="str">
        <f t="shared" si="92"/>
        <v>2016M3</v>
      </c>
      <c r="C5933">
        <v>95.050003000000004</v>
      </c>
      <c r="D5933">
        <v>95.400002000000001</v>
      </c>
      <c r="E5933">
        <v>95</v>
      </c>
      <c r="F5933">
        <v>95.290001000000004</v>
      </c>
      <c r="G5933">
        <v>95.290001000000004</v>
      </c>
      <c r="H5933">
        <v>0</v>
      </c>
    </row>
    <row r="5934" spans="1:8" x14ac:dyDescent="0.25">
      <c r="A5934" s="1">
        <v>42451</v>
      </c>
      <c r="B5934" s="1" t="str">
        <f t="shared" si="92"/>
        <v>2016M3</v>
      </c>
      <c r="C5934">
        <v>95.43</v>
      </c>
      <c r="D5934">
        <v>95.75</v>
      </c>
      <c r="E5934">
        <v>95.260002</v>
      </c>
      <c r="F5934">
        <v>95.650002000000001</v>
      </c>
      <c r="G5934">
        <v>95.650002000000001</v>
      </c>
      <c r="H5934">
        <v>0</v>
      </c>
    </row>
    <row r="5935" spans="1:8" x14ac:dyDescent="0.25">
      <c r="A5935" s="1">
        <v>42452</v>
      </c>
      <c r="B5935" s="1" t="str">
        <f t="shared" si="92"/>
        <v>2016M3</v>
      </c>
      <c r="C5935">
        <v>95.629997000000003</v>
      </c>
      <c r="D5935">
        <v>96.230002999999996</v>
      </c>
      <c r="E5935">
        <v>95.620002999999997</v>
      </c>
      <c r="F5935">
        <v>96.050003000000004</v>
      </c>
      <c r="G5935">
        <v>96.050003000000004</v>
      </c>
      <c r="H5935">
        <v>0</v>
      </c>
    </row>
    <row r="5936" spans="1:8" x14ac:dyDescent="0.25">
      <c r="A5936" s="1">
        <v>42453</v>
      </c>
      <c r="B5936" s="1" t="str">
        <f t="shared" si="92"/>
        <v>2016M3</v>
      </c>
      <c r="C5936">
        <v>96.059997999999993</v>
      </c>
      <c r="D5936">
        <v>96.360000999999997</v>
      </c>
      <c r="E5936">
        <v>96.040001000000004</v>
      </c>
      <c r="F5936">
        <v>96.139999000000003</v>
      </c>
      <c r="G5936">
        <v>96.139999000000003</v>
      </c>
      <c r="H5936">
        <v>0</v>
      </c>
    </row>
    <row r="5937" spans="1:8" x14ac:dyDescent="0.25">
      <c r="A5937" s="1">
        <v>42457</v>
      </c>
      <c r="B5937" s="1" t="str">
        <f t="shared" si="92"/>
        <v>2016M3</v>
      </c>
      <c r="C5937">
        <v>96.279999000000004</v>
      </c>
      <c r="D5937">
        <v>96.400002000000001</v>
      </c>
      <c r="E5937">
        <v>95.839995999999999</v>
      </c>
      <c r="F5937">
        <v>95.940002000000007</v>
      </c>
      <c r="G5937">
        <v>95.940002000000007</v>
      </c>
      <c r="H5937">
        <v>0</v>
      </c>
    </row>
    <row r="5938" spans="1:8" x14ac:dyDescent="0.25">
      <c r="A5938" s="1">
        <v>42458</v>
      </c>
      <c r="B5938" s="1" t="str">
        <f t="shared" si="92"/>
        <v>2016M3</v>
      </c>
      <c r="C5938">
        <v>95.949996999999996</v>
      </c>
      <c r="D5938">
        <v>96.220000999999996</v>
      </c>
      <c r="E5938">
        <v>95.089995999999999</v>
      </c>
      <c r="F5938">
        <v>95.160004000000001</v>
      </c>
      <c r="G5938">
        <v>95.160004000000001</v>
      </c>
      <c r="H5938">
        <v>0</v>
      </c>
    </row>
    <row r="5939" spans="1:8" x14ac:dyDescent="0.25">
      <c r="A5939" s="1">
        <v>42459</v>
      </c>
      <c r="B5939" s="1" t="str">
        <f t="shared" si="92"/>
        <v>2016M3</v>
      </c>
      <c r="C5939">
        <v>95.199996999999996</v>
      </c>
      <c r="D5939">
        <v>95.220000999999996</v>
      </c>
      <c r="E5939">
        <v>94.589995999999999</v>
      </c>
      <c r="F5939">
        <v>94.839995999999999</v>
      </c>
      <c r="G5939">
        <v>94.839995999999999</v>
      </c>
      <c r="H5939">
        <v>0</v>
      </c>
    </row>
    <row r="5940" spans="1:8" x14ac:dyDescent="0.25">
      <c r="A5940" s="1">
        <v>42460</v>
      </c>
      <c r="B5940" s="1" t="str">
        <f t="shared" si="92"/>
        <v>2016M3</v>
      </c>
      <c r="C5940">
        <v>94.839995999999999</v>
      </c>
      <c r="D5940">
        <v>95.029999000000004</v>
      </c>
      <c r="E5940">
        <v>94.32</v>
      </c>
      <c r="F5940">
        <v>94.589995999999999</v>
      </c>
      <c r="G5940">
        <v>94.589995999999999</v>
      </c>
      <c r="H5940">
        <v>0</v>
      </c>
    </row>
    <row r="5941" spans="1:8" x14ac:dyDescent="0.25">
      <c r="A5941" s="1">
        <v>42461</v>
      </c>
      <c r="B5941" s="1" t="str">
        <f t="shared" si="92"/>
        <v>2016M4</v>
      </c>
      <c r="C5941">
        <v>94.639999000000003</v>
      </c>
      <c r="D5941">
        <v>95.110000999999997</v>
      </c>
      <c r="E5941">
        <v>94.330001999999993</v>
      </c>
      <c r="F5941">
        <v>94.620002999999997</v>
      </c>
      <c r="G5941">
        <v>94.620002999999997</v>
      </c>
      <c r="H5941">
        <v>0</v>
      </c>
    </row>
    <row r="5942" spans="1:8" x14ac:dyDescent="0.25">
      <c r="A5942" s="1">
        <v>42464</v>
      </c>
      <c r="B5942" s="1" t="str">
        <f t="shared" si="92"/>
        <v>2016M4</v>
      </c>
      <c r="C5942">
        <v>94.620002999999997</v>
      </c>
      <c r="D5942">
        <v>94.830001999999993</v>
      </c>
      <c r="E5942">
        <v>94.410004000000001</v>
      </c>
      <c r="F5942">
        <v>94.510002</v>
      </c>
      <c r="G5942">
        <v>94.510002</v>
      </c>
      <c r="H5942">
        <v>0</v>
      </c>
    </row>
    <row r="5943" spans="1:8" x14ac:dyDescent="0.25">
      <c r="A5943" s="1">
        <v>42465</v>
      </c>
      <c r="B5943" s="1" t="str">
        <f t="shared" si="92"/>
        <v>2016M4</v>
      </c>
      <c r="C5943">
        <v>94.57</v>
      </c>
      <c r="D5943">
        <v>94.980002999999996</v>
      </c>
      <c r="E5943">
        <v>94.449996999999996</v>
      </c>
      <c r="F5943">
        <v>94.629997000000003</v>
      </c>
      <c r="G5943">
        <v>94.629997000000003</v>
      </c>
      <c r="H5943">
        <v>0</v>
      </c>
    </row>
    <row r="5944" spans="1:8" x14ac:dyDescent="0.25">
      <c r="A5944" s="1">
        <v>42466</v>
      </c>
      <c r="B5944" s="1" t="str">
        <f t="shared" si="92"/>
        <v>2016M4</v>
      </c>
      <c r="C5944">
        <v>94.589995999999999</v>
      </c>
      <c r="D5944">
        <v>95.07</v>
      </c>
      <c r="E5944">
        <v>94.239998</v>
      </c>
      <c r="F5944">
        <v>94.43</v>
      </c>
      <c r="G5944">
        <v>94.43</v>
      </c>
      <c r="H5944">
        <v>0</v>
      </c>
    </row>
    <row r="5945" spans="1:8" x14ac:dyDescent="0.25">
      <c r="A5945" s="1">
        <v>42467</v>
      </c>
      <c r="B5945" s="1" t="str">
        <f t="shared" si="92"/>
        <v>2016M4</v>
      </c>
      <c r="C5945">
        <v>94.480002999999996</v>
      </c>
      <c r="D5945">
        <v>94.669998000000007</v>
      </c>
      <c r="E5945">
        <v>94.019997000000004</v>
      </c>
      <c r="F5945">
        <v>94.480002999999996</v>
      </c>
      <c r="G5945">
        <v>94.480002999999996</v>
      </c>
      <c r="H5945">
        <v>0</v>
      </c>
    </row>
    <row r="5946" spans="1:8" x14ac:dyDescent="0.25">
      <c r="A5946" s="1">
        <v>42468</v>
      </c>
      <c r="B5946" s="1" t="str">
        <f t="shared" si="92"/>
        <v>2016M4</v>
      </c>
      <c r="C5946">
        <v>94.540001000000004</v>
      </c>
      <c r="D5946">
        <v>94.68</v>
      </c>
      <c r="E5946">
        <v>94.089995999999999</v>
      </c>
      <c r="F5946">
        <v>94.239998</v>
      </c>
      <c r="G5946">
        <v>94.239998</v>
      </c>
      <c r="H5946">
        <v>0</v>
      </c>
    </row>
    <row r="5947" spans="1:8" x14ac:dyDescent="0.25">
      <c r="A5947" s="1">
        <v>42471</v>
      </c>
      <c r="B5947" s="1" t="str">
        <f t="shared" si="92"/>
        <v>2016M4</v>
      </c>
      <c r="C5947">
        <v>94.190002000000007</v>
      </c>
      <c r="D5947">
        <v>94.339995999999999</v>
      </c>
      <c r="E5947">
        <v>93.75</v>
      </c>
      <c r="F5947">
        <v>93.949996999999996</v>
      </c>
      <c r="G5947">
        <v>93.949996999999996</v>
      </c>
      <c r="H5947">
        <v>0</v>
      </c>
    </row>
    <row r="5948" spans="1:8" x14ac:dyDescent="0.25">
      <c r="A5948" s="1">
        <v>42472</v>
      </c>
      <c r="B5948" s="1" t="str">
        <f t="shared" si="92"/>
        <v>2016M4</v>
      </c>
      <c r="C5948">
        <v>93.970000999999996</v>
      </c>
      <c r="D5948">
        <v>94.389999000000003</v>
      </c>
      <c r="E5948">
        <v>93.629997000000003</v>
      </c>
      <c r="F5948">
        <v>93.959998999999996</v>
      </c>
      <c r="G5948">
        <v>93.959998999999996</v>
      </c>
      <c r="H5948">
        <v>0</v>
      </c>
    </row>
    <row r="5949" spans="1:8" x14ac:dyDescent="0.25">
      <c r="A5949" s="1">
        <v>42473</v>
      </c>
      <c r="B5949" s="1" t="str">
        <f t="shared" si="92"/>
        <v>2016M4</v>
      </c>
      <c r="C5949">
        <v>94.050003000000004</v>
      </c>
      <c r="D5949">
        <v>94.849997999999999</v>
      </c>
      <c r="E5949">
        <v>94</v>
      </c>
      <c r="F5949">
        <v>94.739998</v>
      </c>
      <c r="G5949">
        <v>94.739998</v>
      </c>
      <c r="H5949">
        <v>0</v>
      </c>
    </row>
    <row r="5950" spans="1:8" x14ac:dyDescent="0.25">
      <c r="A5950" s="1">
        <v>42474</v>
      </c>
      <c r="B5950" s="1" t="str">
        <f t="shared" si="92"/>
        <v>2016M4</v>
      </c>
      <c r="C5950">
        <v>94.809997999999993</v>
      </c>
      <c r="D5950">
        <v>95.199996999999996</v>
      </c>
      <c r="E5950">
        <v>94.68</v>
      </c>
      <c r="F5950">
        <v>94.900002000000001</v>
      </c>
      <c r="G5950">
        <v>94.900002000000001</v>
      </c>
      <c r="H5950">
        <v>0</v>
      </c>
    </row>
    <row r="5951" spans="1:8" x14ac:dyDescent="0.25">
      <c r="A5951" s="1">
        <v>42475</v>
      </c>
      <c r="B5951" s="1" t="str">
        <f t="shared" si="92"/>
        <v>2016M4</v>
      </c>
      <c r="C5951">
        <v>94.940002000000007</v>
      </c>
      <c r="D5951">
        <v>95.050003000000004</v>
      </c>
      <c r="E5951">
        <v>94.510002</v>
      </c>
      <c r="F5951">
        <v>94.699996999999996</v>
      </c>
      <c r="G5951">
        <v>94.699996999999996</v>
      </c>
      <c r="H5951">
        <v>0</v>
      </c>
    </row>
    <row r="5952" spans="1:8" x14ac:dyDescent="0.25">
      <c r="A5952" s="1">
        <v>42478</v>
      </c>
      <c r="B5952" s="1" t="str">
        <f t="shared" si="92"/>
        <v>2016M4</v>
      </c>
      <c r="C5952">
        <v>94.699996999999996</v>
      </c>
      <c r="D5952">
        <v>94.830001999999993</v>
      </c>
      <c r="E5952">
        <v>94.379997000000003</v>
      </c>
      <c r="F5952">
        <v>94.489998</v>
      </c>
      <c r="G5952">
        <v>94.489998</v>
      </c>
      <c r="H5952">
        <v>0</v>
      </c>
    </row>
    <row r="5953" spans="1:8" x14ac:dyDescent="0.25">
      <c r="A5953" s="1">
        <v>42479</v>
      </c>
      <c r="B5953" s="1" t="str">
        <f t="shared" si="92"/>
        <v>2016M4</v>
      </c>
      <c r="C5953">
        <v>94.489998</v>
      </c>
      <c r="D5953">
        <v>94.550003000000004</v>
      </c>
      <c r="E5953">
        <v>93.93</v>
      </c>
      <c r="F5953">
        <v>93.980002999999996</v>
      </c>
      <c r="G5953">
        <v>93.980002999999996</v>
      </c>
      <c r="H5953">
        <v>0</v>
      </c>
    </row>
    <row r="5954" spans="1:8" x14ac:dyDescent="0.25">
      <c r="A5954" s="1">
        <v>42480</v>
      </c>
      <c r="B5954" s="1" t="str">
        <f t="shared" si="92"/>
        <v>2016M4</v>
      </c>
      <c r="C5954">
        <v>94.129997000000003</v>
      </c>
      <c r="D5954">
        <v>94.589995999999999</v>
      </c>
      <c r="E5954">
        <v>93.940002000000007</v>
      </c>
      <c r="F5954">
        <v>94.489998</v>
      </c>
      <c r="G5954">
        <v>94.489998</v>
      </c>
      <c r="H5954">
        <v>0</v>
      </c>
    </row>
    <row r="5955" spans="1:8" x14ac:dyDescent="0.25">
      <c r="A5955" s="1">
        <v>42481</v>
      </c>
      <c r="B5955" s="1" t="str">
        <f t="shared" ref="B5955:B6018" si="93">YEAR(A5955)&amp;"M"&amp;MONTH(A5955)</f>
        <v>2016M4</v>
      </c>
      <c r="C5955">
        <v>94.529999000000004</v>
      </c>
      <c r="D5955">
        <v>94.699996999999996</v>
      </c>
      <c r="E5955">
        <v>93.919998000000007</v>
      </c>
      <c r="F5955">
        <v>94.599997999999999</v>
      </c>
      <c r="G5955">
        <v>94.599997999999999</v>
      </c>
      <c r="H5955">
        <v>0</v>
      </c>
    </row>
    <row r="5956" spans="1:8" x14ac:dyDescent="0.25">
      <c r="A5956" s="1">
        <v>42482</v>
      </c>
      <c r="B5956" s="1" t="str">
        <f t="shared" si="93"/>
        <v>2016M4</v>
      </c>
      <c r="C5956">
        <v>94.620002999999997</v>
      </c>
      <c r="D5956">
        <v>95.199996999999996</v>
      </c>
      <c r="E5956">
        <v>94.470000999999996</v>
      </c>
      <c r="F5956">
        <v>95.120002999999997</v>
      </c>
      <c r="G5956">
        <v>95.120002999999997</v>
      </c>
      <c r="H5956">
        <v>0</v>
      </c>
    </row>
    <row r="5957" spans="1:8" x14ac:dyDescent="0.25">
      <c r="A5957" s="1">
        <v>42485</v>
      </c>
      <c r="B5957" s="1" t="str">
        <f t="shared" si="93"/>
        <v>2016M4</v>
      </c>
      <c r="C5957">
        <v>95.110000999999997</v>
      </c>
      <c r="D5957">
        <v>95.110000999999997</v>
      </c>
      <c r="E5957">
        <v>94.68</v>
      </c>
      <c r="F5957">
        <v>94.839995999999999</v>
      </c>
      <c r="G5957">
        <v>94.839995999999999</v>
      </c>
      <c r="H5957">
        <v>0</v>
      </c>
    </row>
    <row r="5958" spans="1:8" x14ac:dyDescent="0.25">
      <c r="A5958" s="1">
        <v>42486</v>
      </c>
      <c r="B5958" s="1" t="str">
        <f t="shared" si="93"/>
        <v>2016M4</v>
      </c>
      <c r="C5958">
        <v>94.779999000000004</v>
      </c>
      <c r="D5958">
        <v>94.809997999999993</v>
      </c>
      <c r="E5958">
        <v>94.209998999999996</v>
      </c>
      <c r="F5958">
        <v>94.57</v>
      </c>
      <c r="G5958">
        <v>94.57</v>
      </c>
      <c r="H5958">
        <v>0</v>
      </c>
    </row>
    <row r="5959" spans="1:8" x14ac:dyDescent="0.25">
      <c r="A5959" s="1">
        <v>42487</v>
      </c>
      <c r="B5959" s="1" t="str">
        <f t="shared" si="93"/>
        <v>2016M4</v>
      </c>
      <c r="C5959">
        <v>94.529999000000004</v>
      </c>
      <c r="D5959">
        <v>94.800003000000004</v>
      </c>
      <c r="E5959">
        <v>94.150002000000001</v>
      </c>
      <c r="F5959">
        <v>94.389999000000003</v>
      </c>
      <c r="G5959">
        <v>94.389999000000003</v>
      </c>
      <c r="H5959">
        <v>0</v>
      </c>
    </row>
    <row r="5960" spans="1:8" x14ac:dyDescent="0.25">
      <c r="A5960" s="1">
        <v>42488</v>
      </c>
      <c r="B5960" s="1" t="str">
        <f t="shared" si="93"/>
        <v>2016M4</v>
      </c>
      <c r="C5960">
        <v>94.379997000000003</v>
      </c>
      <c r="D5960">
        <v>94.580001999999993</v>
      </c>
      <c r="E5960">
        <v>93.690002000000007</v>
      </c>
      <c r="F5960">
        <v>93.760002</v>
      </c>
      <c r="G5960">
        <v>93.760002</v>
      </c>
      <c r="H5960">
        <v>0</v>
      </c>
    </row>
    <row r="5961" spans="1:8" x14ac:dyDescent="0.25">
      <c r="A5961" s="1">
        <v>42489</v>
      </c>
      <c r="B5961" s="1" t="str">
        <f t="shared" si="93"/>
        <v>2016M4</v>
      </c>
      <c r="C5961">
        <v>93.800003000000004</v>
      </c>
      <c r="D5961">
        <v>93.800003000000004</v>
      </c>
      <c r="E5961">
        <v>93.010002</v>
      </c>
      <c r="F5961">
        <v>93.080001999999993</v>
      </c>
      <c r="G5961">
        <v>93.080001999999993</v>
      </c>
      <c r="H5961">
        <v>0</v>
      </c>
    </row>
    <row r="5962" spans="1:8" x14ac:dyDescent="0.25">
      <c r="A5962" s="1">
        <v>42492</v>
      </c>
      <c r="B5962" s="1" t="str">
        <f t="shared" si="93"/>
        <v>2016M5</v>
      </c>
      <c r="C5962">
        <v>93.019997000000004</v>
      </c>
      <c r="D5962">
        <v>93.07</v>
      </c>
      <c r="E5962">
        <v>92.540001000000004</v>
      </c>
      <c r="F5962">
        <v>92.629997000000003</v>
      </c>
      <c r="G5962">
        <v>92.629997000000003</v>
      </c>
      <c r="H5962">
        <v>0</v>
      </c>
    </row>
    <row r="5963" spans="1:8" x14ac:dyDescent="0.25">
      <c r="A5963" s="1">
        <v>42493</v>
      </c>
      <c r="B5963" s="1" t="str">
        <f t="shared" si="93"/>
        <v>2016M5</v>
      </c>
      <c r="C5963">
        <v>92.599997999999999</v>
      </c>
      <c r="D5963">
        <v>92.989998</v>
      </c>
      <c r="E5963">
        <v>91.919998000000007</v>
      </c>
      <c r="F5963">
        <v>92.940002000000007</v>
      </c>
      <c r="G5963">
        <v>92.940002000000007</v>
      </c>
      <c r="H5963">
        <v>0</v>
      </c>
    </row>
    <row r="5964" spans="1:8" x14ac:dyDescent="0.25">
      <c r="A5964" s="1">
        <v>42494</v>
      </c>
      <c r="B5964" s="1" t="str">
        <f t="shared" si="93"/>
        <v>2016M5</v>
      </c>
      <c r="C5964">
        <v>92.980002999999996</v>
      </c>
      <c r="D5964">
        <v>93.360000999999997</v>
      </c>
      <c r="E5964">
        <v>92.849997999999999</v>
      </c>
      <c r="F5964">
        <v>93.18</v>
      </c>
      <c r="G5964">
        <v>93.18</v>
      </c>
      <c r="H5964">
        <v>0</v>
      </c>
    </row>
    <row r="5965" spans="1:8" x14ac:dyDescent="0.25">
      <c r="A5965" s="1">
        <v>42495</v>
      </c>
      <c r="B5965" s="1" t="str">
        <f t="shared" si="93"/>
        <v>2016M5</v>
      </c>
      <c r="C5965">
        <v>93.220000999999996</v>
      </c>
      <c r="D5965">
        <v>93.860000999999997</v>
      </c>
      <c r="E5965">
        <v>93.169998000000007</v>
      </c>
      <c r="F5965">
        <v>93.779999000000004</v>
      </c>
      <c r="G5965">
        <v>93.779999000000004</v>
      </c>
      <c r="H5965">
        <v>0</v>
      </c>
    </row>
    <row r="5966" spans="1:8" x14ac:dyDescent="0.25">
      <c r="A5966" s="1">
        <v>42496</v>
      </c>
      <c r="B5966" s="1" t="str">
        <f t="shared" si="93"/>
        <v>2016M5</v>
      </c>
      <c r="C5966">
        <v>93.739998</v>
      </c>
      <c r="D5966">
        <v>93.959998999999996</v>
      </c>
      <c r="E5966">
        <v>93.279999000000004</v>
      </c>
      <c r="F5966">
        <v>93.889999000000003</v>
      </c>
      <c r="G5966">
        <v>93.889999000000003</v>
      </c>
      <c r="H5966">
        <v>0</v>
      </c>
    </row>
    <row r="5967" spans="1:8" x14ac:dyDescent="0.25">
      <c r="A5967" s="1">
        <v>42499</v>
      </c>
      <c r="B5967" s="1" t="str">
        <f t="shared" si="93"/>
        <v>2016M5</v>
      </c>
      <c r="C5967">
        <v>93.830001999999993</v>
      </c>
      <c r="D5967">
        <v>94.199996999999996</v>
      </c>
      <c r="E5967">
        <v>93.800003000000004</v>
      </c>
      <c r="F5967">
        <v>94.150002000000001</v>
      </c>
      <c r="G5967">
        <v>94.150002000000001</v>
      </c>
      <c r="H5967">
        <v>0</v>
      </c>
    </row>
    <row r="5968" spans="1:8" x14ac:dyDescent="0.25">
      <c r="A5968" s="1">
        <v>42500</v>
      </c>
      <c r="B5968" s="1" t="str">
        <f t="shared" si="93"/>
        <v>2016M5</v>
      </c>
      <c r="C5968">
        <v>94.129997000000003</v>
      </c>
      <c r="D5968">
        <v>94.360000999999997</v>
      </c>
      <c r="E5968">
        <v>94.029999000000004</v>
      </c>
      <c r="F5968">
        <v>94.290001000000004</v>
      </c>
      <c r="G5968">
        <v>94.290001000000004</v>
      </c>
      <c r="H5968">
        <v>0</v>
      </c>
    </row>
    <row r="5969" spans="1:8" x14ac:dyDescent="0.25">
      <c r="A5969" s="1">
        <v>42501</v>
      </c>
      <c r="B5969" s="1" t="str">
        <f t="shared" si="93"/>
        <v>2016M5</v>
      </c>
      <c r="C5969">
        <v>94.260002</v>
      </c>
      <c r="D5969">
        <v>94.260002</v>
      </c>
      <c r="E5969">
        <v>93.68</v>
      </c>
      <c r="F5969">
        <v>93.82</v>
      </c>
      <c r="G5969">
        <v>93.82</v>
      </c>
      <c r="H5969">
        <v>0</v>
      </c>
    </row>
    <row r="5970" spans="1:8" x14ac:dyDescent="0.25">
      <c r="A5970" s="1">
        <v>42502</v>
      </c>
      <c r="B5970" s="1" t="str">
        <f t="shared" si="93"/>
        <v>2016M5</v>
      </c>
      <c r="C5970">
        <v>93.849997999999999</v>
      </c>
      <c r="D5970">
        <v>94.190002000000007</v>
      </c>
      <c r="E5970">
        <v>93.800003000000004</v>
      </c>
      <c r="F5970">
        <v>94.139999000000003</v>
      </c>
      <c r="G5970">
        <v>94.139999000000003</v>
      </c>
      <c r="H5970">
        <v>0</v>
      </c>
    </row>
    <row r="5971" spans="1:8" x14ac:dyDescent="0.25">
      <c r="A5971" s="1">
        <v>42503</v>
      </c>
      <c r="B5971" s="1" t="str">
        <f t="shared" si="93"/>
        <v>2016M5</v>
      </c>
      <c r="C5971">
        <v>94.129997000000003</v>
      </c>
      <c r="D5971">
        <v>94.849997999999999</v>
      </c>
      <c r="E5971">
        <v>94.120002999999997</v>
      </c>
      <c r="F5971">
        <v>94.610000999999997</v>
      </c>
      <c r="G5971">
        <v>94.610000999999997</v>
      </c>
      <c r="H5971">
        <v>0</v>
      </c>
    </row>
    <row r="5972" spans="1:8" x14ac:dyDescent="0.25">
      <c r="A5972" s="1">
        <v>42506</v>
      </c>
      <c r="B5972" s="1" t="str">
        <f t="shared" si="93"/>
        <v>2016M5</v>
      </c>
      <c r="C5972">
        <v>94.57</v>
      </c>
      <c r="D5972">
        <v>94.68</v>
      </c>
      <c r="E5972">
        <v>94.400002000000001</v>
      </c>
      <c r="F5972">
        <v>94.57</v>
      </c>
      <c r="G5972">
        <v>94.57</v>
      </c>
      <c r="H5972">
        <v>0</v>
      </c>
    </row>
    <row r="5973" spans="1:8" x14ac:dyDescent="0.25">
      <c r="A5973" s="1">
        <v>42507</v>
      </c>
      <c r="B5973" s="1" t="str">
        <f t="shared" si="93"/>
        <v>2016M5</v>
      </c>
      <c r="C5973">
        <v>94.57</v>
      </c>
      <c r="D5973">
        <v>94.709998999999996</v>
      </c>
      <c r="E5973">
        <v>94.330001999999993</v>
      </c>
      <c r="F5973">
        <v>94.550003000000004</v>
      </c>
      <c r="G5973">
        <v>94.550003000000004</v>
      </c>
      <c r="H5973">
        <v>0</v>
      </c>
    </row>
    <row r="5974" spans="1:8" x14ac:dyDescent="0.25">
      <c r="A5974" s="1">
        <v>42508</v>
      </c>
      <c r="B5974" s="1" t="str">
        <f t="shared" si="93"/>
        <v>2016M5</v>
      </c>
      <c r="C5974">
        <v>94.57</v>
      </c>
      <c r="D5974">
        <v>95.269997000000004</v>
      </c>
      <c r="E5974">
        <v>94.529999000000004</v>
      </c>
      <c r="F5974">
        <v>95.080001999999993</v>
      </c>
      <c r="G5974">
        <v>95.080001999999993</v>
      </c>
      <c r="H5974">
        <v>0</v>
      </c>
    </row>
    <row r="5975" spans="1:8" x14ac:dyDescent="0.25">
      <c r="A5975" s="1">
        <v>42509</v>
      </c>
      <c r="B5975" s="1" t="str">
        <f t="shared" si="93"/>
        <v>2016M5</v>
      </c>
      <c r="C5975">
        <v>95.139999000000003</v>
      </c>
      <c r="D5975">
        <v>95.5</v>
      </c>
      <c r="E5975">
        <v>95.120002999999997</v>
      </c>
      <c r="F5975">
        <v>95.290001000000004</v>
      </c>
      <c r="G5975">
        <v>95.290001000000004</v>
      </c>
      <c r="H5975">
        <v>0</v>
      </c>
    </row>
    <row r="5976" spans="1:8" x14ac:dyDescent="0.25">
      <c r="A5976" s="1">
        <v>42510</v>
      </c>
      <c r="B5976" s="1" t="str">
        <f t="shared" si="93"/>
        <v>2016M5</v>
      </c>
      <c r="C5976">
        <v>95.290001000000004</v>
      </c>
      <c r="D5976">
        <v>95.459998999999996</v>
      </c>
      <c r="E5976">
        <v>95.169998000000007</v>
      </c>
      <c r="F5976">
        <v>95.309997999999993</v>
      </c>
      <c r="G5976">
        <v>95.309997999999993</v>
      </c>
      <c r="H5976">
        <v>0</v>
      </c>
    </row>
    <row r="5977" spans="1:8" x14ac:dyDescent="0.25">
      <c r="A5977" s="1">
        <v>42513</v>
      </c>
      <c r="B5977" s="1" t="str">
        <f t="shared" si="93"/>
        <v>2016M5</v>
      </c>
      <c r="C5977">
        <v>95.290001000000004</v>
      </c>
      <c r="D5977">
        <v>95.480002999999996</v>
      </c>
      <c r="E5977">
        <v>95.099997999999999</v>
      </c>
      <c r="F5977">
        <v>95.230002999999996</v>
      </c>
      <c r="G5977">
        <v>95.230002999999996</v>
      </c>
      <c r="H5977">
        <v>0</v>
      </c>
    </row>
    <row r="5978" spans="1:8" x14ac:dyDescent="0.25">
      <c r="A5978" s="1">
        <v>42514</v>
      </c>
      <c r="B5978" s="1" t="str">
        <f t="shared" si="93"/>
        <v>2016M5</v>
      </c>
      <c r="C5978">
        <v>95.260002</v>
      </c>
      <c r="D5978">
        <v>95.660004000000001</v>
      </c>
      <c r="E5978">
        <v>95.199996999999996</v>
      </c>
      <c r="F5978">
        <v>95.57</v>
      </c>
      <c r="G5978">
        <v>95.57</v>
      </c>
      <c r="H5978">
        <v>0</v>
      </c>
    </row>
    <row r="5979" spans="1:8" x14ac:dyDescent="0.25">
      <c r="A5979" s="1">
        <v>42515</v>
      </c>
      <c r="B5979" s="1" t="str">
        <f t="shared" si="93"/>
        <v>2016M5</v>
      </c>
      <c r="C5979">
        <v>95.620002999999997</v>
      </c>
      <c r="D5979">
        <v>95.660004000000001</v>
      </c>
      <c r="E5979">
        <v>95.330001999999993</v>
      </c>
      <c r="F5979">
        <v>95.349997999999999</v>
      </c>
      <c r="G5979">
        <v>95.349997999999999</v>
      </c>
      <c r="H5979">
        <v>0</v>
      </c>
    </row>
    <row r="5980" spans="1:8" x14ac:dyDescent="0.25">
      <c r="A5980" s="1">
        <v>42516</v>
      </c>
      <c r="B5980" s="1" t="str">
        <f t="shared" si="93"/>
        <v>2016M5</v>
      </c>
      <c r="C5980">
        <v>95.419998000000007</v>
      </c>
      <c r="D5980">
        <v>95.419998000000007</v>
      </c>
      <c r="E5980">
        <v>94.940002000000007</v>
      </c>
      <c r="F5980">
        <v>95.169998000000007</v>
      </c>
      <c r="G5980">
        <v>95.169998000000007</v>
      </c>
      <c r="H5980">
        <v>0</v>
      </c>
    </row>
    <row r="5981" spans="1:8" x14ac:dyDescent="0.25">
      <c r="A5981" s="1">
        <v>42517</v>
      </c>
      <c r="B5981" s="1" t="str">
        <f t="shared" si="93"/>
        <v>2016M5</v>
      </c>
      <c r="C5981">
        <v>95.139999000000003</v>
      </c>
      <c r="D5981">
        <v>95.779999000000004</v>
      </c>
      <c r="E5981">
        <v>95.080001999999993</v>
      </c>
      <c r="F5981">
        <v>95.519997000000004</v>
      </c>
      <c r="G5981">
        <v>95.519997000000004</v>
      </c>
      <c r="H5981">
        <v>0</v>
      </c>
    </row>
    <row r="5982" spans="1:8" x14ac:dyDescent="0.25">
      <c r="A5982" s="1">
        <v>42521</v>
      </c>
      <c r="B5982" s="1" t="str">
        <f t="shared" si="93"/>
        <v>2016M5</v>
      </c>
      <c r="C5982">
        <v>95.660004000000001</v>
      </c>
      <c r="D5982">
        <v>95.889999000000003</v>
      </c>
      <c r="E5982">
        <v>95.459998999999996</v>
      </c>
      <c r="F5982">
        <v>95.889999000000003</v>
      </c>
      <c r="G5982">
        <v>95.889999000000003</v>
      </c>
      <c r="H5982">
        <v>0</v>
      </c>
    </row>
    <row r="5983" spans="1:8" x14ac:dyDescent="0.25">
      <c r="A5983" s="1">
        <v>42522</v>
      </c>
      <c r="B5983" s="1" t="str">
        <f t="shared" si="93"/>
        <v>2016M6</v>
      </c>
      <c r="C5983">
        <v>95.82</v>
      </c>
      <c r="D5983">
        <v>95.900002000000001</v>
      </c>
      <c r="E5983">
        <v>95.339995999999999</v>
      </c>
      <c r="F5983">
        <v>95.459998999999996</v>
      </c>
      <c r="G5983">
        <v>95.459998999999996</v>
      </c>
      <c r="H5983">
        <v>0</v>
      </c>
    </row>
    <row r="5984" spans="1:8" x14ac:dyDescent="0.25">
      <c r="A5984" s="1">
        <v>42523</v>
      </c>
      <c r="B5984" s="1" t="str">
        <f t="shared" si="93"/>
        <v>2016M6</v>
      </c>
      <c r="C5984">
        <v>95.43</v>
      </c>
      <c r="D5984">
        <v>95.589995999999999</v>
      </c>
      <c r="E5984">
        <v>95.150002000000001</v>
      </c>
      <c r="F5984">
        <v>95.559997999999993</v>
      </c>
      <c r="G5984">
        <v>95.559997999999993</v>
      </c>
      <c r="H5984">
        <v>0</v>
      </c>
    </row>
    <row r="5985" spans="1:8" x14ac:dyDescent="0.25">
      <c r="A5985" s="1">
        <v>42524</v>
      </c>
      <c r="B5985" s="1" t="str">
        <f t="shared" si="93"/>
        <v>2016M6</v>
      </c>
      <c r="C5985">
        <v>95.550003000000004</v>
      </c>
      <c r="D5985">
        <v>95.639999000000003</v>
      </c>
      <c r="E5985">
        <v>93.870002999999997</v>
      </c>
      <c r="F5985">
        <v>94.029999000000004</v>
      </c>
      <c r="G5985">
        <v>94.029999000000004</v>
      </c>
      <c r="H5985">
        <v>0</v>
      </c>
    </row>
    <row r="5986" spans="1:8" x14ac:dyDescent="0.25">
      <c r="A5986" s="1">
        <v>42527</v>
      </c>
      <c r="B5986" s="1" t="str">
        <f t="shared" si="93"/>
        <v>2016M6</v>
      </c>
      <c r="C5986">
        <v>93.870002999999997</v>
      </c>
      <c r="D5986">
        <v>94.269997000000004</v>
      </c>
      <c r="E5986">
        <v>93.75</v>
      </c>
      <c r="F5986">
        <v>93.900002000000001</v>
      </c>
      <c r="G5986">
        <v>93.900002000000001</v>
      </c>
      <c r="H5986">
        <v>0</v>
      </c>
    </row>
    <row r="5987" spans="1:8" x14ac:dyDescent="0.25">
      <c r="A5987" s="1">
        <v>42528</v>
      </c>
      <c r="B5987" s="1" t="str">
        <f t="shared" si="93"/>
        <v>2016M6</v>
      </c>
      <c r="C5987">
        <v>94.010002</v>
      </c>
      <c r="D5987">
        <v>94.089995999999999</v>
      </c>
      <c r="E5987">
        <v>93.75</v>
      </c>
      <c r="F5987">
        <v>93.830001999999993</v>
      </c>
      <c r="G5987">
        <v>93.830001999999993</v>
      </c>
      <c r="H5987">
        <v>0</v>
      </c>
    </row>
    <row r="5988" spans="1:8" x14ac:dyDescent="0.25">
      <c r="A5988" s="1">
        <v>42529</v>
      </c>
      <c r="B5988" s="1" t="str">
        <f t="shared" si="93"/>
        <v>2016M6</v>
      </c>
      <c r="C5988">
        <v>93.860000999999997</v>
      </c>
      <c r="D5988">
        <v>93.870002999999997</v>
      </c>
      <c r="E5988">
        <v>93.43</v>
      </c>
      <c r="F5988">
        <v>93.589995999999999</v>
      </c>
      <c r="G5988">
        <v>93.589995999999999</v>
      </c>
      <c r="H5988">
        <v>0</v>
      </c>
    </row>
    <row r="5989" spans="1:8" x14ac:dyDescent="0.25">
      <c r="A5989" s="1">
        <v>42530</v>
      </c>
      <c r="B5989" s="1" t="str">
        <f t="shared" si="93"/>
        <v>2016M6</v>
      </c>
      <c r="C5989">
        <v>93.550003000000004</v>
      </c>
      <c r="D5989">
        <v>94.120002999999997</v>
      </c>
      <c r="E5989">
        <v>93.43</v>
      </c>
      <c r="F5989">
        <v>94.099997999999999</v>
      </c>
      <c r="G5989">
        <v>94.099997999999999</v>
      </c>
      <c r="H5989">
        <v>0</v>
      </c>
    </row>
    <row r="5990" spans="1:8" x14ac:dyDescent="0.25">
      <c r="A5990" s="1">
        <v>42531</v>
      </c>
      <c r="B5990" s="1" t="str">
        <f t="shared" si="93"/>
        <v>2016M6</v>
      </c>
      <c r="C5990">
        <v>94.089995999999999</v>
      </c>
      <c r="D5990">
        <v>94.709998999999996</v>
      </c>
      <c r="E5990">
        <v>94.050003000000004</v>
      </c>
      <c r="F5990">
        <v>94.599997999999999</v>
      </c>
      <c r="G5990">
        <v>94.599997999999999</v>
      </c>
      <c r="H5990">
        <v>0</v>
      </c>
    </row>
    <row r="5991" spans="1:8" x14ac:dyDescent="0.25">
      <c r="A5991" s="1">
        <v>42534</v>
      </c>
      <c r="B5991" s="1" t="str">
        <f t="shared" si="93"/>
        <v>2016M6</v>
      </c>
      <c r="C5991">
        <v>94.639999000000003</v>
      </c>
      <c r="D5991">
        <v>94.75</v>
      </c>
      <c r="E5991">
        <v>94.239998</v>
      </c>
      <c r="F5991">
        <v>94.370002999999997</v>
      </c>
      <c r="G5991">
        <v>94.370002999999997</v>
      </c>
      <c r="H5991">
        <v>0</v>
      </c>
    </row>
    <row r="5992" spans="1:8" x14ac:dyDescent="0.25">
      <c r="A5992" s="1">
        <v>42535</v>
      </c>
      <c r="B5992" s="1" t="str">
        <f t="shared" si="93"/>
        <v>2016M6</v>
      </c>
      <c r="C5992">
        <v>94.360000999999997</v>
      </c>
      <c r="D5992">
        <v>95.029999000000004</v>
      </c>
      <c r="E5992">
        <v>94.32</v>
      </c>
      <c r="F5992">
        <v>94.93</v>
      </c>
      <c r="G5992">
        <v>94.93</v>
      </c>
      <c r="H5992">
        <v>0</v>
      </c>
    </row>
    <row r="5993" spans="1:8" x14ac:dyDescent="0.25">
      <c r="A5993" s="1">
        <v>42536</v>
      </c>
      <c r="B5993" s="1" t="str">
        <f t="shared" si="93"/>
        <v>2016M6</v>
      </c>
      <c r="C5993">
        <v>94.910004000000001</v>
      </c>
      <c r="D5993">
        <v>95.040001000000004</v>
      </c>
      <c r="E5993">
        <v>94.360000999999997</v>
      </c>
      <c r="F5993">
        <v>94.610000999999997</v>
      </c>
      <c r="G5993">
        <v>94.610000999999997</v>
      </c>
      <c r="H5993">
        <v>0</v>
      </c>
    </row>
    <row r="5994" spans="1:8" x14ac:dyDescent="0.25">
      <c r="A5994" s="1">
        <v>42537</v>
      </c>
      <c r="B5994" s="1" t="str">
        <f t="shared" si="93"/>
        <v>2016M6</v>
      </c>
      <c r="C5994">
        <v>94.599997999999999</v>
      </c>
      <c r="D5994">
        <v>95.32</v>
      </c>
      <c r="E5994">
        <v>94.209998999999996</v>
      </c>
      <c r="F5994">
        <v>94.57</v>
      </c>
      <c r="G5994">
        <v>94.57</v>
      </c>
      <c r="H5994">
        <v>0</v>
      </c>
    </row>
    <row r="5995" spans="1:8" x14ac:dyDescent="0.25">
      <c r="A5995" s="1">
        <v>42538</v>
      </c>
      <c r="B5995" s="1" t="str">
        <f t="shared" si="93"/>
        <v>2016M6</v>
      </c>
      <c r="C5995">
        <v>94.57</v>
      </c>
      <c r="D5995">
        <v>94.589995999999999</v>
      </c>
      <c r="E5995">
        <v>94.07</v>
      </c>
      <c r="F5995">
        <v>94.209998999999996</v>
      </c>
      <c r="G5995">
        <v>94.209998999999996</v>
      </c>
      <c r="H5995">
        <v>0</v>
      </c>
    </row>
    <row r="5996" spans="1:8" x14ac:dyDescent="0.25">
      <c r="A5996" s="1">
        <v>42541</v>
      </c>
      <c r="B5996" s="1" t="str">
        <f t="shared" si="93"/>
        <v>2016M6</v>
      </c>
      <c r="C5996">
        <v>93.779999000000004</v>
      </c>
      <c r="D5996">
        <v>93.779999000000004</v>
      </c>
      <c r="E5996">
        <v>93.449996999999996</v>
      </c>
      <c r="F5996">
        <v>93.610000999999997</v>
      </c>
      <c r="G5996">
        <v>93.610000999999997</v>
      </c>
      <c r="H5996">
        <v>0</v>
      </c>
    </row>
    <row r="5997" spans="1:8" x14ac:dyDescent="0.25">
      <c r="A5997" s="1">
        <v>42542</v>
      </c>
      <c r="B5997" s="1" t="str">
        <f t="shared" si="93"/>
        <v>2016M6</v>
      </c>
      <c r="C5997">
        <v>93.610000999999997</v>
      </c>
      <c r="D5997">
        <v>94.139999000000003</v>
      </c>
      <c r="E5997">
        <v>93.43</v>
      </c>
      <c r="F5997">
        <v>94.019997000000004</v>
      </c>
      <c r="G5997">
        <v>94.019997000000004</v>
      </c>
      <c r="H5997">
        <v>0</v>
      </c>
    </row>
    <row r="5998" spans="1:8" x14ac:dyDescent="0.25">
      <c r="A5998" s="1">
        <v>42543</v>
      </c>
      <c r="B5998" s="1" t="str">
        <f t="shared" si="93"/>
        <v>2016M6</v>
      </c>
      <c r="C5998">
        <v>94.050003000000004</v>
      </c>
      <c r="D5998">
        <v>94.120002999999997</v>
      </c>
      <c r="E5998">
        <v>93.419998000000007</v>
      </c>
      <c r="F5998">
        <v>93.720000999999996</v>
      </c>
      <c r="G5998">
        <v>93.720000999999996</v>
      </c>
      <c r="H5998">
        <v>0</v>
      </c>
    </row>
    <row r="5999" spans="1:8" x14ac:dyDescent="0.25">
      <c r="A5999" s="1">
        <v>42544</v>
      </c>
      <c r="B5999" s="1" t="str">
        <f t="shared" si="93"/>
        <v>2016M6</v>
      </c>
      <c r="C5999">
        <v>93.5</v>
      </c>
      <c r="D5999">
        <v>93.610000999999997</v>
      </c>
      <c r="E5999">
        <v>93.019997000000004</v>
      </c>
      <c r="F5999">
        <v>93.529999000000004</v>
      </c>
      <c r="G5999">
        <v>93.529999000000004</v>
      </c>
      <c r="H5999">
        <v>0</v>
      </c>
    </row>
    <row r="6000" spans="1:8" x14ac:dyDescent="0.25">
      <c r="A6000" s="1">
        <v>42545</v>
      </c>
      <c r="B6000" s="1" t="str">
        <f t="shared" si="93"/>
        <v>2016M6</v>
      </c>
      <c r="C6000">
        <v>93.449996999999996</v>
      </c>
      <c r="D6000">
        <v>96.699996999999996</v>
      </c>
      <c r="E6000">
        <v>93.449996999999996</v>
      </c>
      <c r="F6000">
        <v>95.449996999999996</v>
      </c>
      <c r="G6000">
        <v>95.449996999999996</v>
      </c>
      <c r="H6000">
        <v>0</v>
      </c>
    </row>
    <row r="6001" spans="1:8" x14ac:dyDescent="0.25">
      <c r="A6001" s="1">
        <v>42548</v>
      </c>
      <c r="B6001" s="1" t="str">
        <f t="shared" si="93"/>
        <v>2016M6</v>
      </c>
      <c r="C6001">
        <v>95.529999000000004</v>
      </c>
      <c r="D6001">
        <v>96.709998999999996</v>
      </c>
      <c r="E6001">
        <v>95.529999000000004</v>
      </c>
      <c r="F6001">
        <v>96.540001000000004</v>
      </c>
      <c r="G6001">
        <v>96.540001000000004</v>
      </c>
      <c r="H6001">
        <v>0</v>
      </c>
    </row>
    <row r="6002" spans="1:8" x14ac:dyDescent="0.25">
      <c r="A6002" s="1">
        <v>42549</v>
      </c>
      <c r="B6002" s="1" t="str">
        <f t="shared" si="93"/>
        <v>2016M6</v>
      </c>
      <c r="C6002">
        <v>96.410004000000001</v>
      </c>
      <c r="D6002">
        <v>96.410004000000001</v>
      </c>
      <c r="E6002">
        <v>95.769997000000004</v>
      </c>
      <c r="F6002">
        <v>96.25</v>
      </c>
      <c r="G6002">
        <v>96.25</v>
      </c>
      <c r="H6002">
        <v>0</v>
      </c>
    </row>
    <row r="6003" spans="1:8" x14ac:dyDescent="0.25">
      <c r="A6003" s="1">
        <v>42550</v>
      </c>
      <c r="B6003" s="1" t="str">
        <f t="shared" si="93"/>
        <v>2016M6</v>
      </c>
      <c r="C6003">
        <v>96.040001000000004</v>
      </c>
      <c r="D6003">
        <v>96.199996999999996</v>
      </c>
      <c r="E6003">
        <v>95.589995999999999</v>
      </c>
      <c r="F6003">
        <v>95.769997000000004</v>
      </c>
      <c r="G6003">
        <v>95.769997000000004</v>
      </c>
      <c r="H6003">
        <v>0</v>
      </c>
    </row>
    <row r="6004" spans="1:8" x14ac:dyDescent="0.25">
      <c r="A6004" s="1">
        <v>42551</v>
      </c>
      <c r="B6004" s="1" t="str">
        <f t="shared" si="93"/>
        <v>2016M6</v>
      </c>
      <c r="C6004">
        <v>95.669998000000007</v>
      </c>
      <c r="D6004">
        <v>96.419998000000007</v>
      </c>
      <c r="E6004">
        <v>95.440002000000007</v>
      </c>
      <c r="F6004">
        <v>96.139999000000003</v>
      </c>
      <c r="G6004">
        <v>96.139999000000003</v>
      </c>
      <c r="H6004">
        <v>0</v>
      </c>
    </row>
    <row r="6005" spans="1:8" x14ac:dyDescent="0.25">
      <c r="A6005" s="1">
        <v>42552</v>
      </c>
      <c r="B6005" s="1" t="str">
        <f t="shared" si="93"/>
        <v>2016M7</v>
      </c>
      <c r="C6005">
        <v>95.889999000000003</v>
      </c>
      <c r="D6005">
        <v>96.080001999999993</v>
      </c>
      <c r="E6005">
        <v>95.410004000000001</v>
      </c>
      <c r="F6005">
        <v>95.650002000000001</v>
      </c>
      <c r="G6005">
        <v>95.650002000000001</v>
      </c>
      <c r="H6005">
        <v>0</v>
      </c>
    </row>
    <row r="6006" spans="1:8" x14ac:dyDescent="0.25">
      <c r="A6006" s="1">
        <v>42556</v>
      </c>
      <c r="B6006" s="1" t="str">
        <f t="shared" si="93"/>
        <v>2016M7</v>
      </c>
      <c r="C6006">
        <v>95.550003000000004</v>
      </c>
      <c r="D6006">
        <v>96.25</v>
      </c>
      <c r="E6006">
        <v>95.339995999999999</v>
      </c>
      <c r="F6006">
        <v>96.169998000000007</v>
      </c>
      <c r="G6006">
        <v>96.169998000000007</v>
      </c>
      <c r="H6006">
        <v>0</v>
      </c>
    </row>
    <row r="6007" spans="1:8" x14ac:dyDescent="0.25">
      <c r="A6007" s="1">
        <v>42557</v>
      </c>
      <c r="B6007" s="1" t="str">
        <f t="shared" si="93"/>
        <v>2016M7</v>
      </c>
      <c r="C6007">
        <v>96.260002</v>
      </c>
      <c r="D6007">
        <v>96.5</v>
      </c>
      <c r="E6007">
        <v>95.980002999999996</v>
      </c>
      <c r="F6007">
        <v>96.059997999999993</v>
      </c>
      <c r="G6007">
        <v>96.059997999999993</v>
      </c>
      <c r="H6007">
        <v>0</v>
      </c>
    </row>
    <row r="6008" spans="1:8" x14ac:dyDescent="0.25">
      <c r="A6008" s="1">
        <v>42558</v>
      </c>
      <c r="B6008" s="1" t="str">
        <f t="shared" si="93"/>
        <v>2016M7</v>
      </c>
      <c r="C6008">
        <v>96.139999000000003</v>
      </c>
      <c r="D6008">
        <v>96.339995999999999</v>
      </c>
      <c r="E6008">
        <v>95.919998000000007</v>
      </c>
      <c r="F6008">
        <v>96.330001999999993</v>
      </c>
      <c r="G6008">
        <v>96.330001999999993</v>
      </c>
      <c r="H6008">
        <v>0</v>
      </c>
    </row>
    <row r="6009" spans="1:8" x14ac:dyDescent="0.25">
      <c r="A6009" s="1">
        <v>42559</v>
      </c>
      <c r="B6009" s="1" t="str">
        <f t="shared" si="93"/>
        <v>2016M7</v>
      </c>
      <c r="C6009">
        <v>96.290001000000004</v>
      </c>
      <c r="D6009">
        <v>96.699996999999996</v>
      </c>
      <c r="E6009">
        <v>95.830001999999993</v>
      </c>
      <c r="F6009">
        <v>96.300003000000004</v>
      </c>
      <c r="G6009">
        <v>96.300003000000004</v>
      </c>
      <c r="H6009">
        <v>0</v>
      </c>
    </row>
    <row r="6010" spans="1:8" x14ac:dyDescent="0.25">
      <c r="A6010" s="1">
        <v>42562</v>
      </c>
      <c r="B6010" s="1" t="str">
        <f t="shared" si="93"/>
        <v>2016M7</v>
      </c>
      <c r="C6010">
        <v>96.279999000000004</v>
      </c>
      <c r="D6010">
        <v>96.790001000000004</v>
      </c>
      <c r="E6010">
        <v>96.269997000000004</v>
      </c>
      <c r="F6010">
        <v>96.57</v>
      </c>
      <c r="G6010">
        <v>96.57</v>
      </c>
      <c r="H6010">
        <v>0</v>
      </c>
    </row>
    <row r="6011" spans="1:8" x14ac:dyDescent="0.25">
      <c r="A6011" s="1">
        <v>42563</v>
      </c>
      <c r="B6011" s="1" t="str">
        <f t="shared" si="93"/>
        <v>2016M7</v>
      </c>
      <c r="C6011">
        <v>96.550003000000004</v>
      </c>
      <c r="D6011">
        <v>96.639999000000003</v>
      </c>
      <c r="E6011">
        <v>96.07</v>
      </c>
      <c r="F6011">
        <v>96.440002000000007</v>
      </c>
      <c r="G6011">
        <v>96.440002000000007</v>
      </c>
      <c r="H6011">
        <v>0</v>
      </c>
    </row>
    <row r="6012" spans="1:8" x14ac:dyDescent="0.25">
      <c r="A6012" s="1">
        <v>42564</v>
      </c>
      <c r="B6012" s="1" t="str">
        <f t="shared" si="93"/>
        <v>2016M7</v>
      </c>
      <c r="C6012">
        <v>96.510002</v>
      </c>
      <c r="D6012">
        <v>96.599997999999999</v>
      </c>
      <c r="E6012">
        <v>96.089995999999999</v>
      </c>
      <c r="F6012">
        <v>96.220000999999996</v>
      </c>
      <c r="G6012">
        <v>96.220000999999996</v>
      </c>
      <c r="H6012">
        <v>0</v>
      </c>
    </row>
    <row r="6013" spans="1:8" x14ac:dyDescent="0.25">
      <c r="A6013" s="1">
        <v>42565</v>
      </c>
      <c r="B6013" s="1" t="str">
        <f t="shared" si="93"/>
        <v>2016M7</v>
      </c>
      <c r="C6013">
        <v>96.269997000000004</v>
      </c>
      <c r="D6013">
        <v>96.370002999999997</v>
      </c>
      <c r="E6013">
        <v>95.830001999999993</v>
      </c>
      <c r="F6013">
        <v>96.080001999999993</v>
      </c>
      <c r="G6013">
        <v>96.080001999999993</v>
      </c>
      <c r="H6013">
        <v>0</v>
      </c>
    </row>
    <row r="6014" spans="1:8" x14ac:dyDescent="0.25">
      <c r="A6014" s="1">
        <v>42566</v>
      </c>
      <c r="B6014" s="1" t="str">
        <f t="shared" si="93"/>
        <v>2016M7</v>
      </c>
      <c r="C6014">
        <v>96.129997000000003</v>
      </c>
      <c r="D6014">
        <v>96.730002999999996</v>
      </c>
      <c r="E6014">
        <v>95.910004000000001</v>
      </c>
      <c r="F6014">
        <v>96.580001999999993</v>
      </c>
      <c r="G6014">
        <v>96.580001999999993</v>
      </c>
      <c r="H6014">
        <v>0</v>
      </c>
    </row>
    <row r="6015" spans="1:8" x14ac:dyDescent="0.25">
      <c r="A6015" s="1">
        <v>42569</v>
      </c>
      <c r="B6015" s="1" t="str">
        <f t="shared" si="93"/>
        <v>2016M7</v>
      </c>
      <c r="C6015">
        <v>96.589995999999999</v>
      </c>
      <c r="D6015">
        <v>96.709998999999996</v>
      </c>
      <c r="E6015">
        <v>96.470000999999996</v>
      </c>
      <c r="F6015">
        <v>96.559997999999993</v>
      </c>
      <c r="G6015">
        <v>96.559997999999993</v>
      </c>
      <c r="H6015">
        <v>0</v>
      </c>
    </row>
    <row r="6016" spans="1:8" x14ac:dyDescent="0.25">
      <c r="A6016" s="1">
        <v>42570</v>
      </c>
      <c r="B6016" s="1" t="str">
        <f t="shared" si="93"/>
        <v>2016M7</v>
      </c>
      <c r="C6016">
        <v>96.540001000000004</v>
      </c>
      <c r="D6016">
        <v>97.150002000000001</v>
      </c>
      <c r="E6016">
        <v>96.519997000000004</v>
      </c>
      <c r="F6016">
        <v>97.050003000000004</v>
      </c>
      <c r="G6016">
        <v>97.050003000000004</v>
      </c>
      <c r="H6016">
        <v>0</v>
      </c>
    </row>
    <row r="6017" spans="1:8" x14ac:dyDescent="0.25">
      <c r="A6017" s="1">
        <v>42571</v>
      </c>
      <c r="B6017" s="1" t="str">
        <f t="shared" si="93"/>
        <v>2016M7</v>
      </c>
      <c r="C6017">
        <v>97.059997999999993</v>
      </c>
      <c r="D6017">
        <v>97.32</v>
      </c>
      <c r="E6017">
        <v>96.989998</v>
      </c>
      <c r="F6017">
        <v>97.199996999999996</v>
      </c>
      <c r="G6017">
        <v>97.199996999999996</v>
      </c>
      <c r="H6017">
        <v>0</v>
      </c>
    </row>
    <row r="6018" spans="1:8" x14ac:dyDescent="0.25">
      <c r="A6018" s="1">
        <v>42572</v>
      </c>
      <c r="B6018" s="1" t="str">
        <f t="shared" si="93"/>
        <v>2016M7</v>
      </c>
      <c r="C6018">
        <v>97.129997000000003</v>
      </c>
      <c r="D6018">
        <v>97.209998999999996</v>
      </c>
      <c r="E6018">
        <v>96.730002999999996</v>
      </c>
      <c r="F6018">
        <v>97</v>
      </c>
      <c r="G6018">
        <v>97</v>
      </c>
      <c r="H6018">
        <v>0</v>
      </c>
    </row>
    <row r="6019" spans="1:8" x14ac:dyDescent="0.25">
      <c r="A6019" s="1">
        <v>42573</v>
      </c>
      <c r="B6019" s="1" t="str">
        <f t="shared" ref="B6019:B6082" si="94">YEAR(A6019)&amp;"M"&amp;MONTH(A6019)</f>
        <v>2016M7</v>
      </c>
      <c r="C6019">
        <v>96.919998000000007</v>
      </c>
      <c r="D6019">
        <v>97.540001000000004</v>
      </c>
      <c r="E6019">
        <v>96.830001999999993</v>
      </c>
      <c r="F6019">
        <v>97.470000999999996</v>
      </c>
      <c r="G6019">
        <v>97.470000999999996</v>
      </c>
      <c r="H6019">
        <v>0</v>
      </c>
    </row>
    <row r="6020" spans="1:8" x14ac:dyDescent="0.25">
      <c r="A6020" s="1">
        <v>42576</v>
      </c>
      <c r="B6020" s="1" t="str">
        <f t="shared" si="94"/>
        <v>2016M7</v>
      </c>
      <c r="C6020">
        <v>97.349997999999999</v>
      </c>
      <c r="D6020">
        <v>97.57</v>
      </c>
      <c r="E6020">
        <v>97.220000999999996</v>
      </c>
      <c r="F6020">
        <v>97.290001000000004</v>
      </c>
      <c r="G6020">
        <v>97.290001000000004</v>
      </c>
      <c r="H6020">
        <v>0</v>
      </c>
    </row>
    <row r="6021" spans="1:8" x14ac:dyDescent="0.25">
      <c r="A6021" s="1">
        <v>42577</v>
      </c>
      <c r="B6021" s="1" t="str">
        <f t="shared" si="94"/>
        <v>2016M7</v>
      </c>
      <c r="C6021">
        <v>97.279999000000004</v>
      </c>
      <c r="D6021">
        <v>97.32</v>
      </c>
      <c r="E6021">
        <v>96.849997999999999</v>
      </c>
      <c r="F6021">
        <v>97.160004000000001</v>
      </c>
      <c r="G6021">
        <v>97.160004000000001</v>
      </c>
      <c r="H6021">
        <v>0</v>
      </c>
    </row>
    <row r="6022" spans="1:8" x14ac:dyDescent="0.25">
      <c r="A6022" s="1">
        <v>42578</v>
      </c>
      <c r="B6022" s="1" t="str">
        <f t="shared" si="94"/>
        <v>2016M7</v>
      </c>
      <c r="C6022">
        <v>97.129997000000003</v>
      </c>
      <c r="D6022">
        <v>97.529999000000004</v>
      </c>
      <c r="E6022">
        <v>96.669998000000007</v>
      </c>
      <c r="F6022">
        <v>97.050003000000004</v>
      </c>
      <c r="G6022">
        <v>97.050003000000004</v>
      </c>
      <c r="H6022">
        <v>0</v>
      </c>
    </row>
    <row r="6023" spans="1:8" x14ac:dyDescent="0.25">
      <c r="A6023" s="1">
        <v>42579</v>
      </c>
      <c r="B6023" s="1" t="str">
        <f t="shared" si="94"/>
        <v>2016M7</v>
      </c>
      <c r="C6023">
        <v>96.730002999999996</v>
      </c>
      <c r="D6023">
        <v>96.769997000000004</v>
      </c>
      <c r="E6023">
        <v>96.290001000000004</v>
      </c>
      <c r="F6023">
        <v>96.739998</v>
      </c>
      <c r="G6023">
        <v>96.739998</v>
      </c>
      <c r="H6023">
        <v>0</v>
      </c>
    </row>
    <row r="6024" spans="1:8" x14ac:dyDescent="0.25">
      <c r="A6024" s="1">
        <v>42580</v>
      </c>
      <c r="B6024" s="1" t="str">
        <f t="shared" si="94"/>
        <v>2016M7</v>
      </c>
      <c r="C6024">
        <v>96.629997000000003</v>
      </c>
      <c r="D6024">
        <v>96.629997000000003</v>
      </c>
      <c r="E6024">
        <v>95.379997000000003</v>
      </c>
      <c r="F6024">
        <v>95.529999000000004</v>
      </c>
      <c r="G6024">
        <v>95.529999000000004</v>
      </c>
      <c r="H6024">
        <v>0</v>
      </c>
    </row>
    <row r="6025" spans="1:8" x14ac:dyDescent="0.25">
      <c r="A6025" s="1">
        <v>42583</v>
      </c>
      <c r="B6025" s="1" t="str">
        <f t="shared" si="94"/>
        <v>2016M8</v>
      </c>
      <c r="C6025">
        <v>95.510002</v>
      </c>
      <c r="D6025">
        <v>95.82</v>
      </c>
      <c r="E6025">
        <v>95.510002</v>
      </c>
      <c r="F6025">
        <v>95.709998999999996</v>
      </c>
      <c r="G6025">
        <v>95.709998999999996</v>
      </c>
      <c r="H6025">
        <v>0</v>
      </c>
    </row>
    <row r="6026" spans="1:8" x14ac:dyDescent="0.25">
      <c r="A6026" s="1">
        <v>42584</v>
      </c>
      <c r="B6026" s="1" t="str">
        <f t="shared" si="94"/>
        <v>2016M8</v>
      </c>
      <c r="C6026">
        <v>95.82</v>
      </c>
      <c r="D6026">
        <v>95.849997999999999</v>
      </c>
      <c r="E6026">
        <v>95</v>
      </c>
      <c r="F6026">
        <v>95.059997999999993</v>
      </c>
      <c r="G6026">
        <v>95.059997999999993</v>
      </c>
      <c r="H6026">
        <v>0</v>
      </c>
    </row>
    <row r="6027" spans="1:8" x14ac:dyDescent="0.25">
      <c r="A6027" s="1">
        <v>42585</v>
      </c>
      <c r="B6027" s="1" t="str">
        <f t="shared" si="94"/>
        <v>2016M8</v>
      </c>
      <c r="C6027">
        <v>95.129997000000003</v>
      </c>
      <c r="D6027">
        <v>95.610000999999997</v>
      </c>
      <c r="E6027">
        <v>95.129997000000003</v>
      </c>
      <c r="F6027">
        <v>95.559997999999993</v>
      </c>
      <c r="G6027">
        <v>95.559997999999993</v>
      </c>
      <c r="H6027">
        <v>0</v>
      </c>
    </row>
    <row r="6028" spans="1:8" x14ac:dyDescent="0.25">
      <c r="A6028" s="1">
        <v>42586</v>
      </c>
      <c r="B6028" s="1" t="str">
        <f t="shared" si="94"/>
        <v>2016M8</v>
      </c>
      <c r="C6028">
        <v>95.540001000000004</v>
      </c>
      <c r="D6028">
        <v>95.900002000000001</v>
      </c>
      <c r="E6028">
        <v>95.419998000000007</v>
      </c>
      <c r="F6028">
        <v>95.760002</v>
      </c>
      <c r="G6028">
        <v>95.760002</v>
      </c>
      <c r="H6028">
        <v>0</v>
      </c>
    </row>
    <row r="6029" spans="1:8" x14ac:dyDescent="0.25">
      <c r="A6029" s="1">
        <v>42587</v>
      </c>
      <c r="B6029" s="1" t="str">
        <f t="shared" si="94"/>
        <v>2016M8</v>
      </c>
      <c r="C6029">
        <v>95.790001000000004</v>
      </c>
      <c r="D6029">
        <v>96.519997000000004</v>
      </c>
      <c r="E6029">
        <v>95.550003000000004</v>
      </c>
      <c r="F6029">
        <v>96.190002000000007</v>
      </c>
      <c r="G6029">
        <v>96.190002000000007</v>
      </c>
      <c r="H6029">
        <v>0</v>
      </c>
    </row>
    <row r="6030" spans="1:8" x14ac:dyDescent="0.25">
      <c r="A6030" s="1">
        <v>42590</v>
      </c>
      <c r="B6030" s="1" t="str">
        <f t="shared" si="94"/>
        <v>2016M8</v>
      </c>
      <c r="C6030">
        <v>96.220000999999996</v>
      </c>
      <c r="D6030">
        <v>96.470000999999996</v>
      </c>
      <c r="E6030">
        <v>96.150002000000001</v>
      </c>
      <c r="F6030">
        <v>96.400002000000001</v>
      </c>
      <c r="G6030">
        <v>96.400002000000001</v>
      </c>
      <c r="H6030">
        <v>0</v>
      </c>
    </row>
    <row r="6031" spans="1:8" x14ac:dyDescent="0.25">
      <c r="A6031" s="1">
        <v>42591</v>
      </c>
      <c r="B6031" s="1" t="str">
        <f t="shared" si="94"/>
        <v>2016M8</v>
      </c>
      <c r="C6031">
        <v>96.379997000000003</v>
      </c>
      <c r="D6031">
        <v>96.519997000000004</v>
      </c>
      <c r="E6031">
        <v>96.080001999999993</v>
      </c>
      <c r="F6031">
        <v>96.18</v>
      </c>
      <c r="G6031">
        <v>96.18</v>
      </c>
      <c r="H6031">
        <v>0</v>
      </c>
    </row>
    <row r="6032" spans="1:8" x14ac:dyDescent="0.25">
      <c r="A6032" s="1">
        <v>42592</v>
      </c>
      <c r="B6032" s="1" t="str">
        <f t="shared" si="94"/>
        <v>2016M8</v>
      </c>
      <c r="C6032">
        <v>96.120002999999997</v>
      </c>
      <c r="D6032">
        <v>96.120002999999997</v>
      </c>
      <c r="E6032">
        <v>95.440002000000007</v>
      </c>
      <c r="F6032">
        <v>95.650002000000001</v>
      </c>
      <c r="G6032">
        <v>95.650002000000001</v>
      </c>
      <c r="H6032">
        <v>0</v>
      </c>
    </row>
    <row r="6033" spans="1:8" x14ac:dyDescent="0.25">
      <c r="A6033" s="1">
        <v>42593</v>
      </c>
      <c r="B6033" s="1" t="str">
        <f t="shared" si="94"/>
        <v>2016M8</v>
      </c>
      <c r="C6033">
        <v>95.57</v>
      </c>
      <c r="D6033">
        <v>95.970000999999996</v>
      </c>
      <c r="E6033">
        <v>95.510002</v>
      </c>
      <c r="F6033">
        <v>95.860000999999997</v>
      </c>
      <c r="G6033">
        <v>95.860000999999997</v>
      </c>
      <c r="H6033">
        <v>0</v>
      </c>
    </row>
    <row r="6034" spans="1:8" x14ac:dyDescent="0.25">
      <c r="A6034" s="1">
        <v>42594</v>
      </c>
      <c r="B6034" s="1" t="str">
        <f t="shared" si="94"/>
        <v>2016M8</v>
      </c>
      <c r="C6034">
        <v>95.919998000000007</v>
      </c>
      <c r="D6034">
        <v>95.989998</v>
      </c>
      <c r="E6034">
        <v>95.25</v>
      </c>
      <c r="F6034">
        <v>95.720000999999996</v>
      </c>
      <c r="G6034">
        <v>95.720000999999996</v>
      </c>
      <c r="H6034">
        <v>0</v>
      </c>
    </row>
    <row r="6035" spans="1:8" x14ac:dyDescent="0.25">
      <c r="A6035" s="1">
        <v>42597</v>
      </c>
      <c r="B6035" s="1" t="str">
        <f t="shared" si="94"/>
        <v>2016M8</v>
      </c>
      <c r="C6035">
        <v>95.68</v>
      </c>
      <c r="D6035">
        <v>95.800003000000004</v>
      </c>
      <c r="E6035">
        <v>95.470000999999996</v>
      </c>
      <c r="F6035">
        <v>95.629997000000003</v>
      </c>
      <c r="G6035">
        <v>95.629997000000003</v>
      </c>
      <c r="H6035">
        <v>0</v>
      </c>
    </row>
    <row r="6036" spans="1:8" x14ac:dyDescent="0.25">
      <c r="A6036" s="1">
        <v>42598</v>
      </c>
      <c r="B6036" s="1" t="str">
        <f t="shared" si="94"/>
        <v>2016M8</v>
      </c>
      <c r="C6036">
        <v>95.610000999999997</v>
      </c>
      <c r="D6036">
        <v>95.660004000000001</v>
      </c>
      <c r="E6036">
        <v>94.43</v>
      </c>
      <c r="F6036">
        <v>94.790001000000004</v>
      </c>
      <c r="G6036">
        <v>94.790001000000004</v>
      </c>
      <c r="H6036">
        <v>0</v>
      </c>
    </row>
    <row r="6037" spans="1:8" x14ac:dyDescent="0.25">
      <c r="A6037" s="1">
        <v>42599</v>
      </c>
      <c r="B6037" s="1" t="str">
        <f t="shared" si="94"/>
        <v>2016M8</v>
      </c>
      <c r="C6037">
        <v>94.800003000000004</v>
      </c>
      <c r="D6037">
        <v>95.099997999999999</v>
      </c>
      <c r="E6037">
        <v>94.510002</v>
      </c>
      <c r="F6037">
        <v>94.720000999999996</v>
      </c>
      <c r="G6037">
        <v>94.720000999999996</v>
      </c>
      <c r="H6037">
        <v>0</v>
      </c>
    </row>
    <row r="6038" spans="1:8" x14ac:dyDescent="0.25">
      <c r="A6038" s="1">
        <v>42600</v>
      </c>
      <c r="B6038" s="1" t="str">
        <f t="shared" si="94"/>
        <v>2016M8</v>
      </c>
      <c r="C6038">
        <v>94.699996999999996</v>
      </c>
      <c r="D6038">
        <v>94.699996999999996</v>
      </c>
      <c r="E6038">
        <v>94.080001999999993</v>
      </c>
      <c r="F6038">
        <v>94.160004000000001</v>
      </c>
      <c r="G6038">
        <v>94.160004000000001</v>
      </c>
      <c r="H6038">
        <v>0</v>
      </c>
    </row>
    <row r="6039" spans="1:8" x14ac:dyDescent="0.25">
      <c r="A6039" s="1">
        <v>42601</v>
      </c>
      <c r="B6039" s="1" t="str">
        <f t="shared" si="94"/>
        <v>2016M8</v>
      </c>
      <c r="C6039">
        <v>94.230002999999996</v>
      </c>
      <c r="D6039">
        <v>94.629997000000003</v>
      </c>
      <c r="E6039">
        <v>94.220000999999996</v>
      </c>
      <c r="F6039">
        <v>94.510002</v>
      </c>
      <c r="G6039">
        <v>94.510002</v>
      </c>
      <c r="H6039">
        <v>0</v>
      </c>
    </row>
    <row r="6040" spans="1:8" x14ac:dyDescent="0.25">
      <c r="A6040" s="1">
        <v>42604</v>
      </c>
      <c r="B6040" s="1" t="str">
        <f t="shared" si="94"/>
        <v>2016M8</v>
      </c>
      <c r="C6040">
        <v>94.5</v>
      </c>
      <c r="D6040">
        <v>94.959998999999996</v>
      </c>
      <c r="E6040">
        <v>94.440002000000007</v>
      </c>
      <c r="F6040">
        <v>94.519997000000004</v>
      </c>
      <c r="G6040">
        <v>94.519997000000004</v>
      </c>
      <c r="H6040">
        <v>0</v>
      </c>
    </row>
    <row r="6041" spans="1:8" x14ac:dyDescent="0.25">
      <c r="A6041" s="1">
        <v>42605</v>
      </c>
      <c r="B6041" s="1" t="str">
        <f t="shared" si="94"/>
        <v>2016M8</v>
      </c>
      <c r="C6041">
        <v>94.550003000000004</v>
      </c>
      <c r="D6041">
        <v>94.580001999999993</v>
      </c>
      <c r="E6041">
        <v>94.209998999999996</v>
      </c>
      <c r="F6041">
        <v>94.540001000000004</v>
      </c>
      <c r="G6041">
        <v>94.540001000000004</v>
      </c>
      <c r="H6041">
        <v>0</v>
      </c>
    </row>
    <row r="6042" spans="1:8" x14ac:dyDescent="0.25">
      <c r="A6042" s="1">
        <v>42606</v>
      </c>
      <c r="B6042" s="1" t="str">
        <f t="shared" si="94"/>
        <v>2016M8</v>
      </c>
      <c r="C6042">
        <v>94.550003000000004</v>
      </c>
      <c r="D6042">
        <v>94.910004000000001</v>
      </c>
      <c r="E6042">
        <v>94.510002</v>
      </c>
      <c r="F6042">
        <v>94.790001000000004</v>
      </c>
      <c r="G6042">
        <v>94.790001000000004</v>
      </c>
      <c r="H6042">
        <v>0</v>
      </c>
    </row>
    <row r="6043" spans="1:8" x14ac:dyDescent="0.25">
      <c r="A6043" s="1">
        <v>42607</v>
      </c>
      <c r="B6043" s="1" t="str">
        <f t="shared" si="94"/>
        <v>2016M8</v>
      </c>
      <c r="C6043">
        <v>94.779999000000004</v>
      </c>
      <c r="D6043">
        <v>94.830001999999993</v>
      </c>
      <c r="E6043">
        <v>94.589995999999999</v>
      </c>
      <c r="F6043">
        <v>94.769997000000004</v>
      </c>
      <c r="G6043">
        <v>94.769997000000004</v>
      </c>
      <c r="H6043">
        <v>0</v>
      </c>
    </row>
    <row r="6044" spans="1:8" x14ac:dyDescent="0.25">
      <c r="A6044" s="1">
        <v>42608</v>
      </c>
      <c r="B6044" s="1" t="str">
        <f t="shared" si="94"/>
        <v>2016M8</v>
      </c>
      <c r="C6044">
        <v>94.709998999999996</v>
      </c>
      <c r="D6044">
        <v>95.589995999999999</v>
      </c>
      <c r="E6044">
        <v>94.25</v>
      </c>
      <c r="F6044">
        <v>95.57</v>
      </c>
      <c r="G6044">
        <v>95.57</v>
      </c>
      <c r="H6044">
        <v>0</v>
      </c>
    </row>
    <row r="6045" spans="1:8" x14ac:dyDescent="0.25">
      <c r="A6045" s="1">
        <v>42611</v>
      </c>
      <c r="B6045" s="1" t="str">
        <f t="shared" si="94"/>
        <v>2016M8</v>
      </c>
      <c r="C6045">
        <v>95.459998999999996</v>
      </c>
      <c r="D6045">
        <v>95.830001999999993</v>
      </c>
      <c r="E6045">
        <v>95.459998999999996</v>
      </c>
      <c r="F6045">
        <v>95.580001999999993</v>
      </c>
      <c r="G6045">
        <v>95.580001999999993</v>
      </c>
      <c r="H6045">
        <v>0</v>
      </c>
    </row>
    <row r="6046" spans="1:8" x14ac:dyDescent="0.25">
      <c r="A6046" s="1">
        <v>42612</v>
      </c>
      <c r="B6046" s="1" t="str">
        <f t="shared" si="94"/>
        <v>2016M8</v>
      </c>
      <c r="C6046">
        <v>95.57</v>
      </c>
      <c r="D6046">
        <v>96.139999000000003</v>
      </c>
      <c r="E6046">
        <v>95.529999000000004</v>
      </c>
      <c r="F6046">
        <v>96.050003000000004</v>
      </c>
      <c r="G6046">
        <v>96.050003000000004</v>
      </c>
      <c r="H6046">
        <v>0</v>
      </c>
    </row>
    <row r="6047" spans="1:8" x14ac:dyDescent="0.25">
      <c r="A6047" s="1">
        <v>42613</v>
      </c>
      <c r="B6047" s="1" t="str">
        <f t="shared" si="94"/>
        <v>2016M8</v>
      </c>
      <c r="C6047">
        <v>96.010002</v>
      </c>
      <c r="D6047">
        <v>96.260002</v>
      </c>
      <c r="E6047">
        <v>95.900002000000001</v>
      </c>
      <c r="F6047">
        <v>96.019997000000004</v>
      </c>
      <c r="G6047">
        <v>96.019997000000004</v>
      </c>
      <c r="H6047">
        <v>0</v>
      </c>
    </row>
    <row r="6048" spans="1:8" x14ac:dyDescent="0.25">
      <c r="A6048" s="1">
        <v>42614</v>
      </c>
      <c r="B6048" s="1" t="str">
        <f t="shared" si="94"/>
        <v>2016M9</v>
      </c>
      <c r="C6048">
        <v>95.989998</v>
      </c>
      <c r="D6048">
        <v>96.239998</v>
      </c>
      <c r="E6048">
        <v>95.599997999999999</v>
      </c>
      <c r="F6048">
        <v>95.650002000000001</v>
      </c>
      <c r="G6048">
        <v>95.650002000000001</v>
      </c>
      <c r="H6048">
        <v>0</v>
      </c>
    </row>
    <row r="6049" spans="1:8" x14ac:dyDescent="0.25">
      <c r="A6049" s="1">
        <v>42615</v>
      </c>
      <c r="B6049" s="1" t="str">
        <f t="shared" si="94"/>
        <v>2016M9</v>
      </c>
      <c r="C6049">
        <v>95.660004000000001</v>
      </c>
      <c r="D6049">
        <v>95.959998999999996</v>
      </c>
      <c r="E6049">
        <v>95.190002000000007</v>
      </c>
      <c r="F6049">
        <v>95.879997000000003</v>
      </c>
      <c r="G6049">
        <v>95.879997000000003</v>
      </c>
      <c r="H6049">
        <v>0</v>
      </c>
    </row>
    <row r="6050" spans="1:8" x14ac:dyDescent="0.25">
      <c r="A6050" s="1">
        <v>42619</v>
      </c>
      <c r="B6050" s="1" t="str">
        <f t="shared" si="94"/>
        <v>2016M9</v>
      </c>
      <c r="C6050">
        <v>95.800003000000004</v>
      </c>
      <c r="D6050">
        <v>95.860000999999997</v>
      </c>
      <c r="E6050">
        <v>94.769997000000004</v>
      </c>
      <c r="F6050">
        <v>94.82</v>
      </c>
      <c r="G6050">
        <v>94.82</v>
      </c>
      <c r="H6050">
        <v>0</v>
      </c>
    </row>
    <row r="6051" spans="1:8" x14ac:dyDescent="0.25">
      <c r="A6051" s="1">
        <v>42620</v>
      </c>
      <c r="B6051" s="1" t="str">
        <f t="shared" si="94"/>
        <v>2016M9</v>
      </c>
      <c r="C6051">
        <v>94.900002000000001</v>
      </c>
      <c r="D6051">
        <v>95.059997999999993</v>
      </c>
      <c r="E6051">
        <v>94.690002000000007</v>
      </c>
      <c r="F6051">
        <v>94.959998999999996</v>
      </c>
      <c r="G6051">
        <v>94.959998999999996</v>
      </c>
      <c r="H6051">
        <v>0</v>
      </c>
    </row>
    <row r="6052" spans="1:8" x14ac:dyDescent="0.25">
      <c r="A6052" s="1">
        <v>42621</v>
      </c>
      <c r="B6052" s="1" t="str">
        <f t="shared" si="94"/>
        <v>2016M9</v>
      </c>
      <c r="C6052">
        <v>94.940002000000007</v>
      </c>
      <c r="D6052">
        <v>95.139999000000003</v>
      </c>
      <c r="E6052">
        <v>94.470000999999996</v>
      </c>
      <c r="F6052">
        <v>95.029999000000004</v>
      </c>
      <c r="G6052">
        <v>95.029999000000004</v>
      </c>
      <c r="H6052">
        <v>0</v>
      </c>
    </row>
    <row r="6053" spans="1:8" x14ac:dyDescent="0.25">
      <c r="A6053" s="1">
        <v>42622</v>
      </c>
      <c r="B6053" s="1" t="str">
        <f t="shared" si="94"/>
        <v>2016M9</v>
      </c>
      <c r="C6053">
        <v>94.949996999999996</v>
      </c>
      <c r="D6053">
        <v>95.580001999999993</v>
      </c>
      <c r="E6053">
        <v>94.800003000000004</v>
      </c>
      <c r="F6053">
        <v>95.339995999999999</v>
      </c>
      <c r="G6053">
        <v>95.339995999999999</v>
      </c>
      <c r="H6053">
        <v>0</v>
      </c>
    </row>
    <row r="6054" spans="1:8" x14ac:dyDescent="0.25">
      <c r="A6054" s="1">
        <v>42625</v>
      </c>
      <c r="B6054" s="1" t="str">
        <f t="shared" si="94"/>
        <v>2016M9</v>
      </c>
      <c r="C6054">
        <v>95.300003000000004</v>
      </c>
      <c r="D6054">
        <v>95.449996999999996</v>
      </c>
      <c r="E6054">
        <v>94.940002000000007</v>
      </c>
      <c r="F6054">
        <v>95.099997999999999</v>
      </c>
      <c r="G6054">
        <v>95.099997999999999</v>
      </c>
      <c r="H6054">
        <v>0</v>
      </c>
    </row>
    <row r="6055" spans="1:8" x14ac:dyDescent="0.25">
      <c r="A6055" s="1">
        <v>42626</v>
      </c>
      <c r="B6055" s="1" t="str">
        <f t="shared" si="94"/>
        <v>2016M9</v>
      </c>
      <c r="C6055">
        <v>95.120002999999997</v>
      </c>
      <c r="D6055">
        <v>95.669998000000007</v>
      </c>
      <c r="E6055">
        <v>95.080001999999993</v>
      </c>
      <c r="F6055">
        <v>95.629997000000003</v>
      </c>
      <c r="G6055">
        <v>95.629997000000003</v>
      </c>
      <c r="H6055">
        <v>0</v>
      </c>
    </row>
    <row r="6056" spans="1:8" x14ac:dyDescent="0.25">
      <c r="A6056" s="1">
        <v>42627</v>
      </c>
      <c r="B6056" s="1" t="str">
        <f t="shared" si="94"/>
        <v>2016M9</v>
      </c>
      <c r="C6056">
        <v>95.559997999999993</v>
      </c>
      <c r="D6056">
        <v>95.660004000000001</v>
      </c>
      <c r="E6056">
        <v>95.199996999999996</v>
      </c>
      <c r="F6056">
        <v>95.330001999999993</v>
      </c>
      <c r="G6056">
        <v>95.330001999999993</v>
      </c>
      <c r="H6056">
        <v>0</v>
      </c>
    </row>
    <row r="6057" spans="1:8" x14ac:dyDescent="0.25">
      <c r="A6057" s="1">
        <v>42628</v>
      </c>
      <c r="B6057" s="1" t="str">
        <f t="shared" si="94"/>
        <v>2016M9</v>
      </c>
      <c r="C6057">
        <v>95.339995999999999</v>
      </c>
      <c r="D6057">
        <v>95.559997999999993</v>
      </c>
      <c r="E6057">
        <v>95.080001999999993</v>
      </c>
      <c r="F6057">
        <v>95.290001000000004</v>
      </c>
      <c r="G6057">
        <v>95.290001000000004</v>
      </c>
      <c r="H6057">
        <v>0</v>
      </c>
    </row>
    <row r="6058" spans="1:8" x14ac:dyDescent="0.25">
      <c r="A6058" s="1">
        <v>42629</v>
      </c>
      <c r="B6058" s="1" t="str">
        <f t="shared" si="94"/>
        <v>2016M9</v>
      </c>
      <c r="C6058">
        <v>95.230002999999996</v>
      </c>
      <c r="D6058">
        <v>96.110000999999997</v>
      </c>
      <c r="E6058">
        <v>95.220000999999996</v>
      </c>
      <c r="F6058">
        <v>96.110000999999997</v>
      </c>
      <c r="G6058">
        <v>96.110000999999997</v>
      </c>
      <c r="H6058">
        <v>0</v>
      </c>
    </row>
    <row r="6059" spans="1:8" x14ac:dyDescent="0.25">
      <c r="A6059" s="1">
        <v>42632</v>
      </c>
      <c r="B6059" s="1" t="str">
        <f t="shared" si="94"/>
        <v>2016M9</v>
      </c>
      <c r="C6059">
        <v>96.040001000000004</v>
      </c>
      <c r="D6059">
        <v>96.059997999999993</v>
      </c>
      <c r="E6059">
        <v>95.650002000000001</v>
      </c>
      <c r="F6059">
        <v>95.839995999999999</v>
      </c>
      <c r="G6059">
        <v>95.839995999999999</v>
      </c>
      <c r="H6059">
        <v>0</v>
      </c>
    </row>
    <row r="6060" spans="1:8" x14ac:dyDescent="0.25">
      <c r="A6060" s="1">
        <v>42633</v>
      </c>
      <c r="B6060" s="1" t="str">
        <f t="shared" si="94"/>
        <v>2016M9</v>
      </c>
      <c r="C6060">
        <v>95.830001999999993</v>
      </c>
      <c r="D6060">
        <v>96.040001000000004</v>
      </c>
      <c r="E6060">
        <v>95.599997999999999</v>
      </c>
      <c r="F6060">
        <v>96.019997000000004</v>
      </c>
      <c r="G6060">
        <v>96.019997000000004</v>
      </c>
      <c r="H6060">
        <v>0</v>
      </c>
    </row>
    <row r="6061" spans="1:8" x14ac:dyDescent="0.25">
      <c r="A6061" s="1">
        <v>42634</v>
      </c>
      <c r="B6061" s="1" t="str">
        <f t="shared" si="94"/>
        <v>2016M9</v>
      </c>
      <c r="C6061">
        <v>96</v>
      </c>
      <c r="D6061">
        <v>96.330001999999993</v>
      </c>
      <c r="E6061">
        <v>95.489998</v>
      </c>
      <c r="F6061">
        <v>95.660004000000001</v>
      </c>
      <c r="G6061">
        <v>95.660004000000001</v>
      </c>
      <c r="H6061">
        <v>0</v>
      </c>
    </row>
    <row r="6062" spans="1:8" x14ac:dyDescent="0.25">
      <c r="A6062" s="1">
        <v>42635</v>
      </c>
      <c r="B6062" s="1" t="str">
        <f t="shared" si="94"/>
        <v>2016M9</v>
      </c>
      <c r="C6062">
        <v>95.5</v>
      </c>
      <c r="D6062">
        <v>95.529999000000004</v>
      </c>
      <c r="E6062">
        <v>95.050003000000004</v>
      </c>
      <c r="F6062">
        <v>95.449996999999996</v>
      </c>
      <c r="G6062">
        <v>95.449996999999996</v>
      </c>
      <c r="H6062">
        <v>0</v>
      </c>
    </row>
    <row r="6063" spans="1:8" x14ac:dyDescent="0.25">
      <c r="A6063" s="1">
        <v>42636</v>
      </c>
      <c r="B6063" s="1" t="str">
        <f t="shared" si="94"/>
        <v>2016M9</v>
      </c>
      <c r="C6063">
        <v>95.370002999999997</v>
      </c>
      <c r="D6063">
        <v>95.68</v>
      </c>
      <c r="E6063">
        <v>95.339995999999999</v>
      </c>
      <c r="F6063">
        <v>95.480002999999996</v>
      </c>
      <c r="G6063">
        <v>95.480002999999996</v>
      </c>
      <c r="H6063">
        <v>0</v>
      </c>
    </row>
    <row r="6064" spans="1:8" x14ac:dyDescent="0.25">
      <c r="A6064" s="1">
        <v>42639</v>
      </c>
      <c r="B6064" s="1" t="str">
        <f t="shared" si="94"/>
        <v>2016M9</v>
      </c>
      <c r="C6064">
        <v>95.510002</v>
      </c>
      <c r="D6064">
        <v>95.529999000000004</v>
      </c>
      <c r="E6064">
        <v>95.129997000000003</v>
      </c>
      <c r="F6064">
        <v>95.309997999999993</v>
      </c>
      <c r="G6064">
        <v>95.309997999999993</v>
      </c>
      <c r="H6064">
        <v>0</v>
      </c>
    </row>
    <row r="6065" spans="1:8" x14ac:dyDescent="0.25">
      <c r="A6065" s="1">
        <v>42640</v>
      </c>
      <c r="B6065" s="1" t="str">
        <f t="shared" si="94"/>
        <v>2016M9</v>
      </c>
      <c r="C6065">
        <v>95.32</v>
      </c>
      <c r="D6065">
        <v>95.669998000000007</v>
      </c>
      <c r="E6065">
        <v>95.239998</v>
      </c>
      <c r="F6065">
        <v>95.440002000000007</v>
      </c>
      <c r="G6065">
        <v>95.440002000000007</v>
      </c>
      <c r="H6065">
        <v>0</v>
      </c>
    </row>
    <row r="6066" spans="1:8" x14ac:dyDescent="0.25">
      <c r="A6066" s="1">
        <v>42641</v>
      </c>
      <c r="B6066" s="1" t="str">
        <f t="shared" si="94"/>
        <v>2016M9</v>
      </c>
      <c r="C6066">
        <v>95.449996999999996</v>
      </c>
      <c r="D6066">
        <v>95.739998</v>
      </c>
      <c r="E6066">
        <v>95.370002999999997</v>
      </c>
      <c r="F6066">
        <v>95.43</v>
      </c>
      <c r="G6066">
        <v>95.43</v>
      </c>
      <c r="H6066">
        <v>0</v>
      </c>
    </row>
    <row r="6067" spans="1:8" x14ac:dyDescent="0.25">
      <c r="A6067" s="1">
        <v>42642</v>
      </c>
      <c r="B6067" s="1" t="str">
        <f t="shared" si="94"/>
        <v>2016M9</v>
      </c>
      <c r="C6067">
        <v>95.370002999999997</v>
      </c>
      <c r="D6067">
        <v>95.68</v>
      </c>
      <c r="E6067">
        <v>95.330001999999993</v>
      </c>
      <c r="F6067">
        <v>95.540001000000004</v>
      </c>
      <c r="G6067">
        <v>95.540001000000004</v>
      </c>
      <c r="H6067">
        <v>0</v>
      </c>
    </row>
    <row r="6068" spans="1:8" x14ac:dyDescent="0.25">
      <c r="A6068" s="1">
        <v>42643</v>
      </c>
      <c r="B6068" s="1" t="str">
        <f t="shared" si="94"/>
        <v>2016M9</v>
      </c>
      <c r="C6068">
        <v>95.510002</v>
      </c>
      <c r="D6068">
        <v>95.959998999999996</v>
      </c>
      <c r="E6068">
        <v>95.339995999999999</v>
      </c>
      <c r="F6068">
        <v>95.459998999999996</v>
      </c>
      <c r="G6068">
        <v>95.459998999999996</v>
      </c>
      <c r="H6068">
        <v>0</v>
      </c>
    </row>
    <row r="6069" spans="1:8" x14ac:dyDescent="0.25">
      <c r="A6069" s="1">
        <v>42646</v>
      </c>
      <c r="B6069" s="1" t="str">
        <f t="shared" si="94"/>
        <v>2016M10</v>
      </c>
      <c r="C6069">
        <v>95.419998000000007</v>
      </c>
      <c r="D6069">
        <v>95.800003000000004</v>
      </c>
      <c r="E6069">
        <v>95.419998000000007</v>
      </c>
      <c r="F6069">
        <v>95.75</v>
      </c>
      <c r="G6069">
        <v>95.75</v>
      </c>
      <c r="H6069">
        <v>0</v>
      </c>
    </row>
    <row r="6070" spans="1:8" x14ac:dyDescent="0.25">
      <c r="A6070" s="1">
        <v>42647</v>
      </c>
      <c r="B6070" s="1" t="str">
        <f t="shared" si="94"/>
        <v>2016M10</v>
      </c>
      <c r="C6070">
        <v>95.720000999999996</v>
      </c>
      <c r="D6070">
        <v>96.440002000000007</v>
      </c>
      <c r="E6070">
        <v>95.720000999999996</v>
      </c>
      <c r="F6070">
        <v>96.120002999999997</v>
      </c>
      <c r="G6070">
        <v>96.120002999999997</v>
      </c>
      <c r="H6070">
        <v>0</v>
      </c>
    </row>
    <row r="6071" spans="1:8" x14ac:dyDescent="0.25">
      <c r="A6071" s="1">
        <v>42648</v>
      </c>
      <c r="B6071" s="1" t="str">
        <f t="shared" si="94"/>
        <v>2016M10</v>
      </c>
      <c r="C6071">
        <v>96.099997999999999</v>
      </c>
      <c r="D6071">
        <v>96.309997999999993</v>
      </c>
      <c r="E6071">
        <v>95.959998999999996</v>
      </c>
      <c r="F6071">
        <v>96.129997000000003</v>
      </c>
      <c r="G6071">
        <v>96.129997000000003</v>
      </c>
      <c r="H6071">
        <v>0</v>
      </c>
    </row>
    <row r="6072" spans="1:8" x14ac:dyDescent="0.25">
      <c r="A6072" s="1">
        <v>42649</v>
      </c>
      <c r="B6072" s="1" t="str">
        <f t="shared" si="94"/>
        <v>2016M10</v>
      </c>
      <c r="C6072">
        <v>96.150002000000001</v>
      </c>
      <c r="D6072">
        <v>96.769997000000004</v>
      </c>
      <c r="E6072">
        <v>96.120002999999997</v>
      </c>
      <c r="F6072">
        <v>96.660004000000001</v>
      </c>
      <c r="G6072">
        <v>96.660004000000001</v>
      </c>
      <c r="H6072">
        <v>0</v>
      </c>
    </row>
    <row r="6073" spans="1:8" x14ac:dyDescent="0.25">
      <c r="A6073" s="1">
        <v>42650</v>
      </c>
      <c r="B6073" s="1" t="str">
        <f t="shared" si="94"/>
        <v>2016M10</v>
      </c>
      <c r="C6073">
        <v>97.139999000000003</v>
      </c>
      <c r="D6073">
        <v>97.190002000000007</v>
      </c>
      <c r="E6073">
        <v>96.400002000000001</v>
      </c>
      <c r="F6073">
        <v>96.519997000000004</v>
      </c>
      <c r="G6073">
        <v>96.519997000000004</v>
      </c>
      <c r="H6073">
        <v>0</v>
      </c>
    </row>
    <row r="6074" spans="1:8" x14ac:dyDescent="0.25">
      <c r="A6074" s="1">
        <v>42654</v>
      </c>
      <c r="B6074" s="1" t="str">
        <f t="shared" si="94"/>
        <v>2016M10</v>
      </c>
      <c r="C6074">
        <v>96.900002000000001</v>
      </c>
      <c r="D6074">
        <v>97.730002999999996</v>
      </c>
      <c r="E6074">
        <v>96.900002000000001</v>
      </c>
      <c r="F6074">
        <v>97.699996999999996</v>
      </c>
      <c r="G6074">
        <v>97.699996999999996</v>
      </c>
      <c r="H6074">
        <v>0</v>
      </c>
    </row>
    <row r="6075" spans="1:8" x14ac:dyDescent="0.25">
      <c r="A6075" s="1">
        <v>42655</v>
      </c>
      <c r="B6075" s="1" t="str">
        <f t="shared" si="94"/>
        <v>2016M10</v>
      </c>
      <c r="C6075">
        <v>97.550003000000004</v>
      </c>
      <c r="D6075">
        <v>98.040001000000004</v>
      </c>
      <c r="E6075">
        <v>97.459998999999996</v>
      </c>
      <c r="F6075">
        <v>97.970000999999996</v>
      </c>
      <c r="G6075">
        <v>97.970000999999996</v>
      </c>
      <c r="H6075">
        <v>0</v>
      </c>
    </row>
    <row r="6076" spans="1:8" x14ac:dyDescent="0.25">
      <c r="A6076" s="1">
        <v>42656</v>
      </c>
      <c r="B6076" s="1" t="str">
        <f t="shared" si="94"/>
        <v>2016M10</v>
      </c>
      <c r="C6076">
        <v>97.989998</v>
      </c>
      <c r="D6076">
        <v>98.129997000000003</v>
      </c>
      <c r="E6076">
        <v>97.510002</v>
      </c>
      <c r="F6076">
        <v>97.519997000000004</v>
      </c>
      <c r="G6076">
        <v>97.519997000000004</v>
      </c>
      <c r="H6076">
        <v>0</v>
      </c>
    </row>
    <row r="6077" spans="1:8" x14ac:dyDescent="0.25">
      <c r="A6077" s="1">
        <v>42657</v>
      </c>
      <c r="B6077" s="1" t="str">
        <f t="shared" si="94"/>
        <v>2016M10</v>
      </c>
      <c r="C6077">
        <v>97.529999000000004</v>
      </c>
      <c r="D6077">
        <v>98.120002999999997</v>
      </c>
      <c r="E6077">
        <v>97.510002</v>
      </c>
      <c r="F6077">
        <v>98.019997000000004</v>
      </c>
      <c r="G6077">
        <v>98.019997000000004</v>
      </c>
      <c r="H6077">
        <v>0</v>
      </c>
    </row>
    <row r="6078" spans="1:8" x14ac:dyDescent="0.25">
      <c r="A6078" s="1">
        <v>42660</v>
      </c>
      <c r="B6078" s="1" t="str">
        <f t="shared" si="94"/>
        <v>2016M10</v>
      </c>
      <c r="C6078">
        <v>98.059997999999993</v>
      </c>
      <c r="D6078">
        <v>98.169998000000007</v>
      </c>
      <c r="E6078">
        <v>97.809997999999993</v>
      </c>
      <c r="F6078">
        <v>97.889999000000003</v>
      </c>
      <c r="G6078">
        <v>97.889999000000003</v>
      </c>
      <c r="H6078">
        <v>0</v>
      </c>
    </row>
    <row r="6079" spans="1:8" x14ac:dyDescent="0.25">
      <c r="A6079" s="1">
        <v>42661</v>
      </c>
      <c r="B6079" s="1" t="str">
        <f t="shared" si="94"/>
        <v>2016M10</v>
      </c>
      <c r="C6079">
        <v>97.870002999999997</v>
      </c>
      <c r="D6079">
        <v>97.959998999999996</v>
      </c>
      <c r="E6079">
        <v>97.610000999999997</v>
      </c>
      <c r="F6079">
        <v>97.900002000000001</v>
      </c>
      <c r="G6079">
        <v>97.900002000000001</v>
      </c>
      <c r="H6079">
        <v>0</v>
      </c>
    </row>
    <row r="6080" spans="1:8" x14ac:dyDescent="0.25">
      <c r="A6080" s="1">
        <v>42662</v>
      </c>
      <c r="B6080" s="1" t="str">
        <f t="shared" si="94"/>
        <v>2016M10</v>
      </c>
      <c r="C6080">
        <v>97.889999000000003</v>
      </c>
      <c r="D6080">
        <v>97.970000999999996</v>
      </c>
      <c r="E6080">
        <v>97.629997000000003</v>
      </c>
      <c r="F6080">
        <v>97.870002999999997</v>
      </c>
      <c r="G6080">
        <v>97.870002999999997</v>
      </c>
      <c r="H6080">
        <v>0</v>
      </c>
    </row>
    <row r="6081" spans="1:8" x14ac:dyDescent="0.25">
      <c r="A6081" s="1">
        <v>42663</v>
      </c>
      <c r="B6081" s="1" t="str">
        <f t="shared" si="94"/>
        <v>2016M10</v>
      </c>
      <c r="C6081">
        <v>97.849997999999999</v>
      </c>
      <c r="D6081">
        <v>98.400002000000001</v>
      </c>
      <c r="E6081">
        <v>97.660004000000001</v>
      </c>
      <c r="F6081">
        <v>98.32</v>
      </c>
      <c r="G6081">
        <v>98.32</v>
      </c>
      <c r="H6081">
        <v>0</v>
      </c>
    </row>
    <row r="6082" spans="1:8" x14ac:dyDescent="0.25">
      <c r="A6082" s="1">
        <v>42664</v>
      </c>
      <c r="B6082" s="1" t="str">
        <f t="shared" si="94"/>
        <v>2016M10</v>
      </c>
      <c r="C6082">
        <v>98.32</v>
      </c>
      <c r="D6082">
        <v>98.809997999999993</v>
      </c>
      <c r="E6082">
        <v>98.309997999999993</v>
      </c>
      <c r="F6082">
        <v>98.699996999999996</v>
      </c>
      <c r="G6082">
        <v>98.699996999999996</v>
      </c>
      <c r="H6082">
        <v>0</v>
      </c>
    </row>
    <row r="6083" spans="1:8" x14ac:dyDescent="0.25">
      <c r="A6083" s="1">
        <v>42667</v>
      </c>
      <c r="B6083" s="1" t="str">
        <f t="shared" ref="B6083:B6146" si="95">YEAR(A6083)&amp;"M"&amp;MONTH(A6083)</f>
        <v>2016M10</v>
      </c>
      <c r="C6083">
        <v>98.620002999999997</v>
      </c>
      <c r="D6083">
        <v>98.849997999999999</v>
      </c>
      <c r="E6083">
        <v>98.540001000000004</v>
      </c>
      <c r="F6083">
        <v>98.669998000000007</v>
      </c>
      <c r="G6083">
        <v>98.669998000000007</v>
      </c>
      <c r="H6083">
        <v>0</v>
      </c>
    </row>
    <row r="6084" spans="1:8" x14ac:dyDescent="0.25">
      <c r="A6084" s="1">
        <v>42668</v>
      </c>
      <c r="B6084" s="1" t="str">
        <f t="shared" si="95"/>
        <v>2016M10</v>
      </c>
      <c r="C6084">
        <v>98.760002</v>
      </c>
      <c r="D6084">
        <v>99.120002999999997</v>
      </c>
      <c r="E6084">
        <v>98.610000999999997</v>
      </c>
      <c r="F6084">
        <v>98.720000999999996</v>
      </c>
      <c r="G6084">
        <v>98.720000999999996</v>
      </c>
      <c r="H6084">
        <v>0</v>
      </c>
    </row>
    <row r="6085" spans="1:8" x14ac:dyDescent="0.25">
      <c r="A6085" s="1">
        <v>42669</v>
      </c>
      <c r="B6085" s="1" t="str">
        <f t="shared" si="95"/>
        <v>2016M10</v>
      </c>
      <c r="C6085">
        <v>98.690002000000007</v>
      </c>
      <c r="D6085">
        <v>98.839995999999999</v>
      </c>
      <c r="E6085">
        <v>98.339995999999999</v>
      </c>
      <c r="F6085">
        <v>98.629997000000003</v>
      </c>
      <c r="G6085">
        <v>98.629997000000003</v>
      </c>
      <c r="H6085">
        <v>0</v>
      </c>
    </row>
    <row r="6086" spans="1:8" x14ac:dyDescent="0.25">
      <c r="A6086" s="1">
        <v>42670</v>
      </c>
      <c r="B6086" s="1" t="str">
        <f t="shared" si="95"/>
        <v>2016M10</v>
      </c>
      <c r="C6086">
        <v>98.620002999999997</v>
      </c>
      <c r="D6086">
        <v>99.029999000000004</v>
      </c>
      <c r="E6086">
        <v>98.5</v>
      </c>
      <c r="F6086">
        <v>98.889999000000003</v>
      </c>
      <c r="G6086">
        <v>98.889999000000003</v>
      </c>
      <c r="H6086">
        <v>0</v>
      </c>
    </row>
    <row r="6087" spans="1:8" x14ac:dyDescent="0.25">
      <c r="A6087" s="1">
        <v>42671</v>
      </c>
      <c r="B6087" s="1" t="str">
        <f t="shared" si="95"/>
        <v>2016M10</v>
      </c>
      <c r="C6087">
        <v>98.919998000000007</v>
      </c>
      <c r="D6087">
        <v>98.940002000000007</v>
      </c>
      <c r="E6087">
        <v>98.239998</v>
      </c>
      <c r="F6087">
        <v>98.349997999999999</v>
      </c>
      <c r="G6087">
        <v>98.349997999999999</v>
      </c>
      <c r="H6087">
        <v>0</v>
      </c>
    </row>
    <row r="6088" spans="1:8" x14ac:dyDescent="0.25">
      <c r="A6088" s="1">
        <v>42674</v>
      </c>
      <c r="B6088" s="1" t="str">
        <f t="shared" si="95"/>
        <v>2016M10</v>
      </c>
      <c r="C6088">
        <v>98.32</v>
      </c>
      <c r="D6088">
        <v>98.699996999999996</v>
      </c>
      <c r="E6088">
        <v>98.290001000000004</v>
      </c>
      <c r="F6088">
        <v>98.449996999999996</v>
      </c>
      <c r="G6088">
        <v>98.449996999999996</v>
      </c>
      <c r="H6088">
        <v>0</v>
      </c>
    </row>
    <row r="6089" spans="1:8" x14ac:dyDescent="0.25">
      <c r="A6089" s="1">
        <v>42675</v>
      </c>
      <c r="B6089" s="1" t="str">
        <f t="shared" si="95"/>
        <v>2016M11</v>
      </c>
      <c r="C6089">
        <v>98.389999000000003</v>
      </c>
      <c r="D6089">
        <v>98.480002999999996</v>
      </c>
      <c r="E6089">
        <v>97.639999000000003</v>
      </c>
      <c r="F6089">
        <v>97.699996999999996</v>
      </c>
      <c r="G6089">
        <v>97.699996999999996</v>
      </c>
      <c r="H6089">
        <v>0</v>
      </c>
    </row>
    <row r="6090" spans="1:8" x14ac:dyDescent="0.25">
      <c r="A6090" s="1">
        <v>42676</v>
      </c>
      <c r="B6090" s="1" t="str">
        <f t="shared" si="95"/>
        <v>2016M11</v>
      </c>
      <c r="C6090">
        <v>97.75</v>
      </c>
      <c r="D6090">
        <v>97.800003000000004</v>
      </c>
      <c r="E6090">
        <v>97.18</v>
      </c>
      <c r="F6090">
        <v>97.400002000000001</v>
      </c>
      <c r="G6090">
        <v>97.400002000000001</v>
      </c>
      <c r="H6090">
        <v>0</v>
      </c>
    </row>
    <row r="6091" spans="1:8" x14ac:dyDescent="0.25">
      <c r="A6091" s="1">
        <v>42677</v>
      </c>
      <c r="B6091" s="1" t="str">
        <f t="shared" si="95"/>
        <v>2016M11</v>
      </c>
      <c r="C6091">
        <v>97.379997000000003</v>
      </c>
      <c r="D6091">
        <v>97.459998999999996</v>
      </c>
      <c r="E6091">
        <v>97.040001000000004</v>
      </c>
      <c r="F6091">
        <v>97.160004000000001</v>
      </c>
      <c r="G6091">
        <v>97.160004000000001</v>
      </c>
      <c r="H6091">
        <v>0</v>
      </c>
    </row>
    <row r="6092" spans="1:8" x14ac:dyDescent="0.25">
      <c r="A6092" s="1">
        <v>42678</v>
      </c>
      <c r="B6092" s="1" t="str">
        <f t="shared" si="95"/>
        <v>2016M11</v>
      </c>
      <c r="C6092">
        <v>97.160004000000001</v>
      </c>
      <c r="D6092">
        <v>97.349997999999999</v>
      </c>
      <c r="E6092">
        <v>96.889999000000003</v>
      </c>
      <c r="F6092">
        <v>97.07</v>
      </c>
      <c r="G6092">
        <v>97.07</v>
      </c>
      <c r="H6092">
        <v>0</v>
      </c>
    </row>
    <row r="6093" spans="1:8" x14ac:dyDescent="0.25">
      <c r="A6093" s="1">
        <v>42681</v>
      </c>
      <c r="B6093" s="1" t="str">
        <f t="shared" si="95"/>
        <v>2016M11</v>
      </c>
      <c r="C6093">
        <v>97.540001000000004</v>
      </c>
      <c r="D6093">
        <v>97.870002999999997</v>
      </c>
      <c r="E6093">
        <v>97.220000999999996</v>
      </c>
      <c r="F6093">
        <v>97.779999000000004</v>
      </c>
      <c r="G6093">
        <v>97.779999000000004</v>
      </c>
      <c r="H6093">
        <v>0</v>
      </c>
    </row>
    <row r="6094" spans="1:8" x14ac:dyDescent="0.25">
      <c r="A6094" s="1">
        <v>42682</v>
      </c>
      <c r="B6094" s="1" t="str">
        <f t="shared" si="95"/>
        <v>2016M11</v>
      </c>
      <c r="C6094">
        <v>97.75</v>
      </c>
      <c r="D6094">
        <v>97.989998</v>
      </c>
      <c r="E6094">
        <v>97.550003000000004</v>
      </c>
      <c r="F6094">
        <v>97.860000999999997</v>
      </c>
      <c r="G6094">
        <v>97.860000999999997</v>
      </c>
      <c r="H6094">
        <v>0</v>
      </c>
    </row>
    <row r="6095" spans="1:8" x14ac:dyDescent="0.25">
      <c r="A6095" s="1">
        <v>42683</v>
      </c>
      <c r="B6095" s="1" t="str">
        <f t="shared" si="95"/>
        <v>2016M11</v>
      </c>
      <c r="C6095">
        <v>97.660004000000001</v>
      </c>
      <c r="D6095">
        <v>98.699996999999996</v>
      </c>
      <c r="E6095">
        <v>95.889999000000003</v>
      </c>
      <c r="F6095">
        <v>98.5</v>
      </c>
      <c r="G6095">
        <v>98.5</v>
      </c>
      <c r="H6095">
        <v>0</v>
      </c>
    </row>
    <row r="6096" spans="1:8" x14ac:dyDescent="0.25">
      <c r="A6096" s="1">
        <v>42684</v>
      </c>
      <c r="B6096" s="1" t="str">
        <f t="shared" si="95"/>
        <v>2016M11</v>
      </c>
      <c r="C6096">
        <v>98.610000999999997</v>
      </c>
      <c r="D6096">
        <v>99.080001999999993</v>
      </c>
      <c r="E6096">
        <v>98.309997999999993</v>
      </c>
      <c r="F6096">
        <v>98.790001000000004</v>
      </c>
      <c r="G6096">
        <v>98.790001000000004</v>
      </c>
      <c r="H6096">
        <v>0</v>
      </c>
    </row>
    <row r="6097" spans="1:8" x14ac:dyDescent="0.25">
      <c r="A6097" s="1">
        <v>42688</v>
      </c>
      <c r="B6097" s="1" t="str">
        <f t="shared" si="95"/>
        <v>2016M11</v>
      </c>
      <c r="C6097">
        <v>99</v>
      </c>
      <c r="D6097">
        <v>100.220001</v>
      </c>
      <c r="E6097">
        <v>99</v>
      </c>
      <c r="F6097">
        <v>100.110001</v>
      </c>
      <c r="G6097">
        <v>100.110001</v>
      </c>
      <c r="H6097">
        <v>0</v>
      </c>
    </row>
    <row r="6098" spans="1:8" x14ac:dyDescent="0.25">
      <c r="A6098" s="1">
        <v>42689</v>
      </c>
      <c r="B6098" s="1" t="str">
        <f t="shared" si="95"/>
        <v>2016M11</v>
      </c>
      <c r="C6098">
        <v>99.800003000000004</v>
      </c>
      <c r="D6098">
        <v>100.260002</v>
      </c>
      <c r="E6098">
        <v>99.449996999999996</v>
      </c>
      <c r="F6098">
        <v>100.19000200000001</v>
      </c>
      <c r="G6098">
        <v>100.19000200000001</v>
      </c>
      <c r="H6098">
        <v>0</v>
      </c>
    </row>
    <row r="6099" spans="1:8" x14ac:dyDescent="0.25">
      <c r="A6099" s="1">
        <v>42690</v>
      </c>
      <c r="B6099" s="1" t="str">
        <f t="shared" si="95"/>
        <v>2016M11</v>
      </c>
      <c r="C6099">
        <v>100.16999800000001</v>
      </c>
      <c r="D6099">
        <v>100.57</v>
      </c>
      <c r="E6099">
        <v>99.900002000000001</v>
      </c>
      <c r="F6099">
        <v>100.410004</v>
      </c>
      <c r="G6099">
        <v>100.410004</v>
      </c>
      <c r="H6099">
        <v>0</v>
      </c>
    </row>
    <row r="6100" spans="1:8" x14ac:dyDescent="0.25">
      <c r="A6100" s="1">
        <v>42691</v>
      </c>
      <c r="B6100" s="1" t="str">
        <f t="shared" si="95"/>
        <v>2016M11</v>
      </c>
      <c r="C6100">
        <v>100.25</v>
      </c>
      <c r="D6100">
        <v>101.010002</v>
      </c>
      <c r="E6100">
        <v>99.959998999999996</v>
      </c>
      <c r="F6100">
        <v>100.889999</v>
      </c>
      <c r="G6100">
        <v>100.889999</v>
      </c>
      <c r="H6100">
        <v>0</v>
      </c>
    </row>
    <row r="6101" spans="1:8" x14ac:dyDescent="0.25">
      <c r="A6101" s="1">
        <v>42692</v>
      </c>
      <c r="B6101" s="1" t="str">
        <f t="shared" si="95"/>
        <v>2016M11</v>
      </c>
      <c r="C6101">
        <v>100.989998</v>
      </c>
      <c r="D6101">
        <v>101.480003</v>
      </c>
      <c r="E6101">
        <v>100.83000199999999</v>
      </c>
      <c r="F6101">
        <v>101.209999</v>
      </c>
      <c r="G6101">
        <v>101.209999</v>
      </c>
      <c r="H6101">
        <v>0</v>
      </c>
    </row>
    <row r="6102" spans="1:8" x14ac:dyDescent="0.25">
      <c r="A6102" s="1">
        <v>42695</v>
      </c>
      <c r="B6102" s="1" t="str">
        <f t="shared" si="95"/>
        <v>2016M11</v>
      </c>
      <c r="C6102">
        <v>101.290001</v>
      </c>
      <c r="D6102">
        <v>101.400002</v>
      </c>
      <c r="E6102">
        <v>100.739998</v>
      </c>
      <c r="F6102">
        <v>101.050003</v>
      </c>
      <c r="G6102">
        <v>101.050003</v>
      </c>
      <c r="H6102">
        <v>0</v>
      </c>
    </row>
    <row r="6103" spans="1:8" x14ac:dyDescent="0.25">
      <c r="A6103" s="1">
        <v>42696</v>
      </c>
      <c r="B6103" s="1" t="str">
        <f t="shared" si="95"/>
        <v>2016M11</v>
      </c>
      <c r="C6103">
        <v>100.790001</v>
      </c>
      <c r="D6103">
        <v>101.32</v>
      </c>
      <c r="E6103">
        <v>100.650002</v>
      </c>
      <c r="F6103">
        <v>101.040001</v>
      </c>
      <c r="G6103">
        <v>101.040001</v>
      </c>
      <c r="H6103">
        <v>0</v>
      </c>
    </row>
    <row r="6104" spans="1:8" x14ac:dyDescent="0.25">
      <c r="A6104" s="1">
        <v>42697</v>
      </c>
      <c r="B6104" s="1" t="str">
        <f t="shared" si="95"/>
        <v>2016M11</v>
      </c>
      <c r="C6104">
        <v>100.94000200000001</v>
      </c>
      <c r="D6104">
        <v>101.910004</v>
      </c>
      <c r="E6104">
        <v>100.889999</v>
      </c>
      <c r="F6104">
        <v>101.699997</v>
      </c>
      <c r="G6104">
        <v>101.699997</v>
      </c>
      <c r="H6104">
        <v>0</v>
      </c>
    </row>
    <row r="6105" spans="1:8" x14ac:dyDescent="0.25">
      <c r="A6105" s="1">
        <v>42699</v>
      </c>
      <c r="B6105" s="1" t="str">
        <f t="shared" si="95"/>
        <v>2016M11</v>
      </c>
      <c r="C6105">
        <v>101.82</v>
      </c>
      <c r="D6105">
        <v>101.91999800000001</v>
      </c>
      <c r="E6105">
        <v>101.209999</v>
      </c>
      <c r="F6105">
        <v>101.489998</v>
      </c>
      <c r="G6105">
        <v>101.489998</v>
      </c>
      <c r="H6105">
        <v>0</v>
      </c>
    </row>
    <row r="6106" spans="1:8" x14ac:dyDescent="0.25">
      <c r="A6106" s="1">
        <v>42702</v>
      </c>
      <c r="B6106" s="1" t="str">
        <f t="shared" si="95"/>
        <v>2016M11</v>
      </c>
      <c r="C6106">
        <v>101.44000200000001</v>
      </c>
      <c r="D6106">
        <v>101.599998</v>
      </c>
      <c r="E6106">
        <v>100.639999</v>
      </c>
      <c r="F6106">
        <v>101.33000199999999</v>
      </c>
      <c r="G6106">
        <v>101.33000199999999</v>
      </c>
      <c r="H6106">
        <v>0</v>
      </c>
    </row>
    <row r="6107" spans="1:8" x14ac:dyDescent="0.25">
      <c r="A6107" s="1">
        <v>42703</v>
      </c>
      <c r="B6107" s="1" t="str">
        <f t="shared" si="95"/>
        <v>2016M11</v>
      </c>
      <c r="C6107">
        <v>101.16999800000001</v>
      </c>
      <c r="D6107">
        <v>101.639999</v>
      </c>
      <c r="E6107">
        <v>100.860001</v>
      </c>
      <c r="F6107">
        <v>100.93</v>
      </c>
      <c r="G6107">
        <v>100.93</v>
      </c>
      <c r="H6107">
        <v>0</v>
      </c>
    </row>
    <row r="6108" spans="1:8" x14ac:dyDescent="0.25">
      <c r="A6108" s="1">
        <v>42704</v>
      </c>
      <c r="B6108" s="1" t="str">
        <f t="shared" si="95"/>
        <v>2016M11</v>
      </c>
      <c r="C6108">
        <v>100.860001</v>
      </c>
      <c r="D6108">
        <v>101.83000199999999</v>
      </c>
      <c r="E6108">
        <v>100.839996</v>
      </c>
      <c r="F6108">
        <v>101.5</v>
      </c>
      <c r="G6108">
        <v>101.5</v>
      </c>
      <c r="H6108">
        <v>0</v>
      </c>
    </row>
    <row r="6109" spans="1:8" x14ac:dyDescent="0.25">
      <c r="A6109" s="1">
        <v>42705</v>
      </c>
      <c r="B6109" s="1" t="str">
        <f t="shared" si="95"/>
        <v>2016M12</v>
      </c>
      <c r="C6109">
        <v>101.510002</v>
      </c>
      <c r="D6109">
        <v>101.589996</v>
      </c>
      <c r="E6109">
        <v>100.870003</v>
      </c>
      <c r="F6109">
        <v>101.040001</v>
      </c>
      <c r="G6109">
        <v>101.040001</v>
      </c>
      <c r="H6109">
        <v>0</v>
      </c>
    </row>
    <row r="6110" spans="1:8" x14ac:dyDescent="0.25">
      <c r="A6110" s="1">
        <v>42706</v>
      </c>
      <c r="B6110" s="1" t="str">
        <f t="shared" si="95"/>
        <v>2016M12</v>
      </c>
      <c r="C6110">
        <v>100.889999</v>
      </c>
      <c r="D6110">
        <v>101.110001</v>
      </c>
      <c r="E6110">
        <v>100.620003</v>
      </c>
      <c r="F6110">
        <v>100.769997</v>
      </c>
      <c r="G6110">
        <v>100.769997</v>
      </c>
      <c r="H6110">
        <v>0</v>
      </c>
    </row>
    <row r="6111" spans="1:8" x14ac:dyDescent="0.25">
      <c r="A6111" s="1">
        <v>42709</v>
      </c>
      <c r="B6111" s="1" t="str">
        <f t="shared" si="95"/>
        <v>2016M12</v>
      </c>
      <c r="C6111">
        <v>100.660004</v>
      </c>
      <c r="D6111">
        <v>101.540001</v>
      </c>
      <c r="E6111">
        <v>99.849997999999999</v>
      </c>
      <c r="F6111">
        <v>100.139999</v>
      </c>
      <c r="G6111">
        <v>100.139999</v>
      </c>
      <c r="H6111">
        <v>0</v>
      </c>
    </row>
    <row r="6112" spans="1:8" x14ac:dyDescent="0.25">
      <c r="A6112" s="1">
        <v>42710</v>
      </c>
      <c r="B6112" s="1" t="str">
        <f t="shared" si="95"/>
        <v>2016M12</v>
      </c>
      <c r="C6112">
        <v>100.139999</v>
      </c>
      <c r="D6112">
        <v>100.58000199999999</v>
      </c>
      <c r="E6112">
        <v>99.980002999999996</v>
      </c>
      <c r="F6112">
        <v>100.489998</v>
      </c>
      <c r="G6112">
        <v>100.489998</v>
      </c>
      <c r="H6112">
        <v>0</v>
      </c>
    </row>
    <row r="6113" spans="1:8" x14ac:dyDescent="0.25">
      <c r="A6113" s="1">
        <v>42711</v>
      </c>
      <c r="B6113" s="1" t="str">
        <f t="shared" si="95"/>
        <v>2016M12</v>
      </c>
      <c r="C6113">
        <v>100.480003</v>
      </c>
      <c r="D6113">
        <v>100.599998</v>
      </c>
      <c r="E6113">
        <v>100.139999</v>
      </c>
      <c r="F6113">
        <v>100.230003</v>
      </c>
      <c r="G6113">
        <v>100.230003</v>
      </c>
      <c r="H6113">
        <v>0</v>
      </c>
    </row>
    <row r="6114" spans="1:8" x14ac:dyDescent="0.25">
      <c r="A6114" s="1">
        <v>42712</v>
      </c>
      <c r="B6114" s="1" t="str">
        <f t="shared" si="95"/>
        <v>2016M12</v>
      </c>
      <c r="C6114">
        <v>100.19000200000001</v>
      </c>
      <c r="D6114">
        <v>101.25</v>
      </c>
      <c r="E6114">
        <v>99.43</v>
      </c>
      <c r="F6114">
        <v>101.07</v>
      </c>
      <c r="G6114">
        <v>101.07</v>
      </c>
      <c r="H6114">
        <v>0</v>
      </c>
    </row>
    <row r="6115" spans="1:8" x14ac:dyDescent="0.25">
      <c r="A6115" s="1">
        <v>42713</v>
      </c>
      <c r="B6115" s="1" t="str">
        <f t="shared" si="95"/>
        <v>2016M12</v>
      </c>
      <c r="C6115">
        <v>101.08000199999999</v>
      </c>
      <c r="D6115">
        <v>101.739998</v>
      </c>
      <c r="E6115">
        <v>101.010002</v>
      </c>
      <c r="F6115">
        <v>101.57</v>
      </c>
      <c r="G6115">
        <v>101.57</v>
      </c>
      <c r="H6115">
        <v>0</v>
      </c>
    </row>
    <row r="6116" spans="1:8" x14ac:dyDescent="0.25">
      <c r="A6116" s="1">
        <v>42716</v>
      </c>
      <c r="B6116" s="1" t="str">
        <f t="shared" si="95"/>
        <v>2016M12</v>
      </c>
      <c r="C6116">
        <v>101.69000200000001</v>
      </c>
      <c r="D6116">
        <v>101.779999</v>
      </c>
      <c r="E6116">
        <v>100.839996</v>
      </c>
      <c r="F6116">
        <v>100.959999</v>
      </c>
      <c r="G6116">
        <v>100.959999</v>
      </c>
      <c r="H6116">
        <v>0</v>
      </c>
    </row>
    <row r="6117" spans="1:8" x14ac:dyDescent="0.25">
      <c r="A6117" s="1">
        <v>42717</v>
      </c>
      <c r="B6117" s="1" t="str">
        <f t="shared" si="95"/>
        <v>2016M12</v>
      </c>
      <c r="C6117">
        <v>100.900002</v>
      </c>
      <c r="D6117">
        <v>101.160004</v>
      </c>
      <c r="E6117">
        <v>100.75</v>
      </c>
      <c r="F6117">
        <v>101.029999</v>
      </c>
      <c r="G6117">
        <v>101.029999</v>
      </c>
      <c r="H6117">
        <v>0</v>
      </c>
    </row>
    <row r="6118" spans="1:8" x14ac:dyDescent="0.25">
      <c r="A6118" s="1">
        <v>42718</v>
      </c>
      <c r="B6118" s="1" t="str">
        <f t="shared" si="95"/>
        <v>2016M12</v>
      </c>
      <c r="C6118">
        <v>101.029999</v>
      </c>
      <c r="D6118">
        <v>102.349998</v>
      </c>
      <c r="E6118">
        <v>100.730003</v>
      </c>
      <c r="F6118">
        <v>102</v>
      </c>
      <c r="G6118">
        <v>102</v>
      </c>
      <c r="H6118">
        <v>0</v>
      </c>
    </row>
    <row r="6119" spans="1:8" x14ac:dyDescent="0.25">
      <c r="A6119" s="1">
        <v>42719</v>
      </c>
      <c r="B6119" s="1" t="str">
        <f t="shared" si="95"/>
        <v>2016M12</v>
      </c>
      <c r="C6119">
        <v>102.25</v>
      </c>
      <c r="D6119">
        <v>103.55999799999999</v>
      </c>
      <c r="E6119">
        <v>102.160004</v>
      </c>
      <c r="F6119">
        <v>103.129997</v>
      </c>
      <c r="G6119">
        <v>103.129997</v>
      </c>
      <c r="H6119">
        <v>0</v>
      </c>
    </row>
    <row r="6120" spans="1:8" x14ac:dyDescent="0.25">
      <c r="A6120" s="1">
        <v>42720</v>
      </c>
      <c r="B6120" s="1" t="str">
        <f t="shared" si="95"/>
        <v>2016M12</v>
      </c>
      <c r="C6120">
        <v>103.150002</v>
      </c>
      <c r="D6120">
        <v>103.269997</v>
      </c>
      <c r="E6120">
        <v>102.620003</v>
      </c>
      <c r="F6120">
        <v>102.949997</v>
      </c>
      <c r="G6120">
        <v>102.949997</v>
      </c>
      <c r="H6120">
        <v>0</v>
      </c>
    </row>
    <row r="6121" spans="1:8" x14ac:dyDescent="0.25">
      <c r="A6121" s="1">
        <v>42723</v>
      </c>
      <c r="B6121" s="1" t="str">
        <f t="shared" si="95"/>
        <v>2016M12</v>
      </c>
      <c r="C6121">
        <v>102.93</v>
      </c>
      <c r="D6121">
        <v>103.209999</v>
      </c>
      <c r="E6121">
        <v>102.519997</v>
      </c>
      <c r="F6121">
        <v>103.139999</v>
      </c>
      <c r="G6121">
        <v>103.139999</v>
      </c>
      <c r="H6121">
        <v>0</v>
      </c>
    </row>
    <row r="6122" spans="1:8" x14ac:dyDescent="0.25">
      <c r="A6122" s="1">
        <v>42724</v>
      </c>
      <c r="B6122" s="1" t="str">
        <f t="shared" si="95"/>
        <v>2016M12</v>
      </c>
      <c r="C6122">
        <v>103.160004</v>
      </c>
      <c r="D6122">
        <v>103.650002</v>
      </c>
      <c r="E6122">
        <v>103.029999</v>
      </c>
      <c r="F6122">
        <v>103.290001</v>
      </c>
      <c r="G6122">
        <v>103.290001</v>
      </c>
      <c r="H6122">
        <v>0</v>
      </c>
    </row>
    <row r="6123" spans="1:8" x14ac:dyDescent="0.25">
      <c r="A6123" s="1">
        <v>42725</v>
      </c>
      <c r="B6123" s="1" t="str">
        <f t="shared" si="95"/>
        <v>2016M12</v>
      </c>
      <c r="C6123">
        <v>103.260002</v>
      </c>
      <c r="D6123">
        <v>103.379997</v>
      </c>
      <c r="E6123">
        <v>102.769997</v>
      </c>
      <c r="F6123">
        <v>103.019997</v>
      </c>
      <c r="G6123">
        <v>103.019997</v>
      </c>
      <c r="H6123">
        <v>0</v>
      </c>
    </row>
    <row r="6124" spans="1:8" x14ac:dyDescent="0.25">
      <c r="A6124" s="1">
        <v>42726</v>
      </c>
      <c r="B6124" s="1" t="str">
        <f t="shared" si="95"/>
        <v>2016M12</v>
      </c>
      <c r="C6124">
        <v>103.040001</v>
      </c>
      <c r="D6124">
        <v>103.139999</v>
      </c>
      <c r="E6124">
        <v>102.589996</v>
      </c>
      <c r="F6124">
        <v>103.089996</v>
      </c>
      <c r="G6124">
        <v>103.089996</v>
      </c>
      <c r="H6124">
        <v>0</v>
      </c>
    </row>
    <row r="6125" spans="1:8" x14ac:dyDescent="0.25">
      <c r="A6125" s="1">
        <v>42727</v>
      </c>
      <c r="B6125" s="1" t="str">
        <f t="shared" si="95"/>
        <v>2016M12</v>
      </c>
      <c r="C6125">
        <v>103.07</v>
      </c>
      <c r="D6125">
        <v>103.230003</v>
      </c>
      <c r="E6125">
        <v>102.879997</v>
      </c>
      <c r="F6125">
        <v>103.010002</v>
      </c>
      <c r="G6125">
        <v>103.010002</v>
      </c>
      <c r="H6125">
        <v>0</v>
      </c>
    </row>
    <row r="6126" spans="1:8" x14ac:dyDescent="0.25">
      <c r="A6126" s="1">
        <v>42731</v>
      </c>
      <c r="B6126" s="1" t="str">
        <f t="shared" si="95"/>
        <v>2016M12</v>
      </c>
      <c r="C6126">
        <v>102.959999</v>
      </c>
      <c r="D6126">
        <v>103.150002</v>
      </c>
      <c r="E6126">
        <v>102.949997</v>
      </c>
      <c r="F6126">
        <v>103.019997</v>
      </c>
      <c r="G6126">
        <v>103.019997</v>
      </c>
      <c r="H6126">
        <v>0</v>
      </c>
    </row>
    <row r="6127" spans="1:8" x14ac:dyDescent="0.25">
      <c r="A6127" s="1">
        <v>42732</v>
      </c>
      <c r="B6127" s="1" t="str">
        <f t="shared" si="95"/>
        <v>2016M12</v>
      </c>
      <c r="C6127">
        <v>103.010002</v>
      </c>
      <c r="D6127">
        <v>103.629997</v>
      </c>
      <c r="E6127">
        <v>102.870003</v>
      </c>
      <c r="F6127">
        <v>103.260002</v>
      </c>
      <c r="G6127">
        <v>103.260002</v>
      </c>
      <c r="H6127">
        <v>0</v>
      </c>
    </row>
    <row r="6128" spans="1:8" x14ac:dyDescent="0.25">
      <c r="A6128" s="1">
        <v>42733</v>
      </c>
      <c r="B6128" s="1" t="str">
        <f t="shared" si="95"/>
        <v>2016M12</v>
      </c>
      <c r="C6128">
        <v>103.199997</v>
      </c>
      <c r="D6128">
        <v>103.25</v>
      </c>
      <c r="E6128">
        <v>102.610001</v>
      </c>
      <c r="F6128">
        <v>102.68</v>
      </c>
      <c r="G6128">
        <v>102.68</v>
      </c>
      <c r="H6128">
        <v>0</v>
      </c>
    </row>
    <row r="6129" spans="1:8" x14ac:dyDescent="0.25">
      <c r="A6129" s="1">
        <v>42734</v>
      </c>
      <c r="B6129" s="1" t="str">
        <f t="shared" si="95"/>
        <v>2016M12</v>
      </c>
      <c r="C6129">
        <v>102.139999</v>
      </c>
      <c r="D6129">
        <v>102.589996</v>
      </c>
      <c r="E6129">
        <v>101.910004</v>
      </c>
      <c r="F6129">
        <v>102.389999</v>
      </c>
      <c r="G6129">
        <v>102.389999</v>
      </c>
      <c r="H6129">
        <v>0</v>
      </c>
    </row>
    <row r="6130" spans="1:8" x14ac:dyDescent="0.25">
      <c r="A6130" s="1">
        <v>42738</v>
      </c>
      <c r="B6130" s="1" t="str">
        <f t="shared" si="95"/>
        <v>2017M1</v>
      </c>
      <c r="C6130">
        <v>102.870003</v>
      </c>
      <c r="D6130">
        <v>103.82</v>
      </c>
      <c r="E6130">
        <v>102.589996</v>
      </c>
      <c r="F6130">
        <v>103.209999</v>
      </c>
      <c r="G6130">
        <v>103.209999</v>
      </c>
      <c r="H6130">
        <v>0</v>
      </c>
    </row>
    <row r="6131" spans="1:8" x14ac:dyDescent="0.25">
      <c r="A6131" s="1">
        <v>42739</v>
      </c>
      <c r="B6131" s="1" t="str">
        <f t="shared" si="95"/>
        <v>2017M1</v>
      </c>
      <c r="C6131">
        <v>103.18</v>
      </c>
      <c r="D6131">
        <v>103.44000200000001</v>
      </c>
      <c r="E6131">
        <v>102.389999</v>
      </c>
      <c r="F6131">
        <v>102.699997</v>
      </c>
      <c r="G6131">
        <v>102.699997</v>
      </c>
      <c r="H6131">
        <v>0</v>
      </c>
    </row>
    <row r="6132" spans="1:8" x14ac:dyDescent="0.25">
      <c r="A6132" s="1">
        <v>42740</v>
      </c>
      <c r="B6132" s="1" t="str">
        <f t="shared" si="95"/>
        <v>2017M1</v>
      </c>
      <c r="C6132">
        <v>102.43</v>
      </c>
      <c r="D6132">
        <v>102.510002</v>
      </c>
      <c r="E6132">
        <v>101.300003</v>
      </c>
      <c r="F6132">
        <v>101.519997</v>
      </c>
      <c r="G6132">
        <v>101.519997</v>
      </c>
      <c r="H6132">
        <v>0</v>
      </c>
    </row>
    <row r="6133" spans="1:8" x14ac:dyDescent="0.25">
      <c r="A6133" s="1">
        <v>42741</v>
      </c>
      <c r="B6133" s="1" t="str">
        <f t="shared" si="95"/>
        <v>2017M1</v>
      </c>
      <c r="C6133">
        <v>101.41999800000001</v>
      </c>
      <c r="D6133">
        <v>102.290001</v>
      </c>
      <c r="E6133">
        <v>101.370003</v>
      </c>
      <c r="F6133">
        <v>102.220001</v>
      </c>
      <c r="G6133">
        <v>102.220001</v>
      </c>
      <c r="H6133">
        <v>0</v>
      </c>
    </row>
    <row r="6134" spans="1:8" x14ac:dyDescent="0.25">
      <c r="A6134" s="1">
        <v>42744</v>
      </c>
      <c r="B6134" s="1" t="str">
        <f t="shared" si="95"/>
        <v>2017M1</v>
      </c>
      <c r="C6134">
        <v>102.260002</v>
      </c>
      <c r="D6134">
        <v>102.519997</v>
      </c>
      <c r="E6134">
        <v>101.800003</v>
      </c>
      <c r="F6134">
        <v>101.93</v>
      </c>
      <c r="G6134">
        <v>101.93</v>
      </c>
      <c r="H6134">
        <v>0</v>
      </c>
    </row>
    <row r="6135" spans="1:8" x14ac:dyDescent="0.25">
      <c r="A6135" s="1">
        <v>42745</v>
      </c>
      <c r="B6135" s="1" t="str">
        <f t="shared" si="95"/>
        <v>2017M1</v>
      </c>
      <c r="C6135">
        <v>101.849998</v>
      </c>
      <c r="D6135">
        <v>102.099998</v>
      </c>
      <c r="E6135">
        <v>101.510002</v>
      </c>
      <c r="F6135">
        <v>102.010002</v>
      </c>
      <c r="G6135">
        <v>102.010002</v>
      </c>
      <c r="H6135">
        <v>0</v>
      </c>
    </row>
    <row r="6136" spans="1:8" x14ac:dyDescent="0.25">
      <c r="A6136" s="1">
        <v>42746</v>
      </c>
      <c r="B6136" s="1" t="str">
        <f t="shared" si="95"/>
        <v>2017M1</v>
      </c>
      <c r="C6136">
        <v>102.05999799999999</v>
      </c>
      <c r="D6136">
        <v>102.949997</v>
      </c>
      <c r="E6136">
        <v>101.279999</v>
      </c>
      <c r="F6136">
        <v>101.779999</v>
      </c>
      <c r="G6136">
        <v>101.779999</v>
      </c>
      <c r="H6136">
        <v>0</v>
      </c>
    </row>
    <row r="6137" spans="1:8" x14ac:dyDescent="0.25">
      <c r="A6137" s="1">
        <v>42747</v>
      </c>
      <c r="B6137" s="1" t="str">
        <f t="shared" si="95"/>
        <v>2017M1</v>
      </c>
      <c r="C6137">
        <v>101.66999800000001</v>
      </c>
      <c r="D6137">
        <v>101.800003</v>
      </c>
      <c r="E6137">
        <v>100.720001</v>
      </c>
      <c r="F6137">
        <v>101.349998</v>
      </c>
      <c r="G6137">
        <v>101.349998</v>
      </c>
      <c r="H6137">
        <v>0</v>
      </c>
    </row>
    <row r="6138" spans="1:8" x14ac:dyDescent="0.25">
      <c r="A6138" s="1">
        <v>42748</v>
      </c>
      <c r="B6138" s="1" t="str">
        <f t="shared" si="95"/>
        <v>2017M1</v>
      </c>
      <c r="C6138">
        <v>101.489998</v>
      </c>
      <c r="D6138">
        <v>101.66999800000001</v>
      </c>
      <c r="E6138">
        <v>101.010002</v>
      </c>
      <c r="F6138">
        <v>101.18</v>
      </c>
      <c r="G6138">
        <v>101.18</v>
      </c>
      <c r="H6138">
        <v>0</v>
      </c>
    </row>
    <row r="6139" spans="1:8" x14ac:dyDescent="0.25">
      <c r="A6139" s="1">
        <v>42752</v>
      </c>
      <c r="B6139" s="1" t="str">
        <f t="shared" si="95"/>
        <v>2017M1</v>
      </c>
      <c r="C6139">
        <v>101.550003</v>
      </c>
      <c r="D6139">
        <v>101.620003</v>
      </c>
      <c r="E6139">
        <v>100.279999</v>
      </c>
      <c r="F6139">
        <v>100.33000199999999</v>
      </c>
      <c r="G6139">
        <v>100.33000199999999</v>
      </c>
      <c r="H6139">
        <v>0</v>
      </c>
    </row>
    <row r="6140" spans="1:8" x14ac:dyDescent="0.25">
      <c r="A6140" s="1">
        <v>42753</v>
      </c>
      <c r="B6140" s="1" t="str">
        <f t="shared" si="95"/>
        <v>2017M1</v>
      </c>
      <c r="C6140">
        <v>100.44000200000001</v>
      </c>
      <c r="D6140">
        <v>101.339996</v>
      </c>
      <c r="E6140">
        <v>100.32</v>
      </c>
      <c r="F6140">
        <v>100.93</v>
      </c>
      <c r="G6140">
        <v>100.93</v>
      </c>
      <c r="H6140">
        <v>0</v>
      </c>
    </row>
    <row r="6141" spans="1:8" x14ac:dyDescent="0.25">
      <c r="A6141" s="1">
        <v>42754</v>
      </c>
      <c r="B6141" s="1" t="str">
        <f t="shared" si="95"/>
        <v>2017M1</v>
      </c>
      <c r="C6141">
        <v>101.339996</v>
      </c>
      <c r="D6141">
        <v>101.730003</v>
      </c>
      <c r="E6141">
        <v>100.970001</v>
      </c>
      <c r="F6141">
        <v>101.150002</v>
      </c>
      <c r="G6141">
        <v>101.150002</v>
      </c>
      <c r="H6141">
        <v>0</v>
      </c>
    </row>
    <row r="6142" spans="1:8" x14ac:dyDescent="0.25">
      <c r="A6142" s="1">
        <v>42755</v>
      </c>
      <c r="B6142" s="1" t="str">
        <f t="shared" si="95"/>
        <v>2017M1</v>
      </c>
      <c r="C6142">
        <v>101.150002</v>
      </c>
      <c r="D6142">
        <v>101.5</v>
      </c>
      <c r="E6142">
        <v>100.699997</v>
      </c>
      <c r="F6142">
        <v>100.739998</v>
      </c>
      <c r="G6142">
        <v>100.739998</v>
      </c>
      <c r="H6142">
        <v>0</v>
      </c>
    </row>
    <row r="6143" spans="1:8" x14ac:dyDescent="0.25">
      <c r="A6143" s="1">
        <v>42758</v>
      </c>
      <c r="B6143" s="1" t="str">
        <f t="shared" si="95"/>
        <v>2017M1</v>
      </c>
      <c r="C6143">
        <v>100.720001</v>
      </c>
      <c r="D6143">
        <v>100.720001</v>
      </c>
      <c r="E6143">
        <v>99.93</v>
      </c>
      <c r="F6143">
        <v>100.160004</v>
      </c>
      <c r="G6143">
        <v>100.160004</v>
      </c>
      <c r="H6143">
        <v>0</v>
      </c>
    </row>
    <row r="6144" spans="1:8" x14ac:dyDescent="0.25">
      <c r="A6144" s="1">
        <v>42759</v>
      </c>
      <c r="B6144" s="1" t="str">
        <f t="shared" si="95"/>
        <v>2017M1</v>
      </c>
      <c r="C6144">
        <v>100.07</v>
      </c>
      <c r="D6144">
        <v>100.43</v>
      </c>
      <c r="E6144">
        <v>99.919998000000007</v>
      </c>
      <c r="F6144">
        <v>100.349998</v>
      </c>
      <c r="G6144">
        <v>100.349998</v>
      </c>
      <c r="H6144">
        <v>0</v>
      </c>
    </row>
    <row r="6145" spans="1:8" x14ac:dyDescent="0.25">
      <c r="A6145" s="1">
        <v>42760</v>
      </c>
      <c r="B6145" s="1" t="str">
        <f t="shared" si="95"/>
        <v>2017M1</v>
      </c>
      <c r="C6145">
        <v>100.30999799999999</v>
      </c>
      <c r="D6145">
        <v>100.410004</v>
      </c>
      <c r="E6145">
        <v>99.839995999999999</v>
      </c>
      <c r="F6145">
        <v>100.029999</v>
      </c>
      <c r="G6145">
        <v>100.029999</v>
      </c>
      <c r="H6145">
        <v>0</v>
      </c>
    </row>
    <row r="6146" spans="1:8" x14ac:dyDescent="0.25">
      <c r="A6146" s="1">
        <v>42761</v>
      </c>
      <c r="B6146" s="1" t="str">
        <f t="shared" si="95"/>
        <v>2017M1</v>
      </c>
      <c r="C6146">
        <v>99.910004000000001</v>
      </c>
      <c r="D6146">
        <v>100.730003</v>
      </c>
      <c r="E6146">
        <v>99.790001000000004</v>
      </c>
      <c r="F6146">
        <v>100.379997</v>
      </c>
      <c r="G6146">
        <v>100.379997</v>
      </c>
      <c r="H6146">
        <v>0</v>
      </c>
    </row>
    <row r="6147" spans="1:8" x14ac:dyDescent="0.25">
      <c r="A6147" s="1">
        <v>42762</v>
      </c>
      <c r="B6147" s="1" t="str">
        <f t="shared" ref="B6147:B6210" si="96">YEAR(A6147)&amp;"M"&amp;MONTH(A6147)</f>
        <v>2017M1</v>
      </c>
      <c r="C6147">
        <v>100.470001</v>
      </c>
      <c r="D6147">
        <v>100.82</v>
      </c>
      <c r="E6147">
        <v>100.32</v>
      </c>
      <c r="F6147">
        <v>100.529999</v>
      </c>
      <c r="G6147">
        <v>100.529999</v>
      </c>
      <c r="H6147">
        <v>0</v>
      </c>
    </row>
    <row r="6148" spans="1:8" x14ac:dyDescent="0.25">
      <c r="A6148" s="1">
        <v>42765</v>
      </c>
      <c r="B6148" s="1" t="str">
        <f t="shared" si="96"/>
        <v>2017M1</v>
      </c>
      <c r="C6148">
        <v>100.349998</v>
      </c>
      <c r="D6148">
        <v>101.019997</v>
      </c>
      <c r="E6148">
        <v>100.16999800000001</v>
      </c>
      <c r="F6148">
        <v>100.43</v>
      </c>
      <c r="G6148">
        <v>100.43</v>
      </c>
      <c r="H6148">
        <v>0</v>
      </c>
    </row>
    <row r="6149" spans="1:8" x14ac:dyDescent="0.25">
      <c r="A6149" s="1">
        <v>42766</v>
      </c>
      <c r="B6149" s="1" t="str">
        <f t="shared" si="96"/>
        <v>2017M1</v>
      </c>
      <c r="C6149">
        <v>100.33000199999999</v>
      </c>
      <c r="D6149">
        <v>100.510002</v>
      </c>
      <c r="E6149">
        <v>99.43</v>
      </c>
      <c r="F6149">
        <v>99.510002</v>
      </c>
      <c r="G6149">
        <v>99.510002</v>
      </c>
      <c r="H6149">
        <v>0</v>
      </c>
    </row>
    <row r="6150" spans="1:8" x14ac:dyDescent="0.25">
      <c r="A6150" s="1">
        <v>42767</v>
      </c>
      <c r="B6150" s="1" t="str">
        <f t="shared" si="96"/>
        <v>2017M2</v>
      </c>
      <c r="C6150">
        <v>99.559997999999993</v>
      </c>
      <c r="D6150">
        <v>100.040001</v>
      </c>
      <c r="E6150">
        <v>99.5</v>
      </c>
      <c r="F6150">
        <v>99.639999000000003</v>
      </c>
      <c r="G6150">
        <v>99.639999000000003</v>
      </c>
      <c r="H6150">
        <v>0</v>
      </c>
    </row>
    <row r="6151" spans="1:8" x14ac:dyDescent="0.25">
      <c r="A6151" s="1">
        <v>42768</v>
      </c>
      <c r="B6151" s="1" t="str">
        <f t="shared" si="96"/>
        <v>2017M2</v>
      </c>
      <c r="C6151">
        <v>99.739998</v>
      </c>
      <c r="D6151">
        <v>99.849997999999999</v>
      </c>
      <c r="E6151">
        <v>99.230002999999996</v>
      </c>
      <c r="F6151">
        <v>99.849997999999999</v>
      </c>
      <c r="G6151">
        <v>99.849997999999999</v>
      </c>
      <c r="H6151">
        <v>0</v>
      </c>
    </row>
    <row r="6152" spans="1:8" x14ac:dyDescent="0.25">
      <c r="A6152" s="1">
        <v>42769</v>
      </c>
      <c r="B6152" s="1" t="str">
        <f t="shared" si="96"/>
        <v>2017M2</v>
      </c>
      <c r="C6152">
        <v>99.800003000000004</v>
      </c>
      <c r="D6152">
        <v>100.260002</v>
      </c>
      <c r="E6152">
        <v>99.559997999999993</v>
      </c>
      <c r="F6152">
        <v>99.870002999999997</v>
      </c>
      <c r="G6152">
        <v>99.870002999999997</v>
      </c>
      <c r="H6152">
        <v>0</v>
      </c>
    </row>
    <row r="6153" spans="1:8" x14ac:dyDescent="0.25">
      <c r="A6153" s="1">
        <v>42772</v>
      </c>
      <c r="B6153" s="1" t="str">
        <f t="shared" si="96"/>
        <v>2017M2</v>
      </c>
      <c r="C6153">
        <v>99.620002999999997</v>
      </c>
      <c r="D6153">
        <v>100.25</v>
      </c>
      <c r="E6153">
        <v>99.620002999999997</v>
      </c>
      <c r="F6153">
        <v>99.910004000000001</v>
      </c>
      <c r="G6153">
        <v>99.910004000000001</v>
      </c>
      <c r="H6153">
        <v>0</v>
      </c>
    </row>
    <row r="6154" spans="1:8" x14ac:dyDescent="0.25">
      <c r="A6154" s="1">
        <v>42773</v>
      </c>
      <c r="B6154" s="1" t="str">
        <f t="shared" si="96"/>
        <v>2017M2</v>
      </c>
      <c r="C6154">
        <v>99.93</v>
      </c>
      <c r="D6154">
        <v>100.720001</v>
      </c>
      <c r="E6154">
        <v>99.910004000000001</v>
      </c>
      <c r="F6154">
        <v>100.260002</v>
      </c>
      <c r="G6154">
        <v>100.260002</v>
      </c>
      <c r="H6154">
        <v>0</v>
      </c>
    </row>
    <row r="6155" spans="1:8" x14ac:dyDescent="0.25">
      <c r="A6155" s="1">
        <v>42774</v>
      </c>
      <c r="B6155" s="1" t="str">
        <f t="shared" si="96"/>
        <v>2017M2</v>
      </c>
      <c r="C6155">
        <v>100.44000200000001</v>
      </c>
      <c r="D6155">
        <v>100.639999</v>
      </c>
      <c r="E6155">
        <v>100.05999799999999</v>
      </c>
      <c r="F6155">
        <v>100.279999</v>
      </c>
      <c r="G6155">
        <v>100.279999</v>
      </c>
      <c r="H6155">
        <v>0</v>
      </c>
    </row>
    <row r="6156" spans="1:8" x14ac:dyDescent="0.25">
      <c r="A6156" s="1">
        <v>42775</v>
      </c>
      <c r="B6156" s="1" t="str">
        <f t="shared" si="96"/>
        <v>2017M2</v>
      </c>
      <c r="C6156">
        <v>100.230003</v>
      </c>
      <c r="D6156">
        <v>100.66999800000001</v>
      </c>
      <c r="E6156">
        <v>100.08000199999999</v>
      </c>
      <c r="F6156">
        <v>100.650002</v>
      </c>
      <c r="G6156">
        <v>100.650002</v>
      </c>
      <c r="H6156">
        <v>0</v>
      </c>
    </row>
    <row r="6157" spans="1:8" x14ac:dyDescent="0.25">
      <c r="A6157" s="1">
        <v>42776</v>
      </c>
      <c r="B6157" s="1" t="str">
        <f t="shared" si="96"/>
        <v>2017M2</v>
      </c>
      <c r="C6157">
        <v>100.660004</v>
      </c>
      <c r="D6157">
        <v>101.010002</v>
      </c>
      <c r="E6157">
        <v>100.58000199999999</v>
      </c>
      <c r="F6157">
        <v>100.800003</v>
      </c>
      <c r="G6157">
        <v>100.800003</v>
      </c>
      <c r="H6157">
        <v>0</v>
      </c>
    </row>
    <row r="6158" spans="1:8" x14ac:dyDescent="0.25">
      <c r="A6158" s="1">
        <v>42779</v>
      </c>
      <c r="B6158" s="1" t="str">
        <f t="shared" si="96"/>
        <v>2017M2</v>
      </c>
      <c r="C6158">
        <v>100.849998</v>
      </c>
      <c r="D6158">
        <v>101.110001</v>
      </c>
      <c r="E6158">
        <v>100.58000199999999</v>
      </c>
      <c r="F6158">
        <v>100.959999</v>
      </c>
      <c r="G6158">
        <v>100.959999</v>
      </c>
      <c r="H6158">
        <v>0</v>
      </c>
    </row>
    <row r="6159" spans="1:8" x14ac:dyDescent="0.25">
      <c r="A6159" s="1">
        <v>42780</v>
      </c>
      <c r="B6159" s="1" t="str">
        <f t="shared" si="96"/>
        <v>2017M2</v>
      </c>
      <c r="C6159">
        <v>100.970001</v>
      </c>
      <c r="D6159">
        <v>101.379997</v>
      </c>
      <c r="E6159">
        <v>100.699997</v>
      </c>
      <c r="F6159">
        <v>101.25</v>
      </c>
      <c r="G6159">
        <v>101.25</v>
      </c>
      <c r="H6159">
        <v>0</v>
      </c>
    </row>
    <row r="6160" spans="1:8" x14ac:dyDescent="0.25">
      <c r="A6160" s="1">
        <v>42781</v>
      </c>
      <c r="B6160" s="1" t="str">
        <f t="shared" si="96"/>
        <v>2017M2</v>
      </c>
      <c r="C6160">
        <v>101.209999</v>
      </c>
      <c r="D6160">
        <v>101.760002</v>
      </c>
      <c r="E6160">
        <v>101</v>
      </c>
      <c r="F6160">
        <v>101.18</v>
      </c>
      <c r="G6160">
        <v>101.18</v>
      </c>
      <c r="H6160">
        <v>0</v>
      </c>
    </row>
    <row r="6161" spans="1:8" x14ac:dyDescent="0.25">
      <c r="A6161" s="1">
        <v>42782</v>
      </c>
      <c r="B6161" s="1" t="str">
        <f t="shared" si="96"/>
        <v>2017M2</v>
      </c>
      <c r="C6161">
        <v>101.050003</v>
      </c>
      <c r="D6161">
        <v>101.07</v>
      </c>
      <c r="E6161">
        <v>100.410004</v>
      </c>
      <c r="F6161">
        <v>100.44000200000001</v>
      </c>
      <c r="G6161">
        <v>100.44000200000001</v>
      </c>
      <c r="H6161">
        <v>0</v>
      </c>
    </row>
    <row r="6162" spans="1:8" x14ac:dyDescent="0.25">
      <c r="A6162" s="1">
        <v>42783</v>
      </c>
      <c r="B6162" s="1" t="str">
        <f t="shared" si="96"/>
        <v>2017M2</v>
      </c>
      <c r="C6162">
        <v>100.540001</v>
      </c>
      <c r="D6162">
        <v>100.959999</v>
      </c>
      <c r="E6162">
        <v>100.449997</v>
      </c>
      <c r="F6162">
        <v>100.949997</v>
      </c>
      <c r="G6162">
        <v>100.949997</v>
      </c>
      <c r="H6162">
        <v>0</v>
      </c>
    </row>
    <row r="6163" spans="1:8" x14ac:dyDescent="0.25">
      <c r="A6163" s="1">
        <v>42787</v>
      </c>
      <c r="B6163" s="1" t="str">
        <f t="shared" si="96"/>
        <v>2017M2</v>
      </c>
      <c r="C6163">
        <v>100.94000200000001</v>
      </c>
      <c r="D6163">
        <v>101.599998</v>
      </c>
      <c r="E6163">
        <v>100.910004</v>
      </c>
      <c r="F6163">
        <v>101.370003</v>
      </c>
      <c r="G6163">
        <v>101.370003</v>
      </c>
      <c r="H6163">
        <v>0</v>
      </c>
    </row>
    <row r="6164" spans="1:8" x14ac:dyDescent="0.25">
      <c r="A6164" s="1">
        <v>42788</v>
      </c>
      <c r="B6164" s="1" t="str">
        <f t="shared" si="96"/>
        <v>2017M2</v>
      </c>
      <c r="C6164">
        <v>101.389999</v>
      </c>
      <c r="D6164">
        <v>101.720001</v>
      </c>
      <c r="E6164">
        <v>101.16999800000001</v>
      </c>
      <c r="F6164">
        <v>101.33000199999999</v>
      </c>
      <c r="G6164">
        <v>101.33000199999999</v>
      </c>
      <c r="H6164">
        <v>0</v>
      </c>
    </row>
    <row r="6165" spans="1:8" x14ac:dyDescent="0.25">
      <c r="A6165" s="1">
        <v>42789</v>
      </c>
      <c r="B6165" s="1" t="str">
        <f t="shared" si="96"/>
        <v>2017M2</v>
      </c>
      <c r="C6165">
        <v>101.370003</v>
      </c>
      <c r="D6165">
        <v>101.44000200000001</v>
      </c>
      <c r="E6165">
        <v>100.870003</v>
      </c>
      <c r="F6165">
        <v>101.050003</v>
      </c>
      <c r="G6165">
        <v>101.050003</v>
      </c>
      <c r="H6165">
        <v>0</v>
      </c>
    </row>
    <row r="6166" spans="1:8" x14ac:dyDescent="0.25">
      <c r="A6166" s="1">
        <v>42790</v>
      </c>
      <c r="B6166" s="1" t="str">
        <f t="shared" si="96"/>
        <v>2017M2</v>
      </c>
      <c r="C6166">
        <v>100.959999</v>
      </c>
      <c r="D6166">
        <v>101.16999800000001</v>
      </c>
      <c r="E6166">
        <v>100.660004</v>
      </c>
      <c r="F6166">
        <v>101.089996</v>
      </c>
      <c r="G6166">
        <v>101.089996</v>
      </c>
      <c r="H6166">
        <v>0</v>
      </c>
    </row>
    <row r="6167" spans="1:8" x14ac:dyDescent="0.25">
      <c r="A6167" s="1">
        <v>42793</v>
      </c>
      <c r="B6167" s="1" t="str">
        <f t="shared" si="96"/>
        <v>2017M2</v>
      </c>
      <c r="C6167">
        <v>101.08000199999999</v>
      </c>
      <c r="D6167">
        <v>101.269997</v>
      </c>
      <c r="E6167">
        <v>100.69000200000001</v>
      </c>
      <c r="F6167">
        <v>101.129997</v>
      </c>
      <c r="G6167">
        <v>101.129997</v>
      </c>
      <c r="H6167">
        <v>0</v>
      </c>
    </row>
    <row r="6168" spans="1:8" x14ac:dyDescent="0.25">
      <c r="A6168" s="1">
        <v>42794</v>
      </c>
      <c r="B6168" s="1" t="str">
        <f t="shared" si="96"/>
        <v>2017M2</v>
      </c>
      <c r="C6168">
        <v>101.209999</v>
      </c>
      <c r="D6168">
        <v>101.389999</v>
      </c>
      <c r="E6168">
        <v>100.779999</v>
      </c>
      <c r="F6168">
        <v>101.120003</v>
      </c>
      <c r="G6168">
        <v>101.120003</v>
      </c>
      <c r="H6168">
        <v>0</v>
      </c>
    </row>
    <row r="6169" spans="1:8" x14ac:dyDescent="0.25">
      <c r="A6169" s="1">
        <v>42795</v>
      </c>
      <c r="B6169" s="1" t="str">
        <f t="shared" si="96"/>
        <v>2017M3</v>
      </c>
      <c r="C6169">
        <v>101.44000200000001</v>
      </c>
      <c r="D6169">
        <v>101.970001</v>
      </c>
      <c r="E6169">
        <v>101.230003</v>
      </c>
      <c r="F6169">
        <v>101.779999</v>
      </c>
      <c r="G6169">
        <v>101.779999</v>
      </c>
      <c r="H6169">
        <v>0</v>
      </c>
    </row>
    <row r="6170" spans="1:8" x14ac:dyDescent="0.25">
      <c r="A6170" s="1">
        <v>42796</v>
      </c>
      <c r="B6170" s="1" t="str">
        <f t="shared" si="96"/>
        <v>2017M3</v>
      </c>
      <c r="C6170">
        <v>101.910004</v>
      </c>
      <c r="D6170">
        <v>102.260002</v>
      </c>
      <c r="E6170">
        <v>101.779999</v>
      </c>
      <c r="F6170">
        <v>102.199997</v>
      </c>
      <c r="G6170">
        <v>102.199997</v>
      </c>
      <c r="H6170">
        <v>0</v>
      </c>
    </row>
    <row r="6171" spans="1:8" x14ac:dyDescent="0.25">
      <c r="A6171" s="1">
        <v>42797</v>
      </c>
      <c r="B6171" s="1" t="str">
        <f t="shared" si="96"/>
        <v>2017M3</v>
      </c>
      <c r="C6171">
        <v>102.120003</v>
      </c>
      <c r="D6171">
        <v>102.16999800000001</v>
      </c>
      <c r="E6171">
        <v>101.339996</v>
      </c>
      <c r="F6171">
        <v>101.540001</v>
      </c>
      <c r="G6171">
        <v>101.540001</v>
      </c>
      <c r="H6171">
        <v>0</v>
      </c>
    </row>
    <row r="6172" spans="1:8" x14ac:dyDescent="0.25">
      <c r="A6172" s="1">
        <v>42800</v>
      </c>
      <c r="B6172" s="1" t="str">
        <f t="shared" si="96"/>
        <v>2017M3</v>
      </c>
      <c r="C6172">
        <v>101.44000200000001</v>
      </c>
      <c r="D6172">
        <v>101.75</v>
      </c>
      <c r="E6172">
        <v>101.220001</v>
      </c>
      <c r="F6172">
        <v>101.639999</v>
      </c>
      <c r="G6172">
        <v>101.639999</v>
      </c>
      <c r="H6172">
        <v>0</v>
      </c>
    </row>
    <row r="6173" spans="1:8" x14ac:dyDescent="0.25">
      <c r="A6173" s="1">
        <v>42801</v>
      </c>
      <c r="B6173" s="1" t="str">
        <f t="shared" si="96"/>
        <v>2017M3</v>
      </c>
      <c r="C6173">
        <v>101.68</v>
      </c>
      <c r="D6173">
        <v>101.910004</v>
      </c>
      <c r="E6173">
        <v>101.529999</v>
      </c>
      <c r="F6173">
        <v>101.80999799999999</v>
      </c>
      <c r="G6173">
        <v>101.80999799999999</v>
      </c>
      <c r="H6173">
        <v>0</v>
      </c>
    </row>
    <row r="6174" spans="1:8" x14ac:dyDescent="0.25">
      <c r="A6174" s="1">
        <v>42802</v>
      </c>
      <c r="B6174" s="1" t="str">
        <f t="shared" si="96"/>
        <v>2017M3</v>
      </c>
      <c r="C6174">
        <v>101.790001</v>
      </c>
      <c r="D6174">
        <v>102.19000200000001</v>
      </c>
      <c r="E6174">
        <v>101.709999</v>
      </c>
      <c r="F6174">
        <v>102.07</v>
      </c>
      <c r="G6174">
        <v>102.07</v>
      </c>
      <c r="H6174">
        <v>0</v>
      </c>
    </row>
    <row r="6175" spans="1:8" x14ac:dyDescent="0.25">
      <c r="A6175" s="1">
        <v>42803</v>
      </c>
      <c r="B6175" s="1" t="str">
        <f t="shared" si="96"/>
        <v>2017M3</v>
      </c>
      <c r="C6175">
        <v>102.110001</v>
      </c>
      <c r="D6175">
        <v>102.25</v>
      </c>
      <c r="E6175">
        <v>101.699997</v>
      </c>
      <c r="F6175">
        <v>101.849998</v>
      </c>
      <c r="G6175">
        <v>101.849998</v>
      </c>
      <c r="H6175">
        <v>0</v>
      </c>
    </row>
    <row r="6176" spans="1:8" x14ac:dyDescent="0.25">
      <c r="A6176" s="1">
        <v>42804</v>
      </c>
      <c r="B6176" s="1" t="str">
        <f t="shared" si="96"/>
        <v>2017M3</v>
      </c>
      <c r="C6176">
        <v>102</v>
      </c>
      <c r="D6176">
        <v>102</v>
      </c>
      <c r="E6176">
        <v>101.16999800000001</v>
      </c>
      <c r="F6176">
        <v>101.25</v>
      </c>
      <c r="G6176">
        <v>101.25</v>
      </c>
      <c r="H6176">
        <v>0</v>
      </c>
    </row>
    <row r="6177" spans="1:8" x14ac:dyDescent="0.25">
      <c r="A6177" s="1">
        <v>42807</v>
      </c>
      <c r="B6177" s="1" t="str">
        <f t="shared" si="96"/>
        <v>2017M3</v>
      </c>
      <c r="C6177">
        <v>101.279999</v>
      </c>
      <c r="D6177">
        <v>101.389999</v>
      </c>
      <c r="E6177">
        <v>101.010002</v>
      </c>
      <c r="F6177">
        <v>101.379997</v>
      </c>
      <c r="G6177">
        <v>101.379997</v>
      </c>
      <c r="H6177">
        <v>0</v>
      </c>
    </row>
    <row r="6178" spans="1:8" x14ac:dyDescent="0.25">
      <c r="A6178" s="1">
        <v>42808</v>
      </c>
      <c r="B6178" s="1" t="str">
        <f t="shared" si="96"/>
        <v>2017M3</v>
      </c>
      <c r="C6178">
        <v>101.410004</v>
      </c>
      <c r="D6178">
        <v>101.790001</v>
      </c>
      <c r="E6178">
        <v>101.339996</v>
      </c>
      <c r="F6178">
        <v>101.699997</v>
      </c>
      <c r="G6178">
        <v>101.699997</v>
      </c>
      <c r="H6178">
        <v>0</v>
      </c>
    </row>
    <row r="6179" spans="1:8" x14ac:dyDescent="0.25">
      <c r="A6179" s="1">
        <v>42809</v>
      </c>
      <c r="B6179" s="1" t="str">
        <f t="shared" si="96"/>
        <v>2017M3</v>
      </c>
      <c r="C6179">
        <v>101.720001</v>
      </c>
      <c r="D6179">
        <v>101.720001</v>
      </c>
      <c r="E6179">
        <v>100.489998</v>
      </c>
      <c r="F6179">
        <v>100.739998</v>
      </c>
      <c r="G6179">
        <v>100.739998</v>
      </c>
      <c r="H6179">
        <v>0</v>
      </c>
    </row>
    <row r="6180" spans="1:8" x14ac:dyDescent="0.25">
      <c r="A6180" s="1">
        <v>42810</v>
      </c>
      <c r="B6180" s="1" t="str">
        <f t="shared" si="96"/>
        <v>2017M3</v>
      </c>
      <c r="C6180">
        <v>100.55999799999999</v>
      </c>
      <c r="D6180">
        <v>100.75</v>
      </c>
      <c r="E6180">
        <v>100.230003</v>
      </c>
      <c r="F6180">
        <v>100.269997</v>
      </c>
      <c r="G6180">
        <v>100.269997</v>
      </c>
      <c r="H6180">
        <v>0</v>
      </c>
    </row>
    <row r="6181" spans="1:8" x14ac:dyDescent="0.25">
      <c r="A6181" s="1">
        <v>42811</v>
      </c>
      <c r="B6181" s="1" t="str">
        <f t="shared" si="96"/>
        <v>2017M3</v>
      </c>
      <c r="C6181">
        <v>100.25</v>
      </c>
      <c r="D6181">
        <v>100.470001</v>
      </c>
      <c r="E6181">
        <v>100.139999</v>
      </c>
      <c r="F6181">
        <v>100.300003</v>
      </c>
      <c r="G6181">
        <v>100.300003</v>
      </c>
      <c r="H6181">
        <v>0</v>
      </c>
    </row>
    <row r="6182" spans="1:8" x14ac:dyDescent="0.25">
      <c r="A6182" s="1">
        <v>42814</v>
      </c>
      <c r="B6182" s="1" t="str">
        <f t="shared" si="96"/>
        <v>2017M3</v>
      </c>
      <c r="C6182">
        <v>100.339996</v>
      </c>
      <c r="D6182">
        <v>100.449997</v>
      </c>
      <c r="E6182">
        <v>100.019997</v>
      </c>
      <c r="F6182">
        <v>100.410004</v>
      </c>
      <c r="G6182">
        <v>100.410004</v>
      </c>
      <c r="H6182">
        <v>0</v>
      </c>
    </row>
    <row r="6183" spans="1:8" x14ac:dyDescent="0.25">
      <c r="A6183" s="1">
        <v>42815</v>
      </c>
      <c r="B6183" s="1" t="str">
        <f t="shared" si="96"/>
        <v>2017M3</v>
      </c>
      <c r="C6183">
        <v>100.379997</v>
      </c>
      <c r="D6183">
        <v>100.379997</v>
      </c>
      <c r="E6183">
        <v>99.660004000000001</v>
      </c>
      <c r="F6183">
        <v>99.809997999999993</v>
      </c>
      <c r="G6183">
        <v>99.809997999999993</v>
      </c>
      <c r="H6183">
        <v>0</v>
      </c>
    </row>
    <row r="6184" spans="1:8" x14ac:dyDescent="0.25">
      <c r="A6184" s="1">
        <v>42816</v>
      </c>
      <c r="B6184" s="1" t="str">
        <f t="shared" si="96"/>
        <v>2017M3</v>
      </c>
      <c r="C6184">
        <v>99.690002000000007</v>
      </c>
      <c r="D6184">
        <v>99.93</v>
      </c>
      <c r="E6184">
        <v>99.550003000000004</v>
      </c>
      <c r="F6184">
        <v>99.68</v>
      </c>
      <c r="G6184">
        <v>99.68</v>
      </c>
      <c r="H6184">
        <v>0</v>
      </c>
    </row>
    <row r="6185" spans="1:8" x14ac:dyDescent="0.25">
      <c r="A6185" s="1">
        <v>42817</v>
      </c>
      <c r="B6185" s="1" t="str">
        <f t="shared" si="96"/>
        <v>2017M3</v>
      </c>
      <c r="C6185">
        <v>99.739998</v>
      </c>
      <c r="D6185">
        <v>99.870002999999997</v>
      </c>
      <c r="E6185">
        <v>99.629997000000003</v>
      </c>
      <c r="F6185">
        <v>99.760002</v>
      </c>
      <c r="G6185">
        <v>99.760002</v>
      </c>
      <c r="H6185">
        <v>0</v>
      </c>
    </row>
    <row r="6186" spans="1:8" x14ac:dyDescent="0.25">
      <c r="A6186" s="1">
        <v>42818</v>
      </c>
      <c r="B6186" s="1" t="str">
        <f t="shared" si="96"/>
        <v>2017M3</v>
      </c>
      <c r="C6186">
        <v>99.769997000000004</v>
      </c>
      <c r="D6186">
        <v>100</v>
      </c>
      <c r="E6186">
        <v>99.529999000000004</v>
      </c>
      <c r="F6186">
        <v>99.629997000000003</v>
      </c>
      <c r="G6186">
        <v>99.629997000000003</v>
      </c>
      <c r="H6186">
        <v>0</v>
      </c>
    </row>
    <row r="6187" spans="1:8" x14ac:dyDescent="0.25">
      <c r="A6187" s="1">
        <v>42821</v>
      </c>
      <c r="B6187" s="1" t="str">
        <f t="shared" si="96"/>
        <v>2017M3</v>
      </c>
      <c r="C6187">
        <v>99.43</v>
      </c>
      <c r="D6187">
        <v>99.43</v>
      </c>
      <c r="E6187">
        <v>98.860000999999997</v>
      </c>
      <c r="F6187">
        <v>99.169998000000007</v>
      </c>
      <c r="G6187">
        <v>99.169998000000007</v>
      </c>
      <c r="H6187">
        <v>0</v>
      </c>
    </row>
    <row r="6188" spans="1:8" x14ac:dyDescent="0.25">
      <c r="A6188" s="1">
        <v>42822</v>
      </c>
      <c r="B6188" s="1" t="str">
        <f t="shared" si="96"/>
        <v>2017M3</v>
      </c>
      <c r="C6188">
        <v>99.220000999999996</v>
      </c>
      <c r="D6188">
        <v>99.790001000000004</v>
      </c>
      <c r="E6188">
        <v>99.120002999999997</v>
      </c>
      <c r="F6188">
        <v>99.709998999999996</v>
      </c>
      <c r="G6188">
        <v>99.709998999999996</v>
      </c>
      <c r="H6188">
        <v>0</v>
      </c>
    </row>
    <row r="6189" spans="1:8" x14ac:dyDescent="0.25">
      <c r="A6189" s="1">
        <v>42823</v>
      </c>
      <c r="B6189" s="1" t="str">
        <f t="shared" si="96"/>
        <v>2017M3</v>
      </c>
      <c r="C6189">
        <v>99.709998999999996</v>
      </c>
      <c r="D6189">
        <v>100.129997</v>
      </c>
      <c r="E6189">
        <v>99.669998000000007</v>
      </c>
      <c r="F6189">
        <v>100</v>
      </c>
      <c r="G6189">
        <v>100</v>
      </c>
      <c r="H6189">
        <v>0</v>
      </c>
    </row>
    <row r="6190" spans="1:8" x14ac:dyDescent="0.25">
      <c r="A6190" s="1">
        <v>42824</v>
      </c>
      <c r="B6190" s="1" t="str">
        <f t="shared" si="96"/>
        <v>2017M3</v>
      </c>
      <c r="C6190">
        <v>99.959998999999996</v>
      </c>
      <c r="D6190">
        <v>100.589996</v>
      </c>
      <c r="E6190">
        <v>99.93</v>
      </c>
      <c r="F6190">
        <v>100.410004</v>
      </c>
      <c r="G6190">
        <v>100.410004</v>
      </c>
      <c r="H6190">
        <v>0</v>
      </c>
    </row>
    <row r="6191" spans="1:8" x14ac:dyDescent="0.25">
      <c r="A6191" s="1">
        <v>42825</v>
      </c>
      <c r="B6191" s="1" t="str">
        <f t="shared" si="96"/>
        <v>2017M3</v>
      </c>
      <c r="C6191">
        <v>100.489998</v>
      </c>
      <c r="D6191">
        <v>100.650002</v>
      </c>
      <c r="E6191">
        <v>100.25</v>
      </c>
      <c r="F6191">
        <v>100.349998</v>
      </c>
      <c r="G6191">
        <v>100.349998</v>
      </c>
      <c r="H6191">
        <v>0</v>
      </c>
    </row>
    <row r="6192" spans="1:8" x14ac:dyDescent="0.25">
      <c r="A6192" s="1">
        <v>42828</v>
      </c>
      <c r="B6192" s="1" t="str">
        <f t="shared" si="96"/>
        <v>2017M4</v>
      </c>
      <c r="C6192">
        <v>100.5</v>
      </c>
      <c r="D6192">
        <v>100.69000200000001</v>
      </c>
      <c r="E6192">
        <v>100.370003</v>
      </c>
      <c r="F6192">
        <v>100.540001</v>
      </c>
      <c r="G6192">
        <v>100.540001</v>
      </c>
      <c r="H6192">
        <v>0</v>
      </c>
    </row>
    <row r="6193" spans="1:8" x14ac:dyDescent="0.25">
      <c r="A6193" s="1">
        <v>42829</v>
      </c>
      <c r="B6193" s="1" t="str">
        <f t="shared" si="96"/>
        <v>2017M4</v>
      </c>
      <c r="C6193">
        <v>100.5</v>
      </c>
      <c r="D6193">
        <v>100.730003</v>
      </c>
      <c r="E6193">
        <v>100.41999800000001</v>
      </c>
      <c r="F6193">
        <v>100.540001</v>
      </c>
      <c r="G6193">
        <v>100.540001</v>
      </c>
      <c r="H6193">
        <v>0</v>
      </c>
    </row>
    <row r="6194" spans="1:8" x14ac:dyDescent="0.25">
      <c r="A6194" s="1">
        <v>42830</v>
      </c>
      <c r="B6194" s="1" t="str">
        <f t="shared" si="96"/>
        <v>2017M4</v>
      </c>
      <c r="C6194">
        <v>100.529999</v>
      </c>
      <c r="D6194">
        <v>100.849998</v>
      </c>
      <c r="E6194">
        <v>100.410004</v>
      </c>
      <c r="F6194">
        <v>100.55999799999999</v>
      </c>
      <c r="G6194">
        <v>100.55999799999999</v>
      </c>
      <c r="H6194">
        <v>0</v>
      </c>
    </row>
    <row r="6195" spans="1:8" x14ac:dyDescent="0.25">
      <c r="A6195" s="1">
        <v>42831</v>
      </c>
      <c r="B6195" s="1" t="str">
        <f t="shared" si="96"/>
        <v>2017M4</v>
      </c>
      <c r="C6195">
        <v>100.519997</v>
      </c>
      <c r="D6195">
        <v>100.769997</v>
      </c>
      <c r="E6195">
        <v>100.379997</v>
      </c>
      <c r="F6195">
        <v>100.66999800000001</v>
      </c>
      <c r="G6195">
        <v>100.66999800000001</v>
      </c>
      <c r="H6195">
        <v>0</v>
      </c>
    </row>
    <row r="6196" spans="1:8" x14ac:dyDescent="0.25">
      <c r="A6196" s="1">
        <v>42832</v>
      </c>
      <c r="B6196" s="1" t="str">
        <f t="shared" si="96"/>
        <v>2017M4</v>
      </c>
      <c r="C6196">
        <v>100.739998</v>
      </c>
      <c r="D6196">
        <v>101.260002</v>
      </c>
      <c r="E6196">
        <v>100.519997</v>
      </c>
      <c r="F6196">
        <v>101.18</v>
      </c>
      <c r="G6196">
        <v>101.18</v>
      </c>
      <c r="H6196">
        <v>0</v>
      </c>
    </row>
    <row r="6197" spans="1:8" x14ac:dyDescent="0.25">
      <c r="A6197" s="1">
        <v>42835</v>
      </c>
      <c r="B6197" s="1" t="str">
        <f t="shared" si="96"/>
        <v>2017M4</v>
      </c>
      <c r="C6197">
        <v>101.129997</v>
      </c>
      <c r="D6197">
        <v>101.339996</v>
      </c>
      <c r="E6197">
        <v>100.94000200000001</v>
      </c>
      <c r="F6197">
        <v>101.019997</v>
      </c>
      <c r="G6197">
        <v>101.019997</v>
      </c>
      <c r="H6197">
        <v>0</v>
      </c>
    </row>
    <row r="6198" spans="1:8" x14ac:dyDescent="0.25">
      <c r="A6198" s="1">
        <v>42836</v>
      </c>
      <c r="B6198" s="1" t="str">
        <f t="shared" si="96"/>
        <v>2017M4</v>
      </c>
      <c r="C6198">
        <v>100.959999</v>
      </c>
      <c r="D6198">
        <v>101.08000199999999</v>
      </c>
      <c r="E6198">
        <v>100.58000199999999</v>
      </c>
      <c r="F6198">
        <v>100.709999</v>
      </c>
      <c r="G6198">
        <v>100.709999</v>
      </c>
      <c r="H6198">
        <v>0</v>
      </c>
    </row>
    <row r="6199" spans="1:8" x14ac:dyDescent="0.25">
      <c r="A6199" s="1">
        <v>42837</v>
      </c>
      <c r="B6199" s="1" t="str">
        <f t="shared" si="96"/>
        <v>2017M4</v>
      </c>
      <c r="C6199">
        <v>100.739998</v>
      </c>
      <c r="D6199">
        <v>100.82</v>
      </c>
      <c r="E6199">
        <v>100.089996</v>
      </c>
      <c r="F6199">
        <v>100.779999</v>
      </c>
      <c r="G6199">
        <v>100.779999</v>
      </c>
      <c r="H6199">
        <v>0</v>
      </c>
    </row>
    <row r="6200" spans="1:8" x14ac:dyDescent="0.25">
      <c r="A6200" s="1">
        <v>42838</v>
      </c>
      <c r="B6200" s="1" t="str">
        <f t="shared" si="96"/>
        <v>2017M4</v>
      </c>
      <c r="C6200">
        <v>100.160004</v>
      </c>
      <c r="D6200">
        <v>100.599998</v>
      </c>
      <c r="E6200">
        <v>100.010002</v>
      </c>
      <c r="F6200">
        <v>100.55999799999999</v>
      </c>
      <c r="G6200">
        <v>100.55999799999999</v>
      </c>
      <c r="H6200">
        <v>0</v>
      </c>
    </row>
    <row r="6201" spans="1:8" x14ac:dyDescent="0.25">
      <c r="A6201" s="1">
        <v>42842</v>
      </c>
      <c r="B6201" s="1" t="str">
        <f t="shared" si="96"/>
        <v>2017M4</v>
      </c>
      <c r="C6201">
        <v>100.470001</v>
      </c>
      <c r="D6201">
        <v>100.470001</v>
      </c>
      <c r="E6201">
        <v>100</v>
      </c>
      <c r="F6201">
        <v>100.300003</v>
      </c>
      <c r="G6201">
        <v>100.300003</v>
      </c>
      <c r="H6201">
        <v>0</v>
      </c>
    </row>
    <row r="6202" spans="1:8" x14ac:dyDescent="0.25">
      <c r="A6202" s="1">
        <v>42843</v>
      </c>
      <c r="B6202" s="1" t="str">
        <f t="shared" si="96"/>
        <v>2017M4</v>
      </c>
      <c r="C6202">
        <v>100.349998</v>
      </c>
      <c r="D6202">
        <v>100.400002</v>
      </c>
      <c r="E6202">
        <v>99.470000999999996</v>
      </c>
      <c r="F6202">
        <v>99.5</v>
      </c>
      <c r="G6202">
        <v>99.5</v>
      </c>
      <c r="H6202">
        <v>0</v>
      </c>
    </row>
    <row r="6203" spans="1:8" x14ac:dyDescent="0.25">
      <c r="A6203" s="1">
        <v>42844</v>
      </c>
      <c r="B6203" s="1" t="str">
        <f t="shared" si="96"/>
        <v>2017M4</v>
      </c>
      <c r="C6203">
        <v>99.510002</v>
      </c>
      <c r="D6203">
        <v>99.889999000000003</v>
      </c>
      <c r="E6203">
        <v>99.510002</v>
      </c>
      <c r="F6203">
        <v>99.739998</v>
      </c>
      <c r="G6203">
        <v>99.739998</v>
      </c>
      <c r="H6203">
        <v>0</v>
      </c>
    </row>
    <row r="6204" spans="1:8" x14ac:dyDescent="0.25">
      <c r="A6204" s="1">
        <v>42845</v>
      </c>
      <c r="B6204" s="1" t="str">
        <f t="shared" si="96"/>
        <v>2017M4</v>
      </c>
      <c r="C6204">
        <v>99.779999000000004</v>
      </c>
      <c r="D6204">
        <v>99.849997999999999</v>
      </c>
      <c r="E6204">
        <v>99.370002999999997</v>
      </c>
      <c r="F6204">
        <v>99.779999000000004</v>
      </c>
      <c r="G6204">
        <v>99.779999000000004</v>
      </c>
      <c r="H6204">
        <v>0</v>
      </c>
    </row>
    <row r="6205" spans="1:8" x14ac:dyDescent="0.25">
      <c r="A6205" s="1">
        <v>42846</v>
      </c>
      <c r="B6205" s="1" t="str">
        <f t="shared" si="96"/>
        <v>2017M4</v>
      </c>
      <c r="C6205">
        <v>99.839995999999999</v>
      </c>
      <c r="D6205">
        <v>100.029999</v>
      </c>
      <c r="E6205">
        <v>99.650002000000001</v>
      </c>
      <c r="F6205">
        <v>99.980002999999996</v>
      </c>
      <c r="G6205">
        <v>99.980002999999996</v>
      </c>
      <c r="H6205">
        <v>0</v>
      </c>
    </row>
    <row r="6206" spans="1:8" x14ac:dyDescent="0.25">
      <c r="A6206" s="1">
        <v>42849</v>
      </c>
      <c r="B6206" s="1" t="str">
        <f t="shared" si="96"/>
        <v>2017M4</v>
      </c>
      <c r="C6206">
        <v>98.790001000000004</v>
      </c>
      <c r="D6206">
        <v>99.330001999999993</v>
      </c>
      <c r="E6206">
        <v>98.790001000000004</v>
      </c>
      <c r="F6206">
        <v>99.089995999999999</v>
      </c>
      <c r="G6206">
        <v>99.089995999999999</v>
      </c>
      <c r="H6206">
        <v>0</v>
      </c>
    </row>
    <row r="6207" spans="1:8" x14ac:dyDescent="0.25">
      <c r="A6207" s="1">
        <v>42850</v>
      </c>
      <c r="B6207" s="1" t="str">
        <f t="shared" si="96"/>
        <v>2017M4</v>
      </c>
      <c r="C6207">
        <v>99.050003000000004</v>
      </c>
      <c r="D6207">
        <v>99.220000999999996</v>
      </c>
      <c r="E6207">
        <v>98.699996999999996</v>
      </c>
      <c r="F6207">
        <v>98.82</v>
      </c>
      <c r="G6207">
        <v>98.82</v>
      </c>
      <c r="H6207">
        <v>0</v>
      </c>
    </row>
    <row r="6208" spans="1:8" x14ac:dyDescent="0.25">
      <c r="A6208" s="1">
        <v>42851</v>
      </c>
      <c r="B6208" s="1" t="str">
        <f t="shared" si="96"/>
        <v>2017M4</v>
      </c>
      <c r="C6208">
        <v>98.849997999999999</v>
      </c>
      <c r="D6208">
        <v>99.330001999999993</v>
      </c>
      <c r="E6208">
        <v>98.730002999999996</v>
      </c>
      <c r="F6208">
        <v>98.959998999999996</v>
      </c>
      <c r="G6208">
        <v>98.959998999999996</v>
      </c>
      <c r="H6208">
        <v>0</v>
      </c>
    </row>
    <row r="6209" spans="1:8" x14ac:dyDescent="0.25">
      <c r="A6209" s="1">
        <v>42852</v>
      </c>
      <c r="B6209" s="1" t="str">
        <f t="shared" si="96"/>
        <v>2017M4</v>
      </c>
      <c r="C6209">
        <v>98.949996999999996</v>
      </c>
      <c r="D6209">
        <v>99.330001999999993</v>
      </c>
      <c r="E6209">
        <v>98.809997999999993</v>
      </c>
      <c r="F6209">
        <v>99.080001999999993</v>
      </c>
      <c r="G6209">
        <v>99.080001999999993</v>
      </c>
      <c r="H6209">
        <v>0</v>
      </c>
    </row>
    <row r="6210" spans="1:8" x14ac:dyDescent="0.25">
      <c r="A6210" s="1">
        <v>42853</v>
      </c>
      <c r="B6210" s="1" t="str">
        <f t="shared" si="96"/>
        <v>2017M4</v>
      </c>
      <c r="C6210">
        <v>99.169998000000007</v>
      </c>
      <c r="D6210">
        <v>99.25</v>
      </c>
      <c r="E6210">
        <v>98.720000999999996</v>
      </c>
      <c r="F6210">
        <v>99.050003000000004</v>
      </c>
      <c r="G6210">
        <v>99.050003000000004</v>
      </c>
      <c r="H6210">
        <v>0</v>
      </c>
    </row>
    <row r="6211" spans="1:8" x14ac:dyDescent="0.25">
      <c r="A6211" s="1">
        <v>42856</v>
      </c>
      <c r="B6211" s="1" t="str">
        <f t="shared" ref="B6211:B6274" si="97">YEAR(A6211)&amp;"M"&amp;MONTH(A6211)</f>
        <v>2017M5</v>
      </c>
      <c r="C6211">
        <v>98.93</v>
      </c>
      <c r="D6211">
        <v>99.209998999999996</v>
      </c>
      <c r="E6211">
        <v>98.889999000000003</v>
      </c>
      <c r="F6211">
        <v>99.139999000000003</v>
      </c>
      <c r="G6211">
        <v>99.139999000000003</v>
      </c>
      <c r="H6211">
        <v>0</v>
      </c>
    </row>
    <row r="6212" spans="1:8" x14ac:dyDescent="0.25">
      <c r="A6212" s="1">
        <v>42857</v>
      </c>
      <c r="B6212" s="1" t="str">
        <f t="shared" si="97"/>
        <v>2017M5</v>
      </c>
      <c r="C6212">
        <v>99.07</v>
      </c>
      <c r="D6212">
        <v>99.220000999999996</v>
      </c>
      <c r="E6212">
        <v>98.919998000000007</v>
      </c>
      <c r="F6212">
        <v>98.980002999999996</v>
      </c>
      <c r="G6212">
        <v>98.980002999999996</v>
      </c>
      <c r="H6212">
        <v>0</v>
      </c>
    </row>
    <row r="6213" spans="1:8" x14ac:dyDescent="0.25">
      <c r="A6213" s="1">
        <v>42858</v>
      </c>
      <c r="B6213" s="1" t="str">
        <f t="shared" si="97"/>
        <v>2017M5</v>
      </c>
      <c r="C6213">
        <v>98.93</v>
      </c>
      <c r="D6213">
        <v>99.389999000000003</v>
      </c>
      <c r="E6213">
        <v>98.889999000000003</v>
      </c>
      <c r="F6213">
        <v>99.209998999999996</v>
      </c>
      <c r="G6213">
        <v>99.209998999999996</v>
      </c>
      <c r="H6213">
        <v>0</v>
      </c>
    </row>
    <row r="6214" spans="1:8" x14ac:dyDescent="0.25">
      <c r="A6214" s="1">
        <v>42859</v>
      </c>
      <c r="B6214" s="1" t="str">
        <f t="shared" si="97"/>
        <v>2017M5</v>
      </c>
      <c r="C6214">
        <v>99.349997999999999</v>
      </c>
      <c r="D6214">
        <v>99.459998999999996</v>
      </c>
      <c r="E6214">
        <v>98.709998999999996</v>
      </c>
      <c r="F6214">
        <v>98.760002</v>
      </c>
      <c r="G6214">
        <v>98.760002</v>
      </c>
      <c r="H6214">
        <v>0</v>
      </c>
    </row>
    <row r="6215" spans="1:8" x14ac:dyDescent="0.25">
      <c r="A6215" s="1">
        <v>42860</v>
      </c>
      <c r="B6215" s="1" t="str">
        <f t="shared" si="97"/>
        <v>2017M5</v>
      </c>
      <c r="C6215">
        <v>98.769997000000004</v>
      </c>
      <c r="D6215">
        <v>98.980002999999996</v>
      </c>
      <c r="E6215">
        <v>98.540001000000004</v>
      </c>
      <c r="F6215">
        <v>98.650002000000001</v>
      </c>
      <c r="G6215">
        <v>98.650002000000001</v>
      </c>
      <c r="H6215">
        <v>0</v>
      </c>
    </row>
    <row r="6216" spans="1:8" x14ac:dyDescent="0.25">
      <c r="A6216" s="1">
        <v>42863</v>
      </c>
      <c r="B6216" s="1" t="str">
        <f t="shared" si="97"/>
        <v>2017M5</v>
      </c>
      <c r="C6216">
        <v>98.5</v>
      </c>
      <c r="D6216">
        <v>99.18</v>
      </c>
      <c r="E6216">
        <v>98.5</v>
      </c>
      <c r="F6216">
        <v>99.150002000000001</v>
      </c>
      <c r="G6216">
        <v>99.150002000000001</v>
      </c>
      <c r="H6216">
        <v>0</v>
      </c>
    </row>
    <row r="6217" spans="1:8" x14ac:dyDescent="0.25">
      <c r="A6217" s="1">
        <v>42864</v>
      </c>
      <c r="B6217" s="1" t="str">
        <f t="shared" si="97"/>
        <v>2017M5</v>
      </c>
      <c r="C6217">
        <v>99.139999000000003</v>
      </c>
      <c r="D6217">
        <v>99.690002000000007</v>
      </c>
      <c r="E6217">
        <v>99.080001999999993</v>
      </c>
      <c r="F6217">
        <v>99.589995999999999</v>
      </c>
      <c r="G6217">
        <v>99.589995999999999</v>
      </c>
      <c r="H6217">
        <v>0</v>
      </c>
    </row>
    <row r="6218" spans="1:8" x14ac:dyDescent="0.25">
      <c r="A6218" s="1">
        <v>42865</v>
      </c>
      <c r="B6218" s="1" t="str">
        <f t="shared" si="97"/>
        <v>2017M5</v>
      </c>
      <c r="C6218">
        <v>99.470000999999996</v>
      </c>
      <c r="D6218">
        <v>99.720000999999996</v>
      </c>
      <c r="E6218">
        <v>99.370002999999997</v>
      </c>
      <c r="F6218">
        <v>99.669998000000007</v>
      </c>
      <c r="G6218">
        <v>99.669998000000007</v>
      </c>
      <c r="H6218">
        <v>0</v>
      </c>
    </row>
    <row r="6219" spans="1:8" x14ac:dyDescent="0.25">
      <c r="A6219" s="1">
        <v>42866</v>
      </c>
      <c r="B6219" s="1" t="str">
        <f t="shared" si="97"/>
        <v>2017M5</v>
      </c>
      <c r="C6219">
        <v>99.660004000000001</v>
      </c>
      <c r="D6219">
        <v>99.889999000000003</v>
      </c>
      <c r="E6219">
        <v>99.489998</v>
      </c>
      <c r="F6219">
        <v>99.620002999999997</v>
      </c>
      <c r="G6219">
        <v>99.620002999999997</v>
      </c>
      <c r="H6219">
        <v>0</v>
      </c>
    </row>
    <row r="6220" spans="1:8" x14ac:dyDescent="0.25">
      <c r="A6220" s="1">
        <v>42867</v>
      </c>
      <c r="B6220" s="1" t="str">
        <f t="shared" si="97"/>
        <v>2017M5</v>
      </c>
      <c r="C6220">
        <v>99.629997000000003</v>
      </c>
      <c r="D6220">
        <v>99.699996999999996</v>
      </c>
      <c r="E6220">
        <v>99.160004000000001</v>
      </c>
      <c r="F6220">
        <v>99.25</v>
      </c>
      <c r="G6220">
        <v>99.25</v>
      </c>
      <c r="H6220">
        <v>0</v>
      </c>
    </row>
    <row r="6221" spans="1:8" x14ac:dyDescent="0.25">
      <c r="A6221" s="1">
        <v>42870</v>
      </c>
      <c r="B6221" s="1" t="str">
        <f t="shared" si="97"/>
        <v>2017M5</v>
      </c>
      <c r="C6221">
        <v>99.160004000000001</v>
      </c>
      <c r="D6221">
        <v>99.260002</v>
      </c>
      <c r="E6221">
        <v>98.790001000000004</v>
      </c>
      <c r="F6221">
        <v>98.910004000000001</v>
      </c>
      <c r="G6221">
        <v>98.910004000000001</v>
      </c>
      <c r="H6221">
        <v>0</v>
      </c>
    </row>
    <row r="6222" spans="1:8" x14ac:dyDescent="0.25">
      <c r="A6222" s="1">
        <v>42871</v>
      </c>
      <c r="B6222" s="1" t="str">
        <f t="shared" si="97"/>
        <v>2017M5</v>
      </c>
      <c r="C6222">
        <v>98.870002999999997</v>
      </c>
      <c r="D6222">
        <v>98.889999000000003</v>
      </c>
      <c r="E6222">
        <v>98.080001999999993</v>
      </c>
      <c r="F6222">
        <v>98.110000999999997</v>
      </c>
      <c r="G6222">
        <v>98.110000999999997</v>
      </c>
      <c r="H6222">
        <v>0</v>
      </c>
    </row>
    <row r="6223" spans="1:8" x14ac:dyDescent="0.25">
      <c r="A6223" s="1">
        <v>42872</v>
      </c>
      <c r="B6223" s="1" t="str">
        <f t="shared" si="97"/>
        <v>2017M5</v>
      </c>
      <c r="C6223">
        <v>98.089995999999999</v>
      </c>
      <c r="D6223">
        <v>98.129997000000003</v>
      </c>
      <c r="E6223">
        <v>97.419998000000007</v>
      </c>
      <c r="F6223">
        <v>97.419998000000007</v>
      </c>
      <c r="G6223">
        <v>97.419998000000007</v>
      </c>
      <c r="H6223">
        <v>0</v>
      </c>
    </row>
    <row r="6224" spans="1:8" x14ac:dyDescent="0.25">
      <c r="A6224" s="1">
        <v>42873</v>
      </c>
      <c r="B6224" s="1" t="str">
        <f t="shared" si="97"/>
        <v>2017M5</v>
      </c>
      <c r="C6224">
        <v>97.43</v>
      </c>
      <c r="D6224">
        <v>98.07</v>
      </c>
      <c r="E6224">
        <v>97.370002999999997</v>
      </c>
      <c r="F6224">
        <v>97.879997000000003</v>
      </c>
      <c r="G6224">
        <v>97.879997000000003</v>
      </c>
      <c r="H6224">
        <v>0</v>
      </c>
    </row>
    <row r="6225" spans="1:8" x14ac:dyDescent="0.25">
      <c r="A6225" s="1">
        <v>42874</v>
      </c>
      <c r="B6225" s="1" t="str">
        <f t="shared" si="97"/>
        <v>2017M5</v>
      </c>
      <c r="C6225">
        <v>97.849997999999999</v>
      </c>
      <c r="D6225">
        <v>97.849997999999999</v>
      </c>
      <c r="E6225">
        <v>97.080001999999993</v>
      </c>
      <c r="F6225">
        <v>97.150002000000001</v>
      </c>
      <c r="G6225">
        <v>97.150002000000001</v>
      </c>
      <c r="H6225">
        <v>0</v>
      </c>
    </row>
    <row r="6226" spans="1:8" x14ac:dyDescent="0.25">
      <c r="A6226" s="1">
        <v>42877</v>
      </c>
      <c r="B6226" s="1" t="str">
        <f t="shared" si="97"/>
        <v>2017M5</v>
      </c>
      <c r="C6226">
        <v>97.160004000000001</v>
      </c>
      <c r="D6226">
        <v>97.440002000000007</v>
      </c>
      <c r="E6226">
        <v>96.800003000000004</v>
      </c>
      <c r="F6226">
        <v>96.980002999999996</v>
      </c>
      <c r="G6226">
        <v>96.980002999999996</v>
      </c>
      <c r="H6226">
        <v>0</v>
      </c>
    </row>
    <row r="6227" spans="1:8" x14ac:dyDescent="0.25">
      <c r="A6227" s="1">
        <v>42878</v>
      </c>
      <c r="B6227" s="1" t="str">
        <f t="shared" si="97"/>
        <v>2017M5</v>
      </c>
      <c r="C6227">
        <v>96.949996999999996</v>
      </c>
      <c r="D6227">
        <v>97.419998000000007</v>
      </c>
      <c r="E6227">
        <v>96.800003000000004</v>
      </c>
      <c r="F6227">
        <v>97.349997999999999</v>
      </c>
      <c r="G6227">
        <v>97.349997999999999</v>
      </c>
      <c r="H6227">
        <v>0</v>
      </c>
    </row>
    <row r="6228" spans="1:8" x14ac:dyDescent="0.25">
      <c r="A6228" s="1">
        <v>42879</v>
      </c>
      <c r="B6228" s="1" t="str">
        <f t="shared" si="97"/>
        <v>2017M5</v>
      </c>
      <c r="C6228">
        <v>97.339995999999999</v>
      </c>
      <c r="D6228">
        <v>97.470000999999996</v>
      </c>
      <c r="E6228">
        <v>97.029999000000004</v>
      </c>
      <c r="F6228">
        <v>97.239998</v>
      </c>
      <c r="G6228">
        <v>97.239998</v>
      </c>
      <c r="H6228">
        <v>0</v>
      </c>
    </row>
    <row r="6229" spans="1:8" x14ac:dyDescent="0.25">
      <c r="A6229" s="1">
        <v>42880</v>
      </c>
      <c r="B6229" s="1" t="str">
        <f t="shared" si="97"/>
        <v>2017M5</v>
      </c>
      <c r="C6229">
        <v>97.080001999999993</v>
      </c>
      <c r="D6229">
        <v>97.279999000000004</v>
      </c>
      <c r="E6229">
        <v>96.879997000000003</v>
      </c>
      <c r="F6229">
        <v>97.25</v>
      </c>
      <c r="G6229">
        <v>97.25</v>
      </c>
      <c r="H6229">
        <v>0</v>
      </c>
    </row>
    <row r="6230" spans="1:8" x14ac:dyDescent="0.25">
      <c r="A6230" s="1">
        <v>42881</v>
      </c>
      <c r="B6230" s="1" t="str">
        <f t="shared" si="97"/>
        <v>2017M5</v>
      </c>
      <c r="C6230">
        <v>97.230002999999996</v>
      </c>
      <c r="D6230">
        <v>97.550003000000004</v>
      </c>
      <c r="E6230">
        <v>97.040001000000004</v>
      </c>
      <c r="F6230">
        <v>97.400002000000001</v>
      </c>
      <c r="G6230">
        <v>97.400002000000001</v>
      </c>
      <c r="H6230">
        <v>0</v>
      </c>
    </row>
    <row r="6231" spans="1:8" x14ac:dyDescent="0.25">
      <c r="A6231" s="1">
        <v>42885</v>
      </c>
      <c r="B6231" s="1" t="str">
        <f t="shared" si="97"/>
        <v>2017M5</v>
      </c>
      <c r="C6231">
        <v>97.639999000000003</v>
      </c>
      <c r="D6231">
        <v>97.779999000000004</v>
      </c>
      <c r="E6231">
        <v>97.220000999999996</v>
      </c>
      <c r="F6231">
        <v>97.279999000000004</v>
      </c>
      <c r="G6231">
        <v>97.279999000000004</v>
      </c>
      <c r="H6231">
        <v>0</v>
      </c>
    </row>
    <row r="6232" spans="1:8" x14ac:dyDescent="0.25">
      <c r="A6232" s="1">
        <v>42886</v>
      </c>
      <c r="B6232" s="1" t="str">
        <f t="shared" si="97"/>
        <v>2017M5</v>
      </c>
      <c r="C6232">
        <v>97.43</v>
      </c>
      <c r="D6232">
        <v>97.5</v>
      </c>
      <c r="E6232">
        <v>96.860000999999997</v>
      </c>
      <c r="F6232">
        <v>96.919998000000007</v>
      </c>
      <c r="G6232">
        <v>96.919998000000007</v>
      </c>
      <c r="H6232">
        <v>0</v>
      </c>
    </row>
    <row r="6233" spans="1:8" x14ac:dyDescent="0.25">
      <c r="A6233" s="1">
        <v>42887</v>
      </c>
      <c r="B6233" s="1" t="str">
        <f t="shared" si="97"/>
        <v>2017M6</v>
      </c>
      <c r="C6233">
        <v>96.989998</v>
      </c>
      <c r="D6233">
        <v>97.32</v>
      </c>
      <c r="E6233">
        <v>96.900002000000001</v>
      </c>
      <c r="F6233">
        <v>97.199996999999996</v>
      </c>
      <c r="G6233">
        <v>97.199996999999996</v>
      </c>
      <c r="H6233">
        <v>0</v>
      </c>
    </row>
    <row r="6234" spans="1:8" x14ac:dyDescent="0.25">
      <c r="A6234" s="1">
        <v>42888</v>
      </c>
      <c r="B6234" s="1" t="str">
        <f t="shared" si="97"/>
        <v>2017M6</v>
      </c>
      <c r="C6234">
        <v>97.190002000000007</v>
      </c>
      <c r="D6234">
        <v>97.309997999999993</v>
      </c>
      <c r="E6234">
        <v>96.650002000000001</v>
      </c>
      <c r="F6234">
        <v>96.720000999999996</v>
      </c>
      <c r="G6234">
        <v>96.720000999999996</v>
      </c>
      <c r="H6234">
        <v>0</v>
      </c>
    </row>
    <row r="6235" spans="1:8" x14ac:dyDescent="0.25">
      <c r="A6235" s="1">
        <v>42891</v>
      </c>
      <c r="B6235" s="1" t="str">
        <f t="shared" si="97"/>
        <v>2017M6</v>
      </c>
      <c r="C6235">
        <v>96.68</v>
      </c>
      <c r="D6235">
        <v>96.970000999999996</v>
      </c>
      <c r="E6235">
        <v>96.68</v>
      </c>
      <c r="F6235">
        <v>96.800003000000004</v>
      </c>
      <c r="G6235">
        <v>96.800003000000004</v>
      </c>
      <c r="H6235">
        <v>0</v>
      </c>
    </row>
    <row r="6236" spans="1:8" x14ac:dyDescent="0.25">
      <c r="A6236" s="1">
        <v>42892</v>
      </c>
      <c r="B6236" s="1" t="str">
        <f t="shared" si="97"/>
        <v>2017M6</v>
      </c>
      <c r="C6236">
        <v>96.790001000000004</v>
      </c>
      <c r="D6236">
        <v>96.800003000000004</v>
      </c>
      <c r="E6236">
        <v>96.519997000000004</v>
      </c>
      <c r="F6236">
        <v>96.639999000000003</v>
      </c>
      <c r="G6236">
        <v>96.639999000000003</v>
      </c>
      <c r="H6236">
        <v>0</v>
      </c>
    </row>
    <row r="6237" spans="1:8" x14ac:dyDescent="0.25">
      <c r="A6237" s="1">
        <v>42893</v>
      </c>
      <c r="B6237" s="1" t="str">
        <f t="shared" si="97"/>
        <v>2017M6</v>
      </c>
      <c r="C6237">
        <v>96.540001000000004</v>
      </c>
      <c r="D6237">
        <v>96.980002999999996</v>
      </c>
      <c r="E6237">
        <v>96.510002</v>
      </c>
      <c r="F6237">
        <v>96.75</v>
      </c>
      <c r="G6237">
        <v>96.75</v>
      </c>
      <c r="H6237">
        <v>0</v>
      </c>
    </row>
    <row r="6238" spans="1:8" x14ac:dyDescent="0.25">
      <c r="A6238" s="1">
        <v>42894</v>
      </c>
      <c r="B6238" s="1" t="str">
        <f t="shared" si="97"/>
        <v>2017M6</v>
      </c>
      <c r="C6238">
        <v>96.699996999999996</v>
      </c>
      <c r="D6238">
        <v>97.160004000000001</v>
      </c>
      <c r="E6238">
        <v>96.589995999999999</v>
      </c>
      <c r="F6238">
        <v>96.919998000000007</v>
      </c>
      <c r="G6238">
        <v>96.919998000000007</v>
      </c>
      <c r="H6238">
        <v>0</v>
      </c>
    </row>
    <row r="6239" spans="1:8" x14ac:dyDescent="0.25">
      <c r="A6239" s="1">
        <v>42895</v>
      </c>
      <c r="B6239" s="1" t="str">
        <f t="shared" si="97"/>
        <v>2017M6</v>
      </c>
      <c r="C6239">
        <v>97.190002000000007</v>
      </c>
      <c r="D6239">
        <v>97.5</v>
      </c>
      <c r="E6239">
        <v>97.150002000000001</v>
      </c>
      <c r="F6239">
        <v>97.269997000000004</v>
      </c>
      <c r="G6239">
        <v>97.269997000000004</v>
      </c>
      <c r="H6239">
        <v>0</v>
      </c>
    </row>
    <row r="6240" spans="1:8" x14ac:dyDescent="0.25">
      <c r="A6240" s="1">
        <v>42898</v>
      </c>
      <c r="B6240" s="1" t="str">
        <f t="shared" si="97"/>
        <v>2017M6</v>
      </c>
      <c r="C6240">
        <v>97.269997000000004</v>
      </c>
      <c r="D6240">
        <v>97.32</v>
      </c>
      <c r="E6240">
        <v>97.040001000000004</v>
      </c>
      <c r="F6240">
        <v>97.139999000000003</v>
      </c>
      <c r="G6240">
        <v>97.139999000000003</v>
      </c>
      <c r="H6240">
        <v>0</v>
      </c>
    </row>
    <row r="6241" spans="1:8" x14ac:dyDescent="0.25">
      <c r="A6241" s="1">
        <v>42899</v>
      </c>
      <c r="B6241" s="1" t="str">
        <f t="shared" si="97"/>
        <v>2017M6</v>
      </c>
      <c r="C6241">
        <v>97.169998000000007</v>
      </c>
      <c r="D6241">
        <v>97.279999000000004</v>
      </c>
      <c r="E6241">
        <v>96.949996999999996</v>
      </c>
      <c r="F6241">
        <v>96.980002999999996</v>
      </c>
      <c r="G6241">
        <v>96.980002999999996</v>
      </c>
      <c r="H6241">
        <v>0</v>
      </c>
    </row>
    <row r="6242" spans="1:8" x14ac:dyDescent="0.25">
      <c r="A6242" s="1">
        <v>42900</v>
      </c>
      <c r="B6242" s="1" t="str">
        <f t="shared" si="97"/>
        <v>2017M6</v>
      </c>
      <c r="C6242">
        <v>97</v>
      </c>
      <c r="D6242">
        <v>97.129997000000003</v>
      </c>
      <c r="E6242">
        <v>96.32</v>
      </c>
      <c r="F6242">
        <v>96.940002000000007</v>
      </c>
      <c r="G6242">
        <v>96.940002000000007</v>
      </c>
      <c r="H6242">
        <v>0</v>
      </c>
    </row>
    <row r="6243" spans="1:8" x14ac:dyDescent="0.25">
      <c r="A6243" s="1">
        <v>42901</v>
      </c>
      <c r="B6243" s="1" t="str">
        <f t="shared" si="97"/>
        <v>2017M6</v>
      </c>
      <c r="C6243">
        <v>96.93</v>
      </c>
      <c r="D6243">
        <v>97.559997999999993</v>
      </c>
      <c r="E6243">
        <v>96.839995999999999</v>
      </c>
      <c r="F6243">
        <v>97.43</v>
      </c>
      <c r="G6243">
        <v>97.43</v>
      </c>
      <c r="H6243">
        <v>0</v>
      </c>
    </row>
    <row r="6244" spans="1:8" x14ac:dyDescent="0.25">
      <c r="A6244" s="1">
        <v>42902</v>
      </c>
      <c r="B6244" s="1" t="str">
        <f t="shared" si="97"/>
        <v>2017M6</v>
      </c>
      <c r="C6244">
        <v>97.480002999999996</v>
      </c>
      <c r="D6244">
        <v>97.559997999999993</v>
      </c>
      <c r="E6244">
        <v>97.099997999999999</v>
      </c>
      <c r="F6244">
        <v>97.160004000000001</v>
      </c>
      <c r="G6244">
        <v>97.160004000000001</v>
      </c>
      <c r="H6244">
        <v>0</v>
      </c>
    </row>
    <row r="6245" spans="1:8" x14ac:dyDescent="0.25">
      <c r="A6245" s="1">
        <v>42905</v>
      </c>
      <c r="B6245" s="1" t="str">
        <f t="shared" si="97"/>
        <v>2017M6</v>
      </c>
      <c r="C6245">
        <v>97.110000999999997</v>
      </c>
      <c r="D6245">
        <v>97.580001999999993</v>
      </c>
      <c r="E6245">
        <v>97.050003000000004</v>
      </c>
      <c r="F6245">
        <v>97.529999000000004</v>
      </c>
      <c r="G6245">
        <v>97.529999000000004</v>
      </c>
      <c r="H6245">
        <v>0</v>
      </c>
    </row>
    <row r="6246" spans="1:8" x14ac:dyDescent="0.25">
      <c r="A6246" s="1">
        <v>42906</v>
      </c>
      <c r="B6246" s="1" t="str">
        <f t="shared" si="97"/>
        <v>2017M6</v>
      </c>
      <c r="C6246">
        <v>97.540001000000004</v>
      </c>
      <c r="D6246">
        <v>97.870002999999997</v>
      </c>
      <c r="E6246">
        <v>97.43</v>
      </c>
      <c r="F6246">
        <v>97.75</v>
      </c>
      <c r="G6246">
        <v>97.75</v>
      </c>
      <c r="H6246">
        <v>0</v>
      </c>
    </row>
    <row r="6247" spans="1:8" x14ac:dyDescent="0.25">
      <c r="A6247" s="1">
        <v>42907</v>
      </c>
      <c r="B6247" s="1" t="str">
        <f t="shared" si="97"/>
        <v>2017M6</v>
      </c>
      <c r="C6247">
        <v>97.730002999999996</v>
      </c>
      <c r="D6247">
        <v>97.800003000000004</v>
      </c>
      <c r="E6247">
        <v>97.519997000000004</v>
      </c>
      <c r="F6247">
        <v>97.559997999999993</v>
      </c>
      <c r="G6247">
        <v>97.559997999999993</v>
      </c>
      <c r="H6247">
        <v>0</v>
      </c>
    </row>
    <row r="6248" spans="1:8" x14ac:dyDescent="0.25">
      <c r="A6248" s="1">
        <v>42908</v>
      </c>
      <c r="B6248" s="1" t="str">
        <f t="shared" si="97"/>
        <v>2017M6</v>
      </c>
      <c r="C6248">
        <v>97.540001000000004</v>
      </c>
      <c r="D6248">
        <v>97.650002000000001</v>
      </c>
      <c r="E6248">
        <v>97.43</v>
      </c>
      <c r="F6248">
        <v>97.540001000000004</v>
      </c>
      <c r="G6248">
        <v>97.540001000000004</v>
      </c>
      <c r="H6248">
        <v>0</v>
      </c>
    </row>
    <row r="6249" spans="1:8" x14ac:dyDescent="0.25">
      <c r="A6249" s="1">
        <v>42909</v>
      </c>
      <c r="B6249" s="1" t="str">
        <f t="shared" si="97"/>
        <v>2017M6</v>
      </c>
      <c r="C6249">
        <v>97.559997999999993</v>
      </c>
      <c r="D6249">
        <v>97.580001999999993</v>
      </c>
      <c r="E6249">
        <v>97.18</v>
      </c>
      <c r="F6249">
        <v>97.300003000000004</v>
      </c>
      <c r="G6249">
        <v>97.300003000000004</v>
      </c>
      <c r="H6249">
        <v>0</v>
      </c>
    </row>
    <row r="6250" spans="1:8" x14ac:dyDescent="0.25">
      <c r="A6250" s="1">
        <v>42912</v>
      </c>
      <c r="B6250" s="1" t="str">
        <f t="shared" si="97"/>
        <v>2017M6</v>
      </c>
      <c r="C6250">
        <v>97.300003000000004</v>
      </c>
      <c r="D6250">
        <v>97.470000999999996</v>
      </c>
      <c r="E6250">
        <v>97.110000999999997</v>
      </c>
      <c r="F6250">
        <v>97.43</v>
      </c>
      <c r="G6250">
        <v>97.43</v>
      </c>
      <c r="H6250">
        <v>0</v>
      </c>
    </row>
    <row r="6251" spans="1:8" x14ac:dyDescent="0.25">
      <c r="A6251" s="1">
        <v>42913</v>
      </c>
      <c r="B6251" s="1" t="str">
        <f t="shared" si="97"/>
        <v>2017M6</v>
      </c>
      <c r="C6251">
        <v>97.43</v>
      </c>
      <c r="D6251">
        <v>97.449996999999996</v>
      </c>
      <c r="E6251">
        <v>96.339995999999999</v>
      </c>
      <c r="F6251">
        <v>96.470000999999996</v>
      </c>
      <c r="G6251">
        <v>96.470000999999996</v>
      </c>
      <c r="H6251">
        <v>0</v>
      </c>
    </row>
    <row r="6252" spans="1:8" x14ac:dyDescent="0.25">
      <c r="A6252" s="1">
        <v>42914</v>
      </c>
      <c r="B6252" s="1" t="str">
        <f t="shared" si="97"/>
        <v>2017M6</v>
      </c>
      <c r="C6252">
        <v>96.43</v>
      </c>
      <c r="D6252">
        <v>96.620002999999997</v>
      </c>
      <c r="E6252">
        <v>95.970000999999996</v>
      </c>
      <c r="F6252">
        <v>96.050003000000004</v>
      </c>
      <c r="G6252">
        <v>96.050003000000004</v>
      </c>
      <c r="H6252">
        <v>0</v>
      </c>
    </row>
    <row r="6253" spans="1:8" x14ac:dyDescent="0.25">
      <c r="A6253" s="1">
        <v>42915</v>
      </c>
      <c r="B6253" s="1" t="str">
        <f t="shared" si="97"/>
        <v>2017M6</v>
      </c>
      <c r="C6253">
        <v>96.040001000000004</v>
      </c>
      <c r="D6253">
        <v>96.050003000000004</v>
      </c>
      <c r="E6253">
        <v>95.529999000000004</v>
      </c>
      <c r="F6253">
        <v>95.629997000000003</v>
      </c>
      <c r="G6253">
        <v>95.629997000000003</v>
      </c>
      <c r="H6253">
        <v>0</v>
      </c>
    </row>
    <row r="6254" spans="1:8" x14ac:dyDescent="0.25">
      <c r="A6254" s="1">
        <v>42916</v>
      </c>
      <c r="B6254" s="1" t="str">
        <f t="shared" si="97"/>
        <v>2017M6</v>
      </c>
      <c r="C6254">
        <v>95.540001000000004</v>
      </c>
      <c r="D6254">
        <v>95.830001999999993</v>
      </c>
      <c r="E6254">
        <v>95.470000999999996</v>
      </c>
      <c r="F6254">
        <v>95.660004000000001</v>
      </c>
      <c r="G6254">
        <v>95.660004000000001</v>
      </c>
      <c r="H6254">
        <v>0</v>
      </c>
    </row>
    <row r="6255" spans="1:8" x14ac:dyDescent="0.25">
      <c r="A6255" s="1">
        <v>42919</v>
      </c>
      <c r="B6255" s="1" t="str">
        <f t="shared" si="97"/>
        <v>2017M7</v>
      </c>
      <c r="C6255">
        <v>95.620002999999997</v>
      </c>
      <c r="D6255">
        <v>96.239998</v>
      </c>
      <c r="E6255">
        <v>95.620002999999997</v>
      </c>
      <c r="F6255">
        <v>96.199996999999996</v>
      </c>
      <c r="G6255">
        <v>96.199996999999996</v>
      </c>
      <c r="H6255">
        <v>0</v>
      </c>
    </row>
    <row r="6256" spans="1:8" x14ac:dyDescent="0.25">
      <c r="A6256" s="1">
        <v>42921</v>
      </c>
      <c r="B6256" s="1" t="str">
        <f t="shared" si="97"/>
        <v>2017M7</v>
      </c>
      <c r="C6256">
        <v>96.190002000000007</v>
      </c>
      <c r="D6256">
        <v>96.510002</v>
      </c>
      <c r="E6256">
        <v>96.07</v>
      </c>
      <c r="F6256">
        <v>96.290001000000004</v>
      </c>
      <c r="G6256">
        <v>96.290001000000004</v>
      </c>
      <c r="H6256">
        <v>0</v>
      </c>
    </row>
    <row r="6257" spans="1:8" x14ac:dyDescent="0.25">
      <c r="A6257" s="1">
        <v>42922</v>
      </c>
      <c r="B6257" s="1" t="str">
        <f t="shared" si="97"/>
        <v>2017M7</v>
      </c>
      <c r="C6257">
        <v>96.190002000000007</v>
      </c>
      <c r="D6257">
        <v>96.339995999999999</v>
      </c>
      <c r="E6257">
        <v>95.790001000000004</v>
      </c>
      <c r="F6257">
        <v>95.82</v>
      </c>
      <c r="G6257">
        <v>95.82</v>
      </c>
      <c r="H6257">
        <v>0</v>
      </c>
    </row>
    <row r="6258" spans="1:8" x14ac:dyDescent="0.25">
      <c r="A6258" s="1">
        <v>42923</v>
      </c>
      <c r="B6258" s="1" t="str">
        <f t="shared" si="97"/>
        <v>2017M7</v>
      </c>
      <c r="C6258">
        <v>95.809997999999993</v>
      </c>
      <c r="D6258">
        <v>96.150002000000001</v>
      </c>
      <c r="E6258">
        <v>95.75</v>
      </c>
      <c r="F6258">
        <v>96.010002</v>
      </c>
      <c r="G6258">
        <v>96.010002</v>
      </c>
      <c r="H6258">
        <v>0</v>
      </c>
    </row>
    <row r="6259" spans="1:8" x14ac:dyDescent="0.25">
      <c r="A6259" s="1">
        <v>42926</v>
      </c>
      <c r="B6259" s="1" t="str">
        <f t="shared" si="97"/>
        <v>2017M7</v>
      </c>
      <c r="C6259">
        <v>96.040001000000004</v>
      </c>
      <c r="D6259">
        <v>96.199996999999996</v>
      </c>
      <c r="E6259">
        <v>95.949996999999996</v>
      </c>
      <c r="F6259">
        <v>96.050003000000004</v>
      </c>
      <c r="G6259">
        <v>96.050003000000004</v>
      </c>
      <c r="H6259">
        <v>0</v>
      </c>
    </row>
    <row r="6260" spans="1:8" x14ac:dyDescent="0.25">
      <c r="A6260" s="1">
        <v>42927</v>
      </c>
      <c r="B6260" s="1" t="str">
        <f t="shared" si="97"/>
        <v>2017M7</v>
      </c>
      <c r="C6260">
        <v>96.07</v>
      </c>
      <c r="D6260">
        <v>96.209998999999996</v>
      </c>
      <c r="E6260">
        <v>95.650002000000001</v>
      </c>
      <c r="F6260">
        <v>95.739998</v>
      </c>
      <c r="G6260">
        <v>95.739998</v>
      </c>
      <c r="H6260">
        <v>0</v>
      </c>
    </row>
    <row r="6261" spans="1:8" x14ac:dyDescent="0.25">
      <c r="A6261" s="1">
        <v>42928</v>
      </c>
      <c r="B6261" s="1" t="str">
        <f t="shared" si="97"/>
        <v>2017M7</v>
      </c>
      <c r="C6261">
        <v>95.779999000000004</v>
      </c>
      <c r="D6261">
        <v>95.980002999999996</v>
      </c>
      <c r="E6261">
        <v>95.510002</v>
      </c>
      <c r="F6261">
        <v>95.790001000000004</v>
      </c>
      <c r="G6261">
        <v>95.790001000000004</v>
      </c>
      <c r="H6261">
        <v>0</v>
      </c>
    </row>
    <row r="6262" spans="1:8" x14ac:dyDescent="0.25">
      <c r="A6262" s="1">
        <v>42929</v>
      </c>
      <c r="B6262" s="1" t="str">
        <f t="shared" si="97"/>
        <v>2017M7</v>
      </c>
      <c r="C6262">
        <v>95.779999000000004</v>
      </c>
      <c r="D6262">
        <v>95.919998000000007</v>
      </c>
      <c r="E6262">
        <v>95.459998999999996</v>
      </c>
      <c r="F6262">
        <v>95.730002999999996</v>
      </c>
      <c r="G6262">
        <v>95.730002999999996</v>
      </c>
      <c r="H6262">
        <v>0</v>
      </c>
    </row>
    <row r="6263" spans="1:8" x14ac:dyDescent="0.25">
      <c r="A6263" s="1">
        <v>42930</v>
      </c>
      <c r="B6263" s="1" t="str">
        <f t="shared" si="97"/>
        <v>2017M7</v>
      </c>
      <c r="C6263">
        <v>95.800003000000004</v>
      </c>
      <c r="D6263">
        <v>95.830001999999993</v>
      </c>
      <c r="E6263">
        <v>95.089995999999999</v>
      </c>
      <c r="F6263">
        <v>95.110000999999997</v>
      </c>
      <c r="G6263">
        <v>95.110000999999997</v>
      </c>
      <c r="H6263">
        <v>0</v>
      </c>
    </row>
    <row r="6264" spans="1:8" x14ac:dyDescent="0.25">
      <c r="A6264" s="1">
        <v>42933</v>
      </c>
      <c r="B6264" s="1" t="str">
        <f t="shared" si="97"/>
        <v>2017M7</v>
      </c>
      <c r="C6264">
        <v>95.099997999999999</v>
      </c>
      <c r="D6264">
        <v>95.349997999999999</v>
      </c>
      <c r="E6264">
        <v>95.019997000000004</v>
      </c>
      <c r="F6264">
        <v>95.129997000000003</v>
      </c>
      <c r="G6264">
        <v>95.129997000000003</v>
      </c>
      <c r="H6264">
        <v>0</v>
      </c>
    </row>
    <row r="6265" spans="1:8" x14ac:dyDescent="0.25">
      <c r="A6265" s="1">
        <v>42934</v>
      </c>
      <c r="B6265" s="1" t="str">
        <f t="shared" si="97"/>
        <v>2017M7</v>
      </c>
      <c r="C6265">
        <v>95.160004000000001</v>
      </c>
      <c r="D6265">
        <v>95.190002000000007</v>
      </c>
      <c r="E6265">
        <v>94.480002999999996</v>
      </c>
      <c r="F6265">
        <v>94.660004000000001</v>
      </c>
      <c r="G6265">
        <v>94.660004000000001</v>
      </c>
      <c r="H6265">
        <v>0</v>
      </c>
    </row>
    <row r="6266" spans="1:8" x14ac:dyDescent="0.25">
      <c r="A6266" s="1">
        <v>42935</v>
      </c>
      <c r="B6266" s="1" t="str">
        <f t="shared" si="97"/>
        <v>2017M7</v>
      </c>
      <c r="C6266">
        <v>94.690002000000007</v>
      </c>
      <c r="D6266">
        <v>94.889999000000003</v>
      </c>
      <c r="E6266">
        <v>94.639999000000003</v>
      </c>
      <c r="F6266">
        <v>94.800003000000004</v>
      </c>
      <c r="G6266">
        <v>94.800003000000004</v>
      </c>
      <c r="H6266">
        <v>0</v>
      </c>
    </row>
    <row r="6267" spans="1:8" x14ac:dyDescent="0.25">
      <c r="A6267" s="1">
        <v>42936</v>
      </c>
      <c r="B6267" s="1" t="str">
        <f t="shared" si="97"/>
        <v>2017M7</v>
      </c>
      <c r="C6267">
        <v>94.769997000000004</v>
      </c>
      <c r="D6267">
        <v>95.169998000000007</v>
      </c>
      <c r="E6267">
        <v>94.089995999999999</v>
      </c>
      <c r="F6267">
        <v>94.269997000000004</v>
      </c>
      <c r="G6267">
        <v>94.269997000000004</v>
      </c>
      <c r="H6267">
        <v>0</v>
      </c>
    </row>
    <row r="6268" spans="1:8" x14ac:dyDescent="0.25">
      <c r="A6268" s="1">
        <v>42937</v>
      </c>
      <c r="B6268" s="1" t="str">
        <f t="shared" si="97"/>
        <v>2017M7</v>
      </c>
      <c r="C6268">
        <v>94.290001000000004</v>
      </c>
      <c r="D6268">
        <v>94.360000999999997</v>
      </c>
      <c r="E6268">
        <v>93.849997999999999</v>
      </c>
      <c r="F6268">
        <v>93.940002000000007</v>
      </c>
      <c r="G6268">
        <v>93.940002000000007</v>
      </c>
      <c r="H6268">
        <v>0</v>
      </c>
    </row>
    <row r="6269" spans="1:8" x14ac:dyDescent="0.25">
      <c r="A6269" s="1">
        <v>42940</v>
      </c>
      <c r="B6269" s="1" t="str">
        <f t="shared" si="97"/>
        <v>2017M7</v>
      </c>
      <c r="C6269">
        <v>93.949996999999996</v>
      </c>
      <c r="D6269">
        <v>94.120002999999997</v>
      </c>
      <c r="E6269">
        <v>93.82</v>
      </c>
      <c r="F6269">
        <v>93.980002999999996</v>
      </c>
      <c r="G6269">
        <v>93.980002999999996</v>
      </c>
      <c r="H6269">
        <v>0</v>
      </c>
    </row>
    <row r="6270" spans="1:8" x14ac:dyDescent="0.25">
      <c r="A6270" s="1">
        <v>42941</v>
      </c>
      <c r="B6270" s="1" t="str">
        <f t="shared" si="97"/>
        <v>2017M7</v>
      </c>
      <c r="C6270">
        <v>94.029999000000004</v>
      </c>
      <c r="D6270">
        <v>94.120002999999997</v>
      </c>
      <c r="E6270">
        <v>93.639999000000003</v>
      </c>
      <c r="F6270">
        <v>94.050003000000004</v>
      </c>
      <c r="G6270">
        <v>94.050003000000004</v>
      </c>
      <c r="H6270">
        <v>0</v>
      </c>
    </row>
    <row r="6271" spans="1:8" x14ac:dyDescent="0.25">
      <c r="A6271" s="1">
        <v>42942</v>
      </c>
      <c r="B6271" s="1" t="str">
        <f t="shared" si="97"/>
        <v>2017M7</v>
      </c>
      <c r="C6271">
        <v>94.089995999999999</v>
      </c>
      <c r="D6271">
        <v>94.290001000000004</v>
      </c>
      <c r="E6271">
        <v>93.400002000000001</v>
      </c>
      <c r="F6271">
        <v>93.669998000000007</v>
      </c>
      <c r="G6271">
        <v>93.669998000000007</v>
      </c>
      <c r="H6271">
        <v>0</v>
      </c>
    </row>
    <row r="6272" spans="1:8" x14ac:dyDescent="0.25">
      <c r="A6272" s="1">
        <v>42943</v>
      </c>
      <c r="B6272" s="1" t="str">
        <f t="shared" si="97"/>
        <v>2017M7</v>
      </c>
      <c r="C6272">
        <v>93.459998999999996</v>
      </c>
      <c r="D6272">
        <v>94.099997999999999</v>
      </c>
      <c r="E6272">
        <v>93.150002000000001</v>
      </c>
      <c r="F6272">
        <v>93.860000999999997</v>
      </c>
      <c r="G6272">
        <v>93.860000999999997</v>
      </c>
      <c r="H6272">
        <v>0</v>
      </c>
    </row>
    <row r="6273" spans="1:8" x14ac:dyDescent="0.25">
      <c r="A6273" s="1">
        <v>42944</v>
      </c>
      <c r="B6273" s="1" t="str">
        <f t="shared" si="97"/>
        <v>2017M7</v>
      </c>
      <c r="C6273">
        <v>93.870002999999997</v>
      </c>
      <c r="D6273">
        <v>93.949996999999996</v>
      </c>
      <c r="E6273">
        <v>93.260002</v>
      </c>
      <c r="F6273">
        <v>93.260002</v>
      </c>
      <c r="G6273">
        <v>93.260002</v>
      </c>
      <c r="H6273">
        <v>0</v>
      </c>
    </row>
    <row r="6274" spans="1:8" x14ac:dyDescent="0.25">
      <c r="A6274" s="1">
        <v>42947</v>
      </c>
      <c r="B6274" s="1" t="str">
        <f t="shared" si="97"/>
        <v>2017M7</v>
      </c>
      <c r="C6274">
        <v>93.360000999999997</v>
      </c>
      <c r="D6274">
        <v>93.540001000000004</v>
      </c>
      <c r="E6274">
        <v>92.779999000000004</v>
      </c>
      <c r="F6274">
        <v>92.860000999999997</v>
      </c>
      <c r="G6274">
        <v>92.860000999999997</v>
      </c>
      <c r="H6274">
        <v>0</v>
      </c>
    </row>
    <row r="6275" spans="1:8" x14ac:dyDescent="0.25">
      <c r="A6275" s="1">
        <v>42948</v>
      </c>
      <c r="B6275" s="1" t="str">
        <f t="shared" ref="B6275:B6338" si="98">YEAR(A6275)&amp;"M"&amp;MONTH(A6275)</f>
        <v>2017M8</v>
      </c>
      <c r="C6275">
        <v>92.889999000000003</v>
      </c>
      <c r="D6275">
        <v>93.120002999999997</v>
      </c>
      <c r="E6275">
        <v>92.779999000000004</v>
      </c>
      <c r="F6275">
        <v>93.029999000000004</v>
      </c>
      <c r="G6275">
        <v>93.029999000000004</v>
      </c>
      <c r="H6275">
        <v>0</v>
      </c>
    </row>
    <row r="6276" spans="1:8" x14ac:dyDescent="0.25">
      <c r="A6276" s="1">
        <v>42949</v>
      </c>
      <c r="B6276" s="1" t="str">
        <f t="shared" si="98"/>
        <v>2017M8</v>
      </c>
      <c r="C6276">
        <v>93.059997999999993</v>
      </c>
      <c r="D6276">
        <v>93.160004000000001</v>
      </c>
      <c r="E6276">
        <v>92.550003000000004</v>
      </c>
      <c r="F6276">
        <v>92.830001999999993</v>
      </c>
      <c r="G6276">
        <v>92.830001999999993</v>
      </c>
      <c r="H6276">
        <v>0</v>
      </c>
    </row>
    <row r="6277" spans="1:8" x14ac:dyDescent="0.25">
      <c r="A6277" s="1">
        <v>42950</v>
      </c>
      <c r="B6277" s="1" t="str">
        <f t="shared" si="98"/>
        <v>2017M8</v>
      </c>
      <c r="C6277">
        <v>92.900002000000001</v>
      </c>
      <c r="D6277">
        <v>93.040001000000004</v>
      </c>
      <c r="E6277">
        <v>92.68</v>
      </c>
      <c r="F6277">
        <v>92.809997999999993</v>
      </c>
      <c r="G6277">
        <v>92.809997999999993</v>
      </c>
      <c r="H6277">
        <v>0</v>
      </c>
    </row>
    <row r="6278" spans="1:8" x14ac:dyDescent="0.25">
      <c r="A6278" s="1">
        <v>42951</v>
      </c>
      <c r="B6278" s="1" t="str">
        <f t="shared" si="98"/>
        <v>2017M8</v>
      </c>
      <c r="C6278">
        <v>92.75</v>
      </c>
      <c r="D6278">
        <v>93.769997000000004</v>
      </c>
      <c r="E6278">
        <v>92.699996999999996</v>
      </c>
      <c r="F6278">
        <v>93.540001000000004</v>
      </c>
      <c r="G6278">
        <v>93.540001000000004</v>
      </c>
      <c r="H6278">
        <v>0</v>
      </c>
    </row>
    <row r="6279" spans="1:8" x14ac:dyDescent="0.25">
      <c r="A6279" s="1">
        <v>42954</v>
      </c>
      <c r="B6279" s="1" t="str">
        <f t="shared" si="98"/>
        <v>2017M8</v>
      </c>
      <c r="C6279">
        <v>93.5</v>
      </c>
      <c r="D6279">
        <v>93.540001000000004</v>
      </c>
      <c r="E6279">
        <v>93.300003000000004</v>
      </c>
      <c r="F6279">
        <v>93.43</v>
      </c>
      <c r="G6279">
        <v>93.43</v>
      </c>
      <c r="H6279">
        <v>0</v>
      </c>
    </row>
    <row r="6280" spans="1:8" x14ac:dyDescent="0.25">
      <c r="A6280" s="1">
        <v>42955</v>
      </c>
      <c r="B6280" s="1" t="str">
        <f t="shared" si="98"/>
        <v>2017M8</v>
      </c>
      <c r="C6280">
        <v>93.449996999999996</v>
      </c>
      <c r="D6280">
        <v>93.879997000000003</v>
      </c>
      <c r="E6280">
        <v>93.239998</v>
      </c>
      <c r="F6280">
        <v>93.639999000000003</v>
      </c>
      <c r="G6280">
        <v>93.639999000000003</v>
      </c>
      <c r="H6280">
        <v>0</v>
      </c>
    </row>
    <row r="6281" spans="1:8" x14ac:dyDescent="0.25">
      <c r="A6281" s="1">
        <v>42956</v>
      </c>
      <c r="B6281" s="1" t="str">
        <f t="shared" si="98"/>
        <v>2017M8</v>
      </c>
      <c r="C6281">
        <v>93.559997999999993</v>
      </c>
      <c r="D6281">
        <v>93.889999000000003</v>
      </c>
      <c r="E6281">
        <v>93.489998</v>
      </c>
      <c r="F6281">
        <v>93.519997000000004</v>
      </c>
      <c r="G6281">
        <v>93.519997000000004</v>
      </c>
      <c r="H6281">
        <v>0</v>
      </c>
    </row>
    <row r="6282" spans="1:8" x14ac:dyDescent="0.25">
      <c r="A6282" s="1">
        <v>42957</v>
      </c>
      <c r="B6282" s="1" t="str">
        <f t="shared" si="98"/>
        <v>2017M8</v>
      </c>
      <c r="C6282">
        <v>93.5</v>
      </c>
      <c r="D6282">
        <v>93.809997999999993</v>
      </c>
      <c r="E6282">
        <v>93.32</v>
      </c>
      <c r="F6282">
        <v>93.400002000000001</v>
      </c>
      <c r="G6282">
        <v>93.400002000000001</v>
      </c>
      <c r="H6282">
        <v>0</v>
      </c>
    </row>
    <row r="6283" spans="1:8" x14ac:dyDescent="0.25">
      <c r="A6283" s="1">
        <v>42958</v>
      </c>
      <c r="B6283" s="1" t="str">
        <f t="shared" si="98"/>
        <v>2017M8</v>
      </c>
      <c r="C6283">
        <v>93.43</v>
      </c>
      <c r="D6283">
        <v>93.510002</v>
      </c>
      <c r="E6283">
        <v>92.93</v>
      </c>
      <c r="F6283">
        <v>93.07</v>
      </c>
      <c r="G6283">
        <v>93.07</v>
      </c>
      <c r="H6283">
        <v>0</v>
      </c>
    </row>
    <row r="6284" spans="1:8" x14ac:dyDescent="0.25">
      <c r="A6284" s="1">
        <v>42961</v>
      </c>
      <c r="B6284" s="1" t="str">
        <f t="shared" si="98"/>
        <v>2017M8</v>
      </c>
      <c r="C6284">
        <v>93.089995999999999</v>
      </c>
      <c r="D6284">
        <v>93.5</v>
      </c>
      <c r="E6284">
        <v>93.050003000000004</v>
      </c>
      <c r="F6284">
        <v>93.459998999999996</v>
      </c>
      <c r="G6284">
        <v>93.459998999999996</v>
      </c>
      <c r="H6284">
        <v>0</v>
      </c>
    </row>
    <row r="6285" spans="1:8" x14ac:dyDescent="0.25">
      <c r="A6285" s="1">
        <v>42962</v>
      </c>
      <c r="B6285" s="1" t="str">
        <f t="shared" si="98"/>
        <v>2017M8</v>
      </c>
      <c r="C6285">
        <v>93.470000999999996</v>
      </c>
      <c r="D6285">
        <v>94.139999000000003</v>
      </c>
      <c r="E6285">
        <v>93.440002000000007</v>
      </c>
      <c r="F6285">
        <v>93.849997999999999</v>
      </c>
      <c r="G6285">
        <v>93.849997999999999</v>
      </c>
      <c r="H6285">
        <v>0</v>
      </c>
    </row>
    <row r="6286" spans="1:8" x14ac:dyDescent="0.25">
      <c r="A6286" s="1">
        <v>42963</v>
      </c>
      <c r="B6286" s="1" t="str">
        <f t="shared" si="98"/>
        <v>2017M8</v>
      </c>
      <c r="C6286">
        <v>93.839995999999999</v>
      </c>
      <c r="D6286">
        <v>94.150002000000001</v>
      </c>
      <c r="E6286">
        <v>93.480002999999996</v>
      </c>
      <c r="F6286">
        <v>93.489998</v>
      </c>
      <c r="G6286">
        <v>93.489998</v>
      </c>
      <c r="H6286">
        <v>0</v>
      </c>
    </row>
    <row r="6287" spans="1:8" x14ac:dyDescent="0.25">
      <c r="A6287" s="1">
        <v>42964</v>
      </c>
      <c r="B6287" s="1" t="str">
        <f t="shared" si="98"/>
        <v>2017M8</v>
      </c>
      <c r="C6287">
        <v>93.440002000000007</v>
      </c>
      <c r="D6287">
        <v>94.080001999999993</v>
      </c>
      <c r="E6287">
        <v>93.309997999999993</v>
      </c>
      <c r="F6287">
        <v>93.620002999999997</v>
      </c>
      <c r="G6287">
        <v>93.620002999999997</v>
      </c>
      <c r="H6287">
        <v>0</v>
      </c>
    </row>
    <row r="6288" spans="1:8" x14ac:dyDescent="0.25">
      <c r="A6288" s="1">
        <v>42965</v>
      </c>
      <c r="B6288" s="1" t="str">
        <f t="shared" si="98"/>
        <v>2017M8</v>
      </c>
      <c r="C6288">
        <v>93.68</v>
      </c>
      <c r="D6288">
        <v>93.760002</v>
      </c>
      <c r="E6288">
        <v>93.330001999999993</v>
      </c>
      <c r="F6288">
        <v>93.43</v>
      </c>
      <c r="G6288">
        <v>93.43</v>
      </c>
      <c r="H6288">
        <v>0</v>
      </c>
    </row>
    <row r="6289" spans="1:8" x14ac:dyDescent="0.25">
      <c r="A6289" s="1">
        <v>42968</v>
      </c>
      <c r="B6289" s="1" t="str">
        <f t="shared" si="98"/>
        <v>2017M8</v>
      </c>
      <c r="C6289">
        <v>93.43</v>
      </c>
      <c r="D6289">
        <v>93.580001999999993</v>
      </c>
      <c r="E6289">
        <v>93</v>
      </c>
      <c r="F6289">
        <v>93.099997999999999</v>
      </c>
      <c r="G6289">
        <v>93.099997999999999</v>
      </c>
      <c r="H6289">
        <v>0</v>
      </c>
    </row>
    <row r="6290" spans="1:8" x14ac:dyDescent="0.25">
      <c r="A6290" s="1">
        <v>42969</v>
      </c>
      <c r="B6290" s="1" t="str">
        <f t="shared" si="98"/>
        <v>2017M8</v>
      </c>
      <c r="C6290">
        <v>93.139999000000003</v>
      </c>
      <c r="D6290">
        <v>93.580001999999993</v>
      </c>
      <c r="E6290">
        <v>93.059997999999993</v>
      </c>
      <c r="F6290">
        <v>93.550003000000004</v>
      </c>
      <c r="G6290">
        <v>93.550003000000004</v>
      </c>
      <c r="H6290">
        <v>0</v>
      </c>
    </row>
    <row r="6291" spans="1:8" x14ac:dyDescent="0.25">
      <c r="A6291" s="1">
        <v>42970</v>
      </c>
      <c r="B6291" s="1" t="str">
        <f t="shared" si="98"/>
        <v>2017M8</v>
      </c>
      <c r="C6291">
        <v>93.510002</v>
      </c>
      <c r="D6291">
        <v>93.629997000000003</v>
      </c>
      <c r="E6291">
        <v>93.129997000000003</v>
      </c>
      <c r="F6291">
        <v>93.150002000000001</v>
      </c>
      <c r="G6291">
        <v>93.150002000000001</v>
      </c>
      <c r="H6291">
        <v>0</v>
      </c>
    </row>
    <row r="6292" spans="1:8" x14ac:dyDescent="0.25">
      <c r="A6292" s="1">
        <v>42971</v>
      </c>
      <c r="B6292" s="1" t="str">
        <f t="shared" si="98"/>
        <v>2017M8</v>
      </c>
      <c r="C6292">
        <v>93.160004000000001</v>
      </c>
      <c r="D6292">
        <v>93.379997000000003</v>
      </c>
      <c r="E6292">
        <v>93.139999000000003</v>
      </c>
      <c r="F6292">
        <v>93.279999000000004</v>
      </c>
      <c r="G6292">
        <v>93.279999000000004</v>
      </c>
      <c r="H6292">
        <v>0</v>
      </c>
    </row>
    <row r="6293" spans="1:8" x14ac:dyDescent="0.25">
      <c r="A6293" s="1">
        <v>42972</v>
      </c>
      <c r="B6293" s="1" t="str">
        <f t="shared" si="98"/>
        <v>2017M8</v>
      </c>
      <c r="C6293">
        <v>93.269997000000004</v>
      </c>
      <c r="D6293">
        <v>93.440002000000007</v>
      </c>
      <c r="E6293">
        <v>92.419998000000007</v>
      </c>
      <c r="F6293">
        <v>92.739998</v>
      </c>
      <c r="G6293">
        <v>92.739998</v>
      </c>
      <c r="H6293">
        <v>0</v>
      </c>
    </row>
    <row r="6294" spans="1:8" x14ac:dyDescent="0.25">
      <c r="A6294" s="1">
        <v>42975</v>
      </c>
      <c r="B6294" s="1" t="str">
        <f t="shared" si="98"/>
        <v>2017M8</v>
      </c>
      <c r="C6294">
        <v>92.360000999999997</v>
      </c>
      <c r="D6294">
        <v>92.550003000000004</v>
      </c>
      <c r="E6294">
        <v>92.18</v>
      </c>
      <c r="F6294">
        <v>92.209998999999996</v>
      </c>
      <c r="G6294">
        <v>92.209998999999996</v>
      </c>
      <c r="H6294">
        <v>0</v>
      </c>
    </row>
    <row r="6295" spans="1:8" x14ac:dyDescent="0.25">
      <c r="A6295" s="1">
        <v>42976</v>
      </c>
      <c r="B6295" s="1" t="str">
        <f t="shared" si="98"/>
        <v>2017M8</v>
      </c>
      <c r="C6295">
        <v>92.220000999999996</v>
      </c>
      <c r="D6295">
        <v>92.480002999999996</v>
      </c>
      <c r="E6295">
        <v>91.620002999999997</v>
      </c>
      <c r="F6295">
        <v>92.349997999999999</v>
      </c>
      <c r="G6295">
        <v>92.349997999999999</v>
      </c>
      <c r="H6295">
        <v>0</v>
      </c>
    </row>
    <row r="6296" spans="1:8" x14ac:dyDescent="0.25">
      <c r="A6296" s="1">
        <v>42977</v>
      </c>
      <c r="B6296" s="1" t="str">
        <f t="shared" si="98"/>
        <v>2017M8</v>
      </c>
      <c r="C6296">
        <v>92.300003000000004</v>
      </c>
      <c r="D6296">
        <v>92.949996999999996</v>
      </c>
      <c r="E6296">
        <v>92.25</v>
      </c>
      <c r="F6296">
        <v>92.879997000000003</v>
      </c>
      <c r="G6296">
        <v>92.879997000000003</v>
      </c>
      <c r="H6296">
        <v>0</v>
      </c>
    </row>
    <row r="6297" spans="1:8" x14ac:dyDescent="0.25">
      <c r="A6297" s="1">
        <v>42978</v>
      </c>
      <c r="B6297" s="1" t="str">
        <f t="shared" si="98"/>
        <v>2017M8</v>
      </c>
      <c r="C6297">
        <v>92.849997999999999</v>
      </c>
      <c r="D6297">
        <v>93.349997999999999</v>
      </c>
      <c r="E6297">
        <v>92.580001999999993</v>
      </c>
      <c r="F6297">
        <v>92.669998000000007</v>
      </c>
      <c r="G6297">
        <v>92.669998000000007</v>
      </c>
      <c r="H6297">
        <v>0</v>
      </c>
    </row>
    <row r="6298" spans="1:8" x14ac:dyDescent="0.25">
      <c r="A6298" s="1">
        <v>42979</v>
      </c>
      <c r="B6298" s="1" t="str">
        <f t="shared" si="98"/>
        <v>2017M9</v>
      </c>
      <c r="C6298">
        <v>92.610000999999997</v>
      </c>
      <c r="D6298">
        <v>92.93</v>
      </c>
      <c r="E6298">
        <v>92.099997999999999</v>
      </c>
      <c r="F6298">
        <v>92.809997999999993</v>
      </c>
      <c r="G6298">
        <v>92.809997999999993</v>
      </c>
      <c r="H6298">
        <v>0</v>
      </c>
    </row>
    <row r="6299" spans="1:8" x14ac:dyDescent="0.25">
      <c r="A6299" s="1">
        <v>42983</v>
      </c>
      <c r="B6299" s="1" t="str">
        <f t="shared" si="98"/>
        <v>2017M9</v>
      </c>
      <c r="C6299">
        <v>92.599997999999999</v>
      </c>
      <c r="D6299">
        <v>92.730002999999996</v>
      </c>
      <c r="E6299">
        <v>92.18</v>
      </c>
      <c r="F6299">
        <v>92.309997999999993</v>
      </c>
      <c r="G6299">
        <v>92.309997999999993</v>
      </c>
      <c r="H6299">
        <v>0</v>
      </c>
    </row>
    <row r="6300" spans="1:8" x14ac:dyDescent="0.25">
      <c r="A6300" s="1">
        <v>42984</v>
      </c>
      <c r="B6300" s="1" t="str">
        <f t="shared" si="98"/>
        <v>2017M9</v>
      </c>
      <c r="C6300">
        <v>92.239998</v>
      </c>
      <c r="D6300">
        <v>92.379997000000003</v>
      </c>
      <c r="E6300">
        <v>91.989998</v>
      </c>
      <c r="F6300">
        <v>92.290001000000004</v>
      </c>
      <c r="G6300">
        <v>92.290001000000004</v>
      </c>
      <c r="H6300">
        <v>0</v>
      </c>
    </row>
    <row r="6301" spans="1:8" x14ac:dyDescent="0.25">
      <c r="A6301" s="1">
        <v>42985</v>
      </c>
      <c r="B6301" s="1" t="str">
        <f t="shared" si="98"/>
        <v>2017M9</v>
      </c>
      <c r="C6301">
        <v>92.199996999999996</v>
      </c>
      <c r="D6301">
        <v>92.25</v>
      </c>
      <c r="E6301">
        <v>91.410004000000001</v>
      </c>
      <c r="F6301">
        <v>91.529999000000004</v>
      </c>
      <c r="G6301">
        <v>91.529999000000004</v>
      </c>
      <c r="H6301">
        <v>0</v>
      </c>
    </row>
    <row r="6302" spans="1:8" x14ac:dyDescent="0.25">
      <c r="A6302" s="1">
        <v>42986</v>
      </c>
      <c r="B6302" s="1" t="str">
        <f t="shared" si="98"/>
        <v>2017M9</v>
      </c>
      <c r="C6302">
        <v>91.489998</v>
      </c>
      <c r="D6302">
        <v>91.510002</v>
      </c>
      <c r="E6302">
        <v>91.010002</v>
      </c>
      <c r="F6302">
        <v>91.330001999999993</v>
      </c>
      <c r="G6302">
        <v>91.330001999999993</v>
      </c>
      <c r="H6302">
        <v>0</v>
      </c>
    </row>
    <row r="6303" spans="1:8" x14ac:dyDescent="0.25">
      <c r="A6303" s="1">
        <v>42989</v>
      </c>
      <c r="B6303" s="1" t="str">
        <f t="shared" si="98"/>
        <v>2017M9</v>
      </c>
      <c r="C6303">
        <v>91.860000999999997</v>
      </c>
      <c r="D6303">
        <v>91.989998</v>
      </c>
      <c r="E6303">
        <v>91.419998000000007</v>
      </c>
      <c r="F6303">
        <v>91.860000999999997</v>
      </c>
      <c r="G6303">
        <v>91.860000999999997</v>
      </c>
      <c r="H6303">
        <v>0</v>
      </c>
    </row>
    <row r="6304" spans="1:8" x14ac:dyDescent="0.25">
      <c r="A6304" s="1">
        <v>42990</v>
      </c>
      <c r="B6304" s="1" t="str">
        <f t="shared" si="98"/>
        <v>2017M9</v>
      </c>
      <c r="C6304">
        <v>91.860000999999997</v>
      </c>
      <c r="D6304">
        <v>92.080001999999993</v>
      </c>
      <c r="E6304">
        <v>91.769997000000004</v>
      </c>
      <c r="F6304">
        <v>91.910004000000001</v>
      </c>
      <c r="G6304">
        <v>91.910004000000001</v>
      </c>
      <c r="H6304">
        <v>0</v>
      </c>
    </row>
    <row r="6305" spans="1:8" x14ac:dyDescent="0.25">
      <c r="A6305" s="1">
        <v>42991</v>
      </c>
      <c r="B6305" s="1" t="str">
        <f t="shared" si="98"/>
        <v>2017M9</v>
      </c>
      <c r="C6305">
        <v>91.879997000000003</v>
      </c>
      <c r="D6305">
        <v>92.529999000000004</v>
      </c>
      <c r="E6305">
        <v>91.709998999999996</v>
      </c>
      <c r="F6305">
        <v>92.519997000000004</v>
      </c>
      <c r="G6305">
        <v>92.519997000000004</v>
      </c>
      <c r="H6305">
        <v>0</v>
      </c>
    </row>
    <row r="6306" spans="1:8" x14ac:dyDescent="0.25">
      <c r="A6306" s="1">
        <v>42992</v>
      </c>
      <c r="B6306" s="1" t="str">
        <f t="shared" si="98"/>
        <v>2017M9</v>
      </c>
      <c r="C6306">
        <v>92.349997999999999</v>
      </c>
      <c r="D6306">
        <v>92.660004000000001</v>
      </c>
      <c r="E6306">
        <v>92.029999000000004</v>
      </c>
      <c r="F6306">
        <v>92.120002999999997</v>
      </c>
      <c r="G6306">
        <v>92.120002999999997</v>
      </c>
      <c r="H6306">
        <v>0</v>
      </c>
    </row>
    <row r="6307" spans="1:8" x14ac:dyDescent="0.25">
      <c r="A6307" s="1">
        <v>42993</v>
      </c>
      <c r="B6307" s="1" t="str">
        <f t="shared" si="98"/>
        <v>2017M9</v>
      </c>
      <c r="C6307">
        <v>92</v>
      </c>
      <c r="D6307">
        <v>92.169998000000007</v>
      </c>
      <c r="E6307">
        <v>91.580001999999993</v>
      </c>
      <c r="F6307">
        <v>91.870002999999997</v>
      </c>
      <c r="G6307">
        <v>91.870002999999997</v>
      </c>
      <c r="H6307">
        <v>0</v>
      </c>
    </row>
    <row r="6308" spans="1:8" x14ac:dyDescent="0.25">
      <c r="A6308" s="1">
        <v>42996</v>
      </c>
      <c r="B6308" s="1" t="str">
        <f t="shared" si="98"/>
        <v>2017M9</v>
      </c>
      <c r="C6308">
        <v>91.93</v>
      </c>
      <c r="D6308">
        <v>92.209998999999996</v>
      </c>
      <c r="E6308">
        <v>91.800003000000004</v>
      </c>
      <c r="F6308">
        <v>92.050003000000004</v>
      </c>
      <c r="G6308">
        <v>92.050003000000004</v>
      </c>
      <c r="H6308">
        <v>0</v>
      </c>
    </row>
    <row r="6309" spans="1:8" x14ac:dyDescent="0.25">
      <c r="A6309" s="1">
        <v>42997</v>
      </c>
      <c r="B6309" s="1" t="str">
        <f t="shared" si="98"/>
        <v>2017M9</v>
      </c>
      <c r="C6309">
        <v>91.980002999999996</v>
      </c>
      <c r="D6309">
        <v>92.050003000000004</v>
      </c>
      <c r="E6309">
        <v>91.75</v>
      </c>
      <c r="F6309">
        <v>91.790001000000004</v>
      </c>
      <c r="G6309">
        <v>91.790001000000004</v>
      </c>
      <c r="H6309">
        <v>0</v>
      </c>
    </row>
    <row r="6310" spans="1:8" x14ac:dyDescent="0.25">
      <c r="A6310" s="1">
        <v>42998</v>
      </c>
      <c r="B6310" s="1" t="str">
        <f t="shared" si="98"/>
        <v>2017M9</v>
      </c>
      <c r="C6310">
        <v>91.830001999999993</v>
      </c>
      <c r="D6310">
        <v>92.699996999999996</v>
      </c>
      <c r="E6310">
        <v>91.529999000000004</v>
      </c>
      <c r="F6310">
        <v>92.510002</v>
      </c>
      <c r="G6310">
        <v>92.510002</v>
      </c>
      <c r="H6310">
        <v>0</v>
      </c>
    </row>
    <row r="6311" spans="1:8" x14ac:dyDescent="0.25">
      <c r="A6311" s="1">
        <v>42999</v>
      </c>
      <c r="B6311" s="1" t="str">
        <f t="shared" si="98"/>
        <v>2017M9</v>
      </c>
      <c r="C6311">
        <v>92.470000999999996</v>
      </c>
      <c r="D6311">
        <v>92.660004000000001</v>
      </c>
      <c r="E6311">
        <v>92.099997999999999</v>
      </c>
      <c r="F6311">
        <v>92.260002</v>
      </c>
      <c r="G6311">
        <v>92.260002</v>
      </c>
      <c r="H6311">
        <v>0</v>
      </c>
    </row>
    <row r="6312" spans="1:8" x14ac:dyDescent="0.25">
      <c r="A6312" s="1">
        <v>43000</v>
      </c>
      <c r="B6312" s="1" t="str">
        <f t="shared" si="98"/>
        <v>2017M9</v>
      </c>
      <c r="C6312">
        <v>92.18</v>
      </c>
      <c r="D6312">
        <v>92.220000999999996</v>
      </c>
      <c r="E6312">
        <v>91.779999000000004</v>
      </c>
      <c r="F6312">
        <v>92.169998000000007</v>
      </c>
      <c r="G6312">
        <v>92.169998000000007</v>
      </c>
      <c r="H6312">
        <v>0</v>
      </c>
    </row>
    <row r="6313" spans="1:8" x14ac:dyDescent="0.25">
      <c r="A6313" s="1">
        <v>43003</v>
      </c>
      <c r="B6313" s="1" t="str">
        <f t="shared" si="98"/>
        <v>2017M9</v>
      </c>
      <c r="C6313">
        <v>92.32</v>
      </c>
      <c r="D6313">
        <v>92.720000999999996</v>
      </c>
      <c r="E6313">
        <v>92.209998999999996</v>
      </c>
      <c r="F6313">
        <v>92.650002000000001</v>
      </c>
      <c r="G6313">
        <v>92.650002000000001</v>
      </c>
      <c r="H6313">
        <v>0</v>
      </c>
    </row>
    <row r="6314" spans="1:8" x14ac:dyDescent="0.25">
      <c r="A6314" s="1">
        <v>43004</v>
      </c>
      <c r="B6314" s="1" t="str">
        <f t="shared" si="98"/>
        <v>2017M9</v>
      </c>
      <c r="C6314">
        <v>92.599997999999999</v>
      </c>
      <c r="D6314">
        <v>93.290001000000004</v>
      </c>
      <c r="E6314">
        <v>92.550003000000004</v>
      </c>
      <c r="F6314">
        <v>92.970000999999996</v>
      </c>
      <c r="G6314">
        <v>92.970000999999996</v>
      </c>
      <c r="H6314">
        <v>0</v>
      </c>
    </row>
    <row r="6315" spans="1:8" x14ac:dyDescent="0.25">
      <c r="A6315" s="1">
        <v>43005</v>
      </c>
      <c r="B6315" s="1" t="str">
        <f t="shared" si="98"/>
        <v>2017M9</v>
      </c>
      <c r="C6315">
        <v>93.040001000000004</v>
      </c>
      <c r="D6315">
        <v>93.610000999999997</v>
      </c>
      <c r="E6315">
        <v>93.010002</v>
      </c>
      <c r="F6315">
        <v>93.360000999999997</v>
      </c>
      <c r="G6315">
        <v>93.360000999999997</v>
      </c>
      <c r="H6315">
        <v>0</v>
      </c>
    </row>
    <row r="6316" spans="1:8" x14ac:dyDescent="0.25">
      <c r="A6316" s="1">
        <v>43006</v>
      </c>
      <c r="B6316" s="1" t="str">
        <f t="shared" si="98"/>
        <v>2017M9</v>
      </c>
      <c r="C6316">
        <v>93.470000999999996</v>
      </c>
      <c r="D6316">
        <v>93.669998000000007</v>
      </c>
      <c r="E6316">
        <v>93.07</v>
      </c>
      <c r="F6316">
        <v>93.089995999999999</v>
      </c>
      <c r="G6316">
        <v>93.089995999999999</v>
      </c>
      <c r="H6316">
        <v>0</v>
      </c>
    </row>
    <row r="6317" spans="1:8" x14ac:dyDescent="0.25">
      <c r="A6317" s="1">
        <v>43007</v>
      </c>
      <c r="B6317" s="1" t="str">
        <f t="shared" si="98"/>
        <v>2017M9</v>
      </c>
      <c r="C6317">
        <v>93.169998000000007</v>
      </c>
      <c r="D6317">
        <v>93.269997000000004</v>
      </c>
      <c r="E6317">
        <v>92.949996999999996</v>
      </c>
      <c r="F6317">
        <v>93.080001999999993</v>
      </c>
      <c r="G6317">
        <v>93.080001999999993</v>
      </c>
      <c r="H6317">
        <v>0</v>
      </c>
    </row>
    <row r="6318" spans="1:8" x14ac:dyDescent="0.25">
      <c r="A6318" s="1">
        <v>43010</v>
      </c>
      <c r="B6318" s="1" t="str">
        <f t="shared" si="98"/>
        <v>2017M10</v>
      </c>
      <c r="C6318">
        <v>93.290001000000004</v>
      </c>
      <c r="D6318">
        <v>93.660004000000001</v>
      </c>
      <c r="E6318">
        <v>93.120002999999997</v>
      </c>
      <c r="F6318">
        <v>93.559997999999993</v>
      </c>
      <c r="G6318">
        <v>93.559997999999993</v>
      </c>
      <c r="H6318">
        <v>0</v>
      </c>
    </row>
    <row r="6319" spans="1:8" x14ac:dyDescent="0.25">
      <c r="A6319" s="1">
        <v>43011</v>
      </c>
      <c r="B6319" s="1" t="str">
        <f t="shared" si="98"/>
        <v>2017M10</v>
      </c>
      <c r="C6319">
        <v>93.599997999999999</v>
      </c>
      <c r="D6319">
        <v>93.919998000000007</v>
      </c>
      <c r="E6319">
        <v>93.43</v>
      </c>
      <c r="F6319">
        <v>93.57</v>
      </c>
      <c r="G6319">
        <v>93.57</v>
      </c>
      <c r="H6319">
        <v>0</v>
      </c>
    </row>
    <row r="6320" spans="1:8" x14ac:dyDescent="0.25">
      <c r="A6320" s="1">
        <v>43012</v>
      </c>
      <c r="B6320" s="1" t="str">
        <f t="shared" si="98"/>
        <v>2017M10</v>
      </c>
      <c r="C6320">
        <v>93.589995999999999</v>
      </c>
      <c r="D6320">
        <v>93.589995999999999</v>
      </c>
      <c r="E6320">
        <v>93.260002</v>
      </c>
      <c r="F6320">
        <v>93.459998999999996</v>
      </c>
      <c r="G6320">
        <v>93.459998999999996</v>
      </c>
      <c r="H6320">
        <v>0</v>
      </c>
    </row>
    <row r="6321" spans="1:8" x14ac:dyDescent="0.25">
      <c r="A6321" s="1">
        <v>43013</v>
      </c>
      <c r="B6321" s="1" t="str">
        <f t="shared" si="98"/>
        <v>2017M10</v>
      </c>
      <c r="C6321">
        <v>93.480002999999996</v>
      </c>
      <c r="D6321">
        <v>93.989998</v>
      </c>
      <c r="E6321">
        <v>93.410004000000001</v>
      </c>
      <c r="F6321">
        <v>93.959998999999996</v>
      </c>
      <c r="G6321">
        <v>93.959998999999996</v>
      </c>
      <c r="H6321">
        <v>0</v>
      </c>
    </row>
    <row r="6322" spans="1:8" x14ac:dyDescent="0.25">
      <c r="A6322" s="1">
        <v>43014</v>
      </c>
      <c r="B6322" s="1" t="str">
        <f t="shared" si="98"/>
        <v>2017M10</v>
      </c>
      <c r="C6322">
        <v>93.919998000000007</v>
      </c>
      <c r="D6322">
        <v>94.269997000000004</v>
      </c>
      <c r="E6322">
        <v>93.769997000000004</v>
      </c>
      <c r="F6322">
        <v>93.800003000000004</v>
      </c>
      <c r="G6322">
        <v>93.800003000000004</v>
      </c>
      <c r="H6322">
        <v>0</v>
      </c>
    </row>
    <row r="6323" spans="1:8" x14ac:dyDescent="0.25">
      <c r="A6323" s="1">
        <v>43017</v>
      </c>
      <c r="B6323" s="1" t="str">
        <f t="shared" si="98"/>
        <v>2017M10</v>
      </c>
      <c r="C6323">
        <v>93.769997000000004</v>
      </c>
      <c r="D6323">
        <v>93.839995999999999</v>
      </c>
      <c r="E6323">
        <v>93.620002999999997</v>
      </c>
      <c r="F6323">
        <v>93.739998</v>
      </c>
      <c r="G6323">
        <v>93.739998</v>
      </c>
      <c r="H6323">
        <v>0</v>
      </c>
    </row>
    <row r="6324" spans="1:8" x14ac:dyDescent="0.25">
      <c r="A6324" s="1">
        <v>43018</v>
      </c>
      <c r="B6324" s="1" t="str">
        <f t="shared" si="98"/>
        <v>2017M10</v>
      </c>
      <c r="C6324">
        <v>93.730002999999996</v>
      </c>
      <c r="D6324">
        <v>93.739998</v>
      </c>
      <c r="E6324">
        <v>93.139999000000003</v>
      </c>
      <c r="F6324">
        <v>93.290001000000004</v>
      </c>
      <c r="G6324">
        <v>93.290001000000004</v>
      </c>
      <c r="H6324">
        <v>0</v>
      </c>
    </row>
    <row r="6325" spans="1:8" x14ac:dyDescent="0.25">
      <c r="A6325" s="1">
        <v>43019</v>
      </c>
      <c r="B6325" s="1" t="str">
        <f t="shared" si="98"/>
        <v>2017M10</v>
      </c>
      <c r="C6325">
        <v>93.260002</v>
      </c>
      <c r="D6325">
        <v>93.370002999999997</v>
      </c>
      <c r="E6325">
        <v>92.900002000000001</v>
      </c>
      <c r="F6325">
        <v>92.959998999999996</v>
      </c>
      <c r="G6325">
        <v>92.959998999999996</v>
      </c>
      <c r="H6325">
        <v>0</v>
      </c>
    </row>
    <row r="6326" spans="1:8" x14ac:dyDescent="0.25">
      <c r="A6326" s="1">
        <v>43020</v>
      </c>
      <c r="B6326" s="1" t="str">
        <f t="shared" si="98"/>
        <v>2017M10</v>
      </c>
      <c r="C6326">
        <v>92.949996999999996</v>
      </c>
      <c r="D6326">
        <v>93.230002999999996</v>
      </c>
      <c r="E6326">
        <v>92.800003000000004</v>
      </c>
      <c r="F6326">
        <v>93.120002999999997</v>
      </c>
      <c r="G6326">
        <v>93.120002999999997</v>
      </c>
      <c r="H6326">
        <v>0</v>
      </c>
    </row>
    <row r="6327" spans="1:8" x14ac:dyDescent="0.25">
      <c r="A6327" s="1">
        <v>43021</v>
      </c>
      <c r="B6327" s="1" t="str">
        <f t="shared" si="98"/>
        <v>2017M10</v>
      </c>
      <c r="C6327">
        <v>93.089995999999999</v>
      </c>
      <c r="D6327">
        <v>93.239998</v>
      </c>
      <c r="E6327">
        <v>92.75</v>
      </c>
      <c r="F6327">
        <v>93.089995999999999</v>
      </c>
      <c r="G6327">
        <v>93.089995999999999</v>
      </c>
      <c r="H6327">
        <v>0</v>
      </c>
    </row>
    <row r="6328" spans="1:8" x14ac:dyDescent="0.25">
      <c r="A6328" s="1">
        <v>43024</v>
      </c>
      <c r="B6328" s="1" t="str">
        <f t="shared" si="98"/>
        <v>2017M10</v>
      </c>
      <c r="C6328">
        <v>93.07</v>
      </c>
      <c r="D6328">
        <v>93.360000999999997</v>
      </c>
      <c r="E6328">
        <v>93.07</v>
      </c>
      <c r="F6328">
        <v>93.279999000000004</v>
      </c>
      <c r="G6328">
        <v>93.279999000000004</v>
      </c>
      <c r="H6328">
        <v>0</v>
      </c>
    </row>
    <row r="6329" spans="1:8" x14ac:dyDescent="0.25">
      <c r="A6329" s="1">
        <v>43025</v>
      </c>
      <c r="B6329" s="1" t="str">
        <f t="shared" si="98"/>
        <v>2017M10</v>
      </c>
      <c r="C6329">
        <v>93.32</v>
      </c>
      <c r="D6329">
        <v>93.730002999999996</v>
      </c>
      <c r="E6329">
        <v>93.279999000000004</v>
      </c>
      <c r="F6329">
        <v>93.489998</v>
      </c>
      <c r="G6329">
        <v>93.489998</v>
      </c>
      <c r="H6329">
        <v>0</v>
      </c>
    </row>
    <row r="6330" spans="1:8" x14ac:dyDescent="0.25">
      <c r="A6330" s="1">
        <v>43026</v>
      </c>
      <c r="B6330" s="1" t="str">
        <f t="shared" si="98"/>
        <v>2017M10</v>
      </c>
      <c r="C6330">
        <v>93.480002999999996</v>
      </c>
      <c r="D6330">
        <v>93.800003000000004</v>
      </c>
      <c r="E6330">
        <v>93.360000999999997</v>
      </c>
      <c r="F6330">
        <v>93.360000999999997</v>
      </c>
      <c r="G6330">
        <v>93.360000999999997</v>
      </c>
      <c r="H6330">
        <v>0</v>
      </c>
    </row>
    <row r="6331" spans="1:8" x14ac:dyDescent="0.25">
      <c r="A6331" s="1">
        <v>43027</v>
      </c>
      <c r="B6331" s="1" t="str">
        <f t="shared" si="98"/>
        <v>2017M10</v>
      </c>
      <c r="C6331">
        <v>93.419998000000007</v>
      </c>
      <c r="D6331">
        <v>93.550003000000004</v>
      </c>
      <c r="E6331">
        <v>93.059997999999993</v>
      </c>
      <c r="F6331">
        <v>93.269997000000004</v>
      </c>
      <c r="G6331">
        <v>93.269997000000004</v>
      </c>
      <c r="H6331">
        <v>0</v>
      </c>
    </row>
    <row r="6332" spans="1:8" x14ac:dyDescent="0.25">
      <c r="A6332" s="1">
        <v>43028</v>
      </c>
      <c r="B6332" s="1" t="str">
        <f t="shared" si="98"/>
        <v>2017M10</v>
      </c>
      <c r="C6332">
        <v>93.160004000000001</v>
      </c>
      <c r="D6332">
        <v>93.779999000000004</v>
      </c>
      <c r="E6332">
        <v>93.120002999999997</v>
      </c>
      <c r="F6332">
        <v>93.699996999999996</v>
      </c>
      <c r="G6332">
        <v>93.699996999999996</v>
      </c>
      <c r="H6332">
        <v>0</v>
      </c>
    </row>
    <row r="6333" spans="1:8" x14ac:dyDescent="0.25">
      <c r="A6333" s="1">
        <v>43031</v>
      </c>
      <c r="B6333" s="1" t="str">
        <f t="shared" si="98"/>
        <v>2017M10</v>
      </c>
      <c r="C6333">
        <v>93.839995999999999</v>
      </c>
      <c r="D6333">
        <v>94.019997000000004</v>
      </c>
      <c r="E6333">
        <v>93.68</v>
      </c>
      <c r="F6333">
        <v>93.940002000000007</v>
      </c>
      <c r="G6333">
        <v>93.940002000000007</v>
      </c>
      <c r="H6333">
        <v>0</v>
      </c>
    </row>
    <row r="6334" spans="1:8" x14ac:dyDescent="0.25">
      <c r="A6334" s="1">
        <v>43032</v>
      </c>
      <c r="B6334" s="1" t="str">
        <f t="shared" si="98"/>
        <v>2017M10</v>
      </c>
      <c r="C6334">
        <v>93.830001999999993</v>
      </c>
      <c r="D6334">
        <v>93.989998</v>
      </c>
      <c r="E6334">
        <v>93.68</v>
      </c>
      <c r="F6334">
        <v>93.959998999999996</v>
      </c>
      <c r="G6334">
        <v>93.959998999999996</v>
      </c>
      <c r="H6334">
        <v>0</v>
      </c>
    </row>
    <row r="6335" spans="1:8" x14ac:dyDescent="0.25">
      <c r="A6335" s="1">
        <v>43033</v>
      </c>
      <c r="B6335" s="1" t="str">
        <f t="shared" si="98"/>
        <v>2017M10</v>
      </c>
      <c r="C6335">
        <v>93.940002000000007</v>
      </c>
      <c r="D6335">
        <v>94.010002</v>
      </c>
      <c r="E6335">
        <v>93.610000999999997</v>
      </c>
      <c r="F6335">
        <v>93.709998999999996</v>
      </c>
      <c r="G6335">
        <v>93.709998999999996</v>
      </c>
      <c r="H6335">
        <v>0</v>
      </c>
    </row>
    <row r="6336" spans="1:8" x14ac:dyDescent="0.25">
      <c r="A6336" s="1">
        <v>43034</v>
      </c>
      <c r="B6336" s="1" t="str">
        <f t="shared" si="98"/>
        <v>2017M10</v>
      </c>
      <c r="C6336">
        <v>93.629997000000003</v>
      </c>
      <c r="D6336">
        <v>94.720000999999996</v>
      </c>
      <c r="E6336">
        <v>93.480002999999996</v>
      </c>
      <c r="F6336">
        <v>94.610000999999997</v>
      </c>
      <c r="G6336">
        <v>94.610000999999997</v>
      </c>
      <c r="H6336">
        <v>0</v>
      </c>
    </row>
    <row r="6337" spans="1:8" x14ac:dyDescent="0.25">
      <c r="A6337" s="1">
        <v>43035</v>
      </c>
      <c r="B6337" s="1" t="str">
        <f t="shared" si="98"/>
        <v>2017M10</v>
      </c>
      <c r="C6337">
        <v>94.720000999999996</v>
      </c>
      <c r="D6337">
        <v>95.150002000000001</v>
      </c>
      <c r="E6337">
        <v>94.720000999999996</v>
      </c>
      <c r="F6337">
        <v>94.919998000000007</v>
      </c>
      <c r="G6337">
        <v>94.919998000000007</v>
      </c>
      <c r="H6337">
        <v>0</v>
      </c>
    </row>
    <row r="6338" spans="1:8" x14ac:dyDescent="0.25">
      <c r="A6338" s="1">
        <v>43038</v>
      </c>
      <c r="B6338" s="1" t="str">
        <f t="shared" si="98"/>
        <v>2017M10</v>
      </c>
      <c r="C6338">
        <v>94.790001000000004</v>
      </c>
      <c r="D6338">
        <v>94.900002000000001</v>
      </c>
      <c r="E6338">
        <v>94.440002000000007</v>
      </c>
      <c r="F6338">
        <v>94.489998</v>
      </c>
      <c r="G6338">
        <v>94.489998</v>
      </c>
      <c r="H6338">
        <v>0</v>
      </c>
    </row>
    <row r="6339" spans="1:8" x14ac:dyDescent="0.25">
      <c r="A6339" s="1">
        <v>43039</v>
      </c>
      <c r="B6339" s="1" t="str">
        <f t="shared" ref="B6339:B6402" si="99">YEAR(A6339)&amp;"M"&amp;MONTH(A6339)</f>
        <v>2017M10</v>
      </c>
      <c r="C6339">
        <v>94.540001000000004</v>
      </c>
      <c r="D6339">
        <v>94.699996999999996</v>
      </c>
      <c r="E6339">
        <v>94.449996999999996</v>
      </c>
      <c r="F6339">
        <v>94.550003000000004</v>
      </c>
      <c r="G6339">
        <v>94.550003000000004</v>
      </c>
      <c r="H6339">
        <v>0</v>
      </c>
    </row>
    <row r="6340" spans="1:8" x14ac:dyDescent="0.25">
      <c r="A6340" s="1">
        <v>43040</v>
      </c>
      <c r="B6340" s="1" t="str">
        <f t="shared" si="99"/>
        <v>2017M11</v>
      </c>
      <c r="C6340">
        <v>94.550003000000004</v>
      </c>
      <c r="D6340">
        <v>94.849997999999999</v>
      </c>
      <c r="E6340">
        <v>94.510002</v>
      </c>
      <c r="F6340">
        <v>94.82</v>
      </c>
      <c r="G6340">
        <v>94.82</v>
      </c>
      <c r="H6340">
        <v>0</v>
      </c>
    </row>
    <row r="6341" spans="1:8" x14ac:dyDescent="0.25">
      <c r="A6341" s="1">
        <v>43041</v>
      </c>
      <c r="B6341" s="1" t="str">
        <f t="shared" si="99"/>
        <v>2017M11</v>
      </c>
      <c r="C6341">
        <v>94.800003000000004</v>
      </c>
      <c r="D6341">
        <v>94.800003000000004</v>
      </c>
      <c r="E6341">
        <v>94.410004000000001</v>
      </c>
      <c r="F6341">
        <v>94.690002000000007</v>
      </c>
      <c r="G6341">
        <v>94.690002000000007</v>
      </c>
      <c r="H6341">
        <v>0</v>
      </c>
    </row>
    <row r="6342" spans="1:8" x14ac:dyDescent="0.25">
      <c r="A6342" s="1">
        <v>43042</v>
      </c>
      <c r="B6342" s="1" t="str">
        <f t="shared" si="99"/>
        <v>2017M11</v>
      </c>
      <c r="C6342">
        <v>94.730002999999996</v>
      </c>
      <c r="D6342">
        <v>95.019997000000004</v>
      </c>
      <c r="E6342">
        <v>94.410004000000001</v>
      </c>
      <c r="F6342">
        <v>94.940002000000007</v>
      </c>
      <c r="G6342">
        <v>94.940002000000007</v>
      </c>
      <c r="H6342">
        <v>0</v>
      </c>
    </row>
    <row r="6343" spans="1:8" x14ac:dyDescent="0.25">
      <c r="A6343" s="1">
        <v>43045</v>
      </c>
      <c r="B6343" s="1" t="str">
        <f t="shared" si="99"/>
        <v>2017M11</v>
      </c>
      <c r="C6343">
        <v>94.870002999999997</v>
      </c>
      <c r="D6343">
        <v>95.080001999999993</v>
      </c>
      <c r="E6343">
        <v>94.709998999999996</v>
      </c>
      <c r="F6343">
        <v>94.720000999999996</v>
      </c>
      <c r="G6343">
        <v>94.720000999999996</v>
      </c>
      <c r="H6343">
        <v>0</v>
      </c>
    </row>
    <row r="6344" spans="1:8" x14ac:dyDescent="0.25">
      <c r="A6344" s="1">
        <v>43046</v>
      </c>
      <c r="B6344" s="1" t="str">
        <f t="shared" si="99"/>
        <v>2017M11</v>
      </c>
      <c r="C6344">
        <v>94.720000999999996</v>
      </c>
      <c r="D6344">
        <v>95.150002000000001</v>
      </c>
      <c r="E6344">
        <v>94.699996999999996</v>
      </c>
      <c r="F6344">
        <v>94.910004000000001</v>
      </c>
      <c r="G6344">
        <v>94.910004000000001</v>
      </c>
      <c r="H6344">
        <v>0</v>
      </c>
    </row>
    <row r="6345" spans="1:8" x14ac:dyDescent="0.25">
      <c r="A6345" s="1">
        <v>43047</v>
      </c>
      <c r="B6345" s="1" t="str">
        <f t="shared" si="99"/>
        <v>2017M11</v>
      </c>
      <c r="C6345">
        <v>94.800003000000004</v>
      </c>
      <c r="D6345">
        <v>94.970000999999996</v>
      </c>
      <c r="E6345">
        <v>94.779999000000004</v>
      </c>
      <c r="F6345">
        <v>94.870002999999997</v>
      </c>
      <c r="G6345">
        <v>94.870002999999997</v>
      </c>
      <c r="H6345">
        <v>0</v>
      </c>
    </row>
    <row r="6346" spans="1:8" x14ac:dyDescent="0.25">
      <c r="A6346" s="1">
        <v>43048</v>
      </c>
      <c r="B6346" s="1" t="str">
        <f t="shared" si="99"/>
        <v>2017M11</v>
      </c>
      <c r="C6346">
        <v>94.879997000000003</v>
      </c>
      <c r="D6346">
        <v>94.959998999999996</v>
      </c>
      <c r="E6346">
        <v>94.419998000000007</v>
      </c>
      <c r="F6346">
        <v>94.440002000000007</v>
      </c>
      <c r="G6346">
        <v>94.440002000000007</v>
      </c>
      <c r="H6346">
        <v>0</v>
      </c>
    </row>
    <row r="6347" spans="1:8" x14ac:dyDescent="0.25">
      <c r="A6347" s="1">
        <v>43049</v>
      </c>
      <c r="B6347" s="1" t="str">
        <f t="shared" si="99"/>
        <v>2017M11</v>
      </c>
      <c r="C6347">
        <v>94.5</v>
      </c>
      <c r="D6347">
        <v>94.650002000000001</v>
      </c>
      <c r="E6347">
        <v>94.260002</v>
      </c>
      <c r="F6347">
        <v>94.389999000000003</v>
      </c>
      <c r="G6347">
        <v>94.389999000000003</v>
      </c>
      <c r="H6347">
        <v>0</v>
      </c>
    </row>
    <row r="6348" spans="1:8" x14ac:dyDescent="0.25">
      <c r="A6348" s="1">
        <v>43052</v>
      </c>
      <c r="B6348" s="1" t="str">
        <f t="shared" si="99"/>
        <v>2017M11</v>
      </c>
      <c r="C6348">
        <v>94.410004000000001</v>
      </c>
      <c r="D6348">
        <v>94.639999000000003</v>
      </c>
      <c r="E6348">
        <v>94.400002000000001</v>
      </c>
      <c r="F6348">
        <v>94.489998</v>
      </c>
      <c r="G6348">
        <v>94.489998</v>
      </c>
      <c r="H6348">
        <v>0</v>
      </c>
    </row>
    <row r="6349" spans="1:8" x14ac:dyDescent="0.25">
      <c r="A6349" s="1">
        <v>43053</v>
      </c>
      <c r="B6349" s="1" t="str">
        <f t="shared" si="99"/>
        <v>2017M11</v>
      </c>
      <c r="C6349">
        <v>94.519997000000004</v>
      </c>
      <c r="D6349">
        <v>94.540001000000004</v>
      </c>
      <c r="E6349">
        <v>93.75</v>
      </c>
      <c r="F6349">
        <v>93.830001999999993</v>
      </c>
      <c r="G6349">
        <v>93.830001999999993</v>
      </c>
      <c r="H6349">
        <v>0</v>
      </c>
    </row>
    <row r="6350" spans="1:8" x14ac:dyDescent="0.25">
      <c r="A6350" s="1">
        <v>43054</v>
      </c>
      <c r="B6350" s="1" t="str">
        <f t="shared" si="99"/>
        <v>2017M11</v>
      </c>
      <c r="C6350">
        <v>93.860000999999997</v>
      </c>
      <c r="D6350">
        <v>93.910004000000001</v>
      </c>
      <c r="E6350">
        <v>93.400002000000001</v>
      </c>
      <c r="F6350">
        <v>93.809997999999993</v>
      </c>
      <c r="G6350">
        <v>93.809997999999993</v>
      </c>
      <c r="H6350">
        <v>0</v>
      </c>
    </row>
    <row r="6351" spans="1:8" x14ac:dyDescent="0.25">
      <c r="A6351" s="1">
        <v>43055</v>
      </c>
      <c r="B6351" s="1" t="str">
        <f t="shared" si="99"/>
        <v>2017M11</v>
      </c>
      <c r="C6351">
        <v>93.839995999999999</v>
      </c>
      <c r="D6351">
        <v>94</v>
      </c>
      <c r="E6351">
        <v>93.769997000000004</v>
      </c>
      <c r="F6351">
        <v>93.93</v>
      </c>
      <c r="G6351">
        <v>93.93</v>
      </c>
      <c r="H6351">
        <v>0</v>
      </c>
    </row>
    <row r="6352" spans="1:8" x14ac:dyDescent="0.25">
      <c r="A6352" s="1">
        <v>43056</v>
      </c>
      <c r="B6352" s="1" t="str">
        <f t="shared" si="99"/>
        <v>2017M11</v>
      </c>
      <c r="C6352">
        <v>93.870002999999997</v>
      </c>
      <c r="D6352">
        <v>93.93</v>
      </c>
      <c r="E6352">
        <v>93.510002</v>
      </c>
      <c r="F6352">
        <v>93.660004000000001</v>
      </c>
      <c r="G6352">
        <v>93.660004000000001</v>
      </c>
      <c r="H6352">
        <v>0</v>
      </c>
    </row>
    <row r="6353" spans="1:8" x14ac:dyDescent="0.25">
      <c r="A6353" s="1">
        <v>43059</v>
      </c>
      <c r="B6353" s="1" t="str">
        <f t="shared" si="99"/>
        <v>2017M11</v>
      </c>
      <c r="C6353">
        <v>93.709998999999996</v>
      </c>
      <c r="D6353">
        <v>94.099997999999999</v>
      </c>
      <c r="E6353">
        <v>93.580001999999993</v>
      </c>
      <c r="F6353">
        <v>94.080001999999993</v>
      </c>
      <c r="G6353">
        <v>94.080001999999993</v>
      </c>
      <c r="H6353">
        <v>0</v>
      </c>
    </row>
    <row r="6354" spans="1:8" x14ac:dyDescent="0.25">
      <c r="A6354" s="1">
        <v>43060</v>
      </c>
      <c r="B6354" s="1" t="str">
        <f t="shared" si="99"/>
        <v>2017M11</v>
      </c>
      <c r="C6354">
        <v>94.040001000000004</v>
      </c>
      <c r="D6354">
        <v>94.169998000000007</v>
      </c>
      <c r="E6354">
        <v>93.879997000000003</v>
      </c>
      <c r="F6354">
        <v>93.949996999999996</v>
      </c>
      <c r="G6354">
        <v>93.949996999999996</v>
      </c>
      <c r="H6354">
        <v>0</v>
      </c>
    </row>
    <row r="6355" spans="1:8" x14ac:dyDescent="0.25">
      <c r="A6355" s="1">
        <v>43061</v>
      </c>
      <c r="B6355" s="1" t="str">
        <f t="shared" si="99"/>
        <v>2017M11</v>
      </c>
      <c r="C6355">
        <v>93.93</v>
      </c>
      <c r="D6355">
        <v>93.959998999999996</v>
      </c>
      <c r="E6355">
        <v>93.209998999999996</v>
      </c>
      <c r="F6355">
        <v>93.220000999999996</v>
      </c>
      <c r="G6355">
        <v>93.220000999999996</v>
      </c>
      <c r="H6355">
        <v>0</v>
      </c>
    </row>
    <row r="6356" spans="1:8" x14ac:dyDescent="0.25">
      <c r="A6356" s="1">
        <v>43063</v>
      </c>
      <c r="B6356" s="1" t="str">
        <f t="shared" si="99"/>
        <v>2017M11</v>
      </c>
      <c r="C6356">
        <v>93.129997000000003</v>
      </c>
      <c r="D6356">
        <v>93.25</v>
      </c>
      <c r="E6356">
        <v>92.68</v>
      </c>
      <c r="F6356">
        <v>92.760002</v>
      </c>
      <c r="G6356">
        <v>92.760002</v>
      </c>
      <c r="H6356">
        <v>0</v>
      </c>
    </row>
    <row r="6357" spans="1:8" x14ac:dyDescent="0.25">
      <c r="A6357" s="1">
        <v>43066</v>
      </c>
      <c r="B6357" s="1" t="str">
        <f t="shared" si="99"/>
        <v>2017M11</v>
      </c>
      <c r="C6357">
        <v>92.690002000000007</v>
      </c>
      <c r="D6357">
        <v>92.980002999999996</v>
      </c>
      <c r="E6357">
        <v>92.5</v>
      </c>
      <c r="F6357">
        <v>92.900002000000001</v>
      </c>
      <c r="G6357">
        <v>92.900002000000001</v>
      </c>
      <c r="H6357">
        <v>0</v>
      </c>
    </row>
    <row r="6358" spans="1:8" x14ac:dyDescent="0.25">
      <c r="A6358" s="1">
        <v>43067</v>
      </c>
      <c r="B6358" s="1" t="str">
        <f t="shared" si="99"/>
        <v>2017M11</v>
      </c>
      <c r="C6358">
        <v>92.889999000000003</v>
      </c>
      <c r="D6358">
        <v>93.339995999999999</v>
      </c>
      <c r="E6358">
        <v>92.830001999999993</v>
      </c>
      <c r="F6358">
        <v>93.260002</v>
      </c>
      <c r="G6358">
        <v>93.260002</v>
      </c>
      <c r="H6358">
        <v>0</v>
      </c>
    </row>
    <row r="6359" spans="1:8" x14ac:dyDescent="0.25">
      <c r="A6359" s="1">
        <v>43068</v>
      </c>
      <c r="B6359" s="1" t="str">
        <f t="shared" si="99"/>
        <v>2017M11</v>
      </c>
      <c r="C6359">
        <v>93.220000999999996</v>
      </c>
      <c r="D6359">
        <v>93.440002000000007</v>
      </c>
      <c r="E6359">
        <v>92.989998</v>
      </c>
      <c r="F6359">
        <v>93.260002</v>
      </c>
      <c r="G6359">
        <v>93.260002</v>
      </c>
      <c r="H6359">
        <v>0</v>
      </c>
    </row>
    <row r="6360" spans="1:8" x14ac:dyDescent="0.25">
      <c r="A6360" s="1">
        <v>43069</v>
      </c>
      <c r="B6360" s="1" t="str">
        <f t="shared" si="99"/>
        <v>2017M11</v>
      </c>
      <c r="C6360">
        <v>93.260002</v>
      </c>
      <c r="D6360">
        <v>93.510002</v>
      </c>
      <c r="E6360">
        <v>92.730002999999996</v>
      </c>
      <c r="F6360">
        <v>93.010002</v>
      </c>
      <c r="G6360">
        <v>93.010002</v>
      </c>
      <c r="H6360">
        <v>0</v>
      </c>
    </row>
    <row r="6361" spans="1:8" x14ac:dyDescent="0.25">
      <c r="A6361" s="1">
        <v>43070</v>
      </c>
      <c r="B6361" s="1" t="str">
        <f t="shared" si="99"/>
        <v>2017M12</v>
      </c>
      <c r="C6361">
        <v>93.029999000000004</v>
      </c>
      <c r="D6361">
        <v>93.25</v>
      </c>
      <c r="E6361">
        <v>92.599997999999999</v>
      </c>
      <c r="F6361">
        <v>92.900002000000001</v>
      </c>
      <c r="G6361">
        <v>92.900002000000001</v>
      </c>
      <c r="H6361">
        <v>0</v>
      </c>
    </row>
    <row r="6362" spans="1:8" x14ac:dyDescent="0.25">
      <c r="A6362" s="1">
        <v>43073</v>
      </c>
      <c r="B6362" s="1" t="str">
        <f t="shared" si="99"/>
        <v>2017M12</v>
      </c>
      <c r="C6362">
        <v>93.220000999999996</v>
      </c>
      <c r="D6362">
        <v>93.360000999999997</v>
      </c>
      <c r="E6362">
        <v>93.07</v>
      </c>
      <c r="F6362">
        <v>93.190002000000007</v>
      </c>
      <c r="G6362">
        <v>93.190002000000007</v>
      </c>
      <c r="H6362">
        <v>0</v>
      </c>
    </row>
    <row r="6363" spans="1:8" x14ac:dyDescent="0.25">
      <c r="A6363" s="1">
        <v>43074</v>
      </c>
      <c r="B6363" s="1" t="str">
        <f t="shared" si="99"/>
        <v>2017M12</v>
      </c>
      <c r="C6363">
        <v>93.089995999999999</v>
      </c>
      <c r="D6363">
        <v>93.489998</v>
      </c>
      <c r="E6363">
        <v>93.040001000000004</v>
      </c>
      <c r="F6363">
        <v>93.379997000000003</v>
      </c>
      <c r="G6363">
        <v>93.379997000000003</v>
      </c>
      <c r="H6363">
        <v>0</v>
      </c>
    </row>
    <row r="6364" spans="1:8" x14ac:dyDescent="0.25">
      <c r="A6364" s="1">
        <v>43075</v>
      </c>
      <c r="B6364" s="1" t="str">
        <f t="shared" si="99"/>
        <v>2017M12</v>
      </c>
      <c r="C6364">
        <v>93.309997999999993</v>
      </c>
      <c r="D6364">
        <v>93.650002000000001</v>
      </c>
      <c r="E6364">
        <v>93.169998000000007</v>
      </c>
      <c r="F6364">
        <v>93.610000999999997</v>
      </c>
      <c r="G6364">
        <v>93.610000999999997</v>
      </c>
      <c r="H6364">
        <v>0</v>
      </c>
    </row>
    <row r="6365" spans="1:8" x14ac:dyDescent="0.25">
      <c r="A6365" s="1">
        <v>43076</v>
      </c>
      <c r="B6365" s="1" t="str">
        <f t="shared" si="99"/>
        <v>2017M12</v>
      </c>
      <c r="C6365">
        <v>93.540001000000004</v>
      </c>
      <c r="D6365">
        <v>93.800003000000004</v>
      </c>
      <c r="E6365">
        <v>93.510002</v>
      </c>
      <c r="F6365">
        <v>93.800003000000004</v>
      </c>
      <c r="G6365">
        <v>93.800003000000004</v>
      </c>
      <c r="H6365">
        <v>0</v>
      </c>
    </row>
    <row r="6366" spans="1:8" x14ac:dyDescent="0.25">
      <c r="A6366" s="1">
        <v>43077</v>
      </c>
      <c r="B6366" s="1" t="str">
        <f t="shared" si="99"/>
        <v>2017M12</v>
      </c>
      <c r="C6366">
        <v>93.790001000000004</v>
      </c>
      <c r="D6366">
        <v>94.089995999999999</v>
      </c>
      <c r="E6366">
        <v>93.769997000000004</v>
      </c>
      <c r="F6366">
        <v>93.900002000000001</v>
      </c>
      <c r="G6366">
        <v>93.900002000000001</v>
      </c>
      <c r="H6366">
        <v>0</v>
      </c>
    </row>
    <row r="6367" spans="1:8" x14ac:dyDescent="0.25">
      <c r="A6367" s="1">
        <v>43080</v>
      </c>
      <c r="B6367" s="1" t="str">
        <f t="shared" si="99"/>
        <v>2017M12</v>
      </c>
      <c r="C6367">
        <v>93.919998000000007</v>
      </c>
      <c r="D6367">
        <v>93.980002999999996</v>
      </c>
      <c r="E6367">
        <v>93.669998000000007</v>
      </c>
      <c r="F6367">
        <v>93.870002999999997</v>
      </c>
      <c r="G6367">
        <v>93.870002999999997</v>
      </c>
      <c r="H6367">
        <v>0</v>
      </c>
    </row>
    <row r="6368" spans="1:8" x14ac:dyDescent="0.25">
      <c r="A6368" s="1">
        <v>43081</v>
      </c>
      <c r="B6368" s="1" t="str">
        <f t="shared" si="99"/>
        <v>2017M12</v>
      </c>
      <c r="C6368">
        <v>93.910004000000001</v>
      </c>
      <c r="D6368">
        <v>94.220000999999996</v>
      </c>
      <c r="E6368">
        <v>93.760002</v>
      </c>
      <c r="F6368">
        <v>94.099997999999999</v>
      </c>
      <c r="G6368">
        <v>94.099997999999999</v>
      </c>
      <c r="H6368">
        <v>0</v>
      </c>
    </row>
    <row r="6369" spans="1:8" x14ac:dyDescent="0.25">
      <c r="A6369" s="1">
        <v>43082</v>
      </c>
      <c r="B6369" s="1" t="str">
        <f t="shared" si="99"/>
        <v>2017M12</v>
      </c>
      <c r="C6369">
        <v>94.059997999999993</v>
      </c>
      <c r="D6369">
        <v>94.110000999999997</v>
      </c>
      <c r="E6369">
        <v>93.410004000000001</v>
      </c>
      <c r="F6369">
        <v>93.43</v>
      </c>
      <c r="G6369">
        <v>93.43</v>
      </c>
      <c r="H6369">
        <v>0</v>
      </c>
    </row>
    <row r="6370" spans="1:8" x14ac:dyDescent="0.25">
      <c r="A6370" s="1">
        <v>43083</v>
      </c>
      <c r="B6370" s="1" t="str">
        <f t="shared" si="99"/>
        <v>2017M12</v>
      </c>
      <c r="C6370">
        <v>93.410004000000001</v>
      </c>
      <c r="D6370">
        <v>93.760002</v>
      </c>
      <c r="E6370">
        <v>93.279999000000004</v>
      </c>
      <c r="F6370">
        <v>93.489998</v>
      </c>
      <c r="G6370">
        <v>93.489998</v>
      </c>
      <c r="H6370">
        <v>0</v>
      </c>
    </row>
    <row r="6371" spans="1:8" x14ac:dyDescent="0.25">
      <c r="A6371" s="1">
        <v>43084</v>
      </c>
      <c r="B6371" s="1" t="str">
        <f t="shared" si="99"/>
        <v>2017M12</v>
      </c>
      <c r="C6371">
        <v>93.650002000000001</v>
      </c>
      <c r="D6371">
        <v>94</v>
      </c>
      <c r="E6371">
        <v>93.410004000000001</v>
      </c>
      <c r="F6371">
        <v>93.93</v>
      </c>
      <c r="G6371">
        <v>93.93</v>
      </c>
      <c r="H6371">
        <v>0</v>
      </c>
    </row>
    <row r="6372" spans="1:8" x14ac:dyDescent="0.25">
      <c r="A6372" s="1">
        <v>43087</v>
      </c>
      <c r="B6372" s="1" t="str">
        <f t="shared" si="99"/>
        <v>2017M12</v>
      </c>
      <c r="C6372">
        <v>93.980002999999996</v>
      </c>
      <c r="D6372">
        <v>94.029999000000004</v>
      </c>
      <c r="E6372">
        <v>93.379997000000003</v>
      </c>
      <c r="F6372">
        <v>93.699996999999996</v>
      </c>
      <c r="G6372">
        <v>93.699996999999996</v>
      </c>
      <c r="H6372">
        <v>0</v>
      </c>
    </row>
    <row r="6373" spans="1:8" x14ac:dyDescent="0.25">
      <c r="A6373" s="1">
        <v>43088</v>
      </c>
      <c r="B6373" s="1" t="str">
        <f t="shared" si="99"/>
        <v>2017M12</v>
      </c>
      <c r="C6373">
        <v>93.709998999999996</v>
      </c>
      <c r="D6373">
        <v>93.760002</v>
      </c>
      <c r="E6373">
        <v>93.43</v>
      </c>
      <c r="F6373">
        <v>93.470000999999996</v>
      </c>
      <c r="G6373">
        <v>93.470000999999996</v>
      </c>
      <c r="H6373">
        <v>0</v>
      </c>
    </row>
    <row r="6374" spans="1:8" x14ac:dyDescent="0.25">
      <c r="A6374" s="1">
        <v>43089</v>
      </c>
      <c r="B6374" s="1" t="str">
        <f t="shared" si="99"/>
        <v>2017M12</v>
      </c>
      <c r="C6374">
        <v>93.5</v>
      </c>
      <c r="D6374">
        <v>93.540001000000004</v>
      </c>
      <c r="E6374">
        <v>93.160004000000001</v>
      </c>
      <c r="F6374">
        <v>93.349997999999999</v>
      </c>
      <c r="G6374">
        <v>93.349997999999999</v>
      </c>
      <c r="H6374">
        <v>0</v>
      </c>
    </row>
    <row r="6375" spans="1:8" x14ac:dyDescent="0.25">
      <c r="A6375" s="1">
        <v>43090</v>
      </c>
      <c r="B6375" s="1" t="str">
        <f t="shared" si="99"/>
        <v>2017M12</v>
      </c>
      <c r="C6375">
        <v>93.309997999999993</v>
      </c>
      <c r="D6375">
        <v>93.5</v>
      </c>
      <c r="E6375">
        <v>93.239998</v>
      </c>
      <c r="F6375">
        <v>93.279999000000004</v>
      </c>
      <c r="G6375">
        <v>93.279999000000004</v>
      </c>
      <c r="H6375">
        <v>0</v>
      </c>
    </row>
    <row r="6376" spans="1:8" x14ac:dyDescent="0.25">
      <c r="A6376" s="1">
        <v>43091</v>
      </c>
      <c r="B6376" s="1" t="str">
        <f t="shared" si="99"/>
        <v>2017M12</v>
      </c>
      <c r="C6376">
        <v>93.370002999999997</v>
      </c>
      <c r="D6376">
        <v>93.559997999999993</v>
      </c>
      <c r="E6376">
        <v>93.309997999999993</v>
      </c>
      <c r="F6376">
        <v>93.349997999999999</v>
      </c>
      <c r="G6376">
        <v>93.349997999999999</v>
      </c>
      <c r="H6376">
        <v>0</v>
      </c>
    </row>
    <row r="6377" spans="1:8" x14ac:dyDescent="0.25">
      <c r="A6377" s="1">
        <v>43095</v>
      </c>
      <c r="B6377" s="1" t="str">
        <f t="shared" si="99"/>
        <v>2017M12</v>
      </c>
      <c r="C6377">
        <v>93.25</v>
      </c>
      <c r="D6377">
        <v>93.400002000000001</v>
      </c>
      <c r="E6377">
        <v>93.199996999999996</v>
      </c>
      <c r="F6377">
        <v>93.260002</v>
      </c>
      <c r="G6377">
        <v>93.260002</v>
      </c>
      <c r="H6377">
        <v>0</v>
      </c>
    </row>
    <row r="6378" spans="1:8" x14ac:dyDescent="0.25">
      <c r="A6378" s="1">
        <v>43096</v>
      </c>
      <c r="B6378" s="1" t="str">
        <f t="shared" si="99"/>
        <v>2017M12</v>
      </c>
      <c r="C6378">
        <v>93.300003000000004</v>
      </c>
      <c r="D6378">
        <v>93.309997999999993</v>
      </c>
      <c r="E6378">
        <v>92.959998999999996</v>
      </c>
      <c r="F6378">
        <v>93.029999000000004</v>
      </c>
      <c r="G6378">
        <v>93.029999000000004</v>
      </c>
      <c r="H6378">
        <v>0</v>
      </c>
    </row>
    <row r="6379" spans="1:8" x14ac:dyDescent="0.25">
      <c r="A6379" s="1">
        <v>43097</v>
      </c>
      <c r="B6379" s="1" t="str">
        <f t="shared" si="99"/>
        <v>2017M12</v>
      </c>
      <c r="C6379">
        <v>93</v>
      </c>
      <c r="D6379">
        <v>93.019997000000004</v>
      </c>
      <c r="E6379">
        <v>92.57</v>
      </c>
      <c r="F6379">
        <v>92.599997999999999</v>
      </c>
      <c r="G6379">
        <v>92.599997999999999</v>
      </c>
      <c r="H6379">
        <v>0</v>
      </c>
    </row>
    <row r="6380" spans="1:8" x14ac:dyDescent="0.25">
      <c r="A6380" s="1">
        <v>43098</v>
      </c>
      <c r="B6380" s="1" t="str">
        <f t="shared" si="99"/>
        <v>2017M12</v>
      </c>
      <c r="C6380">
        <v>92.669998000000007</v>
      </c>
      <c r="D6380">
        <v>92.669998000000007</v>
      </c>
      <c r="E6380">
        <v>92.080001999999993</v>
      </c>
      <c r="F6380">
        <v>92.120002999999997</v>
      </c>
      <c r="G6380">
        <v>92.120002999999997</v>
      </c>
      <c r="H6380">
        <v>0</v>
      </c>
    </row>
    <row r="6381" spans="1:8" x14ac:dyDescent="0.25">
      <c r="A6381" s="1">
        <v>43102</v>
      </c>
      <c r="B6381" s="1" t="str">
        <f t="shared" si="99"/>
        <v>2018M1</v>
      </c>
      <c r="C6381">
        <v>92.239998</v>
      </c>
      <c r="D6381">
        <v>92.25</v>
      </c>
      <c r="E6381">
        <v>91.75</v>
      </c>
      <c r="F6381">
        <v>91.849997999999999</v>
      </c>
      <c r="G6381">
        <v>91.849997999999999</v>
      </c>
      <c r="H6381">
        <v>0</v>
      </c>
    </row>
    <row r="6382" spans="1:8" x14ac:dyDescent="0.25">
      <c r="A6382" s="1">
        <v>43103</v>
      </c>
      <c r="B6382" s="1" t="str">
        <f t="shared" si="99"/>
        <v>2018M1</v>
      </c>
      <c r="C6382">
        <v>91.82</v>
      </c>
      <c r="D6382">
        <v>92.260002</v>
      </c>
      <c r="E6382">
        <v>91.809997999999993</v>
      </c>
      <c r="F6382">
        <v>92.160004000000001</v>
      </c>
      <c r="G6382">
        <v>92.160004000000001</v>
      </c>
      <c r="H6382">
        <v>0</v>
      </c>
    </row>
    <row r="6383" spans="1:8" x14ac:dyDescent="0.25">
      <c r="A6383" s="1">
        <v>43104</v>
      </c>
      <c r="B6383" s="1" t="str">
        <f t="shared" si="99"/>
        <v>2018M1</v>
      </c>
      <c r="C6383">
        <v>92.220000999999996</v>
      </c>
      <c r="D6383">
        <v>92.260002</v>
      </c>
      <c r="E6383">
        <v>91.800003000000004</v>
      </c>
      <c r="F6383">
        <v>91.849997999999999</v>
      </c>
      <c r="G6383">
        <v>91.849997999999999</v>
      </c>
      <c r="H6383">
        <v>0</v>
      </c>
    </row>
    <row r="6384" spans="1:8" x14ac:dyDescent="0.25">
      <c r="A6384" s="1">
        <v>43105</v>
      </c>
      <c r="B6384" s="1" t="str">
        <f t="shared" si="99"/>
        <v>2018M1</v>
      </c>
      <c r="C6384">
        <v>91.870002999999997</v>
      </c>
      <c r="D6384">
        <v>92.099997999999999</v>
      </c>
      <c r="E6384">
        <v>91.779999000000004</v>
      </c>
      <c r="F6384">
        <v>91.949996999999996</v>
      </c>
      <c r="G6384">
        <v>91.949996999999996</v>
      </c>
      <c r="H6384">
        <v>0</v>
      </c>
    </row>
    <row r="6385" spans="1:8" x14ac:dyDescent="0.25">
      <c r="A6385" s="1">
        <v>43108</v>
      </c>
      <c r="B6385" s="1" t="str">
        <f t="shared" si="99"/>
        <v>2018M1</v>
      </c>
      <c r="C6385">
        <v>92.059997999999993</v>
      </c>
      <c r="D6385">
        <v>92.400002000000001</v>
      </c>
      <c r="E6385">
        <v>91.879997000000003</v>
      </c>
      <c r="F6385">
        <v>92.330001999999993</v>
      </c>
      <c r="G6385">
        <v>92.330001999999993</v>
      </c>
      <c r="H6385">
        <v>0</v>
      </c>
    </row>
    <row r="6386" spans="1:8" x14ac:dyDescent="0.25">
      <c r="A6386" s="1">
        <v>43109</v>
      </c>
      <c r="B6386" s="1" t="str">
        <f t="shared" si="99"/>
        <v>2018M1</v>
      </c>
      <c r="C6386">
        <v>92.339995999999999</v>
      </c>
      <c r="D6386">
        <v>92.639999000000003</v>
      </c>
      <c r="E6386">
        <v>92.209998999999996</v>
      </c>
      <c r="F6386">
        <v>92.529999000000004</v>
      </c>
      <c r="G6386">
        <v>92.529999000000004</v>
      </c>
      <c r="H6386">
        <v>0</v>
      </c>
    </row>
    <row r="6387" spans="1:8" x14ac:dyDescent="0.25">
      <c r="A6387" s="1">
        <v>43110</v>
      </c>
      <c r="B6387" s="1" t="str">
        <f t="shared" si="99"/>
        <v>2018M1</v>
      </c>
      <c r="C6387">
        <v>92.57</v>
      </c>
      <c r="D6387">
        <v>92.580001999999993</v>
      </c>
      <c r="E6387">
        <v>91.919998000000007</v>
      </c>
      <c r="F6387">
        <v>92.330001999999993</v>
      </c>
      <c r="G6387">
        <v>92.330001999999993</v>
      </c>
      <c r="H6387">
        <v>0</v>
      </c>
    </row>
    <row r="6388" spans="1:8" x14ac:dyDescent="0.25">
      <c r="A6388" s="1">
        <v>43111</v>
      </c>
      <c r="B6388" s="1" t="str">
        <f t="shared" si="99"/>
        <v>2018M1</v>
      </c>
      <c r="C6388">
        <v>92.330001999999993</v>
      </c>
      <c r="D6388">
        <v>92.550003000000004</v>
      </c>
      <c r="E6388">
        <v>91.790001000000004</v>
      </c>
      <c r="F6388">
        <v>91.849997999999999</v>
      </c>
      <c r="G6388">
        <v>91.849997999999999</v>
      </c>
      <c r="H6388">
        <v>0</v>
      </c>
    </row>
    <row r="6389" spans="1:8" x14ac:dyDescent="0.25">
      <c r="A6389" s="1">
        <v>43112</v>
      </c>
      <c r="B6389" s="1" t="str">
        <f t="shared" si="99"/>
        <v>2018M1</v>
      </c>
      <c r="C6389">
        <v>91.849997999999999</v>
      </c>
      <c r="D6389">
        <v>91.879997000000003</v>
      </c>
      <c r="E6389">
        <v>90.900002000000001</v>
      </c>
      <c r="F6389">
        <v>90.970000999999996</v>
      </c>
      <c r="G6389">
        <v>90.970000999999996</v>
      </c>
      <c r="H6389">
        <v>0</v>
      </c>
    </row>
    <row r="6390" spans="1:8" x14ac:dyDescent="0.25">
      <c r="A6390" s="1">
        <v>43116</v>
      </c>
      <c r="B6390" s="1" t="str">
        <f t="shared" si="99"/>
        <v>2018M1</v>
      </c>
      <c r="C6390">
        <v>90.440002000000007</v>
      </c>
      <c r="D6390">
        <v>90.830001999999993</v>
      </c>
      <c r="E6390">
        <v>90.339995999999999</v>
      </c>
      <c r="F6390">
        <v>90.389999000000003</v>
      </c>
      <c r="G6390">
        <v>90.389999000000003</v>
      </c>
      <c r="H6390">
        <v>0</v>
      </c>
    </row>
    <row r="6391" spans="1:8" x14ac:dyDescent="0.25">
      <c r="A6391" s="1">
        <v>43117</v>
      </c>
      <c r="B6391" s="1" t="str">
        <f t="shared" si="99"/>
        <v>2018M1</v>
      </c>
      <c r="C6391">
        <v>90.400002000000001</v>
      </c>
      <c r="D6391">
        <v>90.82</v>
      </c>
      <c r="E6391">
        <v>90.339995999999999</v>
      </c>
      <c r="F6391">
        <v>90.540001000000004</v>
      </c>
      <c r="G6391">
        <v>90.540001000000004</v>
      </c>
      <c r="H6391">
        <v>0</v>
      </c>
    </row>
    <row r="6392" spans="1:8" x14ac:dyDescent="0.25">
      <c r="A6392" s="1">
        <v>43118</v>
      </c>
      <c r="B6392" s="1" t="str">
        <f t="shared" si="99"/>
        <v>2018M1</v>
      </c>
      <c r="C6392">
        <v>90.779999000000004</v>
      </c>
      <c r="D6392">
        <v>91</v>
      </c>
      <c r="E6392">
        <v>90.110000999999997</v>
      </c>
      <c r="F6392">
        <v>90.5</v>
      </c>
      <c r="G6392">
        <v>90.5</v>
      </c>
      <c r="H6392">
        <v>0</v>
      </c>
    </row>
    <row r="6393" spans="1:8" x14ac:dyDescent="0.25">
      <c r="A6393" s="1">
        <v>43119</v>
      </c>
      <c r="B6393" s="1" t="str">
        <f t="shared" si="99"/>
        <v>2018M1</v>
      </c>
      <c r="C6393">
        <v>90.5</v>
      </c>
      <c r="D6393">
        <v>90.980002999999996</v>
      </c>
      <c r="E6393">
        <v>90.410004000000001</v>
      </c>
      <c r="F6393">
        <v>90.57</v>
      </c>
      <c r="G6393">
        <v>90.57</v>
      </c>
      <c r="H6393">
        <v>0</v>
      </c>
    </row>
    <row r="6394" spans="1:8" x14ac:dyDescent="0.25">
      <c r="A6394" s="1">
        <v>43122</v>
      </c>
      <c r="B6394" s="1" t="str">
        <f t="shared" si="99"/>
        <v>2018M1</v>
      </c>
      <c r="C6394">
        <v>90.669998000000007</v>
      </c>
      <c r="D6394">
        <v>90.699996999999996</v>
      </c>
      <c r="E6394">
        <v>90.160004000000001</v>
      </c>
      <c r="F6394">
        <v>90.400002000000001</v>
      </c>
      <c r="G6394">
        <v>90.400002000000001</v>
      </c>
      <c r="H6394">
        <v>0</v>
      </c>
    </row>
    <row r="6395" spans="1:8" x14ac:dyDescent="0.25">
      <c r="A6395" s="1">
        <v>43123</v>
      </c>
      <c r="B6395" s="1" t="str">
        <f t="shared" si="99"/>
        <v>2018M1</v>
      </c>
      <c r="C6395">
        <v>90.389999000000003</v>
      </c>
      <c r="D6395">
        <v>90.699996999999996</v>
      </c>
      <c r="E6395">
        <v>90.089995999999999</v>
      </c>
      <c r="F6395">
        <v>90.120002999999997</v>
      </c>
      <c r="G6395">
        <v>90.120002999999997</v>
      </c>
      <c r="H6395">
        <v>0</v>
      </c>
    </row>
    <row r="6396" spans="1:8" x14ac:dyDescent="0.25">
      <c r="A6396" s="1">
        <v>43124</v>
      </c>
      <c r="B6396" s="1" t="str">
        <f t="shared" si="99"/>
        <v>2018M1</v>
      </c>
      <c r="C6396">
        <v>90</v>
      </c>
      <c r="D6396">
        <v>90.589995999999999</v>
      </c>
      <c r="E6396">
        <v>89.209998999999996</v>
      </c>
      <c r="F6396">
        <v>89.209998999999996</v>
      </c>
      <c r="G6396">
        <v>89.209998999999996</v>
      </c>
      <c r="H6396">
        <v>0</v>
      </c>
    </row>
    <row r="6397" spans="1:8" x14ac:dyDescent="0.25">
      <c r="A6397" s="1">
        <v>43125</v>
      </c>
      <c r="B6397" s="1" t="str">
        <f t="shared" si="99"/>
        <v>2018M1</v>
      </c>
      <c r="C6397">
        <v>89.32</v>
      </c>
      <c r="D6397">
        <v>90.110000999999997</v>
      </c>
      <c r="E6397">
        <v>89.160004000000001</v>
      </c>
      <c r="F6397">
        <v>89.389999000000003</v>
      </c>
      <c r="G6397">
        <v>89.389999000000003</v>
      </c>
      <c r="H6397">
        <v>0</v>
      </c>
    </row>
    <row r="6398" spans="1:8" x14ac:dyDescent="0.25">
      <c r="A6398" s="1">
        <v>43126</v>
      </c>
      <c r="B6398" s="1" t="str">
        <f t="shared" si="99"/>
        <v>2018M1</v>
      </c>
      <c r="C6398">
        <v>89.400002000000001</v>
      </c>
      <c r="D6398">
        <v>89.580001999999993</v>
      </c>
      <c r="E6398">
        <v>88.440002000000007</v>
      </c>
      <c r="F6398">
        <v>89.07</v>
      </c>
      <c r="G6398">
        <v>89.07</v>
      </c>
      <c r="H6398">
        <v>0</v>
      </c>
    </row>
    <row r="6399" spans="1:8" x14ac:dyDescent="0.25">
      <c r="A6399" s="1">
        <v>43129</v>
      </c>
      <c r="B6399" s="1" t="str">
        <f t="shared" si="99"/>
        <v>2018M1</v>
      </c>
      <c r="C6399">
        <v>89.019997000000004</v>
      </c>
      <c r="D6399">
        <v>89.620002999999997</v>
      </c>
      <c r="E6399">
        <v>89.010002</v>
      </c>
      <c r="F6399">
        <v>89.309997999999993</v>
      </c>
      <c r="G6399">
        <v>89.309997999999993</v>
      </c>
      <c r="H6399">
        <v>0</v>
      </c>
    </row>
    <row r="6400" spans="1:8" x14ac:dyDescent="0.25">
      <c r="A6400" s="1">
        <v>43130</v>
      </c>
      <c r="B6400" s="1" t="str">
        <f t="shared" si="99"/>
        <v>2018M1</v>
      </c>
      <c r="C6400">
        <v>89.370002999999997</v>
      </c>
      <c r="D6400">
        <v>89.639999000000003</v>
      </c>
      <c r="E6400">
        <v>88.910004000000001</v>
      </c>
      <c r="F6400">
        <v>89.190002000000007</v>
      </c>
      <c r="G6400">
        <v>89.190002000000007</v>
      </c>
      <c r="H6400">
        <v>0</v>
      </c>
    </row>
    <row r="6401" spans="1:8" x14ac:dyDescent="0.25">
      <c r="A6401" s="1">
        <v>43131</v>
      </c>
      <c r="B6401" s="1" t="str">
        <f t="shared" si="99"/>
        <v>2018M1</v>
      </c>
      <c r="C6401">
        <v>89.099997999999999</v>
      </c>
      <c r="D6401">
        <v>89.300003000000004</v>
      </c>
      <c r="E6401">
        <v>88.779999000000004</v>
      </c>
      <c r="F6401">
        <v>89.129997000000003</v>
      </c>
      <c r="G6401">
        <v>89.129997000000003</v>
      </c>
      <c r="H6401">
        <v>0</v>
      </c>
    </row>
    <row r="6402" spans="1:8" x14ac:dyDescent="0.25">
      <c r="A6402" s="1">
        <v>43132</v>
      </c>
      <c r="B6402" s="1" t="str">
        <f t="shared" si="99"/>
        <v>2018M2</v>
      </c>
      <c r="C6402">
        <v>89.040001000000004</v>
      </c>
      <c r="D6402">
        <v>89.330001999999993</v>
      </c>
      <c r="E6402">
        <v>88.559997999999993</v>
      </c>
      <c r="F6402">
        <v>88.669998000000007</v>
      </c>
      <c r="G6402">
        <v>88.669998000000007</v>
      </c>
      <c r="H6402">
        <v>0</v>
      </c>
    </row>
    <row r="6403" spans="1:8" x14ac:dyDescent="0.25">
      <c r="A6403" s="1">
        <v>43133</v>
      </c>
      <c r="B6403" s="1" t="str">
        <f t="shared" ref="B6403:B6466" si="100">YEAR(A6403)&amp;"M"&amp;MONTH(A6403)</f>
        <v>2018M2</v>
      </c>
      <c r="C6403">
        <v>88.639999000000003</v>
      </c>
      <c r="D6403">
        <v>89.43</v>
      </c>
      <c r="E6403">
        <v>88.589995999999999</v>
      </c>
      <c r="F6403">
        <v>89.199996999999996</v>
      </c>
      <c r="G6403">
        <v>89.199996999999996</v>
      </c>
      <c r="H6403">
        <v>0</v>
      </c>
    </row>
    <row r="6404" spans="1:8" x14ac:dyDescent="0.25">
      <c r="A6404" s="1">
        <v>43136</v>
      </c>
      <c r="B6404" s="1" t="str">
        <f t="shared" si="100"/>
        <v>2018M2</v>
      </c>
      <c r="C6404">
        <v>89.190002000000007</v>
      </c>
      <c r="D6404">
        <v>89.669998000000007</v>
      </c>
      <c r="E6404">
        <v>89.019997000000004</v>
      </c>
      <c r="F6404">
        <v>89.550003000000004</v>
      </c>
      <c r="G6404">
        <v>89.550003000000004</v>
      </c>
      <c r="H6404">
        <v>0</v>
      </c>
    </row>
    <row r="6405" spans="1:8" x14ac:dyDescent="0.25">
      <c r="A6405" s="1">
        <v>43137</v>
      </c>
      <c r="B6405" s="1" t="str">
        <f t="shared" si="100"/>
        <v>2018M2</v>
      </c>
      <c r="C6405">
        <v>89.660004000000001</v>
      </c>
      <c r="D6405">
        <v>90.029999000000004</v>
      </c>
      <c r="E6405">
        <v>89.370002999999997</v>
      </c>
      <c r="F6405">
        <v>89.589995999999999</v>
      </c>
      <c r="G6405">
        <v>89.589995999999999</v>
      </c>
      <c r="H6405">
        <v>0</v>
      </c>
    </row>
    <row r="6406" spans="1:8" x14ac:dyDescent="0.25">
      <c r="A6406" s="1">
        <v>43138</v>
      </c>
      <c r="B6406" s="1" t="str">
        <f t="shared" si="100"/>
        <v>2018M2</v>
      </c>
      <c r="C6406">
        <v>89.629997000000003</v>
      </c>
      <c r="D6406">
        <v>90.400002000000001</v>
      </c>
      <c r="E6406">
        <v>89.470000999999996</v>
      </c>
      <c r="F6406">
        <v>90.260002</v>
      </c>
      <c r="G6406">
        <v>90.260002</v>
      </c>
      <c r="H6406">
        <v>0</v>
      </c>
    </row>
    <row r="6407" spans="1:8" x14ac:dyDescent="0.25">
      <c r="A6407" s="1">
        <v>43139</v>
      </c>
      <c r="B6407" s="1" t="str">
        <f t="shared" si="100"/>
        <v>2018M2</v>
      </c>
      <c r="C6407">
        <v>90.269997000000004</v>
      </c>
      <c r="D6407">
        <v>90.57</v>
      </c>
      <c r="E6407">
        <v>90.010002</v>
      </c>
      <c r="F6407">
        <v>90.230002999999996</v>
      </c>
      <c r="G6407">
        <v>90.230002999999996</v>
      </c>
      <c r="H6407">
        <v>0</v>
      </c>
    </row>
    <row r="6408" spans="1:8" x14ac:dyDescent="0.25">
      <c r="A6408" s="1">
        <v>43140</v>
      </c>
      <c r="B6408" s="1" t="str">
        <f t="shared" si="100"/>
        <v>2018M2</v>
      </c>
      <c r="C6408">
        <v>90.25</v>
      </c>
      <c r="D6408">
        <v>90.559997999999993</v>
      </c>
      <c r="E6408">
        <v>90.120002999999997</v>
      </c>
      <c r="F6408">
        <v>90.440002000000007</v>
      </c>
      <c r="G6408">
        <v>90.440002000000007</v>
      </c>
      <c r="H6408">
        <v>0</v>
      </c>
    </row>
    <row r="6409" spans="1:8" x14ac:dyDescent="0.25">
      <c r="A6409" s="1">
        <v>43143</v>
      </c>
      <c r="B6409" s="1" t="str">
        <f t="shared" si="100"/>
        <v>2018M2</v>
      </c>
      <c r="C6409">
        <v>90.330001999999993</v>
      </c>
      <c r="D6409">
        <v>90.43</v>
      </c>
      <c r="E6409">
        <v>90.07</v>
      </c>
      <c r="F6409">
        <v>90.209998999999996</v>
      </c>
      <c r="G6409">
        <v>90.209998999999996</v>
      </c>
      <c r="H6409">
        <v>0</v>
      </c>
    </row>
    <row r="6410" spans="1:8" x14ac:dyDescent="0.25">
      <c r="A6410" s="1">
        <v>43144</v>
      </c>
      <c r="B6410" s="1" t="str">
        <f t="shared" si="100"/>
        <v>2018M2</v>
      </c>
      <c r="C6410">
        <v>90.089995999999999</v>
      </c>
      <c r="D6410">
        <v>90.18</v>
      </c>
      <c r="E6410">
        <v>89.610000999999997</v>
      </c>
      <c r="F6410">
        <v>89.699996999999996</v>
      </c>
      <c r="G6410">
        <v>89.699996999999996</v>
      </c>
      <c r="H6410">
        <v>0</v>
      </c>
    </row>
    <row r="6411" spans="1:8" x14ac:dyDescent="0.25">
      <c r="A6411" s="1">
        <v>43145</v>
      </c>
      <c r="B6411" s="1" t="str">
        <f t="shared" si="100"/>
        <v>2018M2</v>
      </c>
      <c r="C6411">
        <v>89.690002000000007</v>
      </c>
      <c r="D6411">
        <v>90.120002999999997</v>
      </c>
      <c r="E6411">
        <v>88.940002000000007</v>
      </c>
      <c r="F6411">
        <v>89.120002999999997</v>
      </c>
      <c r="G6411">
        <v>89.120002999999997</v>
      </c>
      <c r="H6411">
        <v>0</v>
      </c>
    </row>
    <row r="6412" spans="1:8" x14ac:dyDescent="0.25">
      <c r="A6412" s="1">
        <v>43146</v>
      </c>
      <c r="B6412" s="1" t="str">
        <f t="shared" si="100"/>
        <v>2018M2</v>
      </c>
      <c r="C6412">
        <v>88.959998999999996</v>
      </c>
      <c r="D6412">
        <v>89</v>
      </c>
      <c r="E6412">
        <v>88.540001000000004</v>
      </c>
      <c r="F6412">
        <v>88.589995999999999</v>
      </c>
      <c r="G6412">
        <v>88.589995999999999</v>
      </c>
      <c r="H6412">
        <v>0</v>
      </c>
    </row>
    <row r="6413" spans="1:8" x14ac:dyDescent="0.25">
      <c r="A6413" s="1">
        <v>43147</v>
      </c>
      <c r="B6413" s="1" t="str">
        <f t="shared" si="100"/>
        <v>2018M2</v>
      </c>
      <c r="C6413">
        <v>88.57</v>
      </c>
      <c r="D6413">
        <v>89.230002999999996</v>
      </c>
      <c r="E6413">
        <v>88.25</v>
      </c>
      <c r="F6413">
        <v>89.099997999999999</v>
      </c>
      <c r="G6413">
        <v>89.099997999999999</v>
      </c>
      <c r="H6413">
        <v>0</v>
      </c>
    </row>
    <row r="6414" spans="1:8" x14ac:dyDescent="0.25">
      <c r="A6414" s="1">
        <v>43151</v>
      </c>
      <c r="B6414" s="1" t="str">
        <f t="shared" si="100"/>
        <v>2018M2</v>
      </c>
      <c r="C6414">
        <v>89.239998</v>
      </c>
      <c r="D6414">
        <v>89.800003000000004</v>
      </c>
      <c r="E6414">
        <v>89.220000999999996</v>
      </c>
      <c r="F6414">
        <v>89.720000999999996</v>
      </c>
      <c r="G6414">
        <v>89.720000999999996</v>
      </c>
      <c r="H6414">
        <v>0</v>
      </c>
    </row>
    <row r="6415" spans="1:8" x14ac:dyDescent="0.25">
      <c r="A6415" s="1">
        <v>43152</v>
      </c>
      <c r="B6415" s="1" t="str">
        <f t="shared" si="100"/>
        <v>2018M2</v>
      </c>
      <c r="C6415">
        <v>89.709998999999996</v>
      </c>
      <c r="D6415">
        <v>90.129997000000003</v>
      </c>
      <c r="E6415">
        <v>89.589995999999999</v>
      </c>
      <c r="F6415">
        <v>90.080001999999993</v>
      </c>
      <c r="G6415">
        <v>90.080001999999993</v>
      </c>
      <c r="H6415">
        <v>0</v>
      </c>
    </row>
    <row r="6416" spans="1:8" x14ac:dyDescent="0.25">
      <c r="A6416" s="1">
        <v>43153</v>
      </c>
      <c r="B6416" s="1" t="str">
        <f t="shared" si="100"/>
        <v>2018M2</v>
      </c>
      <c r="C6416">
        <v>90.160004000000001</v>
      </c>
      <c r="D6416">
        <v>90.239998</v>
      </c>
      <c r="E6416">
        <v>89.639999000000003</v>
      </c>
      <c r="F6416">
        <v>89.75</v>
      </c>
      <c r="G6416">
        <v>89.75</v>
      </c>
      <c r="H6416">
        <v>0</v>
      </c>
    </row>
    <row r="6417" spans="1:8" x14ac:dyDescent="0.25">
      <c r="A6417" s="1">
        <v>43154</v>
      </c>
      <c r="B6417" s="1" t="str">
        <f t="shared" si="100"/>
        <v>2018M2</v>
      </c>
      <c r="C6417">
        <v>89.779999000000004</v>
      </c>
      <c r="D6417">
        <v>90.059997999999993</v>
      </c>
      <c r="E6417">
        <v>89.760002</v>
      </c>
      <c r="F6417">
        <v>89.879997000000003</v>
      </c>
      <c r="G6417">
        <v>89.879997000000003</v>
      </c>
      <c r="H6417">
        <v>0</v>
      </c>
    </row>
    <row r="6418" spans="1:8" x14ac:dyDescent="0.25">
      <c r="A6418" s="1">
        <v>43157</v>
      </c>
      <c r="B6418" s="1" t="str">
        <f t="shared" si="100"/>
        <v>2018M2</v>
      </c>
      <c r="C6418">
        <v>89.879997000000003</v>
      </c>
      <c r="D6418">
        <v>90.050003000000004</v>
      </c>
      <c r="E6418">
        <v>89.5</v>
      </c>
      <c r="F6418">
        <v>89.82</v>
      </c>
      <c r="G6418">
        <v>89.82</v>
      </c>
      <c r="H6418">
        <v>0</v>
      </c>
    </row>
    <row r="6419" spans="1:8" x14ac:dyDescent="0.25">
      <c r="A6419" s="1">
        <v>43158</v>
      </c>
      <c r="B6419" s="1" t="str">
        <f t="shared" si="100"/>
        <v>2018M2</v>
      </c>
      <c r="C6419">
        <v>89.800003000000004</v>
      </c>
      <c r="D6419">
        <v>90.5</v>
      </c>
      <c r="E6419">
        <v>89.690002000000007</v>
      </c>
      <c r="F6419">
        <v>90.360000999999997</v>
      </c>
      <c r="G6419">
        <v>90.360000999999997</v>
      </c>
      <c r="H6419">
        <v>0</v>
      </c>
    </row>
    <row r="6420" spans="1:8" x14ac:dyDescent="0.25">
      <c r="A6420" s="1">
        <v>43159</v>
      </c>
      <c r="B6420" s="1" t="str">
        <f t="shared" si="100"/>
        <v>2018M2</v>
      </c>
      <c r="C6420">
        <v>90.410004000000001</v>
      </c>
      <c r="D6420">
        <v>90.699996999999996</v>
      </c>
      <c r="E6420">
        <v>90.309997999999993</v>
      </c>
      <c r="F6420">
        <v>90.610000999999997</v>
      </c>
      <c r="G6420">
        <v>90.610000999999997</v>
      </c>
      <c r="H6420">
        <v>0</v>
      </c>
    </row>
    <row r="6421" spans="1:8" x14ac:dyDescent="0.25">
      <c r="A6421" s="1">
        <v>43160</v>
      </c>
      <c r="B6421" s="1" t="str">
        <f t="shared" si="100"/>
        <v>2018M3</v>
      </c>
      <c r="C6421">
        <v>90.669998000000007</v>
      </c>
      <c r="D6421">
        <v>90.93</v>
      </c>
      <c r="E6421">
        <v>90.220000999999996</v>
      </c>
      <c r="F6421">
        <v>90.32</v>
      </c>
      <c r="G6421">
        <v>90.32</v>
      </c>
      <c r="H6421">
        <v>0</v>
      </c>
    </row>
    <row r="6422" spans="1:8" x14ac:dyDescent="0.25">
      <c r="A6422" s="1">
        <v>43161</v>
      </c>
      <c r="B6422" s="1" t="str">
        <f t="shared" si="100"/>
        <v>2018M3</v>
      </c>
      <c r="C6422">
        <v>90.25</v>
      </c>
      <c r="D6422">
        <v>90.290001000000004</v>
      </c>
      <c r="E6422">
        <v>89.879997000000003</v>
      </c>
      <c r="F6422">
        <v>89.940002000000007</v>
      </c>
      <c r="G6422">
        <v>89.940002000000007</v>
      </c>
      <c r="H6422">
        <v>0</v>
      </c>
    </row>
    <row r="6423" spans="1:8" x14ac:dyDescent="0.25">
      <c r="A6423" s="1">
        <v>43164</v>
      </c>
      <c r="B6423" s="1" t="str">
        <f t="shared" si="100"/>
        <v>2018M3</v>
      </c>
      <c r="C6423">
        <v>89.830001999999993</v>
      </c>
      <c r="D6423">
        <v>90.220000999999996</v>
      </c>
      <c r="E6423">
        <v>89.830001999999993</v>
      </c>
      <c r="F6423">
        <v>90.080001999999993</v>
      </c>
      <c r="G6423">
        <v>90.080001999999993</v>
      </c>
      <c r="H6423">
        <v>0</v>
      </c>
    </row>
    <row r="6424" spans="1:8" x14ac:dyDescent="0.25">
      <c r="A6424" s="1">
        <v>43165</v>
      </c>
      <c r="B6424" s="1" t="str">
        <f t="shared" si="100"/>
        <v>2018M3</v>
      </c>
      <c r="C6424">
        <v>89.959998999999996</v>
      </c>
      <c r="D6424">
        <v>90.059997999999993</v>
      </c>
      <c r="E6424">
        <v>89.5</v>
      </c>
      <c r="F6424">
        <v>89.620002999999997</v>
      </c>
      <c r="G6424">
        <v>89.620002999999997</v>
      </c>
      <c r="H6424">
        <v>0</v>
      </c>
    </row>
    <row r="6425" spans="1:8" x14ac:dyDescent="0.25">
      <c r="A6425" s="1">
        <v>43166</v>
      </c>
      <c r="B6425" s="1" t="str">
        <f t="shared" si="100"/>
        <v>2018M3</v>
      </c>
      <c r="C6425">
        <v>89.510002</v>
      </c>
      <c r="D6425">
        <v>89.779999000000004</v>
      </c>
      <c r="E6425">
        <v>89.410004000000001</v>
      </c>
      <c r="F6425">
        <v>89.639999000000003</v>
      </c>
      <c r="G6425">
        <v>89.639999000000003</v>
      </c>
      <c r="H6425">
        <v>0</v>
      </c>
    </row>
    <row r="6426" spans="1:8" x14ac:dyDescent="0.25">
      <c r="A6426" s="1">
        <v>43167</v>
      </c>
      <c r="B6426" s="1" t="str">
        <f t="shared" si="100"/>
        <v>2018M3</v>
      </c>
      <c r="C6426">
        <v>89.589995999999999</v>
      </c>
      <c r="D6426">
        <v>90.230002999999996</v>
      </c>
      <c r="E6426">
        <v>89.440002000000007</v>
      </c>
      <c r="F6426">
        <v>90.120002999999997</v>
      </c>
      <c r="G6426">
        <v>90.120002999999997</v>
      </c>
      <c r="H6426">
        <v>0</v>
      </c>
    </row>
    <row r="6427" spans="1:8" x14ac:dyDescent="0.25">
      <c r="A6427" s="1">
        <v>43168</v>
      </c>
      <c r="B6427" s="1" t="str">
        <f t="shared" si="100"/>
        <v>2018M3</v>
      </c>
      <c r="C6427">
        <v>90.199996999999996</v>
      </c>
      <c r="D6427">
        <v>90.360000999999997</v>
      </c>
      <c r="E6427">
        <v>90</v>
      </c>
      <c r="F6427">
        <v>90.089995999999999</v>
      </c>
      <c r="G6427">
        <v>90.089995999999999</v>
      </c>
      <c r="H6427">
        <v>0</v>
      </c>
    </row>
    <row r="6428" spans="1:8" x14ac:dyDescent="0.25">
      <c r="A6428" s="1">
        <v>43171</v>
      </c>
      <c r="B6428" s="1" t="str">
        <f t="shared" si="100"/>
        <v>2018M3</v>
      </c>
      <c r="C6428">
        <v>90.110000999999997</v>
      </c>
      <c r="D6428">
        <v>90.190002000000007</v>
      </c>
      <c r="E6428">
        <v>89.839995999999999</v>
      </c>
      <c r="F6428">
        <v>89.900002000000001</v>
      </c>
      <c r="G6428">
        <v>89.900002000000001</v>
      </c>
      <c r="H6428">
        <v>0</v>
      </c>
    </row>
    <row r="6429" spans="1:8" x14ac:dyDescent="0.25">
      <c r="A6429" s="1">
        <v>43172</v>
      </c>
      <c r="B6429" s="1" t="str">
        <f t="shared" si="100"/>
        <v>2018M3</v>
      </c>
      <c r="C6429">
        <v>89.910004000000001</v>
      </c>
      <c r="D6429">
        <v>90.110000999999997</v>
      </c>
      <c r="E6429">
        <v>89.589995999999999</v>
      </c>
      <c r="F6429">
        <v>89.660004000000001</v>
      </c>
      <c r="G6429">
        <v>89.660004000000001</v>
      </c>
      <c r="H6429">
        <v>0</v>
      </c>
    </row>
    <row r="6430" spans="1:8" x14ac:dyDescent="0.25">
      <c r="A6430" s="1">
        <v>43173</v>
      </c>
      <c r="B6430" s="1" t="str">
        <f t="shared" si="100"/>
        <v>2018M3</v>
      </c>
      <c r="C6430">
        <v>89.699996999999996</v>
      </c>
      <c r="D6430">
        <v>89.889999000000003</v>
      </c>
      <c r="E6430">
        <v>89.559997999999993</v>
      </c>
      <c r="F6430">
        <v>89.699996999999996</v>
      </c>
      <c r="G6430">
        <v>89.699996999999996</v>
      </c>
      <c r="H6430">
        <v>0</v>
      </c>
    </row>
    <row r="6431" spans="1:8" x14ac:dyDescent="0.25">
      <c r="A6431" s="1">
        <v>43174</v>
      </c>
      <c r="B6431" s="1" t="str">
        <f t="shared" si="100"/>
        <v>2018M3</v>
      </c>
      <c r="C6431">
        <v>89.75</v>
      </c>
      <c r="D6431">
        <v>90.169998000000007</v>
      </c>
      <c r="E6431">
        <v>89.620002999999997</v>
      </c>
      <c r="F6431">
        <v>90.139999000000003</v>
      </c>
      <c r="G6431">
        <v>90.139999000000003</v>
      </c>
      <c r="H6431">
        <v>0</v>
      </c>
    </row>
    <row r="6432" spans="1:8" x14ac:dyDescent="0.25">
      <c r="A6432" s="1">
        <v>43175</v>
      </c>
      <c r="B6432" s="1" t="str">
        <f t="shared" si="100"/>
        <v>2018M3</v>
      </c>
      <c r="C6432">
        <v>90.139999000000003</v>
      </c>
      <c r="D6432">
        <v>90.379997000000003</v>
      </c>
      <c r="E6432">
        <v>89.889999000000003</v>
      </c>
      <c r="F6432">
        <v>90.230002999999996</v>
      </c>
      <c r="G6432">
        <v>90.230002999999996</v>
      </c>
      <c r="H6432">
        <v>0</v>
      </c>
    </row>
    <row r="6433" spans="1:8" x14ac:dyDescent="0.25">
      <c r="A6433" s="1">
        <v>43178</v>
      </c>
      <c r="B6433" s="1" t="str">
        <f t="shared" si="100"/>
        <v>2018M3</v>
      </c>
      <c r="C6433">
        <v>90.199996999999996</v>
      </c>
      <c r="D6433">
        <v>90.349997999999999</v>
      </c>
      <c r="E6433">
        <v>89.760002</v>
      </c>
      <c r="F6433">
        <v>89.900002000000001</v>
      </c>
      <c r="G6433">
        <v>89.900002000000001</v>
      </c>
      <c r="H6433">
        <v>0</v>
      </c>
    </row>
    <row r="6434" spans="1:8" x14ac:dyDescent="0.25">
      <c r="A6434" s="1">
        <v>43179</v>
      </c>
      <c r="B6434" s="1" t="str">
        <f t="shared" si="100"/>
        <v>2018M3</v>
      </c>
      <c r="C6434">
        <v>89.879997000000003</v>
      </c>
      <c r="D6434">
        <v>90.449996999999996</v>
      </c>
      <c r="E6434">
        <v>89.849997999999999</v>
      </c>
      <c r="F6434">
        <v>90.370002999999997</v>
      </c>
      <c r="G6434">
        <v>90.370002999999997</v>
      </c>
      <c r="H6434">
        <v>0</v>
      </c>
    </row>
    <row r="6435" spans="1:8" x14ac:dyDescent="0.25">
      <c r="A6435" s="1">
        <v>43180</v>
      </c>
      <c r="B6435" s="1" t="str">
        <f t="shared" si="100"/>
        <v>2018M3</v>
      </c>
      <c r="C6435">
        <v>90.400002000000001</v>
      </c>
      <c r="D6435">
        <v>90.400002000000001</v>
      </c>
      <c r="E6435">
        <v>89.629997000000003</v>
      </c>
      <c r="F6435">
        <v>89.779999000000004</v>
      </c>
      <c r="G6435">
        <v>89.779999000000004</v>
      </c>
      <c r="H6435">
        <v>0</v>
      </c>
    </row>
    <row r="6436" spans="1:8" x14ac:dyDescent="0.25">
      <c r="A6436" s="1">
        <v>43181</v>
      </c>
      <c r="B6436" s="1" t="str">
        <f t="shared" si="100"/>
        <v>2018M3</v>
      </c>
      <c r="C6436">
        <v>89.650002000000001</v>
      </c>
      <c r="D6436">
        <v>89.959998999999996</v>
      </c>
      <c r="E6436">
        <v>89.400002000000001</v>
      </c>
      <c r="F6436">
        <v>89.860000999999997</v>
      </c>
      <c r="G6436">
        <v>89.860000999999997</v>
      </c>
      <c r="H6436">
        <v>0</v>
      </c>
    </row>
    <row r="6437" spans="1:8" x14ac:dyDescent="0.25">
      <c r="A6437" s="1">
        <v>43182</v>
      </c>
      <c r="B6437" s="1" t="str">
        <f t="shared" si="100"/>
        <v>2018M3</v>
      </c>
      <c r="C6437">
        <v>89.690002000000007</v>
      </c>
      <c r="D6437">
        <v>89.739998</v>
      </c>
      <c r="E6437">
        <v>89.400002000000001</v>
      </c>
      <c r="F6437">
        <v>89.440002000000007</v>
      </c>
      <c r="G6437">
        <v>89.440002000000007</v>
      </c>
      <c r="H6437">
        <v>0</v>
      </c>
    </row>
    <row r="6438" spans="1:8" x14ac:dyDescent="0.25">
      <c r="A6438" s="1">
        <v>43185</v>
      </c>
      <c r="B6438" s="1" t="str">
        <f t="shared" si="100"/>
        <v>2018M3</v>
      </c>
      <c r="C6438">
        <v>89.470000999999996</v>
      </c>
      <c r="D6438">
        <v>89.519997000000004</v>
      </c>
      <c r="E6438">
        <v>88.980002999999996</v>
      </c>
      <c r="F6438">
        <v>89.029999000000004</v>
      </c>
      <c r="G6438">
        <v>89.029999000000004</v>
      </c>
      <c r="H6438">
        <v>0</v>
      </c>
    </row>
    <row r="6439" spans="1:8" x14ac:dyDescent="0.25">
      <c r="A6439" s="1">
        <v>43186</v>
      </c>
      <c r="B6439" s="1" t="str">
        <f t="shared" si="100"/>
        <v>2018M3</v>
      </c>
      <c r="C6439">
        <v>89.019997000000004</v>
      </c>
      <c r="D6439">
        <v>89.629997000000003</v>
      </c>
      <c r="E6439">
        <v>88.940002000000007</v>
      </c>
      <c r="F6439">
        <v>89.370002999999997</v>
      </c>
      <c r="G6439">
        <v>89.370002999999997</v>
      </c>
      <c r="H6439">
        <v>0</v>
      </c>
    </row>
    <row r="6440" spans="1:8" x14ac:dyDescent="0.25">
      <c r="A6440" s="1">
        <v>43187</v>
      </c>
      <c r="B6440" s="1" t="str">
        <f t="shared" si="100"/>
        <v>2018M3</v>
      </c>
      <c r="C6440">
        <v>89.32</v>
      </c>
      <c r="D6440">
        <v>90.150002000000001</v>
      </c>
      <c r="E6440">
        <v>89.25</v>
      </c>
      <c r="F6440">
        <v>90.059997999999993</v>
      </c>
      <c r="G6440">
        <v>90.059997999999993</v>
      </c>
      <c r="H6440">
        <v>0</v>
      </c>
    </row>
    <row r="6441" spans="1:8" x14ac:dyDescent="0.25">
      <c r="A6441" s="1">
        <v>43188</v>
      </c>
      <c r="B6441" s="1" t="str">
        <f t="shared" si="100"/>
        <v>2018M3</v>
      </c>
      <c r="C6441">
        <v>90.07</v>
      </c>
      <c r="D6441">
        <v>90.18</v>
      </c>
      <c r="E6441">
        <v>89.900002000000001</v>
      </c>
      <c r="F6441">
        <v>90.150002000000001</v>
      </c>
      <c r="G6441">
        <v>90.150002000000001</v>
      </c>
      <c r="H6441">
        <v>0</v>
      </c>
    </row>
    <row r="6442" spans="1:8" x14ac:dyDescent="0.25">
      <c r="A6442" s="1">
        <v>43192</v>
      </c>
      <c r="B6442" s="1" t="str">
        <f t="shared" si="100"/>
        <v>2018M4</v>
      </c>
      <c r="C6442">
        <v>89.970000999999996</v>
      </c>
      <c r="D6442">
        <v>90.150002000000001</v>
      </c>
      <c r="E6442">
        <v>89.82</v>
      </c>
      <c r="F6442">
        <v>90.050003000000004</v>
      </c>
      <c r="G6442">
        <v>90.050003000000004</v>
      </c>
      <c r="H6442">
        <v>0</v>
      </c>
    </row>
    <row r="6443" spans="1:8" x14ac:dyDescent="0.25">
      <c r="A6443" s="1">
        <v>43193</v>
      </c>
      <c r="B6443" s="1" t="str">
        <f t="shared" si="100"/>
        <v>2018M4</v>
      </c>
      <c r="C6443">
        <v>90.019997000000004</v>
      </c>
      <c r="D6443">
        <v>90.279999000000004</v>
      </c>
      <c r="E6443">
        <v>89.849997999999999</v>
      </c>
      <c r="F6443">
        <v>90.199996999999996</v>
      </c>
      <c r="G6443">
        <v>90.199996999999996</v>
      </c>
      <c r="H6443">
        <v>0</v>
      </c>
    </row>
    <row r="6444" spans="1:8" x14ac:dyDescent="0.25">
      <c r="A6444" s="1">
        <v>43194</v>
      </c>
      <c r="B6444" s="1" t="str">
        <f t="shared" si="100"/>
        <v>2018M4</v>
      </c>
      <c r="C6444">
        <v>90.160004000000001</v>
      </c>
      <c r="D6444">
        <v>90.230002999999996</v>
      </c>
      <c r="E6444">
        <v>89.919998000000007</v>
      </c>
      <c r="F6444">
        <v>90.139999000000003</v>
      </c>
      <c r="G6444">
        <v>90.139999000000003</v>
      </c>
      <c r="H6444">
        <v>0</v>
      </c>
    </row>
    <row r="6445" spans="1:8" x14ac:dyDescent="0.25">
      <c r="A6445" s="1">
        <v>43195</v>
      </c>
      <c r="B6445" s="1" t="str">
        <f t="shared" si="100"/>
        <v>2018M4</v>
      </c>
      <c r="C6445">
        <v>90.089995999999999</v>
      </c>
      <c r="D6445">
        <v>90.589995999999999</v>
      </c>
      <c r="E6445">
        <v>90.07</v>
      </c>
      <c r="F6445">
        <v>90.459998999999996</v>
      </c>
      <c r="G6445">
        <v>90.459998999999996</v>
      </c>
      <c r="H6445">
        <v>0</v>
      </c>
    </row>
    <row r="6446" spans="1:8" x14ac:dyDescent="0.25">
      <c r="A6446" s="1">
        <v>43196</v>
      </c>
      <c r="B6446" s="1" t="str">
        <f t="shared" si="100"/>
        <v>2018M4</v>
      </c>
      <c r="C6446">
        <v>90.379997000000003</v>
      </c>
      <c r="D6446">
        <v>90.599997999999999</v>
      </c>
      <c r="E6446">
        <v>90.07</v>
      </c>
      <c r="F6446">
        <v>90.110000999999997</v>
      </c>
      <c r="G6446">
        <v>90.110000999999997</v>
      </c>
      <c r="H6446">
        <v>0</v>
      </c>
    </row>
    <row r="6447" spans="1:8" x14ac:dyDescent="0.25">
      <c r="A6447" s="1">
        <v>43199</v>
      </c>
      <c r="B6447" s="1" t="str">
        <f t="shared" si="100"/>
        <v>2018M4</v>
      </c>
      <c r="C6447">
        <v>90.07</v>
      </c>
      <c r="D6447">
        <v>90.269997000000004</v>
      </c>
      <c r="E6447">
        <v>89.82</v>
      </c>
      <c r="F6447">
        <v>89.839995999999999</v>
      </c>
      <c r="G6447">
        <v>89.839995999999999</v>
      </c>
      <c r="H6447">
        <v>0</v>
      </c>
    </row>
    <row r="6448" spans="1:8" x14ac:dyDescent="0.25">
      <c r="A6448" s="1">
        <v>43200</v>
      </c>
      <c r="B6448" s="1" t="str">
        <f t="shared" si="100"/>
        <v>2018M4</v>
      </c>
      <c r="C6448">
        <v>89.830001999999993</v>
      </c>
      <c r="D6448">
        <v>89.970000999999996</v>
      </c>
      <c r="E6448">
        <v>89.540001000000004</v>
      </c>
      <c r="F6448">
        <v>89.589995999999999</v>
      </c>
      <c r="G6448">
        <v>89.589995999999999</v>
      </c>
      <c r="H6448">
        <v>0</v>
      </c>
    </row>
    <row r="6449" spans="1:8" x14ac:dyDescent="0.25">
      <c r="A6449" s="1">
        <v>43201</v>
      </c>
      <c r="B6449" s="1" t="str">
        <f t="shared" si="100"/>
        <v>2018M4</v>
      </c>
      <c r="C6449">
        <v>89.580001999999993</v>
      </c>
      <c r="D6449">
        <v>89.669998000000007</v>
      </c>
      <c r="E6449">
        <v>89.360000999999997</v>
      </c>
      <c r="F6449">
        <v>89.57</v>
      </c>
      <c r="G6449">
        <v>89.57</v>
      </c>
      <c r="H6449">
        <v>0</v>
      </c>
    </row>
    <row r="6450" spans="1:8" x14ac:dyDescent="0.25">
      <c r="A6450" s="1">
        <v>43202</v>
      </c>
      <c r="B6450" s="1" t="str">
        <f t="shared" si="100"/>
        <v>2018M4</v>
      </c>
      <c r="C6450">
        <v>89.519997000000004</v>
      </c>
      <c r="D6450">
        <v>89.959998999999996</v>
      </c>
      <c r="E6450">
        <v>89.440002000000007</v>
      </c>
      <c r="F6450">
        <v>89.75</v>
      </c>
      <c r="G6450">
        <v>89.75</v>
      </c>
      <c r="H6450">
        <v>0</v>
      </c>
    </row>
    <row r="6451" spans="1:8" x14ac:dyDescent="0.25">
      <c r="A6451" s="1">
        <v>43203</v>
      </c>
      <c r="B6451" s="1" t="str">
        <f t="shared" si="100"/>
        <v>2018M4</v>
      </c>
      <c r="C6451">
        <v>89.760002</v>
      </c>
      <c r="D6451">
        <v>89.879997000000003</v>
      </c>
      <c r="E6451">
        <v>89.660004000000001</v>
      </c>
      <c r="F6451">
        <v>89.800003000000004</v>
      </c>
      <c r="G6451">
        <v>89.800003000000004</v>
      </c>
      <c r="H6451">
        <v>0</v>
      </c>
    </row>
    <row r="6452" spans="1:8" x14ac:dyDescent="0.25">
      <c r="A6452" s="1">
        <v>43206</v>
      </c>
      <c r="B6452" s="1" t="str">
        <f t="shared" si="100"/>
        <v>2018M4</v>
      </c>
      <c r="C6452">
        <v>89.769997000000004</v>
      </c>
      <c r="D6452">
        <v>89.849997999999999</v>
      </c>
      <c r="E6452">
        <v>89.389999000000003</v>
      </c>
      <c r="F6452">
        <v>89.43</v>
      </c>
      <c r="G6452">
        <v>89.43</v>
      </c>
      <c r="H6452">
        <v>0</v>
      </c>
    </row>
    <row r="6453" spans="1:8" x14ac:dyDescent="0.25">
      <c r="A6453" s="1">
        <v>43207</v>
      </c>
      <c r="B6453" s="1" t="str">
        <f t="shared" si="100"/>
        <v>2018M4</v>
      </c>
      <c r="C6453">
        <v>89.410004000000001</v>
      </c>
      <c r="D6453">
        <v>89.669998000000007</v>
      </c>
      <c r="E6453">
        <v>89.230002999999996</v>
      </c>
      <c r="F6453">
        <v>89.519997000000004</v>
      </c>
      <c r="G6453">
        <v>89.519997000000004</v>
      </c>
      <c r="H6453">
        <v>0</v>
      </c>
    </row>
    <row r="6454" spans="1:8" x14ac:dyDescent="0.25">
      <c r="A6454" s="1">
        <v>43208</v>
      </c>
      <c r="B6454" s="1" t="str">
        <f t="shared" si="100"/>
        <v>2018M4</v>
      </c>
      <c r="C6454">
        <v>89.510002</v>
      </c>
      <c r="D6454">
        <v>89.779999000000004</v>
      </c>
      <c r="E6454">
        <v>89.449996999999996</v>
      </c>
      <c r="F6454">
        <v>89.620002999999997</v>
      </c>
      <c r="G6454">
        <v>89.620002999999997</v>
      </c>
      <c r="H6454">
        <v>0</v>
      </c>
    </row>
    <row r="6455" spans="1:8" x14ac:dyDescent="0.25">
      <c r="A6455" s="1">
        <v>43209</v>
      </c>
      <c r="B6455" s="1" t="str">
        <f t="shared" si="100"/>
        <v>2018M4</v>
      </c>
      <c r="C6455">
        <v>89.620002999999997</v>
      </c>
      <c r="D6455">
        <v>89.949996999999996</v>
      </c>
      <c r="E6455">
        <v>89.5</v>
      </c>
      <c r="F6455">
        <v>89.940002000000007</v>
      </c>
      <c r="G6455">
        <v>89.940002000000007</v>
      </c>
      <c r="H6455">
        <v>0</v>
      </c>
    </row>
    <row r="6456" spans="1:8" x14ac:dyDescent="0.25">
      <c r="A6456" s="1">
        <v>43210</v>
      </c>
      <c r="B6456" s="1" t="str">
        <f t="shared" si="100"/>
        <v>2018M4</v>
      </c>
      <c r="C6456">
        <v>89.900002000000001</v>
      </c>
      <c r="D6456">
        <v>90.480002999999996</v>
      </c>
      <c r="E6456">
        <v>89.889999000000003</v>
      </c>
      <c r="F6456">
        <v>90.32</v>
      </c>
      <c r="G6456">
        <v>90.32</v>
      </c>
      <c r="H6456">
        <v>0</v>
      </c>
    </row>
    <row r="6457" spans="1:8" x14ac:dyDescent="0.25">
      <c r="A6457" s="1">
        <v>43213</v>
      </c>
      <c r="B6457" s="1" t="str">
        <f t="shared" si="100"/>
        <v>2018M4</v>
      </c>
      <c r="C6457">
        <v>90.32</v>
      </c>
      <c r="D6457">
        <v>90.989998</v>
      </c>
      <c r="E6457">
        <v>90.32</v>
      </c>
      <c r="F6457">
        <v>90.940002000000007</v>
      </c>
      <c r="G6457">
        <v>90.940002000000007</v>
      </c>
      <c r="H6457">
        <v>0</v>
      </c>
    </row>
    <row r="6458" spans="1:8" x14ac:dyDescent="0.25">
      <c r="A6458" s="1">
        <v>43214</v>
      </c>
      <c r="B6458" s="1" t="str">
        <f t="shared" si="100"/>
        <v>2018M4</v>
      </c>
      <c r="C6458">
        <v>90.919998000000007</v>
      </c>
      <c r="D6458">
        <v>91.080001999999993</v>
      </c>
      <c r="E6458">
        <v>90.709998999999996</v>
      </c>
      <c r="F6458">
        <v>90.769997000000004</v>
      </c>
      <c r="G6458">
        <v>90.769997000000004</v>
      </c>
      <c r="H6458">
        <v>0</v>
      </c>
    </row>
    <row r="6459" spans="1:8" x14ac:dyDescent="0.25">
      <c r="A6459" s="1">
        <v>43215</v>
      </c>
      <c r="B6459" s="1" t="str">
        <f t="shared" si="100"/>
        <v>2018M4</v>
      </c>
      <c r="C6459">
        <v>90.779999000000004</v>
      </c>
      <c r="D6459">
        <v>91.260002</v>
      </c>
      <c r="E6459">
        <v>90.75</v>
      </c>
      <c r="F6459">
        <v>91.169998000000007</v>
      </c>
      <c r="G6459">
        <v>91.169998000000007</v>
      </c>
      <c r="H6459">
        <v>0</v>
      </c>
    </row>
    <row r="6460" spans="1:8" x14ac:dyDescent="0.25">
      <c r="A6460" s="1">
        <v>43216</v>
      </c>
      <c r="B6460" s="1" t="str">
        <f t="shared" si="100"/>
        <v>2018M4</v>
      </c>
      <c r="C6460">
        <v>91.209998999999996</v>
      </c>
      <c r="D6460">
        <v>91.639999000000003</v>
      </c>
      <c r="E6460">
        <v>90.959998999999996</v>
      </c>
      <c r="F6460">
        <v>91.559997999999993</v>
      </c>
      <c r="G6460">
        <v>91.559997999999993</v>
      </c>
      <c r="H6460">
        <v>0</v>
      </c>
    </row>
    <row r="6461" spans="1:8" x14ac:dyDescent="0.25">
      <c r="A6461" s="1">
        <v>43217</v>
      </c>
      <c r="B6461" s="1" t="str">
        <f t="shared" si="100"/>
        <v>2018M4</v>
      </c>
      <c r="C6461">
        <v>91.580001999999993</v>
      </c>
      <c r="D6461">
        <v>91.989998</v>
      </c>
      <c r="E6461">
        <v>91.489998</v>
      </c>
      <c r="F6461">
        <v>91.540001000000004</v>
      </c>
      <c r="G6461">
        <v>91.540001000000004</v>
      </c>
      <c r="H6461">
        <v>0</v>
      </c>
    </row>
    <row r="6462" spans="1:8" x14ac:dyDescent="0.25">
      <c r="A6462" s="1">
        <v>43220</v>
      </c>
      <c r="B6462" s="1" t="str">
        <f t="shared" si="100"/>
        <v>2018M4</v>
      </c>
      <c r="C6462">
        <v>91.529999000000004</v>
      </c>
      <c r="D6462">
        <v>91.919998000000007</v>
      </c>
      <c r="E6462">
        <v>91.480002999999996</v>
      </c>
      <c r="F6462">
        <v>91.839995999999999</v>
      </c>
      <c r="G6462">
        <v>91.839995999999999</v>
      </c>
      <c r="H6462">
        <v>0</v>
      </c>
    </row>
    <row r="6463" spans="1:8" x14ac:dyDescent="0.25">
      <c r="A6463" s="1">
        <v>43221</v>
      </c>
      <c r="B6463" s="1" t="str">
        <f t="shared" si="100"/>
        <v>2018M5</v>
      </c>
      <c r="C6463">
        <v>91.809997999999993</v>
      </c>
      <c r="D6463">
        <v>92.57</v>
      </c>
      <c r="E6463">
        <v>91.800003000000004</v>
      </c>
      <c r="F6463">
        <v>92.449996999999996</v>
      </c>
      <c r="G6463">
        <v>92.449996999999996</v>
      </c>
      <c r="H6463">
        <v>0</v>
      </c>
    </row>
    <row r="6464" spans="1:8" x14ac:dyDescent="0.25">
      <c r="A6464" s="1">
        <v>43222</v>
      </c>
      <c r="B6464" s="1" t="str">
        <f t="shared" si="100"/>
        <v>2018M5</v>
      </c>
      <c r="C6464">
        <v>92.470000999999996</v>
      </c>
      <c r="D6464">
        <v>92.830001999999993</v>
      </c>
      <c r="E6464">
        <v>92.220000999999996</v>
      </c>
      <c r="F6464">
        <v>92.510002</v>
      </c>
      <c r="G6464">
        <v>92.510002</v>
      </c>
      <c r="H6464">
        <v>0</v>
      </c>
    </row>
    <row r="6465" spans="1:8" x14ac:dyDescent="0.25">
      <c r="A6465" s="1">
        <v>43223</v>
      </c>
      <c r="B6465" s="1" t="str">
        <f t="shared" si="100"/>
        <v>2018M5</v>
      </c>
      <c r="C6465">
        <v>92.720000999999996</v>
      </c>
      <c r="D6465">
        <v>92.760002</v>
      </c>
      <c r="E6465">
        <v>92.349997999999999</v>
      </c>
      <c r="F6465">
        <v>92.410004000000001</v>
      </c>
      <c r="G6465">
        <v>92.410004000000001</v>
      </c>
      <c r="H6465">
        <v>0</v>
      </c>
    </row>
    <row r="6466" spans="1:8" x14ac:dyDescent="0.25">
      <c r="A6466" s="1">
        <v>43224</v>
      </c>
      <c r="B6466" s="1" t="str">
        <f t="shared" si="100"/>
        <v>2018M5</v>
      </c>
      <c r="C6466">
        <v>92.43</v>
      </c>
      <c r="D6466">
        <v>92.900002000000001</v>
      </c>
      <c r="E6466">
        <v>92.349997999999999</v>
      </c>
      <c r="F6466">
        <v>92.57</v>
      </c>
      <c r="G6466">
        <v>92.57</v>
      </c>
      <c r="H6466">
        <v>0</v>
      </c>
    </row>
    <row r="6467" spans="1:8" x14ac:dyDescent="0.25">
      <c r="A6467" s="1">
        <v>43227</v>
      </c>
      <c r="B6467" s="1" t="str">
        <f t="shared" ref="B6467:B6530" si="101">YEAR(A6467)&amp;"M"&amp;MONTH(A6467)</f>
        <v>2018M5</v>
      </c>
      <c r="C6467">
        <v>92.57</v>
      </c>
      <c r="D6467">
        <v>92.970000999999996</v>
      </c>
      <c r="E6467">
        <v>92.449996999999996</v>
      </c>
      <c r="F6467">
        <v>92.75</v>
      </c>
      <c r="G6467">
        <v>92.75</v>
      </c>
      <c r="H6467">
        <v>0</v>
      </c>
    </row>
    <row r="6468" spans="1:8" x14ac:dyDescent="0.25">
      <c r="A6468" s="1">
        <v>43228</v>
      </c>
      <c r="B6468" s="1" t="str">
        <f t="shared" si="101"/>
        <v>2018M5</v>
      </c>
      <c r="C6468">
        <v>92.769997000000004</v>
      </c>
      <c r="D6468">
        <v>93.279999000000004</v>
      </c>
      <c r="E6468">
        <v>92.650002000000001</v>
      </c>
      <c r="F6468">
        <v>93.120002999999997</v>
      </c>
      <c r="G6468">
        <v>93.120002999999997</v>
      </c>
      <c r="H6468">
        <v>0</v>
      </c>
    </row>
    <row r="6469" spans="1:8" x14ac:dyDescent="0.25">
      <c r="A6469" s="1">
        <v>43229</v>
      </c>
      <c r="B6469" s="1" t="str">
        <f t="shared" si="101"/>
        <v>2018M5</v>
      </c>
      <c r="C6469">
        <v>93.07</v>
      </c>
      <c r="D6469">
        <v>93.419998000000007</v>
      </c>
      <c r="E6469">
        <v>92.839995999999999</v>
      </c>
      <c r="F6469">
        <v>93.040001000000004</v>
      </c>
      <c r="G6469">
        <v>93.040001000000004</v>
      </c>
      <c r="H6469">
        <v>0</v>
      </c>
    </row>
    <row r="6470" spans="1:8" x14ac:dyDescent="0.25">
      <c r="A6470" s="1">
        <v>43230</v>
      </c>
      <c r="B6470" s="1" t="str">
        <f t="shared" si="101"/>
        <v>2018M5</v>
      </c>
      <c r="C6470">
        <v>93.080001999999993</v>
      </c>
      <c r="D6470">
        <v>93.160004000000001</v>
      </c>
      <c r="E6470">
        <v>92.540001000000004</v>
      </c>
      <c r="F6470">
        <v>92.650002000000001</v>
      </c>
      <c r="G6470">
        <v>92.650002000000001</v>
      </c>
      <c r="H6470">
        <v>0</v>
      </c>
    </row>
    <row r="6471" spans="1:8" x14ac:dyDescent="0.25">
      <c r="A6471" s="1">
        <v>43231</v>
      </c>
      <c r="B6471" s="1" t="str">
        <f t="shared" si="101"/>
        <v>2018M5</v>
      </c>
      <c r="C6471">
        <v>92.690002000000007</v>
      </c>
      <c r="D6471">
        <v>92.839995999999999</v>
      </c>
      <c r="E6471">
        <v>92.370002999999997</v>
      </c>
      <c r="F6471">
        <v>92.540001000000004</v>
      </c>
      <c r="G6471">
        <v>92.540001000000004</v>
      </c>
      <c r="H6471">
        <v>0</v>
      </c>
    </row>
    <row r="6472" spans="1:8" x14ac:dyDescent="0.25">
      <c r="A6472" s="1">
        <v>43234</v>
      </c>
      <c r="B6472" s="1" t="str">
        <f t="shared" si="101"/>
        <v>2018M5</v>
      </c>
      <c r="C6472">
        <v>92.550003000000004</v>
      </c>
      <c r="D6472">
        <v>92.690002000000007</v>
      </c>
      <c r="E6472">
        <v>92.239998</v>
      </c>
      <c r="F6472">
        <v>92.589995999999999</v>
      </c>
      <c r="G6472">
        <v>92.589995999999999</v>
      </c>
      <c r="H6472">
        <v>0</v>
      </c>
    </row>
    <row r="6473" spans="1:8" x14ac:dyDescent="0.25">
      <c r="A6473" s="1">
        <v>43235</v>
      </c>
      <c r="B6473" s="1" t="str">
        <f t="shared" si="101"/>
        <v>2018M5</v>
      </c>
      <c r="C6473">
        <v>92.650002000000001</v>
      </c>
      <c r="D6473">
        <v>93.459998999999996</v>
      </c>
      <c r="E6473">
        <v>92.610000999999997</v>
      </c>
      <c r="F6473">
        <v>93.220000999999996</v>
      </c>
      <c r="G6473">
        <v>93.220000999999996</v>
      </c>
      <c r="H6473">
        <v>0</v>
      </c>
    </row>
    <row r="6474" spans="1:8" x14ac:dyDescent="0.25">
      <c r="A6474" s="1">
        <v>43236</v>
      </c>
      <c r="B6474" s="1" t="str">
        <f t="shared" si="101"/>
        <v>2018M5</v>
      </c>
      <c r="C6474">
        <v>93.309997999999993</v>
      </c>
      <c r="D6474">
        <v>93.629997000000003</v>
      </c>
      <c r="E6474">
        <v>93.139999000000003</v>
      </c>
      <c r="F6474">
        <v>93.389999000000003</v>
      </c>
      <c r="G6474">
        <v>93.389999000000003</v>
      </c>
      <c r="H6474">
        <v>0</v>
      </c>
    </row>
    <row r="6475" spans="1:8" x14ac:dyDescent="0.25">
      <c r="A6475" s="1">
        <v>43237</v>
      </c>
      <c r="B6475" s="1" t="str">
        <f t="shared" si="101"/>
        <v>2018M5</v>
      </c>
      <c r="C6475">
        <v>93.260002</v>
      </c>
      <c r="D6475">
        <v>93.57</v>
      </c>
      <c r="E6475">
        <v>93.120002999999997</v>
      </c>
      <c r="F6475">
        <v>93.470000999999996</v>
      </c>
      <c r="G6475">
        <v>93.470000999999996</v>
      </c>
      <c r="H6475">
        <v>0</v>
      </c>
    </row>
    <row r="6476" spans="1:8" x14ac:dyDescent="0.25">
      <c r="A6476" s="1">
        <v>43238</v>
      </c>
      <c r="B6476" s="1" t="str">
        <f t="shared" si="101"/>
        <v>2018M5</v>
      </c>
      <c r="C6476">
        <v>93.5</v>
      </c>
      <c r="D6476">
        <v>93.830001999999993</v>
      </c>
      <c r="E6476">
        <v>93.339995999999999</v>
      </c>
      <c r="F6476">
        <v>93.639999000000003</v>
      </c>
      <c r="G6476">
        <v>93.639999000000003</v>
      </c>
      <c r="H6476">
        <v>0</v>
      </c>
    </row>
    <row r="6477" spans="1:8" x14ac:dyDescent="0.25">
      <c r="A6477" s="1">
        <v>43241</v>
      </c>
      <c r="B6477" s="1" t="str">
        <f t="shared" si="101"/>
        <v>2018M5</v>
      </c>
      <c r="C6477">
        <v>93.669998000000007</v>
      </c>
      <c r="D6477">
        <v>94.059997999999993</v>
      </c>
      <c r="E6477">
        <v>93.510002</v>
      </c>
      <c r="F6477">
        <v>93.68</v>
      </c>
      <c r="G6477">
        <v>93.68</v>
      </c>
      <c r="H6477">
        <v>0</v>
      </c>
    </row>
    <row r="6478" spans="1:8" x14ac:dyDescent="0.25">
      <c r="A6478" s="1">
        <v>43242</v>
      </c>
      <c r="B6478" s="1" t="str">
        <f t="shared" si="101"/>
        <v>2018M5</v>
      </c>
      <c r="C6478">
        <v>93.540001000000004</v>
      </c>
      <c r="D6478">
        <v>93.730002999999996</v>
      </c>
      <c r="E6478">
        <v>93.290001000000004</v>
      </c>
      <c r="F6478">
        <v>93.610000999999997</v>
      </c>
      <c r="G6478">
        <v>93.610000999999997</v>
      </c>
      <c r="H6478">
        <v>0</v>
      </c>
    </row>
    <row r="6479" spans="1:8" x14ac:dyDescent="0.25">
      <c r="A6479" s="1">
        <v>43243</v>
      </c>
      <c r="B6479" s="1" t="str">
        <f t="shared" si="101"/>
        <v>2018M5</v>
      </c>
      <c r="C6479">
        <v>93.550003000000004</v>
      </c>
      <c r="D6479">
        <v>94.190002000000007</v>
      </c>
      <c r="E6479">
        <v>93.510002</v>
      </c>
      <c r="F6479">
        <v>94.010002</v>
      </c>
      <c r="G6479">
        <v>94.010002</v>
      </c>
      <c r="H6479">
        <v>0</v>
      </c>
    </row>
    <row r="6480" spans="1:8" x14ac:dyDescent="0.25">
      <c r="A6480" s="1">
        <v>43244</v>
      </c>
      <c r="B6480" s="1" t="str">
        <f t="shared" si="101"/>
        <v>2018M5</v>
      </c>
      <c r="C6480">
        <v>93.919998000000007</v>
      </c>
      <c r="D6480">
        <v>93.980002999999996</v>
      </c>
      <c r="E6480">
        <v>93.610000999999997</v>
      </c>
      <c r="F6480">
        <v>93.779999000000004</v>
      </c>
      <c r="G6480">
        <v>93.779999000000004</v>
      </c>
      <c r="H6480">
        <v>0</v>
      </c>
    </row>
    <row r="6481" spans="1:8" x14ac:dyDescent="0.25">
      <c r="A6481" s="1">
        <v>43245</v>
      </c>
      <c r="B6481" s="1" t="str">
        <f t="shared" si="101"/>
        <v>2018M5</v>
      </c>
      <c r="C6481">
        <v>93.800003000000004</v>
      </c>
      <c r="D6481">
        <v>94.279999000000004</v>
      </c>
      <c r="E6481">
        <v>93.75</v>
      </c>
      <c r="F6481">
        <v>94.190002000000007</v>
      </c>
      <c r="G6481">
        <v>94.190002000000007</v>
      </c>
      <c r="H6481">
        <v>0</v>
      </c>
    </row>
    <row r="6482" spans="1:8" x14ac:dyDescent="0.25">
      <c r="A6482" s="1">
        <v>43249</v>
      </c>
      <c r="B6482" s="1" t="str">
        <f t="shared" si="101"/>
        <v>2018M5</v>
      </c>
      <c r="C6482">
        <v>94.410004000000001</v>
      </c>
      <c r="D6482">
        <v>95.029999000000004</v>
      </c>
      <c r="E6482">
        <v>94.279999000000004</v>
      </c>
      <c r="F6482">
        <v>94.830001999999993</v>
      </c>
      <c r="G6482">
        <v>94.830001999999993</v>
      </c>
      <c r="H6482">
        <v>0</v>
      </c>
    </row>
    <row r="6483" spans="1:8" x14ac:dyDescent="0.25">
      <c r="A6483" s="1">
        <v>43250</v>
      </c>
      <c r="B6483" s="1" t="str">
        <f t="shared" si="101"/>
        <v>2018M5</v>
      </c>
      <c r="C6483">
        <v>94.82</v>
      </c>
      <c r="D6483">
        <v>94.970000999999996</v>
      </c>
      <c r="E6483">
        <v>94.040001000000004</v>
      </c>
      <c r="F6483">
        <v>94.150002000000001</v>
      </c>
      <c r="G6483">
        <v>94.150002000000001</v>
      </c>
      <c r="H6483">
        <v>0</v>
      </c>
    </row>
    <row r="6484" spans="1:8" x14ac:dyDescent="0.25">
      <c r="A6484" s="1">
        <v>43251</v>
      </c>
      <c r="B6484" s="1" t="str">
        <f t="shared" si="101"/>
        <v>2018M5</v>
      </c>
      <c r="C6484">
        <v>94.07</v>
      </c>
      <c r="D6484">
        <v>94.25</v>
      </c>
      <c r="E6484">
        <v>93.720000999999996</v>
      </c>
      <c r="F6484">
        <v>93.989998</v>
      </c>
      <c r="G6484">
        <v>93.989998</v>
      </c>
      <c r="H6484">
        <v>0</v>
      </c>
    </row>
    <row r="6485" spans="1:8" x14ac:dyDescent="0.25">
      <c r="A6485" s="1">
        <v>43252</v>
      </c>
      <c r="B6485" s="1" t="str">
        <f t="shared" si="101"/>
        <v>2018M6</v>
      </c>
      <c r="C6485">
        <v>93.949996999999996</v>
      </c>
      <c r="D6485">
        <v>94.449996999999996</v>
      </c>
      <c r="E6485">
        <v>93.879997000000003</v>
      </c>
      <c r="F6485">
        <v>94.190002000000007</v>
      </c>
      <c r="G6485">
        <v>94.190002000000007</v>
      </c>
      <c r="H6485">
        <v>0</v>
      </c>
    </row>
    <row r="6486" spans="1:8" x14ac:dyDescent="0.25">
      <c r="A6486" s="1">
        <v>43255</v>
      </c>
      <c r="B6486" s="1" t="str">
        <f t="shared" si="101"/>
        <v>2018M6</v>
      </c>
      <c r="C6486">
        <v>94.160004000000001</v>
      </c>
      <c r="D6486">
        <v>94.199996999999996</v>
      </c>
      <c r="E6486">
        <v>93.660004000000001</v>
      </c>
      <c r="F6486">
        <v>94.019997000000004</v>
      </c>
      <c r="G6486">
        <v>94.019997000000004</v>
      </c>
      <c r="H6486">
        <v>0</v>
      </c>
    </row>
    <row r="6487" spans="1:8" x14ac:dyDescent="0.25">
      <c r="A6487" s="1">
        <v>43256</v>
      </c>
      <c r="B6487" s="1" t="str">
        <f t="shared" si="101"/>
        <v>2018M6</v>
      </c>
      <c r="C6487">
        <v>94.059997999999993</v>
      </c>
      <c r="D6487">
        <v>94.32</v>
      </c>
      <c r="E6487">
        <v>93.779999000000004</v>
      </c>
      <c r="F6487">
        <v>93.889999000000003</v>
      </c>
      <c r="G6487">
        <v>93.889999000000003</v>
      </c>
      <c r="H6487">
        <v>0</v>
      </c>
    </row>
    <row r="6488" spans="1:8" x14ac:dyDescent="0.25">
      <c r="A6488" s="1">
        <v>43257</v>
      </c>
      <c r="B6488" s="1" t="str">
        <f t="shared" si="101"/>
        <v>2018M6</v>
      </c>
      <c r="C6488">
        <v>93.879997000000003</v>
      </c>
      <c r="D6488">
        <v>93.889999000000003</v>
      </c>
      <c r="E6488">
        <v>93.419998000000007</v>
      </c>
      <c r="F6488">
        <v>93.660004000000001</v>
      </c>
      <c r="G6488">
        <v>93.660004000000001</v>
      </c>
      <c r="H6488">
        <v>0</v>
      </c>
    </row>
    <row r="6489" spans="1:8" x14ac:dyDescent="0.25">
      <c r="A6489" s="1">
        <v>43258</v>
      </c>
      <c r="B6489" s="1" t="str">
        <f t="shared" si="101"/>
        <v>2018M6</v>
      </c>
      <c r="C6489">
        <v>93.589995999999999</v>
      </c>
      <c r="D6489">
        <v>93.589995999999999</v>
      </c>
      <c r="E6489">
        <v>93.209998999999996</v>
      </c>
      <c r="F6489">
        <v>93.400002000000001</v>
      </c>
      <c r="G6489">
        <v>93.400002000000001</v>
      </c>
      <c r="H6489">
        <v>0</v>
      </c>
    </row>
    <row r="6490" spans="1:8" x14ac:dyDescent="0.25">
      <c r="A6490" s="1">
        <v>43259</v>
      </c>
      <c r="B6490" s="1" t="str">
        <f t="shared" si="101"/>
        <v>2018M6</v>
      </c>
      <c r="C6490">
        <v>93.440002000000007</v>
      </c>
      <c r="D6490">
        <v>93.82</v>
      </c>
      <c r="E6490">
        <v>93.389999000000003</v>
      </c>
      <c r="F6490">
        <v>93.550003000000004</v>
      </c>
      <c r="G6490">
        <v>93.550003000000004</v>
      </c>
      <c r="H6490">
        <v>0</v>
      </c>
    </row>
    <row r="6491" spans="1:8" x14ac:dyDescent="0.25">
      <c r="A6491" s="1">
        <v>43262</v>
      </c>
      <c r="B6491" s="1" t="str">
        <f t="shared" si="101"/>
        <v>2018M6</v>
      </c>
      <c r="C6491">
        <v>93.540001000000004</v>
      </c>
      <c r="D6491">
        <v>93.68</v>
      </c>
      <c r="E6491">
        <v>93.370002999999997</v>
      </c>
      <c r="F6491">
        <v>93.580001999999993</v>
      </c>
      <c r="G6491">
        <v>93.580001999999993</v>
      </c>
      <c r="H6491">
        <v>0</v>
      </c>
    </row>
    <row r="6492" spans="1:8" x14ac:dyDescent="0.25">
      <c r="A6492" s="1">
        <v>43263</v>
      </c>
      <c r="B6492" s="1" t="str">
        <f t="shared" si="101"/>
        <v>2018M6</v>
      </c>
      <c r="C6492">
        <v>93.669998000000007</v>
      </c>
      <c r="D6492">
        <v>93.910004000000001</v>
      </c>
      <c r="E6492">
        <v>93.470000999999996</v>
      </c>
      <c r="F6492">
        <v>93.800003000000004</v>
      </c>
      <c r="G6492">
        <v>93.800003000000004</v>
      </c>
      <c r="H6492">
        <v>0</v>
      </c>
    </row>
    <row r="6493" spans="1:8" x14ac:dyDescent="0.25">
      <c r="A6493" s="1">
        <v>43264</v>
      </c>
      <c r="B6493" s="1" t="str">
        <f t="shared" si="101"/>
        <v>2018M6</v>
      </c>
      <c r="C6493">
        <v>93.830001999999993</v>
      </c>
      <c r="D6493">
        <v>94.029999000000004</v>
      </c>
      <c r="E6493">
        <v>93.519997000000004</v>
      </c>
      <c r="F6493">
        <v>93.709998999999996</v>
      </c>
      <c r="G6493">
        <v>93.709998999999996</v>
      </c>
      <c r="H6493">
        <v>0</v>
      </c>
    </row>
    <row r="6494" spans="1:8" x14ac:dyDescent="0.25">
      <c r="A6494" s="1">
        <v>43265</v>
      </c>
      <c r="B6494" s="1" t="str">
        <f t="shared" si="101"/>
        <v>2018M6</v>
      </c>
      <c r="C6494">
        <v>93.5</v>
      </c>
      <c r="D6494">
        <v>94.870002999999997</v>
      </c>
      <c r="E6494">
        <v>93.190002000000007</v>
      </c>
      <c r="F6494">
        <v>94.769997000000004</v>
      </c>
      <c r="G6494">
        <v>94.769997000000004</v>
      </c>
      <c r="H6494">
        <v>0</v>
      </c>
    </row>
    <row r="6495" spans="1:8" x14ac:dyDescent="0.25">
      <c r="A6495" s="1">
        <v>43266</v>
      </c>
      <c r="B6495" s="1" t="str">
        <f t="shared" si="101"/>
        <v>2018M6</v>
      </c>
      <c r="C6495">
        <v>94.910004000000001</v>
      </c>
      <c r="D6495">
        <v>95.129997000000003</v>
      </c>
      <c r="E6495">
        <v>94.650002000000001</v>
      </c>
      <c r="F6495">
        <v>94.790001000000004</v>
      </c>
      <c r="G6495">
        <v>94.790001000000004</v>
      </c>
      <c r="H6495">
        <v>0</v>
      </c>
    </row>
    <row r="6496" spans="1:8" x14ac:dyDescent="0.25">
      <c r="A6496" s="1">
        <v>43269</v>
      </c>
      <c r="B6496" s="1" t="str">
        <f t="shared" si="101"/>
        <v>2018M6</v>
      </c>
      <c r="C6496">
        <v>94.790001000000004</v>
      </c>
      <c r="D6496">
        <v>95.050003000000004</v>
      </c>
      <c r="E6496">
        <v>94.699996999999996</v>
      </c>
      <c r="F6496">
        <v>94.75</v>
      </c>
      <c r="G6496">
        <v>94.75</v>
      </c>
      <c r="H6496">
        <v>0</v>
      </c>
    </row>
    <row r="6497" spans="1:8" x14ac:dyDescent="0.25">
      <c r="A6497" s="1">
        <v>43270</v>
      </c>
      <c r="B6497" s="1" t="str">
        <f t="shared" si="101"/>
        <v>2018M6</v>
      </c>
      <c r="C6497">
        <v>94.739998</v>
      </c>
      <c r="D6497">
        <v>95.300003000000004</v>
      </c>
      <c r="E6497">
        <v>94.529999000000004</v>
      </c>
      <c r="F6497">
        <v>95.089995999999999</v>
      </c>
      <c r="G6497">
        <v>95.089995999999999</v>
      </c>
      <c r="H6497">
        <v>0</v>
      </c>
    </row>
    <row r="6498" spans="1:8" x14ac:dyDescent="0.25">
      <c r="A6498" s="1">
        <v>43271</v>
      </c>
      <c r="B6498" s="1" t="str">
        <f t="shared" si="101"/>
        <v>2018M6</v>
      </c>
      <c r="C6498">
        <v>94.970000999999996</v>
      </c>
      <c r="D6498">
        <v>95.300003000000004</v>
      </c>
      <c r="E6498">
        <v>94.919998000000007</v>
      </c>
      <c r="F6498">
        <v>95.059997999999993</v>
      </c>
      <c r="G6498">
        <v>95.059997999999993</v>
      </c>
      <c r="H6498">
        <v>0</v>
      </c>
    </row>
    <row r="6499" spans="1:8" x14ac:dyDescent="0.25">
      <c r="A6499" s="1">
        <v>43272</v>
      </c>
      <c r="B6499" s="1" t="str">
        <f t="shared" si="101"/>
        <v>2018M6</v>
      </c>
      <c r="C6499">
        <v>95.129997000000003</v>
      </c>
      <c r="D6499">
        <v>95.529999000000004</v>
      </c>
      <c r="E6499">
        <v>94.68</v>
      </c>
      <c r="F6499">
        <v>94.870002999999997</v>
      </c>
      <c r="G6499">
        <v>94.870002999999997</v>
      </c>
      <c r="H6499">
        <v>0</v>
      </c>
    </row>
    <row r="6500" spans="1:8" x14ac:dyDescent="0.25">
      <c r="A6500" s="1">
        <v>43273</v>
      </c>
      <c r="B6500" s="1" t="str">
        <f t="shared" si="101"/>
        <v>2018M6</v>
      </c>
      <c r="C6500">
        <v>94.860000999999997</v>
      </c>
      <c r="D6500">
        <v>94.879997000000003</v>
      </c>
      <c r="E6500">
        <v>94.43</v>
      </c>
      <c r="F6500">
        <v>94.519997000000004</v>
      </c>
      <c r="G6500">
        <v>94.519997000000004</v>
      </c>
      <c r="H6500">
        <v>0</v>
      </c>
    </row>
    <row r="6501" spans="1:8" x14ac:dyDescent="0.25">
      <c r="A6501" s="1">
        <v>43276</v>
      </c>
      <c r="B6501" s="1" t="str">
        <f t="shared" si="101"/>
        <v>2018M6</v>
      </c>
      <c r="C6501">
        <v>94.5</v>
      </c>
      <c r="D6501">
        <v>94.699996999999996</v>
      </c>
      <c r="E6501">
        <v>94.209998999999996</v>
      </c>
      <c r="F6501">
        <v>94.279999000000004</v>
      </c>
      <c r="G6501">
        <v>94.279999000000004</v>
      </c>
      <c r="H6501">
        <v>0</v>
      </c>
    </row>
    <row r="6502" spans="1:8" x14ac:dyDescent="0.25">
      <c r="A6502" s="1">
        <v>43277</v>
      </c>
      <c r="B6502" s="1" t="str">
        <f t="shared" si="101"/>
        <v>2018M6</v>
      </c>
      <c r="C6502">
        <v>94.290001000000004</v>
      </c>
      <c r="D6502">
        <v>94.769997000000004</v>
      </c>
      <c r="E6502">
        <v>94.169998000000007</v>
      </c>
      <c r="F6502">
        <v>94.68</v>
      </c>
      <c r="G6502">
        <v>94.68</v>
      </c>
      <c r="H6502">
        <v>0</v>
      </c>
    </row>
    <row r="6503" spans="1:8" x14ac:dyDescent="0.25">
      <c r="A6503" s="1">
        <v>43278</v>
      </c>
      <c r="B6503" s="1" t="str">
        <f t="shared" si="101"/>
        <v>2018M6</v>
      </c>
      <c r="C6503">
        <v>94.669998000000007</v>
      </c>
      <c r="D6503">
        <v>95.419998000000007</v>
      </c>
      <c r="E6503">
        <v>94.529999000000004</v>
      </c>
      <c r="F6503">
        <v>95.290001000000004</v>
      </c>
      <c r="G6503">
        <v>95.290001000000004</v>
      </c>
      <c r="H6503">
        <v>0</v>
      </c>
    </row>
    <row r="6504" spans="1:8" x14ac:dyDescent="0.25">
      <c r="A6504" s="1">
        <v>43279</v>
      </c>
      <c r="B6504" s="1" t="str">
        <f t="shared" si="101"/>
        <v>2018M6</v>
      </c>
      <c r="C6504">
        <v>95.269997000000004</v>
      </c>
      <c r="D6504">
        <v>95.529999000000004</v>
      </c>
      <c r="E6504">
        <v>95.089995999999999</v>
      </c>
      <c r="F6504">
        <v>95.389999000000003</v>
      </c>
      <c r="G6504">
        <v>95.389999000000003</v>
      </c>
      <c r="H6504">
        <v>0</v>
      </c>
    </row>
    <row r="6505" spans="1:8" x14ac:dyDescent="0.25">
      <c r="A6505" s="1">
        <v>43280</v>
      </c>
      <c r="B6505" s="1" t="str">
        <f t="shared" si="101"/>
        <v>2018M6</v>
      </c>
      <c r="C6505">
        <v>95.300003000000004</v>
      </c>
      <c r="D6505">
        <v>95.32</v>
      </c>
      <c r="E6505">
        <v>94.480002999999996</v>
      </c>
      <c r="F6505">
        <v>94.629997000000003</v>
      </c>
      <c r="G6505">
        <v>94.629997000000003</v>
      </c>
      <c r="H6505">
        <v>0</v>
      </c>
    </row>
    <row r="6506" spans="1:8" x14ac:dyDescent="0.25">
      <c r="A6506" s="1">
        <v>43283</v>
      </c>
      <c r="B6506" s="1" t="str">
        <f t="shared" si="101"/>
        <v>2018M7</v>
      </c>
      <c r="C6506">
        <v>94.629997000000003</v>
      </c>
      <c r="D6506">
        <v>95.139999000000003</v>
      </c>
      <c r="E6506">
        <v>94.529999000000004</v>
      </c>
      <c r="F6506">
        <v>94.870002999999997</v>
      </c>
      <c r="G6506">
        <v>94.870002999999997</v>
      </c>
      <c r="H6506">
        <v>0</v>
      </c>
    </row>
    <row r="6507" spans="1:8" x14ac:dyDescent="0.25">
      <c r="A6507" s="1">
        <v>43284</v>
      </c>
      <c r="B6507" s="1" t="str">
        <f t="shared" si="101"/>
        <v>2018M7</v>
      </c>
      <c r="C6507">
        <v>94.839995999999999</v>
      </c>
      <c r="D6507">
        <v>94.980002999999996</v>
      </c>
      <c r="E6507">
        <v>94.559997999999993</v>
      </c>
      <c r="F6507">
        <v>94.589995999999999</v>
      </c>
      <c r="G6507">
        <v>94.589995999999999</v>
      </c>
      <c r="H6507">
        <v>0</v>
      </c>
    </row>
    <row r="6508" spans="1:8" x14ac:dyDescent="0.25">
      <c r="A6508" s="1">
        <v>43286</v>
      </c>
      <c r="B6508" s="1" t="str">
        <f t="shared" si="101"/>
        <v>2018M7</v>
      </c>
      <c r="C6508">
        <v>94.510002</v>
      </c>
      <c r="D6508">
        <v>94.589995999999999</v>
      </c>
      <c r="E6508">
        <v>94.18</v>
      </c>
      <c r="F6508">
        <v>94.470000999999996</v>
      </c>
      <c r="G6508">
        <v>94.470000999999996</v>
      </c>
      <c r="H6508">
        <v>0</v>
      </c>
    </row>
    <row r="6509" spans="1:8" x14ac:dyDescent="0.25">
      <c r="A6509" s="1">
        <v>43287</v>
      </c>
      <c r="B6509" s="1" t="str">
        <f t="shared" si="101"/>
        <v>2018M7</v>
      </c>
      <c r="C6509">
        <v>94.360000999999997</v>
      </c>
      <c r="D6509">
        <v>94.489998</v>
      </c>
      <c r="E6509">
        <v>93.919998000000007</v>
      </c>
      <c r="F6509">
        <v>94.040001000000004</v>
      </c>
      <c r="G6509">
        <v>94.040001000000004</v>
      </c>
      <c r="H6509">
        <v>0</v>
      </c>
    </row>
    <row r="6510" spans="1:8" x14ac:dyDescent="0.25">
      <c r="A6510" s="1">
        <v>43290</v>
      </c>
      <c r="B6510" s="1" t="str">
        <f t="shared" si="101"/>
        <v>2018M7</v>
      </c>
      <c r="C6510">
        <v>93.970000999999996</v>
      </c>
      <c r="D6510">
        <v>94.209998999999996</v>
      </c>
      <c r="E6510">
        <v>93.709998999999996</v>
      </c>
      <c r="F6510">
        <v>94.080001999999993</v>
      </c>
      <c r="G6510">
        <v>94.080001999999993</v>
      </c>
      <c r="H6510">
        <v>0</v>
      </c>
    </row>
    <row r="6511" spans="1:8" x14ac:dyDescent="0.25">
      <c r="A6511" s="1">
        <v>43291</v>
      </c>
      <c r="B6511" s="1" t="str">
        <f t="shared" si="101"/>
        <v>2018M7</v>
      </c>
      <c r="C6511">
        <v>94.059997999999993</v>
      </c>
      <c r="D6511">
        <v>94.480002999999996</v>
      </c>
      <c r="E6511">
        <v>94.019997000000004</v>
      </c>
      <c r="F6511">
        <v>94.110000999999997</v>
      </c>
      <c r="G6511">
        <v>94.110000999999997</v>
      </c>
      <c r="H6511">
        <v>0</v>
      </c>
    </row>
    <row r="6512" spans="1:8" x14ac:dyDescent="0.25">
      <c r="A6512" s="1">
        <v>43292</v>
      </c>
      <c r="B6512" s="1" t="str">
        <f t="shared" si="101"/>
        <v>2018M7</v>
      </c>
      <c r="C6512">
        <v>94.199996999999996</v>
      </c>
      <c r="D6512">
        <v>94.769997000000004</v>
      </c>
      <c r="E6512">
        <v>94.089995999999999</v>
      </c>
      <c r="F6512">
        <v>94.720000999999996</v>
      </c>
      <c r="G6512">
        <v>94.720000999999996</v>
      </c>
      <c r="H6512">
        <v>0</v>
      </c>
    </row>
    <row r="6513" spans="1:8" x14ac:dyDescent="0.25">
      <c r="A6513" s="1">
        <v>43293</v>
      </c>
      <c r="B6513" s="1" t="str">
        <f t="shared" si="101"/>
        <v>2018M7</v>
      </c>
      <c r="C6513">
        <v>94.699996999999996</v>
      </c>
      <c r="D6513">
        <v>94.940002000000007</v>
      </c>
      <c r="E6513">
        <v>94.639999000000003</v>
      </c>
      <c r="F6513">
        <v>94.809997999999993</v>
      </c>
      <c r="G6513">
        <v>94.809997999999993</v>
      </c>
      <c r="H6513">
        <v>0</v>
      </c>
    </row>
    <row r="6514" spans="1:8" x14ac:dyDescent="0.25">
      <c r="A6514" s="1">
        <v>43294</v>
      </c>
      <c r="B6514" s="1" t="str">
        <f t="shared" si="101"/>
        <v>2018M7</v>
      </c>
      <c r="C6514">
        <v>94.900002000000001</v>
      </c>
      <c r="D6514">
        <v>95.239998</v>
      </c>
      <c r="E6514">
        <v>94.669998000000007</v>
      </c>
      <c r="F6514">
        <v>94.75</v>
      </c>
      <c r="G6514">
        <v>94.75</v>
      </c>
      <c r="H6514">
        <v>0</v>
      </c>
    </row>
    <row r="6515" spans="1:8" x14ac:dyDescent="0.25">
      <c r="A6515" s="1">
        <v>43297</v>
      </c>
      <c r="B6515" s="1" t="str">
        <f t="shared" si="101"/>
        <v>2018M7</v>
      </c>
      <c r="C6515">
        <v>94.690002000000007</v>
      </c>
      <c r="D6515">
        <v>94.769997000000004</v>
      </c>
      <c r="E6515">
        <v>94.410004000000001</v>
      </c>
      <c r="F6515">
        <v>94.510002</v>
      </c>
      <c r="G6515">
        <v>94.510002</v>
      </c>
      <c r="H6515">
        <v>0</v>
      </c>
    </row>
    <row r="6516" spans="1:8" x14ac:dyDescent="0.25">
      <c r="A6516" s="1">
        <v>43298</v>
      </c>
      <c r="B6516" s="1" t="str">
        <f t="shared" si="101"/>
        <v>2018M7</v>
      </c>
      <c r="C6516">
        <v>94.550003000000004</v>
      </c>
      <c r="D6516">
        <v>95.059997999999993</v>
      </c>
      <c r="E6516">
        <v>94.300003000000004</v>
      </c>
      <c r="F6516">
        <v>94.970000999999996</v>
      </c>
      <c r="G6516">
        <v>94.970000999999996</v>
      </c>
      <c r="H6516">
        <v>0</v>
      </c>
    </row>
    <row r="6517" spans="1:8" x14ac:dyDescent="0.25">
      <c r="A6517" s="1">
        <v>43299</v>
      </c>
      <c r="B6517" s="1" t="str">
        <f t="shared" si="101"/>
        <v>2018M7</v>
      </c>
      <c r="C6517">
        <v>95.029999000000004</v>
      </c>
      <c r="D6517">
        <v>95.410004000000001</v>
      </c>
      <c r="E6517">
        <v>94.959998999999996</v>
      </c>
      <c r="F6517">
        <v>95.080001999999993</v>
      </c>
      <c r="G6517">
        <v>95.080001999999993</v>
      </c>
      <c r="H6517">
        <v>0</v>
      </c>
    </row>
    <row r="6518" spans="1:8" x14ac:dyDescent="0.25">
      <c r="A6518" s="1">
        <v>43300</v>
      </c>
      <c r="B6518" s="1" t="str">
        <f t="shared" si="101"/>
        <v>2018M7</v>
      </c>
      <c r="C6518">
        <v>95.080001999999993</v>
      </c>
      <c r="D6518">
        <v>95.650002000000001</v>
      </c>
      <c r="E6518">
        <v>94.93</v>
      </c>
      <c r="F6518">
        <v>95.169998000000007</v>
      </c>
      <c r="G6518">
        <v>95.169998000000007</v>
      </c>
      <c r="H6518">
        <v>0</v>
      </c>
    </row>
    <row r="6519" spans="1:8" x14ac:dyDescent="0.25">
      <c r="A6519" s="1">
        <v>43301</v>
      </c>
      <c r="B6519" s="1" t="str">
        <f t="shared" si="101"/>
        <v>2018M7</v>
      </c>
      <c r="C6519">
        <v>95.129997000000003</v>
      </c>
      <c r="D6519">
        <v>95.279999000000004</v>
      </c>
      <c r="E6519">
        <v>94.360000999999997</v>
      </c>
      <c r="F6519">
        <v>94.459998999999996</v>
      </c>
      <c r="G6519">
        <v>94.459998999999996</v>
      </c>
      <c r="H6519">
        <v>0</v>
      </c>
    </row>
    <row r="6520" spans="1:8" x14ac:dyDescent="0.25">
      <c r="A6520" s="1">
        <v>43304</v>
      </c>
      <c r="B6520" s="1" t="str">
        <f t="shared" si="101"/>
        <v>2018M7</v>
      </c>
      <c r="C6520">
        <v>94.43</v>
      </c>
      <c r="D6520">
        <v>94.720000999999996</v>
      </c>
      <c r="E6520">
        <v>94.209998999999996</v>
      </c>
      <c r="F6520">
        <v>94.669998000000007</v>
      </c>
      <c r="G6520">
        <v>94.669998000000007</v>
      </c>
      <c r="H6520">
        <v>0</v>
      </c>
    </row>
    <row r="6521" spans="1:8" x14ac:dyDescent="0.25">
      <c r="A6521" s="1">
        <v>43305</v>
      </c>
      <c r="B6521" s="1" t="str">
        <f t="shared" si="101"/>
        <v>2018M7</v>
      </c>
      <c r="C6521">
        <v>94.669998000000007</v>
      </c>
      <c r="D6521">
        <v>94.860000999999997</v>
      </c>
      <c r="E6521">
        <v>94.400002000000001</v>
      </c>
      <c r="F6521">
        <v>94.610000999999997</v>
      </c>
      <c r="G6521">
        <v>94.610000999999997</v>
      </c>
      <c r="H6521">
        <v>0</v>
      </c>
    </row>
    <row r="6522" spans="1:8" x14ac:dyDescent="0.25">
      <c r="A6522" s="1">
        <v>43306</v>
      </c>
      <c r="B6522" s="1" t="str">
        <f t="shared" si="101"/>
        <v>2018M7</v>
      </c>
      <c r="C6522">
        <v>94.589995999999999</v>
      </c>
      <c r="D6522">
        <v>94.669998000000007</v>
      </c>
      <c r="E6522">
        <v>94.139999000000003</v>
      </c>
      <c r="F6522">
        <v>94.360000999999997</v>
      </c>
      <c r="G6522">
        <v>94.360000999999997</v>
      </c>
      <c r="H6522">
        <v>0</v>
      </c>
    </row>
    <row r="6523" spans="1:8" x14ac:dyDescent="0.25">
      <c r="A6523" s="1">
        <v>43307</v>
      </c>
      <c r="B6523" s="1" t="str">
        <f t="shared" si="101"/>
        <v>2018M7</v>
      </c>
      <c r="C6523">
        <v>94.160004000000001</v>
      </c>
      <c r="D6523">
        <v>94.779999000000004</v>
      </c>
      <c r="E6523">
        <v>94.080001999999993</v>
      </c>
      <c r="F6523">
        <v>94.75</v>
      </c>
      <c r="G6523">
        <v>94.75</v>
      </c>
      <c r="H6523">
        <v>0</v>
      </c>
    </row>
    <row r="6524" spans="1:8" x14ac:dyDescent="0.25">
      <c r="A6524" s="1">
        <v>43308</v>
      </c>
      <c r="B6524" s="1" t="str">
        <f t="shared" si="101"/>
        <v>2018M7</v>
      </c>
      <c r="C6524">
        <v>94.760002</v>
      </c>
      <c r="D6524">
        <v>94.910004000000001</v>
      </c>
      <c r="E6524">
        <v>94.629997000000003</v>
      </c>
      <c r="F6524">
        <v>94.68</v>
      </c>
      <c r="G6524">
        <v>94.68</v>
      </c>
      <c r="H6524">
        <v>0</v>
      </c>
    </row>
    <row r="6525" spans="1:8" x14ac:dyDescent="0.25">
      <c r="A6525" s="1">
        <v>43311</v>
      </c>
      <c r="B6525" s="1" t="str">
        <f t="shared" si="101"/>
        <v>2018M7</v>
      </c>
      <c r="C6525">
        <v>94.660004000000001</v>
      </c>
      <c r="D6525">
        <v>94.760002</v>
      </c>
      <c r="E6525">
        <v>94.260002</v>
      </c>
      <c r="F6525">
        <v>94.360000999999997</v>
      </c>
      <c r="G6525">
        <v>94.360000999999997</v>
      </c>
      <c r="H6525">
        <v>0</v>
      </c>
    </row>
    <row r="6526" spans="1:8" x14ac:dyDescent="0.25">
      <c r="A6526" s="1">
        <v>43312</v>
      </c>
      <c r="B6526" s="1" t="str">
        <f t="shared" si="101"/>
        <v>2018M7</v>
      </c>
      <c r="C6526">
        <v>94.330001999999993</v>
      </c>
      <c r="D6526">
        <v>94.57</v>
      </c>
      <c r="E6526">
        <v>94.160004000000001</v>
      </c>
      <c r="F6526">
        <v>94.489998</v>
      </c>
      <c r="G6526">
        <v>94.489998</v>
      </c>
      <c r="H6526">
        <v>0</v>
      </c>
    </row>
    <row r="6527" spans="1:8" x14ac:dyDescent="0.25">
      <c r="A6527" s="1">
        <v>43313</v>
      </c>
      <c r="B6527" s="1" t="str">
        <f t="shared" si="101"/>
        <v>2018M8</v>
      </c>
      <c r="C6527">
        <v>94.559997999999993</v>
      </c>
      <c r="D6527">
        <v>94.709998999999996</v>
      </c>
      <c r="E6527">
        <v>94.489998</v>
      </c>
      <c r="F6527">
        <v>94.620002999999997</v>
      </c>
      <c r="G6527">
        <v>94.620002999999997</v>
      </c>
      <c r="H6527">
        <v>0</v>
      </c>
    </row>
    <row r="6528" spans="1:8" x14ac:dyDescent="0.25">
      <c r="A6528" s="1">
        <v>43314</v>
      </c>
      <c r="B6528" s="1" t="str">
        <f t="shared" si="101"/>
        <v>2018M8</v>
      </c>
      <c r="C6528">
        <v>94.629997000000003</v>
      </c>
      <c r="D6528">
        <v>95.190002000000007</v>
      </c>
      <c r="E6528">
        <v>94.610000999999997</v>
      </c>
      <c r="F6528">
        <v>95.169998000000007</v>
      </c>
      <c r="G6528">
        <v>95.169998000000007</v>
      </c>
      <c r="H6528">
        <v>0</v>
      </c>
    </row>
    <row r="6529" spans="1:8" x14ac:dyDescent="0.25">
      <c r="A6529" s="1">
        <v>43315</v>
      </c>
      <c r="B6529" s="1" t="str">
        <f t="shared" si="101"/>
        <v>2018M8</v>
      </c>
      <c r="C6529">
        <v>95.18</v>
      </c>
      <c r="D6529">
        <v>95.370002999999997</v>
      </c>
      <c r="E6529">
        <v>94.980002999999996</v>
      </c>
      <c r="F6529">
        <v>95.139999000000003</v>
      </c>
      <c r="G6529">
        <v>95.139999000000003</v>
      </c>
      <c r="H6529">
        <v>0</v>
      </c>
    </row>
    <row r="6530" spans="1:8" x14ac:dyDescent="0.25">
      <c r="A6530" s="1">
        <v>43318</v>
      </c>
      <c r="B6530" s="1" t="str">
        <f t="shared" si="101"/>
        <v>2018M8</v>
      </c>
      <c r="C6530">
        <v>95.199996999999996</v>
      </c>
      <c r="D6530">
        <v>95.519997000000004</v>
      </c>
      <c r="E6530">
        <v>95.199996999999996</v>
      </c>
      <c r="F6530">
        <v>95.360000999999997</v>
      </c>
      <c r="G6530">
        <v>95.360000999999997</v>
      </c>
      <c r="H6530">
        <v>0</v>
      </c>
    </row>
    <row r="6531" spans="1:8" x14ac:dyDescent="0.25">
      <c r="A6531" s="1">
        <v>43319</v>
      </c>
      <c r="B6531" s="1" t="str">
        <f t="shared" ref="B6531:B6594" si="102">YEAR(A6531)&amp;"M"&amp;MONTH(A6531)</f>
        <v>2018M8</v>
      </c>
      <c r="C6531">
        <v>95.339995999999999</v>
      </c>
      <c r="D6531">
        <v>95.370002999999997</v>
      </c>
      <c r="E6531">
        <v>94.989998</v>
      </c>
      <c r="F6531">
        <v>95.220000999999996</v>
      </c>
      <c r="G6531">
        <v>95.220000999999996</v>
      </c>
      <c r="H6531">
        <v>0</v>
      </c>
    </row>
    <row r="6532" spans="1:8" x14ac:dyDescent="0.25">
      <c r="A6532" s="1">
        <v>43320</v>
      </c>
      <c r="B6532" s="1" t="str">
        <f t="shared" si="102"/>
        <v>2018M8</v>
      </c>
      <c r="C6532">
        <v>95.139999000000003</v>
      </c>
      <c r="D6532">
        <v>95.419998000000007</v>
      </c>
      <c r="E6532">
        <v>94.989998</v>
      </c>
      <c r="F6532">
        <v>95.099997999999999</v>
      </c>
      <c r="G6532">
        <v>95.099997999999999</v>
      </c>
      <c r="H6532">
        <v>0</v>
      </c>
    </row>
    <row r="6533" spans="1:8" x14ac:dyDescent="0.25">
      <c r="A6533" s="1">
        <v>43321</v>
      </c>
      <c r="B6533" s="1" t="str">
        <f t="shared" si="102"/>
        <v>2018M8</v>
      </c>
      <c r="C6533">
        <v>95.099997999999999</v>
      </c>
      <c r="D6533">
        <v>95.620002999999997</v>
      </c>
      <c r="E6533">
        <v>95.029999000000004</v>
      </c>
      <c r="F6533">
        <v>95.5</v>
      </c>
      <c r="G6533">
        <v>95.5</v>
      </c>
      <c r="H6533">
        <v>0</v>
      </c>
    </row>
    <row r="6534" spans="1:8" x14ac:dyDescent="0.25">
      <c r="A6534" s="1">
        <v>43322</v>
      </c>
      <c r="B6534" s="1" t="str">
        <f t="shared" si="102"/>
        <v>2018M8</v>
      </c>
      <c r="C6534">
        <v>95.639999000000003</v>
      </c>
      <c r="D6534">
        <v>96.449996999999996</v>
      </c>
      <c r="E6534">
        <v>95.529999000000004</v>
      </c>
      <c r="F6534">
        <v>96.360000999999997</v>
      </c>
      <c r="G6534">
        <v>96.360000999999997</v>
      </c>
      <c r="H6534">
        <v>0</v>
      </c>
    </row>
    <row r="6535" spans="1:8" x14ac:dyDescent="0.25">
      <c r="A6535" s="1">
        <v>43325</v>
      </c>
      <c r="B6535" s="1" t="str">
        <f t="shared" si="102"/>
        <v>2018M8</v>
      </c>
      <c r="C6535">
        <v>95.190002000000007</v>
      </c>
      <c r="D6535">
        <v>96.519997000000004</v>
      </c>
      <c r="E6535">
        <v>95.160004000000001</v>
      </c>
      <c r="F6535">
        <v>96.389999000000003</v>
      </c>
      <c r="G6535">
        <v>96.389999000000003</v>
      </c>
      <c r="H6535">
        <v>0</v>
      </c>
    </row>
    <row r="6536" spans="1:8" x14ac:dyDescent="0.25">
      <c r="A6536" s="1">
        <v>43326</v>
      </c>
      <c r="B6536" s="1" t="str">
        <f t="shared" si="102"/>
        <v>2018M8</v>
      </c>
      <c r="C6536">
        <v>95.169998000000007</v>
      </c>
      <c r="D6536">
        <v>96.790001000000004</v>
      </c>
      <c r="E6536">
        <v>95.160004000000001</v>
      </c>
      <c r="F6536">
        <v>96.730002999999996</v>
      </c>
      <c r="G6536">
        <v>96.730002999999996</v>
      </c>
      <c r="H6536">
        <v>0</v>
      </c>
    </row>
    <row r="6537" spans="1:8" x14ac:dyDescent="0.25">
      <c r="A6537" s="1">
        <v>43327</v>
      </c>
      <c r="B6537" s="1" t="str">
        <f t="shared" si="102"/>
        <v>2018M8</v>
      </c>
      <c r="C6537">
        <v>96.660004000000001</v>
      </c>
      <c r="D6537">
        <v>96.980002999999996</v>
      </c>
      <c r="E6537">
        <v>96.650002000000001</v>
      </c>
      <c r="F6537">
        <v>96.699996999999996</v>
      </c>
      <c r="G6537">
        <v>96.699996999999996</v>
      </c>
      <c r="H6537">
        <v>0</v>
      </c>
    </row>
    <row r="6538" spans="1:8" x14ac:dyDescent="0.25">
      <c r="A6538" s="1">
        <v>43328</v>
      </c>
      <c r="B6538" s="1" t="str">
        <f t="shared" si="102"/>
        <v>2018M8</v>
      </c>
      <c r="C6538">
        <v>96.720000999999996</v>
      </c>
      <c r="D6538">
        <v>96.769997000000004</v>
      </c>
      <c r="E6538">
        <v>96.32</v>
      </c>
      <c r="F6538">
        <v>96.650002000000001</v>
      </c>
      <c r="G6538">
        <v>96.650002000000001</v>
      </c>
      <c r="H6538">
        <v>0</v>
      </c>
    </row>
    <row r="6539" spans="1:8" x14ac:dyDescent="0.25">
      <c r="A6539" s="1">
        <v>43329</v>
      </c>
      <c r="B6539" s="1" t="str">
        <f t="shared" si="102"/>
        <v>2018M8</v>
      </c>
      <c r="C6539">
        <v>96.610000999999997</v>
      </c>
      <c r="D6539">
        <v>96.660004000000001</v>
      </c>
      <c r="E6539">
        <v>96.089995999999999</v>
      </c>
      <c r="F6539">
        <v>96.099997999999999</v>
      </c>
      <c r="G6539">
        <v>96.099997999999999</v>
      </c>
      <c r="H6539">
        <v>0</v>
      </c>
    </row>
    <row r="6540" spans="1:8" x14ac:dyDescent="0.25">
      <c r="A6540" s="1">
        <v>43332</v>
      </c>
      <c r="B6540" s="1" t="str">
        <f t="shared" si="102"/>
        <v>2018M8</v>
      </c>
      <c r="C6540">
        <v>96.129997000000003</v>
      </c>
      <c r="D6540">
        <v>96.400002000000001</v>
      </c>
      <c r="E6540">
        <v>95.769997000000004</v>
      </c>
      <c r="F6540">
        <v>95.900002000000001</v>
      </c>
      <c r="G6540">
        <v>95.900002000000001</v>
      </c>
      <c r="H6540">
        <v>0</v>
      </c>
    </row>
    <row r="6541" spans="1:8" x14ac:dyDescent="0.25">
      <c r="A6541" s="1">
        <v>43333</v>
      </c>
      <c r="B6541" s="1" t="str">
        <f t="shared" si="102"/>
        <v>2018M8</v>
      </c>
      <c r="C6541">
        <v>95.739998</v>
      </c>
      <c r="D6541">
        <v>95.75</v>
      </c>
      <c r="E6541">
        <v>95.080001999999993</v>
      </c>
      <c r="F6541">
        <v>95.260002</v>
      </c>
      <c r="G6541">
        <v>95.260002</v>
      </c>
      <c r="H6541">
        <v>0</v>
      </c>
    </row>
    <row r="6542" spans="1:8" x14ac:dyDescent="0.25">
      <c r="A6542" s="1">
        <v>43334</v>
      </c>
      <c r="B6542" s="1" t="str">
        <f t="shared" si="102"/>
        <v>2018M8</v>
      </c>
      <c r="C6542">
        <v>95.209998999999996</v>
      </c>
      <c r="D6542">
        <v>95.379997000000003</v>
      </c>
      <c r="E6542">
        <v>94.93</v>
      </c>
      <c r="F6542">
        <v>95.150002000000001</v>
      </c>
      <c r="G6542">
        <v>95.150002000000001</v>
      </c>
      <c r="H6542">
        <v>0</v>
      </c>
    </row>
    <row r="6543" spans="1:8" x14ac:dyDescent="0.25">
      <c r="A6543" s="1">
        <v>43335</v>
      </c>
      <c r="B6543" s="1" t="str">
        <f t="shared" si="102"/>
        <v>2018M8</v>
      </c>
      <c r="C6543">
        <v>95.169998000000007</v>
      </c>
      <c r="D6543">
        <v>95.709998999999996</v>
      </c>
      <c r="E6543">
        <v>95.150002000000001</v>
      </c>
      <c r="F6543">
        <v>95.620002999999997</v>
      </c>
      <c r="G6543">
        <v>95.620002999999997</v>
      </c>
      <c r="H6543">
        <v>0</v>
      </c>
    </row>
    <row r="6544" spans="1:8" x14ac:dyDescent="0.25">
      <c r="A6544" s="1">
        <v>43336</v>
      </c>
      <c r="B6544" s="1" t="str">
        <f t="shared" si="102"/>
        <v>2018M8</v>
      </c>
      <c r="C6544">
        <v>95.639999000000003</v>
      </c>
      <c r="D6544">
        <v>95.690002000000007</v>
      </c>
      <c r="E6544">
        <v>95.029999000000004</v>
      </c>
      <c r="F6544">
        <v>95.150002000000001</v>
      </c>
      <c r="G6544">
        <v>95.150002000000001</v>
      </c>
      <c r="H6544">
        <v>0</v>
      </c>
    </row>
    <row r="6545" spans="1:8" x14ac:dyDescent="0.25">
      <c r="A6545" s="1">
        <v>43339</v>
      </c>
      <c r="B6545" s="1" t="str">
        <f t="shared" si="102"/>
        <v>2018M8</v>
      </c>
      <c r="C6545">
        <v>95.169998000000007</v>
      </c>
      <c r="D6545">
        <v>95.300003000000004</v>
      </c>
      <c r="E6545">
        <v>94.690002000000007</v>
      </c>
      <c r="F6545">
        <v>94.779999000000004</v>
      </c>
      <c r="G6545">
        <v>94.779999000000004</v>
      </c>
      <c r="H6545">
        <v>0</v>
      </c>
    </row>
    <row r="6546" spans="1:8" x14ac:dyDescent="0.25">
      <c r="A6546" s="1">
        <v>43340</v>
      </c>
      <c r="B6546" s="1" t="str">
        <f t="shared" si="102"/>
        <v>2018M8</v>
      </c>
      <c r="C6546">
        <v>94.769997000000004</v>
      </c>
      <c r="D6546">
        <v>94.910004000000001</v>
      </c>
      <c r="E6546">
        <v>94.43</v>
      </c>
      <c r="F6546">
        <v>94.720000999999996</v>
      </c>
      <c r="G6546">
        <v>94.720000999999996</v>
      </c>
      <c r="H6546">
        <v>0</v>
      </c>
    </row>
    <row r="6547" spans="1:8" x14ac:dyDescent="0.25">
      <c r="A6547" s="1">
        <v>43341</v>
      </c>
      <c r="B6547" s="1" t="str">
        <f t="shared" si="102"/>
        <v>2018M8</v>
      </c>
      <c r="C6547">
        <v>94.730002999999996</v>
      </c>
      <c r="D6547">
        <v>94.93</v>
      </c>
      <c r="E6547">
        <v>94.529999000000004</v>
      </c>
      <c r="F6547">
        <v>94.599997999999999</v>
      </c>
      <c r="G6547">
        <v>94.599997999999999</v>
      </c>
      <c r="H6547">
        <v>0</v>
      </c>
    </row>
    <row r="6548" spans="1:8" x14ac:dyDescent="0.25">
      <c r="A6548" s="1">
        <v>43342</v>
      </c>
      <c r="B6548" s="1" t="str">
        <f t="shared" si="102"/>
        <v>2018M8</v>
      </c>
      <c r="C6548">
        <v>94.529999000000004</v>
      </c>
      <c r="D6548">
        <v>94.900002000000001</v>
      </c>
      <c r="E6548">
        <v>94.470000999999996</v>
      </c>
      <c r="F6548">
        <v>94.720000999999996</v>
      </c>
      <c r="G6548">
        <v>94.720000999999996</v>
      </c>
      <c r="H6548">
        <v>0</v>
      </c>
    </row>
    <row r="6549" spans="1:8" x14ac:dyDescent="0.25">
      <c r="A6549" s="1">
        <v>43343</v>
      </c>
      <c r="B6549" s="1" t="str">
        <f t="shared" si="102"/>
        <v>2018M8</v>
      </c>
      <c r="C6549">
        <v>94.699996999999996</v>
      </c>
      <c r="D6549">
        <v>95.220000999999996</v>
      </c>
      <c r="E6549">
        <v>94.550003000000004</v>
      </c>
      <c r="F6549">
        <v>95.139999000000003</v>
      </c>
      <c r="G6549">
        <v>95.139999000000003</v>
      </c>
      <c r="H6549">
        <v>0</v>
      </c>
    </row>
    <row r="6550" spans="1:8" x14ac:dyDescent="0.25">
      <c r="A6550" s="1">
        <v>43347</v>
      </c>
      <c r="B6550" s="1" t="str">
        <f t="shared" si="102"/>
        <v>2018M9</v>
      </c>
      <c r="C6550">
        <v>95.139999000000003</v>
      </c>
      <c r="D6550">
        <v>95.739998</v>
      </c>
      <c r="E6550">
        <v>95.139999000000003</v>
      </c>
      <c r="F6550">
        <v>95.419998000000007</v>
      </c>
      <c r="G6550">
        <v>95.419998000000007</v>
      </c>
      <c r="H6550">
        <v>0</v>
      </c>
    </row>
    <row r="6551" spans="1:8" x14ac:dyDescent="0.25">
      <c r="A6551" s="1">
        <v>43348</v>
      </c>
      <c r="B6551" s="1" t="str">
        <f t="shared" si="102"/>
        <v>2018M9</v>
      </c>
      <c r="C6551">
        <v>95.400002000000001</v>
      </c>
      <c r="D6551">
        <v>95.660004000000001</v>
      </c>
      <c r="E6551">
        <v>95.089995999999999</v>
      </c>
      <c r="F6551">
        <v>95.129997000000003</v>
      </c>
      <c r="G6551">
        <v>95.129997000000003</v>
      </c>
      <c r="H6551">
        <v>0</v>
      </c>
    </row>
    <row r="6552" spans="1:8" x14ac:dyDescent="0.25">
      <c r="A6552" s="1">
        <v>43349</v>
      </c>
      <c r="B6552" s="1" t="str">
        <f t="shared" si="102"/>
        <v>2018M9</v>
      </c>
      <c r="C6552">
        <v>95.099997999999999</v>
      </c>
      <c r="D6552">
        <v>95.209998999999996</v>
      </c>
      <c r="E6552">
        <v>94.93</v>
      </c>
      <c r="F6552">
        <v>95.019997000000004</v>
      </c>
      <c r="G6552">
        <v>95.019997000000004</v>
      </c>
      <c r="H6552">
        <v>0</v>
      </c>
    </row>
    <row r="6553" spans="1:8" x14ac:dyDescent="0.25">
      <c r="A6553" s="1">
        <v>43350</v>
      </c>
      <c r="B6553" s="1" t="str">
        <f t="shared" si="102"/>
        <v>2018M9</v>
      </c>
      <c r="C6553">
        <v>95.019997000000004</v>
      </c>
      <c r="D6553">
        <v>95.459998999999996</v>
      </c>
      <c r="E6553">
        <v>94.870002999999997</v>
      </c>
      <c r="F6553">
        <v>95.370002999999997</v>
      </c>
      <c r="G6553">
        <v>95.370002999999997</v>
      </c>
      <c r="H6553">
        <v>0</v>
      </c>
    </row>
    <row r="6554" spans="1:8" x14ac:dyDescent="0.25">
      <c r="A6554" s="1">
        <v>43353</v>
      </c>
      <c r="B6554" s="1" t="str">
        <f t="shared" si="102"/>
        <v>2018M9</v>
      </c>
      <c r="C6554">
        <v>95.43</v>
      </c>
      <c r="D6554">
        <v>95.559997999999993</v>
      </c>
      <c r="E6554">
        <v>95.029999000000004</v>
      </c>
      <c r="F6554">
        <v>95.150002000000001</v>
      </c>
      <c r="G6554">
        <v>95.150002000000001</v>
      </c>
      <c r="H6554">
        <v>0</v>
      </c>
    </row>
    <row r="6555" spans="1:8" x14ac:dyDescent="0.25">
      <c r="A6555" s="1">
        <v>43354</v>
      </c>
      <c r="B6555" s="1" t="str">
        <f t="shared" si="102"/>
        <v>2018M9</v>
      </c>
      <c r="C6555">
        <v>95.150002000000001</v>
      </c>
      <c r="D6555">
        <v>95.349997999999999</v>
      </c>
      <c r="E6555">
        <v>94.879997000000003</v>
      </c>
      <c r="F6555">
        <v>95.059997999999993</v>
      </c>
      <c r="G6555">
        <v>95.059997999999993</v>
      </c>
      <c r="H6555">
        <v>0</v>
      </c>
    </row>
    <row r="6556" spans="1:8" x14ac:dyDescent="0.25">
      <c r="A6556" s="1">
        <v>43355</v>
      </c>
      <c r="B6556" s="1" t="str">
        <f t="shared" si="102"/>
        <v>2018M9</v>
      </c>
      <c r="C6556">
        <v>95.099997999999999</v>
      </c>
      <c r="D6556">
        <v>95.279999000000004</v>
      </c>
      <c r="E6556">
        <v>94.730002999999996</v>
      </c>
      <c r="F6556">
        <v>94.800003000000004</v>
      </c>
      <c r="G6556">
        <v>94.800003000000004</v>
      </c>
      <c r="H6556">
        <v>0</v>
      </c>
    </row>
    <row r="6557" spans="1:8" x14ac:dyDescent="0.25">
      <c r="A6557" s="1">
        <v>43356</v>
      </c>
      <c r="B6557" s="1" t="str">
        <f t="shared" si="102"/>
        <v>2018M9</v>
      </c>
      <c r="C6557">
        <v>94.830001999999993</v>
      </c>
      <c r="D6557">
        <v>94.970000999999996</v>
      </c>
      <c r="E6557">
        <v>94.43</v>
      </c>
      <c r="F6557">
        <v>94.540001000000004</v>
      </c>
      <c r="G6557">
        <v>94.540001000000004</v>
      </c>
      <c r="H6557">
        <v>0</v>
      </c>
    </row>
    <row r="6558" spans="1:8" x14ac:dyDescent="0.25">
      <c r="A6558" s="1">
        <v>43357</v>
      </c>
      <c r="B6558" s="1" t="str">
        <f t="shared" si="102"/>
        <v>2018M9</v>
      </c>
      <c r="C6558">
        <v>94.550003000000004</v>
      </c>
      <c r="D6558">
        <v>95</v>
      </c>
      <c r="E6558">
        <v>94.360000999999997</v>
      </c>
      <c r="F6558">
        <v>94.980002999999996</v>
      </c>
      <c r="G6558">
        <v>94.980002999999996</v>
      </c>
      <c r="H6558">
        <v>0</v>
      </c>
    </row>
    <row r="6559" spans="1:8" x14ac:dyDescent="0.25">
      <c r="A6559" s="1">
        <v>43360</v>
      </c>
      <c r="B6559" s="1" t="str">
        <f t="shared" si="102"/>
        <v>2018M9</v>
      </c>
      <c r="C6559">
        <v>94.93</v>
      </c>
      <c r="D6559">
        <v>94.980002999999996</v>
      </c>
      <c r="E6559">
        <v>94.440002000000007</v>
      </c>
      <c r="F6559">
        <v>94.510002</v>
      </c>
      <c r="G6559">
        <v>94.510002</v>
      </c>
      <c r="H6559">
        <v>0</v>
      </c>
    </row>
    <row r="6560" spans="1:8" x14ac:dyDescent="0.25">
      <c r="A6560" s="1">
        <v>43361</v>
      </c>
      <c r="B6560" s="1" t="str">
        <f t="shared" si="102"/>
        <v>2018M9</v>
      </c>
      <c r="C6560">
        <v>94.610000999999997</v>
      </c>
      <c r="D6560">
        <v>94.730002999999996</v>
      </c>
      <c r="E6560">
        <v>94.32</v>
      </c>
      <c r="F6560">
        <v>94.620002999999997</v>
      </c>
      <c r="G6560">
        <v>94.620002999999997</v>
      </c>
      <c r="H6560">
        <v>0</v>
      </c>
    </row>
    <row r="6561" spans="1:8" x14ac:dyDescent="0.25">
      <c r="A6561" s="1">
        <v>43362</v>
      </c>
      <c r="B6561" s="1" t="str">
        <f t="shared" si="102"/>
        <v>2018M9</v>
      </c>
      <c r="C6561">
        <v>94.540001000000004</v>
      </c>
      <c r="D6561">
        <v>94.730002999999996</v>
      </c>
      <c r="E6561">
        <v>94.32</v>
      </c>
      <c r="F6561">
        <v>94.550003000000004</v>
      </c>
      <c r="G6561">
        <v>94.550003000000004</v>
      </c>
      <c r="H6561">
        <v>0</v>
      </c>
    </row>
    <row r="6562" spans="1:8" x14ac:dyDescent="0.25">
      <c r="A6562" s="1">
        <v>43363</v>
      </c>
      <c r="B6562" s="1" t="str">
        <f t="shared" si="102"/>
        <v>2018M9</v>
      </c>
      <c r="C6562">
        <v>94.550003000000004</v>
      </c>
      <c r="D6562">
        <v>94.559997999999993</v>
      </c>
      <c r="E6562">
        <v>93.830001999999993</v>
      </c>
      <c r="F6562">
        <v>93.910004000000001</v>
      </c>
      <c r="G6562">
        <v>93.910004000000001</v>
      </c>
      <c r="H6562">
        <v>0</v>
      </c>
    </row>
    <row r="6563" spans="1:8" x14ac:dyDescent="0.25">
      <c r="A6563" s="1">
        <v>43364</v>
      </c>
      <c r="B6563" s="1" t="str">
        <f t="shared" si="102"/>
        <v>2018M9</v>
      </c>
      <c r="C6563">
        <v>93.889999000000003</v>
      </c>
      <c r="D6563">
        <v>94.330001999999993</v>
      </c>
      <c r="E6563">
        <v>93.809997999999993</v>
      </c>
      <c r="F6563">
        <v>94.220000999999996</v>
      </c>
      <c r="G6563">
        <v>94.220000999999996</v>
      </c>
      <c r="H6563">
        <v>0</v>
      </c>
    </row>
    <row r="6564" spans="1:8" x14ac:dyDescent="0.25">
      <c r="A6564" s="1">
        <v>43367</v>
      </c>
      <c r="B6564" s="1" t="str">
        <f t="shared" si="102"/>
        <v>2018M9</v>
      </c>
      <c r="C6564">
        <v>94.230002999999996</v>
      </c>
      <c r="D6564">
        <v>94.370002999999997</v>
      </c>
      <c r="E6564">
        <v>93.839995999999999</v>
      </c>
      <c r="F6564">
        <v>94.260002</v>
      </c>
      <c r="G6564">
        <v>94.260002</v>
      </c>
      <c r="H6564">
        <v>0</v>
      </c>
    </row>
    <row r="6565" spans="1:8" x14ac:dyDescent="0.25">
      <c r="A6565" s="1">
        <v>43368</v>
      </c>
      <c r="B6565" s="1" t="str">
        <f t="shared" si="102"/>
        <v>2018M9</v>
      </c>
      <c r="C6565">
        <v>94.25</v>
      </c>
      <c r="D6565">
        <v>94.370002999999997</v>
      </c>
      <c r="E6565">
        <v>94.010002</v>
      </c>
      <c r="F6565">
        <v>94.129997000000003</v>
      </c>
      <c r="G6565">
        <v>94.129997000000003</v>
      </c>
      <c r="H6565">
        <v>0</v>
      </c>
    </row>
    <row r="6566" spans="1:8" x14ac:dyDescent="0.25">
      <c r="A6566" s="1">
        <v>43369</v>
      </c>
      <c r="B6566" s="1" t="str">
        <f t="shared" si="102"/>
        <v>2018M9</v>
      </c>
      <c r="C6566">
        <v>94.169998000000007</v>
      </c>
      <c r="D6566">
        <v>94.400002000000001</v>
      </c>
      <c r="E6566">
        <v>93.949996999999996</v>
      </c>
      <c r="F6566">
        <v>94.190002000000007</v>
      </c>
      <c r="G6566">
        <v>94.190002000000007</v>
      </c>
      <c r="H6566">
        <v>0</v>
      </c>
    </row>
    <row r="6567" spans="1:8" x14ac:dyDescent="0.25">
      <c r="A6567" s="1">
        <v>43370</v>
      </c>
      <c r="B6567" s="1" t="str">
        <f t="shared" si="102"/>
        <v>2018M9</v>
      </c>
      <c r="C6567">
        <v>94.260002</v>
      </c>
      <c r="D6567">
        <v>95</v>
      </c>
      <c r="E6567">
        <v>94.209998999999996</v>
      </c>
      <c r="F6567">
        <v>95</v>
      </c>
      <c r="G6567">
        <v>95</v>
      </c>
      <c r="H6567">
        <v>0</v>
      </c>
    </row>
    <row r="6568" spans="1:8" x14ac:dyDescent="0.25">
      <c r="A6568" s="1">
        <v>43371</v>
      </c>
      <c r="B6568" s="1" t="str">
        <f t="shared" si="102"/>
        <v>2018M9</v>
      </c>
      <c r="C6568">
        <v>95.019997000000004</v>
      </c>
      <c r="D6568">
        <v>95.370002999999997</v>
      </c>
      <c r="E6568">
        <v>94.919998000000007</v>
      </c>
      <c r="F6568">
        <v>95.190002000000007</v>
      </c>
      <c r="G6568">
        <v>95.190002000000007</v>
      </c>
      <c r="H6568">
        <v>0</v>
      </c>
    </row>
    <row r="6569" spans="1:8" x14ac:dyDescent="0.25">
      <c r="A6569" s="1">
        <v>43374</v>
      </c>
      <c r="B6569" s="1" t="str">
        <f t="shared" si="102"/>
        <v>2018M10</v>
      </c>
      <c r="C6569">
        <v>95.110000999999997</v>
      </c>
      <c r="D6569">
        <v>95.370002999999997</v>
      </c>
      <c r="E6569">
        <v>95</v>
      </c>
      <c r="F6569">
        <v>95.300003000000004</v>
      </c>
      <c r="G6569">
        <v>95.300003000000004</v>
      </c>
      <c r="H6569">
        <v>0</v>
      </c>
    </row>
    <row r="6570" spans="1:8" x14ac:dyDescent="0.25">
      <c r="A6570" s="1">
        <v>43375</v>
      </c>
      <c r="B6570" s="1" t="str">
        <f t="shared" si="102"/>
        <v>2018M10</v>
      </c>
      <c r="C6570">
        <v>95.300003000000004</v>
      </c>
      <c r="D6570">
        <v>95.739998</v>
      </c>
      <c r="E6570">
        <v>95.260002</v>
      </c>
      <c r="F6570">
        <v>95.510002</v>
      </c>
      <c r="G6570">
        <v>95.510002</v>
      </c>
      <c r="H6570">
        <v>0</v>
      </c>
    </row>
    <row r="6571" spans="1:8" x14ac:dyDescent="0.25">
      <c r="A6571" s="1">
        <v>43376</v>
      </c>
      <c r="B6571" s="1" t="str">
        <f t="shared" si="102"/>
        <v>2018M10</v>
      </c>
      <c r="C6571">
        <v>95.459998999999996</v>
      </c>
      <c r="D6571">
        <v>96.120002999999997</v>
      </c>
      <c r="E6571">
        <v>95.260002</v>
      </c>
      <c r="F6571">
        <v>95.760002</v>
      </c>
      <c r="G6571">
        <v>95.760002</v>
      </c>
      <c r="H6571">
        <v>0</v>
      </c>
    </row>
    <row r="6572" spans="1:8" x14ac:dyDescent="0.25">
      <c r="A6572" s="1">
        <v>43377</v>
      </c>
      <c r="B6572" s="1" t="str">
        <f t="shared" si="102"/>
        <v>2018M10</v>
      </c>
      <c r="C6572">
        <v>96.050003000000004</v>
      </c>
      <c r="D6572">
        <v>96.120002999999997</v>
      </c>
      <c r="E6572">
        <v>95.550003000000004</v>
      </c>
      <c r="F6572">
        <v>95.75</v>
      </c>
      <c r="G6572">
        <v>95.75</v>
      </c>
      <c r="H6572">
        <v>0</v>
      </c>
    </row>
    <row r="6573" spans="1:8" x14ac:dyDescent="0.25">
      <c r="A6573" s="1">
        <v>43378</v>
      </c>
      <c r="B6573" s="1" t="str">
        <f t="shared" si="102"/>
        <v>2018M10</v>
      </c>
      <c r="C6573">
        <v>95.760002</v>
      </c>
      <c r="D6573">
        <v>95.949996999999996</v>
      </c>
      <c r="E6573">
        <v>95.519997000000004</v>
      </c>
      <c r="F6573">
        <v>95.620002999999997</v>
      </c>
      <c r="G6573">
        <v>95.620002999999997</v>
      </c>
      <c r="H6573">
        <v>0</v>
      </c>
    </row>
    <row r="6574" spans="1:8" x14ac:dyDescent="0.25">
      <c r="A6574" s="1">
        <v>43381</v>
      </c>
      <c r="B6574" s="1" t="str">
        <f t="shared" si="102"/>
        <v>2018M10</v>
      </c>
      <c r="C6574">
        <v>95.620002999999997</v>
      </c>
      <c r="D6574">
        <v>96.029999000000004</v>
      </c>
      <c r="E6574">
        <v>95.589995999999999</v>
      </c>
      <c r="F6574">
        <v>95.769997000000004</v>
      </c>
      <c r="G6574">
        <v>95.769997000000004</v>
      </c>
      <c r="H6574">
        <v>0</v>
      </c>
    </row>
    <row r="6575" spans="1:8" x14ac:dyDescent="0.25">
      <c r="A6575" s="1">
        <v>43382</v>
      </c>
      <c r="B6575" s="1" t="str">
        <f t="shared" si="102"/>
        <v>2018M10</v>
      </c>
      <c r="C6575">
        <v>95.75</v>
      </c>
      <c r="D6575">
        <v>96.160004000000001</v>
      </c>
      <c r="E6575">
        <v>95.639999000000003</v>
      </c>
      <c r="F6575">
        <v>95.68</v>
      </c>
      <c r="G6575">
        <v>95.68</v>
      </c>
      <c r="H6575">
        <v>0</v>
      </c>
    </row>
    <row r="6576" spans="1:8" x14ac:dyDescent="0.25">
      <c r="A6576" s="1">
        <v>43383</v>
      </c>
      <c r="B6576" s="1" t="str">
        <f t="shared" si="102"/>
        <v>2018M10</v>
      </c>
      <c r="C6576">
        <v>95.589995999999999</v>
      </c>
      <c r="D6576">
        <v>95.790001000000004</v>
      </c>
      <c r="E6576">
        <v>95.379997000000003</v>
      </c>
      <c r="F6576">
        <v>95.510002</v>
      </c>
      <c r="G6576">
        <v>95.510002</v>
      </c>
      <c r="H6576">
        <v>0</v>
      </c>
    </row>
    <row r="6577" spans="1:8" x14ac:dyDescent="0.25">
      <c r="A6577" s="1">
        <v>43384</v>
      </c>
      <c r="B6577" s="1" t="str">
        <f t="shared" si="102"/>
        <v>2018M10</v>
      </c>
      <c r="C6577">
        <v>95.43</v>
      </c>
      <c r="D6577">
        <v>95.43</v>
      </c>
      <c r="E6577">
        <v>94.989998</v>
      </c>
      <c r="F6577">
        <v>95.019997000000004</v>
      </c>
      <c r="G6577">
        <v>95.019997000000004</v>
      </c>
      <c r="H6577">
        <v>0</v>
      </c>
    </row>
    <row r="6578" spans="1:8" x14ac:dyDescent="0.25">
      <c r="A6578" s="1">
        <v>43385</v>
      </c>
      <c r="B6578" s="1" t="str">
        <f t="shared" si="102"/>
        <v>2018M10</v>
      </c>
      <c r="C6578">
        <v>95.040001000000004</v>
      </c>
      <c r="D6578">
        <v>95.370002999999997</v>
      </c>
      <c r="E6578">
        <v>94.949996999999996</v>
      </c>
      <c r="F6578">
        <v>95.220000999999996</v>
      </c>
      <c r="G6578">
        <v>95.220000999999996</v>
      </c>
      <c r="H6578">
        <v>0</v>
      </c>
    </row>
    <row r="6579" spans="1:8" x14ac:dyDescent="0.25">
      <c r="A6579" s="1">
        <v>43388</v>
      </c>
      <c r="B6579" s="1" t="str">
        <f t="shared" si="102"/>
        <v>2018M10</v>
      </c>
      <c r="C6579">
        <v>95.349997999999999</v>
      </c>
      <c r="D6579">
        <v>95.370002999999997</v>
      </c>
      <c r="E6579">
        <v>94.959998999999996</v>
      </c>
      <c r="F6579">
        <v>95.07</v>
      </c>
      <c r="G6579">
        <v>95.07</v>
      </c>
      <c r="H6579">
        <v>0</v>
      </c>
    </row>
    <row r="6580" spans="1:8" x14ac:dyDescent="0.25">
      <c r="A6580" s="1">
        <v>43389</v>
      </c>
      <c r="B6580" s="1" t="str">
        <f t="shared" si="102"/>
        <v>2018M10</v>
      </c>
      <c r="C6580">
        <v>95.050003000000004</v>
      </c>
      <c r="D6580">
        <v>95.199996999999996</v>
      </c>
      <c r="E6580">
        <v>94.790001000000004</v>
      </c>
      <c r="F6580">
        <v>95.050003000000004</v>
      </c>
      <c r="G6580">
        <v>95.050003000000004</v>
      </c>
      <c r="H6580">
        <v>0</v>
      </c>
    </row>
    <row r="6581" spans="1:8" x14ac:dyDescent="0.25">
      <c r="A6581" s="1">
        <v>43390</v>
      </c>
      <c r="B6581" s="1" t="str">
        <f t="shared" si="102"/>
        <v>2018M10</v>
      </c>
      <c r="C6581">
        <v>95.089995999999999</v>
      </c>
      <c r="D6581">
        <v>95.660004000000001</v>
      </c>
      <c r="E6581">
        <v>95.059997999999993</v>
      </c>
      <c r="F6581">
        <v>95.580001999999993</v>
      </c>
      <c r="G6581">
        <v>95.580001999999993</v>
      </c>
      <c r="H6581">
        <v>0</v>
      </c>
    </row>
    <row r="6582" spans="1:8" x14ac:dyDescent="0.25">
      <c r="A6582" s="1">
        <v>43391</v>
      </c>
      <c r="B6582" s="1" t="str">
        <f t="shared" si="102"/>
        <v>2018M10</v>
      </c>
      <c r="C6582">
        <v>95.660004000000001</v>
      </c>
      <c r="D6582">
        <v>95.989998</v>
      </c>
      <c r="E6582">
        <v>95.489998</v>
      </c>
      <c r="F6582">
        <v>95.900002000000001</v>
      </c>
      <c r="G6582">
        <v>95.900002000000001</v>
      </c>
      <c r="H6582">
        <v>0</v>
      </c>
    </row>
    <row r="6583" spans="1:8" x14ac:dyDescent="0.25">
      <c r="A6583" s="1">
        <v>43392</v>
      </c>
      <c r="B6583" s="1" t="str">
        <f t="shared" si="102"/>
        <v>2018M10</v>
      </c>
      <c r="C6583">
        <v>95.949996999999996</v>
      </c>
      <c r="D6583">
        <v>96.089995999999999</v>
      </c>
      <c r="E6583">
        <v>95.540001000000004</v>
      </c>
      <c r="F6583">
        <v>95.709998999999996</v>
      </c>
      <c r="G6583">
        <v>95.709998999999996</v>
      </c>
      <c r="H6583">
        <v>0</v>
      </c>
    </row>
    <row r="6584" spans="1:8" x14ac:dyDescent="0.25">
      <c r="A6584" s="1">
        <v>43395</v>
      </c>
      <c r="B6584" s="1" t="str">
        <f t="shared" si="102"/>
        <v>2018M10</v>
      </c>
      <c r="C6584">
        <v>95.660004000000001</v>
      </c>
      <c r="D6584">
        <v>96.089995999999999</v>
      </c>
      <c r="E6584">
        <v>95.470000999999996</v>
      </c>
      <c r="F6584">
        <v>96.010002</v>
      </c>
      <c r="G6584">
        <v>96.010002</v>
      </c>
      <c r="H6584">
        <v>0</v>
      </c>
    </row>
    <row r="6585" spans="1:8" x14ac:dyDescent="0.25">
      <c r="A6585" s="1">
        <v>43396</v>
      </c>
      <c r="B6585" s="1" t="str">
        <f t="shared" si="102"/>
        <v>2018M10</v>
      </c>
      <c r="C6585">
        <v>96.029999000000004</v>
      </c>
      <c r="D6585">
        <v>96.160004000000001</v>
      </c>
      <c r="E6585">
        <v>95.809997999999993</v>
      </c>
      <c r="F6585">
        <v>95.959998999999996</v>
      </c>
      <c r="G6585">
        <v>95.959998999999996</v>
      </c>
      <c r="H6585">
        <v>0</v>
      </c>
    </row>
    <row r="6586" spans="1:8" x14ac:dyDescent="0.25">
      <c r="A6586" s="1">
        <v>43397</v>
      </c>
      <c r="B6586" s="1" t="str">
        <f t="shared" si="102"/>
        <v>2018M10</v>
      </c>
      <c r="C6586">
        <v>95.919998000000007</v>
      </c>
      <c r="D6586">
        <v>96.529999000000004</v>
      </c>
      <c r="E6586">
        <v>95.910004000000001</v>
      </c>
      <c r="F6586">
        <v>96.43</v>
      </c>
      <c r="G6586">
        <v>96.43</v>
      </c>
      <c r="H6586">
        <v>0</v>
      </c>
    </row>
    <row r="6587" spans="1:8" x14ac:dyDescent="0.25">
      <c r="A6587" s="1">
        <v>43398</v>
      </c>
      <c r="B6587" s="1" t="str">
        <f t="shared" si="102"/>
        <v>2018M10</v>
      </c>
      <c r="C6587">
        <v>96.360000999999997</v>
      </c>
      <c r="D6587">
        <v>96.730002999999996</v>
      </c>
      <c r="E6587">
        <v>96.209998999999996</v>
      </c>
      <c r="F6587">
        <v>96.68</v>
      </c>
      <c r="G6587">
        <v>96.68</v>
      </c>
      <c r="H6587">
        <v>0</v>
      </c>
    </row>
    <row r="6588" spans="1:8" x14ac:dyDescent="0.25">
      <c r="A6588" s="1">
        <v>43399</v>
      </c>
      <c r="B6588" s="1" t="str">
        <f t="shared" si="102"/>
        <v>2018M10</v>
      </c>
      <c r="C6588">
        <v>96.589995999999999</v>
      </c>
      <c r="D6588">
        <v>96.860000999999997</v>
      </c>
      <c r="E6588">
        <v>96.290001000000004</v>
      </c>
      <c r="F6588">
        <v>96.360000999999997</v>
      </c>
      <c r="G6588">
        <v>96.360000999999997</v>
      </c>
      <c r="H6588">
        <v>0</v>
      </c>
    </row>
    <row r="6589" spans="1:8" x14ac:dyDescent="0.25">
      <c r="A6589" s="1">
        <v>43402</v>
      </c>
      <c r="B6589" s="1" t="str">
        <f t="shared" si="102"/>
        <v>2018M10</v>
      </c>
      <c r="C6589">
        <v>96.440002000000007</v>
      </c>
      <c r="D6589">
        <v>96.699996999999996</v>
      </c>
      <c r="E6589">
        <v>96.349997999999999</v>
      </c>
      <c r="F6589">
        <v>96.580001999999993</v>
      </c>
      <c r="G6589">
        <v>96.580001999999993</v>
      </c>
      <c r="H6589">
        <v>0</v>
      </c>
    </row>
    <row r="6590" spans="1:8" x14ac:dyDescent="0.25">
      <c r="A6590" s="1">
        <v>43403</v>
      </c>
      <c r="B6590" s="1" t="str">
        <f t="shared" si="102"/>
        <v>2018M10</v>
      </c>
      <c r="C6590">
        <v>96.660004000000001</v>
      </c>
      <c r="D6590">
        <v>97.019997000000004</v>
      </c>
      <c r="E6590">
        <v>96.620002999999997</v>
      </c>
      <c r="F6590">
        <v>97.010002</v>
      </c>
      <c r="G6590">
        <v>97.010002</v>
      </c>
      <c r="H6590">
        <v>0</v>
      </c>
    </row>
    <row r="6591" spans="1:8" x14ac:dyDescent="0.25">
      <c r="A6591" s="1">
        <v>43404</v>
      </c>
      <c r="B6591" s="1" t="str">
        <f t="shared" si="102"/>
        <v>2018M10</v>
      </c>
      <c r="C6591">
        <v>96.989998</v>
      </c>
      <c r="D6591">
        <v>97.199996999999996</v>
      </c>
      <c r="E6591">
        <v>96.879997000000003</v>
      </c>
      <c r="F6591">
        <v>97.129997000000003</v>
      </c>
      <c r="G6591">
        <v>97.129997000000003</v>
      </c>
      <c r="H6591">
        <v>0</v>
      </c>
    </row>
    <row r="6592" spans="1:8" x14ac:dyDescent="0.25">
      <c r="A6592" s="1">
        <v>43405</v>
      </c>
      <c r="B6592" s="1" t="str">
        <f t="shared" si="102"/>
        <v>2018M11</v>
      </c>
      <c r="C6592">
        <v>97.080001999999993</v>
      </c>
      <c r="D6592">
        <v>97.120002999999997</v>
      </c>
      <c r="E6592">
        <v>96.199996999999996</v>
      </c>
      <c r="F6592">
        <v>96.279999000000004</v>
      </c>
      <c r="G6592">
        <v>96.279999000000004</v>
      </c>
      <c r="H6592">
        <v>0</v>
      </c>
    </row>
    <row r="6593" spans="1:8" x14ac:dyDescent="0.25">
      <c r="A6593" s="1">
        <v>43406</v>
      </c>
      <c r="B6593" s="1" t="str">
        <f t="shared" si="102"/>
        <v>2018M11</v>
      </c>
      <c r="C6593">
        <v>96.309997999999993</v>
      </c>
      <c r="D6593">
        <v>96.589995999999999</v>
      </c>
      <c r="E6593">
        <v>95.989998</v>
      </c>
      <c r="F6593">
        <v>96.540001000000004</v>
      </c>
      <c r="G6593">
        <v>96.540001000000004</v>
      </c>
      <c r="H6593">
        <v>0</v>
      </c>
    </row>
    <row r="6594" spans="1:8" x14ac:dyDescent="0.25">
      <c r="A6594" s="1">
        <v>43409</v>
      </c>
      <c r="B6594" s="1" t="str">
        <f t="shared" si="102"/>
        <v>2018M11</v>
      </c>
      <c r="C6594">
        <v>96.440002000000007</v>
      </c>
      <c r="D6594">
        <v>96.68</v>
      </c>
      <c r="E6594">
        <v>96.25</v>
      </c>
      <c r="F6594">
        <v>96.349997999999999</v>
      </c>
      <c r="G6594">
        <v>96.349997999999999</v>
      </c>
      <c r="H6594">
        <v>0</v>
      </c>
    </row>
    <row r="6595" spans="1:8" x14ac:dyDescent="0.25">
      <c r="A6595" s="1">
        <v>43410</v>
      </c>
      <c r="B6595" s="1" t="str">
        <f t="shared" ref="B6595:B6658" si="103">YEAR(A6595)&amp;"M"&amp;MONTH(A6595)</f>
        <v>2018M11</v>
      </c>
      <c r="C6595">
        <v>96.330001999999993</v>
      </c>
      <c r="D6595">
        <v>96.449996999999996</v>
      </c>
      <c r="E6595">
        <v>96.150002000000001</v>
      </c>
      <c r="F6595">
        <v>96.32</v>
      </c>
      <c r="G6595">
        <v>96.32</v>
      </c>
      <c r="H6595">
        <v>0</v>
      </c>
    </row>
    <row r="6596" spans="1:8" x14ac:dyDescent="0.25">
      <c r="A6596" s="1">
        <v>43411</v>
      </c>
      <c r="B6596" s="1" t="str">
        <f t="shared" si="103"/>
        <v>2018M11</v>
      </c>
      <c r="C6596">
        <v>95.989998</v>
      </c>
      <c r="D6596">
        <v>96.459998999999996</v>
      </c>
      <c r="E6596">
        <v>95.68</v>
      </c>
      <c r="F6596">
        <v>96</v>
      </c>
      <c r="G6596">
        <v>96</v>
      </c>
      <c r="H6596">
        <v>0</v>
      </c>
    </row>
    <row r="6597" spans="1:8" x14ac:dyDescent="0.25">
      <c r="A6597" s="1">
        <v>43412</v>
      </c>
      <c r="B6597" s="1" t="str">
        <f t="shared" si="103"/>
        <v>2018M11</v>
      </c>
      <c r="C6597">
        <v>96.190002000000007</v>
      </c>
      <c r="D6597">
        <v>96.739998</v>
      </c>
      <c r="E6597">
        <v>96.07</v>
      </c>
      <c r="F6597">
        <v>96.639999000000003</v>
      </c>
      <c r="G6597">
        <v>96.639999000000003</v>
      </c>
      <c r="H6597">
        <v>0</v>
      </c>
    </row>
    <row r="6598" spans="1:8" x14ac:dyDescent="0.25">
      <c r="A6598" s="1">
        <v>43413</v>
      </c>
      <c r="B6598" s="1" t="str">
        <f t="shared" si="103"/>
        <v>2018M11</v>
      </c>
      <c r="C6598">
        <v>96.629997000000003</v>
      </c>
      <c r="D6598">
        <v>97.010002</v>
      </c>
      <c r="E6598">
        <v>96.620002999999997</v>
      </c>
      <c r="F6598">
        <v>96.910004000000001</v>
      </c>
      <c r="G6598">
        <v>96.910004000000001</v>
      </c>
      <c r="H6598">
        <v>0</v>
      </c>
    </row>
    <row r="6599" spans="1:8" x14ac:dyDescent="0.25">
      <c r="A6599" s="1">
        <v>43416</v>
      </c>
      <c r="B6599" s="1" t="str">
        <f t="shared" si="103"/>
        <v>2018M11</v>
      </c>
      <c r="C6599">
        <v>97.050003000000004</v>
      </c>
      <c r="D6599">
        <v>97.690002000000007</v>
      </c>
      <c r="E6599">
        <v>96.970000999999996</v>
      </c>
      <c r="F6599">
        <v>97.540001000000004</v>
      </c>
      <c r="G6599">
        <v>97.540001000000004</v>
      </c>
      <c r="H6599">
        <v>0</v>
      </c>
    </row>
    <row r="6600" spans="1:8" x14ac:dyDescent="0.25">
      <c r="A6600" s="1">
        <v>43417</v>
      </c>
      <c r="B6600" s="1" t="str">
        <f t="shared" si="103"/>
        <v>2018M11</v>
      </c>
      <c r="C6600">
        <v>97.599997999999999</v>
      </c>
      <c r="D6600">
        <v>97.660004000000001</v>
      </c>
      <c r="E6600">
        <v>97.080001999999993</v>
      </c>
      <c r="F6600">
        <v>97.300003000000004</v>
      </c>
      <c r="G6600">
        <v>97.300003000000004</v>
      </c>
      <c r="H6600">
        <v>0</v>
      </c>
    </row>
    <row r="6601" spans="1:8" x14ac:dyDescent="0.25">
      <c r="A6601" s="1">
        <v>43418</v>
      </c>
      <c r="B6601" s="1" t="str">
        <f t="shared" si="103"/>
        <v>2018M11</v>
      </c>
      <c r="C6601">
        <v>97.029999000000004</v>
      </c>
      <c r="D6601">
        <v>97.410004000000001</v>
      </c>
      <c r="E6601">
        <v>96.75</v>
      </c>
      <c r="F6601">
        <v>96.800003000000004</v>
      </c>
      <c r="G6601">
        <v>96.800003000000004</v>
      </c>
      <c r="H6601">
        <v>0</v>
      </c>
    </row>
    <row r="6602" spans="1:8" x14ac:dyDescent="0.25">
      <c r="A6602" s="1">
        <v>43419</v>
      </c>
      <c r="B6602" s="1" t="str">
        <f t="shared" si="103"/>
        <v>2018M11</v>
      </c>
      <c r="C6602">
        <v>97.010002</v>
      </c>
      <c r="D6602">
        <v>97.389999000000003</v>
      </c>
      <c r="E6602">
        <v>96.769997000000004</v>
      </c>
      <c r="F6602">
        <v>96.93</v>
      </c>
      <c r="G6602">
        <v>96.93</v>
      </c>
      <c r="H6602">
        <v>0</v>
      </c>
    </row>
    <row r="6603" spans="1:8" x14ac:dyDescent="0.25">
      <c r="A6603" s="1">
        <v>43420</v>
      </c>
      <c r="B6603" s="1" t="str">
        <f t="shared" si="103"/>
        <v>2018M11</v>
      </c>
      <c r="C6603">
        <v>97.050003000000004</v>
      </c>
      <c r="D6603">
        <v>97.059997999999993</v>
      </c>
      <c r="E6603">
        <v>96.400002000000001</v>
      </c>
      <c r="F6603">
        <v>96.470000999999996</v>
      </c>
      <c r="G6603">
        <v>96.470000999999996</v>
      </c>
      <c r="H6603">
        <v>0</v>
      </c>
    </row>
    <row r="6604" spans="1:8" x14ac:dyDescent="0.25">
      <c r="A6604" s="1">
        <v>43423</v>
      </c>
      <c r="B6604" s="1" t="str">
        <f t="shared" si="103"/>
        <v>2018M11</v>
      </c>
      <c r="C6604">
        <v>96.43</v>
      </c>
      <c r="D6604">
        <v>96.57</v>
      </c>
      <c r="E6604">
        <v>96.120002999999997</v>
      </c>
      <c r="F6604">
        <v>96.190002000000007</v>
      </c>
      <c r="G6604">
        <v>96.190002000000007</v>
      </c>
      <c r="H6604">
        <v>0</v>
      </c>
    </row>
    <row r="6605" spans="1:8" x14ac:dyDescent="0.25">
      <c r="A6605" s="1">
        <v>43424</v>
      </c>
      <c r="B6605" s="1" t="str">
        <f t="shared" si="103"/>
        <v>2018M11</v>
      </c>
      <c r="C6605">
        <v>96.199996999999996</v>
      </c>
      <c r="D6605">
        <v>96.889999000000003</v>
      </c>
      <c r="E6605">
        <v>96.040001000000004</v>
      </c>
      <c r="F6605">
        <v>96.809997999999993</v>
      </c>
      <c r="G6605">
        <v>96.809997999999993</v>
      </c>
      <c r="H6605">
        <v>0</v>
      </c>
    </row>
    <row r="6606" spans="1:8" x14ac:dyDescent="0.25">
      <c r="A6606" s="1">
        <v>43425</v>
      </c>
      <c r="B6606" s="1" t="str">
        <f t="shared" si="103"/>
        <v>2018M11</v>
      </c>
      <c r="C6606">
        <v>96.82</v>
      </c>
      <c r="D6606">
        <v>96.870002999999997</v>
      </c>
      <c r="E6606">
        <v>96.5</v>
      </c>
      <c r="F6606">
        <v>96.709998999999996</v>
      </c>
      <c r="G6606">
        <v>96.709998999999996</v>
      </c>
      <c r="H6606">
        <v>0</v>
      </c>
    </row>
    <row r="6607" spans="1:8" x14ac:dyDescent="0.25">
      <c r="A6607" s="1">
        <v>43427</v>
      </c>
      <c r="B6607" s="1" t="str">
        <f t="shared" si="103"/>
        <v>2018M11</v>
      </c>
      <c r="C6607">
        <v>96.510002</v>
      </c>
      <c r="D6607">
        <v>96.980002999999996</v>
      </c>
      <c r="E6607">
        <v>96.400002000000001</v>
      </c>
      <c r="F6607">
        <v>96.919998000000007</v>
      </c>
      <c r="G6607">
        <v>96.919998000000007</v>
      </c>
      <c r="H6607">
        <v>0</v>
      </c>
    </row>
    <row r="6608" spans="1:8" x14ac:dyDescent="0.25">
      <c r="A6608" s="1">
        <v>43430</v>
      </c>
      <c r="B6608" s="1" t="str">
        <f t="shared" si="103"/>
        <v>2018M11</v>
      </c>
      <c r="C6608">
        <v>96.93</v>
      </c>
      <c r="D6608">
        <v>97.099997999999999</v>
      </c>
      <c r="E6608">
        <v>96.660004000000001</v>
      </c>
      <c r="F6608">
        <v>97.07</v>
      </c>
      <c r="G6608">
        <v>97.07</v>
      </c>
      <c r="H6608">
        <v>0</v>
      </c>
    </row>
    <row r="6609" spans="1:8" x14ac:dyDescent="0.25">
      <c r="A6609" s="1">
        <v>43431</v>
      </c>
      <c r="B6609" s="1" t="str">
        <f t="shared" si="103"/>
        <v>2018M11</v>
      </c>
      <c r="C6609">
        <v>97.029999000000004</v>
      </c>
      <c r="D6609">
        <v>97.5</v>
      </c>
      <c r="E6609">
        <v>96.970000999999996</v>
      </c>
      <c r="F6609">
        <v>97.370002999999997</v>
      </c>
      <c r="G6609">
        <v>97.370002999999997</v>
      </c>
      <c r="H6609">
        <v>0</v>
      </c>
    </row>
    <row r="6610" spans="1:8" x14ac:dyDescent="0.25">
      <c r="A6610" s="1">
        <v>43432</v>
      </c>
      <c r="B6610" s="1" t="str">
        <f t="shared" si="103"/>
        <v>2018M11</v>
      </c>
      <c r="C6610">
        <v>97.370002999999997</v>
      </c>
      <c r="D6610">
        <v>97.540001000000004</v>
      </c>
      <c r="E6610">
        <v>96.690002000000007</v>
      </c>
      <c r="F6610">
        <v>96.790001000000004</v>
      </c>
      <c r="G6610">
        <v>96.790001000000004</v>
      </c>
      <c r="H6610">
        <v>0</v>
      </c>
    </row>
    <row r="6611" spans="1:8" x14ac:dyDescent="0.25">
      <c r="A6611" s="1">
        <v>43433</v>
      </c>
      <c r="B6611" s="1" t="str">
        <f t="shared" si="103"/>
        <v>2018M11</v>
      </c>
      <c r="C6611">
        <v>96.849997999999999</v>
      </c>
      <c r="D6611">
        <v>97.010002</v>
      </c>
      <c r="E6611">
        <v>96.629997000000003</v>
      </c>
      <c r="F6611">
        <v>96.779999000000004</v>
      </c>
      <c r="G6611">
        <v>96.779999000000004</v>
      </c>
      <c r="H6611">
        <v>0</v>
      </c>
    </row>
    <row r="6612" spans="1:8" x14ac:dyDescent="0.25">
      <c r="A6612" s="1">
        <v>43434</v>
      </c>
      <c r="B6612" s="1" t="str">
        <f t="shared" si="103"/>
        <v>2018M11</v>
      </c>
      <c r="C6612">
        <v>96.760002</v>
      </c>
      <c r="D6612">
        <v>97.309997999999993</v>
      </c>
      <c r="E6612">
        <v>96.709998999999996</v>
      </c>
      <c r="F6612">
        <v>97.269997000000004</v>
      </c>
      <c r="G6612">
        <v>97.269997000000004</v>
      </c>
      <c r="H6612">
        <v>0</v>
      </c>
    </row>
    <row r="6613" spans="1:8" x14ac:dyDescent="0.25">
      <c r="A6613" s="1">
        <v>43437</v>
      </c>
      <c r="B6613" s="1" t="str">
        <f t="shared" si="103"/>
        <v>2018M12</v>
      </c>
      <c r="C6613">
        <v>97.129997000000003</v>
      </c>
      <c r="D6613">
        <v>97.160004000000001</v>
      </c>
      <c r="E6613">
        <v>96.709998999999996</v>
      </c>
      <c r="F6613">
        <v>97.040001000000004</v>
      </c>
      <c r="G6613">
        <v>97.040001000000004</v>
      </c>
      <c r="H6613">
        <v>0</v>
      </c>
    </row>
    <row r="6614" spans="1:8" x14ac:dyDescent="0.25">
      <c r="A6614" s="1">
        <v>43438</v>
      </c>
      <c r="B6614" s="1" t="str">
        <f t="shared" si="103"/>
        <v>2018M12</v>
      </c>
      <c r="C6614">
        <v>96.940002000000007</v>
      </c>
      <c r="D6614">
        <v>97.129997000000003</v>
      </c>
      <c r="E6614">
        <v>96.379997000000003</v>
      </c>
      <c r="F6614">
        <v>96.970000999999996</v>
      </c>
      <c r="G6614">
        <v>96.970000999999996</v>
      </c>
      <c r="H6614">
        <v>0</v>
      </c>
    </row>
    <row r="6615" spans="1:8" x14ac:dyDescent="0.25">
      <c r="A6615" s="1">
        <v>43440</v>
      </c>
      <c r="B6615" s="1" t="str">
        <f t="shared" si="103"/>
        <v>2018M12</v>
      </c>
      <c r="C6615">
        <v>97.010002</v>
      </c>
      <c r="D6615">
        <v>97.209998999999996</v>
      </c>
      <c r="E6615">
        <v>96.550003000000004</v>
      </c>
      <c r="F6615">
        <v>96.809997999999993</v>
      </c>
      <c r="G6615">
        <v>96.809997999999993</v>
      </c>
      <c r="H6615">
        <v>0</v>
      </c>
    </row>
    <row r="6616" spans="1:8" x14ac:dyDescent="0.25">
      <c r="A6616" s="1">
        <v>43441</v>
      </c>
      <c r="B6616" s="1" t="str">
        <f t="shared" si="103"/>
        <v>2018M12</v>
      </c>
      <c r="C6616">
        <v>96.800003000000004</v>
      </c>
      <c r="D6616">
        <v>96.919998000000007</v>
      </c>
      <c r="E6616">
        <v>96.510002</v>
      </c>
      <c r="F6616">
        <v>96.510002</v>
      </c>
      <c r="G6616">
        <v>96.510002</v>
      </c>
      <c r="H6616">
        <v>0</v>
      </c>
    </row>
    <row r="6617" spans="1:8" x14ac:dyDescent="0.25">
      <c r="A6617" s="1">
        <v>43444</v>
      </c>
      <c r="B6617" s="1" t="str">
        <f t="shared" si="103"/>
        <v>2018M12</v>
      </c>
      <c r="C6617">
        <v>96.720000999999996</v>
      </c>
      <c r="D6617">
        <v>97.239998</v>
      </c>
      <c r="E6617">
        <v>96.360000999999997</v>
      </c>
      <c r="F6617">
        <v>97.220000999999996</v>
      </c>
      <c r="G6617">
        <v>97.220000999999996</v>
      </c>
      <c r="H6617">
        <v>0</v>
      </c>
    </row>
    <row r="6618" spans="1:8" x14ac:dyDescent="0.25">
      <c r="A6618" s="1">
        <v>43445</v>
      </c>
      <c r="B6618" s="1" t="str">
        <f t="shared" si="103"/>
        <v>2018M12</v>
      </c>
      <c r="C6618">
        <v>97.18</v>
      </c>
      <c r="D6618">
        <v>97.550003000000004</v>
      </c>
      <c r="E6618">
        <v>96.870002999999997</v>
      </c>
      <c r="F6618">
        <v>97.389999000000003</v>
      </c>
      <c r="G6618">
        <v>97.389999000000003</v>
      </c>
      <c r="H6618">
        <v>0</v>
      </c>
    </row>
    <row r="6619" spans="1:8" x14ac:dyDescent="0.25">
      <c r="A6619" s="1">
        <v>43446</v>
      </c>
      <c r="B6619" s="1" t="str">
        <f t="shared" si="103"/>
        <v>2018M12</v>
      </c>
      <c r="C6619">
        <v>97.379997000000003</v>
      </c>
      <c r="D6619">
        <v>97.489998</v>
      </c>
      <c r="E6619">
        <v>96.889999000000003</v>
      </c>
      <c r="F6619">
        <v>97.040001000000004</v>
      </c>
      <c r="G6619">
        <v>97.040001000000004</v>
      </c>
      <c r="H6619">
        <v>0</v>
      </c>
    </row>
    <row r="6620" spans="1:8" x14ac:dyDescent="0.25">
      <c r="A6620" s="1">
        <v>43447</v>
      </c>
      <c r="B6620" s="1" t="str">
        <f t="shared" si="103"/>
        <v>2018M12</v>
      </c>
      <c r="C6620">
        <v>97.040001000000004</v>
      </c>
      <c r="D6620">
        <v>97.290001000000004</v>
      </c>
      <c r="E6620">
        <v>96.879997000000003</v>
      </c>
      <c r="F6620">
        <v>97.059997999999993</v>
      </c>
      <c r="G6620">
        <v>97.059997999999993</v>
      </c>
      <c r="H6620">
        <v>0</v>
      </c>
    </row>
    <row r="6621" spans="1:8" x14ac:dyDescent="0.25">
      <c r="A6621" s="1">
        <v>43448</v>
      </c>
      <c r="B6621" s="1" t="str">
        <f t="shared" si="103"/>
        <v>2018M12</v>
      </c>
      <c r="C6621">
        <v>97.089995999999999</v>
      </c>
      <c r="D6621">
        <v>97.709998999999996</v>
      </c>
      <c r="E6621">
        <v>97.080001999999993</v>
      </c>
      <c r="F6621">
        <v>97.440002000000007</v>
      </c>
      <c r="G6621">
        <v>97.440002000000007</v>
      </c>
      <c r="H6621">
        <v>0</v>
      </c>
    </row>
    <row r="6622" spans="1:8" x14ac:dyDescent="0.25">
      <c r="A6622" s="1">
        <v>43451</v>
      </c>
      <c r="B6622" s="1" t="str">
        <f t="shared" si="103"/>
        <v>2018M12</v>
      </c>
      <c r="C6622">
        <v>97.43</v>
      </c>
      <c r="D6622">
        <v>97.459998999999996</v>
      </c>
      <c r="E6622">
        <v>97.050003000000004</v>
      </c>
      <c r="F6622">
        <v>97.099997999999999</v>
      </c>
      <c r="G6622">
        <v>97.099997999999999</v>
      </c>
      <c r="H6622">
        <v>0</v>
      </c>
    </row>
    <row r="6623" spans="1:8" x14ac:dyDescent="0.25">
      <c r="A6623" s="1">
        <v>43452</v>
      </c>
      <c r="B6623" s="1" t="str">
        <f t="shared" si="103"/>
        <v>2018M12</v>
      </c>
      <c r="C6623">
        <v>97.129997000000003</v>
      </c>
      <c r="D6623">
        <v>97.169998000000007</v>
      </c>
      <c r="E6623">
        <v>96.699996999999996</v>
      </c>
      <c r="F6623">
        <v>97.139999000000003</v>
      </c>
      <c r="G6623">
        <v>97.139999000000003</v>
      </c>
      <c r="H6623">
        <v>0</v>
      </c>
    </row>
    <row r="6624" spans="1:8" x14ac:dyDescent="0.25">
      <c r="A6624" s="1">
        <v>43453</v>
      </c>
      <c r="B6624" s="1" t="str">
        <f t="shared" si="103"/>
        <v>2018M12</v>
      </c>
      <c r="C6624">
        <v>96.910004000000001</v>
      </c>
      <c r="D6624">
        <v>97.099997999999999</v>
      </c>
      <c r="E6624">
        <v>96.550003000000004</v>
      </c>
      <c r="F6624">
        <v>97.040001000000004</v>
      </c>
      <c r="G6624">
        <v>97.040001000000004</v>
      </c>
      <c r="H6624">
        <v>0</v>
      </c>
    </row>
    <row r="6625" spans="1:8" x14ac:dyDescent="0.25">
      <c r="A6625" s="1">
        <v>43454</v>
      </c>
      <c r="B6625" s="1" t="str">
        <f t="shared" si="103"/>
        <v>2018M12</v>
      </c>
      <c r="C6625">
        <v>96.989998</v>
      </c>
      <c r="D6625">
        <v>97.040001000000004</v>
      </c>
      <c r="E6625">
        <v>96.169998000000007</v>
      </c>
      <c r="F6625">
        <v>96.279999000000004</v>
      </c>
      <c r="G6625">
        <v>96.279999000000004</v>
      </c>
      <c r="H6625">
        <v>0</v>
      </c>
    </row>
    <row r="6626" spans="1:8" x14ac:dyDescent="0.25">
      <c r="A6626" s="1">
        <v>43455</v>
      </c>
      <c r="B6626" s="1" t="str">
        <f t="shared" si="103"/>
        <v>2018M12</v>
      </c>
      <c r="C6626">
        <v>96.389999000000003</v>
      </c>
      <c r="D6626">
        <v>97.050003000000004</v>
      </c>
      <c r="E6626">
        <v>96.25</v>
      </c>
      <c r="F6626">
        <v>96.959998999999996</v>
      </c>
      <c r="G6626">
        <v>96.959998999999996</v>
      </c>
      <c r="H6626">
        <v>0</v>
      </c>
    </row>
    <row r="6627" spans="1:8" x14ac:dyDescent="0.25">
      <c r="A6627" s="1">
        <v>43458</v>
      </c>
      <c r="B6627" s="1" t="str">
        <f t="shared" si="103"/>
        <v>2018M12</v>
      </c>
      <c r="C6627">
        <v>96.940002000000007</v>
      </c>
      <c r="D6627">
        <v>96.940002000000007</v>
      </c>
      <c r="E6627">
        <v>96.379997000000003</v>
      </c>
      <c r="F6627">
        <v>96.550003000000004</v>
      </c>
      <c r="G6627">
        <v>96.550003000000004</v>
      </c>
      <c r="H6627">
        <v>0</v>
      </c>
    </row>
    <row r="6628" spans="1:8" x14ac:dyDescent="0.25">
      <c r="A6628" s="1">
        <v>43460</v>
      </c>
      <c r="B6628" s="1" t="str">
        <f t="shared" si="103"/>
        <v>2018M12</v>
      </c>
      <c r="C6628">
        <v>96.580001999999993</v>
      </c>
      <c r="D6628">
        <v>97.120002999999997</v>
      </c>
      <c r="E6628">
        <v>96.529999000000004</v>
      </c>
      <c r="F6628">
        <v>97.050003000000004</v>
      </c>
      <c r="G6628">
        <v>97.050003000000004</v>
      </c>
      <c r="H6628">
        <v>0</v>
      </c>
    </row>
    <row r="6629" spans="1:8" x14ac:dyDescent="0.25">
      <c r="A6629" s="1">
        <v>43461</v>
      </c>
      <c r="B6629" s="1" t="str">
        <f t="shared" si="103"/>
        <v>2018M12</v>
      </c>
      <c r="C6629">
        <v>96.919998000000007</v>
      </c>
      <c r="D6629">
        <v>96.940002000000007</v>
      </c>
      <c r="E6629">
        <v>96.410004000000001</v>
      </c>
      <c r="F6629">
        <v>96.480002999999996</v>
      </c>
      <c r="G6629">
        <v>96.480002999999996</v>
      </c>
      <c r="H6629">
        <v>0</v>
      </c>
    </row>
    <row r="6630" spans="1:8" x14ac:dyDescent="0.25">
      <c r="A6630" s="1">
        <v>43462</v>
      </c>
      <c r="B6630" s="1" t="str">
        <f t="shared" si="103"/>
        <v>2018M12</v>
      </c>
      <c r="C6630">
        <v>96.510002</v>
      </c>
      <c r="D6630">
        <v>96.519997000000004</v>
      </c>
      <c r="E6630">
        <v>96.190002000000007</v>
      </c>
      <c r="F6630">
        <v>96.389999000000003</v>
      </c>
      <c r="G6630">
        <v>96.389999000000003</v>
      </c>
      <c r="H6630">
        <v>0</v>
      </c>
    </row>
    <row r="6631" spans="1:8" x14ac:dyDescent="0.25">
      <c r="A6631" s="1">
        <v>43465</v>
      </c>
      <c r="B6631" s="1" t="str">
        <f t="shared" si="103"/>
        <v>2018M12</v>
      </c>
      <c r="C6631">
        <v>96.400002000000001</v>
      </c>
      <c r="D6631">
        <v>96.510002</v>
      </c>
      <c r="E6631">
        <v>96.07</v>
      </c>
      <c r="F6631">
        <v>96.169998000000007</v>
      </c>
      <c r="G6631">
        <v>96.169998000000007</v>
      </c>
      <c r="H6631">
        <v>0</v>
      </c>
    </row>
    <row r="6632" spans="1:8" x14ac:dyDescent="0.25">
      <c r="A6632" s="1">
        <v>43467</v>
      </c>
      <c r="B6632" s="1" t="str">
        <f t="shared" si="103"/>
        <v>2019M1</v>
      </c>
      <c r="C6632">
        <v>96.139999000000003</v>
      </c>
      <c r="D6632">
        <v>96.959998999999996</v>
      </c>
      <c r="E6632">
        <v>95.82</v>
      </c>
      <c r="F6632">
        <v>96.82</v>
      </c>
      <c r="G6632">
        <v>96.82</v>
      </c>
      <c r="H6632">
        <v>0</v>
      </c>
    </row>
    <row r="6633" spans="1:8" x14ac:dyDescent="0.25">
      <c r="A6633" s="1">
        <v>43468</v>
      </c>
      <c r="B6633" s="1" t="str">
        <f t="shared" si="103"/>
        <v>2019M1</v>
      </c>
      <c r="C6633">
        <v>96.720000999999996</v>
      </c>
      <c r="D6633">
        <v>96.75</v>
      </c>
      <c r="E6633">
        <v>96.209998999999996</v>
      </c>
      <c r="F6633">
        <v>96.309997999999993</v>
      </c>
      <c r="G6633">
        <v>96.309997999999993</v>
      </c>
      <c r="H6633">
        <v>0</v>
      </c>
    </row>
    <row r="6634" spans="1:8" x14ac:dyDescent="0.25">
      <c r="A6634" s="1">
        <v>43469</v>
      </c>
      <c r="B6634" s="1" t="str">
        <f t="shared" si="103"/>
        <v>2019M1</v>
      </c>
      <c r="C6634">
        <v>96.279999000000004</v>
      </c>
      <c r="D6634">
        <v>96.610000999999997</v>
      </c>
      <c r="E6634">
        <v>96.050003000000004</v>
      </c>
      <c r="F6634">
        <v>96.190002000000007</v>
      </c>
      <c r="G6634">
        <v>96.190002000000007</v>
      </c>
      <c r="H6634">
        <v>0</v>
      </c>
    </row>
    <row r="6635" spans="1:8" x14ac:dyDescent="0.25">
      <c r="A6635" s="1">
        <v>43472</v>
      </c>
      <c r="B6635" s="1" t="str">
        <f t="shared" si="103"/>
        <v>2019M1</v>
      </c>
      <c r="C6635">
        <v>96.160004000000001</v>
      </c>
      <c r="D6635">
        <v>96.160004000000001</v>
      </c>
      <c r="E6635">
        <v>95.639999000000003</v>
      </c>
      <c r="F6635">
        <v>95.709998999999996</v>
      </c>
      <c r="G6635">
        <v>95.709998999999996</v>
      </c>
      <c r="H6635">
        <v>0</v>
      </c>
    </row>
    <row r="6636" spans="1:8" x14ac:dyDescent="0.25">
      <c r="A6636" s="1">
        <v>43473</v>
      </c>
      <c r="B6636" s="1" t="str">
        <f t="shared" si="103"/>
        <v>2019M1</v>
      </c>
      <c r="C6636">
        <v>95.690002000000007</v>
      </c>
      <c r="D6636">
        <v>96.029999000000004</v>
      </c>
      <c r="E6636">
        <v>95.68</v>
      </c>
      <c r="F6636">
        <v>95.900002000000001</v>
      </c>
      <c r="G6636">
        <v>95.900002000000001</v>
      </c>
      <c r="H6636">
        <v>0</v>
      </c>
    </row>
    <row r="6637" spans="1:8" x14ac:dyDescent="0.25">
      <c r="A6637" s="1">
        <v>43474</v>
      </c>
      <c r="B6637" s="1" t="str">
        <f t="shared" si="103"/>
        <v>2019M1</v>
      </c>
      <c r="C6637">
        <v>95.809997999999993</v>
      </c>
      <c r="D6637">
        <v>95.919998000000007</v>
      </c>
      <c r="E6637">
        <v>95.120002999999997</v>
      </c>
      <c r="F6637">
        <v>95.220000999999996</v>
      </c>
      <c r="G6637">
        <v>95.220000999999996</v>
      </c>
      <c r="H6637">
        <v>0</v>
      </c>
    </row>
    <row r="6638" spans="1:8" x14ac:dyDescent="0.25">
      <c r="A6638" s="1">
        <v>43475</v>
      </c>
      <c r="B6638" s="1" t="str">
        <f t="shared" si="103"/>
        <v>2019M1</v>
      </c>
      <c r="C6638">
        <v>95.160004000000001</v>
      </c>
      <c r="D6638">
        <v>95.620002999999997</v>
      </c>
      <c r="E6638">
        <v>95.029999000000004</v>
      </c>
      <c r="F6638">
        <v>95.540001000000004</v>
      </c>
      <c r="G6638">
        <v>95.540001000000004</v>
      </c>
      <c r="H6638">
        <v>0</v>
      </c>
    </row>
    <row r="6639" spans="1:8" x14ac:dyDescent="0.25">
      <c r="A6639" s="1">
        <v>43476</v>
      </c>
      <c r="B6639" s="1" t="str">
        <f t="shared" si="103"/>
        <v>2019M1</v>
      </c>
      <c r="C6639">
        <v>95.440002000000007</v>
      </c>
      <c r="D6639">
        <v>95.760002</v>
      </c>
      <c r="E6639">
        <v>95.199996999999996</v>
      </c>
      <c r="F6639">
        <v>95.669998000000007</v>
      </c>
      <c r="G6639">
        <v>95.669998000000007</v>
      </c>
      <c r="H6639">
        <v>0</v>
      </c>
    </row>
    <row r="6640" spans="1:8" x14ac:dyDescent="0.25">
      <c r="A6640" s="1">
        <v>43479</v>
      </c>
      <c r="B6640" s="1" t="str">
        <f t="shared" si="103"/>
        <v>2019M1</v>
      </c>
      <c r="C6640">
        <v>95.650002000000001</v>
      </c>
      <c r="D6640">
        <v>95.720000999999996</v>
      </c>
      <c r="E6640">
        <v>95.480002999999996</v>
      </c>
      <c r="F6640">
        <v>95.589995999999999</v>
      </c>
      <c r="G6640">
        <v>95.589995999999999</v>
      </c>
      <c r="H6640">
        <v>0</v>
      </c>
    </row>
    <row r="6641" spans="1:8" x14ac:dyDescent="0.25">
      <c r="A6641" s="1">
        <v>43480</v>
      </c>
      <c r="B6641" s="1" t="str">
        <f t="shared" si="103"/>
        <v>2019M1</v>
      </c>
      <c r="C6641">
        <v>95.57</v>
      </c>
      <c r="D6641">
        <v>96.260002</v>
      </c>
      <c r="E6641">
        <v>95.470000999999996</v>
      </c>
      <c r="F6641">
        <v>95.970000999999996</v>
      </c>
      <c r="G6641">
        <v>95.970000999999996</v>
      </c>
      <c r="H6641">
        <v>0</v>
      </c>
    </row>
    <row r="6642" spans="1:8" x14ac:dyDescent="0.25">
      <c r="A6642" s="1">
        <v>43481</v>
      </c>
      <c r="B6642" s="1" t="str">
        <f t="shared" si="103"/>
        <v>2019M1</v>
      </c>
      <c r="C6642">
        <v>95.940002000000007</v>
      </c>
      <c r="D6642">
        <v>96.18</v>
      </c>
      <c r="E6642">
        <v>95.860000999999997</v>
      </c>
      <c r="F6642">
        <v>96.059997999999993</v>
      </c>
      <c r="G6642">
        <v>96.059997999999993</v>
      </c>
      <c r="H6642">
        <v>0</v>
      </c>
    </row>
    <row r="6643" spans="1:8" x14ac:dyDescent="0.25">
      <c r="A6643" s="1">
        <v>43482</v>
      </c>
      <c r="B6643" s="1" t="str">
        <f t="shared" si="103"/>
        <v>2019M1</v>
      </c>
      <c r="C6643">
        <v>96.07</v>
      </c>
      <c r="D6643">
        <v>96.260002</v>
      </c>
      <c r="E6643">
        <v>95.980002999999996</v>
      </c>
      <c r="F6643">
        <v>96.07</v>
      </c>
      <c r="G6643">
        <v>96.07</v>
      </c>
      <c r="H6643">
        <v>0</v>
      </c>
    </row>
    <row r="6644" spans="1:8" x14ac:dyDescent="0.25">
      <c r="A6644" s="1">
        <v>43483</v>
      </c>
      <c r="B6644" s="1" t="str">
        <f t="shared" si="103"/>
        <v>2019M1</v>
      </c>
      <c r="C6644">
        <v>96.07</v>
      </c>
      <c r="D6644">
        <v>96.389999000000003</v>
      </c>
      <c r="E6644">
        <v>96.010002</v>
      </c>
      <c r="F6644">
        <v>96.339995999999999</v>
      </c>
      <c r="G6644">
        <v>96.339995999999999</v>
      </c>
      <c r="H6644">
        <v>0</v>
      </c>
    </row>
    <row r="6645" spans="1:8" x14ac:dyDescent="0.25">
      <c r="A6645" s="1">
        <v>43487</v>
      </c>
      <c r="B6645" s="1" t="str">
        <f t="shared" si="103"/>
        <v>2019M1</v>
      </c>
      <c r="C6645">
        <v>96.339995999999999</v>
      </c>
      <c r="D6645">
        <v>96.480002999999996</v>
      </c>
      <c r="E6645">
        <v>96.220000999999996</v>
      </c>
      <c r="F6645">
        <v>96.300003000000004</v>
      </c>
      <c r="G6645">
        <v>96.300003000000004</v>
      </c>
      <c r="H6645">
        <v>0</v>
      </c>
    </row>
    <row r="6646" spans="1:8" x14ac:dyDescent="0.25">
      <c r="A6646" s="1">
        <v>43488</v>
      </c>
      <c r="B6646" s="1" t="str">
        <f t="shared" si="103"/>
        <v>2019M1</v>
      </c>
      <c r="C6646">
        <v>96.32</v>
      </c>
      <c r="D6646">
        <v>96.370002999999997</v>
      </c>
      <c r="E6646">
        <v>96.050003000000004</v>
      </c>
      <c r="F6646">
        <v>96.120002999999997</v>
      </c>
      <c r="G6646">
        <v>96.120002999999997</v>
      </c>
      <c r="H6646">
        <v>0</v>
      </c>
    </row>
    <row r="6647" spans="1:8" x14ac:dyDescent="0.25">
      <c r="A6647" s="1">
        <v>43489</v>
      </c>
      <c r="B6647" s="1" t="str">
        <f t="shared" si="103"/>
        <v>2019M1</v>
      </c>
      <c r="C6647">
        <v>96.07</v>
      </c>
      <c r="D6647">
        <v>96.68</v>
      </c>
      <c r="E6647">
        <v>96.040001000000004</v>
      </c>
      <c r="F6647">
        <v>96.599997999999999</v>
      </c>
      <c r="G6647">
        <v>96.599997999999999</v>
      </c>
      <c r="H6647">
        <v>0</v>
      </c>
    </row>
    <row r="6648" spans="1:8" x14ac:dyDescent="0.25">
      <c r="A6648" s="1">
        <v>43490</v>
      </c>
      <c r="B6648" s="1" t="str">
        <f t="shared" si="103"/>
        <v>2019M1</v>
      </c>
      <c r="C6648">
        <v>96.489998</v>
      </c>
      <c r="D6648">
        <v>96.529999000000004</v>
      </c>
      <c r="E6648">
        <v>95.739998</v>
      </c>
      <c r="F6648">
        <v>95.790001000000004</v>
      </c>
      <c r="G6648">
        <v>95.790001000000004</v>
      </c>
      <c r="H6648">
        <v>0</v>
      </c>
    </row>
    <row r="6649" spans="1:8" x14ac:dyDescent="0.25">
      <c r="A6649" s="1">
        <v>43493</v>
      </c>
      <c r="B6649" s="1" t="str">
        <f t="shared" si="103"/>
        <v>2019M1</v>
      </c>
      <c r="C6649">
        <v>95.790001000000004</v>
      </c>
      <c r="D6649">
        <v>95.919998000000007</v>
      </c>
      <c r="E6649">
        <v>95.639999000000003</v>
      </c>
      <c r="F6649">
        <v>95.75</v>
      </c>
      <c r="G6649">
        <v>95.75</v>
      </c>
      <c r="H6649">
        <v>0</v>
      </c>
    </row>
    <row r="6650" spans="1:8" x14ac:dyDescent="0.25">
      <c r="A6650" s="1">
        <v>43494</v>
      </c>
      <c r="B6650" s="1" t="str">
        <f t="shared" si="103"/>
        <v>2019M1</v>
      </c>
      <c r="C6650">
        <v>95.739998</v>
      </c>
      <c r="D6650">
        <v>95.870002999999997</v>
      </c>
      <c r="E6650">
        <v>95.620002999999997</v>
      </c>
      <c r="F6650">
        <v>95.82</v>
      </c>
      <c r="G6650">
        <v>95.82</v>
      </c>
      <c r="H6650">
        <v>0</v>
      </c>
    </row>
    <row r="6651" spans="1:8" x14ac:dyDescent="0.25">
      <c r="A6651" s="1">
        <v>43495</v>
      </c>
      <c r="B6651" s="1" t="str">
        <f t="shared" si="103"/>
        <v>2019M1</v>
      </c>
      <c r="C6651">
        <v>95.790001000000004</v>
      </c>
      <c r="D6651">
        <v>95.980002999999996</v>
      </c>
      <c r="E6651">
        <v>95.25</v>
      </c>
      <c r="F6651">
        <v>95.339995999999999</v>
      </c>
      <c r="G6651">
        <v>95.339995999999999</v>
      </c>
      <c r="H6651">
        <v>0</v>
      </c>
    </row>
    <row r="6652" spans="1:8" x14ac:dyDescent="0.25">
      <c r="A6652" s="1">
        <v>43496</v>
      </c>
      <c r="B6652" s="1" t="str">
        <f t="shared" si="103"/>
        <v>2019M1</v>
      </c>
      <c r="C6652">
        <v>95.349997999999999</v>
      </c>
      <c r="D6652">
        <v>95.620002999999997</v>
      </c>
      <c r="E6652">
        <v>95.160004000000001</v>
      </c>
      <c r="F6652">
        <v>95.580001999999993</v>
      </c>
      <c r="G6652">
        <v>95.580001999999993</v>
      </c>
      <c r="H6652">
        <v>0</v>
      </c>
    </row>
    <row r="6653" spans="1:8" x14ac:dyDescent="0.25">
      <c r="A6653" s="1">
        <v>43497</v>
      </c>
      <c r="B6653" s="1" t="str">
        <f t="shared" si="103"/>
        <v>2019M2</v>
      </c>
      <c r="C6653">
        <v>95.550003000000004</v>
      </c>
      <c r="D6653">
        <v>95.660004000000001</v>
      </c>
      <c r="E6653">
        <v>95.400002000000001</v>
      </c>
      <c r="F6653">
        <v>95.580001999999993</v>
      </c>
      <c r="G6653">
        <v>95.580001999999993</v>
      </c>
      <c r="H6653">
        <v>0</v>
      </c>
    </row>
    <row r="6654" spans="1:8" x14ac:dyDescent="0.25">
      <c r="A6654" s="1">
        <v>43500</v>
      </c>
      <c r="B6654" s="1" t="str">
        <f t="shared" si="103"/>
        <v>2019M2</v>
      </c>
      <c r="C6654">
        <v>95.599997999999999</v>
      </c>
      <c r="D6654">
        <v>95.919998000000007</v>
      </c>
      <c r="E6654">
        <v>95.57</v>
      </c>
      <c r="F6654">
        <v>95.849997999999999</v>
      </c>
      <c r="G6654">
        <v>95.849997999999999</v>
      </c>
      <c r="H6654">
        <v>0</v>
      </c>
    </row>
    <row r="6655" spans="1:8" x14ac:dyDescent="0.25">
      <c r="A6655" s="1">
        <v>43501</v>
      </c>
      <c r="B6655" s="1" t="str">
        <f t="shared" si="103"/>
        <v>2019M2</v>
      </c>
      <c r="C6655">
        <v>95.830001999999993</v>
      </c>
      <c r="D6655">
        <v>96.120002999999997</v>
      </c>
      <c r="E6655">
        <v>95.809997999999993</v>
      </c>
      <c r="F6655">
        <v>96.099997999999999</v>
      </c>
      <c r="G6655">
        <v>96.099997999999999</v>
      </c>
      <c r="H6655">
        <v>0</v>
      </c>
    </row>
    <row r="6656" spans="1:8" x14ac:dyDescent="0.25">
      <c r="A6656" s="1">
        <v>43502</v>
      </c>
      <c r="B6656" s="1" t="str">
        <f t="shared" si="103"/>
        <v>2019M2</v>
      </c>
      <c r="C6656">
        <v>96.059997999999993</v>
      </c>
      <c r="D6656">
        <v>96.419998000000007</v>
      </c>
      <c r="E6656">
        <v>96.040001000000004</v>
      </c>
      <c r="F6656">
        <v>96.419998000000007</v>
      </c>
      <c r="G6656">
        <v>96.419998000000007</v>
      </c>
      <c r="H6656">
        <v>0</v>
      </c>
    </row>
    <row r="6657" spans="1:8" x14ac:dyDescent="0.25">
      <c r="A6657" s="1">
        <v>43503</v>
      </c>
      <c r="B6657" s="1" t="str">
        <f t="shared" si="103"/>
        <v>2019M2</v>
      </c>
      <c r="C6657">
        <v>96.389999000000003</v>
      </c>
      <c r="D6657">
        <v>96.669998000000007</v>
      </c>
      <c r="E6657">
        <v>96.379997000000003</v>
      </c>
      <c r="F6657">
        <v>96.510002</v>
      </c>
      <c r="G6657">
        <v>96.510002</v>
      </c>
      <c r="H6657">
        <v>0</v>
      </c>
    </row>
    <row r="6658" spans="1:8" x14ac:dyDescent="0.25">
      <c r="A6658" s="1">
        <v>43504</v>
      </c>
      <c r="B6658" s="1" t="str">
        <f t="shared" si="103"/>
        <v>2019M2</v>
      </c>
      <c r="C6658">
        <v>96.599997999999999</v>
      </c>
      <c r="D6658">
        <v>96.690002000000007</v>
      </c>
      <c r="E6658">
        <v>96.449996999999996</v>
      </c>
      <c r="F6658">
        <v>96.639999000000003</v>
      </c>
      <c r="G6658">
        <v>96.639999000000003</v>
      </c>
      <c r="H6658">
        <v>0</v>
      </c>
    </row>
    <row r="6659" spans="1:8" x14ac:dyDescent="0.25">
      <c r="A6659" s="1">
        <v>43507</v>
      </c>
      <c r="B6659" s="1" t="str">
        <f t="shared" ref="B6659:B6722" si="104">YEAR(A6659)&amp;"M"&amp;MONTH(A6659)</f>
        <v>2019M2</v>
      </c>
      <c r="C6659">
        <v>96.660004000000001</v>
      </c>
      <c r="D6659">
        <v>97.120002999999997</v>
      </c>
      <c r="E6659">
        <v>96.620002999999997</v>
      </c>
      <c r="F6659">
        <v>97.059997999999993</v>
      </c>
      <c r="G6659">
        <v>97.059997999999993</v>
      </c>
      <c r="H6659">
        <v>0</v>
      </c>
    </row>
    <row r="6660" spans="1:8" x14ac:dyDescent="0.25">
      <c r="A6660" s="1">
        <v>43508</v>
      </c>
      <c r="B6660" s="1" t="str">
        <f t="shared" si="104"/>
        <v>2019M2</v>
      </c>
      <c r="C6660">
        <v>97.059997999999993</v>
      </c>
      <c r="D6660">
        <v>97.199996999999996</v>
      </c>
      <c r="E6660">
        <v>96.650002000000001</v>
      </c>
      <c r="F6660">
        <v>96.709998999999996</v>
      </c>
      <c r="G6660">
        <v>96.709998999999996</v>
      </c>
      <c r="H6660">
        <v>0</v>
      </c>
    </row>
    <row r="6661" spans="1:8" x14ac:dyDescent="0.25">
      <c r="A6661" s="1">
        <v>43509</v>
      </c>
      <c r="B6661" s="1" t="str">
        <f t="shared" si="104"/>
        <v>2019M2</v>
      </c>
      <c r="C6661">
        <v>96.730002999999996</v>
      </c>
      <c r="D6661">
        <v>97.18</v>
      </c>
      <c r="E6661">
        <v>96.629997000000003</v>
      </c>
      <c r="F6661">
        <v>97.129997000000003</v>
      </c>
      <c r="G6661">
        <v>97.129997000000003</v>
      </c>
      <c r="H6661">
        <v>0</v>
      </c>
    </row>
    <row r="6662" spans="1:8" x14ac:dyDescent="0.25">
      <c r="A6662" s="1">
        <v>43510</v>
      </c>
      <c r="B6662" s="1" t="str">
        <f t="shared" si="104"/>
        <v>2019M2</v>
      </c>
      <c r="C6662">
        <v>97.139999000000003</v>
      </c>
      <c r="D6662">
        <v>97.290001000000004</v>
      </c>
      <c r="E6662">
        <v>96.949996999999996</v>
      </c>
      <c r="F6662">
        <v>96.980002999999996</v>
      </c>
      <c r="G6662">
        <v>96.980002999999996</v>
      </c>
      <c r="H6662">
        <v>0</v>
      </c>
    </row>
    <row r="6663" spans="1:8" x14ac:dyDescent="0.25">
      <c r="A6663" s="1">
        <v>43511</v>
      </c>
      <c r="B6663" s="1" t="str">
        <f t="shared" si="104"/>
        <v>2019M2</v>
      </c>
      <c r="C6663">
        <v>97.059997999999993</v>
      </c>
      <c r="D6663">
        <v>97.370002999999997</v>
      </c>
      <c r="E6663">
        <v>96.830001999999993</v>
      </c>
      <c r="F6663">
        <v>96.919998000000007</v>
      </c>
      <c r="G6663">
        <v>96.919998000000007</v>
      </c>
      <c r="H6663">
        <v>0</v>
      </c>
    </row>
    <row r="6664" spans="1:8" x14ac:dyDescent="0.25">
      <c r="A6664" s="1">
        <v>43515</v>
      </c>
      <c r="B6664" s="1" t="str">
        <f t="shared" si="104"/>
        <v>2019M2</v>
      </c>
      <c r="C6664">
        <v>96.809997999999993</v>
      </c>
      <c r="D6664">
        <v>97.089995999999999</v>
      </c>
      <c r="E6664">
        <v>96.43</v>
      </c>
      <c r="F6664">
        <v>96.519997000000004</v>
      </c>
      <c r="G6664">
        <v>96.519997000000004</v>
      </c>
      <c r="H6664">
        <v>0</v>
      </c>
    </row>
    <row r="6665" spans="1:8" x14ac:dyDescent="0.25">
      <c r="A6665" s="1">
        <v>43516</v>
      </c>
      <c r="B6665" s="1" t="str">
        <f t="shared" si="104"/>
        <v>2019M2</v>
      </c>
      <c r="C6665">
        <v>96.529999000000004</v>
      </c>
      <c r="D6665">
        <v>96.650002000000001</v>
      </c>
      <c r="E6665">
        <v>96.290001000000004</v>
      </c>
      <c r="F6665">
        <v>96.449996999999996</v>
      </c>
      <c r="G6665">
        <v>96.449996999999996</v>
      </c>
      <c r="H6665">
        <v>0</v>
      </c>
    </row>
    <row r="6666" spans="1:8" x14ac:dyDescent="0.25">
      <c r="A6666" s="1">
        <v>43517</v>
      </c>
      <c r="B6666" s="1" t="str">
        <f t="shared" si="104"/>
        <v>2019M2</v>
      </c>
      <c r="C6666">
        <v>96.489998</v>
      </c>
      <c r="D6666">
        <v>96.660004000000001</v>
      </c>
      <c r="E6666">
        <v>96.360000999999997</v>
      </c>
      <c r="F6666">
        <v>96.610000999999997</v>
      </c>
      <c r="G6666">
        <v>96.610000999999997</v>
      </c>
      <c r="H6666">
        <v>0</v>
      </c>
    </row>
    <row r="6667" spans="1:8" x14ac:dyDescent="0.25">
      <c r="A6667" s="1">
        <v>43518</v>
      </c>
      <c r="B6667" s="1" t="str">
        <f t="shared" si="104"/>
        <v>2019M2</v>
      </c>
      <c r="C6667">
        <v>96.589995999999999</v>
      </c>
      <c r="D6667">
        <v>96.779999000000004</v>
      </c>
      <c r="E6667">
        <v>96.43</v>
      </c>
      <c r="F6667">
        <v>96.510002</v>
      </c>
      <c r="G6667">
        <v>96.510002</v>
      </c>
      <c r="H6667">
        <v>0</v>
      </c>
    </row>
    <row r="6668" spans="1:8" x14ac:dyDescent="0.25">
      <c r="A6668" s="1">
        <v>43521</v>
      </c>
      <c r="B6668" s="1" t="str">
        <f t="shared" si="104"/>
        <v>2019M2</v>
      </c>
      <c r="C6668">
        <v>96.519997000000004</v>
      </c>
      <c r="D6668">
        <v>96.599997999999999</v>
      </c>
      <c r="E6668">
        <v>96.32</v>
      </c>
      <c r="F6668">
        <v>96.410004000000001</v>
      </c>
      <c r="G6668">
        <v>96.410004000000001</v>
      </c>
      <c r="H6668">
        <v>0</v>
      </c>
    </row>
    <row r="6669" spans="1:8" x14ac:dyDescent="0.25">
      <c r="A6669" s="1">
        <v>43522</v>
      </c>
      <c r="B6669" s="1" t="str">
        <f t="shared" si="104"/>
        <v>2019M2</v>
      </c>
      <c r="C6669">
        <v>96.389999000000003</v>
      </c>
      <c r="D6669">
        <v>96.459998999999996</v>
      </c>
      <c r="E6669">
        <v>95.949996999999996</v>
      </c>
      <c r="F6669">
        <v>96</v>
      </c>
      <c r="G6669">
        <v>96</v>
      </c>
      <c r="H6669">
        <v>0</v>
      </c>
    </row>
    <row r="6670" spans="1:8" x14ac:dyDescent="0.25">
      <c r="A6670" s="1">
        <v>43523</v>
      </c>
      <c r="B6670" s="1" t="str">
        <f t="shared" si="104"/>
        <v>2019M2</v>
      </c>
      <c r="C6670">
        <v>96.059997999999993</v>
      </c>
      <c r="D6670">
        <v>96.190002000000007</v>
      </c>
      <c r="E6670">
        <v>95.879997000000003</v>
      </c>
      <c r="F6670">
        <v>96.150002000000001</v>
      </c>
      <c r="G6670">
        <v>96.150002000000001</v>
      </c>
      <c r="H6670">
        <v>0</v>
      </c>
    </row>
    <row r="6671" spans="1:8" x14ac:dyDescent="0.25">
      <c r="A6671" s="1">
        <v>43524</v>
      </c>
      <c r="B6671" s="1" t="str">
        <f t="shared" si="104"/>
        <v>2019M2</v>
      </c>
      <c r="C6671">
        <v>96.089995999999999</v>
      </c>
      <c r="D6671">
        <v>96.279999000000004</v>
      </c>
      <c r="E6671">
        <v>95.82</v>
      </c>
      <c r="F6671">
        <v>96.160004000000001</v>
      </c>
      <c r="G6671">
        <v>96.160004000000001</v>
      </c>
      <c r="H6671">
        <v>0</v>
      </c>
    </row>
    <row r="6672" spans="1:8" x14ac:dyDescent="0.25">
      <c r="A6672" s="1">
        <v>43525</v>
      </c>
      <c r="B6672" s="1" t="str">
        <f t="shared" si="104"/>
        <v>2019M3</v>
      </c>
      <c r="C6672">
        <v>96.220000999999996</v>
      </c>
      <c r="D6672">
        <v>96.550003000000004</v>
      </c>
      <c r="E6672">
        <v>96.07</v>
      </c>
      <c r="F6672">
        <v>96.529999000000004</v>
      </c>
      <c r="G6672">
        <v>96.529999000000004</v>
      </c>
      <c r="H6672">
        <v>0</v>
      </c>
    </row>
    <row r="6673" spans="1:8" x14ac:dyDescent="0.25">
      <c r="A6673" s="1">
        <v>43528</v>
      </c>
      <c r="B6673" s="1" t="str">
        <f t="shared" si="104"/>
        <v>2019M3</v>
      </c>
      <c r="C6673">
        <v>96.339995999999999</v>
      </c>
      <c r="D6673">
        <v>96.82</v>
      </c>
      <c r="E6673">
        <v>96.330001999999993</v>
      </c>
      <c r="F6673">
        <v>96.68</v>
      </c>
      <c r="G6673">
        <v>96.68</v>
      </c>
      <c r="H6673">
        <v>0</v>
      </c>
    </row>
    <row r="6674" spans="1:8" x14ac:dyDescent="0.25">
      <c r="A6674" s="1">
        <v>43529</v>
      </c>
      <c r="B6674" s="1" t="str">
        <f t="shared" si="104"/>
        <v>2019M3</v>
      </c>
      <c r="C6674">
        <v>96.68</v>
      </c>
      <c r="D6674">
        <v>97.010002</v>
      </c>
      <c r="E6674">
        <v>96.660004000000001</v>
      </c>
      <c r="F6674">
        <v>96.849997999999999</v>
      </c>
      <c r="G6674">
        <v>96.849997999999999</v>
      </c>
      <c r="H6674">
        <v>0</v>
      </c>
    </row>
    <row r="6675" spans="1:8" x14ac:dyDescent="0.25">
      <c r="A6675" s="1">
        <v>43530</v>
      </c>
      <c r="B6675" s="1" t="str">
        <f t="shared" si="104"/>
        <v>2019M3</v>
      </c>
      <c r="C6675">
        <v>96.900002000000001</v>
      </c>
      <c r="D6675">
        <v>96.989998</v>
      </c>
      <c r="E6675">
        <v>96.779999000000004</v>
      </c>
      <c r="F6675">
        <v>96.870002999999997</v>
      </c>
      <c r="G6675">
        <v>96.870002999999997</v>
      </c>
      <c r="H6675">
        <v>0</v>
      </c>
    </row>
    <row r="6676" spans="1:8" x14ac:dyDescent="0.25">
      <c r="A6676" s="1">
        <v>43531</v>
      </c>
      <c r="B6676" s="1" t="str">
        <f t="shared" si="104"/>
        <v>2019M3</v>
      </c>
      <c r="C6676">
        <v>96.830001999999993</v>
      </c>
      <c r="D6676">
        <v>97.709998999999996</v>
      </c>
      <c r="E6676">
        <v>96.82</v>
      </c>
      <c r="F6676">
        <v>97.669998000000007</v>
      </c>
      <c r="G6676">
        <v>97.669998000000007</v>
      </c>
      <c r="H6676">
        <v>0</v>
      </c>
    </row>
    <row r="6677" spans="1:8" x14ac:dyDescent="0.25">
      <c r="A6677" s="1">
        <v>43532</v>
      </c>
      <c r="B6677" s="1" t="str">
        <f t="shared" si="104"/>
        <v>2019M3</v>
      </c>
      <c r="C6677">
        <v>97.610000999999997</v>
      </c>
      <c r="D6677">
        <v>97.639999000000003</v>
      </c>
      <c r="E6677">
        <v>97.25</v>
      </c>
      <c r="F6677">
        <v>97.370002999999997</v>
      </c>
      <c r="G6677">
        <v>97.370002999999997</v>
      </c>
      <c r="H6677">
        <v>0</v>
      </c>
    </row>
    <row r="6678" spans="1:8" x14ac:dyDescent="0.25">
      <c r="A6678" s="1">
        <v>43535</v>
      </c>
      <c r="B6678" s="1" t="str">
        <f t="shared" si="104"/>
        <v>2019M3</v>
      </c>
      <c r="C6678">
        <v>97.389999000000003</v>
      </c>
      <c r="D6678">
        <v>97.449996999999996</v>
      </c>
      <c r="E6678">
        <v>97.160004000000001</v>
      </c>
      <c r="F6678">
        <v>97.220000999999996</v>
      </c>
      <c r="G6678">
        <v>97.220000999999996</v>
      </c>
      <c r="H6678">
        <v>0</v>
      </c>
    </row>
    <row r="6679" spans="1:8" x14ac:dyDescent="0.25">
      <c r="A6679" s="1">
        <v>43536</v>
      </c>
      <c r="B6679" s="1" t="str">
        <f t="shared" si="104"/>
        <v>2019M3</v>
      </c>
      <c r="C6679">
        <v>97.050003000000004</v>
      </c>
      <c r="D6679">
        <v>97.279999000000004</v>
      </c>
      <c r="E6679">
        <v>96.860000999999997</v>
      </c>
      <c r="F6679">
        <v>96.940002000000007</v>
      </c>
      <c r="G6679">
        <v>96.940002000000007</v>
      </c>
      <c r="H6679">
        <v>0</v>
      </c>
    </row>
    <row r="6680" spans="1:8" x14ac:dyDescent="0.25">
      <c r="A6680" s="1">
        <v>43537</v>
      </c>
      <c r="B6680" s="1" t="str">
        <f t="shared" si="104"/>
        <v>2019M3</v>
      </c>
      <c r="C6680">
        <v>97.010002</v>
      </c>
      <c r="D6680">
        <v>97.019997000000004</v>
      </c>
      <c r="E6680">
        <v>96.389999000000003</v>
      </c>
      <c r="F6680">
        <v>96.550003000000004</v>
      </c>
      <c r="G6680">
        <v>96.550003000000004</v>
      </c>
      <c r="H6680">
        <v>0</v>
      </c>
    </row>
    <row r="6681" spans="1:8" x14ac:dyDescent="0.25">
      <c r="A6681" s="1">
        <v>43538</v>
      </c>
      <c r="B6681" s="1" t="str">
        <f t="shared" si="104"/>
        <v>2019M3</v>
      </c>
      <c r="C6681">
        <v>96.489998</v>
      </c>
      <c r="D6681">
        <v>96.82</v>
      </c>
      <c r="E6681">
        <v>96.470000999999996</v>
      </c>
      <c r="F6681">
        <v>96.790001000000004</v>
      </c>
      <c r="G6681">
        <v>96.790001000000004</v>
      </c>
      <c r="H6681">
        <v>0</v>
      </c>
    </row>
    <row r="6682" spans="1:8" x14ac:dyDescent="0.25">
      <c r="A6682" s="1">
        <v>43539</v>
      </c>
      <c r="B6682" s="1" t="str">
        <f t="shared" si="104"/>
        <v>2019M3</v>
      </c>
      <c r="C6682">
        <v>96.720000999999996</v>
      </c>
      <c r="D6682">
        <v>96.790001000000004</v>
      </c>
      <c r="E6682">
        <v>96.489998</v>
      </c>
      <c r="F6682">
        <v>96.599997999999999</v>
      </c>
      <c r="G6682">
        <v>96.599997999999999</v>
      </c>
      <c r="H6682">
        <v>0</v>
      </c>
    </row>
    <row r="6683" spans="1:8" x14ac:dyDescent="0.25">
      <c r="A6683" s="1">
        <v>43542</v>
      </c>
      <c r="B6683" s="1" t="str">
        <f t="shared" si="104"/>
        <v>2019M3</v>
      </c>
      <c r="C6683">
        <v>96.57</v>
      </c>
      <c r="D6683">
        <v>96.629997000000003</v>
      </c>
      <c r="E6683">
        <v>96.379997000000003</v>
      </c>
      <c r="F6683">
        <v>96.519997000000004</v>
      </c>
      <c r="G6683">
        <v>96.519997000000004</v>
      </c>
      <c r="H6683">
        <v>0</v>
      </c>
    </row>
    <row r="6684" spans="1:8" x14ac:dyDescent="0.25">
      <c r="A6684" s="1">
        <v>43543</v>
      </c>
      <c r="B6684" s="1" t="str">
        <f t="shared" si="104"/>
        <v>2019M3</v>
      </c>
      <c r="C6684">
        <v>96.510002</v>
      </c>
      <c r="D6684">
        <v>96.519997000000004</v>
      </c>
      <c r="E6684">
        <v>96.290001000000004</v>
      </c>
      <c r="F6684">
        <v>96.379997000000003</v>
      </c>
      <c r="G6684">
        <v>96.379997000000003</v>
      </c>
      <c r="H6684">
        <v>0</v>
      </c>
    </row>
    <row r="6685" spans="1:8" x14ac:dyDescent="0.25">
      <c r="A6685" s="1">
        <v>43544</v>
      </c>
      <c r="B6685" s="1" t="str">
        <f t="shared" si="104"/>
        <v>2019M3</v>
      </c>
      <c r="C6685">
        <v>96.400002000000001</v>
      </c>
      <c r="D6685">
        <v>96.57</v>
      </c>
      <c r="E6685">
        <v>95.739998</v>
      </c>
      <c r="F6685">
        <v>95.760002</v>
      </c>
      <c r="G6685">
        <v>95.760002</v>
      </c>
      <c r="H6685">
        <v>0</v>
      </c>
    </row>
    <row r="6686" spans="1:8" x14ac:dyDescent="0.25">
      <c r="A6686" s="1">
        <v>43545</v>
      </c>
      <c r="B6686" s="1" t="str">
        <f t="shared" si="104"/>
        <v>2019M3</v>
      </c>
      <c r="C6686">
        <v>95.910004000000001</v>
      </c>
      <c r="D6686">
        <v>96.629997000000003</v>
      </c>
      <c r="E6686">
        <v>95.839995999999999</v>
      </c>
      <c r="F6686">
        <v>96.5</v>
      </c>
      <c r="G6686">
        <v>96.5</v>
      </c>
      <c r="H6686">
        <v>0</v>
      </c>
    </row>
    <row r="6687" spans="1:8" x14ac:dyDescent="0.25">
      <c r="A6687" s="1">
        <v>43546</v>
      </c>
      <c r="B6687" s="1" t="str">
        <f t="shared" si="104"/>
        <v>2019M3</v>
      </c>
      <c r="C6687">
        <v>96.32</v>
      </c>
      <c r="D6687">
        <v>96.809997999999993</v>
      </c>
      <c r="E6687">
        <v>96.209998999999996</v>
      </c>
      <c r="F6687">
        <v>96.650002000000001</v>
      </c>
      <c r="G6687">
        <v>96.650002000000001</v>
      </c>
      <c r="H6687">
        <v>0</v>
      </c>
    </row>
    <row r="6688" spans="1:8" x14ac:dyDescent="0.25">
      <c r="A6688" s="1">
        <v>43549</v>
      </c>
      <c r="B6688" s="1" t="str">
        <f t="shared" si="104"/>
        <v>2019M3</v>
      </c>
      <c r="C6688">
        <v>96.639999000000003</v>
      </c>
      <c r="D6688">
        <v>96.68</v>
      </c>
      <c r="E6688">
        <v>96.410004000000001</v>
      </c>
      <c r="F6688">
        <v>96.57</v>
      </c>
      <c r="G6688">
        <v>96.57</v>
      </c>
      <c r="H6688">
        <v>0</v>
      </c>
    </row>
    <row r="6689" spans="1:8" x14ac:dyDescent="0.25">
      <c r="A6689" s="1">
        <v>43550</v>
      </c>
      <c r="B6689" s="1" t="str">
        <f t="shared" si="104"/>
        <v>2019M3</v>
      </c>
      <c r="C6689">
        <v>96.5</v>
      </c>
      <c r="D6689">
        <v>96.849997999999999</v>
      </c>
      <c r="E6689">
        <v>96.449996999999996</v>
      </c>
      <c r="F6689">
        <v>96.739998</v>
      </c>
      <c r="G6689">
        <v>96.739998</v>
      </c>
      <c r="H6689">
        <v>0</v>
      </c>
    </row>
    <row r="6690" spans="1:8" x14ac:dyDescent="0.25">
      <c r="A6690" s="1">
        <v>43551</v>
      </c>
      <c r="B6690" s="1" t="str">
        <f t="shared" si="104"/>
        <v>2019M3</v>
      </c>
      <c r="C6690">
        <v>96.75</v>
      </c>
      <c r="D6690">
        <v>96.980002999999996</v>
      </c>
      <c r="E6690">
        <v>96.68</v>
      </c>
      <c r="F6690">
        <v>96.769997000000004</v>
      </c>
      <c r="G6690">
        <v>96.769997000000004</v>
      </c>
      <c r="H6690">
        <v>0</v>
      </c>
    </row>
    <row r="6691" spans="1:8" x14ac:dyDescent="0.25">
      <c r="A6691" s="1">
        <v>43552</v>
      </c>
      <c r="B6691" s="1" t="str">
        <f t="shared" si="104"/>
        <v>2019M3</v>
      </c>
      <c r="C6691">
        <v>96.970000999999996</v>
      </c>
      <c r="D6691">
        <v>97.300003000000004</v>
      </c>
      <c r="E6691">
        <v>96.82</v>
      </c>
      <c r="F6691">
        <v>97.199996999999996</v>
      </c>
      <c r="G6691">
        <v>97.199996999999996</v>
      </c>
      <c r="H6691">
        <v>0</v>
      </c>
    </row>
    <row r="6692" spans="1:8" x14ac:dyDescent="0.25">
      <c r="A6692" s="1">
        <v>43553</v>
      </c>
      <c r="B6692" s="1" t="str">
        <f t="shared" si="104"/>
        <v>2019M3</v>
      </c>
      <c r="C6692">
        <v>97.199996999999996</v>
      </c>
      <c r="D6692">
        <v>97.339995999999999</v>
      </c>
      <c r="E6692">
        <v>97.010002</v>
      </c>
      <c r="F6692">
        <v>97.279999000000004</v>
      </c>
      <c r="G6692">
        <v>97.279999000000004</v>
      </c>
      <c r="H6692">
        <v>0</v>
      </c>
    </row>
    <row r="6693" spans="1:8" x14ac:dyDescent="0.25">
      <c r="A6693" s="1">
        <v>43556</v>
      </c>
      <c r="B6693" s="1" t="str">
        <f t="shared" si="104"/>
        <v>2019M4</v>
      </c>
      <c r="C6693">
        <v>97.18</v>
      </c>
      <c r="D6693">
        <v>97.300003000000004</v>
      </c>
      <c r="E6693">
        <v>97.029999000000004</v>
      </c>
      <c r="F6693">
        <v>97.25</v>
      </c>
      <c r="G6693">
        <v>97.25</v>
      </c>
      <c r="H6693">
        <v>0</v>
      </c>
    </row>
    <row r="6694" spans="1:8" x14ac:dyDescent="0.25">
      <c r="A6694" s="1">
        <v>43557</v>
      </c>
      <c r="B6694" s="1" t="str">
        <f t="shared" si="104"/>
        <v>2019M4</v>
      </c>
      <c r="C6694">
        <v>97.330001999999993</v>
      </c>
      <c r="D6694">
        <v>97.519997000000004</v>
      </c>
      <c r="E6694">
        <v>97.269997000000004</v>
      </c>
      <c r="F6694">
        <v>97.360000999999997</v>
      </c>
      <c r="G6694">
        <v>97.360000999999997</v>
      </c>
      <c r="H6694">
        <v>0</v>
      </c>
    </row>
    <row r="6695" spans="1:8" x14ac:dyDescent="0.25">
      <c r="A6695" s="1">
        <v>43558</v>
      </c>
      <c r="B6695" s="1" t="str">
        <f t="shared" si="104"/>
        <v>2019M4</v>
      </c>
      <c r="C6695">
        <v>97.300003000000004</v>
      </c>
      <c r="D6695">
        <v>97.32</v>
      </c>
      <c r="E6695">
        <v>96.959998999999996</v>
      </c>
      <c r="F6695">
        <v>97.089995999999999</v>
      </c>
      <c r="G6695">
        <v>97.089995999999999</v>
      </c>
      <c r="H6695">
        <v>0</v>
      </c>
    </row>
    <row r="6696" spans="1:8" x14ac:dyDescent="0.25">
      <c r="A6696" s="1">
        <v>43559</v>
      </c>
      <c r="B6696" s="1" t="str">
        <f t="shared" si="104"/>
        <v>2019M4</v>
      </c>
      <c r="C6696">
        <v>97.040001000000004</v>
      </c>
      <c r="D6696">
        <v>97.339995999999999</v>
      </c>
      <c r="E6696">
        <v>97.019997000000004</v>
      </c>
      <c r="F6696">
        <v>97.309997999999993</v>
      </c>
      <c r="G6696">
        <v>97.309997999999993</v>
      </c>
      <c r="H6696">
        <v>0</v>
      </c>
    </row>
    <row r="6697" spans="1:8" x14ac:dyDescent="0.25">
      <c r="A6697" s="1">
        <v>43560</v>
      </c>
      <c r="B6697" s="1" t="str">
        <f t="shared" si="104"/>
        <v>2019M4</v>
      </c>
      <c r="C6697">
        <v>97.300003000000004</v>
      </c>
      <c r="D6697">
        <v>97.470000999999996</v>
      </c>
      <c r="E6697">
        <v>97.190002000000007</v>
      </c>
      <c r="F6697">
        <v>97.400002000000001</v>
      </c>
      <c r="G6697">
        <v>97.400002000000001</v>
      </c>
      <c r="H6697">
        <v>0</v>
      </c>
    </row>
    <row r="6698" spans="1:8" x14ac:dyDescent="0.25">
      <c r="A6698" s="1">
        <v>43563</v>
      </c>
      <c r="B6698" s="1" t="str">
        <f t="shared" si="104"/>
        <v>2019M4</v>
      </c>
      <c r="C6698">
        <v>97.389999000000003</v>
      </c>
      <c r="D6698">
        <v>97.400002000000001</v>
      </c>
      <c r="E6698">
        <v>96.980002999999996</v>
      </c>
      <c r="F6698">
        <v>97.050003000000004</v>
      </c>
      <c r="G6698">
        <v>97.050003000000004</v>
      </c>
      <c r="H6698">
        <v>0</v>
      </c>
    </row>
    <row r="6699" spans="1:8" x14ac:dyDescent="0.25">
      <c r="A6699" s="1">
        <v>43564</v>
      </c>
      <c r="B6699" s="1" t="str">
        <f t="shared" si="104"/>
        <v>2019M4</v>
      </c>
      <c r="C6699">
        <v>97.080001999999993</v>
      </c>
      <c r="D6699">
        <v>97.089995999999999</v>
      </c>
      <c r="E6699">
        <v>96.860000999999997</v>
      </c>
      <c r="F6699">
        <v>97.010002</v>
      </c>
      <c r="G6699">
        <v>97.010002</v>
      </c>
      <c r="H6699">
        <v>0</v>
      </c>
    </row>
    <row r="6700" spans="1:8" x14ac:dyDescent="0.25">
      <c r="A6700" s="1">
        <v>43565</v>
      </c>
      <c r="B6700" s="1" t="str">
        <f t="shared" si="104"/>
        <v>2019M4</v>
      </c>
      <c r="C6700">
        <v>96.989998</v>
      </c>
      <c r="D6700">
        <v>97.220000999999996</v>
      </c>
      <c r="E6700">
        <v>96.849997999999999</v>
      </c>
      <c r="F6700">
        <v>96.949996999999996</v>
      </c>
      <c r="G6700">
        <v>96.949996999999996</v>
      </c>
      <c r="H6700">
        <v>0</v>
      </c>
    </row>
    <row r="6701" spans="1:8" x14ac:dyDescent="0.25">
      <c r="A6701" s="1">
        <v>43566</v>
      </c>
      <c r="B6701" s="1" t="str">
        <f t="shared" si="104"/>
        <v>2019M4</v>
      </c>
      <c r="C6701">
        <v>96.889999000000003</v>
      </c>
      <c r="D6701">
        <v>97.190002000000007</v>
      </c>
      <c r="E6701">
        <v>96.879997000000003</v>
      </c>
      <c r="F6701">
        <v>97.18</v>
      </c>
      <c r="G6701">
        <v>97.18</v>
      </c>
      <c r="H6701">
        <v>0</v>
      </c>
    </row>
    <row r="6702" spans="1:8" x14ac:dyDescent="0.25">
      <c r="A6702" s="1">
        <v>43567</v>
      </c>
      <c r="B6702" s="1" t="str">
        <f t="shared" si="104"/>
        <v>2019M4</v>
      </c>
      <c r="C6702">
        <v>97.139999000000003</v>
      </c>
      <c r="D6702">
        <v>97.18</v>
      </c>
      <c r="E6702">
        <v>96.75</v>
      </c>
      <c r="F6702">
        <v>96.970000999999996</v>
      </c>
      <c r="G6702">
        <v>96.970000999999996</v>
      </c>
      <c r="H6702">
        <v>0</v>
      </c>
    </row>
    <row r="6703" spans="1:8" x14ac:dyDescent="0.25">
      <c r="A6703" s="1">
        <v>43570</v>
      </c>
      <c r="B6703" s="1" t="str">
        <f t="shared" si="104"/>
        <v>2019M4</v>
      </c>
      <c r="C6703">
        <v>96.93</v>
      </c>
      <c r="D6703">
        <v>97.18</v>
      </c>
      <c r="E6703">
        <v>96.790001000000004</v>
      </c>
      <c r="F6703">
        <v>96.940002000000007</v>
      </c>
      <c r="G6703">
        <v>96.940002000000007</v>
      </c>
      <c r="H6703">
        <v>0</v>
      </c>
    </row>
    <row r="6704" spans="1:8" x14ac:dyDescent="0.25">
      <c r="A6704" s="1">
        <v>43571</v>
      </c>
      <c r="B6704" s="1" t="str">
        <f t="shared" si="104"/>
        <v>2019M4</v>
      </c>
      <c r="C6704">
        <v>96.93</v>
      </c>
      <c r="D6704">
        <v>97.089995999999999</v>
      </c>
      <c r="E6704">
        <v>96.879997000000003</v>
      </c>
      <c r="F6704">
        <v>97.040001000000004</v>
      </c>
      <c r="G6704">
        <v>97.040001000000004</v>
      </c>
      <c r="H6704">
        <v>0</v>
      </c>
    </row>
    <row r="6705" spans="1:8" x14ac:dyDescent="0.25">
      <c r="A6705" s="1">
        <v>43572</v>
      </c>
      <c r="B6705" s="1" t="str">
        <f t="shared" si="104"/>
        <v>2019M4</v>
      </c>
      <c r="C6705">
        <v>97.07</v>
      </c>
      <c r="D6705">
        <v>97.120002999999997</v>
      </c>
      <c r="E6705">
        <v>96.82</v>
      </c>
      <c r="F6705">
        <v>97.010002</v>
      </c>
      <c r="G6705">
        <v>97.010002</v>
      </c>
      <c r="H6705">
        <v>0</v>
      </c>
    </row>
    <row r="6706" spans="1:8" x14ac:dyDescent="0.25">
      <c r="A6706" s="1">
        <v>43573</v>
      </c>
      <c r="B6706" s="1" t="str">
        <f t="shared" si="104"/>
        <v>2019M4</v>
      </c>
      <c r="C6706">
        <v>97.010002</v>
      </c>
      <c r="D6706">
        <v>97.489998</v>
      </c>
      <c r="E6706">
        <v>96.959998999999996</v>
      </c>
      <c r="F6706">
        <v>97.470000999999996</v>
      </c>
      <c r="G6706">
        <v>97.470000999999996</v>
      </c>
      <c r="H6706">
        <v>0</v>
      </c>
    </row>
    <row r="6707" spans="1:8" x14ac:dyDescent="0.25">
      <c r="A6707" s="1">
        <v>43577</v>
      </c>
      <c r="B6707" s="1" t="str">
        <f t="shared" si="104"/>
        <v>2019M4</v>
      </c>
      <c r="C6707">
        <v>97.379997000000003</v>
      </c>
      <c r="D6707">
        <v>97.410004000000001</v>
      </c>
      <c r="E6707">
        <v>97.260002</v>
      </c>
      <c r="F6707">
        <v>97.279999000000004</v>
      </c>
      <c r="G6707">
        <v>97.279999000000004</v>
      </c>
      <c r="H6707">
        <v>0</v>
      </c>
    </row>
    <row r="6708" spans="1:8" x14ac:dyDescent="0.25">
      <c r="A6708" s="1">
        <v>43578</v>
      </c>
      <c r="B6708" s="1" t="str">
        <f t="shared" si="104"/>
        <v>2019M4</v>
      </c>
      <c r="C6708">
        <v>97.279999000000004</v>
      </c>
      <c r="D6708">
        <v>97.779999000000004</v>
      </c>
      <c r="E6708">
        <v>97.279999000000004</v>
      </c>
      <c r="F6708">
        <v>97.57</v>
      </c>
      <c r="G6708">
        <v>97.57</v>
      </c>
      <c r="H6708">
        <v>0</v>
      </c>
    </row>
    <row r="6709" spans="1:8" x14ac:dyDescent="0.25">
      <c r="A6709" s="1">
        <v>43579</v>
      </c>
      <c r="B6709" s="1" t="str">
        <f t="shared" si="104"/>
        <v>2019M4</v>
      </c>
      <c r="C6709">
        <v>97.599997999999999</v>
      </c>
      <c r="D6709">
        <v>98.190002000000007</v>
      </c>
      <c r="E6709">
        <v>97.589995999999999</v>
      </c>
      <c r="F6709">
        <v>98.099997999999999</v>
      </c>
      <c r="G6709">
        <v>98.099997999999999</v>
      </c>
      <c r="H6709">
        <v>0</v>
      </c>
    </row>
    <row r="6710" spans="1:8" x14ac:dyDescent="0.25">
      <c r="A6710" s="1">
        <v>43580</v>
      </c>
      <c r="B6710" s="1" t="str">
        <f t="shared" si="104"/>
        <v>2019M4</v>
      </c>
      <c r="C6710">
        <v>98.099997999999999</v>
      </c>
      <c r="D6710">
        <v>98.32</v>
      </c>
      <c r="E6710">
        <v>97.989998</v>
      </c>
      <c r="F6710">
        <v>98.199996999999996</v>
      </c>
      <c r="G6710">
        <v>98.199996999999996</v>
      </c>
      <c r="H6710">
        <v>0</v>
      </c>
    </row>
    <row r="6711" spans="1:8" x14ac:dyDescent="0.25">
      <c r="A6711" s="1">
        <v>43581</v>
      </c>
      <c r="B6711" s="1" t="str">
        <f t="shared" si="104"/>
        <v>2019M4</v>
      </c>
      <c r="C6711">
        <v>98.120002999999997</v>
      </c>
      <c r="D6711">
        <v>98.330001999999993</v>
      </c>
      <c r="E6711">
        <v>97.849997999999999</v>
      </c>
      <c r="F6711">
        <v>98.010002</v>
      </c>
      <c r="G6711">
        <v>98.010002</v>
      </c>
      <c r="H6711">
        <v>0</v>
      </c>
    </row>
    <row r="6712" spans="1:8" x14ac:dyDescent="0.25">
      <c r="A6712" s="1">
        <v>43584</v>
      </c>
      <c r="B6712" s="1" t="str">
        <f t="shared" si="104"/>
        <v>2019M4</v>
      </c>
      <c r="C6712">
        <v>98.029999000000004</v>
      </c>
      <c r="D6712">
        <v>98.099997999999999</v>
      </c>
      <c r="E6712">
        <v>97.830001999999993</v>
      </c>
      <c r="F6712">
        <v>97.860000999999997</v>
      </c>
      <c r="G6712">
        <v>97.860000999999997</v>
      </c>
      <c r="H6712">
        <v>0</v>
      </c>
    </row>
    <row r="6713" spans="1:8" x14ac:dyDescent="0.25">
      <c r="A6713" s="1">
        <v>43585</v>
      </c>
      <c r="B6713" s="1" t="str">
        <f t="shared" si="104"/>
        <v>2019M4</v>
      </c>
      <c r="C6713">
        <v>97.849997999999999</v>
      </c>
      <c r="D6713">
        <v>97.889999000000003</v>
      </c>
      <c r="E6713">
        <v>97.440002000000007</v>
      </c>
      <c r="F6713">
        <v>97.480002999999996</v>
      </c>
      <c r="G6713">
        <v>97.480002999999996</v>
      </c>
      <c r="H6713">
        <v>0</v>
      </c>
    </row>
    <row r="6714" spans="1:8" x14ac:dyDescent="0.25">
      <c r="A6714" s="1">
        <v>43586</v>
      </c>
      <c r="B6714" s="1" t="str">
        <f t="shared" si="104"/>
        <v>2019M5</v>
      </c>
      <c r="C6714">
        <v>97.529999000000004</v>
      </c>
      <c r="D6714">
        <v>97.730002999999996</v>
      </c>
      <c r="E6714">
        <v>97.150002000000001</v>
      </c>
      <c r="F6714">
        <v>97.690002000000007</v>
      </c>
      <c r="G6714">
        <v>97.690002000000007</v>
      </c>
      <c r="H6714">
        <v>0</v>
      </c>
    </row>
    <row r="6715" spans="1:8" x14ac:dyDescent="0.25">
      <c r="A6715" s="1">
        <v>43587</v>
      </c>
      <c r="B6715" s="1" t="str">
        <f t="shared" si="104"/>
        <v>2019M5</v>
      </c>
      <c r="C6715">
        <v>97.629997000000003</v>
      </c>
      <c r="D6715">
        <v>97.849997999999999</v>
      </c>
      <c r="E6715">
        <v>97.510002</v>
      </c>
      <c r="F6715">
        <v>97.830001999999993</v>
      </c>
      <c r="G6715">
        <v>97.830001999999993</v>
      </c>
      <c r="H6715">
        <v>0</v>
      </c>
    </row>
    <row r="6716" spans="1:8" x14ac:dyDescent="0.25">
      <c r="A6716" s="1">
        <v>43588</v>
      </c>
      <c r="B6716" s="1" t="str">
        <f t="shared" si="104"/>
        <v>2019M5</v>
      </c>
      <c r="C6716">
        <v>97.830001999999993</v>
      </c>
      <c r="D6716">
        <v>98.099997999999999</v>
      </c>
      <c r="E6716">
        <v>97.449996999999996</v>
      </c>
      <c r="F6716">
        <v>97.519997000000004</v>
      </c>
      <c r="G6716">
        <v>97.519997000000004</v>
      </c>
      <c r="H6716">
        <v>0</v>
      </c>
    </row>
    <row r="6717" spans="1:8" x14ac:dyDescent="0.25">
      <c r="A6717" s="1">
        <v>43591</v>
      </c>
      <c r="B6717" s="1" t="str">
        <f t="shared" si="104"/>
        <v>2019M5</v>
      </c>
      <c r="C6717">
        <v>97.559997999999993</v>
      </c>
      <c r="D6717">
        <v>97.709998999999996</v>
      </c>
      <c r="E6717">
        <v>97.459998999999996</v>
      </c>
      <c r="F6717">
        <v>97.519997000000004</v>
      </c>
      <c r="G6717">
        <v>97.519997000000004</v>
      </c>
      <c r="H6717">
        <v>0</v>
      </c>
    </row>
    <row r="6718" spans="1:8" x14ac:dyDescent="0.25">
      <c r="A6718" s="1">
        <v>43592</v>
      </c>
      <c r="B6718" s="1" t="str">
        <f t="shared" si="104"/>
        <v>2019M5</v>
      </c>
      <c r="C6718">
        <v>97.519997000000004</v>
      </c>
      <c r="D6718">
        <v>97.739998</v>
      </c>
      <c r="E6718">
        <v>97.379997000000003</v>
      </c>
      <c r="F6718">
        <v>97.629997000000003</v>
      </c>
      <c r="G6718">
        <v>97.629997000000003</v>
      </c>
      <c r="H6718">
        <v>0</v>
      </c>
    </row>
    <row r="6719" spans="1:8" x14ac:dyDescent="0.25">
      <c r="A6719" s="1">
        <v>43593</v>
      </c>
      <c r="B6719" s="1" t="str">
        <f t="shared" si="104"/>
        <v>2019M5</v>
      </c>
      <c r="C6719">
        <v>97.57</v>
      </c>
      <c r="D6719">
        <v>97.68</v>
      </c>
      <c r="E6719">
        <v>97.419998000000007</v>
      </c>
      <c r="F6719">
        <v>97.620002999999997</v>
      </c>
      <c r="G6719">
        <v>97.620002999999997</v>
      </c>
      <c r="H6719">
        <v>0</v>
      </c>
    </row>
    <row r="6720" spans="1:8" x14ac:dyDescent="0.25">
      <c r="A6720" s="1">
        <v>43594</v>
      </c>
      <c r="B6720" s="1" t="str">
        <f t="shared" si="104"/>
        <v>2019M5</v>
      </c>
      <c r="C6720">
        <v>97.580001999999993</v>
      </c>
      <c r="D6720">
        <v>97.699996999999996</v>
      </c>
      <c r="E6720">
        <v>97.239998</v>
      </c>
      <c r="F6720">
        <v>97.370002999999997</v>
      </c>
      <c r="G6720">
        <v>97.370002999999997</v>
      </c>
      <c r="H6720">
        <v>0</v>
      </c>
    </row>
    <row r="6721" spans="1:8" x14ac:dyDescent="0.25">
      <c r="A6721" s="1">
        <v>43595</v>
      </c>
      <c r="B6721" s="1" t="str">
        <f t="shared" si="104"/>
        <v>2019M5</v>
      </c>
      <c r="C6721">
        <v>97.43</v>
      </c>
      <c r="D6721">
        <v>97.449996999999996</v>
      </c>
      <c r="E6721">
        <v>97.129997000000003</v>
      </c>
      <c r="F6721">
        <v>97.330001999999993</v>
      </c>
      <c r="G6721">
        <v>97.330001999999993</v>
      </c>
      <c r="H6721">
        <v>0</v>
      </c>
    </row>
    <row r="6722" spans="1:8" x14ac:dyDescent="0.25">
      <c r="A6722" s="1">
        <v>43598</v>
      </c>
      <c r="B6722" s="1" t="str">
        <f t="shared" si="104"/>
        <v>2019M5</v>
      </c>
      <c r="C6722">
        <v>97.300003000000004</v>
      </c>
      <c r="D6722">
        <v>97.370002999999997</v>
      </c>
      <c r="E6722">
        <v>97.029999000000004</v>
      </c>
      <c r="F6722">
        <v>97.32</v>
      </c>
      <c r="G6722">
        <v>97.32</v>
      </c>
      <c r="H6722">
        <v>0</v>
      </c>
    </row>
    <row r="6723" spans="1:8" x14ac:dyDescent="0.25">
      <c r="A6723" s="1">
        <v>43599</v>
      </c>
      <c r="B6723" s="1" t="str">
        <f t="shared" ref="B6723:B6786" si="105">YEAR(A6723)&amp;"M"&amp;MONTH(A6723)</f>
        <v>2019M5</v>
      </c>
      <c r="C6723">
        <v>97.32</v>
      </c>
      <c r="D6723">
        <v>97.559997999999993</v>
      </c>
      <c r="E6723">
        <v>97.269997000000004</v>
      </c>
      <c r="F6723">
        <v>97.529999000000004</v>
      </c>
      <c r="G6723">
        <v>97.529999000000004</v>
      </c>
      <c r="H6723">
        <v>0</v>
      </c>
    </row>
    <row r="6724" spans="1:8" x14ac:dyDescent="0.25">
      <c r="A6724" s="1">
        <v>43600</v>
      </c>
      <c r="B6724" s="1" t="str">
        <f t="shared" si="105"/>
        <v>2019M5</v>
      </c>
      <c r="C6724">
        <v>97.529999000000004</v>
      </c>
      <c r="D6724">
        <v>97.699996999999996</v>
      </c>
      <c r="E6724">
        <v>97.440002000000007</v>
      </c>
      <c r="F6724">
        <v>97.57</v>
      </c>
      <c r="G6724">
        <v>97.57</v>
      </c>
      <c r="H6724">
        <v>0</v>
      </c>
    </row>
    <row r="6725" spans="1:8" x14ac:dyDescent="0.25">
      <c r="A6725" s="1">
        <v>43601</v>
      </c>
      <c r="B6725" s="1" t="str">
        <f t="shared" si="105"/>
        <v>2019M5</v>
      </c>
      <c r="C6725">
        <v>97.540001000000004</v>
      </c>
      <c r="D6725">
        <v>97.879997000000003</v>
      </c>
      <c r="E6725">
        <v>97.440002000000007</v>
      </c>
      <c r="F6725">
        <v>97.839995999999999</v>
      </c>
      <c r="G6725">
        <v>97.839995999999999</v>
      </c>
      <c r="H6725">
        <v>0</v>
      </c>
    </row>
    <row r="6726" spans="1:8" x14ac:dyDescent="0.25">
      <c r="A6726" s="1">
        <v>43602</v>
      </c>
      <c r="B6726" s="1" t="str">
        <f t="shared" si="105"/>
        <v>2019M5</v>
      </c>
      <c r="C6726">
        <v>97.830001999999993</v>
      </c>
      <c r="D6726">
        <v>98.029999000000004</v>
      </c>
      <c r="E6726">
        <v>97.769997000000004</v>
      </c>
      <c r="F6726">
        <v>98</v>
      </c>
      <c r="G6726">
        <v>98</v>
      </c>
      <c r="H6726">
        <v>0</v>
      </c>
    </row>
    <row r="6727" spans="1:8" x14ac:dyDescent="0.25">
      <c r="A6727" s="1">
        <v>43605</v>
      </c>
      <c r="B6727" s="1" t="str">
        <f t="shared" si="105"/>
        <v>2019M5</v>
      </c>
      <c r="C6727">
        <v>97.959998999999996</v>
      </c>
      <c r="D6727">
        <v>98.040001000000004</v>
      </c>
      <c r="E6727">
        <v>97.879997000000003</v>
      </c>
      <c r="F6727">
        <v>97.93</v>
      </c>
      <c r="G6727">
        <v>97.93</v>
      </c>
      <c r="H6727">
        <v>0</v>
      </c>
    </row>
    <row r="6728" spans="1:8" x14ac:dyDescent="0.25">
      <c r="A6728" s="1">
        <v>43606</v>
      </c>
      <c r="B6728" s="1" t="str">
        <f t="shared" si="105"/>
        <v>2019M5</v>
      </c>
      <c r="C6728">
        <v>97.919998000000007</v>
      </c>
      <c r="D6728">
        <v>98.129997000000003</v>
      </c>
      <c r="E6728">
        <v>97.82</v>
      </c>
      <c r="F6728">
        <v>98.059997999999993</v>
      </c>
      <c r="G6728">
        <v>98.059997999999993</v>
      </c>
      <c r="H6728">
        <v>0</v>
      </c>
    </row>
    <row r="6729" spans="1:8" x14ac:dyDescent="0.25">
      <c r="A6729" s="1">
        <v>43607</v>
      </c>
      <c r="B6729" s="1" t="str">
        <f t="shared" si="105"/>
        <v>2019M5</v>
      </c>
      <c r="C6729">
        <v>98.019997000000004</v>
      </c>
      <c r="D6729">
        <v>98.120002999999997</v>
      </c>
      <c r="E6729">
        <v>97.889999000000003</v>
      </c>
      <c r="F6729">
        <v>98.110000999999997</v>
      </c>
      <c r="G6729">
        <v>98.110000999999997</v>
      </c>
      <c r="H6729">
        <v>0</v>
      </c>
    </row>
    <row r="6730" spans="1:8" x14ac:dyDescent="0.25">
      <c r="A6730" s="1">
        <v>43608</v>
      </c>
      <c r="B6730" s="1" t="str">
        <f t="shared" si="105"/>
        <v>2019M5</v>
      </c>
      <c r="C6730">
        <v>98.059997999999993</v>
      </c>
      <c r="D6730">
        <v>98.370002999999997</v>
      </c>
      <c r="E6730">
        <v>97.809997999999993</v>
      </c>
      <c r="F6730">
        <v>97.849997999999999</v>
      </c>
      <c r="G6730">
        <v>97.849997999999999</v>
      </c>
      <c r="H6730">
        <v>0</v>
      </c>
    </row>
    <row r="6731" spans="1:8" x14ac:dyDescent="0.25">
      <c r="A6731" s="1">
        <v>43609</v>
      </c>
      <c r="B6731" s="1" t="str">
        <f t="shared" si="105"/>
        <v>2019M5</v>
      </c>
      <c r="C6731">
        <v>97.830001999999993</v>
      </c>
      <c r="D6731">
        <v>97.910004000000001</v>
      </c>
      <c r="E6731">
        <v>97.550003000000004</v>
      </c>
      <c r="F6731">
        <v>97.610000999999997</v>
      </c>
      <c r="G6731">
        <v>97.610000999999997</v>
      </c>
      <c r="H6731">
        <v>0</v>
      </c>
    </row>
    <row r="6732" spans="1:8" x14ac:dyDescent="0.25">
      <c r="A6732" s="1">
        <v>43613</v>
      </c>
      <c r="B6732" s="1" t="str">
        <f t="shared" si="105"/>
        <v>2019M5</v>
      </c>
      <c r="C6732">
        <v>97.739998</v>
      </c>
      <c r="D6732">
        <v>97.980002999999996</v>
      </c>
      <c r="E6732">
        <v>97.699996999999996</v>
      </c>
      <c r="F6732">
        <v>97.959998999999996</v>
      </c>
      <c r="G6732">
        <v>97.959998999999996</v>
      </c>
      <c r="H6732">
        <v>0</v>
      </c>
    </row>
    <row r="6733" spans="1:8" x14ac:dyDescent="0.25">
      <c r="A6733" s="1">
        <v>43614</v>
      </c>
      <c r="B6733" s="1" t="str">
        <f t="shared" si="105"/>
        <v>2019M5</v>
      </c>
      <c r="C6733">
        <v>97.93</v>
      </c>
      <c r="D6733">
        <v>98.209998999999996</v>
      </c>
      <c r="E6733">
        <v>97.860000999999997</v>
      </c>
      <c r="F6733">
        <v>98.139999000000003</v>
      </c>
      <c r="G6733">
        <v>98.139999000000003</v>
      </c>
      <c r="H6733">
        <v>0</v>
      </c>
    </row>
    <row r="6734" spans="1:8" x14ac:dyDescent="0.25">
      <c r="A6734" s="1">
        <v>43615</v>
      </c>
      <c r="B6734" s="1" t="str">
        <f t="shared" si="105"/>
        <v>2019M5</v>
      </c>
      <c r="C6734">
        <v>98.129997000000003</v>
      </c>
      <c r="D6734">
        <v>98.279999000000004</v>
      </c>
      <c r="E6734">
        <v>98.089995999999999</v>
      </c>
      <c r="F6734">
        <v>98.139999000000003</v>
      </c>
      <c r="G6734">
        <v>98.139999000000003</v>
      </c>
      <c r="H6734">
        <v>0</v>
      </c>
    </row>
    <row r="6735" spans="1:8" x14ac:dyDescent="0.25">
      <c r="A6735" s="1">
        <v>43616</v>
      </c>
      <c r="B6735" s="1" t="str">
        <f t="shared" si="105"/>
        <v>2019M5</v>
      </c>
      <c r="C6735">
        <v>98.150002000000001</v>
      </c>
      <c r="D6735">
        <v>98.169998000000007</v>
      </c>
      <c r="E6735">
        <v>97.720000999999996</v>
      </c>
      <c r="F6735">
        <v>97.75</v>
      </c>
      <c r="G6735">
        <v>97.75</v>
      </c>
      <c r="H6735">
        <v>0</v>
      </c>
    </row>
    <row r="6736" spans="1:8" x14ac:dyDescent="0.25">
      <c r="A6736" s="1">
        <v>43619</v>
      </c>
      <c r="B6736" s="1" t="str">
        <f t="shared" si="105"/>
        <v>2019M6</v>
      </c>
      <c r="C6736">
        <v>97.639999000000003</v>
      </c>
      <c r="D6736">
        <v>97.800003000000004</v>
      </c>
      <c r="E6736">
        <v>97.110000999999997</v>
      </c>
      <c r="F6736">
        <v>97.139999000000003</v>
      </c>
      <c r="G6736">
        <v>97.139999000000003</v>
      </c>
      <c r="H6736">
        <v>0</v>
      </c>
    </row>
    <row r="6737" spans="1:8" x14ac:dyDescent="0.25">
      <c r="A6737" s="1">
        <v>43620</v>
      </c>
      <c r="B6737" s="1" t="str">
        <f t="shared" si="105"/>
        <v>2019M6</v>
      </c>
      <c r="C6737">
        <v>97.209998999999996</v>
      </c>
      <c r="D6737">
        <v>97.339995999999999</v>
      </c>
      <c r="E6737">
        <v>97</v>
      </c>
      <c r="F6737">
        <v>97.07</v>
      </c>
      <c r="G6737">
        <v>97.07</v>
      </c>
      <c r="H6737">
        <v>0</v>
      </c>
    </row>
    <row r="6738" spans="1:8" x14ac:dyDescent="0.25">
      <c r="A6738" s="1">
        <v>43621</v>
      </c>
      <c r="B6738" s="1" t="str">
        <f t="shared" si="105"/>
        <v>2019M6</v>
      </c>
      <c r="C6738">
        <v>97.120002999999997</v>
      </c>
      <c r="D6738">
        <v>97.370002999999997</v>
      </c>
      <c r="E6738">
        <v>96.75</v>
      </c>
      <c r="F6738">
        <v>97.370002999999997</v>
      </c>
      <c r="G6738">
        <v>97.370002999999997</v>
      </c>
      <c r="H6738">
        <v>0</v>
      </c>
    </row>
    <row r="6739" spans="1:8" x14ac:dyDescent="0.25">
      <c r="A6739" s="1">
        <v>43622</v>
      </c>
      <c r="B6739" s="1" t="str">
        <f t="shared" si="105"/>
        <v>2019M6</v>
      </c>
      <c r="C6739">
        <v>97.290001000000004</v>
      </c>
      <c r="D6739">
        <v>97.349997999999999</v>
      </c>
      <c r="E6739">
        <v>96.779999000000004</v>
      </c>
      <c r="F6739">
        <v>97.029999000000004</v>
      </c>
      <c r="G6739">
        <v>97.029999000000004</v>
      </c>
      <c r="H6739">
        <v>0</v>
      </c>
    </row>
    <row r="6740" spans="1:8" x14ac:dyDescent="0.25">
      <c r="A6740" s="1">
        <v>43623</v>
      </c>
      <c r="B6740" s="1" t="str">
        <f t="shared" si="105"/>
        <v>2019M6</v>
      </c>
      <c r="C6740">
        <v>97.010002</v>
      </c>
      <c r="D6740">
        <v>97.18</v>
      </c>
      <c r="E6740">
        <v>96.459998999999996</v>
      </c>
      <c r="F6740">
        <v>96.610000999999997</v>
      </c>
      <c r="G6740">
        <v>96.610000999999997</v>
      </c>
      <c r="H6740">
        <v>0</v>
      </c>
    </row>
    <row r="6741" spans="1:8" x14ac:dyDescent="0.25">
      <c r="A6741" s="1">
        <v>43626</v>
      </c>
      <c r="B6741" s="1" t="str">
        <f t="shared" si="105"/>
        <v>2019M6</v>
      </c>
      <c r="C6741">
        <v>96.650002000000001</v>
      </c>
      <c r="D6741">
        <v>96.940002000000007</v>
      </c>
      <c r="E6741">
        <v>96.629997000000003</v>
      </c>
      <c r="F6741">
        <v>96.760002</v>
      </c>
      <c r="G6741">
        <v>96.760002</v>
      </c>
      <c r="H6741">
        <v>0</v>
      </c>
    </row>
    <row r="6742" spans="1:8" x14ac:dyDescent="0.25">
      <c r="A6742" s="1">
        <v>43627</v>
      </c>
      <c r="B6742" s="1" t="str">
        <f t="shared" si="105"/>
        <v>2019M6</v>
      </c>
      <c r="C6742">
        <v>96.75</v>
      </c>
      <c r="D6742">
        <v>96.879997000000003</v>
      </c>
      <c r="E6742">
        <v>96.639999000000003</v>
      </c>
      <c r="F6742">
        <v>96.690002000000007</v>
      </c>
      <c r="G6742">
        <v>96.690002000000007</v>
      </c>
      <c r="H6742">
        <v>0</v>
      </c>
    </row>
    <row r="6743" spans="1:8" x14ac:dyDescent="0.25">
      <c r="A6743" s="1">
        <v>43628</v>
      </c>
      <c r="B6743" s="1" t="str">
        <f t="shared" si="105"/>
        <v>2019M6</v>
      </c>
      <c r="C6743">
        <v>96.709998999999996</v>
      </c>
      <c r="D6743">
        <v>97.019997000000004</v>
      </c>
      <c r="E6743">
        <v>96.580001999999993</v>
      </c>
      <c r="F6743">
        <v>97</v>
      </c>
      <c r="G6743">
        <v>97</v>
      </c>
      <c r="H6743">
        <v>0</v>
      </c>
    </row>
    <row r="6744" spans="1:8" x14ac:dyDescent="0.25">
      <c r="A6744" s="1">
        <v>43629</v>
      </c>
      <c r="B6744" s="1" t="str">
        <f t="shared" si="105"/>
        <v>2019M6</v>
      </c>
      <c r="C6744">
        <v>96.959998999999996</v>
      </c>
      <c r="D6744">
        <v>97.080001999999993</v>
      </c>
      <c r="E6744">
        <v>96.870002999999997</v>
      </c>
      <c r="F6744">
        <v>97.010002</v>
      </c>
      <c r="G6744">
        <v>97.010002</v>
      </c>
      <c r="H6744">
        <v>0</v>
      </c>
    </row>
    <row r="6745" spans="1:8" x14ac:dyDescent="0.25">
      <c r="A6745" s="1">
        <v>43630</v>
      </c>
      <c r="B6745" s="1" t="str">
        <f t="shared" si="105"/>
        <v>2019M6</v>
      </c>
      <c r="C6745">
        <v>97.010002</v>
      </c>
      <c r="D6745">
        <v>97.580001999999993</v>
      </c>
      <c r="E6745">
        <v>96.940002000000007</v>
      </c>
      <c r="F6745">
        <v>97.57</v>
      </c>
      <c r="G6745">
        <v>97.57</v>
      </c>
      <c r="H6745">
        <v>0</v>
      </c>
    </row>
    <row r="6746" spans="1:8" x14ac:dyDescent="0.25">
      <c r="A6746" s="1">
        <v>43633</v>
      </c>
      <c r="B6746" s="1" t="str">
        <f t="shared" si="105"/>
        <v>2019M6</v>
      </c>
      <c r="C6746">
        <v>97.519997000000004</v>
      </c>
      <c r="D6746">
        <v>97.599997999999999</v>
      </c>
      <c r="E6746">
        <v>97.339995999999999</v>
      </c>
      <c r="F6746">
        <v>97.559997999999993</v>
      </c>
      <c r="G6746">
        <v>97.559997999999993</v>
      </c>
      <c r="H6746">
        <v>0</v>
      </c>
    </row>
    <row r="6747" spans="1:8" x14ac:dyDescent="0.25">
      <c r="A6747" s="1">
        <v>43634</v>
      </c>
      <c r="B6747" s="1" t="str">
        <f t="shared" si="105"/>
        <v>2019M6</v>
      </c>
      <c r="C6747">
        <v>97.529999000000004</v>
      </c>
      <c r="D6747">
        <v>97.769997000000004</v>
      </c>
      <c r="E6747">
        <v>97.370002999999997</v>
      </c>
      <c r="F6747">
        <v>97.639999000000003</v>
      </c>
      <c r="G6747">
        <v>97.639999000000003</v>
      </c>
      <c r="H6747">
        <v>0</v>
      </c>
    </row>
    <row r="6748" spans="1:8" x14ac:dyDescent="0.25">
      <c r="A6748" s="1">
        <v>43635</v>
      </c>
      <c r="B6748" s="1" t="str">
        <f t="shared" si="105"/>
        <v>2019M6</v>
      </c>
      <c r="C6748">
        <v>97.629997000000003</v>
      </c>
      <c r="D6748">
        <v>97.68</v>
      </c>
      <c r="E6748">
        <v>97.089995999999999</v>
      </c>
      <c r="F6748">
        <v>97.120002999999997</v>
      </c>
      <c r="G6748">
        <v>97.120002999999997</v>
      </c>
      <c r="H6748">
        <v>0</v>
      </c>
    </row>
    <row r="6749" spans="1:8" x14ac:dyDescent="0.25">
      <c r="A6749" s="1">
        <v>43636</v>
      </c>
      <c r="B6749" s="1" t="str">
        <f t="shared" si="105"/>
        <v>2019M6</v>
      </c>
      <c r="C6749">
        <v>97.18</v>
      </c>
      <c r="D6749">
        <v>97.199996999999996</v>
      </c>
      <c r="E6749">
        <v>96.57</v>
      </c>
      <c r="F6749">
        <v>96.629997000000003</v>
      </c>
      <c r="G6749">
        <v>96.629997000000003</v>
      </c>
      <c r="H6749">
        <v>0</v>
      </c>
    </row>
    <row r="6750" spans="1:8" x14ac:dyDescent="0.25">
      <c r="A6750" s="1">
        <v>43637</v>
      </c>
      <c r="B6750" s="1" t="str">
        <f t="shared" si="105"/>
        <v>2019M6</v>
      </c>
      <c r="C6750">
        <v>96.620002999999997</v>
      </c>
      <c r="D6750">
        <v>96.709998999999996</v>
      </c>
      <c r="E6750">
        <v>96.150002000000001</v>
      </c>
      <c r="F6750">
        <v>96.220000999999996</v>
      </c>
      <c r="G6750">
        <v>96.220000999999996</v>
      </c>
      <c r="H6750">
        <v>0</v>
      </c>
    </row>
    <row r="6751" spans="1:8" x14ac:dyDescent="0.25">
      <c r="A6751" s="1">
        <v>43640</v>
      </c>
      <c r="B6751" s="1" t="str">
        <f t="shared" si="105"/>
        <v>2019M6</v>
      </c>
      <c r="C6751">
        <v>96.18</v>
      </c>
      <c r="D6751">
        <v>96.199996999999996</v>
      </c>
      <c r="E6751">
        <v>95.970000999999996</v>
      </c>
      <c r="F6751">
        <v>95.980002999999996</v>
      </c>
      <c r="G6751">
        <v>95.980002999999996</v>
      </c>
      <c r="H6751">
        <v>0</v>
      </c>
    </row>
    <row r="6752" spans="1:8" x14ac:dyDescent="0.25">
      <c r="A6752" s="1">
        <v>43641</v>
      </c>
      <c r="B6752" s="1" t="str">
        <f t="shared" si="105"/>
        <v>2019M6</v>
      </c>
      <c r="C6752">
        <v>96</v>
      </c>
      <c r="D6752">
        <v>96.360000999999997</v>
      </c>
      <c r="E6752">
        <v>95.839995999999999</v>
      </c>
      <c r="F6752">
        <v>96.160004000000001</v>
      </c>
      <c r="G6752">
        <v>96.160004000000001</v>
      </c>
      <c r="H6752">
        <v>0</v>
      </c>
    </row>
    <row r="6753" spans="1:8" x14ac:dyDescent="0.25">
      <c r="A6753" s="1">
        <v>43642</v>
      </c>
      <c r="B6753" s="1" t="str">
        <f t="shared" si="105"/>
        <v>2019M6</v>
      </c>
      <c r="C6753">
        <v>96.18</v>
      </c>
      <c r="D6753">
        <v>96.339995999999999</v>
      </c>
      <c r="E6753">
        <v>96.07</v>
      </c>
      <c r="F6753">
        <v>96.209998999999996</v>
      </c>
      <c r="G6753">
        <v>96.209998999999996</v>
      </c>
      <c r="H6753">
        <v>0</v>
      </c>
    </row>
    <row r="6754" spans="1:8" x14ac:dyDescent="0.25">
      <c r="A6754" s="1">
        <v>43643</v>
      </c>
      <c r="B6754" s="1" t="str">
        <f t="shared" si="105"/>
        <v>2019M6</v>
      </c>
      <c r="C6754">
        <v>96.18</v>
      </c>
      <c r="D6754">
        <v>96.389999000000003</v>
      </c>
      <c r="E6754">
        <v>96.139999000000003</v>
      </c>
      <c r="F6754">
        <v>96.190002000000007</v>
      </c>
      <c r="G6754">
        <v>96.190002000000007</v>
      </c>
      <c r="H6754">
        <v>0</v>
      </c>
    </row>
    <row r="6755" spans="1:8" x14ac:dyDescent="0.25">
      <c r="A6755" s="1">
        <v>43644</v>
      </c>
      <c r="B6755" s="1" t="str">
        <f t="shared" si="105"/>
        <v>2019M6</v>
      </c>
      <c r="C6755">
        <v>96.190002000000007</v>
      </c>
      <c r="D6755">
        <v>96.300003000000004</v>
      </c>
      <c r="E6755">
        <v>96.019997000000004</v>
      </c>
      <c r="F6755">
        <v>96.129997000000003</v>
      </c>
      <c r="G6755">
        <v>96.129997000000003</v>
      </c>
      <c r="H6755">
        <v>0</v>
      </c>
    </row>
    <row r="6756" spans="1:8" x14ac:dyDescent="0.25">
      <c r="A6756" s="1">
        <v>43647</v>
      </c>
      <c r="B6756" s="1" t="str">
        <f t="shared" si="105"/>
        <v>2019M7</v>
      </c>
      <c r="C6756">
        <v>96.25</v>
      </c>
      <c r="D6756">
        <v>96.870002999999997</v>
      </c>
      <c r="E6756">
        <v>96.25</v>
      </c>
      <c r="F6756">
        <v>96.839995999999999</v>
      </c>
      <c r="G6756">
        <v>96.839995999999999</v>
      </c>
      <c r="H6756">
        <v>0</v>
      </c>
    </row>
    <row r="6757" spans="1:8" x14ac:dyDescent="0.25">
      <c r="A6757" s="1">
        <v>43648</v>
      </c>
      <c r="B6757" s="1" t="str">
        <f t="shared" si="105"/>
        <v>2019M7</v>
      </c>
      <c r="C6757">
        <v>96.809997999999993</v>
      </c>
      <c r="D6757">
        <v>96.879997000000003</v>
      </c>
      <c r="E6757">
        <v>96.599997999999999</v>
      </c>
      <c r="F6757">
        <v>96.730002999999996</v>
      </c>
      <c r="G6757">
        <v>96.730002999999996</v>
      </c>
      <c r="H6757">
        <v>0</v>
      </c>
    </row>
    <row r="6758" spans="1:8" x14ac:dyDescent="0.25">
      <c r="A6758" s="1">
        <v>43649</v>
      </c>
      <c r="B6758" s="1" t="str">
        <f t="shared" si="105"/>
        <v>2019M7</v>
      </c>
      <c r="C6758">
        <v>96.730002999999996</v>
      </c>
      <c r="D6758">
        <v>96.870002999999997</v>
      </c>
      <c r="E6758">
        <v>96.589995999999999</v>
      </c>
      <c r="F6758">
        <v>96.769997000000004</v>
      </c>
      <c r="G6758">
        <v>96.769997000000004</v>
      </c>
      <c r="H6758">
        <v>0</v>
      </c>
    </row>
    <row r="6759" spans="1:8" x14ac:dyDescent="0.25">
      <c r="A6759" s="1">
        <v>43651</v>
      </c>
      <c r="B6759" s="1" t="str">
        <f t="shared" si="105"/>
        <v>2019M7</v>
      </c>
      <c r="C6759">
        <v>96.720000999999996</v>
      </c>
      <c r="D6759">
        <v>97.440002000000007</v>
      </c>
      <c r="E6759">
        <v>96.720000999999996</v>
      </c>
      <c r="F6759">
        <v>97.25</v>
      </c>
      <c r="G6759">
        <v>97.25</v>
      </c>
      <c r="H6759">
        <v>0</v>
      </c>
    </row>
    <row r="6760" spans="1:8" x14ac:dyDescent="0.25">
      <c r="A6760" s="1">
        <v>43654</v>
      </c>
      <c r="B6760" s="1" t="str">
        <f t="shared" si="105"/>
        <v>2019M7</v>
      </c>
      <c r="C6760">
        <v>97.230002999999996</v>
      </c>
      <c r="D6760">
        <v>97.419998000000007</v>
      </c>
      <c r="E6760">
        <v>97.160004000000001</v>
      </c>
      <c r="F6760">
        <v>97.379997000000003</v>
      </c>
      <c r="G6760">
        <v>97.379997000000003</v>
      </c>
      <c r="H6760">
        <v>0</v>
      </c>
    </row>
    <row r="6761" spans="1:8" x14ac:dyDescent="0.25">
      <c r="A6761" s="1">
        <v>43655</v>
      </c>
      <c r="B6761" s="1" t="str">
        <f t="shared" si="105"/>
        <v>2019M7</v>
      </c>
      <c r="C6761">
        <v>97.379997000000003</v>
      </c>
      <c r="D6761">
        <v>97.589995999999999</v>
      </c>
      <c r="E6761">
        <v>97.360000999999997</v>
      </c>
      <c r="F6761">
        <v>97.489998</v>
      </c>
      <c r="G6761">
        <v>97.489998</v>
      </c>
      <c r="H6761">
        <v>0</v>
      </c>
    </row>
    <row r="6762" spans="1:8" x14ac:dyDescent="0.25">
      <c r="A6762" s="1">
        <v>43656</v>
      </c>
      <c r="B6762" s="1" t="str">
        <f t="shared" si="105"/>
        <v>2019M7</v>
      </c>
      <c r="C6762">
        <v>97.510002</v>
      </c>
      <c r="D6762">
        <v>97.550003000000004</v>
      </c>
      <c r="E6762">
        <v>97.040001000000004</v>
      </c>
      <c r="F6762">
        <v>97.099997999999999</v>
      </c>
      <c r="G6762">
        <v>97.099997999999999</v>
      </c>
      <c r="H6762">
        <v>0</v>
      </c>
    </row>
    <row r="6763" spans="1:8" x14ac:dyDescent="0.25">
      <c r="A6763" s="1">
        <v>43657</v>
      </c>
      <c r="B6763" s="1" t="str">
        <f t="shared" si="105"/>
        <v>2019M7</v>
      </c>
      <c r="C6763">
        <v>97.059997999999993</v>
      </c>
      <c r="D6763">
        <v>97.150002000000001</v>
      </c>
      <c r="E6763">
        <v>96.800003000000004</v>
      </c>
      <c r="F6763">
        <v>97.050003000000004</v>
      </c>
      <c r="G6763">
        <v>97.050003000000004</v>
      </c>
      <c r="H6763">
        <v>0</v>
      </c>
    </row>
    <row r="6764" spans="1:8" x14ac:dyDescent="0.25">
      <c r="A6764" s="1">
        <v>43658</v>
      </c>
      <c r="B6764" s="1" t="str">
        <f t="shared" si="105"/>
        <v>2019M7</v>
      </c>
      <c r="C6764">
        <v>97.080001999999993</v>
      </c>
      <c r="D6764">
        <v>97.120002999999997</v>
      </c>
      <c r="E6764">
        <v>96.790001000000004</v>
      </c>
      <c r="F6764">
        <v>96.809997999999993</v>
      </c>
      <c r="G6764">
        <v>96.809997999999993</v>
      </c>
      <c r="H6764">
        <v>0</v>
      </c>
    </row>
    <row r="6765" spans="1:8" x14ac:dyDescent="0.25">
      <c r="A6765" s="1">
        <v>43661</v>
      </c>
      <c r="B6765" s="1" t="str">
        <f t="shared" si="105"/>
        <v>2019M7</v>
      </c>
      <c r="C6765">
        <v>96.839995999999999</v>
      </c>
      <c r="D6765">
        <v>96.970000999999996</v>
      </c>
      <c r="E6765">
        <v>96.75</v>
      </c>
      <c r="F6765">
        <v>96.93</v>
      </c>
      <c r="G6765">
        <v>96.93</v>
      </c>
      <c r="H6765">
        <v>0</v>
      </c>
    </row>
    <row r="6766" spans="1:8" x14ac:dyDescent="0.25">
      <c r="A6766" s="1">
        <v>43662</v>
      </c>
      <c r="B6766" s="1" t="str">
        <f t="shared" si="105"/>
        <v>2019M7</v>
      </c>
      <c r="C6766">
        <v>96.919998000000007</v>
      </c>
      <c r="D6766">
        <v>97.440002000000007</v>
      </c>
      <c r="E6766">
        <v>96.919998000000007</v>
      </c>
      <c r="F6766">
        <v>97.400002000000001</v>
      </c>
      <c r="G6766">
        <v>97.400002000000001</v>
      </c>
      <c r="H6766">
        <v>0</v>
      </c>
    </row>
    <row r="6767" spans="1:8" x14ac:dyDescent="0.25">
      <c r="A6767" s="1">
        <v>43663</v>
      </c>
      <c r="B6767" s="1" t="str">
        <f t="shared" si="105"/>
        <v>2019M7</v>
      </c>
      <c r="C6767">
        <v>97.360000999999997</v>
      </c>
      <c r="D6767">
        <v>97.440002000000007</v>
      </c>
      <c r="E6767">
        <v>97.160004000000001</v>
      </c>
      <c r="F6767">
        <v>97.220000999999996</v>
      </c>
      <c r="G6767">
        <v>97.220000999999996</v>
      </c>
      <c r="H6767">
        <v>0</v>
      </c>
    </row>
    <row r="6768" spans="1:8" x14ac:dyDescent="0.25">
      <c r="A6768" s="1">
        <v>43664</v>
      </c>
      <c r="B6768" s="1" t="str">
        <f t="shared" si="105"/>
        <v>2019M7</v>
      </c>
      <c r="C6768">
        <v>97.199996999999996</v>
      </c>
      <c r="D6768">
        <v>97.260002</v>
      </c>
      <c r="E6768">
        <v>96.669998000000007</v>
      </c>
      <c r="F6768">
        <v>96.790001000000004</v>
      </c>
      <c r="G6768">
        <v>96.790001000000004</v>
      </c>
      <c r="H6768">
        <v>0</v>
      </c>
    </row>
    <row r="6769" spans="1:8" x14ac:dyDescent="0.25">
      <c r="A6769" s="1">
        <v>43665</v>
      </c>
      <c r="B6769" s="1" t="str">
        <f t="shared" si="105"/>
        <v>2019M7</v>
      </c>
      <c r="C6769">
        <v>96.82</v>
      </c>
      <c r="D6769">
        <v>97.290001000000004</v>
      </c>
      <c r="E6769">
        <v>96.760002</v>
      </c>
      <c r="F6769">
        <v>97.150002000000001</v>
      </c>
      <c r="G6769">
        <v>97.150002000000001</v>
      </c>
      <c r="H6769">
        <v>0</v>
      </c>
    </row>
    <row r="6770" spans="1:8" x14ac:dyDescent="0.25">
      <c r="A6770" s="1">
        <v>43668</v>
      </c>
      <c r="B6770" s="1" t="str">
        <f t="shared" si="105"/>
        <v>2019M7</v>
      </c>
      <c r="C6770">
        <v>97.150002000000001</v>
      </c>
      <c r="D6770">
        <v>97.300003000000004</v>
      </c>
      <c r="E6770">
        <v>97.129997000000003</v>
      </c>
      <c r="F6770">
        <v>97.260002</v>
      </c>
      <c r="G6770">
        <v>97.260002</v>
      </c>
      <c r="H6770">
        <v>0</v>
      </c>
    </row>
    <row r="6771" spans="1:8" x14ac:dyDescent="0.25">
      <c r="A6771" s="1">
        <v>43669</v>
      </c>
      <c r="B6771" s="1" t="str">
        <f t="shared" si="105"/>
        <v>2019M7</v>
      </c>
      <c r="C6771">
        <v>97.300003000000004</v>
      </c>
      <c r="D6771">
        <v>97.739998</v>
      </c>
      <c r="E6771">
        <v>97.300003000000004</v>
      </c>
      <c r="F6771">
        <v>97.709998999999996</v>
      </c>
      <c r="G6771">
        <v>97.709998999999996</v>
      </c>
      <c r="H6771">
        <v>0</v>
      </c>
    </row>
    <row r="6772" spans="1:8" x14ac:dyDescent="0.25">
      <c r="A6772" s="1">
        <v>43670</v>
      </c>
      <c r="B6772" s="1" t="str">
        <f t="shared" si="105"/>
        <v>2019M7</v>
      </c>
      <c r="C6772">
        <v>97.720000999999996</v>
      </c>
      <c r="D6772">
        <v>97.809997999999993</v>
      </c>
      <c r="E6772">
        <v>97.550003000000004</v>
      </c>
      <c r="F6772">
        <v>97.730002999999996</v>
      </c>
      <c r="G6772">
        <v>97.730002999999996</v>
      </c>
      <c r="H6772">
        <v>0</v>
      </c>
    </row>
    <row r="6773" spans="1:8" x14ac:dyDescent="0.25">
      <c r="A6773" s="1">
        <v>43671</v>
      </c>
      <c r="B6773" s="1" t="str">
        <f t="shared" si="105"/>
        <v>2019M7</v>
      </c>
      <c r="C6773">
        <v>97.690002000000007</v>
      </c>
      <c r="D6773">
        <v>97.919998000000007</v>
      </c>
      <c r="E6773">
        <v>97.5</v>
      </c>
      <c r="F6773">
        <v>97.82</v>
      </c>
      <c r="G6773">
        <v>97.82</v>
      </c>
      <c r="H6773">
        <v>0</v>
      </c>
    </row>
    <row r="6774" spans="1:8" x14ac:dyDescent="0.25">
      <c r="A6774" s="1">
        <v>43672</v>
      </c>
      <c r="B6774" s="1" t="str">
        <f t="shared" si="105"/>
        <v>2019M7</v>
      </c>
      <c r="C6774">
        <v>97.790001000000004</v>
      </c>
      <c r="D6774">
        <v>98.089995999999999</v>
      </c>
      <c r="E6774">
        <v>97.760002</v>
      </c>
      <c r="F6774">
        <v>98.010002</v>
      </c>
      <c r="G6774">
        <v>98.010002</v>
      </c>
      <c r="H6774">
        <v>0</v>
      </c>
    </row>
    <row r="6775" spans="1:8" x14ac:dyDescent="0.25">
      <c r="A6775" s="1">
        <v>43675</v>
      </c>
      <c r="B6775" s="1" t="str">
        <f t="shared" si="105"/>
        <v>2019M7</v>
      </c>
      <c r="C6775">
        <v>97.989998</v>
      </c>
      <c r="D6775">
        <v>98.169998000000007</v>
      </c>
      <c r="E6775">
        <v>97.900002000000001</v>
      </c>
      <c r="F6775">
        <v>98.040001000000004</v>
      </c>
      <c r="G6775">
        <v>98.040001000000004</v>
      </c>
      <c r="H6775">
        <v>0</v>
      </c>
    </row>
    <row r="6776" spans="1:8" x14ac:dyDescent="0.25">
      <c r="A6776" s="1">
        <v>43676</v>
      </c>
      <c r="B6776" s="1" t="str">
        <f t="shared" si="105"/>
        <v>2019M7</v>
      </c>
      <c r="C6776">
        <v>98.07</v>
      </c>
      <c r="D6776">
        <v>98.209998999999996</v>
      </c>
      <c r="E6776">
        <v>98.019997000000004</v>
      </c>
      <c r="F6776">
        <v>98.050003000000004</v>
      </c>
      <c r="G6776">
        <v>98.050003000000004</v>
      </c>
      <c r="H6776">
        <v>0</v>
      </c>
    </row>
    <row r="6777" spans="1:8" x14ac:dyDescent="0.25">
      <c r="A6777" s="1">
        <v>43677</v>
      </c>
      <c r="B6777" s="1" t="str">
        <f t="shared" si="105"/>
        <v>2019M7</v>
      </c>
      <c r="C6777">
        <v>98.029999000000004</v>
      </c>
      <c r="D6777">
        <v>98.68</v>
      </c>
      <c r="E6777">
        <v>98.010002</v>
      </c>
      <c r="F6777">
        <v>98.519997000000004</v>
      </c>
      <c r="G6777">
        <v>98.519997000000004</v>
      </c>
      <c r="H6777">
        <v>0</v>
      </c>
    </row>
    <row r="6778" spans="1:8" x14ac:dyDescent="0.25">
      <c r="A6778" s="1">
        <v>43678</v>
      </c>
      <c r="B6778" s="1" t="str">
        <f t="shared" si="105"/>
        <v>2019M8</v>
      </c>
      <c r="C6778">
        <v>98.589995999999999</v>
      </c>
      <c r="D6778">
        <v>98.93</v>
      </c>
      <c r="E6778">
        <v>98.269997000000004</v>
      </c>
      <c r="F6778">
        <v>98.389999000000003</v>
      </c>
      <c r="G6778">
        <v>98.389999000000003</v>
      </c>
      <c r="H6778">
        <v>0</v>
      </c>
    </row>
    <row r="6779" spans="1:8" x14ac:dyDescent="0.25">
      <c r="A6779" s="1">
        <v>43679</v>
      </c>
      <c r="B6779" s="1" t="str">
        <f t="shared" si="105"/>
        <v>2019M8</v>
      </c>
      <c r="C6779">
        <v>98.410004000000001</v>
      </c>
      <c r="D6779">
        <v>98.449996999999996</v>
      </c>
      <c r="E6779">
        <v>98.050003000000004</v>
      </c>
      <c r="F6779">
        <v>98.099997999999999</v>
      </c>
      <c r="G6779">
        <v>98.099997999999999</v>
      </c>
      <c r="H6779">
        <v>0</v>
      </c>
    </row>
    <row r="6780" spans="1:8" x14ac:dyDescent="0.25">
      <c r="A6780" s="1">
        <v>43682</v>
      </c>
      <c r="B6780" s="1" t="str">
        <f t="shared" si="105"/>
        <v>2019M8</v>
      </c>
      <c r="C6780">
        <v>98.110000999999997</v>
      </c>
      <c r="D6780">
        <v>98.139999000000003</v>
      </c>
      <c r="E6780">
        <v>97.419998000000007</v>
      </c>
      <c r="F6780">
        <v>97.5</v>
      </c>
      <c r="G6780">
        <v>97.5</v>
      </c>
      <c r="H6780">
        <v>0</v>
      </c>
    </row>
    <row r="6781" spans="1:8" x14ac:dyDescent="0.25">
      <c r="A6781" s="1">
        <v>43683</v>
      </c>
      <c r="B6781" s="1" t="str">
        <f t="shared" si="105"/>
        <v>2019M8</v>
      </c>
      <c r="C6781">
        <v>97.25</v>
      </c>
      <c r="D6781">
        <v>97.769997000000004</v>
      </c>
      <c r="E6781">
        <v>97.209998999999996</v>
      </c>
      <c r="F6781">
        <v>97.629997000000003</v>
      </c>
      <c r="G6781">
        <v>97.629997000000003</v>
      </c>
      <c r="H6781">
        <v>0</v>
      </c>
    </row>
    <row r="6782" spans="1:8" x14ac:dyDescent="0.25">
      <c r="A6782" s="1">
        <v>43684</v>
      </c>
      <c r="B6782" s="1" t="str">
        <f t="shared" si="105"/>
        <v>2019M8</v>
      </c>
      <c r="C6782">
        <v>97.559997999999993</v>
      </c>
      <c r="D6782">
        <v>97.849997999999999</v>
      </c>
      <c r="E6782">
        <v>97.309997999999993</v>
      </c>
      <c r="F6782">
        <v>97.540001000000004</v>
      </c>
      <c r="G6782">
        <v>97.540001000000004</v>
      </c>
      <c r="H6782">
        <v>0</v>
      </c>
    </row>
    <row r="6783" spans="1:8" x14ac:dyDescent="0.25">
      <c r="A6783" s="1">
        <v>43685</v>
      </c>
      <c r="B6783" s="1" t="str">
        <f t="shared" si="105"/>
        <v>2019M8</v>
      </c>
      <c r="C6783">
        <v>97.599997999999999</v>
      </c>
      <c r="D6783">
        <v>97.739998</v>
      </c>
      <c r="E6783">
        <v>97.43</v>
      </c>
      <c r="F6783">
        <v>97.620002999999997</v>
      </c>
      <c r="G6783">
        <v>97.620002999999997</v>
      </c>
      <c r="H6783">
        <v>0</v>
      </c>
    </row>
    <row r="6784" spans="1:8" x14ac:dyDescent="0.25">
      <c r="A6784" s="1">
        <v>43686</v>
      </c>
      <c r="B6784" s="1" t="str">
        <f t="shared" si="105"/>
        <v>2019M8</v>
      </c>
      <c r="C6784">
        <v>97.57</v>
      </c>
      <c r="D6784">
        <v>97.639999000000003</v>
      </c>
      <c r="E6784">
        <v>97.360000999999997</v>
      </c>
      <c r="F6784">
        <v>97.489998</v>
      </c>
      <c r="G6784">
        <v>97.489998</v>
      </c>
      <c r="H6784">
        <v>0</v>
      </c>
    </row>
    <row r="6785" spans="1:8" x14ac:dyDescent="0.25">
      <c r="A6785" s="1">
        <v>43689</v>
      </c>
      <c r="B6785" s="1" t="str">
        <f t="shared" si="105"/>
        <v>2019M8</v>
      </c>
      <c r="C6785">
        <v>97.540001000000004</v>
      </c>
      <c r="D6785">
        <v>97.739998</v>
      </c>
      <c r="E6785">
        <v>97.32</v>
      </c>
      <c r="F6785">
        <v>97.379997000000003</v>
      </c>
      <c r="G6785">
        <v>97.379997000000003</v>
      </c>
      <c r="H6785">
        <v>0</v>
      </c>
    </row>
    <row r="6786" spans="1:8" x14ac:dyDescent="0.25">
      <c r="A6786" s="1">
        <v>43690</v>
      </c>
      <c r="B6786" s="1" t="str">
        <f t="shared" si="105"/>
        <v>2019M8</v>
      </c>
      <c r="C6786">
        <v>97.480002999999996</v>
      </c>
      <c r="D6786">
        <v>97.849997999999999</v>
      </c>
      <c r="E6786">
        <v>97.32</v>
      </c>
      <c r="F6786">
        <v>97.809997999999993</v>
      </c>
      <c r="G6786">
        <v>97.809997999999993</v>
      </c>
      <c r="H6786">
        <v>0</v>
      </c>
    </row>
    <row r="6787" spans="1:8" x14ac:dyDescent="0.25">
      <c r="A6787" s="1">
        <v>43691</v>
      </c>
      <c r="B6787" s="1" t="str">
        <f t="shared" ref="B6787:B6850" si="106">YEAR(A6787)&amp;"M"&amp;MONTH(A6787)</f>
        <v>2019M8</v>
      </c>
      <c r="C6787">
        <v>97.800003000000004</v>
      </c>
      <c r="D6787">
        <v>98.050003000000004</v>
      </c>
      <c r="E6787">
        <v>97.669998000000007</v>
      </c>
      <c r="F6787">
        <v>97.989998</v>
      </c>
      <c r="G6787">
        <v>97.989998</v>
      </c>
      <c r="H6787">
        <v>0</v>
      </c>
    </row>
    <row r="6788" spans="1:8" x14ac:dyDescent="0.25">
      <c r="A6788" s="1">
        <v>43692</v>
      </c>
      <c r="B6788" s="1" t="str">
        <f t="shared" si="106"/>
        <v>2019M8</v>
      </c>
      <c r="C6788">
        <v>97.949996999999996</v>
      </c>
      <c r="D6788">
        <v>98.239998</v>
      </c>
      <c r="E6788">
        <v>97.82</v>
      </c>
      <c r="F6788">
        <v>98.139999000000003</v>
      </c>
      <c r="G6788">
        <v>98.139999000000003</v>
      </c>
      <c r="H6788">
        <v>0</v>
      </c>
    </row>
    <row r="6789" spans="1:8" x14ac:dyDescent="0.25">
      <c r="A6789" s="1">
        <v>43693</v>
      </c>
      <c r="B6789" s="1" t="str">
        <f t="shared" si="106"/>
        <v>2019M8</v>
      </c>
      <c r="C6789">
        <v>98.129997000000003</v>
      </c>
      <c r="D6789">
        <v>98.339995999999999</v>
      </c>
      <c r="E6789">
        <v>98.110000999999997</v>
      </c>
      <c r="F6789">
        <v>98.139999000000003</v>
      </c>
      <c r="G6789">
        <v>98.139999000000003</v>
      </c>
      <c r="H6789">
        <v>0</v>
      </c>
    </row>
    <row r="6790" spans="1:8" x14ac:dyDescent="0.25">
      <c r="A6790" s="1">
        <v>43696</v>
      </c>
      <c r="B6790" s="1" t="str">
        <f t="shared" si="106"/>
        <v>2019M8</v>
      </c>
      <c r="C6790">
        <v>98.169998000000007</v>
      </c>
      <c r="D6790">
        <v>98.389999000000003</v>
      </c>
      <c r="E6790">
        <v>98.129997000000003</v>
      </c>
      <c r="F6790">
        <v>98.349997999999999</v>
      </c>
      <c r="G6790">
        <v>98.349997999999999</v>
      </c>
      <c r="H6790">
        <v>0</v>
      </c>
    </row>
    <row r="6791" spans="1:8" x14ac:dyDescent="0.25">
      <c r="A6791" s="1">
        <v>43697</v>
      </c>
      <c r="B6791" s="1" t="str">
        <f t="shared" si="106"/>
        <v>2019M8</v>
      </c>
      <c r="C6791">
        <v>98.360000999999997</v>
      </c>
      <c r="D6791">
        <v>98.449996999999996</v>
      </c>
      <c r="E6791">
        <v>98.120002999999997</v>
      </c>
      <c r="F6791">
        <v>98.190002000000007</v>
      </c>
      <c r="G6791">
        <v>98.190002000000007</v>
      </c>
      <c r="H6791">
        <v>0</v>
      </c>
    </row>
    <row r="6792" spans="1:8" x14ac:dyDescent="0.25">
      <c r="A6792" s="1">
        <v>43698</v>
      </c>
      <c r="B6792" s="1" t="str">
        <f t="shared" si="106"/>
        <v>2019M8</v>
      </c>
      <c r="C6792">
        <v>98.169998000000007</v>
      </c>
      <c r="D6792">
        <v>98.330001999999993</v>
      </c>
      <c r="E6792">
        <v>97.949996999999996</v>
      </c>
      <c r="F6792">
        <v>98.300003000000004</v>
      </c>
      <c r="G6792">
        <v>98.300003000000004</v>
      </c>
      <c r="H6792">
        <v>0</v>
      </c>
    </row>
    <row r="6793" spans="1:8" x14ac:dyDescent="0.25">
      <c r="A6793" s="1">
        <v>43699</v>
      </c>
      <c r="B6793" s="1" t="str">
        <f t="shared" si="106"/>
        <v>2019M8</v>
      </c>
      <c r="C6793">
        <v>98.25</v>
      </c>
      <c r="D6793">
        <v>98.389999000000003</v>
      </c>
      <c r="E6793">
        <v>98.080001999999993</v>
      </c>
      <c r="F6793">
        <v>98.169998000000007</v>
      </c>
      <c r="G6793">
        <v>98.169998000000007</v>
      </c>
      <c r="H6793">
        <v>0</v>
      </c>
    </row>
    <row r="6794" spans="1:8" x14ac:dyDescent="0.25">
      <c r="A6794" s="1">
        <v>43700</v>
      </c>
      <c r="B6794" s="1" t="str">
        <f t="shared" si="106"/>
        <v>2019M8</v>
      </c>
      <c r="C6794">
        <v>98.190002000000007</v>
      </c>
      <c r="D6794">
        <v>98.449996999999996</v>
      </c>
      <c r="E6794">
        <v>97.589995999999999</v>
      </c>
      <c r="F6794">
        <v>97.639999000000003</v>
      </c>
      <c r="G6794">
        <v>97.639999000000003</v>
      </c>
      <c r="H6794">
        <v>0</v>
      </c>
    </row>
    <row r="6795" spans="1:8" x14ac:dyDescent="0.25">
      <c r="A6795" s="1">
        <v>43703</v>
      </c>
      <c r="B6795" s="1" t="str">
        <f t="shared" si="106"/>
        <v>2019M8</v>
      </c>
      <c r="C6795">
        <v>97.589995999999999</v>
      </c>
      <c r="D6795">
        <v>98.089995999999999</v>
      </c>
      <c r="E6795">
        <v>97.480002999999996</v>
      </c>
      <c r="F6795">
        <v>98.080001999999993</v>
      </c>
      <c r="G6795">
        <v>98.080001999999993</v>
      </c>
      <c r="H6795">
        <v>0</v>
      </c>
    </row>
    <row r="6796" spans="1:8" x14ac:dyDescent="0.25">
      <c r="A6796" s="1">
        <v>43704</v>
      </c>
      <c r="B6796" s="1" t="str">
        <f t="shared" si="106"/>
        <v>2019M8</v>
      </c>
      <c r="C6796">
        <v>98.050003000000004</v>
      </c>
      <c r="D6796">
        <v>98.050003000000004</v>
      </c>
      <c r="E6796">
        <v>97.860000999999997</v>
      </c>
      <c r="F6796">
        <v>98</v>
      </c>
      <c r="G6796">
        <v>98</v>
      </c>
      <c r="H6796">
        <v>0</v>
      </c>
    </row>
    <row r="6797" spans="1:8" x14ac:dyDescent="0.25">
      <c r="A6797" s="1">
        <v>43705</v>
      </c>
      <c r="B6797" s="1" t="str">
        <f t="shared" si="106"/>
        <v>2019M8</v>
      </c>
      <c r="C6797">
        <v>98.010002</v>
      </c>
      <c r="D6797">
        <v>98.260002</v>
      </c>
      <c r="E6797">
        <v>98</v>
      </c>
      <c r="F6797">
        <v>98.209998999999996</v>
      </c>
      <c r="G6797">
        <v>98.209998999999996</v>
      </c>
      <c r="H6797">
        <v>0</v>
      </c>
    </row>
    <row r="6798" spans="1:8" x14ac:dyDescent="0.25">
      <c r="A6798" s="1">
        <v>43706</v>
      </c>
      <c r="B6798" s="1" t="str">
        <f t="shared" si="106"/>
        <v>2019M8</v>
      </c>
      <c r="C6798">
        <v>98.190002000000007</v>
      </c>
      <c r="D6798">
        <v>98.550003000000004</v>
      </c>
      <c r="E6798">
        <v>98.160004000000001</v>
      </c>
      <c r="F6798">
        <v>98.510002</v>
      </c>
      <c r="G6798">
        <v>98.510002</v>
      </c>
      <c r="H6798">
        <v>0</v>
      </c>
    </row>
    <row r="6799" spans="1:8" x14ac:dyDescent="0.25">
      <c r="A6799" s="1">
        <v>43707</v>
      </c>
      <c r="B6799" s="1" t="str">
        <f t="shared" si="106"/>
        <v>2019M8</v>
      </c>
      <c r="C6799">
        <v>98.43</v>
      </c>
      <c r="D6799">
        <v>99.019997000000004</v>
      </c>
      <c r="E6799">
        <v>98.410004000000001</v>
      </c>
      <c r="F6799">
        <v>98.919998000000007</v>
      </c>
      <c r="G6799">
        <v>98.919998000000007</v>
      </c>
      <c r="H6799">
        <v>0</v>
      </c>
    </row>
    <row r="6800" spans="1:8" x14ac:dyDescent="0.25">
      <c r="A6800" s="1">
        <v>43711</v>
      </c>
      <c r="B6800" s="1" t="str">
        <f t="shared" si="106"/>
        <v>2019M9</v>
      </c>
      <c r="C6800">
        <v>99.080001999999993</v>
      </c>
      <c r="D6800">
        <v>99.370002999999997</v>
      </c>
      <c r="E6800">
        <v>98.919998000000007</v>
      </c>
      <c r="F6800">
        <v>98.949996999999996</v>
      </c>
      <c r="G6800">
        <v>98.949996999999996</v>
      </c>
      <c r="H6800">
        <v>0</v>
      </c>
    </row>
    <row r="6801" spans="1:8" x14ac:dyDescent="0.25">
      <c r="A6801" s="1">
        <v>43712</v>
      </c>
      <c r="B6801" s="1" t="str">
        <f t="shared" si="106"/>
        <v>2019M9</v>
      </c>
      <c r="C6801">
        <v>98.959998999999996</v>
      </c>
      <c r="D6801">
        <v>98.970000999999996</v>
      </c>
      <c r="E6801">
        <v>98.389999000000003</v>
      </c>
      <c r="F6801">
        <v>98.449996999999996</v>
      </c>
      <c r="G6801">
        <v>98.449996999999996</v>
      </c>
      <c r="H6801">
        <v>0</v>
      </c>
    </row>
    <row r="6802" spans="1:8" x14ac:dyDescent="0.25">
      <c r="A6802" s="1">
        <v>43713</v>
      </c>
      <c r="B6802" s="1" t="str">
        <f t="shared" si="106"/>
        <v>2019M9</v>
      </c>
      <c r="C6802">
        <v>98.400002000000001</v>
      </c>
      <c r="D6802">
        <v>98.540001000000004</v>
      </c>
      <c r="E6802">
        <v>98.089995999999999</v>
      </c>
      <c r="F6802">
        <v>98.410004000000001</v>
      </c>
      <c r="G6802">
        <v>98.410004000000001</v>
      </c>
      <c r="H6802">
        <v>0</v>
      </c>
    </row>
    <row r="6803" spans="1:8" x14ac:dyDescent="0.25">
      <c r="A6803" s="1">
        <v>43714</v>
      </c>
      <c r="B6803" s="1" t="str">
        <f t="shared" si="106"/>
        <v>2019M9</v>
      </c>
      <c r="C6803">
        <v>98.419998000000007</v>
      </c>
      <c r="D6803">
        <v>98.519997000000004</v>
      </c>
      <c r="E6803">
        <v>98.010002</v>
      </c>
      <c r="F6803">
        <v>98.389999000000003</v>
      </c>
      <c r="G6803">
        <v>98.389999000000003</v>
      </c>
      <c r="H6803">
        <v>0</v>
      </c>
    </row>
    <row r="6804" spans="1:8" x14ac:dyDescent="0.25">
      <c r="A6804" s="1">
        <v>43717</v>
      </c>
      <c r="B6804" s="1" t="str">
        <f t="shared" si="106"/>
        <v>2019M9</v>
      </c>
      <c r="C6804">
        <v>98.419998000000007</v>
      </c>
      <c r="D6804">
        <v>98.510002</v>
      </c>
      <c r="E6804">
        <v>98.139999000000003</v>
      </c>
      <c r="F6804">
        <v>98.279999000000004</v>
      </c>
      <c r="G6804">
        <v>98.279999000000004</v>
      </c>
      <c r="H6804">
        <v>0</v>
      </c>
    </row>
    <row r="6805" spans="1:8" x14ac:dyDescent="0.25">
      <c r="A6805" s="1">
        <v>43718</v>
      </c>
      <c r="B6805" s="1" t="str">
        <f t="shared" si="106"/>
        <v>2019M9</v>
      </c>
      <c r="C6805">
        <v>98.330001999999993</v>
      </c>
      <c r="D6805">
        <v>98.459998999999996</v>
      </c>
      <c r="E6805">
        <v>98.260002</v>
      </c>
      <c r="F6805">
        <v>98.330001999999993</v>
      </c>
      <c r="G6805">
        <v>98.330001999999993</v>
      </c>
      <c r="H6805">
        <v>0</v>
      </c>
    </row>
    <row r="6806" spans="1:8" x14ac:dyDescent="0.25">
      <c r="A6806" s="1">
        <v>43719</v>
      </c>
      <c r="B6806" s="1" t="str">
        <f t="shared" si="106"/>
        <v>2019M9</v>
      </c>
      <c r="C6806">
        <v>98.330001999999993</v>
      </c>
      <c r="D6806">
        <v>98.75</v>
      </c>
      <c r="E6806">
        <v>97.860000999999997</v>
      </c>
      <c r="F6806">
        <v>98.650002000000001</v>
      </c>
      <c r="G6806">
        <v>98.650002000000001</v>
      </c>
      <c r="H6806">
        <v>0</v>
      </c>
    </row>
    <row r="6807" spans="1:8" x14ac:dyDescent="0.25">
      <c r="A6807" s="1">
        <v>43720</v>
      </c>
      <c r="B6807" s="1" t="str">
        <f t="shared" si="106"/>
        <v>2019M9</v>
      </c>
      <c r="C6807">
        <v>98.629997000000003</v>
      </c>
      <c r="D6807">
        <v>99.099997999999999</v>
      </c>
      <c r="E6807">
        <v>98.190002000000007</v>
      </c>
      <c r="F6807">
        <v>98.309997999999993</v>
      </c>
      <c r="G6807">
        <v>98.309997999999993</v>
      </c>
      <c r="H6807">
        <v>0</v>
      </c>
    </row>
    <row r="6808" spans="1:8" x14ac:dyDescent="0.25">
      <c r="A6808" s="1">
        <v>43721</v>
      </c>
      <c r="B6808" s="1" t="str">
        <f t="shared" si="106"/>
        <v>2019M9</v>
      </c>
      <c r="C6808">
        <v>98.410004000000001</v>
      </c>
      <c r="D6808">
        <v>98.43</v>
      </c>
      <c r="E6808">
        <v>98</v>
      </c>
      <c r="F6808">
        <v>98.260002</v>
      </c>
      <c r="G6808">
        <v>98.260002</v>
      </c>
      <c r="H6808">
        <v>0</v>
      </c>
    </row>
    <row r="6809" spans="1:8" x14ac:dyDescent="0.25">
      <c r="A6809" s="1">
        <v>43724</v>
      </c>
      <c r="B6809" s="1" t="str">
        <f t="shared" si="106"/>
        <v>2019M9</v>
      </c>
      <c r="C6809">
        <v>98.120002999999997</v>
      </c>
      <c r="D6809">
        <v>98.709998999999996</v>
      </c>
      <c r="E6809">
        <v>98.029999000000004</v>
      </c>
      <c r="F6809">
        <v>98.650002000000001</v>
      </c>
      <c r="G6809">
        <v>98.650002000000001</v>
      </c>
      <c r="H6809">
        <v>0</v>
      </c>
    </row>
    <row r="6810" spans="1:8" x14ac:dyDescent="0.25">
      <c r="A6810" s="1">
        <v>43725</v>
      </c>
      <c r="B6810" s="1" t="str">
        <f t="shared" si="106"/>
        <v>2019M9</v>
      </c>
      <c r="C6810">
        <v>98.650002000000001</v>
      </c>
      <c r="D6810">
        <v>98.739998</v>
      </c>
      <c r="E6810">
        <v>98.190002000000007</v>
      </c>
      <c r="F6810">
        <v>98.260002</v>
      </c>
      <c r="G6810">
        <v>98.260002</v>
      </c>
      <c r="H6810">
        <v>0</v>
      </c>
    </row>
    <row r="6811" spans="1:8" x14ac:dyDescent="0.25">
      <c r="A6811" s="1">
        <v>43726</v>
      </c>
      <c r="B6811" s="1" t="str">
        <f t="shared" si="106"/>
        <v>2019M9</v>
      </c>
      <c r="C6811">
        <v>98.209998999999996</v>
      </c>
      <c r="D6811">
        <v>98.690002000000007</v>
      </c>
      <c r="E6811">
        <v>98.190002000000007</v>
      </c>
      <c r="F6811">
        <v>98.599997999999999</v>
      </c>
      <c r="G6811">
        <v>98.599997999999999</v>
      </c>
      <c r="H6811">
        <v>0</v>
      </c>
    </row>
    <row r="6812" spans="1:8" x14ac:dyDescent="0.25">
      <c r="A6812" s="1">
        <v>43727</v>
      </c>
      <c r="B6812" s="1" t="str">
        <f t="shared" si="106"/>
        <v>2019M9</v>
      </c>
      <c r="C6812">
        <v>98.57</v>
      </c>
      <c r="D6812">
        <v>98.620002999999997</v>
      </c>
      <c r="E6812">
        <v>98.199996999999996</v>
      </c>
      <c r="F6812">
        <v>98.269997000000004</v>
      </c>
      <c r="G6812">
        <v>98.269997000000004</v>
      </c>
      <c r="H6812">
        <v>0</v>
      </c>
    </row>
    <row r="6813" spans="1:8" x14ac:dyDescent="0.25">
      <c r="A6813" s="1">
        <v>43728</v>
      </c>
      <c r="B6813" s="1" t="str">
        <f t="shared" si="106"/>
        <v>2019M9</v>
      </c>
      <c r="C6813">
        <v>98.339995999999999</v>
      </c>
      <c r="D6813">
        <v>98.639999000000003</v>
      </c>
      <c r="E6813">
        <v>98.139999000000003</v>
      </c>
      <c r="F6813">
        <v>98.510002</v>
      </c>
      <c r="G6813">
        <v>98.510002</v>
      </c>
      <c r="H6813">
        <v>0</v>
      </c>
    </row>
    <row r="6814" spans="1:8" x14ac:dyDescent="0.25">
      <c r="A6814" s="1">
        <v>43731</v>
      </c>
      <c r="B6814" s="1" t="str">
        <f t="shared" si="106"/>
        <v>2019M9</v>
      </c>
      <c r="C6814">
        <v>98.510002</v>
      </c>
      <c r="D6814">
        <v>98.830001999999993</v>
      </c>
      <c r="E6814">
        <v>98.449996999999996</v>
      </c>
      <c r="F6814">
        <v>98.599997999999999</v>
      </c>
      <c r="G6814">
        <v>98.599997999999999</v>
      </c>
      <c r="H6814">
        <v>0</v>
      </c>
    </row>
    <row r="6815" spans="1:8" x14ac:dyDescent="0.25">
      <c r="A6815" s="1">
        <v>43732</v>
      </c>
      <c r="B6815" s="1" t="str">
        <f t="shared" si="106"/>
        <v>2019M9</v>
      </c>
      <c r="C6815">
        <v>98.639999000000003</v>
      </c>
      <c r="D6815">
        <v>98.709998999999996</v>
      </c>
      <c r="E6815">
        <v>98.290001000000004</v>
      </c>
      <c r="F6815">
        <v>98.339995999999999</v>
      </c>
      <c r="G6815">
        <v>98.339995999999999</v>
      </c>
      <c r="H6815">
        <v>0</v>
      </c>
    </row>
    <row r="6816" spans="1:8" x14ac:dyDescent="0.25">
      <c r="A6816" s="1">
        <v>43733</v>
      </c>
      <c r="B6816" s="1" t="str">
        <f t="shared" si="106"/>
        <v>2019M9</v>
      </c>
      <c r="C6816">
        <v>98.379997000000003</v>
      </c>
      <c r="D6816">
        <v>99.059997999999993</v>
      </c>
      <c r="E6816">
        <v>98.360000999999997</v>
      </c>
      <c r="F6816">
        <v>99.040001000000004</v>
      </c>
      <c r="G6816">
        <v>99.040001000000004</v>
      </c>
      <c r="H6816">
        <v>0</v>
      </c>
    </row>
    <row r="6817" spans="1:8" x14ac:dyDescent="0.25">
      <c r="A6817" s="1">
        <v>43734</v>
      </c>
      <c r="B6817" s="1" t="str">
        <f t="shared" si="106"/>
        <v>2019M9</v>
      </c>
      <c r="C6817">
        <v>98.959998999999996</v>
      </c>
      <c r="D6817">
        <v>99.279999000000004</v>
      </c>
      <c r="E6817">
        <v>98.839995999999999</v>
      </c>
      <c r="F6817">
        <v>99.209998999999996</v>
      </c>
      <c r="G6817">
        <v>99.209998999999996</v>
      </c>
      <c r="H6817">
        <v>0</v>
      </c>
    </row>
    <row r="6818" spans="1:8" x14ac:dyDescent="0.25">
      <c r="A6818" s="1">
        <v>43735</v>
      </c>
      <c r="B6818" s="1" t="str">
        <f t="shared" si="106"/>
        <v>2019M9</v>
      </c>
      <c r="C6818">
        <v>99.190002000000007</v>
      </c>
      <c r="D6818">
        <v>99.309997999999993</v>
      </c>
      <c r="E6818">
        <v>98.989998</v>
      </c>
      <c r="F6818">
        <v>99.110000999999997</v>
      </c>
      <c r="G6818">
        <v>99.110000999999997</v>
      </c>
      <c r="H6818">
        <v>0</v>
      </c>
    </row>
    <row r="6819" spans="1:8" x14ac:dyDescent="0.25">
      <c r="A6819" s="1">
        <v>43738</v>
      </c>
      <c r="B6819" s="1" t="str">
        <f t="shared" si="106"/>
        <v>2019M9</v>
      </c>
      <c r="C6819">
        <v>99.120002999999997</v>
      </c>
      <c r="D6819">
        <v>99.459998999999996</v>
      </c>
      <c r="E6819">
        <v>99.050003000000004</v>
      </c>
      <c r="F6819">
        <v>99.379997000000003</v>
      </c>
      <c r="G6819">
        <v>99.379997000000003</v>
      </c>
      <c r="H6819">
        <v>0</v>
      </c>
    </row>
    <row r="6820" spans="1:8" x14ac:dyDescent="0.25">
      <c r="A6820" s="1">
        <v>43739</v>
      </c>
      <c r="B6820" s="1" t="str">
        <f t="shared" si="106"/>
        <v>2019M10</v>
      </c>
      <c r="C6820">
        <v>99.400002000000001</v>
      </c>
      <c r="D6820">
        <v>99.669998000000007</v>
      </c>
      <c r="E6820">
        <v>99.07</v>
      </c>
      <c r="F6820">
        <v>99.129997000000003</v>
      </c>
      <c r="G6820">
        <v>99.129997000000003</v>
      </c>
      <c r="H6820">
        <v>0</v>
      </c>
    </row>
    <row r="6821" spans="1:8" x14ac:dyDescent="0.25">
      <c r="A6821" s="1">
        <v>43740</v>
      </c>
      <c r="B6821" s="1" t="str">
        <f t="shared" si="106"/>
        <v>2019M10</v>
      </c>
      <c r="C6821">
        <v>99.160004000000001</v>
      </c>
      <c r="D6821">
        <v>99.419998000000007</v>
      </c>
      <c r="E6821">
        <v>98.959998999999996</v>
      </c>
      <c r="F6821">
        <v>99.040001000000004</v>
      </c>
      <c r="G6821">
        <v>99.040001000000004</v>
      </c>
      <c r="H6821">
        <v>0</v>
      </c>
    </row>
    <row r="6822" spans="1:8" x14ac:dyDescent="0.25">
      <c r="A6822" s="1">
        <v>43741</v>
      </c>
      <c r="B6822" s="1" t="str">
        <f t="shared" si="106"/>
        <v>2019M10</v>
      </c>
      <c r="C6822">
        <v>99.029999000000004</v>
      </c>
      <c r="D6822">
        <v>99.190002000000007</v>
      </c>
      <c r="E6822">
        <v>98.639999000000003</v>
      </c>
      <c r="F6822">
        <v>98.860000999999997</v>
      </c>
      <c r="G6822">
        <v>98.860000999999997</v>
      </c>
      <c r="H6822">
        <v>0</v>
      </c>
    </row>
    <row r="6823" spans="1:8" x14ac:dyDescent="0.25">
      <c r="A6823" s="1">
        <v>43742</v>
      </c>
      <c r="B6823" s="1" t="str">
        <f t="shared" si="106"/>
        <v>2019M10</v>
      </c>
      <c r="C6823">
        <v>98.870002999999997</v>
      </c>
      <c r="D6823">
        <v>99</v>
      </c>
      <c r="E6823">
        <v>98.739998</v>
      </c>
      <c r="F6823">
        <v>98.809997999999993</v>
      </c>
      <c r="G6823">
        <v>98.809997999999993</v>
      </c>
      <c r="H6823">
        <v>0</v>
      </c>
    </row>
    <row r="6824" spans="1:8" x14ac:dyDescent="0.25">
      <c r="A6824" s="1">
        <v>43745</v>
      </c>
      <c r="B6824" s="1" t="str">
        <f t="shared" si="106"/>
        <v>2019M10</v>
      </c>
      <c r="C6824">
        <v>98.82</v>
      </c>
      <c r="D6824">
        <v>99.010002</v>
      </c>
      <c r="E6824">
        <v>98.739998</v>
      </c>
      <c r="F6824">
        <v>98.989998</v>
      </c>
      <c r="G6824">
        <v>98.989998</v>
      </c>
      <c r="H6824">
        <v>0</v>
      </c>
    </row>
    <row r="6825" spans="1:8" x14ac:dyDescent="0.25">
      <c r="A6825" s="1">
        <v>43746</v>
      </c>
      <c r="B6825" s="1" t="str">
        <f t="shared" si="106"/>
        <v>2019M10</v>
      </c>
      <c r="C6825">
        <v>98.980002999999996</v>
      </c>
      <c r="D6825">
        <v>99.25</v>
      </c>
      <c r="E6825">
        <v>98.849997999999999</v>
      </c>
      <c r="F6825">
        <v>99.139999000000003</v>
      </c>
      <c r="G6825">
        <v>99.139999000000003</v>
      </c>
      <c r="H6825">
        <v>0</v>
      </c>
    </row>
    <row r="6826" spans="1:8" x14ac:dyDescent="0.25">
      <c r="A6826" s="1">
        <v>43747</v>
      </c>
      <c r="B6826" s="1" t="str">
        <f t="shared" si="106"/>
        <v>2019M10</v>
      </c>
      <c r="C6826">
        <v>99.089995999999999</v>
      </c>
      <c r="D6826">
        <v>99.160004000000001</v>
      </c>
      <c r="E6826">
        <v>98.900002000000001</v>
      </c>
      <c r="F6826">
        <v>99.120002999999997</v>
      </c>
      <c r="G6826">
        <v>99.120002999999997</v>
      </c>
      <c r="H6826">
        <v>0</v>
      </c>
    </row>
    <row r="6827" spans="1:8" x14ac:dyDescent="0.25">
      <c r="A6827" s="1">
        <v>43748</v>
      </c>
      <c r="B6827" s="1" t="str">
        <f t="shared" si="106"/>
        <v>2019M10</v>
      </c>
      <c r="C6827">
        <v>98.980002999999996</v>
      </c>
      <c r="D6827">
        <v>99.07</v>
      </c>
      <c r="E6827">
        <v>98.620002999999997</v>
      </c>
      <c r="F6827">
        <v>98.709998999999996</v>
      </c>
      <c r="G6827">
        <v>98.709998999999996</v>
      </c>
      <c r="H6827">
        <v>0</v>
      </c>
    </row>
    <row r="6828" spans="1:8" x14ac:dyDescent="0.25">
      <c r="A6828" s="1">
        <v>43749</v>
      </c>
      <c r="B6828" s="1" t="str">
        <f t="shared" si="106"/>
        <v>2019M10</v>
      </c>
      <c r="C6828">
        <v>98.699996999999996</v>
      </c>
      <c r="D6828">
        <v>98.739998</v>
      </c>
      <c r="E6828">
        <v>98.199996999999996</v>
      </c>
      <c r="F6828">
        <v>98.300003000000004</v>
      </c>
      <c r="G6828">
        <v>98.300003000000004</v>
      </c>
      <c r="H6828">
        <v>0</v>
      </c>
    </row>
    <row r="6829" spans="1:8" x14ac:dyDescent="0.25">
      <c r="A6829" s="1">
        <v>43752</v>
      </c>
      <c r="B6829" s="1" t="str">
        <f t="shared" si="106"/>
        <v>2019M10</v>
      </c>
      <c r="C6829">
        <v>98.360000999999997</v>
      </c>
      <c r="D6829">
        <v>98.529999000000004</v>
      </c>
      <c r="E6829">
        <v>98.339995999999999</v>
      </c>
      <c r="F6829">
        <v>98.449996999999996</v>
      </c>
      <c r="G6829">
        <v>98.449996999999996</v>
      </c>
      <c r="H6829">
        <v>0</v>
      </c>
    </row>
    <row r="6830" spans="1:8" x14ac:dyDescent="0.25">
      <c r="A6830" s="1">
        <v>43753</v>
      </c>
      <c r="B6830" s="1" t="str">
        <f t="shared" si="106"/>
        <v>2019M10</v>
      </c>
      <c r="C6830">
        <v>98.449996999999996</v>
      </c>
      <c r="D6830">
        <v>98.650002000000001</v>
      </c>
      <c r="E6830">
        <v>98.209998999999996</v>
      </c>
      <c r="F6830">
        <v>98.290001000000004</v>
      </c>
      <c r="G6830">
        <v>98.290001000000004</v>
      </c>
      <c r="H6830">
        <v>0</v>
      </c>
    </row>
    <row r="6831" spans="1:8" x14ac:dyDescent="0.25">
      <c r="A6831" s="1">
        <v>43754</v>
      </c>
      <c r="B6831" s="1" t="str">
        <f t="shared" si="106"/>
        <v>2019M10</v>
      </c>
      <c r="C6831">
        <v>98.32</v>
      </c>
      <c r="D6831">
        <v>98.419998000000007</v>
      </c>
      <c r="E6831">
        <v>97.900002000000001</v>
      </c>
      <c r="F6831">
        <v>98.010002</v>
      </c>
      <c r="G6831">
        <v>98.010002</v>
      </c>
      <c r="H6831">
        <v>0</v>
      </c>
    </row>
    <row r="6832" spans="1:8" x14ac:dyDescent="0.25">
      <c r="A6832" s="1">
        <v>43755</v>
      </c>
      <c r="B6832" s="1" t="str">
        <f t="shared" si="106"/>
        <v>2019M10</v>
      </c>
      <c r="C6832">
        <v>97.989998</v>
      </c>
      <c r="D6832">
        <v>98.110000999999997</v>
      </c>
      <c r="E6832">
        <v>97.5</v>
      </c>
      <c r="F6832">
        <v>97.610000999999997</v>
      </c>
      <c r="G6832">
        <v>97.610000999999997</v>
      </c>
      <c r="H6832">
        <v>0</v>
      </c>
    </row>
    <row r="6833" spans="1:8" x14ac:dyDescent="0.25">
      <c r="A6833" s="1">
        <v>43756</v>
      </c>
      <c r="B6833" s="1" t="str">
        <f t="shared" si="106"/>
        <v>2019M10</v>
      </c>
      <c r="C6833">
        <v>97.599997999999999</v>
      </c>
      <c r="D6833">
        <v>97.660004000000001</v>
      </c>
      <c r="E6833">
        <v>97.139999000000003</v>
      </c>
      <c r="F6833">
        <v>97.279999000000004</v>
      </c>
      <c r="G6833">
        <v>97.279999000000004</v>
      </c>
      <c r="H6833">
        <v>0</v>
      </c>
    </row>
    <row r="6834" spans="1:8" x14ac:dyDescent="0.25">
      <c r="A6834" s="1">
        <v>43759</v>
      </c>
      <c r="B6834" s="1" t="str">
        <f t="shared" si="106"/>
        <v>2019M10</v>
      </c>
      <c r="C6834">
        <v>97.339995999999999</v>
      </c>
      <c r="D6834">
        <v>97.400002000000001</v>
      </c>
      <c r="E6834">
        <v>97.150002000000001</v>
      </c>
      <c r="F6834">
        <v>97.330001999999993</v>
      </c>
      <c r="G6834">
        <v>97.330001999999993</v>
      </c>
      <c r="H6834">
        <v>0</v>
      </c>
    </row>
    <row r="6835" spans="1:8" x14ac:dyDescent="0.25">
      <c r="A6835" s="1">
        <v>43760</v>
      </c>
      <c r="B6835" s="1" t="str">
        <f t="shared" si="106"/>
        <v>2019M10</v>
      </c>
      <c r="C6835">
        <v>97.309997999999993</v>
      </c>
      <c r="D6835">
        <v>97.57</v>
      </c>
      <c r="E6835">
        <v>97.260002</v>
      </c>
      <c r="F6835">
        <v>97.529999000000004</v>
      </c>
      <c r="G6835">
        <v>97.529999000000004</v>
      </c>
      <c r="H6835">
        <v>0</v>
      </c>
    </row>
    <row r="6836" spans="1:8" x14ac:dyDescent="0.25">
      <c r="A6836" s="1">
        <v>43761</v>
      </c>
      <c r="B6836" s="1" t="str">
        <f t="shared" si="106"/>
        <v>2019M10</v>
      </c>
      <c r="C6836">
        <v>97.489998</v>
      </c>
      <c r="D6836">
        <v>97.650002000000001</v>
      </c>
      <c r="E6836">
        <v>97.419998000000007</v>
      </c>
      <c r="F6836">
        <v>97.470000999999996</v>
      </c>
      <c r="G6836">
        <v>97.470000999999996</v>
      </c>
      <c r="H6836">
        <v>0</v>
      </c>
    </row>
    <row r="6837" spans="1:8" x14ac:dyDescent="0.25">
      <c r="A6837" s="1">
        <v>43762</v>
      </c>
      <c r="B6837" s="1" t="str">
        <f t="shared" si="106"/>
        <v>2019M10</v>
      </c>
      <c r="C6837">
        <v>97.459998999999996</v>
      </c>
      <c r="D6837">
        <v>97.779999000000004</v>
      </c>
      <c r="E6837">
        <v>97.279999000000004</v>
      </c>
      <c r="F6837">
        <v>97.629997000000003</v>
      </c>
      <c r="G6837">
        <v>97.629997000000003</v>
      </c>
      <c r="H6837">
        <v>0</v>
      </c>
    </row>
    <row r="6838" spans="1:8" x14ac:dyDescent="0.25">
      <c r="A6838" s="1">
        <v>43763</v>
      </c>
      <c r="B6838" s="1" t="str">
        <f t="shared" si="106"/>
        <v>2019M10</v>
      </c>
      <c r="C6838">
        <v>97.690002000000007</v>
      </c>
      <c r="D6838">
        <v>97.900002000000001</v>
      </c>
      <c r="E6838">
        <v>97.57</v>
      </c>
      <c r="F6838">
        <v>97.830001999999993</v>
      </c>
      <c r="G6838">
        <v>97.830001999999993</v>
      </c>
      <c r="H6838">
        <v>0</v>
      </c>
    </row>
    <row r="6839" spans="1:8" x14ac:dyDescent="0.25">
      <c r="A6839" s="1">
        <v>43766</v>
      </c>
      <c r="B6839" s="1" t="str">
        <f t="shared" si="106"/>
        <v>2019M10</v>
      </c>
      <c r="C6839">
        <v>97.849997999999999</v>
      </c>
      <c r="D6839">
        <v>97.889999000000003</v>
      </c>
      <c r="E6839">
        <v>97.669998000000007</v>
      </c>
      <c r="F6839">
        <v>97.760002</v>
      </c>
      <c r="G6839">
        <v>97.760002</v>
      </c>
      <c r="H6839">
        <v>0</v>
      </c>
    </row>
    <row r="6840" spans="1:8" x14ac:dyDescent="0.25">
      <c r="A6840" s="1">
        <v>43767</v>
      </c>
      <c r="B6840" s="1" t="str">
        <f t="shared" si="106"/>
        <v>2019M10</v>
      </c>
      <c r="C6840">
        <v>97.760002</v>
      </c>
      <c r="D6840">
        <v>97.93</v>
      </c>
      <c r="E6840">
        <v>97.610000999999997</v>
      </c>
      <c r="F6840">
        <v>97.690002000000007</v>
      </c>
      <c r="G6840">
        <v>97.690002000000007</v>
      </c>
      <c r="H6840">
        <v>0</v>
      </c>
    </row>
    <row r="6841" spans="1:8" x14ac:dyDescent="0.25">
      <c r="A6841" s="1">
        <v>43768</v>
      </c>
      <c r="B6841" s="1" t="str">
        <f t="shared" si="106"/>
        <v>2019M10</v>
      </c>
      <c r="C6841">
        <v>97.669998000000007</v>
      </c>
      <c r="D6841">
        <v>98</v>
      </c>
      <c r="E6841">
        <v>97.449996999999996</v>
      </c>
      <c r="F6841">
        <v>97.650002000000001</v>
      </c>
      <c r="G6841">
        <v>97.650002000000001</v>
      </c>
      <c r="H6841">
        <v>0</v>
      </c>
    </row>
    <row r="6842" spans="1:8" x14ac:dyDescent="0.25">
      <c r="A6842" s="1">
        <v>43769</v>
      </c>
      <c r="B6842" s="1" t="str">
        <f t="shared" si="106"/>
        <v>2019M10</v>
      </c>
      <c r="C6842">
        <v>97.440002000000007</v>
      </c>
      <c r="D6842">
        <v>97.449996999999996</v>
      </c>
      <c r="E6842">
        <v>97.220000999999996</v>
      </c>
      <c r="F6842">
        <v>97.349997999999999</v>
      </c>
      <c r="G6842">
        <v>97.349997999999999</v>
      </c>
      <c r="H6842">
        <v>0</v>
      </c>
    </row>
    <row r="6843" spans="1:8" x14ac:dyDescent="0.25">
      <c r="A6843" s="1">
        <v>43770</v>
      </c>
      <c r="B6843" s="1" t="str">
        <f t="shared" si="106"/>
        <v>2019M11</v>
      </c>
      <c r="C6843">
        <v>97.300003000000004</v>
      </c>
      <c r="D6843">
        <v>97.449996999999996</v>
      </c>
      <c r="E6843">
        <v>97.110000999999997</v>
      </c>
      <c r="F6843">
        <v>97.239998</v>
      </c>
      <c r="G6843">
        <v>97.239998</v>
      </c>
      <c r="H6843">
        <v>0</v>
      </c>
    </row>
    <row r="6844" spans="1:8" x14ac:dyDescent="0.25">
      <c r="A6844" s="1">
        <v>43773</v>
      </c>
      <c r="B6844" s="1" t="str">
        <f t="shared" si="106"/>
        <v>2019M11</v>
      </c>
      <c r="C6844">
        <v>97.220000999999996</v>
      </c>
      <c r="D6844">
        <v>97.580001999999993</v>
      </c>
      <c r="E6844">
        <v>97.169998000000007</v>
      </c>
      <c r="F6844">
        <v>97.510002</v>
      </c>
      <c r="G6844">
        <v>97.510002</v>
      </c>
      <c r="H6844">
        <v>0</v>
      </c>
    </row>
    <row r="6845" spans="1:8" x14ac:dyDescent="0.25">
      <c r="A6845" s="1">
        <v>43774</v>
      </c>
      <c r="B6845" s="1" t="str">
        <f t="shared" si="106"/>
        <v>2019M11</v>
      </c>
      <c r="C6845">
        <v>97.550003000000004</v>
      </c>
      <c r="D6845">
        <v>98.010002</v>
      </c>
      <c r="E6845">
        <v>97.470000999999996</v>
      </c>
      <c r="F6845">
        <v>97.980002999999996</v>
      </c>
      <c r="G6845">
        <v>97.980002999999996</v>
      </c>
      <c r="H6845">
        <v>0</v>
      </c>
    </row>
    <row r="6846" spans="1:8" x14ac:dyDescent="0.25">
      <c r="A6846" s="1">
        <v>43775</v>
      </c>
      <c r="B6846" s="1" t="str">
        <f t="shared" si="106"/>
        <v>2019M11</v>
      </c>
      <c r="C6846">
        <v>97.940002000000007</v>
      </c>
      <c r="D6846">
        <v>97.980002999999996</v>
      </c>
      <c r="E6846">
        <v>97.779999000000004</v>
      </c>
      <c r="F6846">
        <v>97.949996999999996</v>
      </c>
      <c r="G6846">
        <v>97.949996999999996</v>
      </c>
      <c r="H6846">
        <v>0</v>
      </c>
    </row>
    <row r="6847" spans="1:8" x14ac:dyDescent="0.25">
      <c r="A6847" s="1">
        <v>43776</v>
      </c>
      <c r="B6847" s="1" t="str">
        <f t="shared" si="106"/>
        <v>2019M11</v>
      </c>
      <c r="C6847">
        <v>97.949996999999996</v>
      </c>
      <c r="D6847">
        <v>98.230002999999996</v>
      </c>
      <c r="E6847">
        <v>97.82</v>
      </c>
      <c r="F6847">
        <v>98.139999000000003</v>
      </c>
      <c r="G6847">
        <v>98.139999000000003</v>
      </c>
      <c r="H6847">
        <v>0</v>
      </c>
    </row>
    <row r="6848" spans="1:8" x14ac:dyDescent="0.25">
      <c r="A6848" s="1">
        <v>43777</v>
      </c>
      <c r="B6848" s="1" t="str">
        <f t="shared" si="106"/>
        <v>2019M11</v>
      </c>
      <c r="C6848">
        <v>98.139999000000003</v>
      </c>
      <c r="D6848">
        <v>98.400002000000001</v>
      </c>
      <c r="E6848">
        <v>98.099997999999999</v>
      </c>
      <c r="F6848">
        <v>98.349997999999999</v>
      </c>
      <c r="G6848">
        <v>98.349997999999999</v>
      </c>
      <c r="H6848">
        <v>0</v>
      </c>
    </row>
    <row r="6849" spans="1:8" x14ac:dyDescent="0.25">
      <c r="A6849" s="1">
        <v>43780</v>
      </c>
      <c r="B6849" s="1" t="str">
        <f t="shared" si="106"/>
        <v>2019M11</v>
      </c>
      <c r="C6849">
        <v>98.370002999999997</v>
      </c>
      <c r="D6849">
        <v>98.379997000000003</v>
      </c>
      <c r="E6849">
        <v>98.129997000000003</v>
      </c>
      <c r="F6849">
        <v>98.199996999999996</v>
      </c>
      <c r="G6849">
        <v>98.199996999999996</v>
      </c>
      <c r="H6849">
        <v>0</v>
      </c>
    </row>
    <row r="6850" spans="1:8" x14ac:dyDescent="0.25">
      <c r="A6850" s="1">
        <v>43781</v>
      </c>
      <c r="B6850" s="1" t="str">
        <f t="shared" si="106"/>
        <v>2019M11</v>
      </c>
      <c r="C6850">
        <v>98.209998999999996</v>
      </c>
      <c r="D6850">
        <v>98.419998000000007</v>
      </c>
      <c r="E6850">
        <v>98.209998999999996</v>
      </c>
      <c r="F6850">
        <v>98.309997999999993</v>
      </c>
      <c r="G6850">
        <v>98.309997999999993</v>
      </c>
      <c r="H6850">
        <v>0</v>
      </c>
    </row>
    <row r="6851" spans="1:8" x14ac:dyDescent="0.25">
      <c r="A6851" s="1">
        <v>43782</v>
      </c>
      <c r="B6851" s="1" t="str">
        <f t="shared" ref="B6851:B6914" si="107">YEAR(A6851)&amp;"M"&amp;MONTH(A6851)</f>
        <v>2019M11</v>
      </c>
      <c r="C6851">
        <v>98.330001999999993</v>
      </c>
      <c r="D6851">
        <v>98.449996999999996</v>
      </c>
      <c r="E6851">
        <v>98.290001000000004</v>
      </c>
      <c r="F6851">
        <v>98.370002999999997</v>
      </c>
      <c r="G6851">
        <v>98.370002999999997</v>
      </c>
      <c r="H6851">
        <v>0</v>
      </c>
    </row>
    <row r="6852" spans="1:8" x14ac:dyDescent="0.25">
      <c r="A6852" s="1">
        <v>43783</v>
      </c>
      <c r="B6852" s="1" t="str">
        <f t="shared" si="107"/>
        <v>2019M11</v>
      </c>
      <c r="C6852">
        <v>98.339995999999999</v>
      </c>
      <c r="D6852">
        <v>98.419998000000007</v>
      </c>
      <c r="E6852">
        <v>98.110000999999997</v>
      </c>
      <c r="F6852">
        <v>98.160004000000001</v>
      </c>
      <c r="G6852">
        <v>98.160004000000001</v>
      </c>
      <c r="H6852">
        <v>0</v>
      </c>
    </row>
    <row r="6853" spans="1:8" x14ac:dyDescent="0.25">
      <c r="A6853" s="1">
        <v>43784</v>
      </c>
      <c r="B6853" s="1" t="str">
        <f t="shared" si="107"/>
        <v>2019M11</v>
      </c>
      <c r="C6853">
        <v>98.169998000000007</v>
      </c>
      <c r="D6853">
        <v>98.230002999999996</v>
      </c>
      <c r="E6853">
        <v>97.959998999999996</v>
      </c>
      <c r="F6853">
        <v>98</v>
      </c>
      <c r="G6853">
        <v>98</v>
      </c>
      <c r="H6853">
        <v>0</v>
      </c>
    </row>
    <row r="6854" spans="1:8" x14ac:dyDescent="0.25">
      <c r="A6854" s="1">
        <v>43787</v>
      </c>
      <c r="B6854" s="1" t="str">
        <f t="shared" si="107"/>
        <v>2019M11</v>
      </c>
      <c r="C6854">
        <v>97.980002999999996</v>
      </c>
      <c r="D6854">
        <v>97.980002999999996</v>
      </c>
      <c r="E6854">
        <v>97.68</v>
      </c>
      <c r="F6854">
        <v>97.790001000000004</v>
      </c>
      <c r="G6854">
        <v>97.790001000000004</v>
      </c>
      <c r="H6854">
        <v>0</v>
      </c>
    </row>
    <row r="6855" spans="1:8" x14ac:dyDescent="0.25">
      <c r="A6855" s="1">
        <v>43788</v>
      </c>
      <c r="B6855" s="1" t="str">
        <f t="shared" si="107"/>
        <v>2019M11</v>
      </c>
      <c r="C6855">
        <v>97.809997999999993</v>
      </c>
      <c r="D6855">
        <v>97.889999000000003</v>
      </c>
      <c r="E6855">
        <v>97.75</v>
      </c>
      <c r="F6855">
        <v>97.860000999999997</v>
      </c>
      <c r="G6855">
        <v>97.860000999999997</v>
      </c>
      <c r="H6855">
        <v>0</v>
      </c>
    </row>
    <row r="6856" spans="1:8" x14ac:dyDescent="0.25">
      <c r="A6856" s="1">
        <v>43789</v>
      </c>
      <c r="B6856" s="1" t="str">
        <f t="shared" si="107"/>
        <v>2019M11</v>
      </c>
      <c r="C6856">
        <v>97.849997999999999</v>
      </c>
      <c r="D6856">
        <v>98.040001000000004</v>
      </c>
      <c r="E6856">
        <v>97.849997999999999</v>
      </c>
      <c r="F6856">
        <v>97.93</v>
      </c>
      <c r="G6856">
        <v>97.93</v>
      </c>
      <c r="H6856">
        <v>0</v>
      </c>
    </row>
    <row r="6857" spans="1:8" x14ac:dyDescent="0.25">
      <c r="A6857" s="1">
        <v>43790</v>
      </c>
      <c r="B6857" s="1" t="str">
        <f t="shared" si="107"/>
        <v>2019M11</v>
      </c>
      <c r="C6857">
        <v>97.860000999999997</v>
      </c>
      <c r="D6857">
        <v>98.029999000000004</v>
      </c>
      <c r="E6857">
        <v>97.730002999999996</v>
      </c>
      <c r="F6857">
        <v>97.989998</v>
      </c>
      <c r="G6857">
        <v>97.989998</v>
      </c>
      <c r="H6857">
        <v>0</v>
      </c>
    </row>
    <row r="6858" spans="1:8" x14ac:dyDescent="0.25">
      <c r="A6858" s="1">
        <v>43791</v>
      </c>
      <c r="B6858" s="1" t="str">
        <f t="shared" si="107"/>
        <v>2019M11</v>
      </c>
      <c r="C6858">
        <v>97.93</v>
      </c>
      <c r="D6858">
        <v>98.309997999999993</v>
      </c>
      <c r="E6858">
        <v>97.839995999999999</v>
      </c>
      <c r="F6858">
        <v>98.269997000000004</v>
      </c>
      <c r="G6858">
        <v>98.269997000000004</v>
      </c>
      <c r="H6858">
        <v>0</v>
      </c>
    </row>
    <row r="6859" spans="1:8" x14ac:dyDescent="0.25">
      <c r="A6859" s="1">
        <v>43794</v>
      </c>
      <c r="B6859" s="1" t="str">
        <f t="shared" si="107"/>
        <v>2019M11</v>
      </c>
      <c r="C6859">
        <v>98.269997000000004</v>
      </c>
      <c r="D6859">
        <v>98.379997000000003</v>
      </c>
      <c r="E6859">
        <v>98.169998000000007</v>
      </c>
      <c r="F6859">
        <v>98.32</v>
      </c>
      <c r="G6859">
        <v>98.32</v>
      </c>
      <c r="H6859">
        <v>0</v>
      </c>
    </row>
    <row r="6860" spans="1:8" x14ac:dyDescent="0.25">
      <c r="A6860" s="1">
        <v>43795</v>
      </c>
      <c r="B6860" s="1" t="str">
        <f t="shared" si="107"/>
        <v>2019M11</v>
      </c>
      <c r="C6860">
        <v>98.330001999999993</v>
      </c>
      <c r="D6860">
        <v>98.379997000000003</v>
      </c>
      <c r="E6860">
        <v>98.230002999999996</v>
      </c>
      <c r="F6860">
        <v>98.25</v>
      </c>
      <c r="G6860">
        <v>98.25</v>
      </c>
      <c r="H6860">
        <v>0</v>
      </c>
    </row>
    <row r="6861" spans="1:8" x14ac:dyDescent="0.25">
      <c r="A6861" s="1">
        <v>43796</v>
      </c>
      <c r="B6861" s="1" t="str">
        <f t="shared" si="107"/>
        <v>2019M11</v>
      </c>
      <c r="C6861">
        <v>98.300003000000004</v>
      </c>
      <c r="D6861">
        <v>98.440002000000007</v>
      </c>
      <c r="E6861">
        <v>98.279999000000004</v>
      </c>
      <c r="F6861">
        <v>98.410004000000001</v>
      </c>
      <c r="G6861">
        <v>98.410004000000001</v>
      </c>
      <c r="H6861">
        <v>0</v>
      </c>
    </row>
    <row r="6862" spans="1:8" x14ac:dyDescent="0.25">
      <c r="A6862" s="1">
        <v>43798</v>
      </c>
      <c r="B6862" s="1" t="str">
        <f t="shared" si="107"/>
        <v>2019M11</v>
      </c>
      <c r="C6862">
        <v>98.349997999999999</v>
      </c>
      <c r="D6862">
        <v>98.540001000000004</v>
      </c>
      <c r="E6862">
        <v>98.230002999999996</v>
      </c>
      <c r="F6862">
        <v>98.269997000000004</v>
      </c>
      <c r="G6862">
        <v>98.269997000000004</v>
      </c>
      <c r="H6862">
        <v>0</v>
      </c>
    </row>
    <row r="6863" spans="1:8" x14ac:dyDescent="0.25">
      <c r="A6863" s="1">
        <v>43801</v>
      </c>
      <c r="B6863" s="1" t="str">
        <f t="shared" si="107"/>
        <v>2019M12</v>
      </c>
      <c r="C6863">
        <v>98.269997000000004</v>
      </c>
      <c r="D6863">
        <v>98.379997000000003</v>
      </c>
      <c r="E6863">
        <v>97.809997999999993</v>
      </c>
      <c r="F6863">
        <v>97.860000999999997</v>
      </c>
      <c r="G6863">
        <v>97.860000999999997</v>
      </c>
      <c r="H6863">
        <v>0</v>
      </c>
    </row>
    <row r="6864" spans="1:8" x14ac:dyDescent="0.25">
      <c r="A6864" s="1">
        <v>43802</v>
      </c>
      <c r="B6864" s="1" t="str">
        <f t="shared" si="107"/>
        <v>2019M12</v>
      </c>
      <c r="C6864">
        <v>97.889999000000003</v>
      </c>
      <c r="D6864">
        <v>97.940002000000007</v>
      </c>
      <c r="E6864">
        <v>97.639999000000003</v>
      </c>
      <c r="F6864">
        <v>97.739998</v>
      </c>
      <c r="G6864">
        <v>97.739998</v>
      </c>
      <c r="H6864">
        <v>0</v>
      </c>
    </row>
    <row r="6865" spans="1:8" x14ac:dyDescent="0.25">
      <c r="A6865" s="1">
        <v>43803</v>
      </c>
      <c r="B6865" s="1" t="str">
        <f t="shared" si="107"/>
        <v>2019M12</v>
      </c>
      <c r="C6865">
        <v>97.709998999999996</v>
      </c>
      <c r="D6865">
        <v>97.790001000000004</v>
      </c>
      <c r="E6865">
        <v>97.43</v>
      </c>
      <c r="F6865">
        <v>97.650002000000001</v>
      </c>
      <c r="G6865">
        <v>97.650002000000001</v>
      </c>
      <c r="H6865">
        <v>0</v>
      </c>
    </row>
    <row r="6866" spans="1:8" x14ac:dyDescent="0.25">
      <c r="A6866" s="1">
        <v>43804</v>
      </c>
      <c r="B6866" s="1" t="str">
        <f t="shared" si="107"/>
        <v>2019M12</v>
      </c>
      <c r="C6866">
        <v>97.589995999999999</v>
      </c>
      <c r="D6866">
        <v>97.599997999999999</v>
      </c>
      <c r="E6866">
        <v>97.360000999999997</v>
      </c>
      <c r="F6866">
        <v>97.410004000000001</v>
      </c>
      <c r="G6866">
        <v>97.410004000000001</v>
      </c>
      <c r="H6866">
        <v>0</v>
      </c>
    </row>
    <row r="6867" spans="1:8" x14ac:dyDescent="0.25">
      <c r="A6867" s="1">
        <v>43805</v>
      </c>
      <c r="B6867" s="1" t="str">
        <f t="shared" si="107"/>
        <v>2019M12</v>
      </c>
      <c r="C6867">
        <v>97.379997000000003</v>
      </c>
      <c r="D6867">
        <v>97.839995999999999</v>
      </c>
      <c r="E6867">
        <v>97.360000999999997</v>
      </c>
      <c r="F6867">
        <v>97.699996999999996</v>
      </c>
      <c r="G6867">
        <v>97.699996999999996</v>
      </c>
      <c r="H6867">
        <v>0</v>
      </c>
    </row>
    <row r="6868" spans="1:8" x14ac:dyDescent="0.25">
      <c r="A6868" s="1">
        <v>43808</v>
      </c>
      <c r="B6868" s="1" t="str">
        <f t="shared" si="107"/>
        <v>2019M12</v>
      </c>
      <c r="C6868">
        <v>97.68</v>
      </c>
      <c r="D6868">
        <v>97.720000999999996</v>
      </c>
      <c r="E6868">
        <v>97.559997999999993</v>
      </c>
      <c r="F6868">
        <v>97.639999000000003</v>
      </c>
      <c r="G6868">
        <v>97.639999000000003</v>
      </c>
      <c r="H6868">
        <v>0</v>
      </c>
    </row>
    <row r="6869" spans="1:8" x14ac:dyDescent="0.25">
      <c r="A6869" s="1">
        <v>43809</v>
      </c>
      <c r="B6869" s="1" t="str">
        <f t="shared" si="107"/>
        <v>2019M12</v>
      </c>
      <c r="C6869">
        <v>97.650002000000001</v>
      </c>
      <c r="D6869">
        <v>97.660004000000001</v>
      </c>
      <c r="E6869">
        <v>97.400002000000001</v>
      </c>
      <c r="F6869">
        <v>97.410004000000001</v>
      </c>
      <c r="G6869">
        <v>97.410004000000001</v>
      </c>
      <c r="H6869">
        <v>0</v>
      </c>
    </row>
    <row r="6870" spans="1:8" x14ac:dyDescent="0.25">
      <c r="A6870" s="1">
        <v>43810</v>
      </c>
      <c r="B6870" s="1" t="str">
        <f t="shared" si="107"/>
        <v>2019M12</v>
      </c>
      <c r="C6870">
        <v>97.510002</v>
      </c>
      <c r="D6870">
        <v>97.599997999999999</v>
      </c>
      <c r="E6870">
        <v>97.040001000000004</v>
      </c>
      <c r="F6870">
        <v>97.160004000000001</v>
      </c>
      <c r="G6870">
        <v>97.160004000000001</v>
      </c>
      <c r="H6870">
        <v>0</v>
      </c>
    </row>
    <row r="6871" spans="1:8" x14ac:dyDescent="0.25">
      <c r="A6871" s="1">
        <v>43811</v>
      </c>
      <c r="B6871" s="1" t="str">
        <f t="shared" si="107"/>
        <v>2019M12</v>
      </c>
      <c r="C6871">
        <v>97.080001999999993</v>
      </c>
      <c r="D6871">
        <v>97.519997000000004</v>
      </c>
      <c r="E6871">
        <v>97.040001000000004</v>
      </c>
      <c r="F6871">
        <v>97.400002000000001</v>
      </c>
      <c r="G6871">
        <v>97.400002000000001</v>
      </c>
      <c r="H6871">
        <v>0</v>
      </c>
    </row>
    <row r="6872" spans="1:8" x14ac:dyDescent="0.25">
      <c r="A6872" s="1">
        <v>43812</v>
      </c>
      <c r="B6872" s="1" t="str">
        <f t="shared" si="107"/>
        <v>2019M12</v>
      </c>
      <c r="C6872">
        <v>96.779999000000004</v>
      </c>
      <c r="D6872">
        <v>97.239998</v>
      </c>
      <c r="E6872">
        <v>96.720000999999996</v>
      </c>
      <c r="F6872">
        <v>97.169998000000007</v>
      </c>
      <c r="G6872">
        <v>97.169998000000007</v>
      </c>
      <c r="H6872">
        <v>0</v>
      </c>
    </row>
    <row r="6873" spans="1:8" x14ac:dyDescent="0.25">
      <c r="A6873" s="1">
        <v>43815</v>
      </c>
      <c r="B6873" s="1" t="str">
        <f t="shared" si="107"/>
        <v>2019M12</v>
      </c>
      <c r="C6873">
        <v>97.18</v>
      </c>
      <c r="D6873">
        <v>97.18</v>
      </c>
      <c r="E6873">
        <v>96.93</v>
      </c>
      <c r="F6873">
        <v>97.07</v>
      </c>
      <c r="G6873">
        <v>97.07</v>
      </c>
      <c r="H6873">
        <v>0</v>
      </c>
    </row>
    <row r="6874" spans="1:8" x14ac:dyDescent="0.25">
      <c r="A6874" s="1">
        <v>43816</v>
      </c>
      <c r="B6874" s="1" t="str">
        <f t="shared" si="107"/>
        <v>2019M12</v>
      </c>
      <c r="C6874">
        <v>97.139999000000003</v>
      </c>
      <c r="D6874">
        <v>97.300003000000004</v>
      </c>
      <c r="E6874">
        <v>97.029999000000004</v>
      </c>
      <c r="F6874">
        <v>97.209998999999996</v>
      </c>
      <c r="G6874">
        <v>97.209998999999996</v>
      </c>
      <c r="H6874">
        <v>0</v>
      </c>
    </row>
    <row r="6875" spans="1:8" x14ac:dyDescent="0.25">
      <c r="A6875" s="1">
        <v>43817</v>
      </c>
      <c r="B6875" s="1" t="str">
        <f t="shared" si="107"/>
        <v>2019M12</v>
      </c>
      <c r="C6875">
        <v>97.239998</v>
      </c>
      <c r="D6875">
        <v>97.480002999999996</v>
      </c>
      <c r="E6875">
        <v>97.220000999999996</v>
      </c>
      <c r="F6875">
        <v>97.410004000000001</v>
      </c>
      <c r="G6875">
        <v>97.410004000000001</v>
      </c>
      <c r="H6875">
        <v>0</v>
      </c>
    </row>
    <row r="6876" spans="1:8" x14ac:dyDescent="0.25">
      <c r="A6876" s="1">
        <v>43818</v>
      </c>
      <c r="B6876" s="1" t="str">
        <f t="shared" si="107"/>
        <v>2019M12</v>
      </c>
      <c r="C6876">
        <v>97.400002000000001</v>
      </c>
      <c r="D6876">
        <v>97.489998</v>
      </c>
      <c r="E6876">
        <v>97.220000999999996</v>
      </c>
      <c r="F6876">
        <v>97.419998000000007</v>
      </c>
      <c r="G6876">
        <v>97.419998000000007</v>
      </c>
      <c r="H6876">
        <v>0</v>
      </c>
    </row>
    <row r="6877" spans="1:8" x14ac:dyDescent="0.25">
      <c r="A6877" s="1">
        <v>43819</v>
      </c>
      <c r="B6877" s="1" t="str">
        <f t="shared" si="107"/>
        <v>2019M12</v>
      </c>
      <c r="C6877">
        <v>97.400002000000001</v>
      </c>
      <c r="D6877">
        <v>97.760002</v>
      </c>
      <c r="E6877">
        <v>97.379997000000003</v>
      </c>
      <c r="F6877">
        <v>97.709998999999996</v>
      </c>
      <c r="G6877">
        <v>97.709998999999996</v>
      </c>
      <c r="H6877">
        <v>0</v>
      </c>
    </row>
    <row r="6878" spans="1:8" x14ac:dyDescent="0.25">
      <c r="A6878" s="1">
        <v>43822</v>
      </c>
      <c r="B6878" s="1" t="str">
        <f t="shared" si="107"/>
        <v>2019M12</v>
      </c>
      <c r="C6878">
        <v>97.669998000000007</v>
      </c>
      <c r="D6878">
        <v>97.82</v>
      </c>
      <c r="E6878">
        <v>97.580001999999993</v>
      </c>
      <c r="F6878">
        <v>97.660004000000001</v>
      </c>
      <c r="G6878">
        <v>97.660004000000001</v>
      </c>
      <c r="H6878">
        <v>0</v>
      </c>
    </row>
    <row r="6879" spans="1:8" x14ac:dyDescent="0.25">
      <c r="A6879" s="1">
        <v>43823</v>
      </c>
      <c r="B6879" s="1" t="str">
        <f t="shared" si="107"/>
        <v>2019M12</v>
      </c>
      <c r="C6879">
        <v>97.660004000000001</v>
      </c>
      <c r="D6879">
        <v>97.800003000000004</v>
      </c>
      <c r="E6879">
        <v>97.620002999999997</v>
      </c>
      <c r="F6879">
        <v>97.650002000000001</v>
      </c>
      <c r="G6879">
        <v>97.650002000000001</v>
      </c>
      <c r="H6879">
        <v>0</v>
      </c>
    </row>
    <row r="6880" spans="1:8" x14ac:dyDescent="0.25">
      <c r="A6880" s="1">
        <v>43825</v>
      </c>
      <c r="B6880" s="1" t="str">
        <f t="shared" si="107"/>
        <v>2019M12</v>
      </c>
      <c r="C6880">
        <v>97.629997000000003</v>
      </c>
      <c r="D6880">
        <v>97.709998999999996</v>
      </c>
      <c r="E6880">
        <v>97.489998</v>
      </c>
      <c r="F6880">
        <v>97.589995999999999</v>
      </c>
      <c r="G6880">
        <v>97.589995999999999</v>
      </c>
      <c r="H6880">
        <v>0</v>
      </c>
    </row>
    <row r="6881" spans="1:8" x14ac:dyDescent="0.25">
      <c r="A6881" s="1">
        <v>43826</v>
      </c>
      <c r="B6881" s="1" t="str">
        <f t="shared" si="107"/>
        <v>2019M12</v>
      </c>
      <c r="C6881">
        <v>97.540001000000004</v>
      </c>
      <c r="D6881">
        <v>97.550003000000004</v>
      </c>
      <c r="E6881">
        <v>96.919998000000007</v>
      </c>
      <c r="F6881">
        <v>96.919998000000007</v>
      </c>
      <c r="G6881">
        <v>96.919998000000007</v>
      </c>
      <c r="H6881">
        <v>0</v>
      </c>
    </row>
    <row r="6882" spans="1:8" x14ac:dyDescent="0.25">
      <c r="A6882" s="1">
        <v>43829</v>
      </c>
      <c r="B6882" s="1" t="str">
        <f t="shared" si="107"/>
        <v>2019M12</v>
      </c>
      <c r="C6882">
        <v>97</v>
      </c>
      <c r="D6882">
        <v>97</v>
      </c>
      <c r="E6882">
        <v>96.610000999999997</v>
      </c>
      <c r="F6882">
        <v>96.739998</v>
      </c>
      <c r="G6882">
        <v>96.739998</v>
      </c>
      <c r="H6882">
        <v>0</v>
      </c>
    </row>
    <row r="6883" spans="1:8" x14ac:dyDescent="0.25">
      <c r="A6883" s="1">
        <v>43830</v>
      </c>
      <c r="B6883" s="1" t="str">
        <f t="shared" si="107"/>
        <v>2019M12</v>
      </c>
      <c r="C6883">
        <v>96.730002999999996</v>
      </c>
      <c r="D6883">
        <v>96.730002999999996</v>
      </c>
      <c r="E6883">
        <v>96.360000999999997</v>
      </c>
      <c r="F6883">
        <v>96.389999000000003</v>
      </c>
      <c r="G6883">
        <v>96.389999000000003</v>
      </c>
      <c r="H6883">
        <v>0</v>
      </c>
    </row>
    <row r="6884" spans="1:8" x14ac:dyDescent="0.25">
      <c r="A6884" s="1">
        <v>43832</v>
      </c>
      <c r="B6884" s="1" t="str">
        <f t="shared" si="107"/>
        <v>2020M1</v>
      </c>
      <c r="C6884">
        <v>96.480002999999996</v>
      </c>
      <c r="D6884">
        <v>96.870002999999997</v>
      </c>
      <c r="E6884">
        <v>96.43</v>
      </c>
      <c r="F6884">
        <v>96.849997999999999</v>
      </c>
      <c r="G6884">
        <v>96.849997999999999</v>
      </c>
      <c r="H6884">
        <v>0</v>
      </c>
    </row>
    <row r="6885" spans="1:8" x14ac:dyDescent="0.25">
      <c r="A6885" s="1">
        <v>43833</v>
      </c>
      <c r="B6885" s="1" t="str">
        <f t="shared" si="107"/>
        <v>2020M1</v>
      </c>
      <c r="C6885">
        <v>96.790001000000004</v>
      </c>
      <c r="D6885">
        <v>97.110000999999997</v>
      </c>
      <c r="E6885">
        <v>96.709998999999996</v>
      </c>
      <c r="F6885">
        <v>96.839995999999999</v>
      </c>
      <c r="G6885">
        <v>96.839995999999999</v>
      </c>
      <c r="H6885">
        <v>0</v>
      </c>
    </row>
    <row r="6886" spans="1:8" x14ac:dyDescent="0.25">
      <c r="A6886" s="1">
        <v>43836</v>
      </c>
      <c r="B6886" s="1" t="str">
        <f t="shared" si="107"/>
        <v>2020M1</v>
      </c>
      <c r="C6886">
        <v>96.900002000000001</v>
      </c>
      <c r="D6886">
        <v>96.900002000000001</v>
      </c>
      <c r="E6886">
        <v>96.540001000000004</v>
      </c>
      <c r="F6886">
        <v>96.669998000000007</v>
      </c>
      <c r="G6886">
        <v>96.669998000000007</v>
      </c>
      <c r="H6886">
        <v>0</v>
      </c>
    </row>
    <row r="6887" spans="1:8" x14ac:dyDescent="0.25">
      <c r="A6887" s="1">
        <v>43837</v>
      </c>
      <c r="B6887" s="1" t="str">
        <f t="shared" si="107"/>
        <v>2020M1</v>
      </c>
      <c r="C6887">
        <v>96.650002000000001</v>
      </c>
      <c r="D6887">
        <v>97.089995999999999</v>
      </c>
      <c r="E6887">
        <v>96.620002999999997</v>
      </c>
      <c r="F6887">
        <v>96.980002999999996</v>
      </c>
      <c r="G6887">
        <v>96.980002999999996</v>
      </c>
      <c r="H6887">
        <v>0</v>
      </c>
    </row>
    <row r="6888" spans="1:8" x14ac:dyDescent="0.25">
      <c r="A6888" s="1">
        <v>43838</v>
      </c>
      <c r="B6888" s="1" t="str">
        <f t="shared" si="107"/>
        <v>2020M1</v>
      </c>
      <c r="C6888">
        <v>96.830001999999993</v>
      </c>
      <c r="D6888">
        <v>97.330001999999993</v>
      </c>
      <c r="E6888">
        <v>96.82</v>
      </c>
      <c r="F6888">
        <v>97.300003000000004</v>
      </c>
      <c r="G6888">
        <v>97.300003000000004</v>
      </c>
      <c r="H6888">
        <v>0</v>
      </c>
    </row>
    <row r="6889" spans="1:8" x14ac:dyDescent="0.25">
      <c r="A6889" s="1">
        <v>43839</v>
      </c>
      <c r="B6889" s="1" t="str">
        <f t="shared" si="107"/>
        <v>2020M1</v>
      </c>
      <c r="C6889">
        <v>97.269997000000004</v>
      </c>
      <c r="D6889">
        <v>97.559997999999993</v>
      </c>
      <c r="E6889">
        <v>97.25</v>
      </c>
      <c r="F6889">
        <v>97.449996999999996</v>
      </c>
      <c r="G6889">
        <v>97.449996999999996</v>
      </c>
      <c r="H6889">
        <v>0</v>
      </c>
    </row>
    <row r="6890" spans="1:8" x14ac:dyDescent="0.25">
      <c r="A6890" s="1">
        <v>43840</v>
      </c>
      <c r="B6890" s="1" t="str">
        <f t="shared" si="107"/>
        <v>2020M1</v>
      </c>
      <c r="C6890">
        <v>97.43</v>
      </c>
      <c r="D6890">
        <v>97.580001999999993</v>
      </c>
      <c r="E6890">
        <v>97.300003000000004</v>
      </c>
      <c r="F6890">
        <v>97.360000999999997</v>
      </c>
      <c r="G6890">
        <v>97.360000999999997</v>
      </c>
      <c r="H6890">
        <v>0</v>
      </c>
    </row>
    <row r="6891" spans="1:8" x14ac:dyDescent="0.25">
      <c r="A6891" s="1">
        <v>43843</v>
      </c>
      <c r="B6891" s="1" t="str">
        <f t="shared" si="107"/>
        <v>2020M1</v>
      </c>
      <c r="C6891">
        <v>97.349997999999999</v>
      </c>
      <c r="D6891">
        <v>97.529999000000004</v>
      </c>
      <c r="E6891">
        <v>97.309997999999993</v>
      </c>
      <c r="F6891">
        <v>97.349997999999999</v>
      </c>
      <c r="G6891">
        <v>97.349997999999999</v>
      </c>
      <c r="H6891">
        <v>0</v>
      </c>
    </row>
    <row r="6892" spans="1:8" x14ac:dyDescent="0.25">
      <c r="A6892" s="1">
        <v>43844</v>
      </c>
      <c r="B6892" s="1" t="str">
        <f t="shared" si="107"/>
        <v>2020M1</v>
      </c>
      <c r="C6892">
        <v>97.360000999999997</v>
      </c>
      <c r="D6892">
        <v>97.559997999999993</v>
      </c>
      <c r="E6892">
        <v>97.330001999999993</v>
      </c>
      <c r="F6892">
        <v>97.370002999999997</v>
      </c>
      <c r="G6892">
        <v>97.370002999999997</v>
      </c>
      <c r="H6892">
        <v>0</v>
      </c>
    </row>
    <row r="6893" spans="1:8" x14ac:dyDescent="0.25">
      <c r="A6893" s="1">
        <v>43845</v>
      </c>
      <c r="B6893" s="1" t="str">
        <f t="shared" si="107"/>
        <v>2020M1</v>
      </c>
      <c r="C6893">
        <v>97.379997000000003</v>
      </c>
      <c r="D6893">
        <v>97.440002000000007</v>
      </c>
      <c r="E6893">
        <v>97.160004000000001</v>
      </c>
      <c r="F6893">
        <v>97.230002999999996</v>
      </c>
      <c r="G6893">
        <v>97.230002999999996</v>
      </c>
      <c r="H6893">
        <v>0</v>
      </c>
    </row>
    <row r="6894" spans="1:8" x14ac:dyDescent="0.25">
      <c r="A6894" s="1">
        <v>43846</v>
      </c>
      <c r="B6894" s="1" t="str">
        <f t="shared" si="107"/>
        <v>2020M1</v>
      </c>
      <c r="C6894">
        <v>97.18</v>
      </c>
      <c r="D6894">
        <v>97.360000999999997</v>
      </c>
      <c r="E6894">
        <v>97.089995999999999</v>
      </c>
      <c r="F6894">
        <v>97.32</v>
      </c>
      <c r="G6894">
        <v>97.32</v>
      </c>
      <c r="H6894">
        <v>0</v>
      </c>
    </row>
    <row r="6895" spans="1:8" x14ac:dyDescent="0.25">
      <c r="A6895" s="1">
        <v>43847</v>
      </c>
      <c r="B6895" s="1" t="str">
        <f t="shared" si="107"/>
        <v>2020M1</v>
      </c>
      <c r="C6895">
        <v>97.309997999999993</v>
      </c>
      <c r="D6895">
        <v>97.660004000000001</v>
      </c>
      <c r="E6895">
        <v>97.269997000000004</v>
      </c>
      <c r="F6895">
        <v>97.610000999999997</v>
      </c>
      <c r="G6895">
        <v>97.610000999999997</v>
      </c>
      <c r="H6895">
        <v>0</v>
      </c>
    </row>
    <row r="6896" spans="1:8" x14ac:dyDescent="0.25">
      <c r="A6896" s="1">
        <v>43851</v>
      </c>
      <c r="B6896" s="1" t="str">
        <f t="shared" si="107"/>
        <v>2020M1</v>
      </c>
      <c r="C6896">
        <v>97.629997000000003</v>
      </c>
      <c r="D6896">
        <v>97.660004000000001</v>
      </c>
      <c r="E6896">
        <v>97.389999000000003</v>
      </c>
      <c r="F6896">
        <v>97.529999000000004</v>
      </c>
      <c r="G6896">
        <v>97.529999000000004</v>
      </c>
      <c r="H6896">
        <v>0</v>
      </c>
    </row>
    <row r="6897" spans="1:8" x14ac:dyDescent="0.25">
      <c r="A6897" s="1">
        <v>43852</v>
      </c>
      <c r="B6897" s="1" t="str">
        <f t="shared" si="107"/>
        <v>2020M1</v>
      </c>
      <c r="C6897">
        <v>97.620002999999997</v>
      </c>
      <c r="D6897">
        <v>97.690002000000007</v>
      </c>
      <c r="E6897">
        <v>97.440002000000007</v>
      </c>
      <c r="F6897">
        <v>97.529999000000004</v>
      </c>
      <c r="G6897">
        <v>97.529999000000004</v>
      </c>
      <c r="H6897">
        <v>0</v>
      </c>
    </row>
    <row r="6898" spans="1:8" x14ac:dyDescent="0.25">
      <c r="A6898" s="1">
        <v>43853</v>
      </c>
      <c r="B6898" s="1" t="str">
        <f t="shared" si="107"/>
        <v>2020M1</v>
      </c>
      <c r="C6898">
        <v>97.480002999999996</v>
      </c>
      <c r="D6898">
        <v>97.800003000000004</v>
      </c>
      <c r="E6898">
        <v>97.43</v>
      </c>
      <c r="F6898">
        <v>97.690002000000007</v>
      </c>
      <c r="G6898">
        <v>97.690002000000007</v>
      </c>
      <c r="H6898">
        <v>0</v>
      </c>
    </row>
    <row r="6899" spans="1:8" x14ac:dyDescent="0.25">
      <c r="A6899" s="1">
        <v>43854</v>
      </c>
      <c r="B6899" s="1" t="str">
        <f t="shared" si="107"/>
        <v>2020M1</v>
      </c>
      <c r="C6899">
        <v>97.720000999999996</v>
      </c>
      <c r="D6899">
        <v>97.949996999999996</v>
      </c>
      <c r="E6899">
        <v>97.669998000000007</v>
      </c>
      <c r="F6899">
        <v>97.849997999999999</v>
      </c>
      <c r="G6899">
        <v>97.849997999999999</v>
      </c>
      <c r="H6899">
        <v>0</v>
      </c>
    </row>
    <row r="6900" spans="1:8" x14ac:dyDescent="0.25">
      <c r="A6900" s="1">
        <v>43857</v>
      </c>
      <c r="B6900" s="1" t="str">
        <f t="shared" si="107"/>
        <v>2020M1</v>
      </c>
      <c r="C6900">
        <v>97.879997000000003</v>
      </c>
      <c r="D6900">
        <v>98</v>
      </c>
      <c r="E6900">
        <v>97.779999000000004</v>
      </c>
      <c r="F6900">
        <v>97.959998999999996</v>
      </c>
      <c r="G6900">
        <v>97.959998999999996</v>
      </c>
      <c r="H6900">
        <v>0</v>
      </c>
    </row>
    <row r="6901" spans="1:8" x14ac:dyDescent="0.25">
      <c r="A6901" s="1">
        <v>43858</v>
      </c>
      <c r="B6901" s="1" t="str">
        <f t="shared" si="107"/>
        <v>2020M1</v>
      </c>
      <c r="C6901">
        <v>97.949996999999996</v>
      </c>
      <c r="D6901">
        <v>98.160004000000001</v>
      </c>
      <c r="E6901">
        <v>97.900002000000001</v>
      </c>
      <c r="F6901">
        <v>98.019997000000004</v>
      </c>
      <c r="G6901">
        <v>98.019997000000004</v>
      </c>
      <c r="H6901">
        <v>0</v>
      </c>
    </row>
    <row r="6902" spans="1:8" x14ac:dyDescent="0.25">
      <c r="A6902" s="1">
        <v>43859</v>
      </c>
      <c r="B6902" s="1" t="str">
        <f t="shared" si="107"/>
        <v>2020M1</v>
      </c>
      <c r="C6902">
        <v>97.949996999999996</v>
      </c>
      <c r="D6902">
        <v>98.190002000000007</v>
      </c>
      <c r="E6902">
        <v>97.940002000000007</v>
      </c>
      <c r="F6902">
        <v>97.989998</v>
      </c>
      <c r="G6902">
        <v>97.989998</v>
      </c>
      <c r="H6902">
        <v>0</v>
      </c>
    </row>
    <row r="6903" spans="1:8" x14ac:dyDescent="0.25">
      <c r="A6903" s="1">
        <v>43860</v>
      </c>
      <c r="B6903" s="1" t="str">
        <f t="shared" si="107"/>
        <v>2020M1</v>
      </c>
      <c r="C6903">
        <v>98.029999000000004</v>
      </c>
      <c r="D6903">
        <v>98.07</v>
      </c>
      <c r="E6903">
        <v>97.790001000000004</v>
      </c>
      <c r="F6903">
        <v>97.870002999999997</v>
      </c>
      <c r="G6903">
        <v>97.870002999999997</v>
      </c>
      <c r="H6903">
        <v>0</v>
      </c>
    </row>
    <row r="6904" spans="1:8" x14ac:dyDescent="0.25">
      <c r="A6904" s="1">
        <v>43861</v>
      </c>
      <c r="B6904" s="1" t="str">
        <f t="shared" si="107"/>
        <v>2020M1</v>
      </c>
      <c r="C6904">
        <v>97.870002999999997</v>
      </c>
      <c r="D6904">
        <v>97.970000999999996</v>
      </c>
      <c r="E6904">
        <v>97.360000999999997</v>
      </c>
      <c r="F6904">
        <v>97.389999000000003</v>
      </c>
      <c r="G6904">
        <v>97.389999000000003</v>
      </c>
      <c r="H6904">
        <v>0</v>
      </c>
    </row>
    <row r="6905" spans="1:8" x14ac:dyDescent="0.25">
      <c r="A6905" s="1">
        <v>43864</v>
      </c>
      <c r="B6905" s="1" t="str">
        <f t="shared" si="107"/>
        <v>2020M2</v>
      </c>
      <c r="C6905">
        <v>97.370002999999997</v>
      </c>
      <c r="D6905">
        <v>97.889999000000003</v>
      </c>
      <c r="E6905">
        <v>97.370002999999997</v>
      </c>
      <c r="F6905">
        <v>97.800003000000004</v>
      </c>
      <c r="G6905">
        <v>97.800003000000004</v>
      </c>
      <c r="H6905">
        <v>0</v>
      </c>
    </row>
    <row r="6906" spans="1:8" x14ac:dyDescent="0.25">
      <c r="A6906" s="1">
        <v>43865</v>
      </c>
      <c r="B6906" s="1" t="str">
        <f t="shared" si="107"/>
        <v>2020M2</v>
      </c>
      <c r="C6906">
        <v>97.82</v>
      </c>
      <c r="D6906">
        <v>98.010002</v>
      </c>
      <c r="E6906">
        <v>97.790001000000004</v>
      </c>
      <c r="F6906">
        <v>97.959998999999996</v>
      </c>
      <c r="G6906">
        <v>97.959998999999996</v>
      </c>
      <c r="H6906">
        <v>0</v>
      </c>
    </row>
    <row r="6907" spans="1:8" x14ac:dyDescent="0.25">
      <c r="A6907" s="1">
        <v>43866</v>
      </c>
      <c r="B6907" s="1" t="str">
        <f t="shared" si="107"/>
        <v>2020M2</v>
      </c>
      <c r="C6907">
        <v>97.940002000000007</v>
      </c>
      <c r="D6907">
        <v>98.32</v>
      </c>
      <c r="E6907">
        <v>97.900002000000001</v>
      </c>
      <c r="F6907">
        <v>98.269997000000004</v>
      </c>
      <c r="G6907">
        <v>98.269997000000004</v>
      </c>
      <c r="H6907">
        <v>0</v>
      </c>
    </row>
    <row r="6908" spans="1:8" x14ac:dyDescent="0.25">
      <c r="A6908" s="1">
        <v>43867</v>
      </c>
      <c r="B6908" s="1" t="str">
        <f t="shared" si="107"/>
        <v>2020M2</v>
      </c>
      <c r="C6908">
        <v>98.290001000000004</v>
      </c>
      <c r="D6908">
        <v>98.57</v>
      </c>
      <c r="E6908">
        <v>98.209998999999996</v>
      </c>
      <c r="F6908">
        <v>98.5</v>
      </c>
      <c r="G6908">
        <v>98.5</v>
      </c>
      <c r="H6908">
        <v>0</v>
      </c>
    </row>
    <row r="6909" spans="1:8" x14ac:dyDescent="0.25">
      <c r="A6909" s="1">
        <v>43868</v>
      </c>
      <c r="B6909" s="1" t="str">
        <f t="shared" si="107"/>
        <v>2020M2</v>
      </c>
      <c r="C6909">
        <v>98.459998999999996</v>
      </c>
      <c r="D6909">
        <v>98.709998999999996</v>
      </c>
      <c r="E6909">
        <v>98.419998000000007</v>
      </c>
      <c r="F6909">
        <v>98.68</v>
      </c>
      <c r="G6909">
        <v>98.68</v>
      </c>
      <c r="H6909">
        <v>0</v>
      </c>
    </row>
    <row r="6910" spans="1:8" x14ac:dyDescent="0.25">
      <c r="A6910" s="1">
        <v>43871</v>
      </c>
      <c r="B6910" s="1" t="str">
        <f t="shared" si="107"/>
        <v>2020M2</v>
      </c>
      <c r="C6910">
        <v>98.699996999999996</v>
      </c>
      <c r="D6910">
        <v>98.879997000000003</v>
      </c>
      <c r="E6910">
        <v>98.599997999999999</v>
      </c>
      <c r="F6910">
        <v>98.830001999999993</v>
      </c>
      <c r="G6910">
        <v>98.830001999999993</v>
      </c>
      <c r="H6910">
        <v>0</v>
      </c>
    </row>
    <row r="6911" spans="1:8" x14ac:dyDescent="0.25">
      <c r="A6911" s="1">
        <v>43872</v>
      </c>
      <c r="B6911" s="1" t="str">
        <f t="shared" si="107"/>
        <v>2020M2</v>
      </c>
      <c r="C6911">
        <v>98.860000999999997</v>
      </c>
      <c r="D6911">
        <v>98.949996999999996</v>
      </c>
      <c r="E6911">
        <v>98.709998999999996</v>
      </c>
      <c r="F6911">
        <v>98.720000999999996</v>
      </c>
      <c r="G6911">
        <v>98.720000999999996</v>
      </c>
      <c r="H6911">
        <v>0</v>
      </c>
    </row>
    <row r="6912" spans="1:8" x14ac:dyDescent="0.25">
      <c r="A6912" s="1">
        <v>43873</v>
      </c>
      <c r="B6912" s="1" t="str">
        <f t="shared" si="107"/>
        <v>2020M2</v>
      </c>
      <c r="C6912">
        <v>98.769997000000004</v>
      </c>
      <c r="D6912">
        <v>99.050003000000004</v>
      </c>
      <c r="E6912">
        <v>98.709998999999996</v>
      </c>
      <c r="F6912">
        <v>99.050003000000004</v>
      </c>
      <c r="G6912">
        <v>99.050003000000004</v>
      </c>
      <c r="H6912">
        <v>0</v>
      </c>
    </row>
    <row r="6913" spans="1:8" x14ac:dyDescent="0.25">
      <c r="A6913" s="1">
        <v>43874</v>
      </c>
      <c r="B6913" s="1" t="str">
        <f t="shared" si="107"/>
        <v>2020M2</v>
      </c>
      <c r="C6913">
        <v>98.989998</v>
      </c>
      <c r="D6913">
        <v>99.110000999999997</v>
      </c>
      <c r="E6913">
        <v>98.849997999999999</v>
      </c>
      <c r="F6913">
        <v>99.07</v>
      </c>
      <c r="G6913">
        <v>99.07</v>
      </c>
      <c r="H6913">
        <v>0</v>
      </c>
    </row>
    <row r="6914" spans="1:8" x14ac:dyDescent="0.25">
      <c r="A6914" s="1">
        <v>43875</v>
      </c>
      <c r="B6914" s="1" t="str">
        <f t="shared" si="107"/>
        <v>2020M2</v>
      </c>
      <c r="C6914">
        <v>99.120002999999997</v>
      </c>
      <c r="D6914">
        <v>99.160004000000001</v>
      </c>
      <c r="E6914">
        <v>99</v>
      </c>
      <c r="F6914">
        <v>99.120002999999997</v>
      </c>
      <c r="G6914">
        <v>99.120002999999997</v>
      </c>
      <c r="H6914">
        <v>0</v>
      </c>
    </row>
    <row r="6915" spans="1:8" x14ac:dyDescent="0.25">
      <c r="A6915" s="1">
        <v>43879</v>
      </c>
      <c r="B6915" s="1" t="str">
        <f t="shared" ref="B6915:B6978" si="108">YEAR(A6915)&amp;"M"&amp;MONTH(A6915)</f>
        <v>2020M2</v>
      </c>
      <c r="C6915">
        <v>99.190002000000007</v>
      </c>
      <c r="D6915">
        <v>99.470000999999996</v>
      </c>
      <c r="E6915">
        <v>99.139999000000003</v>
      </c>
      <c r="F6915">
        <v>99.459998999999996</v>
      </c>
      <c r="G6915">
        <v>99.459998999999996</v>
      </c>
      <c r="H6915">
        <v>0</v>
      </c>
    </row>
    <row r="6916" spans="1:8" x14ac:dyDescent="0.25">
      <c r="A6916" s="1">
        <v>43880</v>
      </c>
      <c r="B6916" s="1" t="str">
        <f t="shared" si="108"/>
        <v>2020M2</v>
      </c>
      <c r="C6916">
        <v>99.43</v>
      </c>
      <c r="D6916">
        <v>99.720000999999996</v>
      </c>
      <c r="E6916">
        <v>99.379997000000003</v>
      </c>
      <c r="F6916">
        <v>99.599997999999999</v>
      </c>
      <c r="G6916">
        <v>99.599997999999999</v>
      </c>
      <c r="H6916">
        <v>0</v>
      </c>
    </row>
    <row r="6917" spans="1:8" x14ac:dyDescent="0.25">
      <c r="A6917" s="1">
        <v>43881</v>
      </c>
      <c r="B6917" s="1" t="str">
        <f t="shared" si="108"/>
        <v>2020M2</v>
      </c>
      <c r="C6917">
        <v>99.540001000000004</v>
      </c>
      <c r="D6917">
        <v>99.910004000000001</v>
      </c>
      <c r="E6917">
        <v>99.529999000000004</v>
      </c>
      <c r="F6917">
        <v>99.870002999999997</v>
      </c>
      <c r="G6917">
        <v>99.870002999999997</v>
      </c>
      <c r="H6917">
        <v>0</v>
      </c>
    </row>
    <row r="6918" spans="1:8" x14ac:dyDescent="0.25">
      <c r="A6918" s="1">
        <v>43882</v>
      </c>
      <c r="B6918" s="1" t="str">
        <f t="shared" si="108"/>
        <v>2020M2</v>
      </c>
      <c r="C6918">
        <v>99.860000999999997</v>
      </c>
      <c r="D6918">
        <v>99.870002999999997</v>
      </c>
      <c r="E6918">
        <v>99.230002999999996</v>
      </c>
      <c r="F6918">
        <v>99.260002</v>
      </c>
      <c r="G6918">
        <v>99.260002</v>
      </c>
      <c r="H6918">
        <v>0</v>
      </c>
    </row>
    <row r="6919" spans="1:8" x14ac:dyDescent="0.25">
      <c r="A6919" s="1">
        <v>43885</v>
      </c>
      <c r="B6919" s="1" t="str">
        <f t="shared" si="108"/>
        <v>2020M2</v>
      </c>
      <c r="C6919">
        <v>99.339995999999999</v>
      </c>
      <c r="D6919">
        <v>99.639999000000003</v>
      </c>
      <c r="E6919">
        <v>99.110000999999997</v>
      </c>
      <c r="F6919">
        <v>99.290001000000004</v>
      </c>
      <c r="G6919">
        <v>99.290001000000004</v>
      </c>
      <c r="H6919">
        <v>0</v>
      </c>
    </row>
    <row r="6920" spans="1:8" x14ac:dyDescent="0.25">
      <c r="A6920" s="1">
        <v>43886</v>
      </c>
      <c r="B6920" s="1" t="str">
        <f t="shared" si="108"/>
        <v>2020M2</v>
      </c>
      <c r="C6920">
        <v>99.330001999999993</v>
      </c>
      <c r="D6920">
        <v>99.389999000000003</v>
      </c>
      <c r="E6920">
        <v>98.879997000000003</v>
      </c>
      <c r="F6920">
        <v>98.970000999999996</v>
      </c>
      <c r="G6920">
        <v>98.970000999999996</v>
      </c>
      <c r="H6920">
        <v>0</v>
      </c>
    </row>
    <row r="6921" spans="1:8" x14ac:dyDescent="0.25">
      <c r="A6921" s="1">
        <v>43887</v>
      </c>
      <c r="B6921" s="1" t="str">
        <f t="shared" si="108"/>
        <v>2020M2</v>
      </c>
      <c r="C6921">
        <v>99.080001999999993</v>
      </c>
      <c r="D6921">
        <v>99.269997000000004</v>
      </c>
      <c r="E6921">
        <v>98.910004000000001</v>
      </c>
      <c r="F6921">
        <v>99</v>
      </c>
      <c r="G6921">
        <v>99</v>
      </c>
      <c r="H6921">
        <v>0</v>
      </c>
    </row>
    <row r="6922" spans="1:8" x14ac:dyDescent="0.25">
      <c r="A6922" s="1">
        <v>43888</v>
      </c>
      <c r="B6922" s="1" t="str">
        <f t="shared" si="108"/>
        <v>2020M2</v>
      </c>
      <c r="C6922">
        <v>99.019997000000004</v>
      </c>
      <c r="D6922">
        <v>99.050003000000004</v>
      </c>
      <c r="E6922">
        <v>98.360000999999997</v>
      </c>
      <c r="F6922">
        <v>98.440002000000007</v>
      </c>
      <c r="G6922">
        <v>98.440002000000007</v>
      </c>
      <c r="H6922">
        <v>0</v>
      </c>
    </row>
    <row r="6923" spans="1:8" x14ac:dyDescent="0.25">
      <c r="A6923" s="1">
        <v>43889</v>
      </c>
      <c r="B6923" s="1" t="str">
        <f t="shared" si="108"/>
        <v>2020M2</v>
      </c>
      <c r="C6923">
        <v>98.419998000000007</v>
      </c>
      <c r="D6923">
        <v>98.660004000000001</v>
      </c>
      <c r="E6923">
        <v>97.959998999999996</v>
      </c>
      <c r="F6923">
        <v>98.129997000000003</v>
      </c>
      <c r="G6923">
        <v>98.129997000000003</v>
      </c>
      <c r="H6923">
        <v>0</v>
      </c>
    </row>
    <row r="6924" spans="1:8" x14ac:dyDescent="0.25">
      <c r="A6924" s="1">
        <v>43892</v>
      </c>
      <c r="B6924" s="1" t="str">
        <f t="shared" si="108"/>
        <v>2020M3</v>
      </c>
      <c r="C6924">
        <v>98.080001999999993</v>
      </c>
      <c r="D6924">
        <v>98.089995999999999</v>
      </c>
      <c r="E6924">
        <v>97.18</v>
      </c>
      <c r="F6924">
        <v>97.360000999999997</v>
      </c>
      <c r="G6924">
        <v>97.360000999999997</v>
      </c>
      <c r="H6924">
        <v>0</v>
      </c>
    </row>
    <row r="6925" spans="1:8" x14ac:dyDescent="0.25">
      <c r="A6925" s="1">
        <v>43893</v>
      </c>
      <c r="B6925" s="1" t="str">
        <f t="shared" si="108"/>
        <v>2020M3</v>
      </c>
      <c r="C6925">
        <v>97.559997999999993</v>
      </c>
      <c r="D6925">
        <v>97.699996999999996</v>
      </c>
      <c r="E6925">
        <v>96.980002999999996</v>
      </c>
      <c r="F6925">
        <v>97.150002000000001</v>
      </c>
      <c r="G6925">
        <v>97.150002000000001</v>
      </c>
      <c r="H6925">
        <v>0</v>
      </c>
    </row>
    <row r="6926" spans="1:8" x14ac:dyDescent="0.25">
      <c r="A6926" s="1">
        <v>43894</v>
      </c>
      <c r="B6926" s="1" t="str">
        <f t="shared" si="108"/>
        <v>2020M3</v>
      </c>
      <c r="C6926">
        <v>97.169998000000007</v>
      </c>
      <c r="D6926">
        <v>97.589995999999999</v>
      </c>
      <c r="E6926">
        <v>97.120002999999997</v>
      </c>
      <c r="F6926">
        <v>97.339995999999999</v>
      </c>
      <c r="G6926">
        <v>97.339995999999999</v>
      </c>
      <c r="H6926">
        <v>0</v>
      </c>
    </row>
    <row r="6927" spans="1:8" x14ac:dyDescent="0.25">
      <c r="A6927" s="1">
        <v>43895</v>
      </c>
      <c r="B6927" s="1" t="str">
        <f t="shared" si="108"/>
        <v>2020M3</v>
      </c>
      <c r="C6927">
        <v>97.379997000000003</v>
      </c>
      <c r="D6927">
        <v>97.440002000000007</v>
      </c>
      <c r="E6927">
        <v>96.519997000000004</v>
      </c>
      <c r="F6927">
        <v>96.82</v>
      </c>
      <c r="G6927">
        <v>96.82</v>
      </c>
      <c r="H6927">
        <v>0</v>
      </c>
    </row>
    <row r="6928" spans="1:8" x14ac:dyDescent="0.25">
      <c r="A6928" s="1">
        <v>43896</v>
      </c>
      <c r="B6928" s="1" t="str">
        <f t="shared" si="108"/>
        <v>2020M3</v>
      </c>
      <c r="C6928">
        <v>96.610000999999997</v>
      </c>
      <c r="D6928">
        <v>96.699996999999996</v>
      </c>
      <c r="E6928">
        <v>95.709998999999996</v>
      </c>
      <c r="F6928">
        <v>95.949996999999996</v>
      </c>
      <c r="G6928">
        <v>95.949996999999996</v>
      </c>
      <c r="H6928">
        <v>0</v>
      </c>
    </row>
    <row r="6929" spans="1:8" x14ac:dyDescent="0.25">
      <c r="A6929" s="1">
        <v>43899</v>
      </c>
      <c r="B6929" s="1" t="str">
        <f t="shared" si="108"/>
        <v>2020M3</v>
      </c>
      <c r="C6929">
        <v>95.790001000000004</v>
      </c>
      <c r="D6929">
        <v>95.790001000000004</v>
      </c>
      <c r="E6929">
        <v>94.650002000000001</v>
      </c>
      <c r="F6929">
        <v>94.900002000000001</v>
      </c>
      <c r="G6929">
        <v>94.900002000000001</v>
      </c>
      <c r="H6929">
        <v>0</v>
      </c>
    </row>
    <row r="6930" spans="1:8" x14ac:dyDescent="0.25">
      <c r="A6930" s="1">
        <v>43900</v>
      </c>
      <c r="B6930" s="1" t="str">
        <f t="shared" si="108"/>
        <v>2020M3</v>
      </c>
      <c r="C6930">
        <v>95.339995999999999</v>
      </c>
      <c r="D6930">
        <v>96.580001999999993</v>
      </c>
      <c r="E6930">
        <v>95.230002999999996</v>
      </c>
      <c r="F6930">
        <v>96.410004000000001</v>
      </c>
      <c r="G6930">
        <v>96.410004000000001</v>
      </c>
      <c r="H6930">
        <v>0</v>
      </c>
    </row>
    <row r="6931" spans="1:8" x14ac:dyDescent="0.25">
      <c r="A6931" s="1">
        <v>43901</v>
      </c>
      <c r="B6931" s="1" t="str">
        <f t="shared" si="108"/>
        <v>2020M3</v>
      </c>
      <c r="C6931">
        <v>96.330001999999993</v>
      </c>
      <c r="D6931">
        <v>96.620002999999997</v>
      </c>
      <c r="E6931">
        <v>95.910004000000001</v>
      </c>
      <c r="F6931">
        <v>96.510002</v>
      </c>
      <c r="G6931">
        <v>96.510002</v>
      </c>
      <c r="H6931">
        <v>0</v>
      </c>
    </row>
    <row r="6932" spans="1:8" x14ac:dyDescent="0.25">
      <c r="A6932" s="1">
        <v>43902</v>
      </c>
      <c r="B6932" s="1" t="str">
        <f t="shared" si="108"/>
        <v>2020M3</v>
      </c>
      <c r="C6932">
        <v>96.650002000000001</v>
      </c>
      <c r="D6932">
        <v>98.309997999999993</v>
      </c>
      <c r="E6932">
        <v>96.080001999999993</v>
      </c>
      <c r="F6932">
        <v>97.470000999999996</v>
      </c>
      <c r="G6932">
        <v>97.470000999999996</v>
      </c>
      <c r="H6932">
        <v>0</v>
      </c>
    </row>
    <row r="6933" spans="1:8" x14ac:dyDescent="0.25">
      <c r="A6933" s="1">
        <v>43903</v>
      </c>
      <c r="B6933" s="1" t="str">
        <f t="shared" si="108"/>
        <v>2020M3</v>
      </c>
      <c r="C6933">
        <v>97.449996999999996</v>
      </c>
      <c r="D6933">
        <v>98.809997999999993</v>
      </c>
      <c r="E6933">
        <v>97.339995999999999</v>
      </c>
      <c r="F6933">
        <v>98.75</v>
      </c>
      <c r="G6933">
        <v>98.75</v>
      </c>
      <c r="H6933">
        <v>0</v>
      </c>
    </row>
    <row r="6934" spans="1:8" x14ac:dyDescent="0.25">
      <c r="A6934" s="1">
        <v>43906</v>
      </c>
      <c r="B6934" s="1" t="str">
        <f t="shared" si="108"/>
        <v>2020M3</v>
      </c>
      <c r="C6934">
        <v>98.470000999999996</v>
      </c>
      <c r="D6934">
        <v>98.470000999999996</v>
      </c>
      <c r="E6934">
        <v>97.449996999999996</v>
      </c>
      <c r="F6934">
        <v>98.089995999999999</v>
      </c>
      <c r="G6934">
        <v>98.089995999999999</v>
      </c>
      <c r="H6934">
        <v>0</v>
      </c>
    </row>
    <row r="6935" spans="1:8" x14ac:dyDescent="0.25">
      <c r="A6935" s="1">
        <v>43907</v>
      </c>
      <c r="B6935" s="1" t="str">
        <f t="shared" si="108"/>
        <v>2020M3</v>
      </c>
      <c r="C6935">
        <v>98.139999000000003</v>
      </c>
      <c r="D6935">
        <v>99.830001999999993</v>
      </c>
      <c r="E6935">
        <v>97.980002999999996</v>
      </c>
      <c r="F6935">
        <v>99.580001999999993</v>
      </c>
      <c r="G6935">
        <v>99.580001999999993</v>
      </c>
      <c r="H6935">
        <v>0</v>
      </c>
    </row>
    <row r="6936" spans="1:8" x14ac:dyDescent="0.25">
      <c r="A6936" s="1">
        <v>43908</v>
      </c>
      <c r="B6936" s="1" t="str">
        <f t="shared" si="108"/>
        <v>2020M3</v>
      </c>
      <c r="C6936">
        <v>99.379997000000003</v>
      </c>
      <c r="D6936">
        <v>101.739998</v>
      </c>
      <c r="E6936">
        <v>99.150002000000001</v>
      </c>
      <c r="F6936">
        <v>101.160004</v>
      </c>
      <c r="G6936">
        <v>101.160004</v>
      </c>
      <c r="H6936">
        <v>0</v>
      </c>
    </row>
    <row r="6937" spans="1:8" x14ac:dyDescent="0.25">
      <c r="A6937" s="1">
        <v>43909</v>
      </c>
      <c r="B6937" s="1" t="str">
        <f t="shared" si="108"/>
        <v>2020M3</v>
      </c>
      <c r="C6937">
        <v>100.790001</v>
      </c>
      <c r="D6937">
        <v>102.839996</v>
      </c>
      <c r="E6937">
        <v>100.769997</v>
      </c>
      <c r="F6937">
        <v>102.760002</v>
      </c>
      <c r="G6937">
        <v>102.760002</v>
      </c>
      <c r="H6937">
        <v>0</v>
      </c>
    </row>
    <row r="6938" spans="1:8" x14ac:dyDescent="0.25">
      <c r="A6938" s="1">
        <v>43910</v>
      </c>
      <c r="B6938" s="1" t="str">
        <f t="shared" si="108"/>
        <v>2020M3</v>
      </c>
      <c r="C6938">
        <v>102.94000200000001</v>
      </c>
      <c r="D6938">
        <v>102.989998</v>
      </c>
      <c r="E6938">
        <v>101.089996</v>
      </c>
      <c r="F6938">
        <v>102.82</v>
      </c>
      <c r="G6938">
        <v>102.82</v>
      </c>
      <c r="H6938">
        <v>0</v>
      </c>
    </row>
    <row r="6939" spans="1:8" x14ac:dyDescent="0.25">
      <c r="A6939" s="1">
        <v>43913</v>
      </c>
      <c r="B6939" s="1" t="str">
        <f t="shared" si="108"/>
        <v>2020M3</v>
      </c>
      <c r="C6939">
        <v>101.949997</v>
      </c>
      <c r="D6939">
        <v>102.980003</v>
      </c>
      <c r="E6939">
        <v>101.650002</v>
      </c>
      <c r="F6939">
        <v>102.489998</v>
      </c>
      <c r="G6939">
        <v>102.489998</v>
      </c>
      <c r="H6939">
        <v>0</v>
      </c>
    </row>
    <row r="6940" spans="1:8" x14ac:dyDescent="0.25">
      <c r="A6940" s="1">
        <v>43914</v>
      </c>
      <c r="B6940" s="1" t="str">
        <f t="shared" si="108"/>
        <v>2020M3</v>
      </c>
      <c r="C6940">
        <v>102.129997</v>
      </c>
      <c r="D6940">
        <v>102.209999</v>
      </c>
      <c r="E6940">
        <v>101.050003</v>
      </c>
      <c r="F6940">
        <v>101.739998</v>
      </c>
      <c r="G6940">
        <v>101.739998</v>
      </c>
      <c r="H6940">
        <v>0</v>
      </c>
    </row>
    <row r="6941" spans="1:8" x14ac:dyDescent="0.25">
      <c r="A6941" s="1">
        <v>43915</v>
      </c>
      <c r="B6941" s="1" t="str">
        <f t="shared" si="108"/>
        <v>2020M3</v>
      </c>
      <c r="C6941">
        <v>101.599998</v>
      </c>
      <c r="D6941">
        <v>101.910004</v>
      </c>
      <c r="E6941">
        <v>100.839996</v>
      </c>
      <c r="F6941">
        <v>101.050003</v>
      </c>
      <c r="G6941">
        <v>101.050003</v>
      </c>
      <c r="H6941">
        <v>0</v>
      </c>
    </row>
    <row r="6942" spans="1:8" x14ac:dyDescent="0.25">
      <c r="A6942" s="1">
        <v>43916</v>
      </c>
      <c r="B6942" s="1" t="str">
        <f t="shared" si="108"/>
        <v>2020M3</v>
      </c>
      <c r="C6942">
        <v>100.959999</v>
      </c>
      <c r="D6942">
        <v>101.019997</v>
      </c>
      <c r="E6942">
        <v>99.239998</v>
      </c>
      <c r="F6942">
        <v>99.419998000000007</v>
      </c>
      <c r="G6942">
        <v>99.419998000000007</v>
      </c>
      <c r="H6942">
        <v>0</v>
      </c>
    </row>
    <row r="6943" spans="1:8" x14ac:dyDescent="0.25">
      <c r="A6943" s="1">
        <v>43917</v>
      </c>
      <c r="B6943" s="1" t="str">
        <f t="shared" si="108"/>
        <v>2020M3</v>
      </c>
      <c r="C6943">
        <v>99.290001000000004</v>
      </c>
      <c r="D6943">
        <v>99.809997999999993</v>
      </c>
      <c r="E6943">
        <v>98.269997000000004</v>
      </c>
      <c r="F6943">
        <v>98.370002999999997</v>
      </c>
      <c r="G6943">
        <v>98.370002999999997</v>
      </c>
      <c r="H6943">
        <v>0</v>
      </c>
    </row>
    <row r="6944" spans="1:8" x14ac:dyDescent="0.25">
      <c r="A6944" s="1">
        <v>43920</v>
      </c>
      <c r="B6944" s="1" t="str">
        <f t="shared" si="108"/>
        <v>2020M3</v>
      </c>
      <c r="C6944">
        <v>98.309997999999993</v>
      </c>
      <c r="D6944">
        <v>99.32</v>
      </c>
      <c r="E6944">
        <v>98.290001000000004</v>
      </c>
      <c r="F6944">
        <v>99.18</v>
      </c>
      <c r="G6944">
        <v>99.18</v>
      </c>
      <c r="H6944">
        <v>0</v>
      </c>
    </row>
    <row r="6945" spans="1:8" x14ac:dyDescent="0.25">
      <c r="A6945" s="1">
        <v>43921</v>
      </c>
      <c r="B6945" s="1" t="str">
        <f t="shared" si="108"/>
        <v>2020M3</v>
      </c>
      <c r="C6945">
        <v>99.25</v>
      </c>
      <c r="D6945">
        <v>99.949996999999996</v>
      </c>
      <c r="E6945">
        <v>98.889999000000003</v>
      </c>
      <c r="F6945">
        <v>99.050003000000004</v>
      </c>
      <c r="G6945">
        <v>99.050003000000004</v>
      </c>
      <c r="H6945">
        <v>0</v>
      </c>
    </row>
    <row r="6946" spans="1:8" x14ac:dyDescent="0.25">
      <c r="A6946" s="1">
        <v>43922</v>
      </c>
      <c r="B6946" s="1" t="str">
        <f t="shared" si="108"/>
        <v>2020M4</v>
      </c>
      <c r="C6946">
        <v>99.010002</v>
      </c>
      <c r="D6946">
        <v>99.839995999999999</v>
      </c>
      <c r="E6946">
        <v>98.910004000000001</v>
      </c>
      <c r="F6946">
        <v>99.669998000000007</v>
      </c>
      <c r="G6946">
        <v>99.669998000000007</v>
      </c>
      <c r="H6946">
        <v>0</v>
      </c>
    </row>
    <row r="6947" spans="1:8" x14ac:dyDescent="0.25">
      <c r="A6947" s="1">
        <v>43923</v>
      </c>
      <c r="B6947" s="1" t="str">
        <f t="shared" si="108"/>
        <v>2020M4</v>
      </c>
      <c r="C6947">
        <v>99.510002</v>
      </c>
      <c r="D6947">
        <v>100.410004</v>
      </c>
      <c r="E6947">
        <v>99.339995999999999</v>
      </c>
      <c r="F6947">
        <v>100.18</v>
      </c>
      <c r="G6947">
        <v>100.18</v>
      </c>
      <c r="H6947">
        <v>0</v>
      </c>
    </row>
    <row r="6948" spans="1:8" x14ac:dyDescent="0.25">
      <c r="A6948" s="1">
        <v>43924</v>
      </c>
      <c r="B6948" s="1" t="str">
        <f t="shared" si="108"/>
        <v>2020M4</v>
      </c>
      <c r="C6948">
        <v>100.199997</v>
      </c>
      <c r="D6948">
        <v>100.849998</v>
      </c>
      <c r="E6948">
        <v>100.139999</v>
      </c>
      <c r="F6948">
        <v>100.58000199999999</v>
      </c>
      <c r="G6948">
        <v>100.58000199999999</v>
      </c>
      <c r="H6948">
        <v>0</v>
      </c>
    </row>
    <row r="6949" spans="1:8" x14ac:dyDescent="0.25">
      <c r="A6949" s="1">
        <v>43927</v>
      </c>
      <c r="B6949" s="1" t="str">
        <f t="shared" si="108"/>
        <v>2020M4</v>
      </c>
      <c r="C6949">
        <v>100.660004</v>
      </c>
      <c r="D6949">
        <v>100.93</v>
      </c>
      <c r="E6949">
        <v>100.480003</v>
      </c>
      <c r="F6949">
        <v>100.69000200000001</v>
      </c>
      <c r="G6949">
        <v>100.69000200000001</v>
      </c>
      <c r="H6949">
        <v>0</v>
      </c>
    </row>
    <row r="6950" spans="1:8" x14ac:dyDescent="0.25">
      <c r="A6950" s="1">
        <v>43928</v>
      </c>
      <c r="B6950" s="1" t="str">
        <f t="shared" si="108"/>
        <v>2020M4</v>
      </c>
      <c r="C6950">
        <v>100.75</v>
      </c>
      <c r="D6950">
        <v>100.790001</v>
      </c>
      <c r="E6950">
        <v>99.769997000000004</v>
      </c>
      <c r="F6950">
        <v>99.980002999999996</v>
      </c>
      <c r="G6950">
        <v>99.980002999999996</v>
      </c>
      <c r="H6950">
        <v>0</v>
      </c>
    </row>
    <row r="6951" spans="1:8" x14ac:dyDescent="0.25">
      <c r="A6951" s="1">
        <v>43929</v>
      </c>
      <c r="B6951" s="1" t="str">
        <f t="shared" si="108"/>
        <v>2020M4</v>
      </c>
      <c r="C6951">
        <v>99.910004000000001</v>
      </c>
      <c r="D6951">
        <v>100.43</v>
      </c>
      <c r="E6951">
        <v>99.900002000000001</v>
      </c>
      <c r="F6951">
        <v>100.120003</v>
      </c>
      <c r="G6951">
        <v>100.120003</v>
      </c>
      <c r="H6951">
        <v>0</v>
      </c>
    </row>
    <row r="6952" spans="1:8" x14ac:dyDescent="0.25">
      <c r="A6952" s="1">
        <v>43930</v>
      </c>
      <c r="B6952" s="1" t="str">
        <f t="shared" si="108"/>
        <v>2020M4</v>
      </c>
      <c r="C6952">
        <v>100.129997</v>
      </c>
      <c r="D6952">
        <v>100.300003</v>
      </c>
      <c r="E6952">
        <v>99.360000999999997</v>
      </c>
      <c r="F6952">
        <v>99.519997000000004</v>
      </c>
      <c r="G6952">
        <v>99.519997000000004</v>
      </c>
      <c r="H6952">
        <v>0</v>
      </c>
    </row>
    <row r="6953" spans="1:8" x14ac:dyDescent="0.25">
      <c r="A6953" s="1">
        <v>43934</v>
      </c>
      <c r="B6953" s="1" t="str">
        <f t="shared" si="108"/>
        <v>2020M4</v>
      </c>
      <c r="C6953">
        <v>99.489998</v>
      </c>
      <c r="D6953">
        <v>99.629997000000003</v>
      </c>
      <c r="E6953">
        <v>99.139999000000003</v>
      </c>
      <c r="F6953">
        <v>99.349997999999999</v>
      </c>
      <c r="G6953">
        <v>99.349997999999999</v>
      </c>
      <c r="H6953">
        <v>0</v>
      </c>
    </row>
    <row r="6954" spans="1:8" x14ac:dyDescent="0.25">
      <c r="A6954" s="1">
        <v>43935</v>
      </c>
      <c r="B6954" s="1" t="str">
        <f t="shared" si="108"/>
        <v>2020M4</v>
      </c>
      <c r="C6954">
        <v>99.379997000000003</v>
      </c>
      <c r="D6954">
        <v>99.43</v>
      </c>
      <c r="E6954">
        <v>98.830001999999993</v>
      </c>
      <c r="F6954">
        <v>98.889999000000003</v>
      </c>
      <c r="G6954">
        <v>98.889999000000003</v>
      </c>
      <c r="H6954">
        <v>0</v>
      </c>
    </row>
    <row r="6955" spans="1:8" x14ac:dyDescent="0.25">
      <c r="A6955" s="1">
        <v>43936</v>
      </c>
      <c r="B6955" s="1" t="str">
        <f t="shared" si="108"/>
        <v>2020M4</v>
      </c>
      <c r="C6955">
        <v>98.82</v>
      </c>
      <c r="D6955">
        <v>99.980002999999996</v>
      </c>
      <c r="E6955">
        <v>98.82</v>
      </c>
      <c r="F6955">
        <v>99.459998999999996</v>
      </c>
      <c r="G6955">
        <v>99.459998999999996</v>
      </c>
      <c r="H6955">
        <v>0</v>
      </c>
    </row>
    <row r="6956" spans="1:8" x14ac:dyDescent="0.25">
      <c r="A6956" s="1">
        <v>43937</v>
      </c>
      <c r="B6956" s="1" t="str">
        <f t="shared" si="108"/>
        <v>2020M4</v>
      </c>
      <c r="C6956">
        <v>99.629997000000003</v>
      </c>
      <c r="D6956">
        <v>100.300003</v>
      </c>
      <c r="E6956">
        <v>99.610000999999997</v>
      </c>
      <c r="F6956">
        <v>100.029999</v>
      </c>
      <c r="G6956">
        <v>100.029999</v>
      </c>
      <c r="H6956">
        <v>0</v>
      </c>
    </row>
    <row r="6957" spans="1:8" x14ac:dyDescent="0.25">
      <c r="A6957" s="1">
        <v>43938</v>
      </c>
      <c r="B6957" s="1" t="str">
        <f t="shared" si="108"/>
        <v>2020M4</v>
      </c>
      <c r="C6957">
        <v>99.860000999999997</v>
      </c>
      <c r="D6957">
        <v>100.290001</v>
      </c>
      <c r="E6957">
        <v>99.620002999999997</v>
      </c>
      <c r="F6957">
        <v>99.779999000000004</v>
      </c>
      <c r="G6957">
        <v>99.779999000000004</v>
      </c>
      <c r="H6957">
        <v>0</v>
      </c>
    </row>
    <row r="6958" spans="1:8" x14ac:dyDescent="0.25">
      <c r="A6958" s="1">
        <v>43941</v>
      </c>
      <c r="B6958" s="1" t="str">
        <f t="shared" si="108"/>
        <v>2020M4</v>
      </c>
      <c r="C6958">
        <v>99.709998999999996</v>
      </c>
      <c r="D6958">
        <v>100.07</v>
      </c>
      <c r="E6958">
        <v>99.650002000000001</v>
      </c>
      <c r="F6958">
        <v>99.959998999999996</v>
      </c>
      <c r="G6958">
        <v>99.959998999999996</v>
      </c>
      <c r="H6958">
        <v>0</v>
      </c>
    </row>
    <row r="6959" spans="1:8" x14ac:dyDescent="0.25">
      <c r="A6959" s="1">
        <v>43942</v>
      </c>
      <c r="B6959" s="1" t="str">
        <f t="shared" si="108"/>
        <v>2020M4</v>
      </c>
      <c r="C6959">
        <v>99.940002000000007</v>
      </c>
      <c r="D6959">
        <v>100.480003</v>
      </c>
      <c r="E6959">
        <v>99.93</v>
      </c>
      <c r="F6959">
        <v>100.260002</v>
      </c>
      <c r="G6959">
        <v>100.260002</v>
      </c>
      <c r="H6959">
        <v>0</v>
      </c>
    </row>
    <row r="6960" spans="1:8" x14ac:dyDescent="0.25">
      <c r="A6960" s="1">
        <v>43943</v>
      </c>
      <c r="B6960" s="1" t="str">
        <f t="shared" si="108"/>
        <v>2020M4</v>
      </c>
      <c r="C6960">
        <v>100.209999</v>
      </c>
      <c r="D6960">
        <v>100.5</v>
      </c>
      <c r="E6960">
        <v>99.900002000000001</v>
      </c>
      <c r="F6960">
        <v>100.389999</v>
      </c>
      <c r="G6960">
        <v>100.389999</v>
      </c>
      <c r="H6960">
        <v>0</v>
      </c>
    </row>
    <row r="6961" spans="1:8" x14ac:dyDescent="0.25">
      <c r="A6961" s="1">
        <v>43944</v>
      </c>
      <c r="B6961" s="1" t="str">
        <f t="shared" si="108"/>
        <v>2020M4</v>
      </c>
      <c r="C6961">
        <v>100.449997</v>
      </c>
      <c r="D6961">
        <v>100.69000200000001</v>
      </c>
      <c r="E6961">
        <v>100.040001</v>
      </c>
      <c r="F6961">
        <v>100.43</v>
      </c>
      <c r="G6961">
        <v>100.43</v>
      </c>
      <c r="H6961">
        <v>0</v>
      </c>
    </row>
    <row r="6962" spans="1:8" x14ac:dyDescent="0.25">
      <c r="A6962" s="1">
        <v>43945</v>
      </c>
      <c r="B6962" s="1" t="str">
        <f t="shared" si="108"/>
        <v>2020M4</v>
      </c>
      <c r="C6962">
        <v>100.5</v>
      </c>
      <c r="D6962">
        <v>100.870003</v>
      </c>
      <c r="E6962">
        <v>100.220001</v>
      </c>
      <c r="F6962">
        <v>100.379997</v>
      </c>
      <c r="G6962">
        <v>100.379997</v>
      </c>
      <c r="H6962">
        <v>0</v>
      </c>
    </row>
    <row r="6963" spans="1:8" x14ac:dyDescent="0.25">
      <c r="A6963" s="1">
        <v>43948</v>
      </c>
      <c r="B6963" s="1" t="str">
        <f t="shared" si="108"/>
        <v>2020M4</v>
      </c>
      <c r="C6963">
        <v>100.230003</v>
      </c>
      <c r="D6963">
        <v>100.32</v>
      </c>
      <c r="E6963">
        <v>99.830001999999993</v>
      </c>
      <c r="F6963">
        <v>100.040001</v>
      </c>
      <c r="G6963">
        <v>100.040001</v>
      </c>
      <c r="H6963">
        <v>0</v>
      </c>
    </row>
    <row r="6964" spans="1:8" x14ac:dyDescent="0.25">
      <c r="A6964" s="1">
        <v>43949</v>
      </c>
      <c r="B6964" s="1" t="str">
        <f t="shared" si="108"/>
        <v>2020M4</v>
      </c>
      <c r="C6964">
        <v>100.05999799999999</v>
      </c>
      <c r="D6964">
        <v>100.209999</v>
      </c>
      <c r="E6964">
        <v>99.449996999999996</v>
      </c>
      <c r="F6964">
        <v>99.870002999999997</v>
      </c>
      <c r="G6964">
        <v>99.870002999999997</v>
      </c>
      <c r="H6964">
        <v>0</v>
      </c>
    </row>
    <row r="6965" spans="1:8" x14ac:dyDescent="0.25">
      <c r="A6965" s="1">
        <v>43950</v>
      </c>
      <c r="B6965" s="1" t="str">
        <f t="shared" si="108"/>
        <v>2020M4</v>
      </c>
      <c r="C6965">
        <v>99.879997000000003</v>
      </c>
      <c r="D6965">
        <v>99.889999000000003</v>
      </c>
      <c r="E6965">
        <v>99.470000999999996</v>
      </c>
      <c r="F6965">
        <v>99.57</v>
      </c>
      <c r="G6965">
        <v>99.57</v>
      </c>
      <c r="H6965">
        <v>0</v>
      </c>
    </row>
    <row r="6966" spans="1:8" x14ac:dyDescent="0.25">
      <c r="A6966" s="1">
        <v>43951</v>
      </c>
      <c r="B6966" s="1" t="str">
        <f t="shared" si="108"/>
        <v>2020M4</v>
      </c>
      <c r="C6966">
        <v>99.480002999999996</v>
      </c>
      <c r="D6966">
        <v>99.730002999999996</v>
      </c>
      <c r="E6966">
        <v>98.809997999999993</v>
      </c>
      <c r="F6966">
        <v>99.019997000000004</v>
      </c>
      <c r="G6966">
        <v>99.019997000000004</v>
      </c>
      <c r="H6966">
        <v>0</v>
      </c>
    </row>
    <row r="6967" spans="1:8" x14ac:dyDescent="0.25">
      <c r="A6967" s="1">
        <v>43952</v>
      </c>
      <c r="B6967" s="1" t="str">
        <f t="shared" si="108"/>
        <v>2020M5</v>
      </c>
      <c r="C6967">
        <v>99.129997000000003</v>
      </c>
      <c r="D6967">
        <v>99.209998999999996</v>
      </c>
      <c r="E6967">
        <v>98.779999000000004</v>
      </c>
      <c r="F6967">
        <v>98.800003000000004</v>
      </c>
      <c r="G6967">
        <v>98.800003000000004</v>
      </c>
      <c r="H6967">
        <v>0</v>
      </c>
    </row>
    <row r="6968" spans="1:8" x14ac:dyDescent="0.25">
      <c r="A6968" s="1">
        <v>43955</v>
      </c>
      <c r="B6968" s="1" t="str">
        <f t="shared" si="108"/>
        <v>2020M5</v>
      </c>
      <c r="C6968">
        <v>99.089995999999999</v>
      </c>
      <c r="D6968">
        <v>99.599997999999999</v>
      </c>
      <c r="E6968">
        <v>99.089995999999999</v>
      </c>
      <c r="F6968">
        <v>99.480002999999996</v>
      </c>
      <c r="G6968">
        <v>99.480002999999996</v>
      </c>
      <c r="H6968">
        <v>0</v>
      </c>
    </row>
    <row r="6969" spans="1:8" x14ac:dyDescent="0.25">
      <c r="A6969" s="1">
        <v>43956</v>
      </c>
      <c r="B6969" s="1" t="str">
        <f t="shared" si="108"/>
        <v>2020M5</v>
      </c>
      <c r="C6969">
        <v>99.510002</v>
      </c>
      <c r="D6969">
        <v>99.970000999999996</v>
      </c>
      <c r="E6969">
        <v>99.300003000000004</v>
      </c>
      <c r="F6969">
        <v>99.709998999999996</v>
      </c>
      <c r="G6969">
        <v>99.709998999999996</v>
      </c>
      <c r="H6969">
        <v>0</v>
      </c>
    </row>
    <row r="6970" spans="1:8" x14ac:dyDescent="0.25">
      <c r="A6970" s="1">
        <v>43957</v>
      </c>
      <c r="B6970" s="1" t="str">
        <f t="shared" si="108"/>
        <v>2020M5</v>
      </c>
      <c r="C6970">
        <v>99.800003000000004</v>
      </c>
      <c r="D6970">
        <v>100.199997</v>
      </c>
      <c r="E6970">
        <v>99.75</v>
      </c>
      <c r="F6970">
        <v>100.089996</v>
      </c>
      <c r="G6970">
        <v>100.089996</v>
      </c>
      <c r="H6970">
        <v>0</v>
      </c>
    </row>
    <row r="6971" spans="1:8" x14ac:dyDescent="0.25">
      <c r="A6971" s="1">
        <v>43958</v>
      </c>
      <c r="B6971" s="1" t="str">
        <f t="shared" si="108"/>
        <v>2020M5</v>
      </c>
      <c r="C6971">
        <v>100.209999</v>
      </c>
      <c r="D6971">
        <v>100.400002</v>
      </c>
      <c r="E6971">
        <v>99.809997999999993</v>
      </c>
      <c r="F6971">
        <v>99.889999000000003</v>
      </c>
      <c r="G6971">
        <v>99.889999000000003</v>
      </c>
      <c r="H6971">
        <v>0</v>
      </c>
    </row>
    <row r="6972" spans="1:8" x14ac:dyDescent="0.25">
      <c r="A6972" s="1">
        <v>43959</v>
      </c>
      <c r="B6972" s="1" t="str">
        <f t="shared" si="108"/>
        <v>2020M5</v>
      </c>
      <c r="C6972">
        <v>99.839995999999999</v>
      </c>
      <c r="D6972">
        <v>99.940002000000007</v>
      </c>
      <c r="E6972">
        <v>99.459998999999996</v>
      </c>
      <c r="F6972">
        <v>99.730002999999996</v>
      </c>
      <c r="G6972">
        <v>99.730002999999996</v>
      </c>
      <c r="H6972">
        <v>0</v>
      </c>
    </row>
    <row r="6973" spans="1:8" x14ac:dyDescent="0.25">
      <c r="A6973" s="1">
        <v>43962</v>
      </c>
      <c r="B6973" s="1" t="str">
        <f t="shared" si="108"/>
        <v>2020M5</v>
      </c>
      <c r="C6973">
        <v>99.669998000000007</v>
      </c>
      <c r="D6973">
        <v>100.279999</v>
      </c>
      <c r="E6973">
        <v>99.669998000000007</v>
      </c>
      <c r="F6973">
        <v>100.239998</v>
      </c>
      <c r="G6973">
        <v>100.239998</v>
      </c>
      <c r="H6973">
        <v>0</v>
      </c>
    </row>
    <row r="6974" spans="1:8" x14ac:dyDescent="0.25">
      <c r="A6974" s="1">
        <v>43963</v>
      </c>
      <c r="B6974" s="1" t="str">
        <f t="shared" si="108"/>
        <v>2020M5</v>
      </c>
      <c r="C6974">
        <v>100.230003</v>
      </c>
      <c r="D6974">
        <v>100.44000200000001</v>
      </c>
      <c r="E6974">
        <v>99.660004000000001</v>
      </c>
      <c r="F6974">
        <v>99.93</v>
      </c>
      <c r="G6974">
        <v>99.93</v>
      </c>
      <c r="H6974">
        <v>0</v>
      </c>
    </row>
    <row r="6975" spans="1:8" x14ac:dyDescent="0.25">
      <c r="A6975" s="1">
        <v>43964</v>
      </c>
      <c r="B6975" s="1" t="str">
        <f t="shared" si="108"/>
        <v>2020M5</v>
      </c>
      <c r="C6975">
        <v>100.010002</v>
      </c>
      <c r="D6975">
        <v>100.279999</v>
      </c>
      <c r="E6975">
        <v>99.580001999999993</v>
      </c>
      <c r="F6975">
        <v>100.239998</v>
      </c>
      <c r="G6975">
        <v>100.239998</v>
      </c>
      <c r="H6975">
        <v>0</v>
      </c>
    </row>
    <row r="6976" spans="1:8" x14ac:dyDescent="0.25">
      <c r="A6976" s="1">
        <v>43965</v>
      </c>
      <c r="B6976" s="1" t="str">
        <f t="shared" si="108"/>
        <v>2020M5</v>
      </c>
      <c r="C6976">
        <v>100.19000200000001</v>
      </c>
      <c r="D6976">
        <v>100.55999799999999</v>
      </c>
      <c r="E6976">
        <v>100.150002</v>
      </c>
      <c r="F6976">
        <v>100.470001</v>
      </c>
      <c r="G6976">
        <v>100.470001</v>
      </c>
      <c r="H6976">
        <v>0</v>
      </c>
    </row>
    <row r="6977" spans="1:8" x14ac:dyDescent="0.25">
      <c r="A6977" s="1">
        <v>43966</v>
      </c>
      <c r="B6977" s="1" t="str">
        <f t="shared" si="108"/>
        <v>2020M5</v>
      </c>
      <c r="C6977">
        <v>100.260002</v>
      </c>
      <c r="D6977">
        <v>100.489998</v>
      </c>
      <c r="E6977">
        <v>100.08000199999999</v>
      </c>
      <c r="F6977">
        <v>100.400002</v>
      </c>
      <c r="G6977">
        <v>100.400002</v>
      </c>
      <c r="H6977">
        <v>0</v>
      </c>
    </row>
    <row r="6978" spans="1:8" x14ac:dyDescent="0.25">
      <c r="A6978" s="1">
        <v>43969</v>
      </c>
      <c r="B6978" s="1" t="str">
        <f t="shared" si="108"/>
        <v>2020M5</v>
      </c>
      <c r="C6978">
        <v>100.360001</v>
      </c>
      <c r="D6978">
        <v>100.470001</v>
      </c>
      <c r="E6978">
        <v>99.580001999999993</v>
      </c>
      <c r="F6978">
        <v>99.669998000000007</v>
      </c>
      <c r="G6978">
        <v>99.669998000000007</v>
      </c>
      <c r="H6978">
        <v>0</v>
      </c>
    </row>
    <row r="6979" spans="1:8" x14ac:dyDescent="0.25">
      <c r="A6979" s="1">
        <v>43970</v>
      </c>
      <c r="B6979" s="1" t="str">
        <f t="shared" ref="B6979:B7042" si="109">YEAR(A6979)&amp;"M"&amp;MONTH(A6979)</f>
        <v>2020M5</v>
      </c>
      <c r="C6979">
        <v>99.620002999999997</v>
      </c>
      <c r="D6979">
        <v>99.730002999999996</v>
      </c>
      <c r="E6979">
        <v>99.230002999999996</v>
      </c>
      <c r="F6979">
        <v>99.370002999999997</v>
      </c>
      <c r="G6979">
        <v>99.370002999999997</v>
      </c>
      <c r="H6979">
        <v>0</v>
      </c>
    </row>
    <row r="6980" spans="1:8" x14ac:dyDescent="0.25">
      <c r="A6980" s="1">
        <v>43971</v>
      </c>
      <c r="B6980" s="1" t="str">
        <f t="shared" si="109"/>
        <v>2020M5</v>
      </c>
      <c r="C6980">
        <v>99.550003000000004</v>
      </c>
      <c r="D6980">
        <v>99.559997999999993</v>
      </c>
      <c r="E6980">
        <v>99</v>
      </c>
      <c r="F6980">
        <v>99.120002999999997</v>
      </c>
      <c r="G6980">
        <v>99.120002999999997</v>
      </c>
      <c r="H6980">
        <v>0</v>
      </c>
    </row>
    <row r="6981" spans="1:8" x14ac:dyDescent="0.25">
      <c r="A6981" s="1">
        <v>43972</v>
      </c>
      <c r="B6981" s="1" t="str">
        <f t="shared" si="109"/>
        <v>2020M5</v>
      </c>
      <c r="C6981">
        <v>99.18</v>
      </c>
      <c r="D6981">
        <v>99.510002</v>
      </c>
      <c r="E6981">
        <v>99.019997000000004</v>
      </c>
      <c r="F6981">
        <v>99.370002999999997</v>
      </c>
      <c r="G6981">
        <v>99.370002999999997</v>
      </c>
      <c r="H6981">
        <v>0</v>
      </c>
    </row>
    <row r="6982" spans="1:8" x14ac:dyDescent="0.25">
      <c r="A6982" s="1">
        <v>43973</v>
      </c>
      <c r="B6982" s="1" t="str">
        <f t="shared" si="109"/>
        <v>2020M5</v>
      </c>
      <c r="C6982">
        <v>99.419998000000007</v>
      </c>
      <c r="D6982">
        <v>99.870002999999997</v>
      </c>
      <c r="E6982">
        <v>99.389999000000003</v>
      </c>
      <c r="F6982">
        <v>99.860000999999997</v>
      </c>
      <c r="G6982">
        <v>99.860000999999997</v>
      </c>
      <c r="H6982">
        <v>0</v>
      </c>
    </row>
    <row r="6983" spans="1:8" x14ac:dyDescent="0.25">
      <c r="A6983" s="1">
        <v>43977</v>
      </c>
      <c r="B6983" s="1" t="str">
        <f t="shared" si="109"/>
        <v>2020M5</v>
      </c>
      <c r="C6983">
        <v>99.769997000000004</v>
      </c>
      <c r="D6983">
        <v>99.769997000000004</v>
      </c>
      <c r="E6983">
        <v>98.900002000000001</v>
      </c>
      <c r="F6983">
        <v>98.910004000000001</v>
      </c>
      <c r="G6983">
        <v>98.910004000000001</v>
      </c>
      <c r="H6983">
        <v>0</v>
      </c>
    </row>
    <row r="6984" spans="1:8" x14ac:dyDescent="0.25">
      <c r="A6984" s="1">
        <v>43978</v>
      </c>
      <c r="B6984" s="1" t="str">
        <f t="shared" si="109"/>
        <v>2020M5</v>
      </c>
      <c r="C6984">
        <v>99.019997000000004</v>
      </c>
      <c r="D6984">
        <v>99.339995999999999</v>
      </c>
      <c r="E6984">
        <v>98.720000999999996</v>
      </c>
      <c r="F6984">
        <v>99.059997999999993</v>
      </c>
      <c r="G6984">
        <v>99.059997999999993</v>
      </c>
      <c r="H6984">
        <v>0</v>
      </c>
    </row>
    <row r="6985" spans="1:8" x14ac:dyDescent="0.25">
      <c r="A6985" s="1">
        <v>43979</v>
      </c>
      <c r="B6985" s="1" t="str">
        <f t="shared" si="109"/>
        <v>2020M5</v>
      </c>
      <c r="C6985">
        <v>98.910004000000001</v>
      </c>
      <c r="D6985">
        <v>99.089995999999999</v>
      </c>
      <c r="E6985">
        <v>98.349997999999999</v>
      </c>
      <c r="F6985">
        <v>98.379997000000003</v>
      </c>
      <c r="G6985">
        <v>98.379997000000003</v>
      </c>
      <c r="H6985">
        <v>0</v>
      </c>
    </row>
    <row r="6986" spans="1:8" x14ac:dyDescent="0.25">
      <c r="A6986" s="1">
        <v>43980</v>
      </c>
      <c r="B6986" s="1" t="str">
        <f t="shared" si="109"/>
        <v>2020M5</v>
      </c>
      <c r="C6986">
        <v>98.519997000000004</v>
      </c>
      <c r="D6986">
        <v>98.550003000000004</v>
      </c>
      <c r="E6986">
        <v>97.949996999999996</v>
      </c>
      <c r="F6986">
        <v>98.339995999999999</v>
      </c>
      <c r="G6986">
        <v>98.339995999999999</v>
      </c>
      <c r="H6986">
        <v>0</v>
      </c>
    </row>
    <row r="6987" spans="1:8" x14ac:dyDescent="0.25">
      <c r="A6987" s="1">
        <v>43983</v>
      </c>
      <c r="B6987" s="1" t="str">
        <f t="shared" si="109"/>
        <v>2020M6</v>
      </c>
      <c r="C6987">
        <v>98.300003000000004</v>
      </c>
      <c r="D6987">
        <v>98.32</v>
      </c>
      <c r="E6987">
        <v>97.790001000000004</v>
      </c>
      <c r="F6987">
        <v>97.830001999999993</v>
      </c>
      <c r="G6987">
        <v>97.830001999999993</v>
      </c>
      <c r="H6987">
        <v>0</v>
      </c>
    </row>
    <row r="6988" spans="1:8" x14ac:dyDescent="0.25">
      <c r="A6988" s="1">
        <v>43984</v>
      </c>
      <c r="B6988" s="1" t="str">
        <f t="shared" si="109"/>
        <v>2020M6</v>
      </c>
      <c r="C6988">
        <v>97.839995999999999</v>
      </c>
      <c r="D6988">
        <v>97.910004000000001</v>
      </c>
      <c r="E6988">
        <v>97.43</v>
      </c>
      <c r="F6988">
        <v>97.669998000000007</v>
      </c>
      <c r="G6988">
        <v>97.669998000000007</v>
      </c>
      <c r="H6988">
        <v>0</v>
      </c>
    </row>
    <row r="6989" spans="1:8" x14ac:dyDescent="0.25">
      <c r="A6989" s="1">
        <v>43985</v>
      </c>
      <c r="B6989" s="1" t="str">
        <f t="shared" si="109"/>
        <v>2020M6</v>
      </c>
      <c r="C6989">
        <v>97.57</v>
      </c>
      <c r="D6989">
        <v>97.629997000000003</v>
      </c>
      <c r="E6989">
        <v>97.190002000000007</v>
      </c>
      <c r="F6989">
        <v>97.279999000000004</v>
      </c>
      <c r="G6989">
        <v>97.279999000000004</v>
      </c>
      <c r="H6989">
        <v>0</v>
      </c>
    </row>
    <row r="6990" spans="1:8" x14ac:dyDescent="0.25">
      <c r="A6990" s="1">
        <v>43986</v>
      </c>
      <c r="B6990" s="1" t="str">
        <f t="shared" si="109"/>
        <v>2020M6</v>
      </c>
      <c r="C6990">
        <v>97.32</v>
      </c>
      <c r="D6990">
        <v>97.629997000000003</v>
      </c>
      <c r="E6990">
        <v>96.57</v>
      </c>
      <c r="F6990">
        <v>96.68</v>
      </c>
      <c r="G6990">
        <v>96.68</v>
      </c>
      <c r="H6990">
        <v>0</v>
      </c>
    </row>
    <row r="6991" spans="1:8" x14ac:dyDescent="0.25">
      <c r="A6991" s="1">
        <v>43987</v>
      </c>
      <c r="B6991" s="1" t="str">
        <f t="shared" si="109"/>
        <v>2020M6</v>
      </c>
      <c r="C6991">
        <v>96.739998</v>
      </c>
      <c r="D6991">
        <v>97.029999000000004</v>
      </c>
      <c r="E6991">
        <v>96.440002000000007</v>
      </c>
      <c r="F6991">
        <v>96.940002000000007</v>
      </c>
      <c r="G6991">
        <v>96.940002000000007</v>
      </c>
      <c r="H6991">
        <v>0</v>
      </c>
    </row>
    <row r="6992" spans="1:8" x14ac:dyDescent="0.25">
      <c r="A6992" s="1">
        <v>43990</v>
      </c>
      <c r="B6992" s="1" t="str">
        <f t="shared" si="109"/>
        <v>2020M6</v>
      </c>
      <c r="C6992">
        <v>96.839995999999999</v>
      </c>
      <c r="D6992">
        <v>97.07</v>
      </c>
      <c r="E6992">
        <v>96.599997999999999</v>
      </c>
      <c r="F6992">
        <v>96.620002999999997</v>
      </c>
      <c r="G6992">
        <v>96.620002999999997</v>
      </c>
      <c r="H6992">
        <v>0</v>
      </c>
    </row>
    <row r="6993" spans="1:8" x14ac:dyDescent="0.25">
      <c r="A6993" s="1">
        <v>43991</v>
      </c>
      <c r="B6993" s="1" t="str">
        <f t="shared" si="109"/>
        <v>2020M6</v>
      </c>
      <c r="C6993">
        <v>96.629997000000003</v>
      </c>
      <c r="D6993">
        <v>97.059997999999993</v>
      </c>
      <c r="E6993">
        <v>96.230002999999996</v>
      </c>
      <c r="F6993">
        <v>96.32</v>
      </c>
      <c r="G6993">
        <v>96.32</v>
      </c>
      <c r="H6993">
        <v>0</v>
      </c>
    </row>
    <row r="6994" spans="1:8" x14ac:dyDescent="0.25">
      <c r="A6994" s="1">
        <v>43992</v>
      </c>
      <c r="B6994" s="1" t="str">
        <f t="shared" si="109"/>
        <v>2020M6</v>
      </c>
      <c r="C6994">
        <v>96.43</v>
      </c>
      <c r="D6994">
        <v>96.459998999999996</v>
      </c>
      <c r="E6994">
        <v>95.720000999999996</v>
      </c>
      <c r="F6994">
        <v>95.959998999999996</v>
      </c>
      <c r="G6994">
        <v>95.959998999999996</v>
      </c>
      <c r="H6994">
        <v>0</v>
      </c>
    </row>
    <row r="6995" spans="1:8" x14ac:dyDescent="0.25">
      <c r="A6995" s="1">
        <v>43993</v>
      </c>
      <c r="B6995" s="1" t="str">
        <f t="shared" si="109"/>
        <v>2020M6</v>
      </c>
      <c r="C6995">
        <v>96.089995999999999</v>
      </c>
      <c r="D6995">
        <v>96.830001999999993</v>
      </c>
      <c r="E6995">
        <v>95.949996999999996</v>
      </c>
      <c r="F6995">
        <v>96.730002999999996</v>
      </c>
      <c r="G6995">
        <v>96.730002999999996</v>
      </c>
      <c r="H6995">
        <v>0</v>
      </c>
    </row>
    <row r="6996" spans="1:8" x14ac:dyDescent="0.25">
      <c r="A6996" s="1">
        <v>43994</v>
      </c>
      <c r="B6996" s="1" t="str">
        <f t="shared" si="109"/>
        <v>2020M6</v>
      </c>
      <c r="C6996">
        <v>96.809997999999993</v>
      </c>
      <c r="D6996">
        <v>97.449996999999996</v>
      </c>
      <c r="E6996">
        <v>96.489998</v>
      </c>
      <c r="F6996">
        <v>97.32</v>
      </c>
      <c r="G6996">
        <v>97.32</v>
      </c>
      <c r="H6996">
        <v>0</v>
      </c>
    </row>
    <row r="6997" spans="1:8" x14ac:dyDescent="0.25">
      <c r="A6997" s="1">
        <v>43997</v>
      </c>
      <c r="B6997" s="1" t="str">
        <f t="shared" si="109"/>
        <v>2020M6</v>
      </c>
      <c r="C6997">
        <v>97.089995999999999</v>
      </c>
      <c r="D6997">
        <v>97.389999000000003</v>
      </c>
      <c r="E6997">
        <v>96.599997999999999</v>
      </c>
      <c r="F6997">
        <v>96.68</v>
      </c>
      <c r="G6997">
        <v>96.68</v>
      </c>
      <c r="H6997">
        <v>0</v>
      </c>
    </row>
    <row r="6998" spans="1:8" x14ac:dyDescent="0.25">
      <c r="A6998" s="1">
        <v>43998</v>
      </c>
      <c r="B6998" s="1" t="str">
        <f t="shared" si="109"/>
        <v>2020M6</v>
      </c>
      <c r="C6998">
        <v>96.559997999999993</v>
      </c>
      <c r="D6998">
        <v>97.25</v>
      </c>
      <c r="E6998">
        <v>96.43</v>
      </c>
      <c r="F6998">
        <v>96.959998999999996</v>
      </c>
      <c r="G6998">
        <v>96.959998999999996</v>
      </c>
      <c r="H6998">
        <v>0</v>
      </c>
    </row>
    <row r="6999" spans="1:8" x14ac:dyDescent="0.25">
      <c r="A6999" s="1">
        <v>43999</v>
      </c>
      <c r="B6999" s="1" t="str">
        <f t="shared" si="109"/>
        <v>2020M6</v>
      </c>
      <c r="C6999">
        <v>97.010002</v>
      </c>
      <c r="D6999">
        <v>97.339995999999999</v>
      </c>
      <c r="E6999">
        <v>96.800003000000004</v>
      </c>
      <c r="F6999">
        <v>97.160004000000001</v>
      </c>
      <c r="G6999">
        <v>97.160004000000001</v>
      </c>
      <c r="H6999">
        <v>0</v>
      </c>
    </row>
    <row r="7000" spans="1:8" x14ac:dyDescent="0.25">
      <c r="A7000" s="1">
        <v>44000</v>
      </c>
      <c r="B7000" s="1" t="str">
        <f t="shared" si="109"/>
        <v>2020M6</v>
      </c>
      <c r="C7000">
        <v>97.080001999999993</v>
      </c>
      <c r="D7000">
        <v>97.580001999999993</v>
      </c>
      <c r="E7000">
        <v>96.949996999999996</v>
      </c>
      <c r="F7000">
        <v>97.419998000000007</v>
      </c>
      <c r="G7000">
        <v>97.419998000000007</v>
      </c>
      <c r="H7000">
        <v>0</v>
      </c>
    </row>
    <row r="7001" spans="1:8" x14ac:dyDescent="0.25">
      <c r="A7001" s="1">
        <v>44001</v>
      </c>
      <c r="B7001" s="1" t="str">
        <f t="shared" si="109"/>
        <v>2020M6</v>
      </c>
      <c r="C7001">
        <v>97.419998000000007</v>
      </c>
      <c r="D7001">
        <v>97.720000999999996</v>
      </c>
      <c r="E7001">
        <v>97.160004000000001</v>
      </c>
      <c r="F7001">
        <v>97.620002999999997</v>
      </c>
      <c r="G7001">
        <v>97.620002999999997</v>
      </c>
      <c r="H7001">
        <v>0</v>
      </c>
    </row>
    <row r="7002" spans="1:8" x14ac:dyDescent="0.25">
      <c r="A7002" s="1">
        <v>44004</v>
      </c>
      <c r="B7002" s="1" t="str">
        <f t="shared" si="109"/>
        <v>2020M6</v>
      </c>
      <c r="C7002">
        <v>97.660004000000001</v>
      </c>
      <c r="D7002">
        <v>97.739998</v>
      </c>
      <c r="E7002">
        <v>97.010002</v>
      </c>
      <c r="F7002">
        <v>97.040001000000004</v>
      </c>
      <c r="G7002">
        <v>97.040001000000004</v>
      </c>
      <c r="H7002">
        <v>0</v>
      </c>
    </row>
    <row r="7003" spans="1:8" x14ac:dyDescent="0.25">
      <c r="A7003" s="1">
        <v>44005</v>
      </c>
      <c r="B7003" s="1" t="str">
        <f t="shared" si="109"/>
        <v>2020M6</v>
      </c>
      <c r="C7003">
        <v>96.93</v>
      </c>
      <c r="D7003">
        <v>97.25</v>
      </c>
      <c r="E7003">
        <v>96.389999000000003</v>
      </c>
      <c r="F7003">
        <v>96.690002000000007</v>
      </c>
      <c r="G7003">
        <v>96.690002000000007</v>
      </c>
      <c r="H7003">
        <v>0</v>
      </c>
    </row>
    <row r="7004" spans="1:8" x14ac:dyDescent="0.25">
      <c r="A7004" s="1">
        <v>44006</v>
      </c>
      <c r="B7004" s="1" t="str">
        <f t="shared" si="109"/>
        <v>2020M6</v>
      </c>
      <c r="C7004">
        <v>96.660004000000001</v>
      </c>
      <c r="D7004">
        <v>97.239998</v>
      </c>
      <c r="E7004">
        <v>96.550003000000004</v>
      </c>
      <c r="F7004">
        <v>97.150002000000001</v>
      </c>
      <c r="G7004">
        <v>97.150002000000001</v>
      </c>
      <c r="H7004">
        <v>0</v>
      </c>
    </row>
    <row r="7005" spans="1:8" x14ac:dyDescent="0.25">
      <c r="A7005" s="1">
        <v>44007</v>
      </c>
      <c r="B7005" s="1" t="str">
        <f t="shared" si="109"/>
        <v>2020M6</v>
      </c>
      <c r="C7005">
        <v>97.239998</v>
      </c>
      <c r="D7005">
        <v>97.599997999999999</v>
      </c>
      <c r="E7005">
        <v>97.160004000000001</v>
      </c>
      <c r="F7005">
        <v>97.43</v>
      </c>
      <c r="G7005">
        <v>97.43</v>
      </c>
      <c r="H7005">
        <v>0</v>
      </c>
    </row>
    <row r="7006" spans="1:8" x14ac:dyDescent="0.25">
      <c r="A7006" s="1">
        <v>44008</v>
      </c>
      <c r="B7006" s="1" t="str">
        <f t="shared" si="109"/>
        <v>2020M6</v>
      </c>
      <c r="C7006">
        <v>97.349997999999999</v>
      </c>
      <c r="D7006">
        <v>97.68</v>
      </c>
      <c r="E7006">
        <v>97.260002</v>
      </c>
      <c r="F7006">
        <v>97.5</v>
      </c>
      <c r="G7006">
        <v>97.5</v>
      </c>
      <c r="H7006">
        <v>0</v>
      </c>
    </row>
    <row r="7007" spans="1:8" x14ac:dyDescent="0.25">
      <c r="A7007" s="1">
        <v>44011</v>
      </c>
      <c r="B7007" s="1" t="str">
        <f t="shared" si="109"/>
        <v>2020M6</v>
      </c>
      <c r="C7007">
        <v>97.5</v>
      </c>
      <c r="D7007">
        <v>97.650002000000001</v>
      </c>
      <c r="E7007">
        <v>97.110000999999997</v>
      </c>
      <c r="F7007">
        <v>97.540001000000004</v>
      </c>
      <c r="G7007">
        <v>97.540001000000004</v>
      </c>
      <c r="H7007">
        <v>0</v>
      </c>
    </row>
    <row r="7008" spans="1:8" x14ac:dyDescent="0.25">
      <c r="A7008" s="1">
        <v>44012</v>
      </c>
      <c r="B7008" s="1" t="str">
        <f t="shared" si="109"/>
        <v>2020M6</v>
      </c>
      <c r="C7008">
        <v>97.400002000000001</v>
      </c>
      <c r="D7008">
        <v>97.800003000000004</v>
      </c>
      <c r="E7008">
        <v>97.230002999999996</v>
      </c>
      <c r="F7008">
        <v>97.389999000000003</v>
      </c>
      <c r="G7008">
        <v>97.389999000000003</v>
      </c>
      <c r="H7008">
        <v>0</v>
      </c>
    </row>
    <row r="7009" spans="1:8" x14ac:dyDescent="0.25">
      <c r="A7009" s="1">
        <v>44013</v>
      </c>
      <c r="B7009" s="1" t="str">
        <f t="shared" si="109"/>
        <v>2020M7</v>
      </c>
      <c r="C7009">
        <v>97.389999000000003</v>
      </c>
      <c r="D7009">
        <v>97.620002999999997</v>
      </c>
      <c r="E7009">
        <v>97.029999000000004</v>
      </c>
      <c r="F7009">
        <v>97.199996999999996</v>
      </c>
      <c r="G7009">
        <v>97.199996999999996</v>
      </c>
      <c r="H7009">
        <v>0</v>
      </c>
    </row>
    <row r="7010" spans="1:8" x14ac:dyDescent="0.25">
      <c r="A7010" s="1">
        <v>44014</v>
      </c>
      <c r="B7010" s="1" t="str">
        <f t="shared" si="109"/>
        <v>2020M7</v>
      </c>
      <c r="C7010">
        <v>97.150002000000001</v>
      </c>
      <c r="D7010">
        <v>97.339995999999999</v>
      </c>
      <c r="E7010">
        <v>96.809997999999993</v>
      </c>
      <c r="F7010">
        <v>97.32</v>
      </c>
      <c r="G7010">
        <v>97.32</v>
      </c>
      <c r="H7010">
        <v>0</v>
      </c>
    </row>
    <row r="7011" spans="1:8" x14ac:dyDescent="0.25">
      <c r="A7011" s="1">
        <v>44018</v>
      </c>
      <c r="B7011" s="1" t="str">
        <f t="shared" si="109"/>
        <v>2020M7</v>
      </c>
      <c r="C7011">
        <v>97.150002000000001</v>
      </c>
      <c r="D7011">
        <v>97.199996999999996</v>
      </c>
      <c r="E7011">
        <v>96.57</v>
      </c>
      <c r="F7011">
        <v>96.790001000000004</v>
      </c>
      <c r="G7011">
        <v>96.790001000000004</v>
      </c>
      <c r="H7011">
        <v>0</v>
      </c>
    </row>
    <row r="7012" spans="1:8" x14ac:dyDescent="0.25">
      <c r="A7012" s="1">
        <v>44019</v>
      </c>
      <c r="B7012" s="1" t="str">
        <f t="shared" si="109"/>
        <v>2020M7</v>
      </c>
      <c r="C7012">
        <v>96.75</v>
      </c>
      <c r="D7012">
        <v>97.150002000000001</v>
      </c>
      <c r="E7012">
        <v>96.599997999999999</v>
      </c>
      <c r="F7012">
        <v>96.879997000000003</v>
      </c>
      <c r="G7012">
        <v>96.879997000000003</v>
      </c>
      <c r="H7012">
        <v>0</v>
      </c>
    </row>
    <row r="7013" spans="1:8" x14ac:dyDescent="0.25">
      <c r="A7013" s="1">
        <v>44020</v>
      </c>
      <c r="B7013" s="1" t="str">
        <f t="shared" si="109"/>
        <v>2020M7</v>
      </c>
      <c r="C7013">
        <v>96.989998</v>
      </c>
      <c r="D7013">
        <v>97.050003000000004</v>
      </c>
      <c r="E7013">
        <v>96.400002000000001</v>
      </c>
      <c r="F7013">
        <v>96.43</v>
      </c>
      <c r="G7013">
        <v>96.43</v>
      </c>
      <c r="H7013">
        <v>0</v>
      </c>
    </row>
    <row r="7014" spans="1:8" x14ac:dyDescent="0.25">
      <c r="A7014" s="1">
        <v>44021</v>
      </c>
      <c r="B7014" s="1" t="str">
        <f t="shared" si="109"/>
        <v>2020M7</v>
      </c>
      <c r="C7014">
        <v>96.449996999999996</v>
      </c>
      <c r="D7014">
        <v>96.809997999999993</v>
      </c>
      <c r="E7014">
        <v>96.239998</v>
      </c>
      <c r="F7014">
        <v>96.699996999999996</v>
      </c>
      <c r="G7014">
        <v>96.699996999999996</v>
      </c>
      <c r="H7014">
        <v>0</v>
      </c>
    </row>
    <row r="7015" spans="1:8" x14ac:dyDescent="0.25">
      <c r="A7015" s="1">
        <v>44022</v>
      </c>
      <c r="B7015" s="1" t="str">
        <f t="shared" si="109"/>
        <v>2020M7</v>
      </c>
      <c r="C7015">
        <v>96.75</v>
      </c>
      <c r="D7015">
        <v>96.970000999999996</v>
      </c>
      <c r="E7015">
        <v>96.440002000000007</v>
      </c>
      <c r="F7015">
        <v>96.650002000000001</v>
      </c>
      <c r="G7015">
        <v>96.650002000000001</v>
      </c>
      <c r="H7015">
        <v>0</v>
      </c>
    </row>
    <row r="7016" spans="1:8" x14ac:dyDescent="0.25">
      <c r="A7016" s="1">
        <v>44025</v>
      </c>
      <c r="B7016" s="1" t="str">
        <f t="shared" si="109"/>
        <v>2020M7</v>
      </c>
      <c r="C7016">
        <v>96.660004000000001</v>
      </c>
      <c r="D7016">
        <v>96.68</v>
      </c>
      <c r="E7016">
        <v>96.269997000000004</v>
      </c>
      <c r="F7016">
        <v>96.459998999999996</v>
      </c>
      <c r="G7016">
        <v>96.459998999999996</v>
      </c>
      <c r="H7016">
        <v>0</v>
      </c>
    </row>
    <row r="7017" spans="1:8" x14ac:dyDescent="0.25">
      <c r="A7017" s="1">
        <v>44026</v>
      </c>
      <c r="B7017" s="1" t="str">
        <f t="shared" si="109"/>
        <v>2020M7</v>
      </c>
      <c r="C7017">
        <v>96.540001000000004</v>
      </c>
      <c r="D7017">
        <v>96.699996999999996</v>
      </c>
      <c r="E7017">
        <v>96.18</v>
      </c>
      <c r="F7017">
        <v>96.260002</v>
      </c>
      <c r="G7017">
        <v>96.260002</v>
      </c>
      <c r="H7017">
        <v>0</v>
      </c>
    </row>
    <row r="7018" spans="1:8" x14ac:dyDescent="0.25">
      <c r="A7018" s="1">
        <v>44027</v>
      </c>
      <c r="B7018" s="1" t="str">
        <f t="shared" si="109"/>
        <v>2020M7</v>
      </c>
      <c r="C7018">
        <v>96.169998000000007</v>
      </c>
      <c r="D7018">
        <v>96.25</v>
      </c>
      <c r="E7018">
        <v>95.779999000000004</v>
      </c>
      <c r="F7018">
        <v>96.080001999999993</v>
      </c>
      <c r="G7018">
        <v>96.080001999999993</v>
      </c>
      <c r="H7018">
        <v>0</v>
      </c>
    </row>
    <row r="7019" spans="1:8" x14ac:dyDescent="0.25">
      <c r="A7019" s="1">
        <v>44028</v>
      </c>
      <c r="B7019" s="1" t="str">
        <f t="shared" si="109"/>
        <v>2020M7</v>
      </c>
      <c r="C7019">
        <v>96</v>
      </c>
      <c r="D7019">
        <v>96.400002000000001</v>
      </c>
      <c r="E7019">
        <v>95.889999000000003</v>
      </c>
      <c r="F7019">
        <v>96.349997999999999</v>
      </c>
      <c r="G7019">
        <v>96.349997999999999</v>
      </c>
      <c r="H7019">
        <v>0</v>
      </c>
    </row>
    <row r="7020" spans="1:8" x14ac:dyDescent="0.25">
      <c r="A7020" s="1">
        <v>44029</v>
      </c>
      <c r="B7020" s="1" t="str">
        <f t="shared" si="109"/>
        <v>2020M7</v>
      </c>
      <c r="C7020">
        <v>96.279999000000004</v>
      </c>
      <c r="D7020">
        <v>96.330001999999993</v>
      </c>
      <c r="E7020">
        <v>95.900002000000001</v>
      </c>
      <c r="F7020">
        <v>95.940002000000007</v>
      </c>
      <c r="G7020">
        <v>95.940002000000007</v>
      </c>
      <c r="H7020">
        <v>0</v>
      </c>
    </row>
    <row r="7021" spans="1:8" x14ac:dyDescent="0.25">
      <c r="A7021" s="1">
        <v>44032</v>
      </c>
      <c r="B7021" s="1" t="str">
        <f t="shared" si="109"/>
        <v>2020M7</v>
      </c>
      <c r="C7021">
        <v>96.010002</v>
      </c>
      <c r="D7021">
        <v>96.18</v>
      </c>
      <c r="E7021">
        <v>95.730002999999996</v>
      </c>
      <c r="F7021">
        <v>95.830001999999993</v>
      </c>
      <c r="G7021">
        <v>95.830001999999993</v>
      </c>
      <c r="H7021">
        <v>0</v>
      </c>
    </row>
    <row r="7022" spans="1:8" x14ac:dyDescent="0.25">
      <c r="A7022" s="1">
        <v>44033</v>
      </c>
      <c r="B7022" s="1" t="str">
        <f t="shared" si="109"/>
        <v>2020M7</v>
      </c>
      <c r="C7022">
        <v>95.75</v>
      </c>
      <c r="D7022">
        <v>95.919998000000007</v>
      </c>
      <c r="E7022">
        <v>95.050003000000004</v>
      </c>
      <c r="F7022">
        <v>95.120002999999997</v>
      </c>
      <c r="G7022">
        <v>95.120002999999997</v>
      </c>
      <c r="H7022">
        <v>0</v>
      </c>
    </row>
    <row r="7023" spans="1:8" x14ac:dyDescent="0.25">
      <c r="A7023" s="1">
        <v>44034</v>
      </c>
      <c r="B7023" s="1" t="str">
        <f t="shared" si="109"/>
        <v>2020M7</v>
      </c>
      <c r="C7023">
        <v>95.129997000000003</v>
      </c>
      <c r="D7023">
        <v>95.410004000000001</v>
      </c>
      <c r="E7023">
        <v>94.830001999999993</v>
      </c>
      <c r="F7023">
        <v>94.970000999999996</v>
      </c>
      <c r="G7023">
        <v>94.970000999999996</v>
      </c>
      <c r="H7023">
        <v>0</v>
      </c>
    </row>
    <row r="7024" spans="1:8" x14ac:dyDescent="0.25">
      <c r="A7024" s="1">
        <v>44035</v>
      </c>
      <c r="B7024" s="1" t="str">
        <f t="shared" si="109"/>
        <v>2020M7</v>
      </c>
      <c r="C7024">
        <v>94.980002999999996</v>
      </c>
      <c r="D7024">
        <v>95.18</v>
      </c>
      <c r="E7024">
        <v>94.589995999999999</v>
      </c>
      <c r="F7024">
        <v>94.690002000000007</v>
      </c>
      <c r="G7024">
        <v>94.690002000000007</v>
      </c>
      <c r="H7024">
        <v>0</v>
      </c>
    </row>
    <row r="7025" spans="1:8" x14ac:dyDescent="0.25">
      <c r="A7025" s="1">
        <v>44036</v>
      </c>
      <c r="B7025" s="1" t="str">
        <f t="shared" si="109"/>
        <v>2020M7</v>
      </c>
      <c r="C7025">
        <v>94.769997000000004</v>
      </c>
      <c r="D7025">
        <v>94.830001999999993</v>
      </c>
      <c r="E7025">
        <v>94.330001999999993</v>
      </c>
      <c r="F7025">
        <v>94.440002000000007</v>
      </c>
      <c r="G7025">
        <v>94.440002000000007</v>
      </c>
      <c r="H7025">
        <v>0</v>
      </c>
    </row>
    <row r="7026" spans="1:8" x14ac:dyDescent="0.25">
      <c r="A7026" s="1">
        <v>44039</v>
      </c>
      <c r="B7026" s="1" t="str">
        <f t="shared" si="109"/>
        <v>2020M7</v>
      </c>
      <c r="C7026">
        <v>94.349997999999999</v>
      </c>
      <c r="D7026">
        <v>94.419998000000007</v>
      </c>
      <c r="E7026">
        <v>93.480002999999996</v>
      </c>
      <c r="F7026">
        <v>93.669998000000007</v>
      </c>
      <c r="G7026">
        <v>93.669998000000007</v>
      </c>
      <c r="H7026">
        <v>0</v>
      </c>
    </row>
    <row r="7027" spans="1:8" x14ac:dyDescent="0.25">
      <c r="A7027" s="1">
        <v>44040</v>
      </c>
      <c r="B7027" s="1" t="str">
        <f t="shared" si="109"/>
        <v>2020M7</v>
      </c>
      <c r="C7027">
        <v>93.580001999999993</v>
      </c>
      <c r="D7027">
        <v>94.010002</v>
      </c>
      <c r="E7027">
        <v>93.489998</v>
      </c>
      <c r="F7027">
        <v>93.760002</v>
      </c>
      <c r="G7027">
        <v>93.760002</v>
      </c>
      <c r="H7027">
        <v>0</v>
      </c>
    </row>
    <row r="7028" spans="1:8" x14ac:dyDescent="0.25">
      <c r="A7028" s="1">
        <v>44041</v>
      </c>
      <c r="B7028" s="1" t="str">
        <f t="shared" si="109"/>
        <v>2020M7</v>
      </c>
      <c r="C7028">
        <v>93.75</v>
      </c>
      <c r="D7028">
        <v>93.800003000000004</v>
      </c>
      <c r="E7028">
        <v>93.18</v>
      </c>
      <c r="F7028">
        <v>93.260002</v>
      </c>
      <c r="G7028">
        <v>93.260002</v>
      </c>
      <c r="H7028">
        <v>0</v>
      </c>
    </row>
    <row r="7029" spans="1:8" x14ac:dyDescent="0.25">
      <c r="A7029" s="1">
        <v>44042</v>
      </c>
      <c r="B7029" s="1" t="str">
        <f t="shared" si="109"/>
        <v>2020M7</v>
      </c>
      <c r="C7029">
        <v>93.32</v>
      </c>
      <c r="D7029">
        <v>93.68</v>
      </c>
      <c r="E7029">
        <v>92.93</v>
      </c>
      <c r="F7029">
        <v>93.019997000000004</v>
      </c>
      <c r="G7029">
        <v>93.019997000000004</v>
      </c>
      <c r="H7029">
        <v>0</v>
      </c>
    </row>
    <row r="7030" spans="1:8" x14ac:dyDescent="0.25">
      <c r="A7030" s="1">
        <v>44043</v>
      </c>
      <c r="B7030" s="1" t="str">
        <f t="shared" si="109"/>
        <v>2020M7</v>
      </c>
      <c r="C7030">
        <v>92.82</v>
      </c>
      <c r="D7030">
        <v>93.540001000000004</v>
      </c>
      <c r="E7030">
        <v>92.550003000000004</v>
      </c>
      <c r="F7030">
        <v>93.489998</v>
      </c>
      <c r="G7030">
        <v>93.489998</v>
      </c>
      <c r="H7030">
        <v>0</v>
      </c>
    </row>
    <row r="7031" spans="1:8" x14ac:dyDescent="0.25">
      <c r="A7031" s="1">
        <v>44046</v>
      </c>
      <c r="B7031" s="1" t="str">
        <f t="shared" si="109"/>
        <v>2020M8</v>
      </c>
      <c r="C7031">
        <v>93.459998999999996</v>
      </c>
      <c r="D7031">
        <v>93.989998</v>
      </c>
      <c r="E7031">
        <v>93.32</v>
      </c>
      <c r="F7031">
        <v>93.5</v>
      </c>
      <c r="G7031">
        <v>93.5</v>
      </c>
      <c r="H7031">
        <v>0</v>
      </c>
    </row>
    <row r="7032" spans="1:8" x14ac:dyDescent="0.25">
      <c r="A7032" s="1">
        <v>44047</v>
      </c>
      <c r="B7032" s="1" t="str">
        <f t="shared" si="109"/>
        <v>2020M8</v>
      </c>
      <c r="C7032">
        <v>93.559997999999993</v>
      </c>
      <c r="D7032">
        <v>93.830001999999993</v>
      </c>
      <c r="E7032">
        <v>93.230002999999996</v>
      </c>
      <c r="F7032">
        <v>93.379997000000003</v>
      </c>
      <c r="G7032">
        <v>93.379997000000003</v>
      </c>
      <c r="H7032">
        <v>0</v>
      </c>
    </row>
    <row r="7033" spans="1:8" x14ac:dyDescent="0.25">
      <c r="A7033" s="1">
        <v>44048</v>
      </c>
      <c r="B7033" s="1" t="str">
        <f t="shared" si="109"/>
        <v>2020M8</v>
      </c>
      <c r="C7033">
        <v>93.230002999999996</v>
      </c>
      <c r="D7033">
        <v>93.25</v>
      </c>
      <c r="E7033">
        <v>92.559997999999993</v>
      </c>
      <c r="F7033">
        <v>92.830001999999993</v>
      </c>
      <c r="G7033">
        <v>92.830001999999993</v>
      </c>
      <c r="H7033">
        <v>0</v>
      </c>
    </row>
    <row r="7034" spans="1:8" x14ac:dyDescent="0.25">
      <c r="A7034" s="1">
        <v>44049</v>
      </c>
      <c r="B7034" s="1" t="str">
        <f t="shared" si="109"/>
        <v>2020M8</v>
      </c>
      <c r="C7034">
        <v>92.769997000000004</v>
      </c>
      <c r="D7034">
        <v>93.089995999999999</v>
      </c>
      <c r="E7034">
        <v>92.519997000000004</v>
      </c>
      <c r="F7034">
        <v>92.790001000000004</v>
      </c>
      <c r="G7034">
        <v>92.790001000000004</v>
      </c>
      <c r="H7034">
        <v>0</v>
      </c>
    </row>
    <row r="7035" spans="1:8" x14ac:dyDescent="0.25">
      <c r="A7035" s="1">
        <v>44050</v>
      </c>
      <c r="B7035" s="1" t="str">
        <f t="shared" si="109"/>
        <v>2020M8</v>
      </c>
      <c r="C7035">
        <v>92.809997999999993</v>
      </c>
      <c r="D7035">
        <v>93.620002999999997</v>
      </c>
      <c r="E7035">
        <v>92.760002</v>
      </c>
      <c r="F7035">
        <v>93.440002000000007</v>
      </c>
      <c r="G7035">
        <v>93.440002000000007</v>
      </c>
      <c r="H7035">
        <v>0</v>
      </c>
    </row>
    <row r="7036" spans="1:8" x14ac:dyDescent="0.25">
      <c r="A7036" s="1">
        <v>44053</v>
      </c>
      <c r="B7036" s="1" t="str">
        <f t="shared" si="109"/>
        <v>2020M8</v>
      </c>
      <c r="C7036">
        <v>93.389999000000003</v>
      </c>
      <c r="D7036">
        <v>93.699996999999996</v>
      </c>
      <c r="E7036">
        <v>93.300003000000004</v>
      </c>
      <c r="F7036">
        <v>93.580001999999993</v>
      </c>
      <c r="G7036">
        <v>93.580001999999993</v>
      </c>
      <c r="H7036">
        <v>0</v>
      </c>
    </row>
    <row r="7037" spans="1:8" x14ac:dyDescent="0.25">
      <c r="A7037" s="1">
        <v>44054</v>
      </c>
      <c r="B7037" s="1" t="str">
        <f t="shared" si="109"/>
        <v>2020M8</v>
      </c>
      <c r="C7037">
        <v>93.599997999999999</v>
      </c>
      <c r="D7037">
        <v>93.739998</v>
      </c>
      <c r="E7037">
        <v>93.169998000000007</v>
      </c>
      <c r="F7037">
        <v>93.629997000000003</v>
      </c>
      <c r="G7037">
        <v>93.629997000000003</v>
      </c>
      <c r="H7037">
        <v>0</v>
      </c>
    </row>
    <row r="7038" spans="1:8" x14ac:dyDescent="0.25">
      <c r="A7038" s="1">
        <v>44055</v>
      </c>
      <c r="B7038" s="1" t="str">
        <f t="shared" si="109"/>
        <v>2020M8</v>
      </c>
      <c r="C7038">
        <v>93.68</v>
      </c>
      <c r="D7038">
        <v>93.910004000000001</v>
      </c>
      <c r="E7038">
        <v>93.269997000000004</v>
      </c>
      <c r="F7038">
        <v>93.440002000000007</v>
      </c>
      <c r="G7038">
        <v>93.440002000000007</v>
      </c>
      <c r="H7038">
        <v>0</v>
      </c>
    </row>
    <row r="7039" spans="1:8" x14ac:dyDescent="0.25">
      <c r="A7039" s="1">
        <v>44056</v>
      </c>
      <c r="B7039" s="1" t="str">
        <f t="shared" si="109"/>
        <v>2020M8</v>
      </c>
      <c r="C7039">
        <v>93.370002999999997</v>
      </c>
      <c r="D7039">
        <v>93.389999000000003</v>
      </c>
      <c r="E7039">
        <v>92.93</v>
      </c>
      <c r="F7039">
        <v>93.339995999999999</v>
      </c>
      <c r="G7039">
        <v>93.339995999999999</v>
      </c>
      <c r="H7039">
        <v>0</v>
      </c>
    </row>
    <row r="7040" spans="1:8" x14ac:dyDescent="0.25">
      <c r="A7040" s="1">
        <v>44057</v>
      </c>
      <c r="B7040" s="1" t="str">
        <f t="shared" si="109"/>
        <v>2020M8</v>
      </c>
      <c r="C7040">
        <v>93.220000999999996</v>
      </c>
      <c r="D7040">
        <v>93.410004000000001</v>
      </c>
      <c r="E7040">
        <v>93.019997000000004</v>
      </c>
      <c r="F7040">
        <v>93.099997999999999</v>
      </c>
      <c r="G7040">
        <v>93.099997999999999</v>
      </c>
      <c r="H7040">
        <v>0</v>
      </c>
    </row>
    <row r="7041" spans="1:8" x14ac:dyDescent="0.25">
      <c r="A7041" s="1">
        <v>44060</v>
      </c>
      <c r="B7041" s="1" t="str">
        <f t="shared" si="109"/>
        <v>2020M8</v>
      </c>
      <c r="C7041">
        <v>93.099997999999999</v>
      </c>
      <c r="D7041">
        <v>93.120002999999997</v>
      </c>
      <c r="E7041">
        <v>92.769997000000004</v>
      </c>
      <c r="F7041">
        <v>92.849997999999999</v>
      </c>
      <c r="G7041">
        <v>92.849997999999999</v>
      </c>
      <c r="H7041">
        <v>0</v>
      </c>
    </row>
    <row r="7042" spans="1:8" x14ac:dyDescent="0.25">
      <c r="A7042" s="1">
        <v>44061</v>
      </c>
      <c r="B7042" s="1" t="str">
        <f t="shared" si="109"/>
        <v>2020M8</v>
      </c>
      <c r="C7042">
        <v>92.82</v>
      </c>
      <c r="D7042">
        <v>92.82</v>
      </c>
      <c r="E7042">
        <v>92.129997000000003</v>
      </c>
      <c r="F7042">
        <v>92.269997000000004</v>
      </c>
      <c r="G7042">
        <v>92.269997000000004</v>
      </c>
      <c r="H7042">
        <v>0</v>
      </c>
    </row>
    <row r="7043" spans="1:8" x14ac:dyDescent="0.25">
      <c r="A7043" s="1">
        <v>44062</v>
      </c>
      <c r="B7043" s="1" t="str">
        <f t="shared" ref="B7043:B7106" si="110">YEAR(A7043)&amp;"M"&amp;MONTH(A7043)</f>
        <v>2020M8</v>
      </c>
      <c r="C7043">
        <v>92.279999000000004</v>
      </c>
      <c r="D7043">
        <v>93.050003000000004</v>
      </c>
      <c r="E7043">
        <v>92.150002000000001</v>
      </c>
      <c r="F7043">
        <v>92.889999000000003</v>
      </c>
      <c r="G7043">
        <v>92.889999000000003</v>
      </c>
      <c r="H7043">
        <v>0</v>
      </c>
    </row>
    <row r="7044" spans="1:8" x14ac:dyDescent="0.25">
      <c r="A7044" s="1">
        <v>44063</v>
      </c>
      <c r="B7044" s="1" t="str">
        <f t="shared" si="110"/>
        <v>2020M8</v>
      </c>
      <c r="C7044">
        <v>92.959998999999996</v>
      </c>
      <c r="D7044">
        <v>93.239998</v>
      </c>
      <c r="E7044">
        <v>92.730002999999996</v>
      </c>
      <c r="F7044">
        <v>92.790001000000004</v>
      </c>
      <c r="G7044">
        <v>92.790001000000004</v>
      </c>
      <c r="H7044">
        <v>0</v>
      </c>
    </row>
    <row r="7045" spans="1:8" x14ac:dyDescent="0.25">
      <c r="A7045" s="1">
        <v>44064</v>
      </c>
      <c r="B7045" s="1" t="str">
        <f t="shared" si="110"/>
        <v>2020M8</v>
      </c>
      <c r="C7045">
        <v>92.720000999999996</v>
      </c>
      <c r="D7045">
        <v>93.470000999999996</v>
      </c>
      <c r="E7045">
        <v>92.580001999999993</v>
      </c>
      <c r="F7045">
        <v>93.25</v>
      </c>
      <c r="G7045">
        <v>93.25</v>
      </c>
      <c r="H7045">
        <v>0</v>
      </c>
    </row>
    <row r="7046" spans="1:8" x14ac:dyDescent="0.25">
      <c r="A7046" s="1">
        <v>44067</v>
      </c>
      <c r="B7046" s="1" t="str">
        <f t="shared" si="110"/>
        <v>2020M8</v>
      </c>
      <c r="C7046">
        <v>93.199996999999996</v>
      </c>
      <c r="D7046">
        <v>93.339995999999999</v>
      </c>
      <c r="E7046">
        <v>92.839995999999999</v>
      </c>
      <c r="F7046">
        <v>93.300003000000004</v>
      </c>
      <c r="G7046">
        <v>93.300003000000004</v>
      </c>
      <c r="H7046">
        <v>0</v>
      </c>
    </row>
    <row r="7047" spans="1:8" x14ac:dyDescent="0.25">
      <c r="A7047" s="1">
        <v>44068</v>
      </c>
      <c r="B7047" s="1" t="str">
        <f t="shared" si="110"/>
        <v>2020M8</v>
      </c>
      <c r="C7047">
        <v>93.279999000000004</v>
      </c>
      <c r="D7047">
        <v>93.349997999999999</v>
      </c>
      <c r="E7047">
        <v>92.970000999999996</v>
      </c>
      <c r="F7047">
        <v>93.019997000000004</v>
      </c>
      <c r="G7047">
        <v>93.019997000000004</v>
      </c>
      <c r="H7047">
        <v>0</v>
      </c>
    </row>
    <row r="7048" spans="1:8" x14ac:dyDescent="0.25">
      <c r="A7048" s="1">
        <v>44069</v>
      </c>
      <c r="B7048" s="1" t="str">
        <f t="shared" si="110"/>
        <v>2020M8</v>
      </c>
      <c r="C7048">
        <v>93.019997000000004</v>
      </c>
      <c r="D7048">
        <v>93.360000999999997</v>
      </c>
      <c r="E7048">
        <v>92.849997999999999</v>
      </c>
      <c r="F7048">
        <v>93.010002</v>
      </c>
      <c r="G7048">
        <v>93.010002</v>
      </c>
      <c r="H7048">
        <v>0</v>
      </c>
    </row>
    <row r="7049" spans="1:8" x14ac:dyDescent="0.25">
      <c r="A7049" s="1">
        <v>44070</v>
      </c>
      <c r="B7049" s="1" t="str">
        <f t="shared" si="110"/>
        <v>2020M8</v>
      </c>
      <c r="C7049">
        <v>92.849997999999999</v>
      </c>
      <c r="D7049">
        <v>93.32</v>
      </c>
      <c r="E7049">
        <v>92.419998000000007</v>
      </c>
      <c r="F7049">
        <v>93.010002</v>
      </c>
      <c r="G7049">
        <v>93.010002</v>
      </c>
      <c r="H7049">
        <v>0</v>
      </c>
    </row>
    <row r="7050" spans="1:8" x14ac:dyDescent="0.25">
      <c r="A7050" s="1">
        <v>44071</v>
      </c>
      <c r="B7050" s="1" t="str">
        <f t="shared" si="110"/>
        <v>2020M8</v>
      </c>
      <c r="C7050">
        <v>93.019997000000004</v>
      </c>
      <c r="D7050">
        <v>93.099997999999999</v>
      </c>
      <c r="E7050">
        <v>92.199996999999996</v>
      </c>
      <c r="F7050">
        <v>92.370002999999997</v>
      </c>
      <c r="G7050">
        <v>92.370002999999997</v>
      </c>
      <c r="H7050">
        <v>0</v>
      </c>
    </row>
    <row r="7051" spans="1:8" x14ac:dyDescent="0.25">
      <c r="A7051" s="1">
        <v>44074</v>
      </c>
      <c r="B7051" s="1" t="str">
        <f t="shared" si="110"/>
        <v>2020M8</v>
      </c>
      <c r="C7051">
        <v>92.300003000000004</v>
      </c>
      <c r="D7051">
        <v>92.480002999999996</v>
      </c>
      <c r="E7051">
        <v>91.989998</v>
      </c>
      <c r="F7051">
        <v>92.139999000000003</v>
      </c>
      <c r="G7051">
        <v>92.139999000000003</v>
      </c>
      <c r="H7051">
        <v>0</v>
      </c>
    </row>
    <row r="7052" spans="1:8" x14ac:dyDescent="0.25">
      <c r="A7052" s="1">
        <v>44075</v>
      </c>
      <c r="B7052" s="1" t="str">
        <f t="shared" si="110"/>
        <v>2020M9</v>
      </c>
      <c r="C7052">
        <v>92.18</v>
      </c>
      <c r="D7052">
        <v>92.400002000000001</v>
      </c>
      <c r="E7052">
        <v>91.75</v>
      </c>
      <c r="F7052">
        <v>92.339995999999999</v>
      </c>
      <c r="G7052">
        <v>92.339995999999999</v>
      </c>
      <c r="H7052">
        <v>0</v>
      </c>
    </row>
    <row r="7053" spans="1:8" x14ac:dyDescent="0.25">
      <c r="A7053" s="1">
        <v>44076</v>
      </c>
      <c r="B7053" s="1" t="str">
        <f t="shared" si="110"/>
        <v>2020M9</v>
      </c>
      <c r="C7053">
        <v>92.279999000000004</v>
      </c>
      <c r="D7053">
        <v>92.870002999999997</v>
      </c>
      <c r="E7053">
        <v>92.209998999999996</v>
      </c>
      <c r="F7053">
        <v>92.849997999999999</v>
      </c>
      <c r="G7053">
        <v>92.849997999999999</v>
      </c>
      <c r="H7053">
        <v>0</v>
      </c>
    </row>
    <row r="7054" spans="1:8" x14ac:dyDescent="0.25">
      <c r="A7054" s="1">
        <v>44077</v>
      </c>
      <c r="B7054" s="1" t="str">
        <f t="shared" si="110"/>
        <v>2020M9</v>
      </c>
      <c r="C7054">
        <v>92.660004000000001</v>
      </c>
      <c r="D7054">
        <v>93.07</v>
      </c>
      <c r="E7054">
        <v>92.650002000000001</v>
      </c>
      <c r="F7054">
        <v>92.739998</v>
      </c>
      <c r="G7054">
        <v>92.739998</v>
      </c>
      <c r="H7054">
        <v>0</v>
      </c>
    </row>
    <row r="7055" spans="1:8" x14ac:dyDescent="0.25">
      <c r="A7055" s="1">
        <v>44078</v>
      </c>
      <c r="B7055" s="1" t="str">
        <f t="shared" si="110"/>
        <v>2020M9</v>
      </c>
      <c r="C7055">
        <v>92.800003000000004</v>
      </c>
      <c r="D7055">
        <v>93.239998</v>
      </c>
      <c r="E7055">
        <v>92.660004000000001</v>
      </c>
      <c r="F7055">
        <v>92.720000999999996</v>
      </c>
      <c r="G7055">
        <v>92.720000999999996</v>
      </c>
      <c r="H7055">
        <v>0</v>
      </c>
    </row>
    <row r="7056" spans="1:8" x14ac:dyDescent="0.25">
      <c r="A7056" s="1">
        <v>44082</v>
      </c>
      <c r="B7056" s="1" t="str">
        <f t="shared" si="110"/>
        <v>2020M9</v>
      </c>
      <c r="C7056">
        <v>93.050003000000004</v>
      </c>
      <c r="D7056">
        <v>93.5</v>
      </c>
      <c r="E7056">
        <v>93</v>
      </c>
      <c r="F7056">
        <v>93.480002999999996</v>
      </c>
      <c r="G7056">
        <v>93.480002999999996</v>
      </c>
      <c r="H7056">
        <v>0</v>
      </c>
    </row>
    <row r="7057" spans="1:8" x14ac:dyDescent="0.25">
      <c r="A7057" s="1">
        <v>44083</v>
      </c>
      <c r="B7057" s="1" t="str">
        <f t="shared" si="110"/>
        <v>2020M9</v>
      </c>
      <c r="C7057">
        <v>93.580001999999993</v>
      </c>
      <c r="D7057">
        <v>93.660004000000001</v>
      </c>
      <c r="E7057">
        <v>93.139999000000003</v>
      </c>
      <c r="F7057">
        <v>93.260002</v>
      </c>
      <c r="G7057">
        <v>93.260002</v>
      </c>
      <c r="H7057">
        <v>0</v>
      </c>
    </row>
    <row r="7058" spans="1:8" x14ac:dyDescent="0.25">
      <c r="A7058" s="1">
        <v>44084</v>
      </c>
      <c r="B7058" s="1" t="str">
        <f t="shared" si="110"/>
        <v>2020M9</v>
      </c>
      <c r="C7058">
        <v>93.230002999999996</v>
      </c>
      <c r="D7058">
        <v>93.449996999999996</v>
      </c>
      <c r="E7058">
        <v>92.699996999999996</v>
      </c>
      <c r="F7058">
        <v>93.339995999999999</v>
      </c>
      <c r="G7058">
        <v>93.339995999999999</v>
      </c>
      <c r="H7058">
        <v>0</v>
      </c>
    </row>
    <row r="7059" spans="1:8" x14ac:dyDescent="0.25">
      <c r="A7059" s="1">
        <v>44085</v>
      </c>
      <c r="B7059" s="1" t="str">
        <f t="shared" si="110"/>
        <v>2020M9</v>
      </c>
      <c r="C7059">
        <v>93.330001999999993</v>
      </c>
      <c r="D7059">
        <v>93.379997000000003</v>
      </c>
      <c r="E7059">
        <v>93.099997999999999</v>
      </c>
      <c r="F7059">
        <v>93.330001999999993</v>
      </c>
      <c r="G7059">
        <v>93.330001999999993</v>
      </c>
      <c r="H7059">
        <v>0</v>
      </c>
    </row>
    <row r="7060" spans="1:8" x14ac:dyDescent="0.25">
      <c r="A7060" s="1">
        <v>44088</v>
      </c>
      <c r="B7060" s="1" t="str">
        <f t="shared" si="110"/>
        <v>2020M9</v>
      </c>
      <c r="C7060">
        <v>93.290001000000004</v>
      </c>
      <c r="D7060">
        <v>93.330001999999993</v>
      </c>
      <c r="E7060">
        <v>92.870002999999997</v>
      </c>
      <c r="F7060">
        <v>93.07</v>
      </c>
      <c r="G7060">
        <v>93.07</v>
      </c>
      <c r="H7060">
        <v>0</v>
      </c>
    </row>
    <row r="7061" spans="1:8" x14ac:dyDescent="0.25">
      <c r="A7061" s="1">
        <v>44089</v>
      </c>
      <c r="B7061" s="1" t="str">
        <f t="shared" si="110"/>
        <v>2020M9</v>
      </c>
      <c r="C7061">
        <v>93.059997999999993</v>
      </c>
      <c r="D7061">
        <v>93.139999000000003</v>
      </c>
      <c r="E7061">
        <v>92.790001000000004</v>
      </c>
      <c r="F7061">
        <v>93.050003000000004</v>
      </c>
      <c r="G7061">
        <v>93.050003000000004</v>
      </c>
      <c r="H7061">
        <v>0</v>
      </c>
    </row>
    <row r="7062" spans="1:8" x14ac:dyDescent="0.25">
      <c r="A7062" s="1">
        <v>44090</v>
      </c>
      <c r="B7062" s="1" t="str">
        <f t="shared" si="110"/>
        <v>2020M9</v>
      </c>
      <c r="C7062">
        <v>93.080001999999993</v>
      </c>
      <c r="D7062">
        <v>93.279999000000004</v>
      </c>
      <c r="E7062">
        <v>92.779999000000004</v>
      </c>
      <c r="F7062">
        <v>93.209998999999996</v>
      </c>
      <c r="G7062">
        <v>93.209998999999996</v>
      </c>
      <c r="H7062">
        <v>0</v>
      </c>
    </row>
    <row r="7063" spans="1:8" x14ac:dyDescent="0.25">
      <c r="A7063" s="1">
        <v>44091</v>
      </c>
      <c r="B7063" s="1" t="str">
        <f t="shared" si="110"/>
        <v>2020M9</v>
      </c>
      <c r="C7063">
        <v>93.150002000000001</v>
      </c>
      <c r="D7063">
        <v>93.589995999999999</v>
      </c>
      <c r="E7063">
        <v>92.870002999999997</v>
      </c>
      <c r="F7063">
        <v>92.970000999999996</v>
      </c>
      <c r="G7063">
        <v>92.970000999999996</v>
      </c>
      <c r="H7063">
        <v>0</v>
      </c>
    </row>
    <row r="7064" spans="1:8" x14ac:dyDescent="0.25">
      <c r="A7064" s="1">
        <v>44092</v>
      </c>
      <c r="B7064" s="1" t="str">
        <f t="shared" si="110"/>
        <v>2020M9</v>
      </c>
      <c r="C7064">
        <v>92.860000999999997</v>
      </c>
      <c r="D7064">
        <v>93.010002</v>
      </c>
      <c r="E7064">
        <v>92.769997000000004</v>
      </c>
      <c r="F7064">
        <v>92.93</v>
      </c>
      <c r="G7064">
        <v>92.93</v>
      </c>
      <c r="H7064">
        <v>0</v>
      </c>
    </row>
    <row r="7065" spans="1:8" x14ac:dyDescent="0.25">
      <c r="A7065" s="1">
        <v>44095</v>
      </c>
      <c r="B7065" s="1" t="str">
        <f t="shared" si="110"/>
        <v>2020M9</v>
      </c>
      <c r="C7065">
        <v>93.010002</v>
      </c>
      <c r="D7065">
        <v>93.779999000000004</v>
      </c>
      <c r="E7065">
        <v>92.75</v>
      </c>
      <c r="F7065">
        <v>93.540001000000004</v>
      </c>
      <c r="G7065">
        <v>93.540001000000004</v>
      </c>
      <c r="H7065">
        <v>0</v>
      </c>
    </row>
    <row r="7066" spans="1:8" x14ac:dyDescent="0.25">
      <c r="A7066" s="1">
        <v>44096</v>
      </c>
      <c r="B7066" s="1" t="str">
        <f t="shared" si="110"/>
        <v>2020M9</v>
      </c>
      <c r="C7066">
        <v>93.550003000000004</v>
      </c>
      <c r="D7066">
        <v>94.080001999999993</v>
      </c>
      <c r="E7066">
        <v>93.470000999999996</v>
      </c>
      <c r="F7066">
        <v>93.989998</v>
      </c>
      <c r="G7066">
        <v>93.989998</v>
      </c>
      <c r="H7066">
        <v>0</v>
      </c>
    </row>
    <row r="7067" spans="1:8" x14ac:dyDescent="0.25">
      <c r="A7067" s="1">
        <v>44097</v>
      </c>
      <c r="B7067" s="1" t="str">
        <f t="shared" si="110"/>
        <v>2020M9</v>
      </c>
      <c r="C7067">
        <v>93.989998</v>
      </c>
      <c r="D7067">
        <v>94.43</v>
      </c>
      <c r="E7067">
        <v>93.93</v>
      </c>
      <c r="F7067">
        <v>94.389999000000003</v>
      </c>
      <c r="G7067">
        <v>94.389999000000003</v>
      </c>
      <c r="H7067">
        <v>0</v>
      </c>
    </row>
    <row r="7068" spans="1:8" x14ac:dyDescent="0.25">
      <c r="A7068" s="1">
        <v>44098</v>
      </c>
      <c r="B7068" s="1" t="str">
        <f t="shared" si="110"/>
        <v>2020M9</v>
      </c>
      <c r="C7068">
        <v>94.379997000000003</v>
      </c>
      <c r="D7068">
        <v>94.589995999999999</v>
      </c>
      <c r="E7068">
        <v>94.199996999999996</v>
      </c>
      <c r="F7068">
        <v>94.349997999999999</v>
      </c>
      <c r="G7068">
        <v>94.349997999999999</v>
      </c>
      <c r="H7068">
        <v>0</v>
      </c>
    </row>
    <row r="7069" spans="1:8" x14ac:dyDescent="0.25">
      <c r="A7069" s="1">
        <v>44099</v>
      </c>
      <c r="B7069" s="1" t="str">
        <f t="shared" si="110"/>
        <v>2020M9</v>
      </c>
      <c r="C7069">
        <v>94.32</v>
      </c>
      <c r="D7069">
        <v>94.739998</v>
      </c>
      <c r="E7069">
        <v>94.190002000000007</v>
      </c>
      <c r="F7069">
        <v>94.580001999999993</v>
      </c>
      <c r="G7069">
        <v>94.580001999999993</v>
      </c>
      <c r="H7069">
        <v>0</v>
      </c>
    </row>
    <row r="7070" spans="1:8" x14ac:dyDescent="0.25">
      <c r="A7070" s="1">
        <v>44102</v>
      </c>
      <c r="B7070" s="1" t="str">
        <f t="shared" si="110"/>
        <v>2020M9</v>
      </c>
      <c r="C7070">
        <v>94.580001999999993</v>
      </c>
      <c r="D7070">
        <v>94.639999000000003</v>
      </c>
      <c r="E7070">
        <v>94.150002000000001</v>
      </c>
      <c r="F7070">
        <v>94.260002</v>
      </c>
      <c r="G7070">
        <v>94.260002</v>
      </c>
      <c r="H7070">
        <v>0</v>
      </c>
    </row>
    <row r="7071" spans="1:8" x14ac:dyDescent="0.25">
      <c r="A7071" s="1">
        <v>44103</v>
      </c>
      <c r="B7071" s="1" t="str">
        <f t="shared" si="110"/>
        <v>2020M9</v>
      </c>
      <c r="C7071">
        <v>94.239998</v>
      </c>
      <c r="D7071">
        <v>94.300003000000004</v>
      </c>
      <c r="E7071">
        <v>93.82</v>
      </c>
      <c r="F7071">
        <v>93.889999000000003</v>
      </c>
      <c r="G7071">
        <v>93.889999000000003</v>
      </c>
      <c r="H7071">
        <v>0</v>
      </c>
    </row>
    <row r="7072" spans="1:8" x14ac:dyDescent="0.25">
      <c r="A7072" s="1">
        <v>44104</v>
      </c>
      <c r="B7072" s="1" t="str">
        <f t="shared" si="110"/>
        <v>2020M9</v>
      </c>
      <c r="C7072">
        <v>93.849997999999999</v>
      </c>
      <c r="D7072">
        <v>94.190002000000007</v>
      </c>
      <c r="E7072">
        <v>93.669998000000007</v>
      </c>
      <c r="F7072">
        <v>93.889999000000003</v>
      </c>
      <c r="G7072">
        <v>93.889999000000003</v>
      </c>
      <c r="H7072">
        <v>0</v>
      </c>
    </row>
    <row r="7073" spans="1:8" x14ac:dyDescent="0.25">
      <c r="A7073" s="1">
        <v>44105</v>
      </c>
      <c r="B7073" s="1" t="str">
        <f t="shared" si="110"/>
        <v>2020M10</v>
      </c>
      <c r="C7073">
        <v>93.800003000000004</v>
      </c>
      <c r="D7073">
        <v>93.919998000000007</v>
      </c>
      <c r="E7073">
        <v>93.529999000000004</v>
      </c>
      <c r="F7073">
        <v>93.709998999999996</v>
      </c>
      <c r="G7073">
        <v>93.709998999999996</v>
      </c>
      <c r="H7073">
        <v>0</v>
      </c>
    </row>
    <row r="7074" spans="1:8" x14ac:dyDescent="0.25">
      <c r="A7074" s="1">
        <v>44106</v>
      </c>
      <c r="B7074" s="1" t="str">
        <f t="shared" si="110"/>
        <v>2020M10</v>
      </c>
      <c r="C7074">
        <v>93.730002999999996</v>
      </c>
      <c r="D7074">
        <v>94.029999000000004</v>
      </c>
      <c r="E7074">
        <v>93.690002000000007</v>
      </c>
      <c r="F7074">
        <v>93.839995999999999</v>
      </c>
      <c r="G7074">
        <v>93.839995999999999</v>
      </c>
      <c r="H7074">
        <v>0</v>
      </c>
    </row>
    <row r="7075" spans="1:8" x14ac:dyDescent="0.25">
      <c r="A7075" s="1">
        <v>44109</v>
      </c>
      <c r="B7075" s="1" t="str">
        <f t="shared" si="110"/>
        <v>2020M10</v>
      </c>
      <c r="C7075">
        <v>93.809997999999993</v>
      </c>
      <c r="D7075">
        <v>93.870002999999997</v>
      </c>
      <c r="E7075">
        <v>93.370002999999997</v>
      </c>
      <c r="F7075">
        <v>93.510002</v>
      </c>
      <c r="G7075">
        <v>93.510002</v>
      </c>
      <c r="H7075">
        <v>0</v>
      </c>
    </row>
    <row r="7076" spans="1:8" x14ac:dyDescent="0.25">
      <c r="A7076" s="1">
        <v>44110</v>
      </c>
      <c r="B7076" s="1" t="str">
        <f t="shared" si="110"/>
        <v>2020M10</v>
      </c>
      <c r="C7076">
        <v>93.440002000000007</v>
      </c>
      <c r="D7076">
        <v>93.849997999999999</v>
      </c>
      <c r="E7076">
        <v>93.339995999999999</v>
      </c>
      <c r="F7076">
        <v>93.830001999999993</v>
      </c>
      <c r="G7076">
        <v>93.830001999999993</v>
      </c>
      <c r="H7076">
        <v>0</v>
      </c>
    </row>
    <row r="7077" spans="1:8" x14ac:dyDescent="0.25">
      <c r="A7077" s="1">
        <v>44111</v>
      </c>
      <c r="B7077" s="1" t="str">
        <f t="shared" si="110"/>
        <v>2020M10</v>
      </c>
      <c r="C7077">
        <v>93.830001999999993</v>
      </c>
      <c r="D7077">
        <v>93.900002000000001</v>
      </c>
      <c r="E7077">
        <v>93.559997999999993</v>
      </c>
      <c r="F7077">
        <v>93.629997000000003</v>
      </c>
      <c r="G7077">
        <v>93.629997000000003</v>
      </c>
      <c r="H7077">
        <v>0</v>
      </c>
    </row>
    <row r="7078" spans="1:8" x14ac:dyDescent="0.25">
      <c r="A7078" s="1">
        <v>44112</v>
      </c>
      <c r="B7078" s="1" t="str">
        <f t="shared" si="110"/>
        <v>2020M10</v>
      </c>
      <c r="C7078">
        <v>93.610000999999997</v>
      </c>
      <c r="D7078">
        <v>93.779999000000004</v>
      </c>
      <c r="E7078">
        <v>93.5</v>
      </c>
      <c r="F7078">
        <v>93.610000999999997</v>
      </c>
      <c r="G7078">
        <v>93.610000999999997</v>
      </c>
      <c r="H7078">
        <v>0</v>
      </c>
    </row>
    <row r="7079" spans="1:8" x14ac:dyDescent="0.25">
      <c r="A7079" s="1">
        <v>44113</v>
      </c>
      <c r="B7079" s="1" t="str">
        <f t="shared" si="110"/>
        <v>2020M10</v>
      </c>
      <c r="C7079">
        <v>93.559997999999993</v>
      </c>
      <c r="D7079">
        <v>93.589995999999999</v>
      </c>
      <c r="E7079">
        <v>93.010002</v>
      </c>
      <c r="F7079">
        <v>93.059997999999993</v>
      </c>
      <c r="G7079">
        <v>93.059997999999993</v>
      </c>
      <c r="H7079">
        <v>0</v>
      </c>
    </row>
    <row r="7080" spans="1:8" x14ac:dyDescent="0.25">
      <c r="A7080" s="1">
        <v>44116</v>
      </c>
      <c r="B7080" s="1" t="str">
        <f t="shared" si="110"/>
        <v>2020M10</v>
      </c>
      <c r="C7080">
        <v>93.059997999999993</v>
      </c>
      <c r="D7080">
        <v>93.239998</v>
      </c>
      <c r="E7080">
        <v>93.010002</v>
      </c>
      <c r="F7080">
        <v>93.07</v>
      </c>
      <c r="G7080">
        <v>93.07</v>
      </c>
      <c r="H7080">
        <v>0</v>
      </c>
    </row>
    <row r="7081" spans="1:8" x14ac:dyDescent="0.25">
      <c r="A7081" s="1">
        <v>44117</v>
      </c>
      <c r="B7081" s="1" t="str">
        <f t="shared" si="110"/>
        <v>2020M10</v>
      </c>
      <c r="C7081">
        <v>93.029999000000004</v>
      </c>
      <c r="D7081">
        <v>93.599997999999999</v>
      </c>
      <c r="E7081">
        <v>93.029999000000004</v>
      </c>
      <c r="F7081">
        <v>93.529999000000004</v>
      </c>
      <c r="G7081">
        <v>93.529999000000004</v>
      </c>
      <c r="H7081">
        <v>0</v>
      </c>
    </row>
    <row r="7082" spans="1:8" x14ac:dyDescent="0.25">
      <c r="A7082" s="1">
        <v>44118</v>
      </c>
      <c r="B7082" s="1" t="str">
        <f t="shared" si="110"/>
        <v>2020M10</v>
      </c>
      <c r="C7082">
        <v>93.540001000000004</v>
      </c>
      <c r="D7082">
        <v>93.669998000000007</v>
      </c>
      <c r="E7082">
        <v>93.25</v>
      </c>
      <c r="F7082">
        <v>93.379997000000003</v>
      </c>
      <c r="G7082">
        <v>93.379997000000003</v>
      </c>
      <c r="H7082">
        <v>0</v>
      </c>
    </row>
    <row r="7083" spans="1:8" x14ac:dyDescent="0.25">
      <c r="A7083" s="1">
        <v>44119</v>
      </c>
      <c r="B7083" s="1" t="str">
        <f t="shared" si="110"/>
        <v>2020M10</v>
      </c>
      <c r="C7083">
        <v>93.43</v>
      </c>
      <c r="D7083">
        <v>93.900002000000001</v>
      </c>
      <c r="E7083">
        <v>93.370002999999997</v>
      </c>
      <c r="F7083">
        <v>93.860000999999997</v>
      </c>
      <c r="G7083">
        <v>93.860000999999997</v>
      </c>
      <c r="H7083">
        <v>0</v>
      </c>
    </row>
    <row r="7084" spans="1:8" x14ac:dyDescent="0.25">
      <c r="A7084" s="1">
        <v>44120</v>
      </c>
      <c r="B7084" s="1" t="str">
        <f t="shared" si="110"/>
        <v>2020M10</v>
      </c>
      <c r="C7084">
        <v>93.800003000000004</v>
      </c>
      <c r="D7084">
        <v>93.879997000000003</v>
      </c>
      <c r="E7084">
        <v>93.529999000000004</v>
      </c>
      <c r="F7084">
        <v>93.68</v>
      </c>
      <c r="G7084">
        <v>93.68</v>
      </c>
      <c r="H7084">
        <v>0</v>
      </c>
    </row>
    <row r="7085" spans="1:8" x14ac:dyDescent="0.25">
      <c r="A7085" s="1">
        <v>44123</v>
      </c>
      <c r="B7085" s="1" t="str">
        <f t="shared" si="110"/>
        <v>2020M10</v>
      </c>
      <c r="C7085">
        <v>93.720000999999996</v>
      </c>
      <c r="D7085">
        <v>93.769997000000004</v>
      </c>
      <c r="E7085">
        <v>93.209998999999996</v>
      </c>
      <c r="F7085">
        <v>93.43</v>
      </c>
      <c r="G7085">
        <v>93.43</v>
      </c>
      <c r="H7085">
        <v>0</v>
      </c>
    </row>
    <row r="7086" spans="1:8" x14ac:dyDescent="0.25">
      <c r="A7086" s="1">
        <v>44124</v>
      </c>
      <c r="B7086" s="1" t="str">
        <f t="shared" si="110"/>
        <v>2020M10</v>
      </c>
      <c r="C7086">
        <v>93.419998000000007</v>
      </c>
      <c r="D7086">
        <v>93.5</v>
      </c>
      <c r="E7086">
        <v>93</v>
      </c>
      <c r="F7086">
        <v>93.07</v>
      </c>
      <c r="G7086">
        <v>93.07</v>
      </c>
      <c r="H7086">
        <v>0</v>
      </c>
    </row>
    <row r="7087" spans="1:8" x14ac:dyDescent="0.25">
      <c r="A7087" s="1">
        <v>44125</v>
      </c>
      <c r="B7087" s="1" t="str">
        <f t="shared" si="110"/>
        <v>2020M10</v>
      </c>
      <c r="C7087">
        <v>93.050003000000004</v>
      </c>
      <c r="D7087">
        <v>93.07</v>
      </c>
      <c r="E7087">
        <v>92.470000999999996</v>
      </c>
      <c r="F7087">
        <v>92.610000999999997</v>
      </c>
      <c r="G7087">
        <v>92.610000999999997</v>
      </c>
      <c r="H7087">
        <v>0</v>
      </c>
    </row>
    <row r="7088" spans="1:8" x14ac:dyDescent="0.25">
      <c r="A7088" s="1">
        <v>44126</v>
      </c>
      <c r="B7088" s="1" t="str">
        <f t="shared" si="110"/>
        <v>2020M10</v>
      </c>
      <c r="C7088">
        <v>92.669998000000007</v>
      </c>
      <c r="D7088">
        <v>92.970000999999996</v>
      </c>
      <c r="E7088">
        <v>92.610000999999997</v>
      </c>
      <c r="F7088">
        <v>92.949996999999996</v>
      </c>
      <c r="G7088">
        <v>92.949996999999996</v>
      </c>
      <c r="H7088">
        <v>0</v>
      </c>
    </row>
    <row r="7089" spans="1:8" x14ac:dyDescent="0.25">
      <c r="A7089" s="1">
        <v>44127</v>
      </c>
      <c r="B7089" s="1" t="str">
        <f t="shared" si="110"/>
        <v>2020M10</v>
      </c>
      <c r="C7089">
        <v>92.93</v>
      </c>
      <c r="D7089">
        <v>93.129997000000003</v>
      </c>
      <c r="E7089">
        <v>92.660004000000001</v>
      </c>
      <c r="F7089">
        <v>92.769997000000004</v>
      </c>
      <c r="G7089">
        <v>92.769997000000004</v>
      </c>
      <c r="H7089">
        <v>0</v>
      </c>
    </row>
    <row r="7090" spans="1:8" x14ac:dyDescent="0.25">
      <c r="A7090" s="1">
        <v>44130</v>
      </c>
      <c r="B7090" s="1" t="str">
        <f t="shared" si="110"/>
        <v>2020M10</v>
      </c>
      <c r="C7090">
        <v>92.760002</v>
      </c>
      <c r="D7090">
        <v>93.110000999999997</v>
      </c>
      <c r="E7090">
        <v>92.739998</v>
      </c>
      <c r="F7090">
        <v>93.050003000000004</v>
      </c>
      <c r="G7090">
        <v>93.050003000000004</v>
      </c>
      <c r="H7090">
        <v>0</v>
      </c>
    </row>
    <row r="7091" spans="1:8" x14ac:dyDescent="0.25">
      <c r="A7091" s="1">
        <v>44131</v>
      </c>
      <c r="B7091" s="1" t="str">
        <f t="shared" si="110"/>
        <v>2020M10</v>
      </c>
      <c r="C7091">
        <v>93.07</v>
      </c>
      <c r="D7091">
        <v>93.129997000000003</v>
      </c>
      <c r="E7091">
        <v>92.790001000000004</v>
      </c>
      <c r="F7091">
        <v>92.940002000000007</v>
      </c>
      <c r="G7091">
        <v>92.940002000000007</v>
      </c>
      <c r="H7091">
        <v>0</v>
      </c>
    </row>
    <row r="7092" spans="1:8" x14ac:dyDescent="0.25">
      <c r="A7092" s="1">
        <v>44132</v>
      </c>
      <c r="B7092" s="1" t="str">
        <f t="shared" si="110"/>
        <v>2020M10</v>
      </c>
      <c r="C7092">
        <v>93.150002000000001</v>
      </c>
      <c r="D7092">
        <v>93.650002000000001</v>
      </c>
      <c r="E7092">
        <v>93.050003000000004</v>
      </c>
      <c r="F7092">
        <v>93.410004000000001</v>
      </c>
      <c r="G7092">
        <v>93.410004000000001</v>
      </c>
      <c r="H7092">
        <v>0</v>
      </c>
    </row>
    <row r="7093" spans="1:8" x14ac:dyDescent="0.25">
      <c r="A7093" s="1">
        <v>44133</v>
      </c>
      <c r="B7093" s="1" t="str">
        <f t="shared" si="110"/>
        <v>2020M10</v>
      </c>
      <c r="C7093">
        <v>93.459998999999996</v>
      </c>
      <c r="D7093">
        <v>94.099997999999999</v>
      </c>
      <c r="E7093">
        <v>93.339995999999999</v>
      </c>
      <c r="F7093">
        <v>93.959998999999996</v>
      </c>
      <c r="G7093">
        <v>93.959998999999996</v>
      </c>
      <c r="H7093">
        <v>0</v>
      </c>
    </row>
    <row r="7094" spans="1:8" x14ac:dyDescent="0.25">
      <c r="A7094" s="1">
        <v>44134</v>
      </c>
      <c r="B7094" s="1" t="str">
        <f t="shared" si="110"/>
        <v>2020M10</v>
      </c>
      <c r="C7094">
        <v>93.919998000000007</v>
      </c>
      <c r="D7094">
        <v>94.080001999999993</v>
      </c>
      <c r="E7094">
        <v>93.650002000000001</v>
      </c>
      <c r="F7094">
        <v>94.040001000000004</v>
      </c>
      <c r="G7094">
        <v>94.040001000000004</v>
      </c>
      <c r="H7094">
        <v>0</v>
      </c>
    </row>
    <row r="7095" spans="1:8" x14ac:dyDescent="0.25">
      <c r="A7095" s="1">
        <v>44137</v>
      </c>
      <c r="B7095" s="1" t="str">
        <f t="shared" si="110"/>
        <v>2020M11</v>
      </c>
      <c r="C7095">
        <v>93.889999000000003</v>
      </c>
      <c r="D7095">
        <v>94.290001000000004</v>
      </c>
      <c r="E7095">
        <v>93.889999000000003</v>
      </c>
      <c r="F7095">
        <v>94.050003000000004</v>
      </c>
      <c r="G7095">
        <v>94.050003000000004</v>
      </c>
      <c r="H7095">
        <v>0</v>
      </c>
    </row>
    <row r="7096" spans="1:8" x14ac:dyDescent="0.25">
      <c r="A7096" s="1">
        <v>44138</v>
      </c>
      <c r="B7096" s="1" t="str">
        <f t="shared" si="110"/>
        <v>2020M11</v>
      </c>
      <c r="C7096">
        <v>94.050003000000004</v>
      </c>
      <c r="D7096">
        <v>94.050003000000004</v>
      </c>
      <c r="E7096">
        <v>93.290001000000004</v>
      </c>
      <c r="F7096">
        <v>93.550003000000004</v>
      </c>
      <c r="G7096">
        <v>93.550003000000004</v>
      </c>
      <c r="H7096">
        <v>0</v>
      </c>
    </row>
    <row r="7097" spans="1:8" x14ac:dyDescent="0.25">
      <c r="A7097" s="1">
        <v>44139</v>
      </c>
      <c r="B7097" s="1" t="str">
        <f t="shared" si="110"/>
        <v>2020M11</v>
      </c>
      <c r="C7097">
        <v>93.089995999999999</v>
      </c>
      <c r="D7097">
        <v>94.300003000000004</v>
      </c>
      <c r="E7097">
        <v>93.089995999999999</v>
      </c>
      <c r="F7097">
        <v>93.410004000000001</v>
      </c>
      <c r="G7097">
        <v>93.410004000000001</v>
      </c>
      <c r="H7097">
        <v>0</v>
      </c>
    </row>
    <row r="7098" spans="1:8" x14ac:dyDescent="0.25">
      <c r="A7098" s="1">
        <v>44140</v>
      </c>
      <c r="B7098" s="1" t="str">
        <f t="shared" si="110"/>
        <v>2020M11</v>
      </c>
      <c r="C7098">
        <v>93.339995999999999</v>
      </c>
      <c r="D7098">
        <v>93.550003000000004</v>
      </c>
      <c r="E7098">
        <v>92.489998</v>
      </c>
      <c r="F7098">
        <v>92.529999000000004</v>
      </c>
      <c r="G7098">
        <v>92.529999000000004</v>
      </c>
      <c r="H7098">
        <v>0</v>
      </c>
    </row>
    <row r="7099" spans="1:8" x14ac:dyDescent="0.25">
      <c r="A7099" s="1">
        <v>44141</v>
      </c>
      <c r="B7099" s="1" t="str">
        <f t="shared" si="110"/>
        <v>2020M11</v>
      </c>
      <c r="C7099">
        <v>92.57</v>
      </c>
      <c r="D7099">
        <v>92.82</v>
      </c>
      <c r="E7099">
        <v>92.18</v>
      </c>
      <c r="F7099">
        <v>92.230002999999996</v>
      </c>
      <c r="G7099">
        <v>92.230002999999996</v>
      </c>
      <c r="H7099">
        <v>0</v>
      </c>
    </row>
    <row r="7100" spans="1:8" x14ac:dyDescent="0.25">
      <c r="A7100" s="1">
        <v>44144</v>
      </c>
      <c r="B7100" s="1" t="str">
        <f t="shared" si="110"/>
        <v>2020M11</v>
      </c>
      <c r="C7100">
        <v>92.239998</v>
      </c>
      <c r="D7100">
        <v>92.959998999999996</v>
      </c>
      <c r="E7100">
        <v>92.129997000000003</v>
      </c>
      <c r="F7100">
        <v>92.730002999999996</v>
      </c>
      <c r="G7100">
        <v>92.730002999999996</v>
      </c>
      <c r="H7100">
        <v>0</v>
      </c>
    </row>
    <row r="7101" spans="1:8" x14ac:dyDescent="0.25">
      <c r="A7101" s="1">
        <v>44145</v>
      </c>
      <c r="B7101" s="1" t="str">
        <f t="shared" si="110"/>
        <v>2020M11</v>
      </c>
      <c r="C7101">
        <v>92.760002</v>
      </c>
      <c r="D7101">
        <v>92.970000999999996</v>
      </c>
      <c r="E7101">
        <v>92.599997999999999</v>
      </c>
      <c r="F7101">
        <v>92.75</v>
      </c>
      <c r="G7101">
        <v>92.75</v>
      </c>
      <c r="H7101">
        <v>0</v>
      </c>
    </row>
    <row r="7102" spans="1:8" x14ac:dyDescent="0.25">
      <c r="A7102" s="1">
        <v>44146</v>
      </c>
      <c r="B7102" s="1" t="str">
        <f t="shared" si="110"/>
        <v>2020M11</v>
      </c>
      <c r="C7102">
        <v>92.699996999999996</v>
      </c>
      <c r="D7102">
        <v>93.209998999999996</v>
      </c>
      <c r="E7102">
        <v>92.610000999999997</v>
      </c>
      <c r="F7102">
        <v>93.040001000000004</v>
      </c>
      <c r="G7102">
        <v>93.040001000000004</v>
      </c>
      <c r="H7102">
        <v>0</v>
      </c>
    </row>
    <row r="7103" spans="1:8" x14ac:dyDescent="0.25">
      <c r="A7103" s="1">
        <v>44147</v>
      </c>
      <c r="B7103" s="1" t="str">
        <f t="shared" si="110"/>
        <v>2020M11</v>
      </c>
      <c r="C7103">
        <v>93.010002</v>
      </c>
      <c r="D7103">
        <v>93.139999000000003</v>
      </c>
      <c r="E7103">
        <v>92.779999000000004</v>
      </c>
      <c r="F7103">
        <v>92.959998999999996</v>
      </c>
      <c r="G7103">
        <v>92.959998999999996</v>
      </c>
      <c r="H7103">
        <v>0</v>
      </c>
    </row>
    <row r="7104" spans="1:8" x14ac:dyDescent="0.25">
      <c r="A7104" s="1">
        <v>44148</v>
      </c>
      <c r="B7104" s="1" t="str">
        <f t="shared" si="110"/>
        <v>2020M11</v>
      </c>
      <c r="C7104">
        <v>92.949996999999996</v>
      </c>
      <c r="D7104">
        <v>93.010002</v>
      </c>
      <c r="E7104">
        <v>92.709998999999996</v>
      </c>
      <c r="F7104">
        <v>92.760002</v>
      </c>
      <c r="G7104">
        <v>92.760002</v>
      </c>
      <c r="H7104">
        <v>0</v>
      </c>
    </row>
    <row r="7105" spans="1:8" x14ac:dyDescent="0.25">
      <c r="A7105" s="1">
        <v>44151</v>
      </c>
      <c r="B7105" s="1" t="str">
        <f t="shared" si="110"/>
        <v>2020M11</v>
      </c>
      <c r="C7105">
        <v>92.720000999999996</v>
      </c>
      <c r="D7105">
        <v>92.839995999999999</v>
      </c>
      <c r="E7105">
        <v>92.459998999999996</v>
      </c>
      <c r="F7105">
        <v>92.57</v>
      </c>
      <c r="G7105">
        <v>92.57</v>
      </c>
      <c r="H7105">
        <v>0</v>
      </c>
    </row>
    <row r="7106" spans="1:8" x14ac:dyDescent="0.25">
      <c r="A7106" s="1">
        <v>44152</v>
      </c>
      <c r="B7106" s="1" t="str">
        <f t="shared" si="110"/>
        <v>2020M11</v>
      </c>
      <c r="C7106">
        <v>92.489998</v>
      </c>
      <c r="D7106">
        <v>92.610000999999997</v>
      </c>
      <c r="E7106">
        <v>92.269997000000004</v>
      </c>
      <c r="F7106">
        <v>92.419998000000007</v>
      </c>
      <c r="G7106">
        <v>92.419998000000007</v>
      </c>
      <c r="H7106">
        <v>0</v>
      </c>
    </row>
    <row r="7107" spans="1:8" x14ac:dyDescent="0.25">
      <c r="A7107" s="1">
        <v>44153</v>
      </c>
      <c r="B7107" s="1" t="str">
        <f t="shared" ref="B7107:B7170" si="111">YEAR(A7107)&amp;"M"&amp;MONTH(A7107)</f>
        <v>2020M11</v>
      </c>
      <c r="C7107">
        <v>92.440002000000007</v>
      </c>
      <c r="D7107">
        <v>92.510002</v>
      </c>
      <c r="E7107">
        <v>92.209998999999996</v>
      </c>
      <c r="F7107">
        <v>92.32</v>
      </c>
      <c r="G7107">
        <v>92.32</v>
      </c>
      <c r="H7107">
        <v>0</v>
      </c>
    </row>
    <row r="7108" spans="1:8" x14ac:dyDescent="0.25">
      <c r="A7108" s="1">
        <v>44154</v>
      </c>
      <c r="B7108" s="1" t="str">
        <f t="shared" si="111"/>
        <v>2020M11</v>
      </c>
      <c r="C7108">
        <v>92.559997999999993</v>
      </c>
      <c r="D7108">
        <v>92.720000999999996</v>
      </c>
      <c r="E7108">
        <v>92.239998</v>
      </c>
      <c r="F7108">
        <v>92.290001000000004</v>
      </c>
      <c r="G7108">
        <v>92.290001000000004</v>
      </c>
      <c r="H7108">
        <v>0</v>
      </c>
    </row>
    <row r="7109" spans="1:8" x14ac:dyDescent="0.25">
      <c r="A7109" s="1">
        <v>44155</v>
      </c>
      <c r="B7109" s="1" t="str">
        <f t="shared" si="111"/>
        <v>2020M11</v>
      </c>
      <c r="C7109">
        <v>92.339995999999999</v>
      </c>
      <c r="D7109">
        <v>92.43</v>
      </c>
      <c r="E7109">
        <v>92.209998999999996</v>
      </c>
      <c r="F7109">
        <v>92.389999000000003</v>
      </c>
      <c r="G7109">
        <v>92.389999000000003</v>
      </c>
      <c r="H7109">
        <v>0</v>
      </c>
    </row>
    <row r="7110" spans="1:8" x14ac:dyDescent="0.25">
      <c r="A7110" s="1">
        <v>44158</v>
      </c>
      <c r="B7110" s="1" t="str">
        <f t="shared" si="111"/>
        <v>2020M11</v>
      </c>
      <c r="C7110">
        <v>92.400002000000001</v>
      </c>
      <c r="D7110">
        <v>92.800003000000004</v>
      </c>
      <c r="E7110">
        <v>92.019997000000004</v>
      </c>
      <c r="F7110">
        <v>92.510002</v>
      </c>
      <c r="G7110">
        <v>92.510002</v>
      </c>
      <c r="H7110">
        <v>0</v>
      </c>
    </row>
    <row r="7111" spans="1:8" x14ac:dyDescent="0.25">
      <c r="A7111" s="1">
        <v>44159</v>
      </c>
      <c r="B7111" s="1" t="str">
        <f t="shared" si="111"/>
        <v>2020M11</v>
      </c>
      <c r="C7111">
        <v>92.529999000000004</v>
      </c>
      <c r="D7111">
        <v>92.559997999999993</v>
      </c>
      <c r="E7111">
        <v>92.129997000000003</v>
      </c>
      <c r="F7111">
        <v>92.230002999999996</v>
      </c>
      <c r="G7111">
        <v>92.230002999999996</v>
      </c>
      <c r="H7111">
        <v>0</v>
      </c>
    </row>
    <row r="7112" spans="1:8" x14ac:dyDescent="0.25">
      <c r="A7112" s="1">
        <v>44160</v>
      </c>
      <c r="B7112" s="1" t="str">
        <f t="shared" si="111"/>
        <v>2020M11</v>
      </c>
      <c r="C7112">
        <v>92.110000999999997</v>
      </c>
      <c r="D7112">
        <v>92.260002</v>
      </c>
      <c r="E7112">
        <v>91.93</v>
      </c>
      <c r="F7112">
        <v>91.989998</v>
      </c>
      <c r="G7112">
        <v>91.989998</v>
      </c>
      <c r="H7112">
        <v>0</v>
      </c>
    </row>
    <row r="7113" spans="1:8" x14ac:dyDescent="0.25">
      <c r="A7113" s="1">
        <v>44162</v>
      </c>
      <c r="B7113" s="1" t="str">
        <f t="shared" si="111"/>
        <v>2020M11</v>
      </c>
      <c r="C7113">
        <v>92.019997000000004</v>
      </c>
      <c r="D7113">
        <v>92.050003000000004</v>
      </c>
      <c r="E7113">
        <v>91.760002</v>
      </c>
      <c r="F7113">
        <v>91.790001000000004</v>
      </c>
      <c r="G7113">
        <v>91.790001000000004</v>
      </c>
      <c r="H7113">
        <v>0</v>
      </c>
    </row>
    <row r="7114" spans="1:8" x14ac:dyDescent="0.25">
      <c r="A7114" s="1">
        <v>44165</v>
      </c>
      <c r="B7114" s="1" t="str">
        <f t="shared" si="111"/>
        <v>2020M11</v>
      </c>
      <c r="C7114">
        <v>91.779999000000004</v>
      </c>
      <c r="D7114">
        <v>92.050003000000004</v>
      </c>
      <c r="E7114">
        <v>91.510002</v>
      </c>
      <c r="F7114">
        <v>91.870002999999997</v>
      </c>
      <c r="G7114">
        <v>91.870002999999997</v>
      </c>
      <c r="H7114">
        <v>0</v>
      </c>
    </row>
    <row r="7115" spans="1:8" x14ac:dyDescent="0.25">
      <c r="A7115" s="1">
        <v>44166</v>
      </c>
      <c r="B7115" s="1" t="str">
        <f t="shared" si="111"/>
        <v>2020M12</v>
      </c>
      <c r="C7115">
        <v>91.949996999999996</v>
      </c>
      <c r="D7115">
        <v>91.949996999999996</v>
      </c>
      <c r="E7115">
        <v>91.160004000000001</v>
      </c>
      <c r="F7115">
        <v>91.309997999999993</v>
      </c>
      <c r="G7115">
        <v>91.309997999999993</v>
      </c>
      <c r="H7115">
        <v>0</v>
      </c>
    </row>
    <row r="7116" spans="1:8" x14ac:dyDescent="0.25">
      <c r="A7116" s="1">
        <v>44167</v>
      </c>
      <c r="B7116" s="1" t="str">
        <f t="shared" si="111"/>
        <v>2020M12</v>
      </c>
      <c r="C7116">
        <v>91.190002000000007</v>
      </c>
      <c r="D7116">
        <v>91.5</v>
      </c>
      <c r="E7116">
        <v>90.989998</v>
      </c>
      <c r="F7116">
        <v>91.120002999999997</v>
      </c>
      <c r="G7116">
        <v>91.120002999999997</v>
      </c>
      <c r="H7116">
        <v>0</v>
      </c>
    </row>
    <row r="7117" spans="1:8" x14ac:dyDescent="0.25">
      <c r="A7117" s="1">
        <v>44168</v>
      </c>
      <c r="B7117" s="1" t="str">
        <f t="shared" si="111"/>
        <v>2020M12</v>
      </c>
      <c r="C7117">
        <v>91.059997999999993</v>
      </c>
      <c r="D7117">
        <v>91.089995999999999</v>
      </c>
      <c r="E7117">
        <v>90.510002</v>
      </c>
      <c r="F7117">
        <v>90.709998999999996</v>
      </c>
      <c r="G7117">
        <v>90.709998999999996</v>
      </c>
      <c r="H7117">
        <v>0</v>
      </c>
    </row>
    <row r="7118" spans="1:8" x14ac:dyDescent="0.25">
      <c r="A7118" s="1">
        <v>44169</v>
      </c>
      <c r="B7118" s="1" t="str">
        <f t="shared" si="111"/>
        <v>2020M12</v>
      </c>
      <c r="C7118">
        <v>90.709998999999996</v>
      </c>
      <c r="D7118">
        <v>90.870002999999997</v>
      </c>
      <c r="E7118">
        <v>90.480002999999996</v>
      </c>
      <c r="F7118">
        <v>90.699996999999996</v>
      </c>
      <c r="G7118">
        <v>90.699996999999996</v>
      </c>
      <c r="H7118">
        <v>0</v>
      </c>
    </row>
    <row r="7119" spans="1:8" x14ac:dyDescent="0.25">
      <c r="A7119" s="1">
        <v>44172</v>
      </c>
      <c r="B7119" s="1" t="str">
        <f t="shared" si="111"/>
        <v>2020M12</v>
      </c>
      <c r="C7119">
        <v>90.809997999999993</v>
      </c>
      <c r="D7119">
        <v>91.239998</v>
      </c>
      <c r="E7119">
        <v>90.620002999999997</v>
      </c>
      <c r="F7119">
        <v>90.790001000000004</v>
      </c>
      <c r="G7119">
        <v>90.790001000000004</v>
      </c>
      <c r="H7119">
        <v>0</v>
      </c>
    </row>
    <row r="7120" spans="1:8" x14ac:dyDescent="0.25">
      <c r="A7120" s="1">
        <v>44173</v>
      </c>
      <c r="B7120" s="1" t="str">
        <f t="shared" si="111"/>
        <v>2020M12</v>
      </c>
      <c r="C7120">
        <v>90.900002000000001</v>
      </c>
      <c r="D7120">
        <v>91.019997000000004</v>
      </c>
      <c r="E7120">
        <v>90.75</v>
      </c>
      <c r="F7120">
        <v>90.970000999999996</v>
      </c>
      <c r="G7120">
        <v>90.970000999999996</v>
      </c>
      <c r="H7120">
        <v>0</v>
      </c>
    </row>
    <row r="7121" spans="1:8" x14ac:dyDescent="0.25">
      <c r="A7121" s="1">
        <v>44174</v>
      </c>
      <c r="B7121" s="1" t="str">
        <f t="shared" si="111"/>
        <v>2020M12</v>
      </c>
      <c r="C7121">
        <v>90.919998000000007</v>
      </c>
      <c r="D7121">
        <v>91.199996999999996</v>
      </c>
      <c r="E7121">
        <v>90.690002000000007</v>
      </c>
      <c r="F7121">
        <v>91.089995999999999</v>
      </c>
      <c r="G7121">
        <v>91.089995999999999</v>
      </c>
      <c r="H7121">
        <v>0</v>
      </c>
    </row>
    <row r="7122" spans="1:8" x14ac:dyDescent="0.25">
      <c r="A7122" s="1">
        <v>44175</v>
      </c>
      <c r="B7122" s="1" t="str">
        <f t="shared" si="111"/>
        <v>2020M12</v>
      </c>
      <c r="C7122">
        <v>91.059997999999993</v>
      </c>
      <c r="D7122">
        <v>91.150002000000001</v>
      </c>
      <c r="E7122">
        <v>90.669998000000007</v>
      </c>
      <c r="F7122">
        <v>90.790001000000004</v>
      </c>
      <c r="G7122">
        <v>90.790001000000004</v>
      </c>
      <c r="H7122">
        <v>0</v>
      </c>
    </row>
    <row r="7123" spans="1:8" x14ac:dyDescent="0.25">
      <c r="A7123" s="1">
        <v>44176</v>
      </c>
      <c r="B7123" s="1" t="str">
        <f t="shared" si="111"/>
        <v>2020M12</v>
      </c>
      <c r="C7123">
        <v>90.739998</v>
      </c>
      <c r="D7123">
        <v>91.040001000000004</v>
      </c>
      <c r="E7123">
        <v>90.620002999999997</v>
      </c>
      <c r="F7123">
        <v>90.980002999999996</v>
      </c>
      <c r="G7123">
        <v>90.980002999999996</v>
      </c>
      <c r="H7123">
        <v>0</v>
      </c>
    </row>
    <row r="7124" spans="1:8" x14ac:dyDescent="0.25">
      <c r="A7124" s="1">
        <v>44179</v>
      </c>
      <c r="B7124" s="1" t="str">
        <f t="shared" si="111"/>
        <v>2020M12</v>
      </c>
      <c r="C7124">
        <v>90.980002999999996</v>
      </c>
      <c r="D7124">
        <v>90.980002999999996</v>
      </c>
      <c r="E7124">
        <v>90.419998000000007</v>
      </c>
      <c r="F7124">
        <v>90.709998999999996</v>
      </c>
      <c r="G7124">
        <v>90.709998999999996</v>
      </c>
      <c r="H7124">
        <v>0</v>
      </c>
    </row>
    <row r="7125" spans="1:8" x14ac:dyDescent="0.25">
      <c r="A7125" s="1">
        <v>44180</v>
      </c>
      <c r="B7125" s="1" t="str">
        <f t="shared" si="111"/>
        <v>2020M12</v>
      </c>
      <c r="C7125">
        <v>90.690002000000007</v>
      </c>
      <c r="D7125">
        <v>90.82</v>
      </c>
      <c r="E7125">
        <v>90.419998000000007</v>
      </c>
      <c r="F7125">
        <v>90.470000999999996</v>
      </c>
      <c r="G7125">
        <v>90.470000999999996</v>
      </c>
      <c r="H7125">
        <v>0</v>
      </c>
    </row>
    <row r="7126" spans="1:8" x14ac:dyDescent="0.25">
      <c r="A7126" s="1">
        <v>44181</v>
      </c>
      <c r="B7126" s="1" t="str">
        <f t="shared" si="111"/>
        <v>2020M12</v>
      </c>
      <c r="C7126">
        <v>90.489998</v>
      </c>
      <c r="D7126">
        <v>90.699996999999996</v>
      </c>
      <c r="E7126">
        <v>90.129997000000003</v>
      </c>
      <c r="F7126">
        <v>90.449996999999996</v>
      </c>
      <c r="G7126">
        <v>90.449996999999996</v>
      </c>
      <c r="H7126">
        <v>0</v>
      </c>
    </row>
    <row r="7127" spans="1:8" x14ac:dyDescent="0.25">
      <c r="A7127" s="1">
        <v>44182</v>
      </c>
      <c r="B7127" s="1" t="str">
        <f t="shared" si="111"/>
        <v>2020M12</v>
      </c>
      <c r="C7127">
        <v>90.269997000000004</v>
      </c>
      <c r="D7127">
        <v>90.269997000000004</v>
      </c>
      <c r="E7127">
        <v>89.730002999999996</v>
      </c>
      <c r="F7127">
        <v>89.82</v>
      </c>
      <c r="G7127">
        <v>89.82</v>
      </c>
      <c r="H7127">
        <v>0</v>
      </c>
    </row>
    <row r="7128" spans="1:8" x14ac:dyDescent="0.25">
      <c r="A7128" s="1">
        <v>44183</v>
      </c>
      <c r="B7128" s="1" t="str">
        <f t="shared" si="111"/>
        <v>2020M12</v>
      </c>
      <c r="C7128">
        <v>89.830001999999993</v>
      </c>
      <c r="D7128">
        <v>90.129997000000003</v>
      </c>
      <c r="E7128">
        <v>89.830001999999993</v>
      </c>
      <c r="F7128">
        <v>90.019997000000004</v>
      </c>
      <c r="G7128">
        <v>90.019997000000004</v>
      </c>
      <c r="H7128">
        <v>0</v>
      </c>
    </row>
    <row r="7129" spans="1:8" x14ac:dyDescent="0.25">
      <c r="A7129" s="1">
        <v>44186</v>
      </c>
      <c r="B7129" s="1" t="str">
        <f t="shared" si="111"/>
        <v>2020M12</v>
      </c>
      <c r="C7129">
        <v>89.919998000000007</v>
      </c>
      <c r="D7129">
        <v>91.019997000000004</v>
      </c>
      <c r="E7129">
        <v>89.919998000000007</v>
      </c>
      <c r="F7129">
        <v>90.040001000000004</v>
      </c>
      <c r="G7129">
        <v>90.040001000000004</v>
      </c>
      <c r="H7129">
        <v>0</v>
      </c>
    </row>
    <row r="7130" spans="1:8" x14ac:dyDescent="0.25">
      <c r="A7130" s="1">
        <v>44187</v>
      </c>
      <c r="B7130" s="1" t="str">
        <f t="shared" si="111"/>
        <v>2020M12</v>
      </c>
      <c r="C7130">
        <v>90.089995999999999</v>
      </c>
      <c r="D7130">
        <v>90.720000999999996</v>
      </c>
      <c r="E7130">
        <v>90.059997999999993</v>
      </c>
      <c r="F7130">
        <v>90.650002000000001</v>
      </c>
      <c r="G7130">
        <v>90.650002000000001</v>
      </c>
      <c r="H7130">
        <v>0</v>
      </c>
    </row>
    <row r="7131" spans="1:8" x14ac:dyDescent="0.25">
      <c r="A7131" s="1">
        <v>44188</v>
      </c>
      <c r="B7131" s="1" t="str">
        <f t="shared" si="111"/>
        <v>2020M12</v>
      </c>
      <c r="C7131">
        <v>90.519997000000004</v>
      </c>
      <c r="D7131">
        <v>90.669998000000007</v>
      </c>
      <c r="E7131">
        <v>90.160004000000001</v>
      </c>
      <c r="F7131">
        <v>90.410004000000001</v>
      </c>
      <c r="G7131">
        <v>90.410004000000001</v>
      </c>
      <c r="H7131">
        <v>0</v>
      </c>
    </row>
    <row r="7132" spans="1:8" x14ac:dyDescent="0.25">
      <c r="A7132" s="1">
        <v>44189</v>
      </c>
      <c r="B7132" s="1" t="str">
        <f t="shared" si="111"/>
        <v>2020M12</v>
      </c>
      <c r="C7132">
        <v>90.279999000000004</v>
      </c>
      <c r="D7132">
        <v>90.379997000000003</v>
      </c>
      <c r="E7132">
        <v>90.150002000000001</v>
      </c>
      <c r="F7132">
        <v>90.330001999999993</v>
      </c>
      <c r="G7132">
        <v>90.330001999999993</v>
      </c>
      <c r="H7132">
        <v>0</v>
      </c>
    </row>
    <row r="7133" spans="1:8" x14ac:dyDescent="0.25">
      <c r="A7133" s="1">
        <v>44193</v>
      </c>
      <c r="B7133" s="1" t="str">
        <f t="shared" si="111"/>
        <v>2020M12</v>
      </c>
      <c r="C7133">
        <v>90.220000999999996</v>
      </c>
      <c r="D7133">
        <v>90.379997000000003</v>
      </c>
      <c r="E7133">
        <v>89.980002999999996</v>
      </c>
      <c r="F7133">
        <v>90.339995999999999</v>
      </c>
      <c r="G7133">
        <v>90.339995999999999</v>
      </c>
      <c r="H7133">
        <v>0</v>
      </c>
    </row>
    <row r="7134" spans="1:8" x14ac:dyDescent="0.25">
      <c r="A7134" s="1">
        <v>44194</v>
      </c>
      <c r="B7134" s="1" t="str">
        <f t="shared" si="111"/>
        <v>2020M12</v>
      </c>
      <c r="C7134">
        <v>90.209998999999996</v>
      </c>
      <c r="D7134">
        <v>90.230002999999996</v>
      </c>
      <c r="E7134">
        <v>89.849997999999999</v>
      </c>
      <c r="F7134">
        <v>90.010002</v>
      </c>
      <c r="G7134">
        <v>90.010002</v>
      </c>
      <c r="H7134">
        <v>0</v>
      </c>
    </row>
    <row r="7135" spans="1:8" x14ac:dyDescent="0.25">
      <c r="A7135" s="1">
        <v>44195</v>
      </c>
      <c r="B7135" s="1" t="str">
        <f t="shared" si="111"/>
        <v>2020M12</v>
      </c>
      <c r="C7135">
        <v>89.980002999999996</v>
      </c>
      <c r="D7135">
        <v>89.980002999999996</v>
      </c>
      <c r="E7135">
        <v>89.559997999999993</v>
      </c>
      <c r="F7135">
        <v>89.629997000000003</v>
      </c>
      <c r="G7135">
        <v>89.629997000000003</v>
      </c>
      <c r="H7135">
        <v>0</v>
      </c>
    </row>
    <row r="7136" spans="1:8" x14ac:dyDescent="0.25">
      <c r="A7136" s="1">
        <v>44196</v>
      </c>
      <c r="B7136" s="1" t="str">
        <f t="shared" si="111"/>
        <v>2020M12</v>
      </c>
      <c r="C7136">
        <v>89.610000999999997</v>
      </c>
      <c r="D7136">
        <v>89.980002999999996</v>
      </c>
      <c r="E7136">
        <v>89.519997000000004</v>
      </c>
      <c r="F7136">
        <v>89.940002000000007</v>
      </c>
      <c r="G7136">
        <v>89.940002000000007</v>
      </c>
      <c r="H7136">
        <v>0</v>
      </c>
    </row>
    <row r="7137" spans="1:8" x14ac:dyDescent="0.25">
      <c r="A7137" s="1">
        <v>44200</v>
      </c>
      <c r="B7137" s="1" t="str">
        <f t="shared" si="111"/>
        <v>2021M1</v>
      </c>
      <c r="C7137">
        <v>89.93</v>
      </c>
      <c r="D7137">
        <v>89.940002000000007</v>
      </c>
      <c r="E7137">
        <v>89.419998000000007</v>
      </c>
      <c r="F7137">
        <v>89.879997000000003</v>
      </c>
      <c r="G7137">
        <v>89.879997000000003</v>
      </c>
      <c r="H7137">
        <v>0</v>
      </c>
    </row>
    <row r="7138" spans="1:8" x14ac:dyDescent="0.25">
      <c r="A7138" s="1">
        <v>44201</v>
      </c>
      <c r="B7138" s="1" t="str">
        <f t="shared" si="111"/>
        <v>2021M1</v>
      </c>
      <c r="C7138">
        <v>89.900002000000001</v>
      </c>
      <c r="D7138">
        <v>89.900002000000001</v>
      </c>
      <c r="E7138">
        <v>89.43</v>
      </c>
      <c r="F7138">
        <v>89.440002000000007</v>
      </c>
      <c r="G7138">
        <v>89.440002000000007</v>
      </c>
      <c r="H7138">
        <v>0</v>
      </c>
    </row>
    <row r="7139" spans="1:8" x14ac:dyDescent="0.25">
      <c r="A7139" s="1">
        <v>44202</v>
      </c>
      <c r="B7139" s="1" t="str">
        <f t="shared" si="111"/>
        <v>2021M1</v>
      </c>
      <c r="C7139">
        <v>89.480002999999996</v>
      </c>
      <c r="D7139">
        <v>89.800003000000004</v>
      </c>
      <c r="E7139">
        <v>89.209998999999996</v>
      </c>
      <c r="F7139">
        <v>89.529999000000004</v>
      </c>
      <c r="G7139">
        <v>89.529999000000004</v>
      </c>
      <c r="H7139">
        <v>0</v>
      </c>
    </row>
    <row r="7140" spans="1:8" x14ac:dyDescent="0.25">
      <c r="A7140" s="1">
        <v>44203</v>
      </c>
      <c r="B7140" s="1" t="str">
        <f t="shared" si="111"/>
        <v>2021M1</v>
      </c>
      <c r="C7140">
        <v>89.32</v>
      </c>
      <c r="D7140">
        <v>89.970000999999996</v>
      </c>
      <c r="E7140">
        <v>89.32</v>
      </c>
      <c r="F7140">
        <v>89.830001999999993</v>
      </c>
      <c r="G7140">
        <v>89.830001999999993</v>
      </c>
      <c r="H7140">
        <v>0</v>
      </c>
    </row>
    <row r="7141" spans="1:8" x14ac:dyDescent="0.25">
      <c r="A7141" s="1">
        <v>44204</v>
      </c>
      <c r="B7141" s="1" t="str">
        <f t="shared" si="111"/>
        <v>2021M1</v>
      </c>
      <c r="C7141">
        <v>89.830001999999993</v>
      </c>
      <c r="D7141">
        <v>90.25</v>
      </c>
      <c r="E7141">
        <v>89.660004000000001</v>
      </c>
      <c r="F7141">
        <v>90.099997999999999</v>
      </c>
      <c r="G7141">
        <v>90.099997999999999</v>
      </c>
      <c r="H7141">
        <v>0</v>
      </c>
    </row>
    <row r="7142" spans="1:8" x14ac:dyDescent="0.25">
      <c r="A7142" s="1">
        <v>44207</v>
      </c>
      <c r="B7142" s="1" t="str">
        <f t="shared" si="111"/>
        <v>2021M1</v>
      </c>
      <c r="C7142">
        <v>90.07</v>
      </c>
      <c r="D7142">
        <v>90.730002999999996</v>
      </c>
      <c r="E7142">
        <v>90.029999000000004</v>
      </c>
      <c r="F7142">
        <v>90.540001000000004</v>
      </c>
      <c r="G7142">
        <v>90.540001000000004</v>
      </c>
      <c r="H7142">
        <v>0</v>
      </c>
    </row>
    <row r="7143" spans="1:8" x14ac:dyDescent="0.25">
      <c r="A7143" s="1">
        <v>44208</v>
      </c>
      <c r="B7143" s="1" t="str">
        <f t="shared" si="111"/>
        <v>2021M1</v>
      </c>
      <c r="C7143">
        <v>90.519997000000004</v>
      </c>
      <c r="D7143">
        <v>90.620002999999997</v>
      </c>
      <c r="E7143">
        <v>90.029999000000004</v>
      </c>
      <c r="F7143">
        <v>90.050003000000004</v>
      </c>
      <c r="G7143">
        <v>90.050003000000004</v>
      </c>
      <c r="H7143">
        <v>0</v>
      </c>
    </row>
    <row r="7144" spans="1:8" x14ac:dyDescent="0.25">
      <c r="A7144" s="1">
        <v>44209</v>
      </c>
      <c r="B7144" s="1" t="str">
        <f t="shared" si="111"/>
        <v>2021M1</v>
      </c>
      <c r="C7144">
        <v>90</v>
      </c>
      <c r="D7144">
        <v>90.449996999999996</v>
      </c>
      <c r="E7144">
        <v>89.919998000000007</v>
      </c>
      <c r="F7144">
        <v>90.32</v>
      </c>
      <c r="G7144">
        <v>90.32</v>
      </c>
      <c r="H7144">
        <v>0</v>
      </c>
    </row>
    <row r="7145" spans="1:8" x14ac:dyDescent="0.25">
      <c r="A7145" s="1">
        <v>44210</v>
      </c>
      <c r="B7145" s="1" t="str">
        <f t="shared" si="111"/>
        <v>2021M1</v>
      </c>
      <c r="C7145">
        <v>90.279999000000004</v>
      </c>
      <c r="D7145">
        <v>90.580001999999993</v>
      </c>
      <c r="E7145">
        <v>90.080001999999993</v>
      </c>
      <c r="F7145">
        <v>90.239998</v>
      </c>
      <c r="G7145">
        <v>90.239998</v>
      </c>
      <c r="H7145">
        <v>0</v>
      </c>
    </row>
    <row r="7146" spans="1:8" x14ac:dyDescent="0.25">
      <c r="A7146" s="1">
        <v>44211</v>
      </c>
      <c r="B7146" s="1" t="str">
        <f t="shared" si="111"/>
        <v>2021M1</v>
      </c>
      <c r="C7146">
        <v>90.220000999999996</v>
      </c>
      <c r="D7146">
        <v>90.800003000000004</v>
      </c>
      <c r="E7146">
        <v>90.220000999999996</v>
      </c>
      <c r="F7146">
        <v>90.779999000000004</v>
      </c>
      <c r="G7146">
        <v>90.779999000000004</v>
      </c>
      <c r="H7146">
        <v>0</v>
      </c>
    </row>
    <row r="7147" spans="1:8" x14ac:dyDescent="0.25">
      <c r="A7147" s="1">
        <v>44215</v>
      </c>
      <c r="B7147" s="1" t="str">
        <f t="shared" si="111"/>
        <v>2021M1</v>
      </c>
      <c r="C7147">
        <v>90.730002999999996</v>
      </c>
      <c r="D7147">
        <v>90.760002</v>
      </c>
      <c r="E7147">
        <v>90.400002000000001</v>
      </c>
      <c r="F7147">
        <v>90.5</v>
      </c>
      <c r="G7147">
        <v>90.5</v>
      </c>
      <c r="H7147">
        <v>0</v>
      </c>
    </row>
    <row r="7148" spans="1:8" x14ac:dyDescent="0.25">
      <c r="A7148" s="1">
        <v>44216</v>
      </c>
      <c r="B7148" s="1" t="str">
        <f t="shared" si="111"/>
        <v>2021M1</v>
      </c>
      <c r="C7148">
        <v>90.410004000000001</v>
      </c>
      <c r="D7148">
        <v>90.699996999999996</v>
      </c>
      <c r="E7148">
        <v>90.279999000000004</v>
      </c>
      <c r="F7148">
        <v>90.470000999999996</v>
      </c>
      <c r="G7148">
        <v>90.470000999999996</v>
      </c>
      <c r="H7148">
        <v>0</v>
      </c>
    </row>
    <row r="7149" spans="1:8" x14ac:dyDescent="0.25">
      <c r="A7149" s="1">
        <v>44217</v>
      </c>
      <c r="B7149" s="1" t="str">
        <f t="shared" si="111"/>
        <v>2021M1</v>
      </c>
      <c r="C7149">
        <v>90.419998000000007</v>
      </c>
      <c r="D7149">
        <v>90.449996999999996</v>
      </c>
      <c r="E7149">
        <v>90.050003000000004</v>
      </c>
      <c r="F7149">
        <v>90.129997000000003</v>
      </c>
      <c r="G7149">
        <v>90.129997000000003</v>
      </c>
      <c r="H7149">
        <v>0</v>
      </c>
    </row>
    <row r="7150" spans="1:8" x14ac:dyDescent="0.25">
      <c r="A7150" s="1">
        <v>44218</v>
      </c>
      <c r="B7150" s="1" t="str">
        <f t="shared" si="111"/>
        <v>2021M1</v>
      </c>
      <c r="C7150">
        <v>90.050003000000004</v>
      </c>
      <c r="D7150">
        <v>90.309997999999993</v>
      </c>
      <c r="E7150">
        <v>90.050003000000004</v>
      </c>
      <c r="F7150">
        <v>90.239998</v>
      </c>
      <c r="G7150">
        <v>90.239998</v>
      </c>
      <c r="H7150">
        <v>0</v>
      </c>
    </row>
    <row r="7151" spans="1:8" x14ac:dyDescent="0.25">
      <c r="A7151" s="1">
        <v>44221</v>
      </c>
      <c r="B7151" s="1" t="str">
        <f t="shared" si="111"/>
        <v>2021M1</v>
      </c>
      <c r="C7151">
        <v>90.230002999999996</v>
      </c>
      <c r="D7151">
        <v>90.519997000000004</v>
      </c>
      <c r="E7151">
        <v>90.080001999999993</v>
      </c>
      <c r="F7151">
        <v>90.389999000000003</v>
      </c>
      <c r="G7151">
        <v>90.389999000000003</v>
      </c>
      <c r="H7151">
        <v>0</v>
      </c>
    </row>
    <row r="7152" spans="1:8" x14ac:dyDescent="0.25">
      <c r="A7152" s="1">
        <v>44222</v>
      </c>
      <c r="B7152" s="1" t="str">
        <f t="shared" si="111"/>
        <v>2021M1</v>
      </c>
      <c r="C7152">
        <v>90.389999000000003</v>
      </c>
      <c r="D7152">
        <v>90.610000999999997</v>
      </c>
      <c r="E7152">
        <v>90.120002999999997</v>
      </c>
      <c r="F7152">
        <v>90.169998000000007</v>
      </c>
      <c r="G7152">
        <v>90.169998000000007</v>
      </c>
      <c r="H7152">
        <v>0</v>
      </c>
    </row>
    <row r="7153" spans="1:8" x14ac:dyDescent="0.25">
      <c r="A7153" s="1">
        <v>44223</v>
      </c>
      <c r="B7153" s="1" t="str">
        <f t="shared" si="111"/>
        <v>2021M1</v>
      </c>
      <c r="C7153">
        <v>90.150002000000001</v>
      </c>
      <c r="D7153">
        <v>90.879997000000003</v>
      </c>
      <c r="E7153">
        <v>90.150002000000001</v>
      </c>
      <c r="F7153">
        <v>90.650002000000001</v>
      </c>
      <c r="G7153">
        <v>90.650002000000001</v>
      </c>
      <c r="H7153">
        <v>0</v>
      </c>
    </row>
    <row r="7154" spans="1:8" x14ac:dyDescent="0.25">
      <c r="A7154" s="1">
        <v>44224</v>
      </c>
      <c r="B7154" s="1" t="str">
        <f t="shared" si="111"/>
        <v>2021M1</v>
      </c>
      <c r="C7154">
        <v>90.730002999999996</v>
      </c>
      <c r="D7154">
        <v>90.860000999999997</v>
      </c>
      <c r="E7154">
        <v>90.410004000000001</v>
      </c>
      <c r="F7154">
        <v>90.459998999999996</v>
      </c>
      <c r="G7154">
        <v>90.459998999999996</v>
      </c>
      <c r="H7154">
        <v>0</v>
      </c>
    </row>
    <row r="7155" spans="1:8" x14ac:dyDescent="0.25">
      <c r="A7155" s="1">
        <v>44225</v>
      </c>
      <c r="B7155" s="1" t="str">
        <f t="shared" si="111"/>
        <v>2021M1</v>
      </c>
      <c r="C7155">
        <v>90.559997999999993</v>
      </c>
      <c r="D7155">
        <v>90.779999000000004</v>
      </c>
      <c r="E7155">
        <v>90.360000999999997</v>
      </c>
      <c r="F7155">
        <v>90.580001999999993</v>
      </c>
      <c r="G7155">
        <v>90.580001999999993</v>
      </c>
      <c r="H7155">
        <v>0</v>
      </c>
    </row>
    <row r="7156" spans="1:8" x14ac:dyDescent="0.25">
      <c r="A7156" s="1">
        <v>44228</v>
      </c>
      <c r="B7156" s="1" t="str">
        <f t="shared" si="111"/>
        <v>2021M2</v>
      </c>
      <c r="C7156">
        <v>90.529999000000004</v>
      </c>
      <c r="D7156">
        <v>91.059997999999993</v>
      </c>
      <c r="E7156">
        <v>90.5</v>
      </c>
      <c r="F7156">
        <v>91.019997000000004</v>
      </c>
      <c r="G7156">
        <v>91.019997000000004</v>
      </c>
      <c r="H7156">
        <v>0</v>
      </c>
    </row>
    <row r="7157" spans="1:8" x14ac:dyDescent="0.25">
      <c r="A7157" s="1">
        <v>44229</v>
      </c>
      <c r="B7157" s="1" t="str">
        <f t="shared" si="111"/>
        <v>2021M2</v>
      </c>
      <c r="C7157">
        <v>91</v>
      </c>
      <c r="D7157">
        <v>91.290001000000004</v>
      </c>
      <c r="E7157">
        <v>90.800003000000004</v>
      </c>
      <c r="F7157">
        <v>91.199996999999996</v>
      </c>
      <c r="G7157">
        <v>91.199996999999996</v>
      </c>
      <c r="H7157">
        <v>0</v>
      </c>
    </row>
    <row r="7158" spans="1:8" x14ac:dyDescent="0.25">
      <c r="A7158" s="1">
        <v>44230</v>
      </c>
      <c r="B7158" s="1" t="str">
        <f t="shared" si="111"/>
        <v>2021M2</v>
      </c>
      <c r="C7158">
        <v>91.050003000000004</v>
      </c>
      <c r="D7158">
        <v>91.309997999999993</v>
      </c>
      <c r="E7158">
        <v>90.989998</v>
      </c>
      <c r="F7158">
        <v>91.120002999999997</v>
      </c>
      <c r="G7158">
        <v>91.120002999999997</v>
      </c>
      <c r="H7158">
        <v>0</v>
      </c>
    </row>
    <row r="7159" spans="1:8" x14ac:dyDescent="0.25">
      <c r="A7159" s="1">
        <v>44231</v>
      </c>
      <c r="B7159" s="1" t="str">
        <f t="shared" si="111"/>
        <v>2021M2</v>
      </c>
      <c r="C7159">
        <v>91.089995999999999</v>
      </c>
      <c r="D7159">
        <v>91.580001999999993</v>
      </c>
      <c r="E7159">
        <v>91.089995999999999</v>
      </c>
      <c r="F7159">
        <v>91.529999000000004</v>
      </c>
      <c r="G7159">
        <v>91.529999000000004</v>
      </c>
      <c r="H7159">
        <v>0</v>
      </c>
    </row>
    <row r="7160" spans="1:8" x14ac:dyDescent="0.25">
      <c r="A7160" s="1">
        <v>44232</v>
      </c>
      <c r="B7160" s="1" t="str">
        <f t="shared" si="111"/>
        <v>2021M2</v>
      </c>
      <c r="C7160">
        <v>91.489998</v>
      </c>
      <c r="D7160">
        <v>91.599997999999999</v>
      </c>
      <c r="E7160">
        <v>90.980002999999996</v>
      </c>
      <c r="F7160">
        <v>91.040001000000004</v>
      </c>
      <c r="G7160">
        <v>91.040001000000004</v>
      </c>
      <c r="H7160">
        <v>0</v>
      </c>
    </row>
    <row r="7161" spans="1:8" x14ac:dyDescent="0.25">
      <c r="A7161" s="1">
        <v>44235</v>
      </c>
      <c r="B7161" s="1" t="str">
        <f t="shared" si="111"/>
        <v>2021M2</v>
      </c>
      <c r="C7161">
        <v>91</v>
      </c>
      <c r="D7161">
        <v>91.239998</v>
      </c>
      <c r="E7161">
        <v>90.900002000000001</v>
      </c>
      <c r="F7161">
        <v>90.93</v>
      </c>
      <c r="G7161">
        <v>90.93</v>
      </c>
      <c r="H7161">
        <v>0</v>
      </c>
    </row>
    <row r="7162" spans="1:8" x14ac:dyDescent="0.25">
      <c r="A7162" s="1">
        <v>44236</v>
      </c>
      <c r="B7162" s="1" t="str">
        <f t="shared" si="111"/>
        <v>2021M2</v>
      </c>
      <c r="C7162">
        <v>90.910004000000001</v>
      </c>
      <c r="D7162">
        <v>90.93</v>
      </c>
      <c r="E7162">
        <v>90.43</v>
      </c>
      <c r="F7162">
        <v>90.440002000000007</v>
      </c>
      <c r="G7162">
        <v>90.440002000000007</v>
      </c>
      <c r="H7162">
        <v>0</v>
      </c>
    </row>
    <row r="7163" spans="1:8" x14ac:dyDescent="0.25">
      <c r="A7163" s="1">
        <v>44237</v>
      </c>
      <c r="B7163" s="1" t="str">
        <f t="shared" si="111"/>
        <v>2021M2</v>
      </c>
      <c r="C7163">
        <v>90.489998</v>
      </c>
      <c r="D7163">
        <v>90.529999000000004</v>
      </c>
      <c r="E7163">
        <v>90.25</v>
      </c>
      <c r="F7163">
        <v>90.370002999999997</v>
      </c>
      <c r="G7163">
        <v>90.370002999999997</v>
      </c>
      <c r="H7163">
        <v>0</v>
      </c>
    </row>
    <row r="7164" spans="1:8" x14ac:dyDescent="0.25">
      <c r="A7164" s="1">
        <v>44238</v>
      </c>
      <c r="B7164" s="1" t="str">
        <f t="shared" si="111"/>
        <v>2021M2</v>
      </c>
      <c r="C7164">
        <v>90.459998999999996</v>
      </c>
      <c r="D7164">
        <v>90.470000999999996</v>
      </c>
      <c r="E7164">
        <v>90.260002</v>
      </c>
      <c r="F7164">
        <v>90.419998000000007</v>
      </c>
      <c r="G7164">
        <v>90.419998000000007</v>
      </c>
      <c r="H7164">
        <v>0</v>
      </c>
    </row>
    <row r="7165" spans="1:8" x14ac:dyDescent="0.25">
      <c r="A7165" s="1">
        <v>44239</v>
      </c>
      <c r="B7165" s="1" t="str">
        <f t="shared" si="111"/>
        <v>2021M2</v>
      </c>
      <c r="C7165">
        <v>90.410004000000001</v>
      </c>
      <c r="D7165">
        <v>90.739998</v>
      </c>
      <c r="E7165">
        <v>90.379997000000003</v>
      </c>
      <c r="F7165">
        <v>90.480002999999996</v>
      </c>
      <c r="G7165">
        <v>90.480002999999996</v>
      </c>
      <c r="H7165">
        <v>0</v>
      </c>
    </row>
    <row r="7166" spans="1:8" x14ac:dyDescent="0.25">
      <c r="A7166" s="1">
        <v>44243</v>
      </c>
      <c r="B7166" s="1" t="str">
        <f t="shared" si="111"/>
        <v>2021M2</v>
      </c>
      <c r="C7166">
        <v>90.290001000000004</v>
      </c>
      <c r="D7166">
        <v>90.639999000000003</v>
      </c>
      <c r="E7166">
        <v>90.120002999999997</v>
      </c>
      <c r="F7166">
        <v>90.510002</v>
      </c>
      <c r="G7166">
        <v>90.510002</v>
      </c>
      <c r="H7166">
        <v>0</v>
      </c>
    </row>
    <row r="7167" spans="1:8" x14ac:dyDescent="0.25">
      <c r="A7167" s="1">
        <v>44244</v>
      </c>
      <c r="B7167" s="1" t="str">
        <f t="shared" si="111"/>
        <v>2021M2</v>
      </c>
      <c r="C7167">
        <v>90.709998999999996</v>
      </c>
      <c r="D7167">
        <v>91.059997999999993</v>
      </c>
      <c r="E7167">
        <v>90.620002999999997</v>
      </c>
      <c r="F7167">
        <v>90.949996999999996</v>
      </c>
      <c r="G7167">
        <v>90.949996999999996</v>
      </c>
      <c r="H7167">
        <v>0</v>
      </c>
    </row>
    <row r="7168" spans="1:8" x14ac:dyDescent="0.25">
      <c r="A7168" s="1">
        <v>44245</v>
      </c>
      <c r="B7168" s="1" t="str">
        <f t="shared" si="111"/>
        <v>2021M2</v>
      </c>
      <c r="C7168">
        <v>90.900002000000001</v>
      </c>
      <c r="D7168">
        <v>90.980002999999996</v>
      </c>
      <c r="E7168">
        <v>90.540001000000004</v>
      </c>
      <c r="F7168">
        <v>90.589995999999999</v>
      </c>
      <c r="G7168">
        <v>90.589995999999999</v>
      </c>
      <c r="H7168">
        <v>0</v>
      </c>
    </row>
    <row r="7169" spans="1:8" x14ac:dyDescent="0.25">
      <c r="A7169" s="1">
        <v>44246</v>
      </c>
      <c r="B7169" s="1" t="str">
        <f t="shared" si="111"/>
        <v>2021M2</v>
      </c>
      <c r="C7169">
        <v>90.57</v>
      </c>
      <c r="D7169">
        <v>90.650002000000001</v>
      </c>
      <c r="E7169">
        <v>90.18</v>
      </c>
      <c r="F7169">
        <v>90.360000999999997</v>
      </c>
      <c r="G7169">
        <v>90.360000999999997</v>
      </c>
      <c r="H7169">
        <v>0</v>
      </c>
    </row>
    <row r="7170" spans="1:8" x14ac:dyDescent="0.25">
      <c r="A7170" s="1">
        <v>44249</v>
      </c>
      <c r="B7170" s="1" t="str">
        <f t="shared" si="111"/>
        <v>2021M2</v>
      </c>
      <c r="C7170">
        <v>90.339995999999999</v>
      </c>
      <c r="D7170">
        <v>90.580001999999993</v>
      </c>
      <c r="E7170">
        <v>90</v>
      </c>
      <c r="F7170">
        <v>90.010002</v>
      </c>
      <c r="G7170">
        <v>90.010002</v>
      </c>
      <c r="H7170">
        <v>0</v>
      </c>
    </row>
    <row r="7171" spans="1:8" x14ac:dyDescent="0.25">
      <c r="A7171" s="1">
        <v>44250</v>
      </c>
      <c r="B7171" s="1" t="str">
        <f t="shared" ref="B7171:B7234" si="112">YEAR(A7171)&amp;"M"&amp;MONTH(A7171)</f>
        <v>2021M2</v>
      </c>
      <c r="C7171">
        <v>90.019997000000004</v>
      </c>
      <c r="D7171">
        <v>90.260002</v>
      </c>
      <c r="E7171">
        <v>89.940002000000007</v>
      </c>
      <c r="F7171">
        <v>90.169998000000007</v>
      </c>
      <c r="G7171">
        <v>90.169998000000007</v>
      </c>
      <c r="H7171">
        <v>0</v>
      </c>
    </row>
    <row r="7172" spans="1:8" x14ac:dyDescent="0.25">
      <c r="A7172" s="1">
        <v>44251</v>
      </c>
      <c r="B7172" s="1" t="str">
        <f t="shared" si="112"/>
        <v>2021M2</v>
      </c>
      <c r="C7172">
        <v>90.099997999999999</v>
      </c>
      <c r="D7172">
        <v>90.43</v>
      </c>
      <c r="E7172">
        <v>89.980002999999996</v>
      </c>
      <c r="F7172">
        <v>90.18</v>
      </c>
      <c r="G7172">
        <v>90.18</v>
      </c>
      <c r="H7172">
        <v>0</v>
      </c>
    </row>
    <row r="7173" spans="1:8" x14ac:dyDescent="0.25">
      <c r="A7173" s="1">
        <v>44252</v>
      </c>
      <c r="B7173" s="1" t="str">
        <f t="shared" si="112"/>
        <v>2021M2</v>
      </c>
      <c r="C7173">
        <v>90.07</v>
      </c>
      <c r="D7173">
        <v>90.290001000000004</v>
      </c>
      <c r="E7173">
        <v>89.68</v>
      </c>
      <c r="F7173">
        <v>90.129997000000003</v>
      </c>
      <c r="G7173">
        <v>90.129997000000003</v>
      </c>
      <c r="H7173">
        <v>0</v>
      </c>
    </row>
    <row r="7174" spans="1:8" x14ac:dyDescent="0.25">
      <c r="A7174" s="1">
        <v>44253</v>
      </c>
      <c r="B7174" s="1" t="str">
        <f t="shared" si="112"/>
        <v>2021M2</v>
      </c>
      <c r="C7174">
        <v>90.360000999999997</v>
      </c>
      <c r="D7174">
        <v>90.970000999999996</v>
      </c>
      <c r="E7174">
        <v>90.129997000000003</v>
      </c>
      <c r="F7174">
        <v>90.93</v>
      </c>
      <c r="G7174">
        <v>90.93</v>
      </c>
      <c r="H7174">
        <v>0</v>
      </c>
    </row>
    <row r="7175" spans="1:8" x14ac:dyDescent="0.25">
      <c r="A7175" s="1">
        <v>44256</v>
      </c>
      <c r="B7175" s="1" t="str">
        <f t="shared" si="112"/>
        <v>2021M3</v>
      </c>
      <c r="C7175">
        <v>90.93</v>
      </c>
      <c r="D7175">
        <v>91.139999000000003</v>
      </c>
      <c r="E7175">
        <v>90.690002000000007</v>
      </c>
      <c r="F7175">
        <v>91.040001000000004</v>
      </c>
      <c r="G7175">
        <v>91.040001000000004</v>
      </c>
      <c r="H7175">
        <v>0</v>
      </c>
    </row>
    <row r="7176" spans="1:8" x14ac:dyDescent="0.25">
      <c r="A7176" s="1">
        <v>44257</v>
      </c>
      <c r="B7176" s="1" t="str">
        <f t="shared" si="112"/>
        <v>2021M3</v>
      </c>
      <c r="C7176">
        <v>91.029999000000004</v>
      </c>
      <c r="D7176">
        <v>91.389999000000003</v>
      </c>
      <c r="E7176">
        <v>90.730002999999996</v>
      </c>
      <c r="F7176">
        <v>90.790001000000004</v>
      </c>
      <c r="G7176">
        <v>90.790001000000004</v>
      </c>
      <c r="H7176">
        <v>0</v>
      </c>
    </row>
    <row r="7177" spans="1:8" x14ac:dyDescent="0.25">
      <c r="A7177" s="1">
        <v>44258</v>
      </c>
      <c r="B7177" s="1" t="str">
        <f t="shared" si="112"/>
        <v>2021M3</v>
      </c>
      <c r="C7177">
        <v>90.790001000000004</v>
      </c>
      <c r="D7177">
        <v>91.059997999999993</v>
      </c>
      <c r="E7177">
        <v>90.629997000000003</v>
      </c>
      <c r="F7177">
        <v>90.949996999999996</v>
      </c>
      <c r="G7177">
        <v>90.949996999999996</v>
      </c>
      <c r="H7177">
        <v>0</v>
      </c>
    </row>
    <row r="7178" spans="1:8" x14ac:dyDescent="0.25">
      <c r="A7178" s="1">
        <v>44259</v>
      </c>
      <c r="B7178" s="1" t="str">
        <f t="shared" si="112"/>
        <v>2021M3</v>
      </c>
      <c r="C7178">
        <v>91.010002</v>
      </c>
      <c r="D7178">
        <v>91.669998000000007</v>
      </c>
      <c r="E7178">
        <v>90.970000999999996</v>
      </c>
      <c r="F7178">
        <v>91.629997000000003</v>
      </c>
      <c r="G7178">
        <v>91.629997000000003</v>
      </c>
      <c r="H7178">
        <v>0</v>
      </c>
    </row>
    <row r="7179" spans="1:8" x14ac:dyDescent="0.25">
      <c r="A7179" s="1">
        <v>44260</v>
      </c>
      <c r="B7179" s="1" t="str">
        <f t="shared" si="112"/>
        <v>2021M3</v>
      </c>
      <c r="C7179">
        <v>91.660004000000001</v>
      </c>
      <c r="D7179">
        <v>92.190002000000007</v>
      </c>
      <c r="E7179">
        <v>91.620002999999997</v>
      </c>
      <c r="F7179">
        <v>91.980002999999996</v>
      </c>
      <c r="G7179">
        <v>91.980002999999996</v>
      </c>
      <c r="H7179">
        <v>0</v>
      </c>
    </row>
    <row r="7180" spans="1:8" x14ac:dyDescent="0.25">
      <c r="A7180" s="1">
        <v>44263</v>
      </c>
      <c r="B7180" s="1" t="str">
        <f t="shared" si="112"/>
        <v>2021M3</v>
      </c>
      <c r="C7180">
        <v>91.989998</v>
      </c>
      <c r="D7180">
        <v>92.419998000000007</v>
      </c>
      <c r="E7180">
        <v>91.839995999999999</v>
      </c>
      <c r="F7180">
        <v>92.309997999999993</v>
      </c>
      <c r="G7180">
        <v>92.309997999999993</v>
      </c>
      <c r="H7180">
        <v>0</v>
      </c>
    </row>
    <row r="7181" spans="1:8" x14ac:dyDescent="0.25">
      <c r="A7181" s="1">
        <v>44264</v>
      </c>
      <c r="B7181" s="1" t="str">
        <f t="shared" si="112"/>
        <v>2021M3</v>
      </c>
      <c r="C7181">
        <v>92.459998999999996</v>
      </c>
      <c r="D7181">
        <v>92.5</v>
      </c>
      <c r="E7181">
        <v>91.910004000000001</v>
      </c>
      <c r="F7181">
        <v>91.959998999999996</v>
      </c>
      <c r="G7181">
        <v>91.959998999999996</v>
      </c>
      <c r="H7181">
        <v>0</v>
      </c>
    </row>
    <row r="7182" spans="1:8" x14ac:dyDescent="0.25">
      <c r="A7182" s="1">
        <v>44265</v>
      </c>
      <c r="B7182" s="1" t="str">
        <f t="shared" si="112"/>
        <v>2021M3</v>
      </c>
      <c r="C7182">
        <v>92.050003000000004</v>
      </c>
      <c r="D7182">
        <v>92.239998</v>
      </c>
      <c r="E7182">
        <v>91.769997000000004</v>
      </c>
      <c r="F7182">
        <v>91.790001000000004</v>
      </c>
      <c r="G7182">
        <v>91.790001000000004</v>
      </c>
      <c r="H7182">
        <v>0</v>
      </c>
    </row>
    <row r="7183" spans="1:8" x14ac:dyDescent="0.25">
      <c r="A7183" s="1">
        <v>44266</v>
      </c>
      <c r="B7183" s="1" t="str">
        <f t="shared" si="112"/>
        <v>2021M3</v>
      </c>
      <c r="C7183">
        <v>91.790001000000004</v>
      </c>
      <c r="D7183">
        <v>91.879997000000003</v>
      </c>
      <c r="E7183">
        <v>91.370002999999997</v>
      </c>
      <c r="F7183">
        <v>91.419998000000007</v>
      </c>
      <c r="G7183">
        <v>91.419998000000007</v>
      </c>
      <c r="H7183">
        <v>0</v>
      </c>
    </row>
    <row r="7184" spans="1:8" x14ac:dyDescent="0.25">
      <c r="A7184" s="1">
        <v>44267</v>
      </c>
      <c r="B7184" s="1" t="str">
        <f t="shared" si="112"/>
        <v>2021M3</v>
      </c>
      <c r="C7184">
        <v>91.43</v>
      </c>
      <c r="D7184">
        <v>91.959998999999996</v>
      </c>
      <c r="E7184">
        <v>91.400002000000001</v>
      </c>
      <c r="F7184">
        <v>91.68</v>
      </c>
      <c r="G7184">
        <v>91.68</v>
      </c>
      <c r="H7184">
        <v>0</v>
      </c>
    </row>
    <row r="7185" spans="1:8" x14ac:dyDescent="0.25">
      <c r="A7185" s="1">
        <v>44270</v>
      </c>
      <c r="B7185" s="1" t="str">
        <f t="shared" si="112"/>
        <v>2021M3</v>
      </c>
      <c r="C7185">
        <v>91.660004000000001</v>
      </c>
      <c r="D7185">
        <v>91.970000999999996</v>
      </c>
      <c r="E7185">
        <v>91.540001000000004</v>
      </c>
      <c r="F7185">
        <v>91.830001999999993</v>
      </c>
      <c r="G7185">
        <v>91.830001999999993</v>
      </c>
      <c r="H7185">
        <v>0</v>
      </c>
    </row>
    <row r="7186" spans="1:8" x14ac:dyDescent="0.25">
      <c r="A7186" s="1">
        <v>44271</v>
      </c>
      <c r="B7186" s="1" t="str">
        <f t="shared" si="112"/>
        <v>2021M3</v>
      </c>
      <c r="C7186">
        <v>91.830001999999993</v>
      </c>
      <c r="D7186">
        <v>92.029999000000004</v>
      </c>
      <c r="E7186">
        <v>91.68</v>
      </c>
      <c r="F7186">
        <v>91.870002999999997</v>
      </c>
      <c r="G7186">
        <v>91.870002999999997</v>
      </c>
      <c r="H7186">
        <v>0</v>
      </c>
    </row>
    <row r="7187" spans="1:8" x14ac:dyDescent="0.25">
      <c r="A7187" s="1">
        <v>44272</v>
      </c>
      <c r="B7187" s="1" t="str">
        <f t="shared" si="112"/>
        <v>2021M3</v>
      </c>
      <c r="C7187">
        <v>91.860000999999997</v>
      </c>
      <c r="D7187">
        <v>92</v>
      </c>
      <c r="E7187">
        <v>91.370002999999997</v>
      </c>
      <c r="F7187">
        <v>91.400002000000001</v>
      </c>
      <c r="G7187">
        <v>91.400002000000001</v>
      </c>
      <c r="H7187">
        <v>0</v>
      </c>
    </row>
    <row r="7188" spans="1:8" x14ac:dyDescent="0.25">
      <c r="A7188" s="1">
        <v>44273</v>
      </c>
      <c r="B7188" s="1" t="str">
        <f t="shared" si="112"/>
        <v>2021M3</v>
      </c>
      <c r="C7188">
        <v>91.400002000000001</v>
      </c>
      <c r="D7188">
        <v>91.900002000000001</v>
      </c>
      <c r="E7188">
        <v>91.300003000000004</v>
      </c>
      <c r="F7188">
        <v>91.849997999999999</v>
      </c>
      <c r="G7188">
        <v>91.849997999999999</v>
      </c>
      <c r="H7188">
        <v>0</v>
      </c>
    </row>
    <row r="7189" spans="1:8" x14ac:dyDescent="0.25">
      <c r="A7189" s="1">
        <v>44274</v>
      </c>
      <c r="B7189" s="1" t="str">
        <f t="shared" si="112"/>
        <v>2021M3</v>
      </c>
      <c r="C7189">
        <v>91.830001999999993</v>
      </c>
      <c r="D7189">
        <v>92.169998000000007</v>
      </c>
      <c r="E7189">
        <v>91.660004000000001</v>
      </c>
      <c r="F7189">
        <v>91.919998000000007</v>
      </c>
      <c r="G7189">
        <v>91.919998000000007</v>
      </c>
      <c r="H7189">
        <v>0</v>
      </c>
    </row>
    <row r="7190" spans="1:8" x14ac:dyDescent="0.25">
      <c r="A7190" s="1">
        <v>44277</v>
      </c>
      <c r="B7190" s="1" t="str">
        <f t="shared" si="112"/>
        <v>2021M3</v>
      </c>
      <c r="C7190">
        <v>91.739998</v>
      </c>
      <c r="D7190">
        <v>92.150002000000001</v>
      </c>
      <c r="E7190">
        <v>91.709998999999996</v>
      </c>
      <c r="F7190">
        <v>91.800003000000004</v>
      </c>
      <c r="G7190">
        <v>91.800003000000004</v>
      </c>
      <c r="H7190">
        <v>0</v>
      </c>
    </row>
    <row r="7191" spans="1:8" x14ac:dyDescent="0.25">
      <c r="A7191" s="1">
        <v>44278</v>
      </c>
      <c r="B7191" s="1" t="str">
        <f t="shared" si="112"/>
        <v>2021M3</v>
      </c>
      <c r="C7191">
        <v>91.800003000000004</v>
      </c>
      <c r="D7191">
        <v>92.400002000000001</v>
      </c>
      <c r="E7191">
        <v>91.760002</v>
      </c>
      <c r="F7191">
        <v>92.339995999999999</v>
      </c>
      <c r="G7191">
        <v>92.339995999999999</v>
      </c>
      <c r="H7191">
        <v>0</v>
      </c>
    </row>
    <row r="7192" spans="1:8" x14ac:dyDescent="0.25">
      <c r="A7192" s="1">
        <v>44279</v>
      </c>
      <c r="B7192" s="1" t="str">
        <f t="shared" si="112"/>
        <v>2021M3</v>
      </c>
      <c r="C7192">
        <v>92.389999000000003</v>
      </c>
      <c r="D7192">
        <v>92.610000999999997</v>
      </c>
      <c r="E7192">
        <v>92.339995999999999</v>
      </c>
      <c r="F7192">
        <v>92.529999000000004</v>
      </c>
      <c r="G7192">
        <v>92.529999000000004</v>
      </c>
      <c r="H7192">
        <v>0</v>
      </c>
    </row>
    <row r="7193" spans="1:8" x14ac:dyDescent="0.25">
      <c r="A7193" s="1">
        <v>44280</v>
      </c>
      <c r="B7193" s="1" t="str">
        <f t="shared" si="112"/>
        <v>2021M3</v>
      </c>
      <c r="C7193">
        <v>92.599997999999999</v>
      </c>
      <c r="D7193">
        <v>92.919998000000007</v>
      </c>
      <c r="E7193">
        <v>92.510002</v>
      </c>
      <c r="F7193">
        <v>92.879997000000003</v>
      </c>
      <c r="G7193">
        <v>92.879997000000003</v>
      </c>
      <c r="H7193">
        <v>0</v>
      </c>
    </row>
    <row r="7194" spans="1:8" x14ac:dyDescent="0.25">
      <c r="A7194" s="1">
        <v>44281</v>
      </c>
      <c r="B7194" s="1" t="str">
        <f t="shared" si="112"/>
        <v>2021M3</v>
      </c>
      <c r="C7194">
        <v>92.809997999999993</v>
      </c>
      <c r="D7194">
        <v>92.870002999999997</v>
      </c>
      <c r="E7194">
        <v>92.650002000000001</v>
      </c>
      <c r="F7194">
        <v>92.769997000000004</v>
      </c>
      <c r="G7194">
        <v>92.769997000000004</v>
      </c>
      <c r="H7194">
        <v>0</v>
      </c>
    </row>
    <row r="7195" spans="1:8" x14ac:dyDescent="0.25">
      <c r="A7195" s="1">
        <v>44284</v>
      </c>
      <c r="B7195" s="1" t="str">
        <f t="shared" si="112"/>
        <v>2021M3</v>
      </c>
      <c r="C7195">
        <v>92.720000999999996</v>
      </c>
      <c r="D7195">
        <v>92.959998999999996</v>
      </c>
      <c r="E7195">
        <v>92.720000999999996</v>
      </c>
      <c r="F7195">
        <v>92.940002000000007</v>
      </c>
      <c r="G7195">
        <v>92.940002000000007</v>
      </c>
      <c r="H7195">
        <v>0</v>
      </c>
    </row>
    <row r="7196" spans="1:8" x14ac:dyDescent="0.25">
      <c r="A7196" s="1">
        <v>44285</v>
      </c>
      <c r="B7196" s="1" t="str">
        <f t="shared" si="112"/>
        <v>2021M3</v>
      </c>
      <c r="C7196">
        <v>92.910004000000001</v>
      </c>
      <c r="D7196">
        <v>93.349997999999999</v>
      </c>
      <c r="E7196">
        <v>92.879997000000003</v>
      </c>
      <c r="F7196">
        <v>93.300003000000004</v>
      </c>
      <c r="G7196">
        <v>93.300003000000004</v>
      </c>
      <c r="H7196">
        <v>0</v>
      </c>
    </row>
    <row r="7197" spans="1:8" x14ac:dyDescent="0.25">
      <c r="A7197" s="1">
        <v>44286</v>
      </c>
      <c r="B7197" s="1" t="str">
        <f t="shared" si="112"/>
        <v>2021M3</v>
      </c>
      <c r="C7197">
        <v>93.239998</v>
      </c>
      <c r="D7197">
        <v>93.440002000000007</v>
      </c>
      <c r="E7197">
        <v>92.989998</v>
      </c>
      <c r="F7197">
        <v>93.230002999999996</v>
      </c>
      <c r="G7197">
        <v>93.230002999999996</v>
      </c>
      <c r="H7197">
        <v>0</v>
      </c>
    </row>
    <row r="7198" spans="1:8" x14ac:dyDescent="0.25">
      <c r="A7198" s="1">
        <v>44287</v>
      </c>
      <c r="B7198" s="1" t="str">
        <f t="shared" si="112"/>
        <v>2021M4</v>
      </c>
      <c r="C7198">
        <v>93.220000999999996</v>
      </c>
      <c r="D7198">
        <v>93.339995999999999</v>
      </c>
      <c r="E7198">
        <v>92.879997000000003</v>
      </c>
      <c r="F7198">
        <v>92.93</v>
      </c>
      <c r="G7198">
        <v>92.93</v>
      </c>
      <c r="H7198">
        <v>0</v>
      </c>
    </row>
    <row r="7199" spans="1:8" x14ac:dyDescent="0.25">
      <c r="A7199" s="1">
        <v>44291</v>
      </c>
      <c r="B7199" s="1" t="str">
        <f t="shared" si="112"/>
        <v>2021M4</v>
      </c>
      <c r="C7199">
        <v>93.010002</v>
      </c>
      <c r="D7199">
        <v>93.110000999999997</v>
      </c>
      <c r="E7199">
        <v>92.540001000000004</v>
      </c>
      <c r="F7199">
        <v>92.599997999999999</v>
      </c>
      <c r="G7199">
        <v>92.599997999999999</v>
      </c>
      <c r="H7199">
        <v>0</v>
      </c>
    </row>
    <row r="7200" spans="1:8" x14ac:dyDescent="0.25">
      <c r="A7200" s="1">
        <v>44292</v>
      </c>
      <c r="B7200" s="1" t="str">
        <f t="shared" si="112"/>
        <v>2021M4</v>
      </c>
      <c r="C7200">
        <v>92.57</v>
      </c>
      <c r="D7200">
        <v>92.790001000000004</v>
      </c>
      <c r="E7200">
        <v>92.269997000000004</v>
      </c>
      <c r="F7200">
        <v>92.339995999999999</v>
      </c>
      <c r="G7200">
        <v>92.339995999999999</v>
      </c>
      <c r="H7200">
        <v>0</v>
      </c>
    </row>
    <row r="7201" spans="1:8" x14ac:dyDescent="0.25">
      <c r="A7201" s="1">
        <v>44293</v>
      </c>
      <c r="B7201" s="1" t="str">
        <f t="shared" si="112"/>
        <v>2021M4</v>
      </c>
      <c r="C7201">
        <v>92.32</v>
      </c>
      <c r="D7201">
        <v>92.5</v>
      </c>
      <c r="E7201">
        <v>92.139999000000003</v>
      </c>
      <c r="F7201">
        <v>92.459998999999996</v>
      </c>
      <c r="G7201">
        <v>92.459998999999996</v>
      </c>
      <c r="H7201">
        <v>0</v>
      </c>
    </row>
    <row r="7202" spans="1:8" x14ac:dyDescent="0.25">
      <c r="A7202" s="1">
        <v>44294</v>
      </c>
      <c r="B7202" s="1" t="str">
        <f t="shared" si="112"/>
        <v>2021M4</v>
      </c>
      <c r="C7202">
        <v>92.419998000000007</v>
      </c>
      <c r="D7202">
        <v>92.480002999999996</v>
      </c>
      <c r="E7202">
        <v>92</v>
      </c>
      <c r="F7202">
        <v>92.059997999999993</v>
      </c>
      <c r="G7202">
        <v>92.059997999999993</v>
      </c>
      <c r="H7202">
        <v>0</v>
      </c>
    </row>
    <row r="7203" spans="1:8" x14ac:dyDescent="0.25">
      <c r="A7203" s="1">
        <v>44295</v>
      </c>
      <c r="B7203" s="1" t="str">
        <f t="shared" si="112"/>
        <v>2021M4</v>
      </c>
      <c r="C7203">
        <v>92.07</v>
      </c>
      <c r="D7203">
        <v>92.410004000000001</v>
      </c>
      <c r="E7203">
        <v>92.029999000000004</v>
      </c>
      <c r="F7203">
        <v>92.160004000000001</v>
      </c>
      <c r="G7203">
        <v>92.160004000000001</v>
      </c>
      <c r="H7203">
        <v>0</v>
      </c>
    </row>
    <row r="7204" spans="1:8" x14ac:dyDescent="0.25">
      <c r="A7204" s="1">
        <v>44298</v>
      </c>
      <c r="B7204" s="1" t="str">
        <f t="shared" si="112"/>
        <v>2021M4</v>
      </c>
      <c r="C7204">
        <v>92.18</v>
      </c>
      <c r="D7204">
        <v>92.330001999999993</v>
      </c>
      <c r="E7204">
        <v>92.010002</v>
      </c>
      <c r="F7204">
        <v>92.139999000000003</v>
      </c>
      <c r="G7204">
        <v>92.139999000000003</v>
      </c>
      <c r="H7204">
        <v>0</v>
      </c>
    </row>
    <row r="7205" spans="1:8" x14ac:dyDescent="0.25">
      <c r="A7205" s="1">
        <v>44299</v>
      </c>
      <c r="B7205" s="1" t="str">
        <f t="shared" si="112"/>
        <v>2021M4</v>
      </c>
      <c r="C7205">
        <v>92.080001999999993</v>
      </c>
      <c r="D7205">
        <v>92.330001999999993</v>
      </c>
      <c r="E7205">
        <v>91.790001000000004</v>
      </c>
      <c r="F7205">
        <v>91.849997999999999</v>
      </c>
      <c r="G7205">
        <v>91.849997999999999</v>
      </c>
      <c r="H7205">
        <v>0</v>
      </c>
    </row>
    <row r="7206" spans="1:8" x14ac:dyDescent="0.25">
      <c r="A7206" s="1">
        <v>44300</v>
      </c>
      <c r="B7206" s="1" t="str">
        <f t="shared" si="112"/>
        <v>2021M4</v>
      </c>
      <c r="C7206">
        <v>91.830001999999993</v>
      </c>
      <c r="D7206">
        <v>91.830001999999993</v>
      </c>
      <c r="E7206">
        <v>91.57</v>
      </c>
      <c r="F7206">
        <v>91.690002000000007</v>
      </c>
      <c r="G7206">
        <v>91.690002000000007</v>
      </c>
      <c r="H7206">
        <v>0</v>
      </c>
    </row>
    <row r="7207" spans="1:8" x14ac:dyDescent="0.25">
      <c r="A7207" s="1">
        <v>44301</v>
      </c>
      <c r="B7207" s="1" t="str">
        <f t="shared" si="112"/>
        <v>2021M4</v>
      </c>
      <c r="C7207">
        <v>91.629997000000003</v>
      </c>
      <c r="D7207">
        <v>91.75</v>
      </c>
      <c r="E7207">
        <v>91.489998</v>
      </c>
      <c r="F7207">
        <v>91.669998000000007</v>
      </c>
      <c r="G7207">
        <v>91.669998000000007</v>
      </c>
      <c r="H7207">
        <v>0</v>
      </c>
    </row>
    <row r="7208" spans="1:8" x14ac:dyDescent="0.25">
      <c r="A7208" s="1">
        <v>44302</v>
      </c>
      <c r="B7208" s="1" t="str">
        <f t="shared" si="112"/>
        <v>2021M4</v>
      </c>
      <c r="C7208">
        <v>91.660004000000001</v>
      </c>
      <c r="D7208">
        <v>91.809997999999993</v>
      </c>
      <c r="E7208">
        <v>91.489998</v>
      </c>
      <c r="F7208">
        <v>91.559997999999993</v>
      </c>
      <c r="G7208">
        <v>91.559997999999993</v>
      </c>
      <c r="H7208">
        <v>0</v>
      </c>
    </row>
    <row r="7209" spans="1:8" x14ac:dyDescent="0.25">
      <c r="A7209" s="1">
        <v>44305</v>
      </c>
      <c r="B7209" s="1" t="str">
        <f t="shared" si="112"/>
        <v>2021M4</v>
      </c>
      <c r="C7209">
        <v>91.540001000000004</v>
      </c>
      <c r="D7209">
        <v>91.75</v>
      </c>
      <c r="E7209">
        <v>91.029999000000004</v>
      </c>
      <c r="F7209">
        <v>91.07</v>
      </c>
      <c r="G7209">
        <v>91.07</v>
      </c>
      <c r="H7209">
        <v>0</v>
      </c>
    </row>
    <row r="7210" spans="1:8" x14ac:dyDescent="0.25">
      <c r="A7210" s="1">
        <v>44306</v>
      </c>
      <c r="B7210" s="1" t="str">
        <f t="shared" si="112"/>
        <v>2021M4</v>
      </c>
      <c r="C7210">
        <v>91.050003000000004</v>
      </c>
      <c r="D7210">
        <v>91.279999000000004</v>
      </c>
      <c r="E7210">
        <v>90.860000999999997</v>
      </c>
      <c r="F7210">
        <v>91.239998</v>
      </c>
      <c r="G7210">
        <v>91.239998</v>
      </c>
      <c r="H7210">
        <v>0</v>
      </c>
    </row>
    <row r="7211" spans="1:8" x14ac:dyDescent="0.25">
      <c r="A7211" s="1">
        <v>44307</v>
      </c>
      <c r="B7211" s="1" t="str">
        <f t="shared" si="112"/>
        <v>2021M4</v>
      </c>
      <c r="C7211">
        <v>91.209998999999996</v>
      </c>
      <c r="D7211">
        <v>91.43</v>
      </c>
      <c r="E7211">
        <v>91.089995999999999</v>
      </c>
      <c r="F7211">
        <v>91.160004000000001</v>
      </c>
      <c r="G7211">
        <v>91.160004000000001</v>
      </c>
      <c r="H7211">
        <v>0</v>
      </c>
    </row>
    <row r="7212" spans="1:8" x14ac:dyDescent="0.25">
      <c r="A7212" s="1">
        <v>44308</v>
      </c>
      <c r="B7212" s="1" t="str">
        <f t="shared" si="112"/>
        <v>2021M4</v>
      </c>
      <c r="C7212">
        <v>91.110000999999997</v>
      </c>
      <c r="D7212">
        <v>91.419998000000007</v>
      </c>
      <c r="E7212">
        <v>91</v>
      </c>
      <c r="F7212">
        <v>91.330001999999993</v>
      </c>
      <c r="G7212">
        <v>91.330001999999993</v>
      </c>
      <c r="H7212">
        <v>0</v>
      </c>
    </row>
    <row r="7213" spans="1:8" x14ac:dyDescent="0.25">
      <c r="A7213" s="1">
        <v>44309</v>
      </c>
      <c r="B7213" s="1" t="str">
        <f t="shared" si="112"/>
        <v>2021M4</v>
      </c>
      <c r="C7213">
        <v>91.290001000000004</v>
      </c>
      <c r="D7213">
        <v>91.300003000000004</v>
      </c>
      <c r="E7213">
        <v>90.809997999999993</v>
      </c>
      <c r="F7213">
        <v>90.860000999999997</v>
      </c>
      <c r="G7213">
        <v>90.860000999999997</v>
      </c>
      <c r="H7213">
        <v>0</v>
      </c>
    </row>
    <row r="7214" spans="1:8" x14ac:dyDescent="0.25">
      <c r="A7214" s="1">
        <v>44312</v>
      </c>
      <c r="B7214" s="1" t="str">
        <f t="shared" si="112"/>
        <v>2021M4</v>
      </c>
      <c r="C7214">
        <v>90.830001999999993</v>
      </c>
      <c r="D7214">
        <v>90.989998</v>
      </c>
      <c r="E7214">
        <v>90.68</v>
      </c>
      <c r="F7214">
        <v>90.809997999999993</v>
      </c>
      <c r="G7214">
        <v>90.809997999999993</v>
      </c>
      <c r="H7214">
        <v>0</v>
      </c>
    </row>
    <row r="7215" spans="1:8" x14ac:dyDescent="0.25">
      <c r="A7215" s="1">
        <v>44313</v>
      </c>
      <c r="B7215" s="1" t="str">
        <f t="shared" si="112"/>
        <v>2021M4</v>
      </c>
      <c r="C7215">
        <v>90.879997000000003</v>
      </c>
      <c r="D7215">
        <v>91.07</v>
      </c>
      <c r="E7215">
        <v>90.809997999999993</v>
      </c>
      <c r="F7215">
        <v>90.910004000000001</v>
      </c>
      <c r="G7215">
        <v>90.910004000000001</v>
      </c>
      <c r="H7215">
        <v>0</v>
      </c>
    </row>
    <row r="7216" spans="1:8" x14ac:dyDescent="0.25">
      <c r="A7216" s="1">
        <v>44314</v>
      </c>
      <c r="B7216" s="1" t="str">
        <f t="shared" si="112"/>
        <v>2021M4</v>
      </c>
      <c r="C7216">
        <v>90.900002000000001</v>
      </c>
      <c r="D7216">
        <v>91.129997000000003</v>
      </c>
      <c r="E7216">
        <v>90.550003000000004</v>
      </c>
      <c r="F7216">
        <v>90.610000999999997</v>
      </c>
      <c r="G7216">
        <v>90.610000999999997</v>
      </c>
      <c r="H7216">
        <v>0</v>
      </c>
    </row>
    <row r="7217" spans="1:8" x14ac:dyDescent="0.25">
      <c r="A7217" s="1">
        <v>44315</v>
      </c>
      <c r="B7217" s="1" t="str">
        <f t="shared" si="112"/>
        <v>2021M4</v>
      </c>
      <c r="C7217">
        <v>90.550003000000004</v>
      </c>
      <c r="D7217">
        <v>90.790001000000004</v>
      </c>
      <c r="E7217">
        <v>90.419998000000007</v>
      </c>
      <c r="F7217">
        <v>90.610000999999997</v>
      </c>
      <c r="G7217">
        <v>90.610000999999997</v>
      </c>
      <c r="H7217">
        <v>0</v>
      </c>
    </row>
    <row r="7218" spans="1:8" x14ac:dyDescent="0.25">
      <c r="A7218" s="1">
        <v>44316</v>
      </c>
      <c r="B7218" s="1" t="str">
        <f t="shared" si="112"/>
        <v>2021M4</v>
      </c>
      <c r="C7218">
        <v>90.629997000000003</v>
      </c>
      <c r="D7218">
        <v>91.32</v>
      </c>
      <c r="E7218">
        <v>90.589995999999999</v>
      </c>
      <c r="F7218">
        <v>91.279999000000004</v>
      </c>
      <c r="G7218">
        <v>91.279999000000004</v>
      </c>
      <c r="H7218">
        <v>0</v>
      </c>
    </row>
    <row r="7219" spans="1:8" x14ac:dyDescent="0.25">
      <c r="A7219" s="1">
        <v>44319</v>
      </c>
      <c r="B7219" s="1" t="str">
        <f t="shared" si="112"/>
        <v>2021M5</v>
      </c>
      <c r="C7219">
        <v>91.300003000000004</v>
      </c>
      <c r="D7219">
        <v>91.389999000000003</v>
      </c>
      <c r="E7219">
        <v>90.870002999999997</v>
      </c>
      <c r="F7219">
        <v>90.949996999999996</v>
      </c>
      <c r="G7219">
        <v>90.949996999999996</v>
      </c>
      <c r="H7219">
        <v>0</v>
      </c>
    </row>
    <row r="7220" spans="1:8" x14ac:dyDescent="0.25">
      <c r="A7220" s="1">
        <v>44320</v>
      </c>
      <c r="B7220" s="1" t="str">
        <f t="shared" si="112"/>
        <v>2021M5</v>
      </c>
      <c r="C7220">
        <v>91</v>
      </c>
      <c r="D7220">
        <v>91.400002000000001</v>
      </c>
      <c r="E7220">
        <v>90.989998</v>
      </c>
      <c r="F7220">
        <v>91.290001000000004</v>
      </c>
      <c r="G7220">
        <v>91.290001000000004</v>
      </c>
      <c r="H7220">
        <v>0</v>
      </c>
    </row>
    <row r="7221" spans="1:8" x14ac:dyDescent="0.25">
      <c r="A7221" s="1">
        <v>44321</v>
      </c>
      <c r="B7221" s="1" t="str">
        <f t="shared" si="112"/>
        <v>2021M5</v>
      </c>
      <c r="C7221">
        <v>91.279999000000004</v>
      </c>
      <c r="D7221">
        <v>91.440002000000007</v>
      </c>
      <c r="E7221">
        <v>91.169998000000007</v>
      </c>
      <c r="F7221">
        <v>91.309997999999993</v>
      </c>
      <c r="G7221">
        <v>91.309997999999993</v>
      </c>
      <c r="H7221">
        <v>0</v>
      </c>
    </row>
    <row r="7222" spans="1:8" x14ac:dyDescent="0.25">
      <c r="A7222" s="1">
        <v>44322</v>
      </c>
      <c r="B7222" s="1" t="str">
        <f t="shared" si="112"/>
        <v>2021M5</v>
      </c>
      <c r="C7222">
        <v>91.269997000000004</v>
      </c>
      <c r="D7222">
        <v>91.379997000000003</v>
      </c>
      <c r="E7222">
        <v>90.879997000000003</v>
      </c>
      <c r="F7222">
        <v>90.949996999999996</v>
      </c>
      <c r="G7222">
        <v>90.949996999999996</v>
      </c>
      <c r="H7222">
        <v>0</v>
      </c>
    </row>
    <row r="7223" spans="1:8" x14ac:dyDescent="0.25">
      <c r="A7223" s="1">
        <v>44323</v>
      </c>
      <c r="B7223" s="1" t="str">
        <f t="shared" si="112"/>
        <v>2021M5</v>
      </c>
      <c r="C7223">
        <v>90.879997000000003</v>
      </c>
      <c r="D7223">
        <v>90.959998999999996</v>
      </c>
      <c r="E7223">
        <v>90.190002000000007</v>
      </c>
      <c r="F7223">
        <v>90.230002999999996</v>
      </c>
      <c r="G7223">
        <v>90.230002999999996</v>
      </c>
      <c r="H7223">
        <v>0</v>
      </c>
    </row>
    <row r="7224" spans="1:8" x14ac:dyDescent="0.25">
      <c r="A7224" s="1">
        <v>44326</v>
      </c>
      <c r="B7224" s="1" t="str">
        <f t="shared" si="112"/>
        <v>2021M5</v>
      </c>
      <c r="C7224">
        <v>90.230002999999996</v>
      </c>
      <c r="D7224">
        <v>90.339995999999999</v>
      </c>
      <c r="E7224">
        <v>90.040001000000004</v>
      </c>
      <c r="F7224">
        <v>90.209998999999996</v>
      </c>
      <c r="G7224">
        <v>90.209998999999996</v>
      </c>
      <c r="H7224">
        <v>0</v>
      </c>
    </row>
    <row r="7225" spans="1:8" x14ac:dyDescent="0.25">
      <c r="A7225" s="1">
        <v>44327</v>
      </c>
      <c r="B7225" s="1" t="str">
        <f t="shared" si="112"/>
        <v>2021M5</v>
      </c>
      <c r="C7225">
        <v>90.239998</v>
      </c>
      <c r="D7225">
        <v>90.360000999999997</v>
      </c>
      <c r="E7225">
        <v>89.980002999999996</v>
      </c>
      <c r="F7225">
        <v>90.139999000000003</v>
      </c>
      <c r="G7225">
        <v>90.139999000000003</v>
      </c>
      <c r="H7225">
        <v>0</v>
      </c>
    </row>
    <row r="7226" spans="1:8" x14ac:dyDescent="0.25">
      <c r="A7226" s="1">
        <v>44328</v>
      </c>
      <c r="B7226" s="1" t="str">
        <f t="shared" si="112"/>
        <v>2021M5</v>
      </c>
      <c r="C7226">
        <v>90.190002000000007</v>
      </c>
      <c r="D7226">
        <v>90.800003000000004</v>
      </c>
      <c r="E7226">
        <v>90.160004000000001</v>
      </c>
      <c r="F7226">
        <v>90.709998999999996</v>
      </c>
      <c r="G7226">
        <v>90.709998999999996</v>
      </c>
      <c r="H7226">
        <v>0</v>
      </c>
    </row>
    <row r="7227" spans="1:8" x14ac:dyDescent="0.25">
      <c r="A7227" s="1">
        <v>44329</v>
      </c>
      <c r="B7227" s="1" t="str">
        <f t="shared" si="112"/>
        <v>2021M5</v>
      </c>
      <c r="C7227">
        <v>90.75</v>
      </c>
      <c r="D7227">
        <v>90.910004000000001</v>
      </c>
      <c r="E7227">
        <v>90.589995999999999</v>
      </c>
      <c r="F7227">
        <v>90.75</v>
      </c>
      <c r="G7227">
        <v>90.75</v>
      </c>
      <c r="H7227">
        <v>0</v>
      </c>
    </row>
    <row r="7228" spans="1:8" x14ac:dyDescent="0.25">
      <c r="A7228" s="1">
        <v>44330</v>
      </c>
      <c r="B7228" s="1" t="str">
        <f t="shared" si="112"/>
        <v>2021M5</v>
      </c>
      <c r="C7228">
        <v>90.760002</v>
      </c>
      <c r="D7228">
        <v>90.800003000000004</v>
      </c>
      <c r="E7228">
        <v>90.279999000000004</v>
      </c>
      <c r="F7228">
        <v>90.32</v>
      </c>
      <c r="G7228">
        <v>90.32</v>
      </c>
      <c r="H7228">
        <v>0</v>
      </c>
    </row>
    <row r="7229" spans="1:8" x14ac:dyDescent="0.25">
      <c r="A7229" s="1">
        <v>44333</v>
      </c>
      <c r="B7229" s="1" t="str">
        <f t="shared" si="112"/>
        <v>2021M5</v>
      </c>
      <c r="C7229">
        <v>90.300003000000004</v>
      </c>
      <c r="D7229">
        <v>90.43</v>
      </c>
      <c r="E7229">
        <v>90.150002000000001</v>
      </c>
      <c r="F7229">
        <v>90.220000999999996</v>
      </c>
      <c r="G7229">
        <v>90.220000999999996</v>
      </c>
      <c r="H7229">
        <v>0</v>
      </c>
    </row>
    <row r="7230" spans="1:8" x14ac:dyDescent="0.25">
      <c r="A7230" s="1">
        <v>44334</v>
      </c>
      <c r="B7230" s="1" t="str">
        <f t="shared" si="112"/>
        <v>2021M5</v>
      </c>
      <c r="C7230">
        <v>90.18</v>
      </c>
      <c r="D7230">
        <v>90.199996999999996</v>
      </c>
      <c r="E7230">
        <v>89.690002000000007</v>
      </c>
      <c r="F7230">
        <v>89.75</v>
      </c>
      <c r="G7230">
        <v>89.75</v>
      </c>
      <c r="H7230">
        <v>0</v>
      </c>
    </row>
    <row r="7231" spans="1:8" x14ac:dyDescent="0.25">
      <c r="A7231" s="1">
        <v>44335</v>
      </c>
      <c r="B7231" s="1" t="str">
        <f t="shared" si="112"/>
        <v>2021M5</v>
      </c>
      <c r="C7231">
        <v>89.779999000000004</v>
      </c>
      <c r="D7231">
        <v>90.290001000000004</v>
      </c>
      <c r="E7231">
        <v>89.690002000000007</v>
      </c>
      <c r="F7231">
        <v>90.190002000000007</v>
      </c>
      <c r="G7231">
        <v>90.190002000000007</v>
      </c>
      <c r="H7231">
        <v>0</v>
      </c>
    </row>
    <row r="7232" spans="1:8" x14ac:dyDescent="0.25">
      <c r="A7232" s="1">
        <v>44336</v>
      </c>
      <c r="B7232" s="1" t="str">
        <f t="shared" si="112"/>
        <v>2021M5</v>
      </c>
      <c r="C7232">
        <v>90.209998999999996</v>
      </c>
      <c r="D7232">
        <v>90.230002999999996</v>
      </c>
      <c r="E7232">
        <v>89.760002</v>
      </c>
      <c r="F7232">
        <v>89.809997999999993</v>
      </c>
      <c r="G7232">
        <v>89.809997999999993</v>
      </c>
      <c r="H7232">
        <v>0</v>
      </c>
    </row>
    <row r="7233" spans="1:8" x14ac:dyDescent="0.25">
      <c r="A7233" s="1">
        <v>44337</v>
      </c>
      <c r="B7233" s="1" t="str">
        <f t="shared" si="112"/>
        <v>2021M5</v>
      </c>
      <c r="C7233">
        <v>89.779999000000004</v>
      </c>
      <c r="D7233">
        <v>90.150002000000001</v>
      </c>
      <c r="E7233">
        <v>89.650002000000001</v>
      </c>
      <c r="F7233">
        <v>90.019997000000004</v>
      </c>
      <c r="G7233">
        <v>90.019997000000004</v>
      </c>
      <c r="H7233">
        <v>0</v>
      </c>
    </row>
    <row r="7234" spans="1:8" x14ac:dyDescent="0.25">
      <c r="A7234" s="1">
        <v>44340</v>
      </c>
      <c r="B7234" s="1" t="str">
        <f t="shared" si="112"/>
        <v>2021M5</v>
      </c>
      <c r="C7234">
        <v>90.029999000000004</v>
      </c>
      <c r="D7234">
        <v>90.099997999999999</v>
      </c>
      <c r="E7234">
        <v>89.760002</v>
      </c>
      <c r="F7234">
        <v>89.830001999999993</v>
      </c>
      <c r="G7234">
        <v>89.830001999999993</v>
      </c>
      <c r="H7234">
        <v>0</v>
      </c>
    </row>
    <row r="7235" spans="1:8" x14ac:dyDescent="0.25">
      <c r="A7235" s="1">
        <v>44341</v>
      </c>
      <c r="B7235" s="1" t="str">
        <f t="shared" ref="B7235:B7298" si="113">YEAR(A7235)&amp;"M"&amp;MONTH(A7235)</f>
        <v>2021M5</v>
      </c>
      <c r="C7235">
        <v>89.849997999999999</v>
      </c>
      <c r="D7235">
        <v>89.870002999999997</v>
      </c>
      <c r="E7235">
        <v>89.540001000000004</v>
      </c>
      <c r="F7235">
        <v>89.639999000000003</v>
      </c>
      <c r="G7235">
        <v>89.639999000000003</v>
      </c>
      <c r="H7235">
        <v>0</v>
      </c>
    </row>
    <row r="7236" spans="1:8" x14ac:dyDescent="0.25">
      <c r="A7236" s="1">
        <v>44342</v>
      </c>
      <c r="B7236" s="1" t="str">
        <f t="shared" si="113"/>
        <v>2021M5</v>
      </c>
      <c r="C7236">
        <v>89.690002000000007</v>
      </c>
      <c r="D7236">
        <v>90.110000999999997</v>
      </c>
      <c r="E7236">
        <v>89.589995999999999</v>
      </c>
      <c r="F7236">
        <v>90.040001000000004</v>
      </c>
      <c r="G7236">
        <v>90.040001000000004</v>
      </c>
      <c r="H7236">
        <v>0</v>
      </c>
    </row>
    <row r="7237" spans="1:8" x14ac:dyDescent="0.25">
      <c r="A7237" s="1">
        <v>44343</v>
      </c>
      <c r="B7237" s="1" t="str">
        <f t="shared" si="113"/>
        <v>2021M5</v>
      </c>
      <c r="C7237">
        <v>90.080001999999993</v>
      </c>
      <c r="D7237">
        <v>90.18</v>
      </c>
      <c r="E7237">
        <v>89.889999000000003</v>
      </c>
      <c r="F7237">
        <v>89.970000999999996</v>
      </c>
      <c r="G7237">
        <v>89.970000999999996</v>
      </c>
      <c r="H7237">
        <v>0</v>
      </c>
    </row>
    <row r="7238" spans="1:8" x14ac:dyDescent="0.25">
      <c r="A7238" s="1">
        <v>44344</v>
      </c>
      <c r="B7238" s="1" t="str">
        <f t="shared" si="113"/>
        <v>2021M5</v>
      </c>
      <c r="C7238">
        <v>90.029999000000004</v>
      </c>
      <c r="D7238">
        <v>90.440002000000007</v>
      </c>
      <c r="E7238">
        <v>89.980002999999996</v>
      </c>
      <c r="F7238">
        <v>90.029999000000004</v>
      </c>
      <c r="G7238">
        <v>90.029999000000004</v>
      </c>
      <c r="H7238">
        <v>0</v>
      </c>
    </row>
    <row r="7239" spans="1:8" x14ac:dyDescent="0.25">
      <c r="A7239" s="1">
        <v>44348</v>
      </c>
      <c r="B7239" s="1" t="str">
        <f t="shared" si="113"/>
        <v>2021M6</v>
      </c>
      <c r="C7239">
        <v>89.809997999999993</v>
      </c>
      <c r="D7239">
        <v>89.940002000000007</v>
      </c>
      <c r="E7239">
        <v>89.660004000000001</v>
      </c>
      <c r="F7239">
        <v>89.830001999999993</v>
      </c>
      <c r="G7239">
        <v>89.830001999999993</v>
      </c>
      <c r="H7239">
        <v>0</v>
      </c>
    </row>
    <row r="7240" spans="1:8" x14ac:dyDescent="0.25">
      <c r="A7240" s="1">
        <v>44349</v>
      </c>
      <c r="B7240" s="1" t="str">
        <f t="shared" si="113"/>
        <v>2021M6</v>
      </c>
      <c r="C7240">
        <v>89.919998000000007</v>
      </c>
      <c r="D7240">
        <v>90.25</v>
      </c>
      <c r="E7240">
        <v>89.860000999999997</v>
      </c>
      <c r="F7240">
        <v>89.900002000000001</v>
      </c>
      <c r="G7240">
        <v>89.900002000000001</v>
      </c>
      <c r="H7240">
        <v>0</v>
      </c>
    </row>
    <row r="7241" spans="1:8" x14ac:dyDescent="0.25">
      <c r="A7241" s="1">
        <v>44350</v>
      </c>
      <c r="B7241" s="1" t="str">
        <f t="shared" si="113"/>
        <v>2021M6</v>
      </c>
      <c r="C7241">
        <v>89.93</v>
      </c>
      <c r="D7241">
        <v>90.550003000000004</v>
      </c>
      <c r="E7241">
        <v>89.889999000000003</v>
      </c>
      <c r="F7241">
        <v>90.5</v>
      </c>
      <c r="G7241">
        <v>90.5</v>
      </c>
      <c r="H7241">
        <v>0</v>
      </c>
    </row>
    <row r="7242" spans="1:8" x14ac:dyDescent="0.25">
      <c r="A7242" s="1">
        <v>44351</v>
      </c>
      <c r="B7242" s="1" t="str">
        <f t="shared" si="113"/>
        <v>2021M6</v>
      </c>
      <c r="C7242">
        <v>90.470000999999996</v>
      </c>
      <c r="D7242">
        <v>90.629997000000003</v>
      </c>
      <c r="E7242">
        <v>90.029999000000004</v>
      </c>
      <c r="F7242">
        <v>90.139999000000003</v>
      </c>
      <c r="G7242">
        <v>90.139999000000003</v>
      </c>
      <c r="H7242">
        <v>0</v>
      </c>
    </row>
    <row r="7243" spans="1:8" x14ac:dyDescent="0.25">
      <c r="A7243" s="1">
        <v>44354</v>
      </c>
      <c r="B7243" s="1" t="str">
        <f t="shared" si="113"/>
        <v>2021M6</v>
      </c>
      <c r="C7243">
        <v>90.129997000000003</v>
      </c>
      <c r="D7243">
        <v>90.300003000000004</v>
      </c>
      <c r="E7243">
        <v>89.910004000000001</v>
      </c>
      <c r="F7243">
        <v>89.949996999999996</v>
      </c>
      <c r="G7243">
        <v>89.949996999999996</v>
      </c>
      <c r="H7243">
        <v>0</v>
      </c>
    </row>
    <row r="7244" spans="1:8" x14ac:dyDescent="0.25">
      <c r="A7244" s="1">
        <v>44355</v>
      </c>
      <c r="B7244" s="1" t="str">
        <f t="shared" si="113"/>
        <v>2021M6</v>
      </c>
      <c r="C7244">
        <v>89.989998</v>
      </c>
      <c r="D7244">
        <v>90.18</v>
      </c>
      <c r="E7244">
        <v>89.959998999999996</v>
      </c>
      <c r="F7244">
        <v>90.080001999999993</v>
      </c>
      <c r="G7244">
        <v>90.080001999999993</v>
      </c>
      <c r="H7244">
        <v>0</v>
      </c>
    </row>
    <row r="7245" spans="1:8" x14ac:dyDescent="0.25">
      <c r="A7245" s="1">
        <v>44356</v>
      </c>
      <c r="B7245" s="1" t="str">
        <f t="shared" si="113"/>
        <v>2021M6</v>
      </c>
      <c r="C7245">
        <v>90.129997000000003</v>
      </c>
      <c r="D7245">
        <v>90.169998000000007</v>
      </c>
      <c r="E7245">
        <v>89.839995999999999</v>
      </c>
      <c r="F7245">
        <v>90.120002999999997</v>
      </c>
      <c r="G7245">
        <v>90.120002999999997</v>
      </c>
      <c r="H7245">
        <v>0</v>
      </c>
    </row>
    <row r="7246" spans="1:8" x14ac:dyDescent="0.25">
      <c r="A7246" s="1">
        <v>44357</v>
      </c>
      <c r="B7246" s="1" t="str">
        <f t="shared" si="113"/>
        <v>2021M6</v>
      </c>
      <c r="C7246">
        <v>90.139999000000003</v>
      </c>
      <c r="D7246">
        <v>90.309997999999993</v>
      </c>
      <c r="E7246">
        <v>89.980002999999996</v>
      </c>
      <c r="F7246">
        <v>90.080001999999993</v>
      </c>
      <c r="G7246">
        <v>90.080001999999993</v>
      </c>
      <c r="H7246">
        <v>0</v>
      </c>
    </row>
    <row r="7247" spans="1:8" x14ac:dyDescent="0.25">
      <c r="A7247" s="1">
        <v>44358</v>
      </c>
      <c r="B7247" s="1" t="str">
        <f t="shared" si="113"/>
        <v>2021M6</v>
      </c>
      <c r="C7247">
        <v>90.07</v>
      </c>
      <c r="D7247">
        <v>90.610000999999997</v>
      </c>
      <c r="E7247">
        <v>89.959998999999996</v>
      </c>
      <c r="F7247">
        <v>90.559997999999993</v>
      </c>
      <c r="G7247">
        <v>90.559997999999993</v>
      </c>
      <c r="H7247">
        <v>0</v>
      </c>
    </row>
    <row r="7248" spans="1:8" x14ac:dyDescent="0.25">
      <c r="A7248" s="1">
        <v>44361</v>
      </c>
      <c r="B7248" s="1" t="str">
        <f t="shared" si="113"/>
        <v>2021M6</v>
      </c>
      <c r="C7248">
        <v>90.510002</v>
      </c>
      <c r="D7248">
        <v>90.599997999999999</v>
      </c>
      <c r="E7248">
        <v>90.410004000000001</v>
      </c>
      <c r="F7248">
        <v>90.519997000000004</v>
      </c>
      <c r="G7248">
        <v>90.519997000000004</v>
      </c>
      <c r="H7248">
        <v>0</v>
      </c>
    </row>
    <row r="7249" spans="1:8" x14ac:dyDescent="0.25">
      <c r="A7249" s="1">
        <v>44362</v>
      </c>
      <c r="B7249" s="1" t="str">
        <f t="shared" si="113"/>
        <v>2021M6</v>
      </c>
      <c r="C7249">
        <v>90.480002999999996</v>
      </c>
      <c r="D7249">
        <v>90.68</v>
      </c>
      <c r="E7249">
        <v>90.349997999999999</v>
      </c>
      <c r="F7249">
        <v>90.540001000000004</v>
      </c>
      <c r="G7249">
        <v>90.540001000000004</v>
      </c>
      <c r="H7249">
        <v>0</v>
      </c>
    </row>
    <row r="7250" spans="1:8" x14ac:dyDescent="0.25">
      <c r="A7250" s="1">
        <v>44363</v>
      </c>
      <c r="B7250" s="1" t="str">
        <f t="shared" si="113"/>
        <v>2021M6</v>
      </c>
      <c r="C7250">
        <v>90.540001000000004</v>
      </c>
      <c r="D7250">
        <v>91.400002000000001</v>
      </c>
      <c r="E7250">
        <v>90.440002000000007</v>
      </c>
      <c r="F7250">
        <v>91.129997000000003</v>
      </c>
      <c r="G7250">
        <v>91.129997000000003</v>
      </c>
      <c r="H7250">
        <v>0</v>
      </c>
    </row>
    <row r="7251" spans="1:8" x14ac:dyDescent="0.25">
      <c r="A7251" s="1">
        <v>44364</v>
      </c>
      <c r="B7251" s="1" t="str">
        <f t="shared" si="113"/>
        <v>2021M6</v>
      </c>
      <c r="C7251">
        <v>91.43</v>
      </c>
      <c r="D7251">
        <v>92.010002</v>
      </c>
      <c r="E7251">
        <v>91.309997999999993</v>
      </c>
      <c r="F7251">
        <v>91.889999000000003</v>
      </c>
      <c r="G7251">
        <v>91.889999000000003</v>
      </c>
      <c r="H7251">
        <v>0</v>
      </c>
    </row>
    <row r="7252" spans="1:8" x14ac:dyDescent="0.25">
      <c r="A7252" s="1">
        <v>44365</v>
      </c>
      <c r="B7252" s="1" t="str">
        <f t="shared" si="113"/>
        <v>2021M6</v>
      </c>
      <c r="C7252">
        <v>91.879997000000003</v>
      </c>
      <c r="D7252">
        <v>92.410004000000001</v>
      </c>
      <c r="E7252">
        <v>91.809997999999993</v>
      </c>
      <c r="F7252">
        <v>92.230002999999996</v>
      </c>
      <c r="G7252">
        <v>92.230002999999996</v>
      </c>
      <c r="H7252">
        <v>0</v>
      </c>
    </row>
    <row r="7253" spans="1:8" x14ac:dyDescent="0.25">
      <c r="A7253" s="1">
        <v>44368</v>
      </c>
      <c r="B7253" s="1" t="str">
        <f t="shared" si="113"/>
        <v>2021M6</v>
      </c>
      <c r="C7253">
        <v>92.32</v>
      </c>
      <c r="D7253">
        <v>92.370002999999997</v>
      </c>
      <c r="E7253">
        <v>91.830001999999993</v>
      </c>
      <c r="F7253">
        <v>91.860000999999997</v>
      </c>
      <c r="G7253">
        <v>91.860000999999997</v>
      </c>
      <c r="H7253">
        <v>0</v>
      </c>
    </row>
    <row r="7254" spans="1:8" x14ac:dyDescent="0.25">
      <c r="A7254" s="1">
        <v>44369</v>
      </c>
      <c r="B7254" s="1" t="str">
        <f t="shared" si="113"/>
        <v>2021M6</v>
      </c>
      <c r="C7254">
        <v>91.879997000000003</v>
      </c>
      <c r="D7254">
        <v>92.139999000000003</v>
      </c>
      <c r="E7254">
        <v>91.650002000000001</v>
      </c>
      <c r="F7254">
        <v>91.730002999999996</v>
      </c>
      <c r="G7254">
        <v>91.730002999999996</v>
      </c>
      <c r="H7254">
        <v>0</v>
      </c>
    </row>
    <row r="7255" spans="1:8" x14ac:dyDescent="0.25">
      <c r="A7255" s="1">
        <v>44370</v>
      </c>
      <c r="B7255" s="1" t="str">
        <f t="shared" si="113"/>
        <v>2021M6</v>
      </c>
      <c r="C7255">
        <v>91.730002999999996</v>
      </c>
      <c r="D7255">
        <v>91.900002000000001</v>
      </c>
      <c r="E7255">
        <v>91.510002</v>
      </c>
      <c r="F7255">
        <v>91.800003000000004</v>
      </c>
      <c r="G7255">
        <v>91.800003000000004</v>
      </c>
      <c r="H7255">
        <v>0</v>
      </c>
    </row>
    <row r="7256" spans="1:8" x14ac:dyDescent="0.25">
      <c r="A7256" s="1">
        <v>44371</v>
      </c>
      <c r="B7256" s="1" t="str">
        <f t="shared" si="113"/>
        <v>2021M6</v>
      </c>
      <c r="C7256">
        <v>91.800003000000004</v>
      </c>
      <c r="D7256">
        <v>91.910004000000001</v>
      </c>
      <c r="E7256">
        <v>91.660004000000001</v>
      </c>
      <c r="F7256">
        <v>91.82</v>
      </c>
      <c r="G7256">
        <v>91.82</v>
      </c>
      <c r="H7256">
        <v>0</v>
      </c>
    </row>
    <row r="7257" spans="1:8" x14ac:dyDescent="0.25">
      <c r="A7257" s="1">
        <v>44372</v>
      </c>
      <c r="B7257" s="1" t="str">
        <f t="shared" si="113"/>
        <v>2021M6</v>
      </c>
      <c r="C7257">
        <v>91.830001999999993</v>
      </c>
      <c r="D7257">
        <v>91.879997000000003</v>
      </c>
      <c r="E7257">
        <v>91.529999000000004</v>
      </c>
      <c r="F7257">
        <v>91.809997999999993</v>
      </c>
      <c r="G7257">
        <v>91.809997999999993</v>
      </c>
      <c r="H7257">
        <v>0</v>
      </c>
    </row>
    <row r="7258" spans="1:8" x14ac:dyDescent="0.25">
      <c r="A7258" s="1">
        <v>44375</v>
      </c>
      <c r="B7258" s="1" t="str">
        <f t="shared" si="113"/>
        <v>2021M6</v>
      </c>
      <c r="C7258">
        <v>91.809997999999993</v>
      </c>
      <c r="D7258">
        <v>92.019997000000004</v>
      </c>
      <c r="E7258">
        <v>91.699996999999996</v>
      </c>
      <c r="F7258">
        <v>91.879997000000003</v>
      </c>
      <c r="G7258">
        <v>91.879997000000003</v>
      </c>
      <c r="H7258">
        <v>0</v>
      </c>
    </row>
    <row r="7259" spans="1:8" x14ac:dyDescent="0.25">
      <c r="A7259" s="1">
        <v>44376</v>
      </c>
      <c r="B7259" s="1" t="str">
        <f t="shared" si="113"/>
        <v>2021M6</v>
      </c>
      <c r="C7259">
        <v>91.879997000000003</v>
      </c>
      <c r="D7259">
        <v>92.190002000000007</v>
      </c>
      <c r="E7259">
        <v>91.860000999999997</v>
      </c>
      <c r="F7259">
        <v>92.050003000000004</v>
      </c>
      <c r="G7259">
        <v>92.050003000000004</v>
      </c>
      <c r="H7259">
        <v>0</v>
      </c>
    </row>
    <row r="7260" spans="1:8" x14ac:dyDescent="0.25">
      <c r="A7260" s="1">
        <v>44377</v>
      </c>
      <c r="B7260" s="1" t="str">
        <f t="shared" si="113"/>
        <v>2021M6</v>
      </c>
      <c r="C7260">
        <v>92.080001999999993</v>
      </c>
      <c r="D7260">
        <v>92.449996999999996</v>
      </c>
      <c r="E7260">
        <v>92</v>
      </c>
      <c r="F7260">
        <v>92.440002000000007</v>
      </c>
      <c r="G7260">
        <v>92.440002000000007</v>
      </c>
      <c r="H7260">
        <v>0</v>
      </c>
    </row>
    <row r="7261" spans="1:8" x14ac:dyDescent="0.25">
      <c r="A7261" s="1">
        <v>44378</v>
      </c>
      <c r="B7261" s="1" t="str">
        <f t="shared" si="113"/>
        <v>2021M7</v>
      </c>
      <c r="C7261">
        <v>92.349997999999999</v>
      </c>
      <c r="D7261">
        <v>92.599997999999999</v>
      </c>
      <c r="E7261">
        <v>92.260002</v>
      </c>
      <c r="F7261">
        <v>92.599997999999999</v>
      </c>
      <c r="G7261">
        <v>92.599997999999999</v>
      </c>
      <c r="H7261">
        <v>0</v>
      </c>
    </row>
    <row r="7262" spans="1:8" x14ac:dyDescent="0.25">
      <c r="A7262" s="1">
        <v>44379</v>
      </c>
      <c r="B7262" s="1" t="str">
        <f t="shared" si="113"/>
        <v>2021M7</v>
      </c>
      <c r="C7262">
        <v>92.57</v>
      </c>
      <c r="D7262">
        <v>92.739998</v>
      </c>
      <c r="E7262">
        <v>92.18</v>
      </c>
      <c r="F7262">
        <v>92.230002999999996</v>
      </c>
      <c r="G7262">
        <v>92.230002999999996</v>
      </c>
      <c r="H7262">
        <v>0</v>
      </c>
    </row>
    <row r="7263" spans="1:8" x14ac:dyDescent="0.25">
      <c r="A7263" s="1">
        <v>44383</v>
      </c>
      <c r="B7263" s="1" t="str">
        <f t="shared" si="113"/>
        <v>2021M7</v>
      </c>
      <c r="C7263">
        <v>92.239998</v>
      </c>
      <c r="D7263">
        <v>92.660004000000001</v>
      </c>
      <c r="E7263">
        <v>92</v>
      </c>
      <c r="F7263">
        <v>92.550003000000004</v>
      </c>
      <c r="G7263">
        <v>92.550003000000004</v>
      </c>
      <c r="H7263">
        <v>0</v>
      </c>
    </row>
    <row r="7264" spans="1:8" x14ac:dyDescent="0.25">
      <c r="A7264" s="1">
        <v>44384</v>
      </c>
      <c r="B7264" s="1" t="str">
        <f t="shared" si="113"/>
        <v>2021M7</v>
      </c>
      <c r="C7264">
        <v>92.529999000000004</v>
      </c>
      <c r="D7264">
        <v>92.849997999999999</v>
      </c>
      <c r="E7264">
        <v>92.43</v>
      </c>
      <c r="F7264">
        <v>92.639999000000003</v>
      </c>
      <c r="G7264">
        <v>92.639999000000003</v>
      </c>
      <c r="H7264">
        <v>0</v>
      </c>
    </row>
    <row r="7265" spans="1:8" x14ac:dyDescent="0.25">
      <c r="A7265" s="1">
        <v>44385</v>
      </c>
      <c r="B7265" s="1" t="str">
        <f t="shared" si="113"/>
        <v>2021M7</v>
      </c>
      <c r="C7265">
        <v>92.699996999999996</v>
      </c>
      <c r="D7265">
        <v>92.790001000000004</v>
      </c>
      <c r="E7265">
        <v>92.239998</v>
      </c>
      <c r="F7265">
        <v>92.360000999999997</v>
      </c>
      <c r="G7265">
        <v>92.360000999999997</v>
      </c>
      <c r="H7265">
        <v>0</v>
      </c>
    </row>
    <row r="7266" spans="1:8" x14ac:dyDescent="0.25">
      <c r="A7266" s="1">
        <v>44386</v>
      </c>
      <c r="B7266" s="1" t="str">
        <f t="shared" si="113"/>
        <v>2021M7</v>
      </c>
      <c r="C7266">
        <v>92.360000999999997</v>
      </c>
      <c r="D7266">
        <v>92.540001000000004</v>
      </c>
      <c r="E7266">
        <v>92.089995999999999</v>
      </c>
      <c r="F7266">
        <v>92.129997000000003</v>
      </c>
      <c r="G7266">
        <v>92.129997000000003</v>
      </c>
      <c r="H7266">
        <v>0</v>
      </c>
    </row>
    <row r="7267" spans="1:8" x14ac:dyDescent="0.25">
      <c r="A7267" s="1">
        <v>44389</v>
      </c>
      <c r="B7267" s="1" t="str">
        <f t="shared" si="113"/>
        <v>2021M7</v>
      </c>
      <c r="C7267">
        <v>92.099997999999999</v>
      </c>
      <c r="D7267">
        <v>92.419998000000007</v>
      </c>
      <c r="E7267">
        <v>92.080001999999993</v>
      </c>
      <c r="F7267">
        <v>92.230002999999996</v>
      </c>
      <c r="G7267">
        <v>92.230002999999996</v>
      </c>
      <c r="H7267">
        <v>0</v>
      </c>
    </row>
    <row r="7268" spans="1:8" x14ac:dyDescent="0.25">
      <c r="A7268" s="1">
        <v>44390</v>
      </c>
      <c r="B7268" s="1" t="str">
        <f t="shared" si="113"/>
        <v>2021M7</v>
      </c>
      <c r="C7268">
        <v>92.230002999999996</v>
      </c>
      <c r="D7268">
        <v>92.809997999999993</v>
      </c>
      <c r="E7268">
        <v>92.139999000000003</v>
      </c>
      <c r="F7268">
        <v>92.75</v>
      </c>
      <c r="G7268">
        <v>92.75</v>
      </c>
      <c r="H7268">
        <v>0</v>
      </c>
    </row>
    <row r="7269" spans="1:8" x14ac:dyDescent="0.25">
      <c r="A7269" s="1">
        <v>44391</v>
      </c>
      <c r="B7269" s="1" t="str">
        <f t="shared" si="113"/>
        <v>2021M7</v>
      </c>
      <c r="C7269">
        <v>92.800003000000004</v>
      </c>
      <c r="D7269">
        <v>92.830001999999993</v>
      </c>
      <c r="E7269">
        <v>92.349997999999999</v>
      </c>
      <c r="F7269">
        <v>92.410004000000001</v>
      </c>
      <c r="G7269">
        <v>92.410004000000001</v>
      </c>
      <c r="H7269">
        <v>0</v>
      </c>
    </row>
    <row r="7270" spans="1:8" x14ac:dyDescent="0.25">
      <c r="A7270" s="1">
        <v>44392</v>
      </c>
      <c r="B7270" s="1" t="str">
        <f t="shared" si="113"/>
        <v>2021M7</v>
      </c>
      <c r="C7270">
        <v>92.400002000000001</v>
      </c>
      <c r="D7270">
        <v>92.690002000000007</v>
      </c>
      <c r="E7270">
        <v>92.269997000000004</v>
      </c>
      <c r="F7270">
        <v>92.620002999999997</v>
      </c>
      <c r="G7270">
        <v>92.620002999999997</v>
      </c>
      <c r="H7270">
        <v>0</v>
      </c>
    </row>
    <row r="7271" spans="1:8" x14ac:dyDescent="0.25">
      <c r="A7271" s="1">
        <v>44393</v>
      </c>
      <c r="B7271" s="1" t="str">
        <f t="shared" si="113"/>
        <v>2021M7</v>
      </c>
      <c r="C7271">
        <v>92.589995999999999</v>
      </c>
      <c r="D7271">
        <v>92.760002</v>
      </c>
      <c r="E7271">
        <v>92.529999000000004</v>
      </c>
      <c r="F7271">
        <v>92.690002000000007</v>
      </c>
      <c r="G7271">
        <v>92.690002000000007</v>
      </c>
      <c r="H7271">
        <v>0</v>
      </c>
    </row>
    <row r="7272" spans="1:8" x14ac:dyDescent="0.25">
      <c r="A7272" s="1">
        <v>44396</v>
      </c>
      <c r="B7272" s="1" t="str">
        <f t="shared" si="113"/>
        <v>2021M7</v>
      </c>
      <c r="C7272">
        <v>92.709998999999996</v>
      </c>
      <c r="D7272">
        <v>93.040001000000004</v>
      </c>
      <c r="E7272">
        <v>92.639999000000003</v>
      </c>
      <c r="F7272">
        <v>92.889999000000003</v>
      </c>
      <c r="G7272">
        <v>92.889999000000003</v>
      </c>
      <c r="H7272">
        <v>0</v>
      </c>
    </row>
    <row r="7273" spans="1:8" x14ac:dyDescent="0.25">
      <c r="A7273" s="1">
        <v>44397</v>
      </c>
      <c r="B7273" s="1" t="str">
        <f t="shared" si="113"/>
        <v>2021M7</v>
      </c>
      <c r="C7273">
        <v>92.879997000000003</v>
      </c>
      <c r="D7273">
        <v>93.169998000000007</v>
      </c>
      <c r="E7273">
        <v>92.800003000000004</v>
      </c>
      <c r="F7273">
        <v>92.970000999999996</v>
      </c>
      <c r="G7273">
        <v>92.970000999999996</v>
      </c>
      <c r="H7273">
        <v>0</v>
      </c>
    </row>
    <row r="7274" spans="1:8" x14ac:dyDescent="0.25">
      <c r="A7274" s="1">
        <v>44398</v>
      </c>
      <c r="B7274" s="1" t="str">
        <f t="shared" si="113"/>
        <v>2021M7</v>
      </c>
      <c r="C7274">
        <v>92.970000999999996</v>
      </c>
      <c r="D7274">
        <v>93.190002000000007</v>
      </c>
      <c r="E7274">
        <v>92.730002999999996</v>
      </c>
      <c r="F7274">
        <v>92.75</v>
      </c>
      <c r="G7274">
        <v>92.75</v>
      </c>
      <c r="H7274">
        <v>0</v>
      </c>
    </row>
    <row r="7275" spans="1:8" x14ac:dyDescent="0.25">
      <c r="A7275" s="1">
        <v>44399</v>
      </c>
      <c r="B7275" s="1" t="str">
        <f t="shared" si="113"/>
        <v>2021M7</v>
      </c>
      <c r="C7275">
        <v>92.800003000000004</v>
      </c>
      <c r="D7275">
        <v>92.919998000000007</v>
      </c>
      <c r="E7275">
        <v>92.510002</v>
      </c>
      <c r="F7275">
        <v>92.82</v>
      </c>
      <c r="G7275">
        <v>92.82</v>
      </c>
      <c r="H7275">
        <v>0</v>
      </c>
    </row>
    <row r="7276" spans="1:8" x14ac:dyDescent="0.25">
      <c r="A7276" s="1">
        <v>44400</v>
      </c>
      <c r="B7276" s="1" t="str">
        <f t="shared" si="113"/>
        <v>2021M7</v>
      </c>
      <c r="C7276">
        <v>92.809997999999993</v>
      </c>
      <c r="D7276">
        <v>93.019997000000004</v>
      </c>
      <c r="E7276">
        <v>92.779999000000004</v>
      </c>
      <c r="F7276">
        <v>92.910004000000001</v>
      </c>
      <c r="G7276">
        <v>92.910004000000001</v>
      </c>
      <c r="H7276">
        <v>0</v>
      </c>
    </row>
    <row r="7277" spans="1:8" x14ac:dyDescent="0.25">
      <c r="A7277" s="1">
        <v>44403</v>
      </c>
      <c r="B7277" s="1" t="str">
        <f t="shared" si="113"/>
        <v>2021M7</v>
      </c>
      <c r="C7277">
        <v>92.910004000000001</v>
      </c>
      <c r="D7277">
        <v>92.959998999999996</v>
      </c>
      <c r="E7277">
        <v>92.529999000000004</v>
      </c>
      <c r="F7277">
        <v>92.650002000000001</v>
      </c>
      <c r="G7277">
        <v>92.650002000000001</v>
      </c>
      <c r="H7277">
        <v>0</v>
      </c>
    </row>
    <row r="7278" spans="1:8" x14ac:dyDescent="0.25">
      <c r="A7278" s="1">
        <v>44404</v>
      </c>
      <c r="B7278" s="1" t="str">
        <f t="shared" si="113"/>
        <v>2021M7</v>
      </c>
      <c r="C7278">
        <v>92.629997000000003</v>
      </c>
      <c r="D7278">
        <v>92.839995999999999</v>
      </c>
      <c r="E7278">
        <v>92.32</v>
      </c>
      <c r="F7278">
        <v>92.43</v>
      </c>
      <c r="G7278">
        <v>92.43</v>
      </c>
      <c r="H7278">
        <v>0</v>
      </c>
    </row>
    <row r="7279" spans="1:8" x14ac:dyDescent="0.25">
      <c r="A7279" s="1">
        <v>44405</v>
      </c>
      <c r="B7279" s="1" t="str">
        <f t="shared" si="113"/>
        <v>2021M7</v>
      </c>
      <c r="C7279">
        <v>92.459998999999996</v>
      </c>
      <c r="D7279">
        <v>92.75</v>
      </c>
      <c r="E7279">
        <v>92.239998</v>
      </c>
      <c r="F7279">
        <v>92.32</v>
      </c>
      <c r="G7279">
        <v>92.32</v>
      </c>
      <c r="H7279">
        <v>0</v>
      </c>
    </row>
    <row r="7280" spans="1:8" x14ac:dyDescent="0.25">
      <c r="A7280" s="1">
        <v>44406</v>
      </c>
      <c r="B7280" s="1" t="str">
        <f t="shared" si="113"/>
        <v>2021M7</v>
      </c>
      <c r="C7280">
        <v>92.269997000000004</v>
      </c>
      <c r="D7280">
        <v>92.290001000000004</v>
      </c>
      <c r="E7280">
        <v>91.860000999999997</v>
      </c>
      <c r="F7280">
        <v>91.860000999999997</v>
      </c>
      <c r="G7280">
        <v>91.860000999999997</v>
      </c>
      <c r="H7280">
        <v>0</v>
      </c>
    </row>
    <row r="7281" spans="1:8" x14ac:dyDescent="0.25">
      <c r="A7281" s="1">
        <v>44407</v>
      </c>
      <c r="B7281" s="1" t="str">
        <f t="shared" si="113"/>
        <v>2021M7</v>
      </c>
      <c r="C7281">
        <v>91.849997999999999</v>
      </c>
      <c r="D7281">
        <v>92.199996999999996</v>
      </c>
      <c r="E7281">
        <v>91.779999000000004</v>
      </c>
      <c r="F7281">
        <v>92.169998000000007</v>
      </c>
      <c r="G7281">
        <v>92.169998000000007</v>
      </c>
      <c r="H7281">
        <v>0</v>
      </c>
    </row>
    <row r="7282" spans="1:8" x14ac:dyDescent="0.25">
      <c r="A7282" s="1">
        <v>44410</v>
      </c>
      <c r="B7282" s="1" t="str">
        <f t="shared" si="113"/>
        <v>2021M8</v>
      </c>
      <c r="C7282">
        <v>92.089995999999999</v>
      </c>
      <c r="D7282">
        <v>92.169998000000007</v>
      </c>
      <c r="E7282">
        <v>91.910004000000001</v>
      </c>
      <c r="F7282">
        <v>92.050003000000004</v>
      </c>
      <c r="G7282">
        <v>92.050003000000004</v>
      </c>
      <c r="H7282">
        <v>0</v>
      </c>
    </row>
    <row r="7283" spans="1:8" x14ac:dyDescent="0.25">
      <c r="A7283" s="1">
        <v>44411</v>
      </c>
      <c r="B7283" s="1" t="str">
        <f t="shared" si="113"/>
        <v>2021M8</v>
      </c>
      <c r="C7283">
        <v>92.059997999999993</v>
      </c>
      <c r="D7283">
        <v>92.160004000000001</v>
      </c>
      <c r="E7283">
        <v>91.889999000000003</v>
      </c>
      <c r="F7283">
        <v>92.080001999999993</v>
      </c>
      <c r="G7283">
        <v>92.080001999999993</v>
      </c>
      <c r="H7283">
        <v>0</v>
      </c>
    </row>
    <row r="7284" spans="1:8" x14ac:dyDescent="0.25">
      <c r="A7284" s="1">
        <v>44412</v>
      </c>
      <c r="B7284" s="1" t="str">
        <f t="shared" si="113"/>
        <v>2021M8</v>
      </c>
      <c r="C7284">
        <v>92.040001000000004</v>
      </c>
      <c r="D7284">
        <v>92.309997999999993</v>
      </c>
      <c r="E7284">
        <v>91.82</v>
      </c>
      <c r="F7284">
        <v>92.269997000000004</v>
      </c>
      <c r="G7284">
        <v>92.269997000000004</v>
      </c>
      <c r="H7284">
        <v>0</v>
      </c>
    </row>
    <row r="7285" spans="1:8" x14ac:dyDescent="0.25">
      <c r="A7285" s="1">
        <v>44413</v>
      </c>
      <c r="B7285" s="1" t="str">
        <f t="shared" si="113"/>
        <v>2021M8</v>
      </c>
      <c r="C7285">
        <v>92.279999000000004</v>
      </c>
      <c r="D7285">
        <v>92.349997999999999</v>
      </c>
      <c r="E7285">
        <v>92.120002999999997</v>
      </c>
      <c r="F7285">
        <v>92.239998</v>
      </c>
      <c r="G7285">
        <v>92.239998</v>
      </c>
      <c r="H7285">
        <v>0</v>
      </c>
    </row>
    <row r="7286" spans="1:8" x14ac:dyDescent="0.25">
      <c r="A7286" s="1">
        <v>44414</v>
      </c>
      <c r="B7286" s="1" t="str">
        <f t="shared" si="113"/>
        <v>2021M8</v>
      </c>
      <c r="C7286">
        <v>92.269997000000004</v>
      </c>
      <c r="D7286">
        <v>92.839995999999999</v>
      </c>
      <c r="E7286">
        <v>92.260002</v>
      </c>
      <c r="F7286">
        <v>92.800003000000004</v>
      </c>
      <c r="G7286">
        <v>92.800003000000004</v>
      </c>
      <c r="H7286">
        <v>0</v>
      </c>
    </row>
    <row r="7287" spans="1:8" x14ac:dyDescent="0.25">
      <c r="A7287" s="1">
        <v>44417</v>
      </c>
      <c r="B7287" s="1" t="str">
        <f t="shared" si="113"/>
        <v>2021M8</v>
      </c>
      <c r="C7287">
        <v>92.779999000000004</v>
      </c>
      <c r="D7287">
        <v>92.989998</v>
      </c>
      <c r="E7287">
        <v>92.720000999999996</v>
      </c>
      <c r="F7287">
        <v>92.949996999999996</v>
      </c>
      <c r="G7287">
        <v>92.949996999999996</v>
      </c>
      <c r="H7287">
        <v>0</v>
      </c>
    </row>
    <row r="7288" spans="1:8" x14ac:dyDescent="0.25">
      <c r="A7288" s="1">
        <v>44418</v>
      </c>
      <c r="B7288" s="1" t="str">
        <f t="shared" si="113"/>
        <v>2021M8</v>
      </c>
      <c r="C7288">
        <v>92.980002999999996</v>
      </c>
      <c r="D7288">
        <v>93.139999000000003</v>
      </c>
      <c r="E7288">
        <v>92.940002000000007</v>
      </c>
      <c r="F7288">
        <v>93.059997999999993</v>
      </c>
      <c r="G7288">
        <v>93.059997999999993</v>
      </c>
      <c r="H7288">
        <v>0</v>
      </c>
    </row>
    <row r="7289" spans="1:8" x14ac:dyDescent="0.25">
      <c r="A7289" s="1">
        <v>44419</v>
      </c>
      <c r="B7289" s="1" t="str">
        <f t="shared" si="113"/>
        <v>2021M8</v>
      </c>
      <c r="C7289">
        <v>93.07</v>
      </c>
      <c r="D7289">
        <v>93.190002000000007</v>
      </c>
      <c r="E7289">
        <v>92.800003000000004</v>
      </c>
      <c r="F7289">
        <v>92.910004000000001</v>
      </c>
      <c r="G7289">
        <v>92.910004000000001</v>
      </c>
      <c r="H7289">
        <v>0</v>
      </c>
    </row>
    <row r="7290" spans="1:8" x14ac:dyDescent="0.25">
      <c r="A7290" s="1">
        <v>44420</v>
      </c>
      <c r="B7290" s="1" t="str">
        <f t="shared" si="113"/>
        <v>2021M8</v>
      </c>
      <c r="C7290">
        <v>92.889999000000003</v>
      </c>
      <c r="D7290">
        <v>93.040001000000004</v>
      </c>
      <c r="E7290">
        <v>92.849997999999999</v>
      </c>
      <c r="F7290">
        <v>93.040001000000004</v>
      </c>
      <c r="G7290">
        <v>93.040001000000004</v>
      </c>
      <c r="H7290">
        <v>0</v>
      </c>
    </row>
    <row r="7291" spans="1:8" x14ac:dyDescent="0.25">
      <c r="A7291" s="1">
        <v>44421</v>
      </c>
      <c r="B7291" s="1" t="str">
        <f t="shared" si="113"/>
        <v>2021M8</v>
      </c>
      <c r="C7291">
        <v>92.970000999999996</v>
      </c>
      <c r="D7291">
        <v>93.010002</v>
      </c>
      <c r="E7291">
        <v>92.470000999999996</v>
      </c>
      <c r="F7291">
        <v>92.519997000000004</v>
      </c>
      <c r="G7291">
        <v>92.519997000000004</v>
      </c>
      <c r="H7291">
        <v>0</v>
      </c>
    </row>
    <row r="7292" spans="1:8" x14ac:dyDescent="0.25">
      <c r="A7292" s="1">
        <v>44424</v>
      </c>
      <c r="B7292" s="1" t="str">
        <f t="shared" si="113"/>
        <v>2021M8</v>
      </c>
      <c r="C7292">
        <v>92.519997000000004</v>
      </c>
      <c r="D7292">
        <v>92.660004000000001</v>
      </c>
      <c r="E7292">
        <v>92.480002999999996</v>
      </c>
      <c r="F7292">
        <v>92.629997000000003</v>
      </c>
      <c r="G7292">
        <v>92.629997000000003</v>
      </c>
      <c r="H7292">
        <v>0</v>
      </c>
    </row>
    <row r="7293" spans="1:8" x14ac:dyDescent="0.25">
      <c r="A7293" s="1">
        <v>44425</v>
      </c>
      <c r="B7293" s="1" t="str">
        <f t="shared" si="113"/>
        <v>2021M8</v>
      </c>
      <c r="C7293">
        <v>92.620002999999997</v>
      </c>
      <c r="D7293">
        <v>93.169998000000007</v>
      </c>
      <c r="E7293">
        <v>92.610000999999997</v>
      </c>
      <c r="F7293">
        <v>93.129997000000003</v>
      </c>
      <c r="G7293">
        <v>93.129997000000003</v>
      </c>
      <c r="H7293">
        <v>0</v>
      </c>
    </row>
    <row r="7294" spans="1:8" x14ac:dyDescent="0.25">
      <c r="A7294" s="1">
        <v>44426</v>
      </c>
      <c r="B7294" s="1" t="str">
        <f t="shared" si="113"/>
        <v>2021M8</v>
      </c>
      <c r="C7294">
        <v>93.139999000000003</v>
      </c>
      <c r="D7294">
        <v>93.260002</v>
      </c>
      <c r="E7294">
        <v>92.959998999999996</v>
      </c>
      <c r="F7294">
        <v>93.139999000000003</v>
      </c>
      <c r="G7294">
        <v>93.139999000000003</v>
      </c>
      <c r="H7294">
        <v>0</v>
      </c>
    </row>
    <row r="7295" spans="1:8" x14ac:dyDescent="0.25">
      <c r="A7295" s="1">
        <v>44427</v>
      </c>
      <c r="B7295" s="1" t="str">
        <f t="shared" si="113"/>
        <v>2021M8</v>
      </c>
      <c r="C7295">
        <v>93.139999000000003</v>
      </c>
      <c r="D7295">
        <v>93.580001999999993</v>
      </c>
      <c r="E7295">
        <v>93.139999000000003</v>
      </c>
      <c r="F7295">
        <v>93.57</v>
      </c>
      <c r="G7295">
        <v>93.57</v>
      </c>
      <c r="H7295">
        <v>0</v>
      </c>
    </row>
    <row r="7296" spans="1:8" x14ac:dyDescent="0.25">
      <c r="A7296" s="1">
        <v>44428</v>
      </c>
      <c r="B7296" s="1" t="str">
        <f t="shared" si="113"/>
        <v>2021M8</v>
      </c>
      <c r="C7296">
        <v>93.559997999999993</v>
      </c>
      <c r="D7296">
        <v>93.730002999999996</v>
      </c>
      <c r="E7296">
        <v>93.43</v>
      </c>
      <c r="F7296">
        <v>93.5</v>
      </c>
      <c r="G7296">
        <v>93.5</v>
      </c>
      <c r="H7296">
        <v>0</v>
      </c>
    </row>
    <row r="7297" spans="1:8" x14ac:dyDescent="0.25">
      <c r="A7297" s="1">
        <v>44431</v>
      </c>
      <c r="B7297" s="1" t="str">
        <f t="shared" si="113"/>
        <v>2021M8</v>
      </c>
      <c r="C7297">
        <v>93.459998999999996</v>
      </c>
      <c r="D7297">
        <v>93.510002</v>
      </c>
      <c r="E7297">
        <v>92.949996999999996</v>
      </c>
      <c r="F7297">
        <v>92.959998999999996</v>
      </c>
      <c r="G7297">
        <v>92.959998999999996</v>
      </c>
      <c r="H7297">
        <v>0</v>
      </c>
    </row>
    <row r="7298" spans="1:8" x14ac:dyDescent="0.25">
      <c r="A7298" s="1">
        <v>44432</v>
      </c>
      <c r="B7298" s="1" t="str">
        <f t="shared" si="113"/>
        <v>2021M8</v>
      </c>
      <c r="C7298">
        <v>92.989998</v>
      </c>
      <c r="D7298">
        <v>93.080001999999993</v>
      </c>
      <c r="E7298">
        <v>92.809997999999993</v>
      </c>
      <c r="F7298">
        <v>92.889999000000003</v>
      </c>
      <c r="G7298">
        <v>92.889999000000003</v>
      </c>
      <c r="H7298">
        <v>0</v>
      </c>
    </row>
    <row r="7299" spans="1:8" x14ac:dyDescent="0.25">
      <c r="A7299" s="1">
        <v>44433</v>
      </c>
      <c r="B7299" s="1" t="str">
        <f t="shared" ref="B7299:B7362" si="114">YEAR(A7299)&amp;"M"&amp;MONTH(A7299)</f>
        <v>2021M8</v>
      </c>
      <c r="C7299">
        <v>92.879997000000003</v>
      </c>
      <c r="D7299">
        <v>93.129997000000003</v>
      </c>
      <c r="E7299">
        <v>92.809997999999993</v>
      </c>
      <c r="F7299">
        <v>92.830001999999993</v>
      </c>
      <c r="G7299">
        <v>92.830001999999993</v>
      </c>
      <c r="H7299">
        <v>0</v>
      </c>
    </row>
    <row r="7300" spans="1:8" x14ac:dyDescent="0.25">
      <c r="A7300" s="1">
        <v>44434</v>
      </c>
      <c r="B7300" s="1" t="str">
        <f t="shared" si="114"/>
        <v>2021M8</v>
      </c>
      <c r="C7300">
        <v>92.830001999999993</v>
      </c>
      <c r="D7300">
        <v>93.080001999999993</v>
      </c>
      <c r="E7300">
        <v>92.809997999999993</v>
      </c>
      <c r="F7300">
        <v>93.059997999999993</v>
      </c>
      <c r="G7300">
        <v>93.059997999999993</v>
      </c>
      <c r="H7300">
        <v>0</v>
      </c>
    </row>
    <row r="7301" spans="1:8" x14ac:dyDescent="0.25">
      <c r="A7301" s="1">
        <v>44435</v>
      </c>
      <c r="B7301" s="1" t="str">
        <f t="shared" si="114"/>
        <v>2021M8</v>
      </c>
      <c r="C7301">
        <v>93.029999000000004</v>
      </c>
      <c r="D7301">
        <v>93.18</v>
      </c>
      <c r="E7301">
        <v>92.629997000000003</v>
      </c>
      <c r="F7301">
        <v>92.690002000000007</v>
      </c>
      <c r="G7301">
        <v>92.690002000000007</v>
      </c>
      <c r="H7301">
        <v>0</v>
      </c>
    </row>
    <row r="7302" spans="1:8" x14ac:dyDescent="0.25">
      <c r="A7302" s="1">
        <v>44438</v>
      </c>
      <c r="B7302" s="1" t="str">
        <f t="shared" si="114"/>
        <v>2021M8</v>
      </c>
      <c r="C7302">
        <v>92.68</v>
      </c>
      <c r="D7302">
        <v>92.790001000000004</v>
      </c>
      <c r="E7302">
        <v>92.599997999999999</v>
      </c>
      <c r="F7302">
        <v>92.650002000000001</v>
      </c>
      <c r="G7302">
        <v>92.650002000000001</v>
      </c>
      <c r="H7302">
        <v>0</v>
      </c>
    </row>
    <row r="7303" spans="1:8" x14ac:dyDescent="0.25">
      <c r="A7303" s="1">
        <v>44439</v>
      </c>
      <c r="B7303" s="1" t="str">
        <f t="shared" si="114"/>
        <v>2021M8</v>
      </c>
      <c r="C7303">
        <v>92.709998999999996</v>
      </c>
      <c r="D7303">
        <v>92.75</v>
      </c>
      <c r="E7303">
        <v>92.400002000000001</v>
      </c>
      <c r="F7303">
        <v>92.629997000000003</v>
      </c>
      <c r="G7303">
        <v>92.629997000000003</v>
      </c>
      <c r="H7303">
        <v>0</v>
      </c>
    </row>
    <row r="7304" spans="1:8" x14ac:dyDescent="0.25">
      <c r="A7304" s="1">
        <v>44440</v>
      </c>
      <c r="B7304" s="1" t="str">
        <f t="shared" si="114"/>
        <v>2021M9</v>
      </c>
      <c r="C7304">
        <v>92.660004000000001</v>
      </c>
      <c r="D7304">
        <v>92.790001000000004</v>
      </c>
      <c r="E7304">
        <v>92.379997000000003</v>
      </c>
      <c r="F7304">
        <v>92.449996999999996</v>
      </c>
      <c r="G7304">
        <v>92.449996999999996</v>
      </c>
      <c r="H7304">
        <v>0</v>
      </c>
    </row>
    <row r="7305" spans="1:8" x14ac:dyDescent="0.25">
      <c r="A7305" s="1">
        <v>44441</v>
      </c>
      <c r="B7305" s="1" t="str">
        <f t="shared" si="114"/>
        <v>2021M9</v>
      </c>
      <c r="C7305">
        <v>92.510002</v>
      </c>
      <c r="D7305">
        <v>92.540001000000004</v>
      </c>
      <c r="E7305">
        <v>92.209998999999996</v>
      </c>
      <c r="F7305">
        <v>92.230002999999996</v>
      </c>
      <c r="G7305">
        <v>92.230002999999996</v>
      </c>
      <c r="H7305">
        <v>0</v>
      </c>
    </row>
    <row r="7306" spans="1:8" x14ac:dyDescent="0.25">
      <c r="A7306" s="1">
        <v>44442</v>
      </c>
      <c r="B7306" s="1" t="str">
        <f t="shared" si="114"/>
        <v>2021M9</v>
      </c>
      <c r="C7306">
        <v>92.220000999999996</v>
      </c>
      <c r="D7306">
        <v>92.260002</v>
      </c>
      <c r="E7306">
        <v>91.949996999999996</v>
      </c>
      <c r="F7306">
        <v>92.040001000000004</v>
      </c>
      <c r="G7306">
        <v>92.040001000000004</v>
      </c>
      <c r="H7306">
        <v>0</v>
      </c>
    </row>
    <row r="7307" spans="1:8" x14ac:dyDescent="0.25">
      <c r="A7307" s="1">
        <v>44446</v>
      </c>
      <c r="B7307" s="1" t="str">
        <f t="shared" si="114"/>
        <v>2021M9</v>
      </c>
      <c r="C7307">
        <v>92.199996999999996</v>
      </c>
      <c r="D7307">
        <v>92.57</v>
      </c>
      <c r="E7307">
        <v>92.099997999999999</v>
      </c>
      <c r="F7307">
        <v>92.519997000000004</v>
      </c>
      <c r="G7307">
        <v>92.519997000000004</v>
      </c>
      <c r="H7307">
        <v>0</v>
      </c>
    </row>
    <row r="7308" spans="1:8" x14ac:dyDescent="0.25">
      <c r="A7308" s="1">
        <v>44447</v>
      </c>
      <c r="B7308" s="1" t="str">
        <f t="shared" si="114"/>
        <v>2021M9</v>
      </c>
      <c r="C7308">
        <v>92.540001000000004</v>
      </c>
      <c r="D7308">
        <v>92.860000999999997</v>
      </c>
      <c r="E7308">
        <v>92.470000999999996</v>
      </c>
      <c r="F7308">
        <v>92.650002000000001</v>
      </c>
      <c r="G7308">
        <v>92.650002000000001</v>
      </c>
      <c r="H7308">
        <v>0</v>
      </c>
    </row>
    <row r="7309" spans="1:8" x14ac:dyDescent="0.25">
      <c r="A7309" s="1">
        <v>44448</v>
      </c>
      <c r="B7309" s="1" t="str">
        <f t="shared" si="114"/>
        <v>2021M9</v>
      </c>
      <c r="C7309">
        <v>92.709998999999996</v>
      </c>
      <c r="D7309">
        <v>92.760002</v>
      </c>
      <c r="E7309">
        <v>92.379997000000003</v>
      </c>
      <c r="F7309">
        <v>92.480002999999996</v>
      </c>
      <c r="G7309">
        <v>92.480002999999996</v>
      </c>
      <c r="H7309">
        <v>0</v>
      </c>
    </row>
    <row r="7310" spans="1:8" x14ac:dyDescent="0.25">
      <c r="A7310" s="1">
        <v>44449</v>
      </c>
      <c r="B7310" s="1" t="str">
        <f t="shared" si="114"/>
        <v>2021M9</v>
      </c>
      <c r="C7310">
        <v>92.529999000000004</v>
      </c>
      <c r="D7310">
        <v>92.650002000000001</v>
      </c>
      <c r="E7310">
        <v>92.330001999999993</v>
      </c>
      <c r="F7310">
        <v>92.580001999999993</v>
      </c>
      <c r="G7310">
        <v>92.580001999999993</v>
      </c>
      <c r="H7310">
        <v>0</v>
      </c>
    </row>
    <row r="7311" spans="1:8" x14ac:dyDescent="0.25">
      <c r="A7311" s="1">
        <v>44452</v>
      </c>
      <c r="B7311" s="1" t="str">
        <f t="shared" si="114"/>
        <v>2021M9</v>
      </c>
      <c r="C7311">
        <v>92.610000999999997</v>
      </c>
      <c r="D7311">
        <v>92.889999000000003</v>
      </c>
      <c r="E7311">
        <v>92.57</v>
      </c>
      <c r="F7311">
        <v>92.620002999999997</v>
      </c>
      <c r="G7311">
        <v>92.620002999999997</v>
      </c>
      <c r="H7311">
        <v>0</v>
      </c>
    </row>
    <row r="7312" spans="1:8" x14ac:dyDescent="0.25">
      <c r="A7312" s="1">
        <v>44453</v>
      </c>
      <c r="B7312" s="1" t="str">
        <f t="shared" si="114"/>
        <v>2021M9</v>
      </c>
      <c r="C7312">
        <v>92.620002999999997</v>
      </c>
      <c r="D7312">
        <v>92.68</v>
      </c>
      <c r="E7312">
        <v>92.32</v>
      </c>
      <c r="F7312">
        <v>92.650002000000001</v>
      </c>
      <c r="G7312">
        <v>92.650002000000001</v>
      </c>
      <c r="H7312">
        <v>0</v>
      </c>
    </row>
    <row r="7313" spans="1:8" x14ac:dyDescent="0.25">
      <c r="A7313" s="1">
        <v>44454</v>
      </c>
      <c r="B7313" s="1" t="str">
        <f t="shared" si="114"/>
        <v>2021M9</v>
      </c>
      <c r="C7313">
        <v>92.68</v>
      </c>
      <c r="D7313">
        <v>92.68</v>
      </c>
      <c r="E7313">
        <v>92.419998000000007</v>
      </c>
      <c r="F7313">
        <v>92.489998</v>
      </c>
      <c r="G7313">
        <v>92.489998</v>
      </c>
      <c r="H7313">
        <v>0</v>
      </c>
    </row>
    <row r="7314" spans="1:8" x14ac:dyDescent="0.25">
      <c r="A7314" s="1">
        <v>44455</v>
      </c>
      <c r="B7314" s="1" t="str">
        <f t="shared" si="114"/>
        <v>2021M9</v>
      </c>
      <c r="C7314">
        <v>92.459998999999996</v>
      </c>
      <c r="D7314">
        <v>92.959998999999996</v>
      </c>
      <c r="E7314">
        <v>92.459998999999996</v>
      </c>
      <c r="F7314">
        <v>92.860000999999997</v>
      </c>
      <c r="G7314">
        <v>92.860000999999997</v>
      </c>
      <c r="H7314">
        <v>0</v>
      </c>
    </row>
    <row r="7315" spans="1:8" x14ac:dyDescent="0.25">
      <c r="A7315" s="1">
        <v>44456</v>
      </c>
      <c r="B7315" s="1" t="str">
        <f t="shared" si="114"/>
        <v>2021M9</v>
      </c>
      <c r="C7315">
        <v>92.879997000000003</v>
      </c>
      <c r="D7315">
        <v>93.25</v>
      </c>
      <c r="E7315">
        <v>92.769997000000004</v>
      </c>
      <c r="F7315">
        <v>93.199996999999996</v>
      </c>
      <c r="G7315">
        <v>93.199996999999996</v>
      </c>
      <c r="H7315">
        <v>0</v>
      </c>
    </row>
    <row r="7316" spans="1:8" x14ac:dyDescent="0.25">
      <c r="A7316" s="1">
        <v>44459</v>
      </c>
      <c r="B7316" s="1" t="str">
        <f t="shared" si="114"/>
        <v>2021M9</v>
      </c>
      <c r="C7316">
        <v>93.25</v>
      </c>
      <c r="D7316">
        <v>93.449996999999996</v>
      </c>
      <c r="E7316">
        <v>93.190002000000007</v>
      </c>
      <c r="F7316">
        <v>93.239998</v>
      </c>
      <c r="G7316">
        <v>93.239998</v>
      </c>
      <c r="H7316">
        <v>0</v>
      </c>
    </row>
    <row r="7317" spans="1:8" x14ac:dyDescent="0.25">
      <c r="A7317" s="1">
        <v>44460</v>
      </c>
      <c r="B7317" s="1" t="str">
        <f t="shared" si="114"/>
        <v>2021M9</v>
      </c>
      <c r="C7317">
        <v>93.239998</v>
      </c>
      <c r="D7317">
        <v>93.290001000000004</v>
      </c>
      <c r="E7317">
        <v>93.050003000000004</v>
      </c>
      <c r="F7317">
        <v>93.199996999999996</v>
      </c>
      <c r="G7317">
        <v>93.199996999999996</v>
      </c>
      <c r="H7317">
        <v>0</v>
      </c>
    </row>
    <row r="7318" spans="1:8" x14ac:dyDescent="0.25">
      <c r="A7318" s="1">
        <v>44461</v>
      </c>
      <c r="B7318" s="1" t="str">
        <f t="shared" si="114"/>
        <v>2021M9</v>
      </c>
      <c r="C7318">
        <v>93.230002999999996</v>
      </c>
      <c r="D7318">
        <v>93.510002</v>
      </c>
      <c r="E7318">
        <v>92.989998</v>
      </c>
      <c r="F7318">
        <v>93.459998999999996</v>
      </c>
      <c r="G7318">
        <v>93.459998999999996</v>
      </c>
      <c r="H7318">
        <v>0</v>
      </c>
    </row>
    <row r="7319" spans="1:8" x14ac:dyDescent="0.25">
      <c r="A7319" s="1">
        <v>44462</v>
      </c>
      <c r="B7319" s="1" t="str">
        <f t="shared" si="114"/>
        <v>2021M9</v>
      </c>
      <c r="C7319">
        <v>93.480002999999996</v>
      </c>
      <c r="D7319">
        <v>93.519997000000004</v>
      </c>
      <c r="E7319">
        <v>92.980002999999996</v>
      </c>
      <c r="F7319">
        <v>93.099997999999999</v>
      </c>
      <c r="G7319">
        <v>93.099997999999999</v>
      </c>
      <c r="H7319">
        <v>0</v>
      </c>
    </row>
    <row r="7320" spans="1:8" x14ac:dyDescent="0.25">
      <c r="A7320" s="1">
        <v>44463</v>
      </c>
      <c r="B7320" s="1" t="str">
        <f t="shared" si="114"/>
        <v>2021M9</v>
      </c>
      <c r="C7320">
        <v>93.07</v>
      </c>
      <c r="D7320">
        <v>93.419998000000007</v>
      </c>
      <c r="E7320">
        <v>93.050003000000004</v>
      </c>
      <c r="F7320">
        <v>93.330001999999993</v>
      </c>
      <c r="G7320">
        <v>93.330001999999993</v>
      </c>
      <c r="H7320">
        <v>0</v>
      </c>
    </row>
    <row r="7321" spans="1:8" x14ac:dyDescent="0.25">
      <c r="A7321" s="1">
        <v>44466</v>
      </c>
      <c r="B7321" s="1" t="str">
        <f t="shared" si="114"/>
        <v>2021M9</v>
      </c>
      <c r="C7321">
        <v>93.279999000000004</v>
      </c>
      <c r="D7321">
        <v>93.489998</v>
      </c>
      <c r="E7321">
        <v>93.209998999999996</v>
      </c>
      <c r="F7321">
        <v>93.379997000000003</v>
      </c>
      <c r="G7321">
        <v>93.379997000000003</v>
      </c>
      <c r="H7321">
        <v>0</v>
      </c>
    </row>
    <row r="7322" spans="1:8" x14ac:dyDescent="0.25">
      <c r="A7322" s="1">
        <v>44467</v>
      </c>
      <c r="B7322" s="1" t="str">
        <f t="shared" si="114"/>
        <v>2021M9</v>
      </c>
      <c r="C7322">
        <v>93.410004000000001</v>
      </c>
      <c r="D7322">
        <v>93.809997999999993</v>
      </c>
      <c r="E7322">
        <v>93.360000999999997</v>
      </c>
      <c r="F7322">
        <v>93.769997000000004</v>
      </c>
      <c r="G7322">
        <v>93.769997000000004</v>
      </c>
      <c r="H7322">
        <v>0</v>
      </c>
    </row>
    <row r="7323" spans="1:8" x14ac:dyDescent="0.25">
      <c r="A7323" s="1">
        <v>44468</v>
      </c>
      <c r="B7323" s="1" t="str">
        <f t="shared" si="114"/>
        <v>2021M9</v>
      </c>
      <c r="C7323">
        <v>93.720000999999996</v>
      </c>
      <c r="D7323">
        <v>94.43</v>
      </c>
      <c r="E7323">
        <v>93.669998000000007</v>
      </c>
      <c r="F7323">
        <v>94.339995999999999</v>
      </c>
      <c r="G7323">
        <v>94.339995999999999</v>
      </c>
      <c r="H7323">
        <v>0</v>
      </c>
    </row>
    <row r="7324" spans="1:8" x14ac:dyDescent="0.25">
      <c r="A7324" s="1">
        <v>44469</v>
      </c>
      <c r="B7324" s="1" t="str">
        <f t="shared" si="114"/>
        <v>2021M9</v>
      </c>
      <c r="C7324">
        <v>94.349997999999999</v>
      </c>
      <c r="D7324">
        <v>94.5</v>
      </c>
      <c r="E7324">
        <v>94.110000999999997</v>
      </c>
      <c r="F7324">
        <v>94.25</v>
      </c>
      <c r="G7324">
        <v>94.25</v>
      </c>
      <c r="H7324">
        <v>0</v>
      </c>
    </row>
    <row r="7325" spans="1:8" x14ac:dyDescent="0.25">
      <c r="A7325" s="1">
        <v>44470</v>
      </c>
      <c r="B7325" s="1" t="str">
        <f t="shared" si="114"/>
        <v>2021M10</v>
      </c>
      <c r="C7325">
        <v>94.309997999999993</v>
      </c>
      <c r="D7325">
        <v>94.389999000000003</v>
      </c>
      <c r="E7325">
        <v>93.989998</v>
      </c>
      <c r="F7325">
        <v>94.040001000000004</v>
      </c>
      <c r="G7325">
        <v>94.040001000000004</v>
      </c>
      <c r="H7325">
        <v>0</v>
      </c>
    </row>
    <row r="7326" spans="1:8" x14ac:dyDescent="0.25">
      <c r="A7326" s="1">
        <v>44473</v>
      </c>
      <c r="B7326" s="1" t="str">
        <f t="shared" si="114"/>
        <v>2021M10</v>
      </c>
      <c r="C7326">
        <v>94.07</v>
      </c>
      <c r="D7326">
        <v>94.099997999999999</v>
      </c>
      <c r="E7326">
        <v>93.68</v>
      </c>
      <c r="F7326">
        <v>93.809997999999993</v>
      </c>
      <c r="G7326">
        <v>93.809997999999993</v>
      </c>
      <c r="H7326">
        <v>0</v>
      </c>
    </row>
    <row r="7327" spans="1:8" x14ac:dyDescent="0.25">
      <c r="A7327" s="1">
        <v>44474</v>
      </c>
      <c r="B7327" s="1" t="str">
        <f t="shared" si="114"/>
        <v>2021M10</v>
      </c>
      <c r="C7327">
        <v>93.830001999999993</v>
      </c>
      <c r="D7327">
        <v>94.07</v>
      </c>
      <c r="E7327">
        <v>93.809997999999993</v>
      </c>
      <c r="F7327">
        <v>93.980002999999996</v>
      </c>
      <c r="G7327">
        <v>93.980002999999996</v>
      </c>
      <c r="H7327">
        <v>0</v>
      </c>
    </row>
    <row r="7328" spans="1:8" x14ac:dyDescent="0.25">
      <c r="A7328" s="1">
        <v>44475</v>
      </c>
      <c r="B7328" s="1" t="str">
        <f t="shared" si="114"/>
        <v>2021M10</v>
      </c>
      <c r="C7328">
        <v>93.989998</v>
      </c>
      <c r="D7328">
        <v>94.449996999999996</v>
      </c>
      <c r="E7328">
        <v>93.980002999999996</v>
      </c>
      <c r="F7328">
        <v>94.269997000000004</v>
      </c>
      <c r="G7328">
        <v>94.269997000000004</v>
      </c>
      <c r="H7328">
        <v>0</v>
      </c>
    </row>
    <row r="7329" spans="1:8" x14ac:dyDescent="0.25">
      <c r="A7329" s="1">
        <v>44476</v>
      </c>
      <c r="B7329" s="1" t="str">
        <f t="shared" si="114"/>
        <v>2021M10</v>
      </c>
      <c r="C7329">
        <v>94.230002999999996</v>
      </c>
      <c r="D7329">
        <v>94.279999000000004</v>
      </c>
      <c r="E7329">
        <v>94.080001999999993</v>
      </c>
      <c r="F7329">
        <v>94.220000999999996</v>
      </c>
      <c r="G7329">
        <v>94.220000999999996</v>
      </c>
      <c r="H7329">
        <v>0</v>
      </c>
    </row>
    <row r="7330" spans="1:8" x14ac:dyDescent="0.25">
      <c r="A7330" s="1">
        <v>44477</v>
      </c>
      <c r="B7330" s="1" t="str">
        <f t="shared" si="114"/>
        <v>2021M10</v>
      </c>
      <c r="C7330">
        <v>94.209998999999996</v>
      </c>
      <c r="D7330">
        <v>94.339995999999999</v>
      </c>
      <c r="E7330">
        <v>93.940002000000007</v>
      </c>
      <c r="F7330">
        <v>94.07</v>
      </c>
      <c r="G7330">
        <v>94.07</v>
      </c>
      <c r="H7330">
        <v>0</v>
      </c>
    </row>
    <row r="7331" spans="1:8" x14ac:dyDescent="0.25">
      <c r="A7331" s="1">
        <v>44480</v>
      </c>
      <c r="B7331" s="1" t="str">
        <f t="shared" si="114"/>
        <v>2021M10</v>
      </c>
      <c r="C7331">
        <v>94.099997999999999</v>
      </c>
      <c r="D7331">
        <v>94.400002000000001</v>
      </c>
      <c r="E7331">
        <v>94.029999000000004</v>
      </c>
      <c r="F7331">
        <v>94.32</v>
      </c>
      <c r="G7331">
        <v>94.32</v>
      </c>
      <c r="H7331">
        <v>0</v>
      </c>
    </row>
    <row r="7332" spans="1:8" x14ac:dyDescent="0.25">
      <c r="A7332" s="1">
        <v>44481</v>
      </c>
      <c r="B7332" s="1" t="str">
        <f t="shared" si="114"/>
        <v>2021M10</v>
      </c>
      <c r="C7332">
        <v>94.370002999999997</v>
      </c>
      <c r="D7332">
        <v>94.559997999999993</v>
      </c>
      <c r="E7332">
        <v>94.230002999999996</v>
      </c>
      <c r="F7332">
        <v>94.519997000000004</v>
      </c>
      <c r="G7332">
        <v>94.519997000000004</v>
      </c>
      <c r="H7332">
        <v>0</v>
      </c>
    </row>
    <row r="7333" spans="1:8" x14ac:dyDescent="0.25">
      <c r="A7333" s="1">
        <v>44482</v>
      </c>
      <c r="B7333" s="1" t="str">
        <f t="shared" si="114"/>
        <v>2021M10</v>
      </c>
      <c r="C7333">
        <v>94.519997000000004</v>
      </c>
      <c r="D7333">
        <v>94.529999000000004</v>
      </c>
      <c r="E7333">
        <v>94.010002</v>
      </c>
      <c r="F7333">
        <v>94.080001999999993</v>
      </c>
      <c r="G7333">
        <v>94.080001999999993</v>
      </c>
      <c r="H7333">
        <v>0</v>
      </c>
    </row>
    <row r="7334" spans="1:8" x14ac:dyDescent="0.25">
      <c r="A7334" s="1">
        <v>44483</v>
      </c>
      <c r="B7334" s="1" t="str">
        <f t="shared" si="114"/>
        <v>2021M10</v>
      </c>
      <c r="C7334">
        <v>94.019997000000004</v>
      </c>
      <c r="D7334">
        <v>94.089995999999999</v>
      </c>
      <c r="E7334">
        <v>93.760002</v>
      </c>
      <c r="F7334">
        <v>93.959998999999996</v>
      </c>
      <c r="G7334">
        <v>93.959998999999996</v>
      </c>
      <c r="H7334">
        <v>0</v>
      </c>
    </row>
    <row r="7335" spans="1:8" x14ac:dyDescent="0.25">
      <c r="A7335" s="1">
        <v>44484</v>
      </c>
      <c r="B7335" s="1" t="str">
        <f t="shared" si="114"/>
        <v>2021M10</v>
      </c>
      <c r="C7335">
        <v>94.029999000000004</v>
      </c>
      <c r="D7335">
        <v>94.07</v>
      </c>
      <c r="E7335">
        <v>93.849997999999999</v>
      </c>
      <c r="F7335">
        <v>93.940002000000007</v>
      </c>
      <c r="G7335">
        <v>93.940002000000007</v>
      </c>
      <c r="H7335">
        <v>0</v>
      </c>
    </row>
    <row r="7336" spans="1:8" x14ac:dyDescent="0.25">
      <c r="A7336" s="1">
        <v>44487</v>
      </c>
      <c r="B7336" s="1" t="str">
        <f t="shared" si="114"/>
        <v>2021M10</v>
      </c>
      <c r="C7336">
        <v>93.949996999999996</v>
      </c>
      <c r="D7336">
        <v>94.169998000000007</v>
      </c>
      <c r="E7336">
        <v>93.870002999999997</v>
      </c>
      <c r="F7336">
        <v>93.949996999999996</v>
      </c>
      <c r="G7336">
        <v>93.949996999999996</v>
      </c>
      <c r="H7336">
        <v>0</v>
      </c>
    </row>
    <row r="7337" spans="1:8" x14ac:dyDescent="0.25">
      <c r="A7337" s="1">
        <v>44488</v>
      </c>
      <c r="B7337" s="1" t="str">
        <f t="shared" si="114"/>
        <v>2021M10</v>
      </c>
      <c r="C7337">
        <v>93.949996999999996</v>
      </c>
      <c r="D7337">
        <v>93.949996999999996</v>
      </c>
      <c r="E7337">
        <v>93.5</v>
      </c>
      <c r="F7337">
        <v>93.790001000000004</v>
      </c>
      <c r="G7337">
        <v>93.790001000000004</v>
      </c>
      <c r="H7337">
        <v>0</v>
      </c>
    </row>
    <row r="7338" spans="1:8" x14ac:dyDescent="0.25">
      <c r="A7338" s="1">
        <v>44489</v>
      </c>
      <c r="B7338" s="1" t="str">
        <f t="shared" si="114"/>
        <v>2021M10</v>
      </c>
      <c r="C7338">
        <v>93.809997999999993</v>
      </c>
      <c r="D7338">
        <v>93.879997000000003</v>
      </c>
      <c r="E7338">
        <v>93.540001000000004</v>
      </c>
      <c r="F7338">
        <v>93.559997999999993</v>
      </c>
      <c r="G7338">
        <v>93.559997999999993</v>
      </c>
      <c r="H7338">
        <v>0</v>
      </c>
    </row>
    <row r="7339" spans="1:8" x14ac:dyDescent="0.25">
      <c r="A7339" s="1">
        <v>44490</v>
      </c>
      <c r="B7339" s="1" t="str">
        <f t="shared" si="114"/>
        <v>2021M10</v>
      </c>
      <c r="C7339">
        <v>93.580001999999993</v>
      </c>
      <c r="D7339">
        <v>93.790001000000004</v>
      </c>
      <c r="E7339">
        <v>93.5</v>
      </c>
      <c r="F7339">
        <v>93.769997000000004</v>
      </c>
      <c r="G7339">
        <v>93.769997000000004</v>
      </c>
      <c r="H7339">
        <v>0</v>
      </c>
    </row>
    <row r="7340" spans="1:8" x14ac:dyDescent="0.25">
      <c r="A7340" s="1">
        <v>44491</v>
      </c>
      <c r="B7340" s="1" t="str">
        <f t="shared" si="114"/>
        <v>2021M10</v>
      </c>
      <c r="C7340">
        <v>93.75</v>
      </c>
      <c r="D7340">
        <v>93.790001000000004</v>
      </c>
      <c r="E7340">
        <v>93.540001000000004</v>
      </c>
      <c r="F7340">
        <v>93.610000999999997</v>
      </c>
      <c r="G7340">
        <v>93.610000999999997</v>
      </c>
      <c r="H7340">
        <v>0</v>
      </c>
    </row>
    <row r="7341" spans="1:8" x14ac:dyDescent="0.25">
      <c r="A7341" s="1">
        <v>44494</v>
      </c>
      <c r="B7341" s="1" t="str">
        <f t="shared" si="114"/>
        <v>2021M10</v>
      </c>
      <c r="C7341">
        <v>93.660004000000001</v>
      </c>
      <c r="D7341">
        <v>93.959998999999996</v>
      </c>
      <c r="E7341">
        <v>93.480002999999996</v>
      </c>
      <c r="F7341">
        <v>93.809997999999993</v>
      </c>
      <c r="G7341">
        <v>93.809997999999993</v>
      </c>
      <c r="H7341">
        <v>0</v>
      </c>
    </row>
    <row r="7342" spans="1:8" x14ac:dyDescent="0.25">
      <c r="A7342" s="1">
        <v>44495</v>
      </c>
      <c r="B7342" s="1" t="str">
        <f t="shared" si="114"/>
        <v>2021M10</v>
      </c>
      <c r="C7342">
        <v>93.839995999999999</v>
      </c>
      <c r="D7342">
        <v>94.019997000000004</v>
      </c>
      <c r="E7342">
        <v>93.709998999999996</v>
      </c>
      <c r="F7342">
        <v>93.949996999999996</v>
      </c>
      <c r="G7342">
        <v>93.949996999999996</v>
      </c>
      <c r="H7342">
        <v>0</v>
      </c>
    </row>
    <row r="7343" spans="1:8" x14ac:dyDescent="0.25">
      <c r="A7343" s="1">
        <v>44496</v>
      </c>
      <c r="B7343" s="1" t="str">
        <f t="shared" si="114"/>
        <v>2021M10</v>
      </c>
      <c r="C7343">
        <v>93.970000999999996</v>
      </c>
      <c r="D7343">
        <v>94.010002</v>
      </c>
      <c r="E7343">
        <v>93.690002000000007</v>
      </c>
      <c r="F7343">
        <v>93.860000999999997</v>
      </c>
      <c r="G7343">
        <v>93.860000999999997</v>
      </c>
      <c r="H7343">
        <v>0</v>
      </c>
    </row>
    <row r="7344" spans="1:8" x14ac:dyDescent="0.25">
      <c r="A7344" s="1">
        <v>44497</v>
      </c>
      <c r="B7344" s="1" t="str">
        <f t="shared" si="114"/>
        <v>2021M10</v>
      </c>
      <c r="C7344">
        <v>93.879997000000003</v>
      </c>
      <c r="D7344">
        <v>93.970000999999996</v>
      </c>
      <c r="E7344">
        <v>93.279999000000004</v>
      </c>
      <c r="F7344">
        <v>93.349997999999999</v>
      </c>
      <c r="G7344">
        <v>93.349997999999999</v>
      </c>
      <c r="H7344">
        <v>0</v>
      </c>
    </row>
    <row r="7345" spans="1:8" x14ac:dyDescent="0.25">
      <c r="A7345" s="1">
        <v>44498</v>
      </c>
      <c r="B7345" s="1" t="str">
        <f t="shared" si="114"/>
        <v>2021M10</v>
      </c>
      <c r="C7345">
        <v>93.360000999999997</v>
      </c>
      <c r="D7345">
        <v>94.300003000000004</v>
      </c>
      <c r="E7345">
        <v>93.32</v>
      </c>
      <c r="F7345">
        <v>94.120002999999997</v>
      </c>
      <c r="G7345">
        <v>94.120002999999997</v>
      </c>
      <c r="H7345">
        <v>0</v>
      </c>
    </row>
    <row r="7346" spans="1:8" x14ac:dyDescent="0.25">
      <c r="A7346" s="1">
        <v>44501</v>
      </c>
      <c r="B7346" s="1" t="str">
        <f t="shared" si="114"/>
        <v>2021M11</v>
      </c>
      <c r="C7346">
        <v>94.129997000000003</v>
      </c>
      <c r="D7346">
        <v>94.309997999999993</v>
      </c>
      <c r="E7346">
        <v>93.860000999999997</v>
      </c>
      <c r="F7346">
        <v>93.879997000000003</v>
      </c>
      <c r="G7346">
        <v>93.879997000000003</v>
      </c>
      <c r="H7346">
        <v>0</v>
      </c>
    </row>
    <row r="7347" spans="1:8" x14ac:dyDescent="0.25">
      <c r="A7347" s="1">
        <v>44502</v>
      </c>
      <c r="B7347" s="1" t="str">
        <f t="shared" si="114"/>
        <v>2021M11</v>
      </c>
      <c r="C7347">
        <v>93.93</v>
      </c>
      <c r="D7347">
        <v>94.129997000000003</v>
      </c>
      <c r="E7347">
        <v>93.82</v>
      </c>
      <c r="F7347">
        <v>94.089995999999999</v>
      </c>
      <c r="G7347">
        <v>94.089995999999999</v>
      </c>
      <c r="H7347">
        <v>0</v>
      </c>
    </row>
    <row r="7348" spans="1:8" x14ac:dyDescent="0.25">
      <c r="A7348" s="1">
        <v>44503</v>
      </c>
      <c r="B7348" s="1" t="str">
        <f t="shared" si="114"/>
        <v>2021M11</v>
      </c>
      <c r="C7348">
        <v>94.120002999999997</v>
      </c>
      <c r="D7348">
        <v>94.209998999999996</v>
      </c>
      <c r="E7348">
        <v>93.82</v>
      </c>
      <c r="F7348">
        <v>93.860000999999997</v>
      </c>
      <c r="G7348">
        <v>93.860000999999997</v>
      </c>
      <c r="H7348">
        <v>0</v>
      </c>
    </row>
    <row r="7349" spans="1:8" x14ac:dyDescent="0.25">
      <c r="A7349" s="1">
        <v>44504</v>
      </c>
      <c r="B7349" s="1" t="str">
        <f t="shared" si="114"/>
        <v>2021M11</v>
      </c>
      <c r="C7349">
        <v>93.860000999999997</v>
      </c>
      <c r="D7349">
        <v>94.470000999999996</v>
      </c>
      <c r="E7349">
        <v>93.830001999999993</v>
      </c>
      <c r="F7349">
        <v>94.349997999999999</v>
      </c>
      <c r="G7349">
        <v>94.349997999999999</v>
      </c>
      <c r="H7349">
        <v>0</v>
      </c>
    </row>
    <row r="7350" spans="1:8" x14ac:dyDescent="0.25">
      <c r="A7350" s="1">
        <v>44505</v>
      </c>
      <c r="B7350" s="1" t="str">
        <f t="shared" si="114"/>
        <v>2021M11</v>
      </c>
      <c r="C7350">
        <v>94.339995999999999</v>
      </c>
      <c r="D7350">
        <v>94.620002999999997</v>
      </c>
      <c r="E7350">
        <v>94.190002000000007</v>
      </c>
      <c r="F7350">
        <v>94.32</v>
      </c>
      <c r="G7350">
        <v>94.32</v>
      </c>
      <c r="H7350">
        <v>0</v>
      </c>
    </row>
    <row r="7351" spans="1:8" x14ac:dyDescent="0.25">
      <c r="A7351" s="1">
        <v>44508</v>
      </c>
      <c r="B7351" s="1" t="str">
        <f t="shared" si="114"/>
        <v>2021M11</v>
      </c>
      <c r="C7351">
        <v>94.25</v>
      </c>
      <c r="D7351">
        <v>94.379997000000003</v>
      </c>
      <c r="E7351">
        <v>93.989998</v>
      </c>
      <c r="F7351">
        <v>94.050003000000004</v>
      </c>
      <c r="G7351">
        <v>94.050003000000004</v>
      </c>
      <c r="H7351">
        <v>0</v>
      </c>
    </row>
    <row r="7352" spans="1:8" x14ac:dyDescent="0.25">
      <c r="A7352" s="1">
        <v>44509</v>
      </c>
      <c r="B7352" s="1" t="str">
        <f t="shared" si="114"/>
        <v>2021M11</v>
      </c>
      <c r="C7352">
        <v>94.089995999999999</v>
      </c>
      <c r="D7352">
        <v>94.150002000000001</v>
      </c>
      <c r="E7352">
        <v>93.879997000000003</v>
      </c>
      <c r="F7352">
        <v>93.959998999999996</v>
      </c>
      <c r="G7352">
        <v>93.959998999999996</v>
      </c>
      <c r="H7352">
        <v>0</v>
      </c>
    </row>
    <row r="7353" spans="1:8" x14ac:dyDescent="0.25">
      <c r="A7353" s="1">
        <v>44510</v>
      </c>
      <c r="B7353" s="1" t="str">
        <f t="shared" si="114"/>
        <v>2021M11</v>
      </c>
      <c r="C7353">
        <v>93.980002999999996</v>
      </c>
      <c r="D7353">
        <v>94.900002000000001</v>
      </c>
      <c r="E7353">
        <v>93.970000999999996</v>
      </c>
      <c r="F7353">
        <v>94.849997999999999</v>
      </c>
      <c r="G7353">
        <v>94.849997999999999</v>
      </c>
      <c r="H7353">
        <v>0</v>
      </c>
    </row>
    <row r="7354" spans="1:8" x14ac:dyDescent="0.25">
      <c r="A7354" s="1">
        <v>44511</v>
      </c>
      <c r="B7354" s="1" t="str">
        <f t="shared" si="114"/>
        <v>2021M11</v>
      </c>
      <c r="C7354">
        <v>94.839995999999999</v>
      </c>
      <c r="D7354">
        <v>95.199996999999996</v>
      </c>
      <c r="E7354">
        <v>94.839995999999999</v>
      </c>
      <c r="F7354">
        <v>95.18</v>
      </c>
      <c r="G7354">
        <v>95.18</v>
      </c>
      <c r="H7354">
        <v>0</v>
      </c>
    </row>
    <row r="7355" spans="1:8" x14ac:dyDescent="0.25">
      <c r="A7355" s="1">
        <v>44512</v>
      </c>
      <c r="B7355" s="1" t="str">
        <f t="shared" si="114"/>
        <v>2021M11</v>
      </c>
      <c r="C7355">
        <v>95.18</v>
      </c>
      <c r="D7355">
        <v>95.269997000000004</v>
      </c>
      <c r="E7355">
        <v>95</v>
      </c>
      <c r="F7355">
        <v>95.129997000000003</v>
      </c>
      <c r="G7355">
        <v>95.129997000000003</v>
      </c>
      <c r="H7355">
        <v>0</v>
      </c>
    </row>
    <row r="7356" spans="1:8" x14ac:dyDescent="0.25">
      <c r="A7356" s="1">
        <v>44515</v>
      </c>
      <c r="B7356" s="1" t="str">
        <f t="shared" si="114"/>
        <v>2021M11</v>
      </c>
      <c r="C7356">
        <v>95.120002999999997</v>
      </c>
      <c r="D7356">
        <v>95.599997999999999</v>
      </c>
      <c r="E7356">
        <v>94.970000999999996</v>
      </c>
      <c r="F7356">
        <v>95.410004000000001</v>
      </c>
      <c r="G7356">
        <v>95.410004000000001</v>
      </c>
      <c r="H7356">
        <v>0</v>
      </c>
    </row>
    <row r="7357" spans="1:8" x14ac:dyDescent="0.25">
      <c r="A7357" s="1">
        <v>44516</v>
      </c>
      <c r="B7357" s="1" t="str">
        <f t="shared" si="114"/>
        <v>2021M11</v>
      </c>
      <c r="C7357">
        <v>95.470000999999996</v>
      </c>
      <c r="D7357">
        <v>95.980002999999996</v>
      </c>
      <c r="E7357">
        <v>95.400002000000001</v>
      </c>
      <c r="F7357">
        <v>95.919998000000007</v>
      </c>
      <c r="G7357">
        <v>95.919998000000007</v>
      </c>
      <c r="H7357">
        <v>0</v>
      </c>
    </row>
    <row r="7358" spans="1:8" x14ac:dyDescent="0.25">
      <c r="A7358" s="1">
        <v>44517</v>
      </c>
      <c r="B7358" s="1" t="str">
        <f t="shared" si="114"/>
        <v>2021M11</v>
      </c>
      <c r="C7358">
        <v>95.940002000000007</v>
      </c>
      <c r="D7358">
        <v>96.239998</v>
      </c>
      <c r="E7358">
        <v>95.730002999999996</v>
      </c>
      <c r="F7358">
        <v>95.830001999999993</v>
      </c>
      <c r="G7358">
        <v>95.830001999999993</v>
      </c>
      <c r="H7358">
        <v>0</v>
      </c>
    </row>
    <row r="7359" spans="1:8" x14ac:dyDescent="0.25">
      <c r="A7359" s="1">
        <v>44518</v>
      </c>
      <c r="B7359" s="1" t="str">
        <f t="shared" si="114"/>
        <v>2021M11</v>
      </c>
      <c r="C7359">
        <v>95.800003000000004</v>
      </c>
      <c r="D7359">
        <v>95.839995999999999</v>
      </c>
      <c r="E7359">
        <v>95.519997000000004</v>
      </c>
      <c r="F7359">
        <v>95.540001000000004</v>
      </c>
      <c r="G7359">
        <v>95.540001000000004</v>
      </c>
      <c r="H7359">
        <v>0</v>
      </c>
    </row>
    <row r="7360" spans="1:8" x14ac:dyDescent="0.25">
      <c r="A7360" s="1">
        <v>44519</v>
      </c>
      <c r="B7360" s="1" t="str">
        <f t="shared" si="114"/>
        <v>2021M11</v>
      </c>
      <c r="C7360">
        <v>95.589995999999999</v>
      </c>
      <c r="D7360">
        <v>96.239998</v>
      </c>
      <c r="E7360">
        <v>95.580001999999993</v>
      </c>
      <c r="F7360">
        <v>96.07</v>
      </c>
      <c r="G7360">
        <v>96.07</v>
      </c>
      <c r="H7360">
        <v>0</v>
      </c>
    </row>
    <row r="7361" spans="1:8" x14ac:dyDescent="0.25">
      <c r="A7361" s="1">
        <v>44522</v>
      </c>
      <c r="B7361" s="1" t="str">
        <f t="shared" si="114"/>
        <v>2021M11</v>
      </c>
      <c r="C7361">
        <v>96.07</v>
      </c>
      <c r="D7361">
        <v>96.550003000000004</v>
      </c>
      <c r="E7361">
        <v>96.040001000000004</v>
      </c>
      <c r="F7361">
        <v>96.5</v>
      </c>
      <c r="G7361">
        <v>96.5</v>
      </c>
      <c r="H7361">
        <v>0</v>
      </c>
    </row>
    <row r="7362" spans="1:8" x14ac:dyDescent="0.25">
      <c r="A7362" s="1">
        <v>44523</v>
      </c>
      <c r="B7362" s="1" t="str">
        <f t="shared" si="114"/>
        <v>2021M11</v>
      </c>
      <c r="C7362">
        <v>96.459998999999996</v>
      </c>
      <c r="D7362">
        <v>96.610000999999997</v>
      </c>
      <c r="E7362">
        <v>96.309997999999993</v>
      </c>
      <c r="F7362">
        <v>96.489998</v>
      </c>
      <c r="G7362">
        <v>96.489998</v>
      </c>
      <c r="H7362">
        <v>0</v>
      </c>
    </row>
    <row r="7363" spans="1:8" x14ac:dyDescent="0.25">
      <c r="A7363" s="1">
        <v>44524</v>
      </c>
      <c r="B7363" s="1" t="str">
        <f t="shared" ref="B7363:B7426" si="115">YEAR(A7363)&amp;"M"&amp;MONTH(A7363)</f>
        <v>2021M11</v>
      </c>
      <c r="C7363">
        <v>96.529999000000004</v>
      </c>
      <c r="D7363">
        <v>96.940002000000007</v>
      </c>
      <c r="E7363">
        <v>96.440002000000007</v>
      </c>
      <c r="F7363">
        <v>96.839995999999999</v>
      </c>
      <c r="G7363">
        <v>96.839995999999999</v>
      </c>
      <c r="H7363">
        <v>0</v>
      </c>
    </row>
    <row r="7364" spans="1:8" x14ac:dyDescent="0.25">
      <c r="A7364" s="1">
        <v>44526</v>
      </c>
      <c r="B7364" s="1" t="str">
        <f t="shared" si="115"/>
        <v>2021M11</v>
      </c>
      <c r="C7364">
        <v>96.720000999999996</v>
      </c>
      <c r="D7364">
        <v>96.769997000000004</v>
      </c>
      <c r="E7364">
        <v>95.75</v>
      </c>
      <c r="F7364">
        <v>96.089995999999999</v>
      </c>
      <c r="G7364">
        <v>96.089995999999999</v>
      </c>
      <c r="H7364">
        <v>0</v>
      </c>
    </row>
    <row r="7365" spans="1:8" x14ac:dyDescent="0.25">
      <c r="A7365" s="1">
        <v>44529</v>
      </c>
      <c r="B7365" s="1" t="str">
        <f t="shared" si="115"/>
        <v>2021M11</v>
      </c>
      <c r="C7365">
        <v>96.139999000000003</v>
      </c>
      <c r="D7365">
        <v>96.449996999999996</v>
      </c>
      <c r="E7365">
        <v>96.139999000000003</v>
      </c>
      <c r="F7365">
        <v>96.339995999999999</v>
      </c>
      <c r="G7365">
        <v>96.339995999999999</v>
      </c>
      <c r="H7365">
        <v>0</v>
      </c>
    </row>
    <row r="7366" spans="1:8" x14ac:dyDescent="0.25">
      <c r="A7366" s="1">
        <v>44530</v>
      </c>
      <c r="B7366" s="1" t="str">
        <f t="shared" si="115"/>
        <v>2021M11</v>
      </c>
      <c r="C7366">
        <v>96.220000999999996</v>
      </c>
      <c r="D7366">
        <v>96.639999000000003</v>
      </c>
      <c r="E7366">
        <v>95.519997000000004</v>
      </c>
      <c r="F7366">
        <v>95.989998</v>
      </c>
      <c r="G7366">
        <v>95.989998</v>
      </c>
      <c r="H7366">
        <v>0</v>
      </c>
    </row>
    <row r="7367" spans="1:8" x14ac:dyDescent="0.25">
      <c r="A7367" s="1">
        <v>44531</v>
      </c>
      <c r="B7367" s="1" t="str">
        <f t="shared" si="115"/>
        <v>2021M12</v>
      </c>
      <c r="C7367">
        <v>95.940002000000007</v>
      </c>
      <c r="D7367">
        <v>96.139999000000003</v>
      </c>
      <c r="E7367">
        <v>95.669998000000007</v>
      </c>
      <c r="F7367">
        <v>96.050003000000004</v>
      </c>
      <c r="G7367">
        <v>96.050003000000004</v>
      </c>
      <c r="H7367">
        <v>0</v>
      </c>
    </row>
    <row r="7368" spans="1:8" x14ac:dyDescent="0.25">
      <c r="A7368" s="1">
        <v>44532</v>
      </c>
      <c r="B7368" s="1" t="str">
        <f t="shared" si="115"/>
        <v>2021M12</v>
      </c>
      <c r="C7368">
        <v>96.07</v>
      </c>
      <c r="D7368">
        <v>96.18</v>
      </c>
      <c r="E7368">
        <v>95.830001999999993</v>
      </c>
      <c r="F7368">
        <v>96.129997000000003</v>
      </c>
      <c r="G7368">
        <v>96.129997000000003</v>
      </c>
      <c r="H7368">
        <v>0</v>
      </c>
    </row>
    <row r="7369" spans="1:8" x14ac:dyDescent="0.25">
      <c r="A7369" s="1">
        <v>44533</v>
      </c>
      <c r="B7369" s="1" t="str">
        <f t="shared" si="115"/>
        <v>2021M12</v>
      </c>
      <c r="C7369">
        <v>96.120002999999997</v>
      </c>
      <c r="D7369">
        <v>96.449996999999996</v>
      </c>
      <c r="E7369">
        <v>95.970000999999996</v>
      </c>
      <c r="F7369">
        <v>96.120002999999997</v>
      </c>
      <c r="G7369">
        <v>96.120002999999997</v>
      </c>
      <c r="H7369">
        <v>0</v>
      </c>
    </row>
    <row r="7370" spans="1:8" x14ac:dyDescent="0.25">
      <c r="A7370" s="1">
        <v>44536</v>
      </c>
      <c r="B7370" s="1" t="str">
        <f t="shared" si="115"/>
        <v>2021M12</v>
      </c>
      <c r="C7370">
        <v>96.150002000000001</v>
      </c>
      <c r="D7370">
        <v>96.43</v>
      </c>
      <c r="E7370">
        <v>96.129997000000003</v>
      </c>
      <c r="F7370">
        <v>96.290001000000004</v>
      </c>
      <c r="G7370">
        <v>96.290001000000004</v>
      </c>
      <c r="H7370">
        <v>0</v>
      </c>
    </row>
    <row r="7371" spans="1:8" x14ac:dyDescent="0.25">
      <c r="A7371" s="1">
        <v>44537</v>
      </c>
      <c r="B7371" s="1" t="str">
        <f t="shared" si="115"/>
        <v>2021M12</v>
      </c>
      <c r="C7371">
        <v>96.300003000000004</v>
      </c>
      <c r="D7371">
        <v>96.589995999999999</v>
      </c>
      <c r="E7371">
        <v>96.169998000000007</v>
      </c>
      <c r="F7371">
        <v>96.370002999999997</v>
      </c>
      <c r="G7371">
        <v>96.370002999999997</v>
      </c>
      <c r="H7371">
        <v>0</v>
      </c>
    </row>
    <row r="7372" spans="1:8" x14ac:dyDescent="0.25">
      <c r="A7372" s="1">
        <v>44538</v>
      </c>
      <c r="B7372" s="1" t="str">
        <f t="shared" si="115"/>
        <v>2021M12</v>
      </c>
      <c r="C7372">
        <v>96.260002</v>
      </c>
      <c r="D7372">
        <v>96.379997000000003</v>
      </c>
      <c r="E7372">
        <v>95.849997999999999</v>
      </c>
      <c r="F7372">
        <v>95.889999000000003</v>
      </c>
      <c r="G7372">
        <v>95.889999000000003</v>
      </c>
      <c r="H7372">
        <v>0</v>
      </c>
    </row>
    <row r="7373" spans="1:8" x14ac:dyDescent="0.25">
      <c r="A7373" s="1">
        <v>44539</v>
      </c>
      <c r="B7373" s="1" t="str">
        <f t="shared" si="115"/>
        <v>2021M12</v>
      </c>
      <c r="C7373">
        <v>95.959998999999996</v>
      </c>
      <c r="D7373">
        <v>96.339995999999999</v>
      </c>
      <c r="E7373">
        <v>95.959998999999996</v>
      </c>
      <c r="F7373">
        <v>96.269997000000004</v>
      </c>
      <c r="G7373">
        <v>96.269997000000004</v>
      </c>
      <c r="H7373">
        <v>0</v>
      </c>
    </row>
    <row r="7374" spans="1:8" x14ac:dyDescent="0.25">
      <c r="A7374" s="1">
        <v>44540</v>
      </c>
      <c r="B7374" s="1" t="str">
        <f t="shared" si="115"/>
        <v>2021M12</v>
      </c>
      <c r="C7374">
        <v>96.220000999999996</v>
      </c>
      <c r="D7374">
        <v>96.43</v>
      </c>
      <c r="E7374">
        <v>95.980002999999996</v>
      </c>
      <c r="F7374">
        <v>96.050003000000004</v>
      </c>
      <c r="G7374">
        <v>96.050003000000004</v>
      </c>
      <c r="H7374">
        <v>0</v>
      </c>
    </row>
    <row r="7375" spans="1:8" x14ac:dyDescent="0.25">
      <c r="A7375" s="1">
        <v>44543</v>
      </c>
      <c r="B7375" s="1" t="str">
        <f t="shared" si="115"/>
        <v>2021M12</v>
      </c>
      <c r="C7375">
        <v>96.050003000000004</v>
      </c>
      <c r="D7375">
        <v>96.449996999999996</v>
      </c>
      <c r="E7375">
        <v>96.050003000000004</v>
      </c>
      <c r="F7375">
        <v>96.32</v>
      </c>
      <c r="G7375">
        <v>96.32</v>
      </c>
      <c r="H7375">
        <v>0</v>
      </c>
    </row>
    <row r="7376" spans="1:8" x14ac:dyDescent="0.25">
      <c r="A7376" s="1">
        <v>44544</v>
      </c>
      <c r="B7376" s="1" t="str">
        <f t="shared" si="115"/>
        <v>2021M12</v>
      </c>
      <c r="C7376">
        <v>96.349997999999999</v>
      </c>
      <c r="D7376">
        <v>96.589995999999999</v>
      </c>
      <c r="E7376">
        <v>96.099997999999999</v>
      </c>
      <c r="F7376">
        <v>96.57</v>
      </c>
      <c r="G7376">
        <v>96.57</v>
      </c>
      <c r="H7376">
        <v>0</v>
      </c>
    </row>
    <row r="7377" spans="1:8" x14ac:dyDescent="0.25">
      <c r="A7377" s="1">
        <v>44545</v>
      </c>
      <c r="B7377" s="1" t="str">
        <f t="shared" si="115"/>
        <v>2021M12</v>
      </c>
      <c r="C7377">
        <v>96.550003000000004</v>
      </c>
      <c r="D7377">
        <v>96.910004000000001</v>
      </c>
      <c r="E7377">
        <v>96.300003000000004</v>
      </c>
      <c r="F7377">
        <v>96.510002</v>
      </c>
      <c r="G7377">
        <v>96.510002</v>
      </c>
      <c r="H7377">
        <v>0</v>
      </c>
    </row>
    <row r="7378" spans="1:8" x14ac:dyDescent="0.25">
      <c r="A7378" s="1">
        <v>44546</v>
      </c>
      <c r="B7378" s="1" t="str">
        <f t="shared" si="115"/>
        <v>2021M12</v>
      </c>
      <c r="C7378">
        <v>96.43</v>
      </c>
      <c r="D7378">
        <v>96.449996999999996</v>
      </c>
      <c r="E7378">
        <v>95.849997999999999</v>
      </c>
      <c r="F7378">
        <v>96.040001000000004</v>
      </c>
      <c r="G7378">
        <v>96.040001000000004</v>
      </c>
      <c r="H7378">
        <v>0</v>
      </c>
    </row>
    <row r="7379" spans="1:8" x14ac:dyDescent="0.25">
      <c r="A7379" s="1">
        <v>44547</v>
      </c>
      <c r="B7379" s="1" t="str">
        <f t="shared" si="115"/>
        <v>2021M12</v>
      </c>
      <c r="C7379">
        <v>96</v>
      </c>
      <c r="D7379">
        <v>96.690002000000007</v>
      </c>
      <c r="E7379">
        <v>95.879997000000003</v>
      </c>
      <c r="F7379">
        <v>96.57</v>
      </c>
      <c r="G7379">
        <v>96.57</v>
      </c>
      <c r="H7379">
        <v>0</v>
      </c>
    </row>
    <row r="7380" spans="1:8" x14ac:dyDescent="0.25">
      <c r="A7380" s="1">
        <v>44550</v>
      </c>
      <c r="B7380" s="1" t="str">
        <f t="shared" si="115"/>
        <v>2021M12</v>
      </c>
      <c r="C7380">
        <v>96.669998000000007</v>
      </c>
      <c r="D7380">
        <v>96.690002000000007</v>
      </c>
      <c r="E7380">
        <v>96.339995999999999</v>
      </c>
      <c r="F7380">
        <v>96.550003000000004</v>
      </c>
      <c r="G7380">
        <v>96.550003000000004</v>
      </c>
      <c r="H7380">
        <v>0</v>
      </c>
    </row>
    <row r="7381" spans="1:8" x14ac:dyDescent="0.25">
      <c r="A7381" s="1">
        <v>44551</v>
      </c>
      <c r="B7381" s="1" t="str">
        <f t="shared" si="115"/>
        <v>2021M12</v>
      </c>
      <c r="C7381">
        <v>96.540001000000004</v>
      </c>
      <c r="D7381">
        <v>96.639999000000003</v>
      </c>
      <c r="E7381">
        <v>96.339995999999999</v>
      </c>
      <c r="F7381">
        <v>96.489998</v>
      </c>
      <c r="G7381">
        <v>96.489998</v>
      </c>
      <c r="H7381">
        <v>0</v>
      </c>
    </row>
    <row r="7382" spans="1:8" x14ac:dyDescent="0.25">
      <c r="A7382" s="1">
        <v>44552</v>
      </c>
      <c r="B7382" s="1" t="str">
        <f t="shared" si="115"/>
        <v>2021M12</v>
      </c>
      <c r="C7382">
        <v>96.470000999999996</v>
      </c>
      <c r="D7382">
        <v>96.599997999999999</v>
      </c>
      <c r="E7382">
        <v>96.019997000000004</v>
      </c>
      <c r="F7382">
        <v>96.080001999999993</v>
      </c>
      <c r="G7382">
        <v>96.080001999999993</v>
      </c>
      <c r="H7382">
        <v>0</v>
      </c>
    </row>
    <row r="7383" spans="1:8" x14ac:dyDescent="0.25">
      <c r="A7383" s="1">
        <v>44553</v>
      </c>
      <c r="B7383" s="1" t="str">
        <f t="shared" si="115"/>
        <v>2021M12</v>
      </c>
      <c r="C7383">
        <v>96.029999000000004</v>
      </c>
      <c r="D7383">
        <v>96.279999000000004</v>
      </c>
      <c r="E7383">
        <v>95.989998</v>
      </c>
      <c r="F7383">
        <v>96.019997000000004</v>
      </c>
      <c r="G7383">
        <v>96.019997000000004</v>
      </c>
      <c r="H7383">
        <v>0</v>
      </c>
    </row>
    <row r="7384" spans="1:8" x14ac:dyDescent="0.25">
      <c r="A7384" s="1">
        <v>44557</v>
      </c>
      <c r="B7384" s="1" t="str">
        <f t="shared" si="115"/>
        <v>2021M12</v>
      </c>
      <c r="C7384">
        <v>96.150002000000001</v>
      </c>
      <c r="D7384">
        <v>96.260002</v>
      </c>
      <c r="E7384">
        <v>96.050003000000004</v>
      </c>
      <c r="F7384">
        <v>96.089995999999999</v>
      </c>
      <c r="G7384">
        <v>96.089995999999999</v>
      </c>
      <c r="H7384">
        <v>0</v>
      </c>
    </row>
    <row r="7385" spans="1:8" x14ac:dyDescent="0.25">
      <c r="A7385" s="1">
        <v>44558</v>
      </c>
      <c r="B7385" s="1" t="str">
        <f t="shared" si="115"/>
        <v>2021M12</v>
      </c>
      <c r="C7385">
        <v>96.07</v>
      </c>
      <c r="D7385">
        <v>96.279999000000004</v>
      </c>
      <c r="E7385">
        <v>96</v>
      </c>
      <c r="F7385">
        <v>96.199996999999996</v>
      </c>
      <c r="G7385">
        <v>96.199996999999996</v>
      </c>
      <c r="H7385">
        <v>0</v>
      </c>
    </row>
    <row r="7386" spans="1:8" x14ac:dyDescent="0.25">
      <c r="A7386" s="1">
        <v>44559</v>
      </c>
      <c r="B7386" s="1" t="str">
        <f t="shared" si="115"/>
        <v>2021M12</v>
      </c>
      <c r="C7386">
        <v>96.150002000000001</v>
      </c>
      <c r="D7386">
        <v>96.400002000000001</v>
      </c>
      <c r="E7386">
        <v>95.760002</v>
      </c>
      <c r="F7386">
        <v>95.93</v>
      </c>
      <c r="G7386">
        <v>95.93</v>
      </c>
      <c r="H7386">
        <v>0</v>
      </c>
    </row>
    <row r="7387" spans="1:8" x14ac:dyDescent="0.25">
      <c r="A7387" s="1">
        <v>44560</v>
      </c>
      <c r="B7387" s="1" t="str">
        <f t="shared" si="115"/>
        <v>2021M12</v>
      </c>
      <c r="C7387">
        <v>95.889999000000003</v>
      </c>
      <c r="D7387">
        <v>96.220000999999996</v>
      </c>
      <c r="E7387">
        <v>95.860000999999997</v>
      </c>
      <c r="F7387">
        <v>95.970000999999996</v>
      </c>
      <c r="G7387">
        <v>95.970000999999996</v>
      </c>
      <c r="H7387">
        <v>0</v>
      </c>
    </row>
    <row r="7388" spans="1:8" x14ac:dyDescent="0.25">
      <c r="A7388" s="1">
        <v>44561</v>
      </c>
      <c r="B7388" s="1" t="str">
        <f t="shared" si="115"/>
        <v>2021M12</v>
      </c>
      <c r="C7388">
        <v>95.989998</v>
      </c>
      <c r="D7388">
        <v>96.110000999999997</v>
      </c>
      <c r="E7388">
        <v>95.57</v>
      </c>
      <c r="F7388">
        <v>95.669998000000007</v>
      </c>
      <c r="G7388">
        <v>95.669998000000007</v>
      </c>
      <c r="H7388">
        <v>0</v>
      </c>
    </row>
    <row r="7389" spans="1:8" x14ac:dyDescent="0.25">
      <c r="A7389" s="1">
        <v>44564</v>
      </c>
      <c r="B7389" s="1" t="str">
        <f t="shared" si="115"/>
        <v>2022M1</v>
      </c>
      <c r="C7389">
        <v>95.669998000000007</v>
      </c>
      <c r="D7389">
        <v>96.330001999999993</v>
      </c>
      <c r="E7389">
        <v>95.629997000000003</v>
      </c>
      <c r="F7389">
        <v>96.239998</v>
      </c>
      <c r="G7389">
        <v>96.239998</v>
      </c>
      <c r="H7389">
        <v>0</v>
      </c>
    </row>
    <row r="7390" spans="1:8" x14ac:dyDescent="0.25">
      <c r="A7390" s="1">
        <v>44565</v>
      </c>
      <c r="B7390" s="1" t="str">
        <f t="shared" si="115"/>
        <v>2022M1</v>
      </c>
      <c r="C7390">
        <v>96.190002000000007</v>
      </c>
      <c r="D7390">
        <v>96.459998999999996</v>
      </c>
      <c r="E7390">
        <v>96.029999000000004</v>
      </c>
      <c r="F7390">
        <v>96.290001000000004</v>
      </c>
      <c r="G7390">
        <v>96.290001000000004</v>
      </c>
      <c r="H7390">
        <v>0</v>
      </c>
    </row>
    <row r="7391" spans="1:8" x14ac:dyDescent="0.25">
      <c r="A7391" s="1">
        <v>44566</v>
      </c>
      <c r="B7391" s="1" t="str">
        <f t="shared" si="115"/>
        <v>2022M1</v>
      </c>
      <c r="C7391">
        <v>96.309997999999993</v>
      </c>
      <c r="D7391">
        <v>96.330001999999993</v>
      </c>
      <c r="E7391">
        <v>95.889999000000003</v>
      </c>
      <c r="F7391">
        <v>96.190002000000007</v>
      </c>
      <c r="G7391">
        <v>96.190002000000007</v>
      </c>
      <c r="H7391">
        <v>0</v>
      </c>
    </row>
    <row r="7392" spans="1:8" x14ac:dyDescent="0.25">
      <c r="A7392" s="1">
        <v>44567</v>
      </c>
      <c r="B7392" s="1" t="str">
        <f t="shared" si="115"/>
        <v>2022M1</v>
      </c>
      <c r="C7392">
        <v>96.199996999999996</v>
      </c>
      <c r="D7392">
        <v>96.389999000000003</v>
      </c>
      <c r="E7392">
        <v>96.040001000000004</v>
      </c>
      <c r="F7392">
        <v>96.25</v>
      </c>
      <c r="G7392">
        <v>96.25</v>
      </c>
      <c r="H7392">
        <v>0</v>
      </c>
    </row>
    <row r="7393" spans="1:8" x14ac:dyDescent="0.25">
      <c r="A7393" s="1">
        <v>44568</v>
      </c>
      <c r="B7393" s="1" t="str">
        <f t="shared" si="115"/>
        <v>2022M1</v>
      </c>
      <c r="C7393">
        <v>96.260002</v>
      </c>
      <c r="D7393">
        <v>96.300003000000004</v>
      </c>
      <c r="E7393">
        <v>95.709998999999996</v>
      </c>
      <c r="F7393">
        <v>95.739998</v>
      </c>
      <c r="G7393">
        <v>95.739998</v>
      </c>
      <c r="H7393">
        <v>0</v>
      </c>
    </row>
    <row r="7394" spans="1:8" x14ac:dyDescent="0.25">
      <c r="A7394" s="1">
        <v>44571</v>
      </c>
      <c r="B7394" s="1" t="str">
        <f t="shared" si="115"/>
        <v>2022M1</v>
      </c>
      <c r="C7394">
        <v>95.739998</v>
      </c>
      <c r="D7394">
        <v>96.230002999999996</v>
      </c>
      <c r="E7394">
        <v>95.739998</v>
      </c>
      <c r="F7394">
        <v>95.989998</v>
      </c>
      <c r="G7394">
        <v>95.989998</v>
      </c>
      <c r="H7394">
        <v>0</v>
      </c>
    </row>
    <row r="7395" spans="1:8" x14ac:dyDescent="0.25">
      <c r="A7395" s="1">
        <v>44572</v>
      </c>
      <c r="B7395" s="1" t="str">
        <f t="shared" si="115"/>
        <v>2022M1</v>
      </c>
      <c r="C7395">
        <v>95.93</v>
      </c>
      <c r="D7395">
        <v>96.07</v>
      </c>
      <c r="E7395">
        <v>95.580001999999993</v>
      </c>
      <c r="F7395">
        <v>95.620002999999997</v>
      </c>
      <c r="G7395">
        <v>95.620002999999997</v>
      </c>
      <c r="H7395">
        <v>0</v>
      </c>
    </row>
    <row r="7396" spans="1:8" x14ac:dyDescent="0.25">
      <c r="A7396" s="1">
        <v>44573</v>
      </c>
      <c r="B7396" s="1" t="str">
        <f t="shared" si="115"/>
        <v>2022M1</v>
      </c>
      <c r="C7396">
        <v>95.580001999999993</v>
      </c>
      <c r="D7396">
        <v>95.690002000000007</v>
      </c>
      <c r="E7396">
        <v>94.910004000000001</v>
      </c>
      <c r="F7396">
        <v>95</v>
      </c>
      <c r="G7396">
        <v>95</v>
      </c>
      <c r="H7396">
        <v>0</v>
      </c>
    </row>
    <row r="7397" spans="1:8" x14ac:dyDescent="0.25">
      <c r="A7397" s="1">
        <v>44574</v>
      </c>
      <c r="B7397" s="1" t="str">
        <f t="shared" si="115"/>
        <v>2022M1</v>
      </c>
      <c r="C7397">
        <v>94.989998</v>
      </c>
      <c r="D7397">
        <v>95.019997000000004</v>
      </c>
      <c r="E7397">
        <v>94.660004000000001</v>
      </c>
      <c r="F7397">
        <v>94.790001000000004</v>
      </c>
      <c r="G7397">
        <v>94.790001000000004</v>
      </c>
      <c r="H7397">
        <v>0</v>
      </c>
    </row>
    <row r="7398" spans="1:8" x14ac:dyDescent="0.25">
      <c r="A7398" s="1">
        <v>44575</v>
      </c>
      <c r="B7398" s="1" t="str">
        <f t="shared" si="115"/>
        <v>2022M1</v>
      </c>
      <c r="C7398">
        <v>94.870002999999997</v>
      </c>
      <c r="D7398">
        <v>95.269997000000004</v>
      </c>
      <c r="E7398">
        <v>94.629997000000003</v>
      </c>
      <c r="F7398">
        <v>95.169998000000007</v>
      </c>
      <c r="G7398">
        <v>95.169998000000007</v>
      </c>
      <c r="H7398">
        <v>0</v>
      </c>
    </row>
    <row r="7399" spans="1:8" x14ac:dyDescent="0.25">
      <c r="A7399" s="1">
        <v>44579</v>
      </c>
      <c r="B7399" s="1" t="str">
        <f t="shared" si="115"/>
        <v>2022M1</v>
      </c>
      <c r="C7399">
        <v>95.220000999999996</v>
      </c>
      <c r="D7399">
        <v>95.830001999999993</v>
      </c>
      <c r="E7399">
        <v>95.129997000000003</v>
      </c>
      <c r="F7399">
        <v>95.730002999999996</v>
      </c>
      <c r="G7399">
        <v>95.730002999999996</v>
      </c>
      <c r="H7399">
        <v>0</v>
      </c>
    </row>
    <row r="7400" spans="1:8" x14ac:dyDescent="0.25">
      <c r="A7400" s="1">
        <v>44580</v>
      </c>
      <c r="B7400" s="1" t="str">
        <f t="shared" si="115"/>
        <v>2022M1</v>
      </c>
      <c r="C7400">
        <v>95.769997000000004</v>
      </c>
      <c r="D7400">
        <v>95.790001000000004</v>
      </c>
      <c r="E7400">
        <v>95.489998</v>
      </c>
      <c r="F7400">
        <v>95.510002</v>
      </c>
      <c r="G7400">
        <v>95.510002</v>
      </c>
      <c r="H7400">
        <v>0</v>
      </c>
    </row>
    <row r="7401" spans="1:8" x14ac:dyDescent="0.25">
      <c r="A7401" s="1">
        <v>44581</v>
      </c>
      <c r="B7401" s="1" t="str">
        <f t="shared" si="115"/>
        <v>2022M1</v>
      </c>
      <c r="C7401">
        <v>95.589995999999999</v>
      </c>
      <c r="D7401">
        <v>95.860000999999997</v>
      </c>
      <c r="E7401">
        <v>95.419998000000007</v>
      </c>
      <c r="F7401">
        <v>95.739998</v>
      </c>
      <c r="G7401">
        <v>95.739998</v>
      </c>
      <c r="H7401">
        <v>0</v>
      </c>
    </row>
    <row r="7402" spans="1:8" x14ac:dyDescent="0.25">
      <c r="A7402" s="1">
        <v>44582</v>
      </c>
      <c r="B7402" s="1" t="str">
        <f t="shared" si="115"/>
        <v>2022M1</v>
      </c>
      <c r="C7402">
        <v>95.809997999999993</v>
      </c>
      <c r="D7402">
        <v>95.839995999999999</v>
      </c>
      <c r="E7402">
        <v>95.5</v>
      </c>
      <c r="F7402">
        <v>95.639999000000003</v>
      </c>
      <c r="G7402">
        <v>95.639999000000003</v>
      </c>
      <c r="H7402">
        <v>0</v>
      </c>
    </row>
    <row r="7403" spans="1:8" x14ac:dyDescent="0.25">
      <c r="A7403" s="1">
        <v>44585</v>
      </c>
      <c r="B7403" s="1" t="str">
        <f t="shared" si="115"/>
        <v>2022M1</v>
      </c>
      <c r="C7403">
        <v>95.639999000000003</v>
      </c>
      <c r="D7403">
        <v>96.129997000000003</v>
      </c>
      <c r="E7403">
        <v>95.629997000000003</v>
      </c>
      <c r="F7403">
        <v>95.919998000000007</v>
      </c>
      <c r="G7403">
        <v>95.919998000000007</v>
      </c>
      <c r="H7403">
        <v>0</v>
      </c>
    </row>
    <row r="7404" spans="1:8" x14ac:dyDescent="0.25">
      <c r="A7404" s="1">
        <v>44586</v>
      </c>
      <c r="B7404" s="1" t="str">
        <f t="shared" si="115"/>
        <v>2022M1</v>
      </c>
      <c r="C7404">
        <v>95.93</v>
      </c>
      <c r="D7404">
        <v>96.269997000000004</v>
      </c>
      <c r="E7404">
        <v>95.900002000000001</v>
      </c>
      <c r="F7404">
        <v>95.949996999999996</v>
      </c>
      <c r="G7404">
        <v>95.949996999999996</v>
      </c>
      <c r="H7404">
        <v>0</v>
      </c>
    </row>
    <row r="7405" spans="1:8" x14ac:dyDescent="0.25">
      <c r="A7405" s="1">
        <v>44587</v>
      </c>
      <c r="B7405" s="1" t="str">
        <f t="shared" si="115"/>
        <v>2022M1</v>
      </c>
      <c r="C7405">
        <v>95.959998999999996</v>
      </c>
      <c r="D7405">
        <v>96.540001000000004</v>
      </c>
      <c r="E7405">
        <v>95.910004000000001</v>
      </c>
      <c r="F7405">
        <v>96.489998</v>
      </c>
      <c r="G7405">
        <v>96.489998</v>
      </c>
      <c r="H7405">
        <v>0</v>
      </c>
    </row>
    <row r="7406" spans="1:8" x14ac:dyDescent="0.25">
      <c r="A7406" s="1">
        <v>44588</v>
      </c>
      <c r="B7406" s="1" t="str">
        <f t="shared" si="115"/>
        <v>2022M1</v>
      </c>
      <c r="C7406">
        <v>96.550003000000004</v>
      </c>
      <c r="D7406">
        <v>97.290001000000004</v>
      </c>
      <c r="E7406">
        <v>96.529999000000004</v>
      </c>
      <c r="F7406">
        <v>97.260002</v>
      </c>
      <c r="G7406">
        <v>97.260002</v>
      </c>
      <c r="H7406">
        <v>0</v>
      </c>
    </row>
    <row r="7407" spans="1:8" x14ac:dyDescent="0.25">
      <c r="A7407" s="1">
        <v>44589</v>
      </c>
      <c r="B7407" s="1" t="str">
        <f t="shared" si="115"/>
        <v>2022M1</v>
      </c>
      <c r="C7407">
        <v>97.25</v>
      </c>
      <c r="D7407">
        <v>97.440002000000007</v>
      </c>
      <c r="E7407">
        <v>97.059997999999993</v>
      </c>
      <c r="F7407">
        <v>97.269997000000004</v>
      </c>
      <c r="G7407">
        <v>97.269997000000004</v>
      </c>
      <c r="H7407">
        <v>0</v>
      </c>
    </row>
    <row r="7408" spans="1:8" x14ac:dyDescent="0.25">
      <c r="A7408" s="1">
        <v>44592</v>
      </c>
      <c r="B7408" s="1" t="str">
        <f t="shared" si="115"/>
        <v>2022M1</v>
      </c>
      <c r="C7408">
        <v>97.220000999999996</v>
      </c>
      <c r="D7408">
        <v>97.300003000000004</v>
      </c>
      <c r="E7408">
        <v>96.519997000000004</v>
      </c>
      <c r="F7408">
        <v>96.540001000000004</v>
      </c>
      <c r="G7408">
        <v>96.540001000000004</v>
      </c>
      <c r="H7408">
        <v>0</v>
      </c>
    </row>
    <row r="7409" spans="1:8" x14ac:dyDescent="0.25">
      <c r="A7409" s="1">
        <v>44593</v>
      </c>
      <c r="B7409" s="1" t="str">
        <f t="shared" si="115"/>
        <v>2022M2</v>
      </c>
      <c r="C7409">
        <v>96.699996999999996</v>
      </c>
      <c r="D7409">
        <v>96.720000999999996</v>
      </c>
      <c r="E7409">
        <v>96.239998</v>
      </c>
      <c r="F7409">
        <v>96.389999000000003</v>
      </c>
      <c r="G7409">
        <v>96.389999000000003</v>
      </c>
      <c r="H7409">
        <v>0</v>
      </c>
    </row>
    <row r="7410" spans="1:8" x14ac:dyDescent="0.25">
      <c r="A7410" s="1">
        <v>44594</v>
      </c>
      <c r="B7410" s="1" t="str">
        <f t="shared" si="115"/>
        <v>2022M2</v>
      </c>
      <c r="C7410">
        <v>96.269997000000004</v>
      </c>
      <c r="D7410">
        <v>96.300003000000004</v>
      </c>
      <c r="E7410">
        <v>95.809997999999993</v>
      </c>
      <c r="F7410">
        <v>95.940002000000007</v>
      </c>
      <c r="G7410">
        <v>95.940002000000007</v>
      </c>
      <c r="H7410">
        <v>0</v>
      </c>
    </row>
    <row r="7411" spans="1:8" x14ac:dyDescent="0.25">
      <c r="A7411" s="1">
        <v>44595</v>
      </c>
      <c r="B7411" s="1" t="str">
        <f t="shared" si="115"/>
        <v>2022M2</v>
      </c>
      <c r="C7411">
        <v>96.019997000000004</v>
      </c>
      <c r="D7411">
        <v>96.25</v>
      </c>
      <c r="E7411">
        <v>95.239998</v>
      </c>
      <c r="F7411">
        <v>95.379997000000003</v>
      </c>
      <c r="G7411">
        <v>95.379997000000003</v>
      </c>
      <c r="H7411">
        <v>0</v>
      </c>
    </row>
    <row r="7412" spans="1:8" x14ac:dyDescent="0.25">
      <c r="A7412" s="1">
        <v>44596</v>
      </c>
      <c r="B7412" s="1" t="str">
        <f t="shared" si="115"/>
        <v>2022M2</v>
      </c>
      <c r="C7412">
        <v>95.309997999999993</v>
      </c>
      <c r="D7412">
        <v>95.699996999999996</v>
      </c>
      <c r="E7412">
        <v>95.139999000000003</v>
      </c>
      <c r="F7412">
        <v>95.480002999999996</v>
      </c>
      <c r="G7412">
        <v>95.480002999999996</v>
      </c>
      <c r="H7412">
        <v>0</v>
      </c>
    </row>
    <row r="7413" spans="1:8" x14ac:dyDescent="0.25">
      <c r="A7413" s="1">
        <v>44599</v>
      </c>
      <c r="B7413" s="1" t="str">
        <f t="shared" si="115"/>
        <v>2022M2</v>
      </c>
      <c r="C7413">
        <v>95.480002999999996</v>
      </c>
      <c r="D7413">
        <v>95.629997000000003</v>
      </c>
      <c r="E7413">
        <v>95.349997999999999</v>
      </c>
      <c r="F7413">
        <v>95.400002000000001</v>
      </c>
      <c r="G7413">
        <v>95.400002000000001</v>
      </c>
      <c r="H7413">
        <v>0</v>
      </c>
    </row>
    <row r="7414" spans="1:8" x14ac:dyDescent="0.25">
      <c r="A7414" s="1">
        <v>44600</v>
      </c>
      <c r="B7414" s="1" t="str">
        <f t="shared" si="115"/>
        <v>2022M2</v>
      </c>
      <c r="C7414">
        <v>95.43</v>
      </c>
      <c r="D7414">
        <v>95.75</v>
      </c>
      <c r="E7414">
        <v>95.400002000000001</v>
      </c>
      <c r="F7414">
        <v>95.639999000000003</v>
      </c>
      <c r="G7414">
        <v>95.639999000000003</v>
      </c>
      <c r="H7414">
        <v>0</v>
      </c>
    </row>
    <row r="7415" spans="1:8" x14ac:dyDescent="0.25">
      <c r="A7415" s="1">
        <v>44601</v>
      </c>
      <c r="B7415" s="1" t="str">
        <f t="shared" si="115"/>
        <v>2022M2</v>
      </c>
      <c r="C7415">
        <v>95.589995999999999</v>
      </c>
      <c r="D7415">
        <v>95.669998000000007</v>
      </c>
      <c r="E7415">
        <v>95.379997000000003</v>
      </c>
      <c r="F7415">
        <v>95.489998</v>
      </c>
      <c r="G7415">
        <v>95.489998</v>
      </c>
      <c r="H7415">
        <v>0</v>
      </c>
    </row>
    <row r="7416" spans="1:8" x14ac:dyDescent="0.25">
      <c r="A7416" s="1">
        <v>44602</v>
      </c>
      <c r="B7416" s="1" t="str">
        <f t="shared" si="115"/>
        <v>2022M2</v>
      </c>
      <c r="C7416">
        <v>95.57</v>
      </c>
      <c r="D7416">
        <v>96</v>
      </c>
      <c r="E7416">
        <v>95.169998000000007</v>
      </c>
      <c r="F7416">
        <v>95.550003000000004</v>
      </c>
      <c r="G7416">
        <v>95.550003000000004</v>
      </c>
      <c r="H7416">
        <v>0</v>
      </c>
    </row>
    <row r="7417" spans="1:8" x14ac:dyDescent="0.25">
      <c r="A7417" s="1">
        <v>44603</v>
      </c>
      <c r="B7417" s="1" t="str">
        <f t="shared" si="115"/>
        <v>2022M2</v>
      </c>
      <c r="C7417">
        <v>95.940002000000007</v>
      </c>
      <c r="D7417">
        <v>96.110000999999997</v>
      </c>
      <c r="E7417">
        <v>95.639999000000003</v>
      </c>
      <c r="F7417">
        <v>96.080001999999993</v>
      </c>
      <c r="G7417">
        <v>96.080001999999993</v>
      </c>
      <c r="H7417">
        <v>0</v>
      </c>
    </row>
    <row r="7418" spans="1:8" x14ac:dyDescent="0.25">
      <c r="A7418" s="1">
        <v>44606</v>
      </c>
      <c r="B7418" s="1" t="str">
        <f t="shared" si="115"/>
        <v>2022M2</v>
      </c>
      <c r="C7418">
        <v>96.029999000000004</v>
      </c>
      <c r="D7418">
        <v>96.440002000000007</v>
      </c>
      <c r="E7418">
        <v>95.910004000000001</v>
      </c>
      <c r="F7418">
        <v>96.370002999999997</v>
      </c>
      <c r="G7418">
        <v>96.370002999999997</v>
      </c>
      <c r="H7418">
        <v>0</v>
      </c>
    </row>
    <row r="7419" spans="1:8" x14ac:dyDescent="0.25">
      <c r="A7419" s="1">
        <v>44607</v>
      </c>
      <c r="B7419" s="1" t="str">
        <f t="shared" si="115"/>
        <v>2022M2</v>
      </c>
      <c r="C7419">
        <v>96.239998</v>
      </c>
      <c r="D7419">
        <v>96.290001000000004</v>
      </c>
      <c r="E7419">
        <v>95.959998999999996</v>
      </c>
      <c r="F7419">
        <v>95.989998</v>
      </c>
      <c r="G7419">
        <v>95.989998</v>
      </c>
      <c r="H7419">
        <v>0</v>
      </c>
    </row>
    <row r="7420" spans="1:8" x14ac:dyDescent="0.25">
      <c r="A7420" s="1">
        <v>44608</v>
      </c>
      <c r="B7420" s="1" t="str">
        <f t="shared" si="115"/>
        <v>2022M2</v>
      </c>
      <c r="C7420">
        <v>96.010002</v>
      </c>
      <c r="D7420">
        <v>96.059997999999993</v>
      </c>
      <c r="E7420">
        <v>95.68</v>
      </c>
      <c r="F7420">
        <v>95.699996999999996</v>
      </c>
      <c r="G7420">
        <v>95.699996999999996</v>
      </c>
      <c r="H7420">
        <v>0</v>
      </c>
    </row>
    <row r="7421" spans="1:8" x14ac:dyDescent="0.25">
      <c r="A7421" s="1">
        <v>44609</v>
      </c>
      <c r="B7421" s="1" t="str">
        <f t="shared" si="115"/>
        <v>2022M2</v>
      </c>
      <c r="C7421">
        <v>95.769997000000004</v>
      </c>
      <c r="D7421">
        <v>96.110000999999997</v>
      </c>
      <c r="E7421">
        <v>95.709998999999996</v>
      </c>
      <c r="F7421">
        <v>95.800003000000004</v>
      </c>
      <c r="G7421">
        <v>95.800003000000004</v>
      </c>
      <c r="H7421">
        <v>0</v>
      </c>
    </row>
    <row r="7422" spans="1:8" x14ac:dyDescent="0.25">
      <c r="A7422" s="1">
        <v>44610</v>
      </c>
      <c r="B7422" s="1" t="str">
        <f t="shared" si="115"/>
        <v>2022M2</v>
      </c>
      <c r="C7422">
        <v>95.830001999999993</v>
      </c>
      <c r="D7422">
        <v>96.169998000000007</v>
      </c>
      <c r="E7422">
        <v>95.730002999999996</v>
      </c>
      <c r="F7422">
        <v>96.040001000000004</v>
      </c>
      <c r="G7422">
        <v>96.040001000000004</v>
      </c>
      <c r="H7422">
        <v>0</v>
      </c>
    </row>
    <row r="7423" spans="1:8" x14ac:dyDescent="0.25">
      <c r="A7423" s="1">
        <v>44614</v>
      </c>
      <c r="B7423" s="1" t="str">
        <f t="shared" si="115"/>
        <v>2022M2</v>
      </c>
      <c r="C7423">
        <v>96.080001999999993</v>
      </c>
      <c r="D7423">
        <v>96.260002</v>
      </c>
      <c r="E7423">
        <v>95.839995999999999</v>
      </c>
      <c r="F7423">
        <v>96.029999000000004</v>
      </c>
      <c r="G7423">
        <v>96.029999000000004</v>
      </c>
      <c r="H7423">
        <v>0</v>
      </c>
    </row>
    <row r="7424" spans="1:8" x14ac:dyDescent="0.25">
      <c r="A7424" s="1">
        <v>44615</v>
      </c>
      <c r="B7424" s="1" t="str">
        <f t="shared" si="115"/>
        <v>2022M2</v>
      </c>
      <c r="C7424">
        <v>96.040001000000004</v>
      </c>
      <c r="D7424">
        <v>96.239998</v>
      </c>
      <c r="E7424">
        <v>95.849997999999999</v>
      </c>
      <c r="F7424">
        <v>96.190002000000007</v>
      </c>
      <c r="G7424">
        <v>96.190002000000007</v>
      </c>
      <c r="H7424">
        <v>0</v>
      </c>
    </row>
    <row r="7425" spans="1:8" x14ac:dyDescent="0.25">
      <c r="A7425" s="1">
        <v>44616</v>
      </c>
      <c r="B7425" s="1" t="str">
        <f t="shared" si="115"/>
        <v>2022M2</v>
      </c>
      <c r="C7425">
        <v>96.220000999999996</v>
      </c>
      <c r="D7425">
        <v>97.739998</v>
      </c>
      <c r="E7425">
        <v>96.220000999999996</v>
      </c>
      <c r="F7425">
        <v>97.139999000000003</v>
      </c>
      <c r="G7425">
        <v>97.139999000000003</v>
      </c>
      <c r="H7425">
        <v>0</v>
      </c>
    </row>
    <row r="7426" spans="1:8" x14ac:dyDescent="0.25">
      <c r="A7426" s="1">
        <v>44617</v>
      </c>
      <c r="B7426" s="1" t="str">
        <f t="shared" si="115"/>
        <v>2022M2</v>
      </c>
      <c r="C7426">
        <v>97</v>
      </c>
      <c r="D7426">
        <v>97.220000999999996</v>
      </c>
      <c r="E7426">
        <v>96.519997000000004</v>
      </c>
      <c r="F7426">
        <v>96.620002999999997</v>
      </c>
      <c r="G7426">
        <v>96.620002999999997</v>
      </c>
      <c r="H7426">
        <v>0</v>
      </c>
    </row>
    <row r="7427" spans="1:8" x14ac:dyDescent="0.25">
      <c r="A7427" s="1">
        <v>44620</v>
      </c>
      <c r="B7427" s="1" t="str">
        <f t="shared" ref="B7427:B7490" si="116">YEAR(A7427)&amp;"M"&amp;MONTH(A7427)</f>
        <v>2022M2</v>
      </c>
      <c r="C7427">
        <v>96.540001000000004</v>
      </c>
      <c r="D7427">
        <v>97.419998000000007</v>
      </c>
      <c r="E7427">
        <v>96.540001000000004</v>
      </c>
      <c r="F7427">
        <v>96.709998999999996</v>
      </c>
      <c r="G7427">
        <v>96.709998999999996</v>
      </c>
      <c r="H7427">
        <v>0</v>
      </c>
    </row>
    <row r="7428" spans="1:8" x14ac:dyDescent="0.25">
      <c r="A7428" s="1">
        <v>44621</v>
      </c>
      <c r="B7428" s="1" t="str">
        <f t="shared" si="116"/>
        <v>2022M3</v>
      </c>
      <c r="C7428">
        <v>96.769997000000004</v>
      </c>
      <c r="D7428">
        <v>97.580001999999993</v>
      </c>
      <c r="E7428">
        <v>96.629997000000003</v>
      </c>
      <c r="F7428">
        <v>97.410004000000001</v>
      </c>
      <c r="G7428">
        <v>97.410004000000001</v>
      </c>
      <c r="H7428">
        <v>0</v>
      </c>
    </row>
    <row r="7429" spans="1:8" x14ac:dyDescent="0.25">
      <c r="A7429" s="1">
        <v>44622</v>
      </c>
      <c r="B7429" s="1" t="str">
        <f t="shared" si="116"/>
        <v>2022M3</v>
      </c>
      <c r="C7429">
        <v>97.370002999999997</v>
      </c>
      <c r="D7429">
        <v>97.830001999999993</v>
      </c>
      <c r="E7429">
        <v>97.290001000000004</v>
      </c>
      <c r="F7429">
        <v>97.389999000000003</v>
      </c>
      <c r="G7429">
        <v>97.389999000000003</v>
      </c>
      <c r="H7429">
        <v>0</v>
      </c>
    </row>
    <row r="7430" spans="1:8" x14ac:dyDescent="0.25">
      <c r="A7430" s="1">
        <v>44623</v>
      </c>
      <c r="B7430" s="1" t="str">
        <f t="shared" si="116"/>
        <v>2022M3</v>
      </c>
      <c r="C7430">
        <v>97.470000999999996</v>
      </c>
      <c r="D7430">
        <v>97.949996999999996</v>
      </c>
      <c r="E7430">
        <v>97.43</v>
      </c>
      <c r="F7430">
        <v>97.790001000000004</v>
      </c>
      <c r="G7430">
        <v>97.790001000000004</v>
      </c>
      <c r="H7430">
        <v>0</v>
      </c>
    </row>
    <row r="7431" spans="1:8" x14ac:dyDescent="0.25">
      <c r="A7431" s="1">
        <v>44624</v>
      </c>
      <c r="B7431" s="1" t="str">
        <f t="shared" si="116"/>
        <v>2022M3</v>
      </c>
      <c r="C7431">
        <v>98.040001000000004</v>
      </c>
      <c r="D7431">
        <v>98.919998000000007</v>
      </c>
      <c r="E7431">
        <v>97.839995999999999</v>
      </c>
      <c r="F7431">
        <v>98.650002000000001</v>
      </c>
      <c r="G7431">
        <v>98.650002000000001</v>
      </c>
      <c r="H7431">
        <v>0</v>
      </c>
    </row>
    <row r="7432" spans="1:8" x14ac:dyDescent="0.25">
      <c r="A7432" s="1">
        <v>44627</v>
      </c>
      <c r="B7432" s="1" t="str">
        <f t="shared" si="116"/>
        <v>2022M3</v>
      </c>
      <c r="C7432">
        <v>98.57</v>
      </c>
      <c r="D7432">
        <v>99.419998000000007</v>
      </c>
      <c r="E7432">
        <v>98.57</v>
      </c>
      <c r="F7432">
        <v>99.290001000000004</v>
      </c>
      <c r="G7432">
        <v>99.290001000000004</v>
      </c>
      <c r="H7432">
        <v>0</v>
      </c>
    </row>
    <row r="7433" spans="1:8" x14ac:dyDescent="0.25">
      <c r="A7433" s="1">
        <v>44628</v>
      </c>
      <c r="B7433" s="1" t="str">
        <f t="shared" si="116"/>
        <v>2022M3</v>
      </c>
      <c r="C7433">
        <v>99.239998</v>
      </c>
      <c r="D7433">
        <v>99.32</v>
      </c>
      <c r="E7433">
        <v>98.709998999999996</v>
      </c>
      <c r="F7433">
        <v>99.059997999999993</v>
      </c>
      <c r="G7433">
        <v>99.059997999999993</v>
      </c>
      <c r="H7433">
        <v>0</v>
      </c>
    </row>
    <row r="7434" spans="1:8" x14ac:dyDescent="0.25">
      <c r="A7434" s="1">
        <v>44629</v>
      </c>
      <c r="B7434" s="1" t="str">
        <f t="shared" si="116"/>
        <v>2022M3</v>
      </c>
      <c r="C7434">
        <v>99.120002999999997</v>
      </c>
      <c r="D7434">
        <v>99.120002999999997</v>
      </c>
      <c r="E7434">
        <v>97.849997999999999</v>
      </c>
      <c r="F7434">
        <v>97.970000999999996</v>
      </c>
      <c r="G7434">
        <v>97.970000999999996</v>
      </c>
      <c r="H7434">
        <v>0</v>
      </c>
    </row>
    <row r="7435" spans="1:8" x14ac:dyDescent="0.25">
      <c r="A7435" s="1">
        <v>44630</v>
      </c>
      <c r="B7435" s="1" t="str">
        <f t="shared" si="116"/>
        <v>2022M3</v>
      </c>
      <c r="C7435">
        <v>98.059997999999993</v>
      </c>
      <c r="D7435">
        <v>98.599997999999999</v>
      </c>
      <c r="E7435">
        <v>97.709998999999996</v>
      </c>
      <c r="F7435">
        <v>98.510002</v>
      </c>
      <c r="G7435">
        <v>98.510002</v>
      </c>
      <c r="H7435">
        <v>0</v>
      </c>
    </row>
    <row r="7436" spans="1:8" x14ac:dyDescent="0.25">
      <c r="A7436" s="1">
        <v>44631</v>
      </c>
      <c r="B7436" s="1" t="str">
        <f t="shared" si="116"/>
        <v>2022M3</v>
      </c>
      <c r="C7436">
        <v>98.360000999999997</v>
      </c>
      <c r="D7436">
        <v>99.160004000000001</v>
      </c>
      <c r="E7436">
        <v>98.269997000000004</v>
      </c>
      <c r="F7436">
        <v>99.120002999999997</v>
      </c>
      <c r="G7436">
        <v>99.120002999999997</v>
      </c>
      <c r="H7436">
        <v>0</v>
      </c>
    </row>
    <row r="7437" spans="1:8" x14ac:dyDescent="0.25">
      <c r="A7437" s="1">
        <v>44634</v>
      </c>
      <c r="B7437" s="1" t="str">
        <f t="shared" si="116"/>
        <v>2022M3</v>
      </c>
      <c r="C7437">
        <v>99.129997000000003</v>
      </c>
      <c r="D7437">
        <v>99.290001000000004</v>
      </c>
      <c r="E7437">
        <v>98.68</v>
      </c>
      <c r="F7437">
        <v>99.059997999999993</v>
      </c>
      <c r="G7437">
        <v>99.059997999999993</v>
      </c>
      <c r="H7437">
        <v>0</v>
      </c>
    </row>
    <row r="7438" spans="1:8" x14ac:dyDescent="0.25">
      <c r="A7438" s="1">
        <v>44635</v>
      </c>
      <c r="B7438" s="1" t="str">
        <f t="shared" si="116"/>
        <v>2022M3</v>
      </c>
      <c r="C7438">
        <v>99.129997000000003</v>
      </c>
      <c r="D7438">
        <v>99.199996999999996</v>
      </c>
      <c r="E7438">
        <v>98.639999000000003</v>
      </c>
      <c r="F7438">
        <v>99.07</v>
      </c>
      <c r="G7438">
        <v>99.07</v>
      </c>
      <c r="H7438">
        <v>0</v>
      </c>
    </row>
    <row r="7439" spans="1:8" x14ac:dyDescent="0.25">
      <c r="A7439" s="1">
        <v>44636</v>
      </c>
      <c r="B7439" s="1" t="str">
        <f t="shared" si="116"/>
        <v>2022M3</v>
      </c>
      <c r="C7439">
        <v>98.889999000000003</v>
      </c>
      <c r="D7439">
        <v>99.080001999999993</v>
      </c>
      <c r="E7439">
        <v>98.300003000000004</v>
      </c>
      <c r="F7439">
        <v>98.379997000000003</v>
      </c>
      <c r="G7439">
        <v>98.379997000000003</v>
      </c>
      <c r="H7439">
        <v>0</v>
      </c>
    </row>
    <row r="7440" spans="1:8" x14ac:dyDescent="0.25">
      <c r="A7440" s="1">
        <v>44637</v>
      </c>
      <c r="B7440" s="1" t="str">
        <f t="shared" si="116"/>
        <v>2022M3</v>
      </c>
      <c r="C7440">
        <v>98.5</v>
      </c>
      <c r="D7440">
        <v>98.510002</v>
      </c>
      <c r="E7440">
        <v>97.730002999999996</v>
      </c>
      <c r="F7440">
        <v>98.010002</v>
      </c>
      <c r="G7440">
        <v>98.010002</v>
      </c>
      <c r="H7440">
        <v>0</v>
      </c>
    </row>
    <row r="7441" spans="1:8" x14ac:dyDescent="0.25">
      <c r="A7441" s="1">
        <v>44638</v>
      </c>
      <c r="B7441" s="1" t="str">
        <f t="shared" si="116"/>
        <v>2022M3</v>
      </c>
      <c r="C7441">
        <v>98</v>
      </c>
      <c r="D7441">
        <v>98.620002999999997</v>
      </c>
      <c r="E7441">
        <v>97.839995999999999</v>
      </c>
      <c r="F7441">
        <v>98.230002999999996</v>
      </c>
      <c r="G7441">
        <v>98.230002999999996</v>
      </c>
      <c r="H7441">
        <v>0</v>
      </c>
    </row>
    <row r="7442" spans="1:8" x14ac:dyDescent="0.25">
      <c r="A7442" s="1">
        <v>44641</v>
      </c>
      <c r="B7442" s="1" t="str">
        <f t="shared" si="116"/>
        <v>2022M3</v>
      </c>
      <c r="C7442">
        <v>98.239998</v>
      </c>
      <c r="D7442">
        <v>98.529999000000004</v>
      </c>
      <c r="E7442">
        <v>98.160004000000001</v>
      </c>
      <c r="F7442">
        <v>98.5</v>
      </c>
      <c r="G7442">
        <v>98.5</v>
      </c>
      <c r="H7442">
        <v>0</v>
      </c>
    </row>
    <row r="7443" spans="1:8" x14ac:dyDescent="0.25">
      <c r="A7443" s="1">
        <v>44642</v>
      </c>
      <c r="B7443" s="1" t="str">
        <f t="shared" si="116"/>
        <v>2022M3</v>
      </c>
      <c r="C7443">
        <v>98.489998</v>
      </c>
      <c r="D7443">
        <v>98.970000999999996</v>
      </c>
      <c r="E7443">
        <v>98.32</v>
      </c>
      <c r="F7443">
        <v>98.489998</v>
      </c>
      <c r="G7443">
        <v>98.489998</v>
      </c>
      <c r="H7443">
        <v>0</v>
      </c>
    </row>
    <row r="7444" spans="1:8" x14ac:dyDescent="0.25">
      <c r="A7444" s="1">
        <v>44643</v>
      </c>
      <c r="B7444" s="1" t="str">
        <f t="shared" si="116"/>
        <v>2022M3</v>
      </c>
      <c r="C7444">
        <v>98.480002999999996</v>
      </c>
      <c r="D7444">
        <v>98.879997000000003</v>
      </c>
      <c r="E7444">
        <v>98.389999000000003</v>
      </c>
      <c r="F7444">
        <v>98.620002999999997</v>
      </c>
      <c r="G7444">
        <v>98.620002999999997</v>
      </c>
      <c r="H7444">
        <v>0</v>
      </c>
    </row>
    <row r="7445" spans="1:8" x14ac:dyDescent="0.25">
      <c r="A7445" s="1">
        <v>44644</v>
      </c>
      <c r="B7445" s="1" t="str">
        <f t="shared" si="116"/>
        <v>2022M3</v>
      </c>
      <c r="C7445">
        <v>98.639999000000003</v>
      </c>
      <c r="D7445">
        <v>98.959998999999996</v>
      </c>
      <c r="E7445">
        <v>98.599997999999999</v>
      </c>
      <c r="F7445">
        <v>98.790001000000004</v>
      </c>
      <c r="G7445">
        <v>98.790001000000004</v>
      </c>
      <c r="H7445">
        <v>0</v>
      </c>
    </row>
    <row r="7446" spans="1:8" x14ac:dyDescent="0.25">
      <c r="A7446" s="1">
        <v>44645</v>
      </c>
      <c r="B7446" s="1" t="str">
        <f t="shared" si="116"/>
        <v>2022M3</v>
      </c>
      <c r="C7446">
        <v>98.75</v>
      </c>
      <c r="D7446">
        <v>98.830001999999993</v>
      </c>
      <c r="E7446">
        <v>98.400002000000001</v>
      </c>
      <c r="F7446">
        <v>98.809997999999993</v>
      </c>
      <c r="G7446">
        <v>98.809997999999993</v>
      </c>
      <c r="H7446">
        <v>0</v>
      </c>
    </row>
    <row r="7447" spans="1:8" x14ac:dyDescent="0.25">
      <c r="A7447" s="1">
        <v>44648</v>
      </c>
      <c r="B7447" s="1" t="str">
        <f t="shared" si="116"/>
        <v>2022M3</v>
      </c>
      <c r="C7447">
        <v>98.809997999999993</v>
      </c>
      <c r="D7447">
        <v>99.370002999999997</v>
      </c>
      <c r="E7447">
        <v>98.800003000000004</v>
      </c>
      <c r="F7447">
        <v>99.089995999999999</v>
      </c>
      <c r="G7447">
        <v>99.089995999999999</v>
      </c>
      <c r="H7447">
        <v>0</v>
      </c>
    </row>
    <row r="7448" spans="1:8" x14ac:dyDescent="0.25">
      <c r="A7448" s="1">
        <v>44649</v>
      </c>
      <c r="B7448" s="1" t="str">
        <f t="shared" si="116"/>
        <v>2022M3</v>
      </c>
      <c r="C7448">
        <v>99.080001999999993</v>
      </c>
      <c r="D7448">
        <v>99.300003000000004</v>
      </c>
      <c r="E7448">
        <v>98.040001000000004</v>
      </c>
      <c r="F7448">
        <v>98.400002000000001</v>
      </c>
      <c r="G7448">
        <v>98.400002000000001</v>
      </c>
      <c r="H7448">
        <v>0</v>
      </c>
    </row>
    <row r="7449" spans="1:8" x14ac:dyDescent="0.25">
      <c r="A7449" s="1">
        <v>44650</v>
      </c>
      <c r="B7449" s="1" t="str">
        <f t="shared" si="116"/>
        <v>2022M3</v>
      </c>
      <c r="C7449">
        <v>98.370002999999997</v>
      </c>
      <c r="D7449">
        <v>98.43</v>
      </c>
      <c r="E7449">
        <v>97.690002000000007</v>
      </c>
      <c r="F7449">
        <v>97.790001000000004</v>
      </c>
      <c r="G7449">
        <v>97.790001000000004</v>
      </c>
      <c r="H7449">
        <v>0</v>
      </c>
    </row>
    <row r="7450" spans="1:8" x14ac:dyDescent="0.25">
      <c r="A7450" s="1">
        <v>44651</v>
      </c>
      <c r="B7450" s="1" t="str">
        <f t="shared" si="116"/>
        <v>2022M3</v>
      </c>
      <c r="C7450">
        <v>97.830001999999993</v>
      </c>
      <c r="D7450">
        <v>98.400002000000001</v>
      </c>
      <c r="E7450">
        <v>97.690002000000007</v>
      </c>
      <c r="F7450">
        <v>98.309997999999993</v>
      </c>
      <c r="G7450">
        <v>98.309997999999993</v>
      </c>
      <c r="H7450">
        <v>0</v>
      </c>
    </row>
    <row r="7451" spans="1:8" x14ac:dyDescent="0.25">
      <c r="A7451" s="1">
        <v>44652</v>
      </c>
      <c r="B7451" s="1" t="str">
        <f t="shared" si="116"/>
        <v>2022M4</v>
      </c>
      <c r="C7451">
        <v>98.339995999999999</v>
      </c>
      <c r="D7451">
        <v>98.739998</v>
      </c>
      <c r="E7451">
        <v>98.309997999999993</v>
      </c>
      <c r="F7451">
        <v>98.629997000000003</v>
      </c>
      <c r="G7451">
        <v>98.629997000000003</v>
      </c>
      <c r="H7451">
        <v>0</v>
      </c>
    </row>
    <row r="7452" spans="1:8" x14ac:dyDescent="0.25">
      <c r="A7452" s="1">
        <v>44655</v>
      </c>
      <c r="B7452" s="1" t="str">
        <f t="shared" si="116"/>
        <v>2022M4</v>
      </c>
      <c r="C7452">
        <v>98.57</v>
      </c>
      <c r="D7452">
        <v>99.080001999999993</v>
      </c>
      <c r="E7452">
        <v>98.519997000000004</v>
      </c>
      <c r="F7452">
        <v>98.989998</v>
      </c>
      <c r="G7452">
        <v>98.989998</v>
      </c>
      <c r="H7452">
        <v>0</v>
      </c>
    </row>
    <row r="7453" spans="1:8" x14ac:dyDescent="0.25">
      <c r="A7453" s="1">
        <v>44656</v>
      </c>
      <c r="B7453" s="1" t="str">
        <f t="shared" si="116"/>
        <v>2022M4</v>
      </c>
      <c r="C7453">
        <v>99</v>
      </c>
      <c r="D7453">
        <v>99.519997000000004</v>
      </c>
      <c r="E7453">
        <v>98.839995999999999</v>
      </c>
      <c r="F7453">
        <v>99.470000999999996</v>
      </c>
      <c r="G7453">
        <v>99.470000999999996</v>
      </c>
      <c r="H7453">
        <v>0</v>
      </c>
    </row>
    <row r="7454" spans="1:8" x14ac:dyDescent="0.25">
      <c r="A7454" s="1">
        <v>44657</v>
      </c>
      <c r="B7454" s="1" t="str">
        <f t="shared" si="116"/>
        <v>2022M4</v>
      </c>
      <c r="C7454">
        <v>99.470000999999996</v>
      </c>
      <c r="D7454">
        <v>99.769997000000004</v>
      </c>
      <c r="E7454">
        <v>99.309997999999993</v>
      </c>
      <c r="F7454">
        <v>99.599997999999999</v>
      </c>
      <c r="G7454">
        <v>99.599997999999999</v>
      </c>
      <c r="H7454">
        <v>0</v>
      </c>
    </row>
    <row r="7455" spans="1:8" x14ac:dyDescent="0.25">
      <c r="A7455" s="1">
        <v>44658</v>
      </c>
      <c r="B7455" s="1" t="str">
        <f t="shared" si="116"/>
        <v>2022M4</v>
      </c>
      <c r="C7455">
        <v>99.650002000000001</v>
      </c>
      <c r="D7455">
        <v>99.830001999999993</v>
      </c>
      <c r="E7455">
        <v>99.400002000000001</v>
      </c>
      <c r="F7455">
        <v>99.75</v>
      </c>
      <c r="G7455">
        <v>99.75</v>
      </c>
      <c r="H7455">
        <v>0</v>
      </c>
    </row>
    <row r="7456" spans="1:8" x14ac:dyDescent="0.25">
      <c r="A7456" s="1">
        <v>44659</v>
      </c>
      <c r="B7456" s="1" t="str">
        <f t="shared" si="116"/>
        <v>2022M4</v>
      </c>
      <c r="C7456">
        <v>99.82</v>
      </c>
      <c r="D7456">
        <v>100.19000200000001</v>
      </c>
      <c r="E7456">
        <v>99.739998</v>
      </c>
      <c r="F7456">
        <v>99.800003000000004</v>
      </c>
      <c r="G7456">
        <v>99.800003000000004</v>
      </c>
      <c r="H7456">
        <v>0</v>
      </c>
    </row>
    <row r="7457" spans="1:8" x14ac:dyDescent="0.25">
      <c r="A7457" s="1">
        <v>44662</v>
      </c>
      <c r="B7457" s="1" t="str">
        <f t="shared" si="116"/>
        <v>2022M4</v>
      </c>
      <c r="C7457">
        <v>99.839995999999999</v>
      </c>
      <c r="D7457">
        <v>100.050003</v>
      </c>
      <c r="E7457">
        <v>99.620002999999997</v>
      </c>
      <c r="F7457">
        <v>99.93</v>
      </c>
      <c r="G7457">
        <v>99.93</v>
      </c>
      <c r="H7457">
        <v>0</v>
      </c>
    </row>
    <row r="7458" spans="1:8" x14ac:dyDescent="0.25">
      <c r="A7458" s="1">
        <v>44663</v>
      </c>
      <c r="B7458" s="1" t="str">
        <f t="shared" si="116"/>
        <v>2022M4</v>
      </c>
      <c r="C7458">
        <v>100.040001</v>
      </c>
      <c r="D7458">
        <v>100.33000199999999</v>
      </c>
      <c r="E7458">
        <v>99.739998</v>
      </c>
      <c r="F7458">
        <v>100.290001</v>
      </c>
      <c r="G7458">
        <v>100.290001</v>
      </c>
      <c r="H7458">
        <v>0</v>
      </c>
    </row>
    <row r="7459" spans="1:8" x14ac:dyDescent="0.25">
      <c r="A7459" s="1">
        <v>44664</v>
      </c>
      <c r="B7459" s="1" t="str">
        <f t="shared" si="116"/>
        <v>2022M4</v>
      </c>
      <c r="C7459">
        <v>100.339996</v>
      </c>
      <c r="D7459">
        <v>100.519997</v>
      </c>
      <c r="E7459">
        <v>99.830001999999993</v>
      </c>
      <c r="F7459">
        <v>99.879997000000003</v>
      </c>
      <c r="G7459">
        <v>99.879997000000003</v>
      </c>
      <c r="H7459">
        <v>0</v>
      </c>
    </row>
    <row r="7460" spans="1:8" x14ac:dyDescent="0.25">
      <c r="A7460" s="1">
        <v>44665</v>
      </c>
      <c r="B7460" s="1" t="str">
        <f t="shared" si="116"/>
        <v>2022M4</v>
      </c>
      <c r="C7460">
        <v>99.790001000000004</v>
      </c>
      <c r="D7460">
        <v>100.760002</v>
      </c>
      <c r="E7460">
        <v>99.57</v>
      </c>
      <c r="F7460">
        <v>100.32</v>
      </c>
      <c r="G7460">
        <v>100.32</v>
      </c>
      <c r="H7460">
        <v>0</v>
      </c>
    </row>
    <row r="7461" spans="1:8" x14ac:dyDescent="0.25">
      <c r="A7461" s="1">
        <v>44669</v>
      </c>
      <c r="B7461" s="1" t="str">
        <f t="shared" si="116"/>
        <v>2022M4</v>
      </c>
      <c r="C7461">
        <v>100.5</v>
      </c>
      <c r="D7461">
        <v>100.860001</v>
      </c>
      <c r="E7461">
        <v>100.459999</v>
      </c>
      <c r="F7461">
        <v>100.779999</v>
      </c>
      <c r="G7461">
        <v>100.779999</v>
      </c>
      <c r="H7461">
        <v>0</v>
      </c>
    </row>
    <row r="7462" spans="1:8" x14ac:dyDescent="0.25">
      <c r="A7462" s="1">
        <v>44670</v>
      </c>
      <c r="B7462" s="1" t="str">
        <f t="shared" si="116"/>
        <v>2022M4</v>
      </c>
      <c r="C7462">
        <v>100.83000199999999</v>
      </c>
      <c r="D7462">
        <v>101.029999</v>
      </c>
      <c r="E7462">
        <v>100.699997</v>
      </c>
      <c r="F7462">
        <v>100.959999</v>
      </c>
      <c r="G7462">
        <v>100.959999</v>
      </c>
      <c r="H7462">
        <v>0</v>
      </c>
    </row>
    <row r="7463" spans="1:8" x14ac:dyDescent="0.25">
      <c r="A7463" s="1">
        <v>44671</v>
      </c>
      <c r="B7463" s="1" t="str">
        <f t="shared" si="116"/>
        <v>2022M4</v>
      </c>
      <c r="C7463">
        <v>100.980003</v>
      </c>
      <c r="D7463">
        <v>101.040001</v>
      </c>
      <c r="E7463">
        <v>100.220001</v>
      </c>
      <c r="F7463">
        <v>100.389999</v>
      </c>
      <c r="G7463">
        <v>100.389999</v>
      </c>
      <c r="H7463">
        <v>0</v>
      </c>
    </row>
    <row r="7464" spans="1:8" x14ac:dyDescent="0.25">
      <c r="A7464" s="1">
        <v>44672</v>
      </c>
      <c r="B7464" s="1" t="str">
        <f t="shared" si="116"/>
        <v>2022M4</v>
      </c>
      <c r="C7464">
        <v>100.349998</v>
      </c>
      <c r="D7464">
        <v>100.639999</v>
      </c>
      <c r="E7464">
        <v>99.82</v>
      </c>
      <c r="F7464">
        <v>100.58000199999999</v>
      </c>
      <c r="G7464">
        <v>100.58000199999999</v>
      </c>
      <c r="H7464">
        <v>0</v>
      </c>
    </row>
    <row r="7465" spans="1:8" x14ac:dyDescent="0.25">
      <c r="A7465" s="1">
        <v>44673</v>
      </c>
      <c r="B7465" s="1" t="str">
        <f t="shared" si="116"/>
        <v>2022M4</v>
      </c>
      <c r="C7465">
        <v>100.620003</v>
      </c>
      <c r="D7465">
        <v>101.33000199999999</v>
      </c>
      <c r="E7465">
        <v>100.470001</v>
      </c>
      <c r="F7465">
        <v>101.220001</v>
      </c>
      <c r="G7465">
        <v>101.220001</v>
      </c>
      <c r="H7465">
        <v>0</v>
      </c>
    </row>
    <row r="7466" spans="1:8" x14ac:dyDescent="0.25">
      <c r="A7466" s="1">
        <v>44676</v>
      </c>
      <c r="B7466" s="1" t="str">
        <f t="shared" si="116"/>
        <v>2022M4</v>
      </c>
      <c r="C7466">
        <v>101.120003</v>
      </c>
      <c r="D7466">
        <v>101.860001</v>
      </c>
      <c r="E7466">
        <v>101.040001</v>
      </c>
      <c r="F7466">
        <v>101.75</v>
      </c>
      <c r="G7466">
        <v>101.75</v>
      </c>
      <c r="H7466">
        <v>0</v>
      </c>
    </row>
    <row r="7467" spans="1:8" x14ac:dyDescent="0.25">
      <c r="A7467" s="1">
        <v>44677</v>
      </c>
      <c r="B7467" s="1" t="str">
        <f t="shared" si="116"/>
        <v>2022M4</v>
      </c>
      <c r="C7467">
        <v>101.730003</v>
      </c>
      <c r="D7467">
        <v>102.360001</v>
      </c>
      <c r="E7467">
        <v>101.510002</v>
      </c>
      <c r="F7467">
        <v>102.300003</v>
      </c>
      <c r="G7467">
        <v>102.300003</v>
      </c>
      <c r="H7467">
        <v>0</v>
      </c>
    </row>
    <row r="7468" spans="1:8" x14ac:dyDescent="0.25">
      <c r="A7468" s="1">
        <v>44678</v>
      </c>
      <c r="B7468" s="1" t="str">
        <f t="shared" si="116"/>
        <v>2022M4</v>
      </c>
      <c r="C7468">
        <v>102.279999</v>
      </c>
      <c r="D7468">
        <v>103.279999</v>
      </c>
      <c r="E7468">
        <v>102.220001</v>
      </c>
      <c r="F7468">
        <v>102.949997</v>
      </c>
      <c r="G7468">
        <v>102.949997</v>
      </c>
      <c r="H7468">
        <v>0</v>
      </c>
    </row>
    <row r="7469" spans="1:8" x14ac:dyDescent="0.25">
      <c r="A7469" s="1">
        <v>44679</v>
      </c>
      <c r="B7469" s="1" t="str">
        <f t="shared" si="116"/>
        <v>2022M4</v>
      </c>
      <c r="C7469">
        <v>103.040001</v>
      </c>
      <c r="D7469">
        <v>103.93</v>
      </c>
      <c r="E7469">
        <v>102.980003</v>
      </c>
      <c r="F7469">
        <v>103.620003</v>
      </c>
      <c r="G7469">
        <v>103.620003</v>
      </c>
      <c r="H7469">
        <v>0</v>
      </c>
    </row>
    <row r="7470" spans="1:8" x14ac:dyDescent="0.25">
      <c r="A7470" s="1">
        <v>44680</v>
      </c>
      <c r="B7470" s="1" t="str">
        <f t="shared" si="116"/>
        <v>2022M4</v>
      </c>
      <c r="C7470">
        <v>103.66999800000001</v>
      </c>
      <c r="D7470">
        <v>103.66999800000001</v>
      </c>
      <c r="E7470">
        <v>102.82</v>
      </c>
      <c r="F7470">
        <v>102.959999</v>
      </c>
      <c r="G7470">
        <v>102.959999</v>
      </c>
      <c r="H7470">
        <v>0</v>
      </c>
    </row>
    <row r="7471" spans="1:8" x14ac:dyDescent="0.25">
      <c r="A7471" s="1">
        <v>44683</v>
      </c>
      <c r="B7471" s="1" t="str">
        <f t="shared" si="116"/>
        <v>2022M5</v>
      </c>
      <c r="C7471">
        <v>103.209999</v>
      </c>
      <c r="D7471">
        <v>103.75</v>
      </c>
      <c r="E7471">
        <v>103.110001</v>
      </c>
      <c r="F7471">
        <v>103.739998</v>
      </c>
      <c r="G7471">
        <v>103.739998</v>
      </c>
      <c r="H7471">
        <v>0</v>
      </c>
    </row>
    <row r="7472" spans="1:8" x14ac:dyDescent="0.25">
      <c r="A7472" s="1">
        <v>44684</v>
      </c>
      <c r="B7472" s="1" t="str">
        <f t="shared" si="116"/>
        <v>2022M5</v>
      </c>
      <c r="C7472">
        <v>103.599998</v>
      </c>
      <c r="D7472">
        <v>103.66999800000001</v>
      </c>
      <c r="E7472">
        <v>103.029999</v>
      </c>
      <c r="F7472">
        <v>103.470001</v>
      </c>
      <c r="G7472">
        <v>103.470001</v>
      </c>
      <c r="H7472">
        <v>0</v>
      </c>
    </row>
    <row r="7473" spans="1:8" x14ac:dyDescent="0.25">
      <c r="A7473" s="1">
        <v>44685</v>
      </c>
      <c r="B7473" s="1" t="str">
        <f t="shared" si="116"/>
        <v>2022M5</v>
      </c>
      <c r="C7473">
        <v>103.459999</v>
      </c>
      <c r="D7473">
        <v>103.620003</v>
      </c>
      <c r="E7473">
        <v>102.459999</v>
      </c>
      <c r="F7473">
        <v>102.589996</v>
      </c>
      <c r="G7473">
        <v>102.589996</v>
      </c>
      <c r="H7473">
        <v>0</v>
      </c>
    </row>
    <row r="7474" spans="1:8" x14ac:dyDescent="0.25">
      <c r="A7474" s="1">
        <v>44686</v>
      </c>
      <c r="B7474" s="1" t="str">
        <f t="shared" si="116"/>
        <v>2022M5</v>
      </c>
      <c r="C7474">
        <v>102.68</v>
      </c>
      <c r="D7474">
        <v>103.94000200000001</v>
      </c>
      <c r="E7474">
        <v>102.349998</v>
      </c>
      <c r="F7474">
        <v>103.75</v>
      </c>
      <c r="G7474">
        <v>103.75</v>
      </c>
      <c r="H7474">
        <v>0</v>
      </c>
    </row>
    <row r="7475" spans="1:8" x14ac:dyDescent="0.25">
      <c r="A7475" s="1">
        <v>44687</v>
      </c>
      <c r="B7475" s="1" t="str">
        <f t="shared" si="116"/>
        <v>2022M5</v>
      </c>
      <c r="C7475">
        <v>103.55999799999999</v>
      </c>
      <c r="D7475">
        <v>104.05999799999999</v>
      </c>
      <c r="E7475">
        <v>103.19000200000001</v>
      </c>
      <c r="F7475">
        <v>103.660004</v>
      </c>
      <c r="G7475">
        <v>103.660004</v>
      </c>
      <c r="H7475">
        <v>0</v>
      </c>
    </row>
    <row r="7476" spans="1:8" x14ac:dyDescent="0.25">
      <c r="A7476" s="1">
        <v>44690</v>
      </c>
      <c r="B7476" s="1" t="str">
        <f t="shared" si="116"/>
        <v>2022M5</v>
      </c>
      <c r="C7476">
        <v>103.660004</v>
      </c>
      <c r="D7476">
        <v>104.19000200000001</v>
      </c>
      <c r="E7476">
        <v>103.389999</v>
      </c>
      <c r="F7476">
        <v>103.650002</v>
      </c>
      <c r="G7476">
        <v>103.650002</v>
      </c>
      <c r="H7476">
        <v>0</v>
      </c>
    </row>
    <row r="7477" spans="1:8" x14ac:dyDescent="0.25">
      <c r="A7477" s="1">
        <v>44691</v>
      </c>
      <c r="B7477" s="1" t="str">
        <f t="shared" si="116"/>
        <v>2022M5</v>
      </c>
      <c r="C7477">
        <v>103.730003</v>
      </c>
      <c r="D7477">
        <v>103.980003</v>
      </c>
      <c r="E7477">
        <v>103.5</v>
      </c>
      <c r="F7477">
        <v>103.91999800000001</v>
      </c>
      <c r="G7477">
        <v>103.91999800000001</v>
      </c>
      <c r="H7477">
        <v>0</v>
      </c>
    </row>
    <row r="7478" spans="1:8" x14ac:dyDescent="0.25">
      <c r="A7478" s="1">
        <v>44692</v>
      </c>
      <c r="B7478" s="1" t="str">
        <f t="shared" si="116"/>
        <v>2022M5</v>
      </c>
      <c r="C7478">
        <v>103.900002</v>
      </c>
      <c r="D7478">
        <v>104.110001</v>
      </c>
      <c r="E7478">
        <v>103.370003</v>
      </c>
      <c r="F7478">
        <v>103.849998</v>
      </c>
      <c r="G7478">
        <v>103.849998</v>
      </c>
      <c r="H7478">
        <v>0</v>
      </c>
    </row>
    <row r="7479" spans="1:8" x14ac:dyDescent="0.25">
      <c r="A7479" s="1">
        <v>44693</v>
      </c>
      <c r="B7479" s="1" t="str">
        <f t="shared" si="116"/>
        <v>2022M5</v>
      </c>
      <c r="C7479">
        <v>104.010002</v>
      </c>
      <c r="D7479">
        <v>104.93</v>
      </c>
      <c r="E7479">
        <v>103.879997</v>
      </c>
      <c r="F7479">
        <v>104.849998</v>
      </c>
      <c r="G7479">
        <v>104.849998</v>
      </c>
      <c r="H7479">
        <v>0</v>
      </c>
    </row>
    <row r="7480" spans="1:8" x14ac:dyDescent="0.25">
      <c r="A7480" s="1">
        <v>44694</v>
      </c>
      <c r="B7480" s="1" t="str">
        <f t="shared" si="116"/>
        <v>2022M5</v>
      </c>
      <c r="C7480">
        <v>104.769997</v>
      </c>
      <c r="D7480">
        <v>105.010002</v>
      </c>
      <c r="E7480">
        <v>104.470001</v>
      </c>
      <c r="F7480">
        <v>104.55999799999999</v>
      </c>
      <c r="G7480">
        <v>104.55999799999999</v>
      </c>
      <c r="H7480">
        <v>0</v>
      </c>
    </row>
    <row r="7481" spans="1:8" x14ac:dyDescent="0.25">
      <c r="A7481" s="1">
        <v>44697</v>
      </c>
      <c r="B7481" s="1" t="str">
        <f t="shared" si="116"/>
        <v>2022M5</v>
      </c>
      <c r="C7481">
        <v>104.470001</v>
      </c>
      <c r="D7481">
        <v>104.639999</v>
      </c>
      <c r="E7481">
        <v>104.139999</v>
      </c>
      <c r="F7481">
        <v>104.19000200000001</v>
      </c>
      <c r="G7481">
        <v>104.19000200000001</v>
      </c>
      <c r="H7481">
        <v>0</v>
      </c>
    </row>
    <row r="7482" spans="1:8" x14ac:dyDescent="0.25">
      <c r="A7482" s="1">
        <v>44698</v>
      </c>
      <c r="B7482" s="1" t="str">
        <f t="shared" si="116"/>
        <v>2022M5</v>
      </c>
      <c r="C7482">
        <v>104.16999800000001</v>
      </c>
      <c r="D7482">
        <v>104.230003</v>
      </c>
      <c r="E7482">
        <v>103.230003</v>
      </c>
      <c r="F7482">
        <v>103.360001</v>
      </c>
      <c r="G7482">
        <v>103.360001</v>
      </c>
      <c r="H7482">
        <v>0</v>
      </c>
    </row>
    <row r="7483" spans="1:8" x14ac:dyDescent="0.25">
      <c r="A7483" s="1">
        <v>44699</v>
      </c>
      <c r="B7483" s="1" t="str">
        <f t="shared" si="116"/>
        <v>2022M5</v>
      </c>
      <c r="C7483">
        <v>103.339996</v>
      </c>
      <c r="D7483">
        <v>103.93</v>
      </c>
      <c r="E7483">
        <v>103.19000200000001</v>
      </c>
      <c r="F7483">
        <v>103.80999799999999</v>
      </c>
      <c r="G7483">
        <v>103.80999799999999</v>
      </c>
      <c r="H7483">
        <v>0</v>
      </c>
    </row>
    <row r="7484" spans="1:8" x14ac:dyDescent="0.25">
      <c r="A7484" s="1">
        <v>44700</v>
      </c>
      <c r="B7484" s="1" t="str">
        <f t="shared" si="116"/>
        <v>2022M5</v>
      </c>
      <c r="C7484">
        <v>103.83000199999999</v>
      </c>
      <c r="D7484">
        <v>103.879997</v>
      </c>
      <c r="E7484">
        <v>102.660004</v>
      </c>
      <c r="F7484">
        <v>102.720001</v>
      </c>
      <c r="G7484">
        <v>102.720001</v>
      </c>
      <c r="H7484">
        <v>0</v>
      </c>
    </row>
    <row r="7485" spans="1:8" x14ac:dyDescent="0.25">
      <c r="A7485" s="1">
        <v>44701</v>
      </c>
      <c r="B7485" s="1" t="str">
        <f t="shared" si="116"/>
        <v>2022M5</v>
      </c>
      <c r="C7485">
        <v>102.900002</v>
      </c>
      <c r="D7485">
        <v>103.260002</v>
      </c>
      <c r="E7485">
        <v>102.769997</v>
      </c>
      <c r="F7485">
        <v>103.150002</v>
      </c>
      <c r="G7485">
        <v>103.150002</v>
      </c>
      <c r="H7485">
        <v>0</v>
      </c>
    </row>
    <row r="7486" spans="1:8" x14ac:dyDescent="0.25">
      <c r="A7486" s="1">
        <v>44704</v>
      </c>
      <c r="B7486" s="1" t="str">
        <f t="shared" si="116"/>
        <v>2022M5</v>
      </c>
      <c r="C7486">
        <v>103.029999</v>
      </c>
      <c r="D7486">
        <v>103.050003</v>
      </c>
      <c r="E7486">
        <v>102.040001</v>
      </c>
      <c r="F7486">
        <v>102.08000199999999</v>
      </c>
      <c r="G7486">
        <v>102.08000199999999</v>
      </c>
      <c r="H7486">
        <v>0</v>
      </c>
    </row>
    <row r="7487" spans="1:8" x14ac:dyDescent="0.25">
      <c r="A7487" s="1">
        <v>44705</v>
      </c>
      <c r="B7487" s="1" t="str">
        <f t="shared" si="116"/>
        <v>2022M5</v>
      </c>
      <c r="C7487">
        <v>102.110001</v>
      </c>
      <c r="D7487">
        <v>102.32</v>
      </c>
      <c r="E7487">
        <v>101.650002</v>
      </c>
      <c r="F7487">
        <v>101.860001</v>
      </c>
      <c r="G7487">
        <v>101.860001</v>
      </c>
      <c r="H7487">
        <v>0</v>
      </c>
    </row>
    <row r="7488" spans="1:8" x14ac:dyDescent="0.25">
      <c r="A7488" s="1">
        <v>44706</v>
      </c>
      <c r="B7488" s="1" t="str">
        <f t="shared" si="116"/>
        <v>2022M5</v>
      </c>
      <c r="C7488">
        <v>101.769997</v>
      </c>
      <c r="D7488">
        <v>102.449997</v>
      </c>
      <c r="E7488">
        <v>101.730003</v>
      </c>
      <c r="F7488">
        <v>102.05999799999999</v>
      </c>
      <c r="G7488">
        <v>102.05999799999999</v>
      </c>
      <c r="H7488">
        <v>0</v>
      </c>
    </row>
    <row r="7489" spans="1:8" x14ac:dyDescent="0.25">
      <c r="A7489" s="1">
        <v>44707</v>
      </c>
      <c r="B7489" s="1" t="str">
        <f t="shared" si="116"/>
        <v>2022M5</v>
      </c>
      <c r="C7489">
        <v>102.019997</v>
      </c>
      <c r="D7489">
        <v>102.269997</v>
      </c>
      <c r="E7489">
        <v>101.739998</v>
      </c>
      <c r="F7489">
        <v>101.83000199999999</v>
      </c>
      <c r="G7489">
        <v>101.83000199999999</v>
      </c>
      <c r="H7489">
        <v>0</v>
      </c>
    </row>
    <row r="7490" spans="1:8" x14ac:dyDescent="0.25">
      <c r="A7490" s="1">
        <v>44708</v>
      </c>
      <c r="B7490" s="1" t="str">
        <f t="shared" si="116"/>
        <v>2022M5</v>
      </c>
      <c r="C7490">
        <v>101.720001</v>
      </c>
      <c r="D7490">
        <v>101.94000200000001</v>
      </c>
      <c r="E7490">
        <v>101.43</v>
      </c>
      <c r="F7490">
        <v>101.66999800000001</v>
      </c>
      <c r="G7490">
        <v>101.66999800000001</v>
      </c>
      <c r="H7490">
        <v>0</v>
      </c>
    </row>
    <row r="7491" spans="1:8" x14ac:dyDescent="0.25">
      <c r="A7491" s="1">
        <v>44711</v>
      </c>
      <c r="B7491" s="1" t="str">
        <f t="shared" ref="B7491:B7554" si="117">YEAR(A7491)&amp;"M"&amp;MONTH(A7491)</f>
        <v>2022M5</v>
      </c>
      <c r="C7491">
        <v>101.639999</v>
      </c>
      <c r="D7491">
        <v>101.720001</v>
      </c>
      <c r="E7491">
        <v>101.300003</v>
      </c>
      <c r="F7491">
        <v>101.370003</v>
      </c>
      <c r="G7491">
        <v>101.370003</v>
      </c>
      <c r="H7491">
        <v>0</v>
      </c>
    </row>
    <row r="7492" spans="1:8" x14ac:dyDescent="0.25">
      <c r="A7492" s="1">
        <v>44712</v>
      </c>
      <c r="B7492" s="1" t="str">
        <f t="shared" si="117"/>
        <v>2022M5</v>
      </c>
      <c r="C7492">
        <v>101.44000200000001</v>
      </c>
      <c r="D7492">
        <v>102.16999800000001</v>
      </c>
      <c r="E7492">
        <v>101.410004</v>
      </c>
      <c r="F7492">
        <v>101.75</v>
      </c>
      <c r="G7492">
        <v>101.75</v>
      </c>
      <c r="H7492">
        <v>0</v>
      </c>
    </row>
    <row r="7493" spans="1:8" x14ac:dyDescent="0.25">
      <c r="A7493" s="1">
        <v>44713</v>
      </c>
      <c r="B7493" s="1" t="str">
        <f t="shared" si="117"/>
        <v>2022M6</v>
      </c>
      <c r="C7493">
        <v>101.760002</v>
      </c>
      <c r="D7493">
        <v>102.730003</v>
      </c>
      <c r="E7493">
        <v>101.739998</v>
      </c>
      <c r="F7493">
        <v>102.550003</v>
      </c>
      <c r="G7493">
        <v>102.550003</v>
      </c>
      <c r="H7493">
        <v>0</v>
      </c>
    </row>
    <row r="7494" spans="1:8" x14ac:dyDescent="0.25">
      <c r="A7494" s="1">
        <v>44714</v>
      </c>
      <c r="B7494" s="1" t="str">
        <f t="shared" si="117"/>
        <v>2022M6</v>
      </c>
      <c r="C7494">
        <v>102.550003</v>
      </c>
      <c r="D7494">
        <v>102.620003</v>
      </c>
      <c r="E7494">
        <v>101.739998</v>
      </c>
      <c r="F7494">
        <v>101.769997</v>
      </c>
      <c r="G7494">
        <v>101.769997</v>
      </c>
      <c r="H7494">
        <v>0</v>
      </c>
    </row>
    <row r="7495" spans="1:8" x14ac:dyDescent="0.25">
      <c r="A7495" s="1">
        <v>44715</v>
      </c>
      <c r="B7495" s="1" t="str">
        <f t="shared" si="117"/>
        <v>2022M6</v>
      </c>
      <c r="C7495">
        <v>101.75</v>
      </c>
      <c r="D7495">
        <v>102.230003</v>
      </c>
      <c r="E7495">
        <v>101.639999</v>
      </c>
      <c r="F7495">
        <v>102.139999</v>
      </c>
      <c r="G7495">
        <v>102.139999</v>
      </c>
      <c r="H7495">
        <v>0</v>
      </c>
    </row>
    <row r="7496" spans="1:8" x14ac:dyDescent="0.25">
      <c r="A7496" s="1">
        <v>44718</v>
      </c>
      <c r="B7496" s="1" t="str">
        <f t="shared" si="117"/>
        <v>2022M6</v>
      </c>
      <c r="C7496">
        <v>102.16999800000001</v>
      </c>
      <c r="D7496">
        <v>102.470001</v>
      </c>
      <c r="E7496">
        <v>101.849998</v>
      </c>
      <c r="F7496">
        <v>102.44000200000001</v>
      </c>
      <c r="G7496">
        <v>102.44000200000001</v>
      </c>
      <c r="H7496">
        <v>0</v>
      </c>
    </row>
    <row r="7497" spans="1:8" x14ac:dyDescent="0.25">
      <c r="A7497" s="1">
        <v>44719</v>
      </c>
      <c r="B7497" s="1" t="str">
        <f t="shared" si="117"/>
        <v>2022M6</v>
      </c>
      <c r="C7497">
        <v>102.489998</v>
      </c>
      <c r="D7497">
        <v>102.839996</v>
      </c>
      <c r="E7497">
        <v>102.260002</v>
      </c>
      <c r="F7497">
        <v>102.32</v>
      </c>
      <c r="G7497">
        <v>102.32</v>
      </c>
      <c r="H7497">
        <v>0</v>
      </c>
    </row>
    <row r="7498" spans="1:8" x14ac:dyDescent="0.25">
      <c r="A7498" s="1">
        <v>44720</v>
      </c>
      <c r="B7498" s="1" t="str">
        <f t="shared" si="117"/>
        <v>2022M6</v>
      </c>
      <c r="C7498">
        <v>102.389999</v>
      </c>
      <c r="D7498">
        <v>102.779999</v>
      </c>
      <c r="E7498">
        <v>102.269997</v>
      </c>
      <c r="F7498">
        <v>102.540001</v>
      </c>
      <c r="G7498">
        <v>102.540001</v>
      </c>
      <c r="H7498">
        <v>0</v>
      </c>
    </row>
    <row r="7499" spans="1:8" x14ac:dyDescent="0.25">
      <c r="A7499" s="1">
        <v>44721</v>
      </c>
      <c r="B7499" s="1" t="str">
        <f t="shared" si="117"/>
        <v>2022M6</v>
      </c>
      <c r="C7499">
        <v>102.55999799999999</v>
      </c>
      <c r="D7499">
        <v>103.370003</v>
      </c>
      <c r="E7499">
        <v>102.150002</v>
      </c>
      <c r="F7499">
        <v>103.220001</v>
      </c>
      <c r="G7499">
        <v>103.220001</v>
      </c>
      <c r="H7499">
        <v>0</v>
      </c>
    </row>
    <row r="7500" spans="1:8" x14ac:dyDescent="0.25">
      <c r="A7500" s="1">
        <v>44722</v>
      </c>
      <c r="B7500" s="1" t="str">
        <f t="shared" si="117"/>
        <v>2022M6</v>
      </c>
      <c r="C7500">
        <v>103.339996</v>
      </c>
      <c r="D7500">
        <v>104.230003</v>
      </c>
      <c r="E7500">
        <v>103.050003</v>
      </c>
      <c r="F7500">
        <v>104.150002</v>
      </c>
      <c r="G7500">
        <v>104.150002</v>
      </c>
      <c r="H7500">
        <v>0</v>
      </c>
    </row>
    <row r="7501" spans="1:8" x14ac:dyDescent="0.25">
      <c r="A7501" s="1">
        <v>44725</v>
      </c>
      <c r="B7501" s="1" t="str">
        <f t="shared" si="117"/>
        <v>2022M6</v>
      </c>
      <c r="C7501">
        <v>104.209999</v>
      </c>
      <c r="D7501">
        <v>105.290001</v>
      </c>
      <c r="E7501">
        <v>104.209999</v>
      </c>
      <c r="F7501">
        <v>105.08000199999999</v>
      </c>
      <c r="G7501">
        <v>105.08000199999999</v>
      </c>
      <c r="H7501">
        <v>0</v>
      </c>
    </row>
    <row r="7502" spans="1:8" x14ac:dyDescent="0.25">
      <c r="A7502" s="1">
        <v>44726</v>
      </c>
      <c r="B7502" s="1" t="str">
        <f t="shared" si="117"/>
        <v>2022M6</v>
      </c>
      <c r="C7502">
        <v>105.19000200000001</v>
      </c>
      <c r="D7502">
        <v>105.650002</v>
      </c>
      <c r="E7502">
        <v>104.620003</v>
      </c>
      <c r="F7502">
        <v>105.519997</v>
      </c>
      <c r="G7502">
        <v>105.519997</v>
      </c>
      <c r="H7502">
        <v>0</v>
      </c>
    </row>
    <row r="7503" spans="1:8" x14ac:dyDescent="0.25">
      <c r="A7503" s="1">
        <v>44727</v>
      </c>
      <c r="B7503" s="1" t="str">
        <f t="shared" si="117"/>
        <v>2022M6</v>
      </c>
      <c r="C7503">
        <v>105.349998</v>
      </c>
      <c r="D7503">
        <v>105.790001</v>
      </c>
      <c r="E7503">
        <v>104.660004</v>
      </c>
      <c r="F7503">
        <v>105.160004</v>
      </c>
      <c r="G7503">
        <v>105.160004</v>
      </c>
      <c r="H7503">
        <v>0</v>
      </c>
    </row>
    <row r="7504" spans="1:8" x14ac:dyDescent="0.25">
      <c r="A7504" s="1">
        <v>44728</v>
      </c>
      <c r="B7504" s="1" t="str">
        <f t="shared" si="117"/>
        <v>2022M6</v>
      </c>
      <c r="C7504">
        <v>104.900002</v>
      </c>
      <c r="D7504">
        <v>105.489998</v>
      </c>
      <c r="E7504">
        <v>103.41999800000001</v>
      </c>
      <c r="F7504">
        <v>103.629997</v>
      </c>
      <c r="G7504">
        <v>103.629997</v>
      </c>
      <c r="H7504">
        <v>0</v>
      </c>
    </row>
    <row r="7505" spans="1:8" x14ac:dyDescent="0.25">
      <c r="A7505" s="1">
        <v>44729</v>
      </c>
      <c r="B7505" s="1" t="str">
        <f t="shared" si="117"/>
        <v>2022M6</v>
      </c>
      <c r="C7505">
        <v>103.879997</v>
      </c>
      <c r="D7505">
        <v>105.089996</v>
      </c>
      <c r="E7505">
        <v>103.83000199999999</v>
      </c>
      <c r="F7505">
        <v>104.699997</v>
      </c>
      <c r="G7505">
        <v>104.699997</v>
      </c>
      <c r="H7505">
        <v>0</v>
      </c>
    </row>
    <row r="7506" spans="1:8" x14ac:dyDescent="0.25">
      <c r="A7506" s="1">
        <v>44732</v>
      </c>
      <c r="B7506" s="1" t="str">
        <f t="shared" si="117"/>
        <v>2022M6</v>
      </c>
      <c r="C7506">
        <v>104.650002</v>
      </c>
      <c r="D7506">
        <v>104.82</v>
      </c>
      <c r="E7506">
        <v>104.230003</v>
      </c>
      <c r="F7506">
        <v>104.480003</v>
      </c>
      <c r="G7506">
        <v>104.480003</v>
      </c>
      <c r="H7506">
        <v>0</v>
      </c>
    </row>
    <row r="7507" spans="1:8" x14ac:dyDescent="0.25">
      <c r="A7507" s="1">
        <v>44733</v>
      </c>
      <c r="B7507" s="1" t="str">
        <f t="shared" si="117"/>
        <v>2022M6</v>
      </c>
      <c r="C7507">
        <v>104.44000200000001</v>
      </c>
      <c r="D7507">
        <v>104.540001</v>
      </c>
      <c r="E7507">
        <v>103.94000200000001</v>
      </c>
      <c r="F7507">
        <v>104.44000200000001</v>
      </c>
      <c r="G7507">
        <v>104.44000200000001</v>
      </c>
      <c r="H7507">
        <v>0</v>
      </c>
    </row>
    <row r="7508" spans="1:8" x14ac:dyDescent="0.25">
      <c r="A7508" s="1">
        <v>44734</v>
      </c>
      <c r="B7508" s="1" t="str">
        <f t="shared" si="117"/>
        <v>2022M6</v>
      </c>
      <c r="C7508">
        <v>104.43</v>
      </c>
      <c r="D7508">
        <v>104.949997</v>
      </c>
      <c r="E7508">
        <v>103.860001</v>
      </c>
      <c r="F7508">
        <v>104.199997</v>
      </c>
      <c r="G7508">
        <v>104.199997</v>
      </c>
      <c r="H7508">
        <v>0</v>
      </c>
    </row>
    <row r="7509" spans="1:8" x14ac:dyDescent="0.25">
      <c r="A7509" s="1">
        <v>44735</v>
      </c>
      <c r="B7509" s="1" t="str">
        <f t="shared" si="117"/>
        <v>2022M6</v>
      </c>
      <c r="C7509">
        <v>104.209999</v>
      </c>
      <c r="D7509">
        <v>104.769997</v>
      </c>
      <c r="E7509">
        <v>104.05999799999999</v>
      </c>
      <c r="F7509">
        <v>104.43</v>
      </c>
      <c r="G7509">
        <v>104.43</v>
      </c>
      <c r="H7509">
        <v>0</v>
      </c>
    </row>
    <row r="7510" spans="1:8" x14ac:dyDescent="0.25">
      <c r="A7510" s="1">
        <v>44736</v>
      </c>
      <c r="B7510" s="1" t="str">
        <f t="shared" si="117"/>
        <v>2022M6</v>
      </c>
      <c r="C7510">
        <v>104.379997</v>
      </c>
      <c r="D7510">
        <v>104.510002</v>
      </c>
      <c r="E7510">
        <v>103.949997</v>
      </c>
      <c r="F7510">
        <v>104.19000200000001</v>
      </c>
      <c r="G7510">
        <v>104.19000200000001</v>
      </c>
      <c r="H7510">
        <v>0</v>
      </c>
    </row>
    <row r="7511" spans="1:8" x14ac:dyDescent="0.25">
      <c r="A7511" s="1">
        <v>44739</v>
      </c>
      <c r="B7511" s="1" t="str">
        <f t="shared" si="117"/>
        <v>2022M6</v>
      </c>
      <c r="C7511">
        <v>104.120003</v>
      </c>
      <c r="D7511">
        <v>104.209999</v>
      </c>
      <c r="E7511">
        <v>103.66999800000001</v>
      </c>
      <c r="F7511">
        <v>103.94000200000001</v>
      </c>
      <c r="G7511">
        <v>103.94000200000001</v>
      </c>
      <c r="H7511">
        <v>0</v>
      </c>
    </row>
    <row r="7512" spans="1:8" x14ac:dyDescent="0.25">
      <c r="A7512" s="1">
        <v>44740</v>
      </c>
      <c r="B7512" s="1" t="str">
        <f t="shared" si="117"/>
        <v>2022M6</v>
      </c>
      <c r="C7512">
        <v>103.970001</v>
      </c>
      <c r="D7512">
        <v>104.610001</v>
      </c>
      <c r="E7512">
        <v>103.769997</v>
      </c>
      <c r="F7512">
        <v>104.510002</v>
      </c>
      <c r="G7512">
        <v>104.510002</v>
      </c>
      <c r="H7512">
        <v>0</v>
      </c>
    </row>
    <row r="7513" spans="1:8" x14ac:dyDescent="0.25">
      <c r="A7513" s="1">
        <v>44741</v>
      </c>
      <c r="B7513" s="1" t="str">
        <f t="shared" si="117"/>
        <v>2022M6</v>
      </c>
      <c r="C7513">
        <v>104.459999</v>
      </c>
      <c r="D7513">
        <v>105.150002</v>
      </c>
      <c r="E7513">
        <v>104.360001</v>
      </c>
      <c r="F7513">
        <v>105.110001</v>
      </c>
      <c r="G7513">
        <v>105.110001</v>
      </c>
      <c r="H7513">
        <v>0</v>
      </c>
    </row>
    <row r="7514" spans="1:8" x14ac:dyDescent="0.25">
      <c r="A7514" s="1">
        <v>44742</v>
      </c>
      <c r="B7514" s="1" t="str">
        <f t="shared" si="117"/>
        <v>2022M6</v>
      </c>
      <c r="C7514">
        <v>105.05999799999999</v>
      </c>
      <c r="D7514">
        <v>105.540001</v>
      </c>
      <c r="E7514">
        <v>104.650002</v>
      </c>
      <c r="F7514">
        <v>104.69000200000001</v>
      </c>
      <c r="G7514">
        <v>104.69000200000001</v>
      </c>
      <c r="H7514">
        <v>0</v>
      </c>
    </row>
    <row r="7515" spans="1:8" x14ac:dyDescent="0.25">
      <c r="A7515" s="1">
        <v>44743</v>
      </c>
      <c r="B7515" s="1" t="str">
        <f t="shared" si="117"/>
        <v>2022M7</v>
      </c>
      <c r="C7515">
        <v>104.779999</v>
      </c>
      <c r="D7515">
        <v>105.639999</v>
      </c>
      <c r="E7515">
        <v>104.739998</v>
      </c>
      <c r="F7515">
        <v>105.139999</v>
      </c>
      <c r="G7515">
        <v>105.139999</v>
      </c>
      <c r="H7515">
        <v>0</v>
      </c>
    </row>
    <row r="7516" spans="1:8" x14ac:dyDescent="0.25">
      <c r="A7516" s="1">
        <v>44746</v>
      </c>
      <c r="B7516" s="1" t="str">
        <f t="shared" si="117"/>
        <v>2022M7</v>
      </c>
      <c r="C7516">
        <v>105.120003</v>
      </c>
      <c r="D7516">
        <v>105.25</v>
      </c>
      <c r="E7516">
        <v>104.82</v>
      </c>
      <c r="F7516">
        <v>105.19000200000001</v>
      </c>
      <c r="G7516">
        <v>105.19000200000001</v>
      </c>
      <c r="H7516">
        <v>0</v>
      </c>
    </row>
    <row r="7517" spans="1:8" x14ac:dyDescent="0.25">
      <c r="A7517" s="1">
        <v>44747</v>
      </c>
      <c r="B7517" s="1" t="str">
        <f t="shared" si="117"/>
        <v>2022M7</v>
      </c>
      <c r="C7517">
        <v>105.139999</v>
      </c>
      <c r="D7517">
        <v>106.790001</v>
      </c>
      <c r="E7517">
        <v>105.050003</v>
      </c>
      <c r="F7517">
        <v>106.5</v>
      </c>
      <c r="G7517">
        <v>106.5</v>
      </c>
      <c r="H7517">
        <v>0</v>
      </c>
    </row>
    <row r="7518" spans="1:8" x14ac:dyDescent="0.25">
      <c r="A7518" s="1">
        <v>44748</v>
      </c>
      <c r="B7518" s="1" t="str">
        <f t="shared" si="117"/>
        <v>2022M7</v>
      </c>
      <c r="C7518">
        <v>106.489998</v>
      </c>
      <c r="D7518">
        <v>107.260002</v>
      </c>
      <c r="E7518">
        <v>106.360001</v>
      </c>
      <c r="F7518">
        <v>107.099998</v>
      </c>
      <c r="G7518">
        <v>107.099998</v>
      </c>
      <c r="H7518">
        <v>0</v>
      </c>
    </row>
    <row r="7519" spans="1:8" x14ac:dyDescent="0.25">
      <c r="A7519" s="1">
        <v>44749</v>
      </c>
      <c r="B7519" s="1" t="str">
        <f t="shared" si="117"/>
        <v>2022M7</v>
      </c>
      <c r="C7519">
        <v>107.07</v>
      </c>
      <c r="D7519">
        <v>107.239998</v>
      </c>
      <c r="E7519">
        <v>106.709999</v>
      </c>
      <c r="F7519">
        <v>107.129997</v>
      </c>
      <c r="G7519">
        <v>107.129997</v>
      </c>
      <c r="H7519">
        <v>0</v>
      </c>
    </row>
    <row r="7520" spans="1:8" x14ac:dyDescent="0.25">
      <c r="A7520" s="1">
        <v>44750</v>
      </c>
      <c r="B7520" s="1" t="str">
        <f t="shared" si="117"/>
        <v>2022M7</v>
      </c>
      <c r="C7520">
        <v>107.040001</v>
      </c>
      <c r="D7520">
        <v>107.790001</v>
      </c>
      <c r="E7520">
        <v>106.80999799999999</v>
      </c>
      <c r="F7520">
        <v>107.010002</v>
      </c>
      <c r="G7520">
        <v>107.010002</v>
      </c>
      <c r="H7520">
        <v>0</v>
      </c>
    </row>
    <row r="7521" spans="1:8" x14ac:dyDescent="0.25">
      <c r="A7521" s="1">
        <v>44753</v>
      </c>
      <c r="B7521" s="1" t="str">
        <f t="shared" si="117"/>
        <v>2022M7</v>
      </c>
      <c r="C7521">
        <v>106.91999800000001</v>
      </c>
      <c r="D7521">
        <v>108.269997</v>
      </c>
      <c r="E7521">
        <v>106.91999800000001</v>
      </c>
      <c r="F7521">
        <v>108.019997</v>
      </c>
      <c r="G7521">
        <v>108.019997</v>
      </c>
      <c r="H7521">
        <v>0</v>
      </c>
    </row>
    <row r="7522" spans="1:8" x14ac:dyDescent="0.25">
      <c r="A7522" s="1">
        <v>44754</v>
      </c>
      <c r="B7522" s="1" t="str">
        <f t="shared" si="117"/>
        <v>2022M7</v>
      </c>
      <c r="C7522">
        <v>108.18</v>
      </c>
      <c r="D7522">
        <v>108.55999799999999</v>
      </c>
      <c r="E7522">
        <v>107.839996</v>
      </c>
      <c r="F7522">
        <v>108.07</v>
      </c>
      <c r="G7522">
        <v>108.07</v>
      </c>
      <c r="H7522">
        <v>0</v>
      </c>
    </row>
    <row r="7523" spans="1:8" x14ac:dyDescent="0.25">
      <c r="A7523" s="1">
        <v>44755</v>
      </c>
      <c r="B7523" s="1" t="str">
        <f t="shared" si="117"/>
        <v>2022M7</v>
      </c>
      <c r="C7523">
        <v>108.19000200000001</v>
      </c>
      <c r="D7523">
        <v>108.58000199999999</v>
      </c>
      <c r="E7523">
        <v>107.480003</v>
      </c>
      <c r="F7523">
        <v>107.959999</v>
      </c>
      <c r="G7523">
        <v>107.959999</v>
      </c>
      <c r="H7523">
        <v>0</v>
      </c>
    </row>
    <row r="7524" spans="1:8" x14ac:dyDescent="0.25">
      <c r="A7524" s="1">
        <v>44756</v>
      </c>
      <c r="B7524" s="1" t="str">
        <f t="shared" si="117"/>
        <v>2022M7</v>
      </c>
      <c r="C7524">
        <v>108.199997</v>
      </c>
      <c r="D7524">
        <v>109.290001</v>
      </c>
      <c r="E7524">
        <v>108.199997</v>
      </c>
      <c r="F7524">
        <v>108.540001</v>
      </c>
      <c r="G7524">
        <v>108.540001</v>
      </c>
      <c r="H7524">
        <v>0</v>
      </c>
    </row>
    <row r="7525" spans="1:8" x14ac:dyDescent="0.25">
      <c r="A7525" s="1">
        <v>44757</v>
      </c>
      <c r="B7525" s="1" t="str">
        <f t="shared" si="117"/>
        <v>2022M7</v>
      </c>
      <c r="C7525">
        <v>108.66999800000001</v>
      </c>
      <c r="D7525">
        <v>108.709999</v>
      </c>
      <c r="E7525">
        <v>107.910004</v>
      </c>
      <c r="F7525">
        <v>108.05999799999999</v>
      </c>
      <c r="G7525">
        <v>108.05999799999999</v>
      </c>
      <c r="H7525">
        <v>0</v>
      </c>
    </row>
    <row r="7526" spans="1:8" x14ac:dyDescent="0.25">
      <c r="A7526" s="1">
        <v>44760</v>
      </c>
      <c r="B7526" s="1" t="str">
        <f t="shared" si="117"/>
        <v>2022M7</v>
      </c>
      <c r="C7526">
        <v>107.980003</v>
      </c>
      <c r="D7526">
        <v>108.040001</v>
      </c>
      <c r="E7526">
        <v>106.889999</v>
      </c>
      <c r="F7526">
        <v>107.370003</v>
      </c>
      <c r="G7526">
        <v>107.370003</v>
      </c>
      <c r="H7526">
        <v>0</v>
      </c>
    </row>
    <row r="7527" spans="1:8" x14ac:dyDescent="0.25">
      <c r="A7527" s="1">
        <v>44761</v>
      </c>
      <c r="B7527" s="1" t="str">
        <f t="shared" si="117"/>
        <v>2022M7</v>
      </c>
      <c r="C7527">
        <v>107.489998</v>
      </c>
      <c r="D7527">
        <v>107.629997</v>
      </c>
      <c r="E7527">
        <v>106.400002</v>
      </c>
      <c r="F7527">
        <v>106.68</v>
      </c>
      <c r="G7527">
        <v>106.68</v>
      </c>
      <c r="H7527">
        <v>0</v>
      </c>
    </row>
    <row r="7528" spans="1:8" x14ac:dyDescent="0.25">
      <c r="A7528" s="1">
        <v>44762</v>
      </c>
      <c r="B7528" s="1" t="str">
        <f t="shared" si="117"/>
        <v>2022M7</v>
      </c>
      <c r="C7528">
        <v>106.66999800000001</v>
      </c>
      <c r="D7528">
        <v>107.260002</v>
      </c>
      <c r="E7528">
        <v>106.389999</v>
      </c>
      <c r="F7528">
        <v>107.08000199999999</v>
      </c>
      <c r="G7528">
        <v>107.08000199999999</v>
      </c>
      <c r="H7528">
        <v>0</v>
      </c>
    </row>
    <row r="7529" spans="1:8" x14ac:dyDescent="0.25">
      <c r="A7529" s="1">
        <v>44763</v>
      </c>
      <c r="B7529" s="1" t="str">
        <f t="shared" si="117"/>
        <v>2022M7</v>
      </c>
      <c r="C7529">
        <v>107.089996</v>
      </c>
      <c r="D7529">
        <v>107.32</v>
      </c>
      <c r="E7529">
        <v>106.41999800000001</v>
      </c>
      <c r="F7529">
        <v>106.910004</v>
      </c>
      <c r="G7529">
        <v>106.910004</v>
      </c>
      <c r="H7529">
        <v>0</v>
      </c>
    </row>
    <row r="7530" spans="1:8" x14ac:dyDescent="0.25">
      <c r="A7530" s="1">
        <v>44764</v>
      </c>
      <c r="B7530" s="1" t="str">
        <f t="shared" si="117"/>
        <v>2022M7</v>
      </c>
      <c r="C7530">
        <v>106.589996</v>
      </c>
      <c r="D7530">
        <v>107.360001</v>
      </c>
      <c r="E7530">
        <v>106.110001</v>
      </c>
      <c r="F7530">
        <v>106.730003</v>
      </c>
      <c r="G7530">
        <v>106.730003</v>
      </c>
      <c r="H7530">
        <v>0</v>
      </c>
    </row>
    <row r="7531" spans="1:8" x14ac:dyDescent="0.25">
      <c r="A7531" s="1">
        <v>44767</v>
      </c>
      <c r="B7531" s="1" t="str">
        <f t="shared" si="117"/>
        <v>2022M7</v>
      </c>
      <c r="C7531">
        <v>106.550003</v>
      </c>
      <c r="D7531">
        <v>106.879997</v>
      </c>
      <c r="E7531">
        <v>106.19000200000001</v>
      </c>
      <c r="F7531">
        <v>106.480003</v>
      </c>
      <c r="G7531">
        <v>106.480003</v>
      </c>
      <c r="H7531">
        <v>0</v>
      </c>
    </row>
    <row r="7532" spans="1:8" x14ac:dyDescent="0.25">
      <c r="A7532" s="1">
        <v>44768</v>
      </c>
      <c r="B7532" s="1" t="str">
        <f t="shared" si="117"/>
        <v>2022M7</v>
      </c>
      <c r="C7532">
        <v>106.449997</v>
      </c>
      <c r="D7532">
        <v>107.279999</v>
      </c>
      <c r="E7532">
        <v>106.199997</v>
      </c>
      <c r="F7532">
        <v>107.19000200000001</v>
      </c>
      <c r="G7532">
        <v>107.19000200000001</v>
      </c>
      <c r="H7532">
        <v>0</v>
      </c>
    </row>
    <row r="7533" spans="1:8" x14ac:dyDescent="0.25">
      <c r="A7533" s="1">
        <v>44769</v>
      </c>
      <c r="B7533" s="1" t="str">
        <f t="shared" si="117"/>
        <v>2022M7</v>
      </c>
      <c r="C7533">
        <v>107.129997</v>
      </c>
      <c r="D7533">
        <v>107.43</v>
      </c>
      <c r="E7533">
        <v>106.260002</v>
      </c>
      <c r="F7533">
        <v>106.449997</v>
      </c>
      <c r="G7533">
        <v>106.449997</v>
      </c>
      <c r="H7533">
        <v>0</v>
      </c>
    </row>
    <row r="7534" spans="1:8" x14ac:dyDescent="0.25">
      <c r="A7534" s="1">
        <v>44770</v>
      </c>
      <c r="B7534" s="1" t="str">
        <f t="shared" si="117"/>
        <v>2022M7</v>
      </c>
      <c r="C7534">
        <v>106.370003</v>
      </c>
      <c r="D7534">
        <v>106.980003</v>
      </c>
      <c r="E7534">
        <v>106.05999799999999</v>
      </c>
      <c r="F7534">
        <v>106.349998</v>
      </c>
      <c r="G7534">
        <v>106.349998</v>
      </c>
      <c r="H7534">
        <v>0</v>
      </c>
    </row>
    <row r="7535" spans="1:8" x14ac:dyDescent="0.25">
      <c r="A7535" s="1">
        <v>44771</v>
      </c>
      <c r="B7535" s="1" t="str">
        <f t="shared" si="117"/>
        <v>2022M7</v>
      </c>
      <c r="C7535">
        <v>106.209999</v>
      </c>
      <c r="D7535">
        <v>106.660004</v>
      </c>
      <c r="E7535">
        <v>105.540001</v>
      </c>
      <c r="F7535">
        <v>105.900002</v>
      </c>
      <c r="G7535">
        <v>105.900002</v>
      </c>
      <c r="H7535">
        <v>0</v>
      </c>
    </row>
    <row r="7536" spans="1:8" x14ac:dyDescent="0.25">
      <c r="A7536" s="1">
        <v>44774</v>
      </c>
      <c r="B7536" s="1" t="str">
        <f t="shared" si="117"/>
        <v>2022M8</v>
      </c>
      <c r="C7536">
        <v>105.83000199999999</v>
      </c>
      <c r="D7536">
        <v>106.029999</v>
      </c>
      <c r="E7536">
        <v>105.239998</v>
      </c>
      <c r="F7536">
        <v>105.449997</v>
      </c>
      <c r="G7536">
        <v>105.449997</v>
      </c>
      <c r="H7536">
        <v>0</v>
      </c>
    </row>
    <row r="7537" spans="1:8" x14ac:dyDescent="0.25">
      <c r="A7537" s="1">
        <v>44775</v>
      </c>
      <c r="B7537" s="1" t="str">
        <f t="shared" si="117"/>
        <v>2022M8</v>
      </c>
      <c r="C7537">
        <v>105.360001</v>
      </c>
      <c r="D7537">
        <v>106.339996</v>
      </c>
      <c r="E7537">
        <v>105.050003</v>
      </c>
      <c r="F7537">
        <v>106.239998</v>
      </c>
      <c r="G7537">
        <v>106.239998</v>
      </c>
      <c r="H7537">
        <v>0</v>
      </c>
    </row>
    <row r="7538" spans="1:8" x14ac:dyDescent="0.25">
      <c r="A7538" s="1">
        <v>44776</v>
      </c>
      <c r="B7538" s="1" t="str">
        <f t="shared" si="117"/>
        <v>2022M8</v>
      </c>
      <c r="C7538">
        <v>106.43</v>
      </c>
      <c r="D7538">
        <v>106.82</v>
      </c>
      <c r="E7538">
        <v>105.970001</v>
      </c>
      <c r="F7538">
        <v>106.510002</v>
      </c>
      <c r="G7538">
        <v>106.510002</v>
      </c>
      <c r="H7538">
        <v>0</v>
      </c>
    </row>
    <row r="7539" spans="1:8" x14ac:dyDescent="0.25">
      <c r="A7539" s="1">
        <v>44777</v>
      </c>
      <c r="B7539" s="1" t="str">
        <f t="shared" si="117"/>
        <v>2022M8</v>
      </c>
      <c r="C7539">
        <v>106.480003</v>
      </c>
      <c r="D7539">
        <v>106.510002</v>
      </c>
      <c r="E7539">
        <v>105.66999800000001</v>
      </c>
      <c r="F7539">
        <v>105.69000200000001</v>
      </c>
      <c r="G7539">
        <v>105.69000200000001</v>
      </c>
      <c r="H7539">
        <v>0</v>
      </c>
    </row>
    <row r="7540" spans="1:8" x14ac:dyDescent="0.25">
      <c r="A7540" s="1">
        <v>44778</v>
      </c>
      <c r="B7540" s="1" t="str">
        <f t="shared" si="117"/>
        <v>2022M8</v>
      </c>
      <c r="C7540">
        <v>105.720001</v>
      </c>
      <c r="D7540">
        <v>106.93</v>
      </c>
      <c r="E7540">
        <v>105.69000200000001</v>
      </c>
      <c r="F7540">
        <v>106.620003</v>
      </c>
      <c r="G7540">
        <v>106.620003</v>
      </c>
      <c r="H7540">
        <v>0</v>
      </c>
    </row>
    <row r="7541" spans="1:8" x14ac:dyDescent="0.25">
      <c r="A7541" s="1">
        <v>44781</v>
      </c>
      <c r="B7541" s="1" t="str">
        <f t="shared" si="117"/>
        <v>2022M8</v>
      </c>
      <c r="C7541">
        <v>106.58000199999999</v>
      </c>
      <c r="D7541">
        <v>106.800003</v>
      </c>
      <c r="E7541">
        <v>106.089996</v>
      </c>
      <c r="F7541">
        <v>106.44000200000001</v>
      </c>
      <c r="G7541">
        <v>106.44000200000001</v>
      </c>
      <c r="H7541">
        <v>0</v>
      </c>
    </row>
    <row r="7542" spans="1:8" x14ac:dyDescent="0.25">
      <c r="A7542" s="1">
        <v>44782</v>
      </c>
      <c r="B7542" s="1" t="str">
        <f t="shared" si="117"/>
        <v>2022M8</v>
      </c>
      <c r="C7542">
        <v>106.339996</v>
      </c>
      <c r="D7542">
        <v>106.410004</v>
      </c>
      <c r="E7542">
        <v>105.970001</v>
      </c>
      <c r="F7542">
        <v>106.370003</v>
      </c>
      <c r="G7542">
        <v>106.370003</v>
      </c>
      <c r="H7542">
        <v>0</v>
      </c>
    </row>
    <row r="7543" spans="1:8" x14ac:dyDescent="0.25">
      <c r="A7543" s="1">
        <v>44783</v>
      </c>
      <c r="B7543" s="1" t="str">
        <f t="shared" si="117"/>
        <v>2022M8</v>
      </c>
      <c r="C7543">
        <v>106.339996</v>
      </c>
      <c r="D7543">
        <v>106.400002</v>
      </c>
      <c r="E7543">
        <v>104.639999</v>
      </c>
      <c r="F7543">
        <v>105.199997</v>
      </c>
      <c r="G7543">
        <v>105.199997</v>
      </c>
      <c r="H7543">
        <v>0</v>
      </c>
    </row>
    <row r="7544" spans="1:8" x14ac:dyDescent="0.25">
      <c r="A7544" s="1">
        <v>44784</v>
      </c>
      <c r="B7544" s="1" t="str">
        <f t="shared" si="117"/>
        <v>2022M8</v>
      </c>
      <c r="C7544">
        <v>105.209999</v>
      </c>
      <c r="D7544">
        <v>105.459999</v>
      </c>
      <c r="E7544">
        <v>104.650002</v>
      </c>
      <c r="F7544">
        <v>105.089996</v>
      </c>
      <c r="G7544">
        <v>105.089996</v>
      </c>
      <c r="H7544">
        <v>0</v>
      </c>
    </row>
    <row r="7545" spans="1:8" x14ac:dyDescent="0.25">
      <c r="A7545" s="1">
        <v>44785</v>
      </c>
      <c r="B7545" s="1" t="str">
        <f t="shared" si="117"/>
        <v>2022M8</v>
      </c>
      <c r="C7545">
        <v>105.160004</v>
      </c>
      <c r="D7545">
        <v>105.879997</v>
      </c>
      <c r="E7545">
        <v>105.089996</v>
      </c>
      <c r="F7545">
        <v>105.629997</v>
      </c>
      <c r="G7545">
        <v>105.629997</v>
      </c>
      <c r="H7545">
        <v>0</v>
      </c>
    </row>
    <row r="7546" spans="1:8" x14ac:dyDescent="0.25">
      <c r="A7546" s="1">
        <v>44788</v>
      </c>
      <c r="B7546" s="1" t="str">
        <f t="shared" si="117"/>
        <v>2022M8</v>
      </c>
      <c r="C7546">
        <v>105.66999800000001</v>
      </c>
      <c r="D7546">
        <v>106.550003</v>
      </c>
      <c r="E7546">
        <v>105.550003</v>
      </c>
      <c r="F7546">
        <v>106.550003</v>
      </c>
      <c r="G7546">
        <v>106.550003</v>
      </c>
      <c r="H7546">
        <v>0</v>
      </c>
    </row>
    <row r="7547" spans="1:8" x14ac:dyDescent="0.25">
      <c r="A7547" s="1">
        <v>44789</v>
      </c>
      <c r="B7547" s="1" t="str">
        <f t="shared" si="117"/>
        <v>2022M8</v>
      </c>
      <c r="C7547">
        <v>106.480003</v>
      </c>
      <c r="D7547">
        <v>106.94000200000001</v>
      </c>
      <c r="E7547">
        <v>106.32</v>
      </c>
      <c r="F7547">
        <v>106.5</v>
      </c>
      <c r="G7547">
        <v>106.5</v>
      </c>
      <c r="H7547">
        <v>0</v>
      </c>
    </row>
    <row r="7548" spans="1:8" x14ac:dyDescent="0.25">
      <c r="A7548" s="1">
        <v>44790</v>
      </c>
      <c r="B7548" s="1" t="str">
        <f t="shared" si="117"/>
        <v>2022M8</v>
      </c>
      <c r="C7548">
        <v>106.449997</v>
      </c>
      <c r="D7548">
        <v>106.889999</v>
      </c>
      <c r="E7548">
        <v>106.30999799999999</v>
      </c>
      <c r="F7548">
        <v>106.57</v>
      </c>
      <c r="G7548">
        <v>106.57</v>
      </c>
      <c r="H7548">
        <v>0</v>
      </c>
    </row>
    <row r="7549" spans="1:8" x14ac:dyDescent="0.25">
      <c r="A7549" s="1">
        <v>44791</v>
      </c>
      <c r="B7549" s="1" t="str">
        <f t="shared" si="117"/>
        <v>2022M8</v>
      </c>
      <c r="C7549">
        <v>106.68</v>
      </c>
      <c r="D7549">
        <v>107.55999799999999</v>
      </c>
      <c r="E7549">
        <v>106.510002</v>
      </c>
      <c r="F7549">
        <v>107.480003</v>
      </c>
      <c r="G7549">
        <v>107.480003</v>
      </c>
      <c r="H7549">
        <v>0</v>
      </c>
    </row>
    <row r="7550" spans="1:8" x14ac:dyDescent="0.25">
      <c r="A7550" s="1">
        <v>44792</v>
      </c>
      <c r="B7550" s="1" t="str">
        <f t="shared" si="117"/>
        <v>2022M8</v>
      </c>
      <c r="C7550">
        <v>107.5</v>
      </c>
      <c r="D7550">
        <v>108.220001</v>
      </c>
      <c r="E7550">
        <v>107.470001</v>
      </c>
      <c r="F7550">
        <v>108.16999800000001</v>
      </c>
      <c r="G7550">
        <v>108.16999800000001</v>
      </c>
      <c r="H7550">
        <v>0</v>
      </c>
    </row>
    <row r="7551" spans="1:8" x14ac:dyDescent="0.25">
      <c r="A7551" s="1">
        <v>44795</v>
      </c>
      <c r="B7551" s="1" t="str">
        <f t="shared" si="117"/>
        <v>2022M8</v>
      </c>
      <c r="C7551">
        <v>108.099998</v>
      </c>
      <c r="D7551">
        <v>109.099998</v>
      </c>
      <c r="E7551">
        <v>108.08000199999999</v>
      </c>
      <c r="F7551">
        <v>109.050003</v>
      </c>
      <c r="G7551">
        <v>109.050003</v>
      </c>
      <c r="H7551">
        <v>0</v>
      </c>
    </row>
    <row r="7552" spans="1:8" x14ac:dyDescent="0.25">
      <c r="A7552" s="1">
        <v>44796</v>
      </c>
      <c r="B7552" s="1" t="str">
        <f t="shared" si="117"/>
        <v>2022M8</v>
      </c>
      <c r="C7552">
        <v>109</v>
      </c>
      <c r="D7552">
        <v>109.269997</v>
      </c>
      <c r="E7552">
        <v>108.08000199999999</v>
      </c>
      <c r="F7552">
        <v>108.620003</v>
      </c>
      <c r="G7552">
        <v>108.620003</v>
      </c>
      <c r="H7552">
        <v>0</v>
      </c>
    </row>
    <row r="7553" spans="1:8" x14ac:dyDescent="0.25">
      <c r="A7553" s="1">
        <v>44797</v>
      </c>
      <c r="B7553" s="1" t="str">
        <f t="shared" si="117"/>
        <v>2022M8</v>
      </c>
      <c r="C7553">
        <v>108.519997</v>
      </c>
      <c r="D7553">
        <v>109.110001</v>
      </c>
      <c r="E7553">
        <v>108.360001</v>
      </c>
      <c r="F7553">
        <v>108.68</v>
      </c>
      <c r="G7553">
        <v>108.68</v>
      </c>
      <c r="H7553">
        <v>0</v>
      </c>
    </row>
    <row r="7554" spans="1:8" x14ac:dyDescent="0.25">
      <c r="A7554" s="1">
        <v>44798</v>
      </c>
      <c r="B7554" s="1" t="str">
        <f t="shared" si="117"/>
        <v>2022M8</v>
      </c>
      <c r="C7554">
        <v>108.629997</v>
      </c>
      <c r="D7554">
        <v>108.69000200000001</v>
      </c>
      <c r="E7554">
        <v>107.989998</v>
      </c>
      <c r="F7554">
        <v>108.470001</v>
      </c>
      <c r="G7554">
        <v>108.470001</v>
      </c>
      <c r="H7554">
        <v>0</v>
      </c>
    </row>
    <row r="7555" spans="1:8" x14ac:dyDescent="0.25">
      <c r="A7555" s="1">
        <v>44799</v>
      </c>
      <c r="B7555" s="1" t="str">
        <f t="shared" ref="B7555:B7618" si="118">YEAR(A7555)&amp;"M"&amp;MONTH(A7555)</f>
        <v>2022M8</v>
      </c>
      <c r="C7555">
        <v>108.470001</v>
      </c>
      <c r="D7555">
        <v>108.870003</v>
      </c>
      <c r="E7555">
        <v>107.589996</v>
      </c>
      <c r="F7555">
        <v>108.800003</v>
      </c>
      <c r="G7555">
        <v>108.800003</v>
      </c>
      <c r="H7555">
        <v>0</v>
      </c>
    </row>
    <row r="7556" spans="1:8" x14ac:dyDescent="0.25">
      <c r="A7556" s="1">
        <v>44802</v>
      </c>
      <c r="B7556" s="1" t="str">
        <f t="shared" si="118"/>
        <v>2022M8</v>
      </c>
      <c r="C7556">
        <v>108.839996</v>
      </c>
      <c r="D7556">
        <v>109.480003</v>
      </c>
      <c r="E7556">
        <v>108.489998</v>
      </c>
      <c r="F7556">
        <v>108.839996</v>
      </c>
      <c r="G7556">
        <v>108.839996</v>
      </c>
      <c r="H7556">
        <v>0</v>
      </c>
    </row>
    <row r="7557" spans="1:8" x14ac:dyDescent="0.25">
      <c r="A7557" s="1">
        <v>44803</v>
      </c>
      <c r="B7557" s="1" t="str">
        <f t="shared" si="118"/>
        <v>2022M8</v>
      </c>
      <c r="C7557">
        <v>108.699997</v>
      </c>
      <c r="D7557">
        <v>109.110001</v>
      </c>
      <c r="E7557">
        <v>108.290001</v>
      </c>
      <c r="F7557">
        <v>108.769997</v>
      </c>
      <c r="G7557">
        <v>108.769997</v>
      </c>
      <c r="H7557">
        <v>0</v>
      </c>
    </row>
    <row r="7558" spans="1:8" x14ac:dyDescent="0.25">
      <c r="A7558" s="1">
        <v>44804</v>
      </c>
      <c r="B7558" s="1" t="str">
        <f t="shared" si="118"/>
        <v>2022M8</v>
      </c>
      <c r="C7558">
        <v>108.75</v>
      </c>
      <c r="D7558">
        <v>109.199997</v>
      </c>
      <c r="E7558">
        <v>108.379997</v>
      </c>
      <c r="F7558">
        <v>108.699997</v>
      </c>
      <c r="G7558">
        <v>108.699997</v>
      </c>
      <c r="H7558">
        <v>0</v>
      </c>
    </row>
    <row r="7559" spans="1:8" x14ac:dyDescent="0.25">
      <c r="A7559" s="1">
        <v>44805</v>
      </c>
      <c r="B7559" s="1" t="str">
        <f t="shared" si="118"/>
        <v>2022M9</v>
      </c>
      <c r="C7559">
        <v>108.839996</v>
      </c>
      <c r="D7559">
        <v>109.980003</v>
      </c>
      <c r="E7559">
        <v>108.769997</v>
      </c>
      <c r="F7559">
        <v>109.69000200000001</v>
      </c>
      <c r="G7559">
        <v>109.69000200000001</v>
      </c>
      <c r="H7559">
        <v>0</v>
      </c>
    </row>
    <row r="7560" spans="1:8" x14ac:dyDescent="0.25">
      <c r="A7560" s="1">
        <v>44806</v>
      </c>
      <c r="B7560" s="1" t="str">
        <f t="shared" si="118"/>
        <v>2022M9</v>
      </c>
      <c r="C7560">
        <v>109.639999</v>
      </c>
      <c r="D7560">
        <v>109.720001</v>
      </c>
      <c r="E7560">
        <v>108.93</v>
      </c>
      <c r="F7560">
        <v>109.529999</v>
      </c>
      <c r="G7560">
        <v>109.529999</v>
      </c>
      <c r="H7560">
        <v>0</v>
      </c>
    </row>
    <row r="7561" spans="1:8" x14ac:dyDescent="0.25">
      <c r="A7561" s="1">
        <v>44810</v>
      </c>
      <c r="B7561" s="1" t="str">
        <f t="shared" si="118"/>
        <v>2022M9</v>
      </c>
      <c r="C7561">
        <v>109.599998</v>
      </c>
      <c r="D7561">
        <v>110.550003</v>
      </c>
      <c r="E7561">
        <v>109.379997</v>
      </c>
      <c r="F7561">
        <v>110.209999</v>
      </c>
      <c r="G7561">
        <v>110.209999</v>
      </c>
      <c r="H7561">
        <v>0</v>
      </c>
    </row>
    <row r="7562" spans="1:8" x14ac:dyDescent="0.25">
      <c r="A7562" s="1">
        <v>44811</v>
      </c>
      <c r="B7562" s="1" t="str">
        <f t="shared" si="118"/>
        <v>2022M9</v>
      </c>
      <c r="C7562">
        <v>110.32</v>
      </c>
      <c r="D7562">
        <v>110.790001</v>
      </c>
      <c r="E7562">
        <v>109.540001</v>
      </c>
      <c r="F7562">
        <v>109.839996</v>
      </c>
      <c r="G7562">
        <v>109.839996</v>
      </c>
      <c r="H7562">
        <v>0</v>
      </c>
    </row>
    <row r="7563" spans="1:8" x14ac:dyDescent="0.25">
      <c r="A7563" s="1">
        <v>44812</v>
      </c>
      <c r="B7563" s="1" t="str">
        <f t="shared" si="118"/>
        <v>2022M9</v>
      </c>
      <c r="C7563">
        <v>109.66999800000001</v>
      </c>
      <c r="D7563">
        <v>110.239998</v>
      </c>
      <c r="E7563">
        <v>109.33000199999999</v>
      </c>
      <c r="F7563">
        <v>109.709999</v>
      </c>
      <c r="G7563">
        <v>109.709999</v>
      </c>
      <c r="H7563">
        <v>0</v>
      </c>
    </row>
    <row r="7564" spans="1:8" x14ac:dyDescent="0.25">
      <c r="A7564" s="1">
        <v>44813</v>
      </c>
      <c r="B7564" s="1" t="str">
        <f t="shared" si="118"/>
        <v>2022M9</v>
      </c>
      <c r="C7564">
        <v>109.540001</v>
      </c>
      <c r="D7564">
        <v>109.540001</v>
      </c>
      <c r="E7564">
        <v>108.360001</v>
      </c>
      <c r="F7564">
        <v>109</v>
      </c>
      <c r="G7564">
        <v>109</v>
      </c>
      <c r="H7564">
        <v>0</v>
      </c>
    </row>
    <row r="7565" spans="1:8" x14ac:dyDescent="0.25">
      <c r="A7565" s="1">
        <v>44816</v>
      </c>
      <c r="B7565" s="1" t="str">
        <f t="shared" si="118"/>
        <v>2022M9</v>
      </c>
      <c r="C7565">
        <v>108.599998</v>
      </c>
      <c r="D7565">
        <v>108.860001</v>
      </c>
      <c r="E7565">
        <v>107.80999799999999</v>
      </c>
      <c r="F7565">
        <v>108.33000199999999</v>
      </c>
      <c r="G7565">
        <v>108.33000199999999</v>
      </c>
      <c r="H7565">
        <v>0</v>
      </c>
    </row>
    <row r="7566" spans="1:8" x14ac:dyDescent="0.25">
      <c r="A7566" s="1">
        <v>44817</v>
      </c>
      <c r="B7566" s="1" t="str">
        <f t="shared" si="118"/>
        <v>2022M9</v>
      </c>
      <c r="C7566">
        <v>108.230003</v>
      </c>
      <c r="D7566">
        <v>109.959999</v>
      </c>
      <c r="E7566">
        <v>107.68</v>
      </c>
      <c r="F7566">
        <v>109.82</v>
      </c>
      <c r="G7566">
        <v>109.82</v>
      </c>
      <c r="H7566">
        <v>0</v>
      </c>
    </row>
    <row r="7567" spans="1:8" x14ac:dyDescent="0.25">
      <c r="A7567" s="1">
        <v>44818</v>
      </c>
      <c r="B7567" s="1" t="str">
        <f t="shared" si="118"/>
        <v>2022M9</v>
      </c>
      <c r="C7567">
        <v>109.93</v>
      </c>
      <c r="D7567">
        <v>109.93</v>
      </c>
      <c r="E7567">
        <v>109.279999</v>
      </c>
      <c r="F7567">
        <v>109.660004</v>
      </c>
      <c r="G7567">
        <v>109.660004</v>
      </c>
      <c r="H7567">
        <v>0</v>
      </c>
    </row>
    <row r="7568" spans="1:8" x14ac:dyDescent="0.25">
      <c r="A7568" s="1">
        <v>44819</v>
      </c>
      <c r="B7568" s="1" t="str">
        <f t="shared" si="118"/>
        <v>2022M9</v>
      </c>
      <c r="C7568">
        <v>109.610001</v>
      </c>
      <c r="D7568">
        <v>109.91999800000001</v>
      </c>
      <c r="E7568">
        <v>109.41999800000001</v>
      </c>
      <c r="F7568">
        <v>109.739998</v>
      </c>
      <c r="G7568">
        <v>109.739998</v>
      </c>
      <c r="H7568">
        <v>0</v>
      </c>
    </row>
    <row r="7569" spans="1:8" x14ac:dyDescent="0.25">
      <c r="A7569" s="1">
        <v>44820</v>
      </c>
      <c r="B7569" s="1" t="str">
        <f t="shared" si="118"/>
        <v>2022M9</v>
      </c>
      <c r="C7569">
        <v>109.800003</v>
      </c>
      <c r="D7569">
        <v>110.260002</v>
      </c>
      <c r="E7569">
        <v>109.480003</v>
      </c>
      <c r="F7569">
        <v>109.760002</v>
      </c>
      <c r="G7569">
        <v>109.760002</v>
      </c>
      <c r="H7569">
        <v>0</v>
      </c>
    </row>
    <row r="7570" spans="1:8" x14ac:dyDescent="0.25">
      <c r="A7570" s="1">
        <v>44823</v>
      </c>
      <c r="B7570" s="1" t="str">
        <f t="shared" si="118"/>
        <v>2022M9</v>
      </c>
      <c r="C7570">
        <v>109.639999</v>
      </c>
      <c r="D7570">
        <v>110.18</v>
      </c>
      <c r="E7570">
        <v>109.489998</v>
      </c>
      <c r="F7570">
        <v>109.739998</v>
      </c>
      <c r="G7570">
        <v>109.739998</v>
      </c>
      <c r="H7570">
        <v>0</v>
      </c>
    </row>
    <row r="7571" spans="1:8" x14ac:dyDescent="0.25">
      <c r="A7571" s="1">
        <v>44824</v>
      </c>
      <c r="B7571" s="1" t="str">
        <f t="shared" si="118"/>
        <v>2022M9</v>
      </c>
      <c r="C7571">
        <v>109.58000199999999</v>
      </c>
      <c r="D7571">
        <v>110.290001</v>
      </c>
      <c r="E7571">
        <v>109.360001</v>
      </c>
      <c r="F7571">
        <v>110.220001</v>
      </c>
      <c r="G7571">
        <v>110.220001</v>
      </c>
      <c r="H7571">
        <v>0</v>
      </c>
    </row>
    <row r="7572" spans="1:8" x14ac:dyDescent="0.25">
      <c r="A7572" s="1">
        <v>44825</v>
      </c>
      <c r="B7572" s="1" t="str">
        <f t="shared" si="118"/>
        <v>2022M9</v>
      </c>
      <c r="C7572">
        <v>110.160004</v>
      </c>
      <c r="D7572">
        <v>111.58000199999999</v>
      </c>
      <c r="E7572">
        <v>110.129997</v>
      </c>
      <c r="F7572">
        <v>110.639999</v>
      </c>
      <c r="G7572">
        <v>110.639999</v>
      </c>
      <c r="H7572">
        <v>0</v>
      </c>
    </row>
    <row r="7573" spans="1:8" x14ac:dyDescent="0.25">
      <c r="A7573" s="1">
        <v>44826</v>
      </c>
      <c r="B7573" s="1" t="str">
        <f t="shared" si="118"/>
        <v>2022M9</v>
      </c>
      <c r="C7573">
        <v>111.480003</v>
      </c>
      <c r="D7573">
        <v>111.80999799999999</v>
      </c>
      <c r="E7573">
        <v>110.459999</v>
      </c>
      <c r="F7573">
        <v>111.349998</v>
      </c>
      <c r="G7573">
        <v>111.349998</v>
      </c>
      <c r="H7573">
        <v>0</v>
      </c>
    </row>
    <row r="7574" spans="1:8" x14ac:dyDescent="0.25">
      <c r="A7574" s="1">
        <v>44827</v>
      </c>
      <c r="B7574" s="1" t="str">
        <f t="shared" si="118"/>
        <v>2022M9</v>
      </c>
      <c r="C7574">
        <v>111.239998</v>
      </c>
      <c r="D7574">
        <v>113.230003</v>
      </c>
      <c r="E7574">
        <v>111.08000199999999</v>
      </c>
      <c r="F7574">
        <v>113.19000200000001</v>
      </c>
      <c r="G7574">
        <v>113.19000200000001</v>
      </c>
      <c r="H7574">
        <v>0</v>
      </c>
    </row>
    <row r="7575" spans="1:8" x14ac:dyDescent="0.25">
      <c r="A7575" s="1">
        <v>44830</v>
      </c>
      <c r="B7575" s="1" t="str">
        <f t="shared" si="118"/>
        <v>2022M9</v>
      </c>
      <c r="C7575">
        <v>113.019997</v>
      </c>
      <c r="D7575">
        <v>114.529999</v>
      </c>
      <c r="E7575">
        <v>112.94000200000001</v>
      </c>
      <c r="F7575">
        <v>114.099998</v>
      </c>
      <c r="G7575">
        <v>114.099998</v>
      </c>
      <c r="H7575">
        <v>0</v>
      </c>
    </row>
    <row r="7576" spans="1:8" x14ac:dyDescent="0.25">
      <c r="A7576" s="1">
        <v>44831</v>
      </c>
      <c r="B7576" s="1" t="str">
        <f t="shared" si="118"/>
        <v>2022M9</v>
      </c>
      <c r="C7576">
        <v>114.019997</v>
      </c>
      <c r="D7576">
        <v>114.470001</v>
      </c>
      <c r="E7576">
        <v>113.33000199999999</v>
      </c>
      <c r="F7576">
        <v>114.110001</v>
      </c>
      <c r="G7576">
        <v>114.110001</v>
      </c>
      <c r="H7576">
        <v>0</v>
      </c>
    </row>
    <row r="7577" spans="1:8" x14ac:dyDescent="0.25">
      <c r="A7577" s="1">
        <v>44832</v>
      </c>
      <c r="B7577" s="1" t="str">
        <f t="shared" si="118"/>
        <v>2022M9</v>
      </c>
      <c r="C7577">
        <v>114.19000200000001</v>
      </c>
      <c r="D7577">
        <v>114.779999</v>
      </c>
      <c r="E7577">
        <v>112.55999799999999</v>
      </c>
      <c r="F7577">
        <v>112.599998</v>
      </c>
      <c r="G7577">
        <v>112.599998</v>
      </c>
      <c r="H7577">
        <v>0</v>
      </c>
    </row>
    <row r="7578" spans="1:8" x14ac:dyDescent="0.25">
      <c r="A7578" s="1">
        <v>44833</v>
      </c>
      <c r="B7578" s="1" t="str">
        <f t="shared" si="118"/>
        <v>2022M9</v>
      </c>
      <c r="C7578">
        <v>113.010002</v>
      </c>
      <c r="D7578">
        <v>113.790001</v>
      </c>
      <c r="E7578">
        <v>111.91999800000001</v>
      </c>
      <c r="F7578">
        <v>112.25</v>
      </c>
      <c r="G7578">
        <v>112.25</v>
      </c>
      <c r="H7578">
        <v>0</v>
      </c>
    </row>
    <row r="7579" spans="1:8" x14ac:dyDescent="0.25">
      <c r="A7579" s="1">
        <v>44834</v>
      </c>
      <c r="B7579" s="1" t="str">
        <f t="shared" si="118"/>
        <v>2022M9</v>
      </c>
      <c r="C7579">
        <v>111.75</v>
      </c>
      <c r="D7579">
        <v>112.66999800000001</v>
      </c>
      <c r="E7579">
        <v>111.58000199999999</v>
      </c>
      <c r="F7579">
        <v>112.120003</v>
      </c>
      <c r="G7579">
        <v>112.120003</v>
      </c>
      <c r="H7579">
        <v>0</v>
      </c>
    </row>
    <row r="7580" spans="1:8" x14ac:dyDescent="0.25">
      <c r="A7580" s="1">
        <v>44837</v>
      </c>
      <c r="B7580" s="1" t="str">
        <f t="shared" si="118"/>
        <v>2022M10</v>
      </c>
      <c r="C7580">
        <v>112.16999800000001</v>
      </c>
      <c r="D7580">
        <v>112.540001</v>
      </c>
      <c r="E7580">
        <v>111.470001</v>
      </c>
      <c r="F7580">
        <v>111.75</v>
      </c>
      <c r="G7580">
        <v>111.75</v>
      </c>
      <c r="H7580">
        <v>0</v>
      </c>
    </row>
    <row r="7581" spans="1:8" x14ac:dyDescent="0.25">
      <c r="A7581" s="1">
        <v>44838</v>
      </c>
      <c r="B7581" s="1" t="str">
        <f t="shared" si="118"/>
        <v>2022M10</v>
      </c>
      <c r="C7581">
        <v>111.589996</v>
      </c>
      <c r="D7581">
        <v>111.889999</v>
      </c>
      <c r="E7581">
        <v>110.05999799999999</v>
      </c>
      <c r="F7581">
        <v>110.07</v>
      </c>
      <c r="G7581">
        <v>110.07</v>
      </c>
      <c r="H7581">
        <v>0</v>
      </c>
    </row>
    <row r="7582" spans="1:8" x14ac:dyDescent="0.25">
      <c r="A7582" s="1">
        <v>44839</v>
      </c>
      <c r="B7582" s="1" t="str">
        <f t="shared" si="118"/>
        <v>2022M10</v>
      </c>
      <c r="C7582">
        <v>110.230003</v>
      </c>
      <c r="D7582">
        <v>111.739998</v>
      </c>
      <c r="E7582">
        <v>110.089996</v>
      </c>
      <c r="F7582">
        <v>111.07</v>
      </c>
      <c r="G7582">
        <v>111.07</v>
      </c>
      <c r="H7582">
        <v>0</v>
      </c>
    </row>
    <row r="7583" spans="1:8" x14ac:dyDescent="0.25">
      <c r="A7583" s="1">
        <v>44840</v>
      </c>
      <c r="B7583" s="1" t="str">
        <f t="shared" si="118"/>
        <v>2022M10</v>
      </c>
      <c r="C7583">
        <v>111.019997</v>
      </c>
      <c r="D7583">
        <v>112.30999799999999</v>
      </c>
      <c r="E7583">
        <v>110.779999</v>
      </c>
      <c r="F7583">
        <v>112.260002</v>
      </c>
      <c r="G7583">
        <v>112.260002</v>
      </c>
      <c r="H7583">
        <v>0</v>
      </c>
    </row>
    <row r="7584" spans="1:8" x14ac:dyDescent="0.25">
      <c r="A7584" s="1">
        <v>44841</v>
      </c>
      <c r="B7584" s="1" t="str">
        <f t="shared" si="118"/>
        <v>2022M10</v>
      </c>
      <c r="C7584">
        <v>112.25</v>
      </c>
      <c r="D7584">
        <v>112.879997</v>
      </c>
      <c r="E7584">
        <v>111.949997</v>
      </c>
      <c r="F7584">
        <v>112.800003</v>
      </c>
      <c r="G7584">
        <v>112.800003</v>
      </c>
      <c r="H7584">
        <v>0</v>
      </c>
    </row>
    <row r="7585" spans="1:8" x14ac:dyDescent="0.25">
      <c r="A7585" s="1">
        <v>44844</v>
      </c>
      <c r="B7585" s="1" t="str">
        <f t="shared" si="118"/>
        <v>2022M10</v>
      </c>
      <c r="C7585">
        <v>112.75</v>
      </c>
      <c r="D7585">
        <v>113.33000199999999</v>
      </c>
      <c r="E7585">
        <v>112.620003</v>
      </c>
      <c r="F7585">
        <v>113.139999</v>
      </c>
      <c r="G7585">
        <v>113.139999</v>
      </c>
      <c r="H7585">
        <v>0</v>
      </c>
    </row>
    <row r="7586" spans="1:8" x14ac:dyDescent="0.25">
      <c r="A7586" s="1">
        <v>44845</v>
      </c>
      <c r="B7586" s="1" t="str">
        <f t="shared" si="118"/>
        <v>2022M10</v>
      </c>
      <c r="C7586">
        <v>113.08000199999999</v>
      </c>
      <c r="D7586">
        <v>113.5</v>
      </c>
      <c r="E7586">
        <v>112.410004</v>
      </c>
      <c r="F7586">
        <v>113.220001</v>
      </c>
      <c r="G7586">
        <v>113.220001</v>
      </c>
      <c r="H7586">
        <v>0</v>
      </c>
    </row>
    <row r="7587" spans="1:8" x14ac:dyDescent="0.25">
      <c r="A7587" s="1">
        <v>44846</v>
      </c>
      <c r="B7587" s="1" t="str">
        <f t="shared" si="118"/>
        <v>2022M10</v>
      </c>
      <c r="C7587">
        <v>113.30999799999999</v>
      </c>
      <c r="D7587">
        <v>113.589996</v>
      </c>
      <c r="E7587">
        <v>113.050003</v>
      </c>
      <c r="F7587">
        <v>113.32</v>
      </c>
      <c r="G7587">
        <v>113.32</v>
      </c>
      <c r="H7587">
        <v>0</v>
      </c>
    </row>
    <row r="7588" spans="1:8" x14ac:dyDescent="0.25">
      <c r="A7588" s="1">
        <v>44847</v>
      </c>
      <c r="B7588" s="1" t="str">
        <f t="shared" si="118"/>
        <v>2022M10</v>
      </c>
      <c r="C7588">
        <v>113.239998</v>
      </c>
      <c r="D7588">
        <v>113.91999800000001</v>
      </c>
      <c r="E7588">
        <v>112.150002</v>
      </c>
      <c r="F7588">
        <v>112.360001</v>
      </c>
      <c r="G7588">
        <v>112.360001</v>
      </c>
      <c r="H7588">
        <v>0</v>
      </c>
    </row>
    <row r="7589" spans="1:8" x14ac:dyDescent="0.25">
      <c r="A7589" s="1">
        <v>44848</v>
      </c>
      <c r="B7589" s="1" t="str">
        <f t="shared" si="118"/>
        <v>2022M10</v>
      </c>
      <c r="C7589">
        <v>112.470001</v>
      </c>
      <c r="D7589">
        <v>113.41999800000001</v>
      </c>
      <c r="E7589">
        <v>112.160004</v>
      </c>
      <c r="F7589">
        <v>113.30999799999999</v>
      </c>
      <c r="G7589">
        <v>113.30999799999999</v>
      </c>
      <c r="H7589">
        <v>0</v>
      </c>
    </row>
    <row r="7590" spans="1:8" x14ac:dyDescent="0.25">
      <c r="A7590" s="1">
        <v>44851</v>
      </c>
      <c r="B7590" s="1" t="str">
        <f t="shared" si="118"/>
        <v>2022M10</v>
      </c>
      <c r="C7590">
        <v>113.220001</v>
      </c>
      <c r="D7590">
        <v>113.220001</v>
      </c>
      <c r="E7590">
        <v>111.91999800000001</v>
      </c>
      <c r="F7590">
        <v>112.040001</v>
      </c>
      <c r="G7590">
        <v>112.040001</v>
      </c>
      <c r="H7590">
        <v>0</v>
      </c>
    </row>
    <row r="7591" spans="1:8" x14ac:dyDescent="0.25">
      <c r="A7591" s="1">
        <v>44852</v>
      </c>
      <c r="B7591" s="1" t="str">
        <f t="shared" si="118"/>
        <v>2022M10</v>
      </c>
      <c r="C7591">
        <v>112.07</v>
      </c>
      <c r="D7591">
        <v>112.459999</v>
      </c>
      <c r="E7591">
        <v>111.769997</v>
      </c>
      <c r="F7591">
        <v>112.129997</v>
      </c>
      <c r="G7591">
        <v>112.129997</v>
      </c>
      <c r="H7591">
        <v>0</v>
      </c>
    </row>
    <row r="7592" spans="1:8" x14ac:dyDescent="0.25">
      <c r="A7592" s="1">
        <v>44853</v>
      </c>
      <c r="B7592" s="1" t="str">
        <f t="shared" si="118"/>
        <v>2022M10</v>
      </c>
      <c r="C7592">
        <v>111.91999800000001</v>
      </c>
      <c r="D7592">
        <v>113.099998</v>
      </c>
      <c r="E7592">
        <v>111.91999800000001</v>
      </c>
      <c r="F7592">
        <v>112.980003</v>
      </c>
      <c r="G7592">
        <v>112.980003</v>
      </c>
      <c r="H7592">
        <v>0</v>
      </c>
    </row>
    <row r="7593" spans="1:8" x14ac:dyDescent="0.25">
      <c r="A7593" s="1">
        <v>44854</v>
      </c>
      <c r="B7593" s="1" t="str">
        <f t="shared" si="118"/>
        <v>2022M10</v>
      </c>
      <c r="C7593">
        <v>112.989998</v>
      </c>
      <c r="D7593">
        <v>113.089996</v>
      </c>
      <c r="E7593">
        <v>112.16999800000001</v>
      </c>
      <c r="F7593">
        <v>112.879997</v>
      </c>
      <c r="G7593">
        <v>112.879997</v>
      </c>
      <c r="H7593">
        <v>0</v>
      </c>
    </row>
    <row r="7594" spans="1:8" x14ac:dyDescent="0.25">
      <c r="A7594" s="1">
        <v>44855</v>
      </c>
      <c r="B7594" s="1" t="str">
        <f t="shared" si="118"/>
        <v>2022M10</v>
      </c>
      <c r="C7594">
        <v>112.94000200000001</v>
      </c>
      <c r="D7594">
        <v>113.94000200000001</v>
      </c>
      <c r="E7594">
        <v>111.699997</v>
      </c>
      <c r="F7594">
        <v>112.010002</v>
      </c>
      <c r="G7594">
        <v>112.010002</v>
      </c>
      <c r="H7594">
        <v>0</v>
      </c>
    </row>
    <row r="7595" spans="1:8" x14ac:dyDescent="0.25">
      <c r="A7595" s="1">
        <v>44858</v>
      </c>
      <c r="B7595" s="1" t="str">
        <f t="shared" si="118"/>
        <v>2022M10</v>
      </c>
      <c r="C7595">
        <v>111.879997</v>
      </c>
      <c r="D7595">
        <v>112.529999</v>
      </c>
      <c r="E7595">
        <v>111.470001</v>
      </c>
      <c r="F7595">
        <v>111.989998</v>
      </c>
      <c r="G7595">
        <v>111.989998</v>
      </c>
      <c r="H7595">
        <v>0</v>
      </c>
    </row>
    <row r="7596" spans="1:8" x14ac:dyDescent="0.25">
      <c r="A7596" s="1">
        <v>44859</v>
      </c>
      <c r="B7596" s="1" t="str">
        <f t="shared" si="118"/>
        <v>2022M10</v>
      </c>
      <c r="C7596">
        <v>111.82</v>
      </c>
      <c r="D7596">
        <v>112.129997</v>
      </c>
      <c r="E7596">
        <v>110.760002</v>
      </c>
      <c r="F7596">
        <v>110.949997</v>
      </c>
      <c r="G7596">
        <v>110.949997</v>
      </c>
      <c r="H7596">
        <v>0</v>
      </c>
    </row>
    <row r="7597" spans="1:8" x14ac:dyDescent="0.25">
      <c r="A7597" s="1">
        <v>44860</v>
      </c>
      <c r="B7597" s="1" t="str">
        <f t="shared" si="118"/>
        <v>2022M10</v>
      </c>
      <c r="C7597">
        <v>110.959999</v>
      </c>
      <c r="D7597">
        <v>111.139999</v>
      </c>
      <c r="E7597">
        <v>109.629997</v>
      </c>
      <c r="F7597">
        <v>109.699997</v>
      </c>
      <c r="G7597">
        <v>109.699997</v>
      </c>
      <c r="H7597">
        <v>0</v>
      </c>
    </row>
    <row r="7598" spans="1:8" x14ac:dyDescent="0.25">
      <c r="A7598" s="1">
        <v>44861</v>
      </c>
      <c r="B7598" s="1" t="str">
        <f t="shared" si="118"/>
        <v>2022M10</v>
      </c>
      <c r="C7598">
        <v>109.620003</v>
      </c>
      <c r="D7598">
        <v>110.620003</v>
      </c>
      <c r="E7598">
        <v>109.540001</v>
      </c>
      <c r="F7598">
        <v>110.589996</v>
      </c>
      <c r="G7598">
        <v>110.589996</v>
      </c>
      <c r="H7598">
        <v>0</v>
      </c>
    </row>
    <row r="7599" spans="1:8" x14ac:dyDescent="0.25">
      <c r="A7599" s="1">
        <v>44862</v>
      </c>
      <c r="B7599" s="1" t="str">
        <f t="shared" si="118"/>
        <v>2022M10</v>
      </c>
      <c r="C7599">
        <v>110.5</v>
      </c>
      <c r="D7599">
        <v>111.040001</v>
      </c>
      <c r="E7599">
        <v>110.290001</v>
      </c>
      <c r="F7599">
        <v>110.66999800000001</v>
      </c>
      <c r="G7599">
        <v>110.66999800000001</v>
      </c>
      <c r="H7599">
        <v>0</v>
      </c>
    </row>
    <row r="7600" spans="1:8" x14ac:dyDescent="0.25">
      <c r="A7600" s="1">
        <v>44865</v>
      </c>
      <c r="B7600" s="1" t="str">
        <f t="shared" si="118"/>
        <v>2022M10</v>
      </c>
      <c r="C7600">
        <v>110.66999800000001</v>
      </c>
      <c r="D7600">
        <v>111.66999800000001</v>
      </c>
      <c r="E7600">
        <v>110.66999800000001</v>
      </c>
      <c r="F7600">
        <v>111.529999</v>
      </c>
      <c r="G7600">
        <v>111.529999</v>
      </c>
      <c r="H7600">
        <v>0</v>
      </c>
    </row>
    <row r="7601" spans="1:8" x14ac:dyDescent="0.25">
      <c r="A7601" s="1">
        <v>44866</v>
      </c>
      <c r="B7601" s="1" t="str">
        <f t="shared" si="118"/>
        <v>2022M11</v>
      </c>
      <c r="C7601">
        <v>111.519997</v>
      </c>
      <c r="D7601">
        <v>111.779999</v>
      </c>
      <c r="E7601">
        <v>110.720001</v>
      </c>
      <c r="F7601">
        <v>111.480003</v>
      </c>
      <c r="G7601">
        <v>111.480003</v>
      </c>
      <c r="H7601">
        <v>0</v>
      </c>
    </row>
    <row r="7602" spans="1:8" x14ac:dyDescent="0.25">
      <c r="A7602" s="1">
        <v>44867</v>
      </c>
      <c r="B7602" s="1" t="str">
        <f t="shared" si="118"/>
        <v>2022M11</v>
      </c>
      <c r="C7602">
        <v>111.540001</v>
      </c>
      <c r="D7602">
        <v>112.150002</v>
      </c>
      <c r="E7602">
        <v>110.43</v>
      </c>
      <c r="F7602">
        <v>111.349998</v>
      </c>
      <c r="G7602">
        <v>111.349998</v>
      </c>
      <c r="H7602">
        <v>0</v>
      </c>
    </row>
    <row r="7603" spans="1:8" x14ac:dyDescent="0.25">
      <c r="A7603" s="1">
        <v>44868</v>
      </c>
      <c r="B7603" s="1" t="str">
        <f t="shared" si="118"/>
        <v>2022M11</v>
      </c>
      <c r="C7603">
        <v>112.16999800000001</v>
      </c>
      <c r="D7603">
        <v>113.150002</v>
      </c>
      <c r="E7603">
        <v>111.82</v>
      </c>
      <c r="F7603">
        <v>112.93</v>
      </c>
      <c r="G7603">
        <v>112.93</v>
      </c>
      <c r="H7603">
        <v>0</v>
      </c>
    </row>
    <row r="7604" spans="1:8" x14ac:dyDescent="0.25">
      <c r="A7604" s="1">
        <v>44869</v>
      </c>
      <c r="B7604" s="1" t="str">
        <f t="shared" si="118"/>
        <v>2022M11</v>
      </c>
      <c r="C7604">
        <v>112.970001</v>
      </c>
      <c r="D7604">
        <v>112.989998</v>
      </c>
      <c r="E7604">
        <v>110.720001</v>
      </c>
      <c r="F7604">
        <v>110.879997</v>
      </c>
      <c r="G7604">
        <v>110.879997</v>
      </c>
      <c r="H7604">
        <v>0</v>
      </c>
    </row>
    <row r="7605" spans="1:8" x14ac:dyDescent="0.25">
      <c r="A7605" s="1">
        <v>44872</v>
      </c>
      <c r="B7605" s="1" t="str">
        <f t="shared" si="118"/>
        <v>2022M11</v>
      </c>
      <c r="C7605">
        <v>110.790001</v>
      </c>
      <c r="D7605">
        <v>111.269997</v>
      </c>
      <c r="E7605">
        <v>110.050003</v>
      </c>
      <c r="F7605">
        <v>110.120003</v>
      </c>
      <c r="G7605">
        <v>110.120003</v>
      </c>
      <c r="H7605">
        <v>0</v>
      </c>
    </row>
    <row r="7606" spans="1:8" x14ac:dyDescent="0.25">
      <c r="A7606" s="1">
        <v>44873</v>
      </c>
      <c r="B7606" s="1" t="str">
        <f t="shared" si="118"/>
        <v>2022M11</v>
      </c>
      <c r="C7606">
        <v>110.05999799999999</v>
      </c>
      <c r="D7606">
        <v>110.610001</v>
      </c>
      <c r="E7606">
        <v>109.370003</v>
      </c>
      <c r="F7606">
        <v>109.620003</v>
      </c>
      <c r="G7606">
        <v>109.620003</v>
      </c>
      <c r="H7606">
        <v>0</v>
      </c>
    </row>
    <row r="7607" spans="1:8" x14ac:dyDescent="0.25">
      <c r="A7607" s="1">
        <v>44874</v>
      </c>
      <c r="B7607" s="1" t="str">
        <f t="shared" si="118"/>
        <v>2022M11</v>
      </c>
      <c r="C7607">
        <v>109.650002</v>
      </c>
      <c r="D7607">
        <v>110.639999</v>
      </c>
      <c r="E7607">
        <v>109.449997</v>
      </c>
      <c r="F7607">
        <v>110.550003</v>
      </c>
      <c r="G7607">
        <v>110.550003</v>
      </c>
      <c r="H7607">
        <v>0</v>
      </c>
    </row>
    <row r="7608" spans="1:8" x14ac:dyDescent="0.25">
      <c r="A7608" s="1">
        <v>44875</v>
      </c>
      <c r="B7608" s="1" t="str">
        <f t="shared" si="118"/>
        <v>2022M11</v>
      </c>
      <c r="C7608">
        <v>110.300003</v>
      </c>
      <c r="D7608">
        <v>110.989998</v>
      </c>
      <c r="E7608">
        <v>107.709999</v>
      </c>
      <c r="F7608">
        <v>108.209999</v>
      </c>
      <c r="G7608">
        <v>108.209999</v>
      </c>
      <c r="H7608">
        <v>0</v>
      </c>
    </row>
    <row r="7609" spans="1:8" x14ac:dyDescent="0.25">
      <c r="A7609" s="1">
        <v>44876</v>
      </c>
      <c r="B7609" s="1" t="str">
        <f t="shared" si="118"/>
        <v>2022M11</v>
      </c>
      <c r="C7609">
        <v>108.239998</v>
      </c>
      <c r="D7609">
        <v>108.44000200000001</v>
      </c>
      <c r="E7609">
        <v>106.279999</v>
      </c>
      <c r="F7609">
        <v>106.290001</v>
      </c>
      <c r="G7609">
        <v>106.290001</v>
      </c>
      <c r="H7609">
        <v>0</v>
      </c>
    </row>
    <row r="7610" spans="1:8" x14ac:dyDescent="0.25">
      <c r="A7610" s="1">
        <v>44879</v>
      </c>
      <c r="B7610" s="1" t="str">
        <f t="shared" si="118"/>
        <v>2022M11</v>
      </c>
      <c r="C7610">
        <v>106.480003</v>
      </c>
      <c r="D7610">
        <v>107.269997</v>
      </c>
      <c r="E7610">
        <v>106.480003</v>
      </c>
      <c r="F7610">
        <v>106.660004</v>
      </c>
      <c r="G7610">
        <v>106.660004</v>
      </c>
      <c r="H7610">
        <v>0</v>
      </c>
    </row>
    <row r="7611" spans="1:8" x14ac:dyDescent="0.25">
      <c r="A7611" s="1">
        <v>44880</v>
      </c>
      <c r="B7611" s="1" t="str">
        <f t="shared" si="118"/>
        <v>2022M11</v>
      </c>
      <c r="C7611">
        <v>107</v>
      </c>
      <c r="D7611">
        <v>107.099998</v>
      </c>
      <c r="E7611">
        <v>105.339996</v>
      </c>
      <c r="F7611">
        <v>106.400002</v>
      </c>
      <c r="G7611">
        <v>106.400002</v>
      </c>
      <c r="H7611">
        <v>0</v>
      </c>
    </row>
    <row r="7612" spans="1:8" x14ac:dyDescent="0.25">
      <c r="A7612" s="1">
        <v>44881</v>
      </c>
      <c r="B7612" s="1" t="str">
        <f t="shared" si="118"/>
        <v>2022M11</v>
      </c>
      <c r="C7612">
        <v>106.58000199999999</v>
      </c>
      <c r="D7612">
        <v>106.779999</v>
      </c>
      <c r="E7612">
        <v>105.860001</v>
      </c>
      <c r="F7612">
        <v>106.279999</v>
      </c>
      <c r="G7612">
        <v>106.279999</v>
      </c>
      <c r="H7612">
        <v>0</v>
      </c>
    </row>
    <row r="7613" spans="1:8" x14ac:dyDescent="0.25">
      <c r="A7613" s="1">
        <v>44882</v>
      </c>
      <c r="B7613" s="1" t="str">
        <f t="shared" si="118"/>
        <v>2022M11</v>
      </c>
      <c r="C7613">
        <v>106.269997</v>
      </c>
      <c r="D7613">
        <v>107.239998</v>
      </c>
      <c r="E7613">
        <v>106.099998</v>
      </c>
      <c r="F7613">
        <v>106.69000200000001</v>
      </c>
      <c r="G7613">
        <v>106.69000200000001</v>
      </c>
      <c r="H7613">
        <v>0</v>
      </c>
    </row>
    <row r="7614" spans="1:8" x14ac:dyDescent="0.25">
      <c r="A7614" s="1">
        <v>44883</v>
      </c>
      <c r="B7614" s="1" t="str">
        <f t="shared" si="118"/>
        <v>2022M11</v>
      </c>
      <c r="C7614">
        <v>106.69000200000001</v>
      </c>
      <c r="D7614">
        <v>107.040001</v>
      </c>
      <c r="E7614">
        <v>106.339996</v>
      </c>
      <c r="F7614">
        <v>106.93</v>
      </c>
      <c r="G7614">
        <v>106.93</v>
      </c>
      <c r="H7614">
        <v>0</v>
      </c>
    </row>
    <row r="7615" spans="1:8" x14ac:dyDescent="0.25">
      <c r="A7615" s="1">
        <v>44886</v>
      </c>
      <c r="B7615" s="1" t="str">
        <f t="shared" si="118"/>
        <v>2022M11</v>
      </c>
      <c r="C7615">
        <v>106.970001</v>
      </c>
      <c r="D7615">
        <v>107.989998</v>
      </c>
      <c r="E7615">
        <v>106.889999</v>
      </c>
      <c r="F7615">
        <v>107.839996</v>
      </c>
      <c r="G7615">
        <v>107.839996</v>
      </c>
      <c r="H7615">
        <v>0</v>
      </c>
    </row>
    <row r="7616" spans="1:8" x14ac:dyDescent="0.25">
      <c r="A7616" s="1">
        <v>44887</v>
      </c>
      <c r="B7616" s="1" t="str">
        <f t="shared" si="118"/>
        <v>2022M11</v>
      </c>
      <c r="C7616">
        <v>107.699997</v>
      </c>
      <c r="D7616">
        <v>107.75</v>
      </c>
      <c r="E7616">
        <v>107.120003</v>
      </c>
      <c r="F7616">
        <v>107.220001</v>
      </c>
      <c r="G7616">
        <v>107.220001</v>
      </c>
      <c r="H7616">
        <v>0</v>
      </c>
    </row>
    <row r="7617" spans="1:8" x14ac:dyDescent="0.25">
      <c r="A7617" s="1">
        <v>44888</v>
      </c>
      <c r="B7617" s="1" t="str">
        <f t="shared" si="118"/>
        <v>2022M11</v>
      </c>
      <c r="C7617">
        <v>107.08000199999999</v>
      </c>
      <c r="D7617">
        <v>107.220001</v>
      </c>
      <c r="E7617">
        <v>106.029999</v>
      </c>
      <c r="F7617">
        <v>106.08000199999999</v>
      </c>
      <c r="G7617">
        <v>106.08000199999999</v>
      </c>
      <c r="H7617">
        <v>0</v>
      </c>
    </row>
    <row r="7618" spans="1:8" x14ac:dyDescent="0.25">
      <c r="A7618" s="1">
        <v>44890</v>
      </c>
      <c r="B7618" s="1" t="str">
        <f t="shared" si="118"/>
        <v>2022M11</v>
      </c>
      <c r="C7618">
        <v>105.959999</v>
      </c>
      <c r="D7618">
        <v>106.41999800000001</v>
      </c>
      <c r="E7618">
        <v>105.69000200000001</v>
      </c>
      <c r="F7618">
        <v>105.959999</v>
      </c>
      <c r="G7618">
        <v>105.959999</v>
      </c>
      <c r="H7618">
        <v>0</v>
      </c>
    </row>
    <row r="7619" spans="1:8" x14ac:dyDescent="0.25">
      <c r="A7619" s="1">
        <v>44893</v>
      </c>
      <c r="B7619" s="1" t="str">
        <f t="shared" ref="B7619:B7682" si="119">YEAR(A7619)&amp;"M"&amp;MONTH(A7619)</f>
        <v>2022M11</v>
      </c>
      <c r="C7619">
        <v>106.05999799999999</v>
      </c>
      <c r="D7619">
        <v>106.75</v>
      </c>
      <c r="E7619">
        <v>105.32</v>
      </c>
      <c r="F7619">
        <v>106.68</v>
      </c>
      <c r="G7619">
        <v>106.68</v>
      </c>
      <c r="H7619">
        <v>0</v>
      </c>
    </row>
    <row r="7620" spans="1:8" x14ac:dyDescent="0.25">
      <c r="A7620" s="1">
        <v>44894</v>
      </c>
      <c r="B7620" s="1" t="str">
        <f t="shared" si="119"/>
        <v>2022M11</v>
      </c>
      <c r="C7620">
        <v>106.57</v>
      </c>
      <c r="D7620">
        <v>106.879997</v>
      </c>
      <c r="E7620">
        <v>106.05999799999999</v>
      </c>
      <c r="F7620">
        <v>106.82</v>
      </c>
      <c r="G7620">
        <v>106.82</v>
      </c>
      <c r="H7620">
        <v>0</v>
      </c>
    </row>
    <row r="7621" spans="1:8" x14ac:dyDescent="0.25">
      <c r="A7621" s="1">
        <v>44895</v>
      </c>
      <c r="B7621" s="1" t="str">
        <f t="shared" si="119"/>
        <v>2022M11</v>
      </c>
      <c r="C7621">
        <v>106.720001</v>
      </c>
      <c r="D7621">
        <v>107.199997</v>
      </c>
      <c r="E7621">
        <v>105.779999</v>
      </c>
      <c r="F7621">
        <v>105.949997</v>
      </c>
      <c r="G7621">
        <v>105.949997</v>
      </c>
      <c r="H7621">
        <v>0</v>
      </c>
    </row>
    <row r="7622" spans="1:8" x14ac:dyDescent="0.25">
      <c r="A7622" s="1">
        <v>44896</v>
      </c>
      <c r="B7622" s="1" t="str">
        <f t="shared" si="119"/>
        <v>2022M12</v>
      </c>
      <c r="C7622">
        <v>105.699997</v>
      </c>
      <c r="D7622">
        <v>105.900002</v>
      </c>
      <c r="E7622">
        <v>104.660004</v>
      </c>
      <c r="F7622">
        <v>104.730003</v>
      </c>
      <c r="G7622">
        <v>104.730003</v>
      </c>
      <c r="H7622">
        <v>0</v>
      </c>
    </row>
    <row r="7623" spans="1:8" x14ac:dyDescent="0.25">
      <c r="A7623" s="1">
        <v>44897</v>
      </c>
      <c r="B7623" s="1" t="str">
        <f t="shared" si="119"/>
        <v>2022M12</v>
      </c>
      <c r="C7623">
        <v>104.82</v>
      </c>
      <c r="D7623">
        <v>105.589996</v>
      </c>
      <c r="E7623">
        <v>104.379997</v>
      </c>
      <c r="F7623">
        <v>104.550003</v>
      </c>
      <c r="G7623">
        <v>104.550003</v>
      </c>
      <c r="H7623">
        <v>0</v>
      </c>
    </row>
    <row r="7624" spans="1:8" x14ac:dyDescent="0.25">
      <c r="A7624" s="1">
        <v>44900</v>
      </c>
      <c r="B7624" s="1" t="str">
        <f t="shared" si="119"/>
        <v>2022M12</v>
      </c>
      <c r="C7624">
        <v>104.510002</v>
      </c>
      <c r="D7624">
        <v>105.400002</v>
      </c>
      <c r="E7624">
        <v>104.110001</v>
      </c>
      <c r="F7624">
        <v>105.290001</v>
      </c>
      <c r="G7624">
        <v>105.290001</v>
      </c>
      <c r="H7624">
        <v>0</v>
      </c>
    </row>
    <row r="7625" spans="1:8" x14ac:dyDescent="0.25">
      <c r="A7625" s="1">
        <v>44901</v>
      </c>
      <c r="B7625" s="1" t="str">
        <f t="shared" si="119"/>
        <v>2022M12</v>
      </c>
      <c r="C7625">
        <v>105.160004</v>
      </c>
      <c r="D7625">
        <v>105.629997</v>
      </c>
      <c r="E7625">
        <v>104.889999</v>
      </c>
      <c r="F7625">
        <v>105.58000199999999</v>
      </c>
      <c r="G7625">
        <v>105.58000199999999</v>
      </c>
      <c r="H7625">
        <v>0</v>
      </c>
    </row>
    <row r="7626" spans="1:8" x14ac:dyDescent="0.25">
      <c r="A7626" s="1">
        <v>44902</v>
      </c>
      <c r="B7626" s="1" t="str">
        <f t="shared" si="119"/>
        <v>2022M12</v>
      </c>
      <c r="C7626">
        <v>105.629997</v>
      </c>
      <c r="D7626">
        <v>105.82</v>
      </c>
      <c r="E7626">
        <v>104.879997</v>
      </c>
      <c r="F7626">
        <v>105.099998</v>
      </c>
      <c r="G7626">
        <v>105.099998</v>
      </c>
      <c r="H7626">
        <v>0</v>
      </c>
    </row>
    <row r="7627" spans="1:8" x14ac:dyDescent="0.25">
      <c r="A7627" s="1">
        <v>44903</v>
      </c>
      <c r="B7627" s="1" t="str">
        <f t="shared" si="119"/>
        <v>2022M12</v>
      </c>
      <c r="C7627">
        <v>105.199997</v>
      </c>
      <c r="D7627">
        <v>105.43</v>
      </c>
      <c r="E7627">
        <v>104.720001</v>
      </c>
      <c r="F7627">
        <v>104.769997</v>
      </c>
      <c r="G7627">
        <v>104.769997</v>
      </c>
      <c r="H7627">
        <v>0</v>
      </c>
    </row>
    <row r="7628" spans="1:8" x14ac:dyDescent="0.25">
      <c r="A7628" s="1">
        <v>44904</v>
      </c>
      <c r="B7628" s="1" t="str">
        <f t="shared" si="119"/>
        <v>2022M12</v>
      </c>
      <c r="C7628">
        <v>104.860001</v>
      </c>
      <c r="D7628">
        <v>105.139999</v>
      </c>
      <c r="E7628">
        <v>104.480003</v>
      </c>
      <c r="F7628">
        <v>104.80999799999999</v>
      </c>
      <c r="G7628">
        <v>104.80999799999999</v>
      </c>
      <c r="H7628">
        <v>0</v>
      </c>
    </row>
    <row r="7629" spans="1:8" x14ac:dyDescent="0.25">
      <c r="A7629" s="1">
        <v>44907</v>
      </c>
      <c r="B7629" s="1" t="str">
        <f t="shared" si="119"/>
        <v>2022M12</v>
      </c>
      <c r="C7629">
        <v>104.93</v>
      </c>
      <c r="D7629">
        <v>105.25</v>
      </c>
      <c r="E7629">
        <v>104.66999800000001</v>
      </c>
      <c r="F7629">
        <v>105.129997</v>
      </c>
      <c r="G7629">
        <v>105.129997</v>
      </c>
      <c r="H7629">
        <v>0</v>
      </c>
    </row>
    <row r="7630" spans="1:8" x14ac:dyDescent="0.25">
      <c r="A7630" s="1">
        <v>44908</v>
      </c>
      <c r="B7630" s="1" t="str">
        <f t="shared" si="119"/>
        <v>2022M12</v>
      </c>
      <c r="C7630">
        <v>104.989998</v>
      </c>
      <c r="D7630">
        <v>105.099998</v>
      </c>
      <c r="E7630">
        <v>103.589996</v>
      </c>
      <c r="F7630">
        <v>103.980003</v>
      </c>
      <c r="G7630">
        <v>103.980003</v>
      </c>
      <c r="H7630">
        <v>0</v>
      </c>
    </row>
    <row r="7631" spans="1:8" x14ac:dyDescent="0.25">
      <c r="A7631" s="1">
        <v>44909</v>
      </c>
      <c r="B7631" s="1" t="str">
        <f t="shared" si="119"/>
        <v>2022M12</v>
      </c>
      <c r="C7631">
        <v>104.07</v>
      </c>
      <c r="D7631">
        <v>104.160004</v>
      </c>
      <c r="E7631">
        <v>103.449997</v>
      </c>
      <c r="F7631">
        <v>103.769997</v>
      </c>
      <c r="G7631">
        <v>103.769997</v>
      </c>
      <c r="H7631">
        <v>0</v>
      </c>
    </row>
    <row r="7632" spans="1:8" x14ac:dyDescent="0.25">
      <c r="A7632" s="1">
        <v>44910</v>
      </c>
      <c r="B7632" s="1" t="str">
        <f t="shared" si="119"/>
        <v>2022M12</v>
      </c>
      <c r="C7632">
        <v>103.66999800000001</v>
      </c>
      <c r="D7632">
        <v>104.879997</v>
      </c>
      <c r="E7632">
        <v>103.540001</v>
      </c>
      <c r="F7632">
        <v>104.55999799999999</v>
      </c>
      <c r="G7632">
        <v>104.55999799999999</v>
      </c>
      <c r="H7632">
        <v>0</v>
      </c>
    </row>
    <row r="7633" spans="1:8" x14ac:dyDescent="0.25">
      <c r="A7633" s="1">
        <v>44911</v>
      </c>
      <c r="B7633" s="1" t="str">
        <f t="shared" si="119"/>
        <v>2022M12</v>
      </c>
      <c r="C7633">
        <v>104.449997</v>
      </c>
      <c r="D7633">
        <v>104.839996</v>
      </c>
      <c r="E7633">
        <v>104.209999</v>
      </c>
      <c r="F7633">
        <v>104.699997</v>
      </c>
      <c r="G7633">
        <v>104.699997</v>
      </c>
      <c r="H7633">
        <v>0</v>
      </c>
    </row>
    <row r="7634" spans="1:8" x14ac:dyDescent="0.25">
      <c r="A7634" s="1">
        <v>44914</v>
      </c>
      <c r="B7634" s="1" t="str">
        <f t="shared" si="119"/>
        <v>2022M12</v>
      </c>
      <c r="C7634">
        <v>104.839996</v>
      </c>
      <c r="D7634">
        <v>104.93</v>
      </c>
      <c r="E7634">
        <v>104.129997</v>
      </c>
      <c r="F7634">
        <v>104.720001</v>
      </c>
      <c r="G7634">
        <v>104.720001</v>
      </c>
      <c r="H7634">
        <v>0</v>
      </c>
    </row>
    <row r="7635" spans="1:8" x14ac:dyDescent="0.25">
      <c r="A7635" s="1">
        <v>44915</v>
      </c>
      <c r="B7635" s="1" t="str">
        <f t="shared" si="119"/>
        <v>2022M12</v>
      </c>
      <c r="C7635">
        <v>104.730003</v>
      </c>
      <c r="D7635">
        <v>104.790001</v>
      </c>
      <c r="E7635">
        <v>103.779999</v>
      </c>
      <c r="F7635">
        <v>103.970001</v>
      </c>
      <c r="G7635">
        <v>103.970001</v>
      </c>
      <c r="H7635">
        <v>0</v>
      </c>
    </row>
    <row r="7636" spans="1:8" x14ac:dyDescent="0.25">
      <c r="A7636" s="1">
        <v>44916</v>
      </c>
      <c r="B7636" s="1" t="str">
        <f t="shared" si="119"/>
        <v>2022M12</v>
      </c>
      <c r="C7636">
        <v>103.949997</v>
      </c>
      <c r="D7636">
        <v>104.379997</v>
      </c>
      <c r="E7636">
        <v>103.849998</v>
      </c>
      <c r="F7636">
        <v>104.160004</v>
      </c>
      <c r="G7636">
        <v>104.160004</v>
      </c>
      <c r="H7636">
        <v>0</v>
      </c>
    </row>
    <row r="7637" spans="1:8" x14ac:dyDescent="0.25">
      <c r="A7637" s="1">
        <v>44917</v>
      </c>
      <c r="B7637" s="1" t="str">
        <f t="shared" si="119"/>
        <v>2022M12</v>
      </c>
      <c r="C7637">
        <v>104.220001</v>
      </c>
      <c r="D7637">
        <v>104.599998</v>
      </c>
      <c r="E7637">
        <v>103.75</v>
      </c>
      <c r="F7637">
        <v>104.43</v>
      </c>
      <c r="G7637">
        <v>104.43</v>
      </c>
      <c r="H7637">
        <v>0</v>
      </c>
    </row>
    <row r="7638" spans="1:8" x14ac:dyDescent="0.25">
      <c r="A7638" s="1">
        <v>44918</v>
      </c>
      <c r="B7638" s="1" t="str">
        <f t="shared" si="119"/>
        <v>2022M12</v>
      </c>
      <c r="C7638">
        <v>104.389999</v>
      </c>
      <c r="D7638">
        <v>104.540001</v>
      </c>
      <c r="E7638">
        <v>104.120003</v>
      </c>
      <c r="F7638">
        <v>104.30999799999999</v>
      </c>
      <c r="G7638">
        <v>104.30999799999999</v>
      </c>
      <c r="H7638">
        <v>0</v>
      </c>
    </row>
    <row r="7639" spans="1:8" x14ac:dyDescent="0.25">
      <c r="A7639" s="1">
        <v>44922</v>
      </c>
      <c r="B7639" s="1" t="str">
        <f t="shared" si="119"/>
        <v>2022M12</v>
      </c>
      <c r="C7639">
        <v>104.120003</v>
      </c>
      <c r="D7639">
        <v>104.400002</v>
      </c>
      <c r="E7639">
        <v>103.889999</v>
      </c>
      <c r="F7639">
        <v>104.18</v>
      </c>
      <c r="G7639">
        <v>104.18</v>
      </c>
      <c r="H7639">
        <v>0</v>
      </c>
    </row>
    <row r="7640" spans="1:8" x14ac:dyDescent="0.25">
      <c r="A7640" s="1">
        <v>44923</v>
      </c>
      <c r="B7640" s="1" t="str">
        <f t="shared" si="119"/>
        <v>2022M12</v>
      </c>
      <c r="C7640">
        <v>104.33000199999999</v>
      </c>
      <c r="D7640">
        <v>104.55999799999999</v>
      </c>
      <c r="E7640">
        <v>103.849998</v>
      </c>
      <c r="F7640">
        <v>104.459999</v>
      </c>
      <c r="G7640">
        <v>104.459999</v>
      </c>
      <c r="H7640">
        <v>0</v>
      </c>
    </row>
    <row r="7641" spans="1:8" x14ac:dyDescent="0.25">
      <c r="A7641" s="1">
        <v>44924</v>
      </c>
      <c r="B7641" s="1" t="str">
        <f t="shared" si="119"/>
        <v>2022M12</v>
      </c>
      <c r="C7641">
        <v>104.370003</v>
      </c>
      <c r="D7641">
        <v>104.449997</v>
      </c>
      <c r="E7641">
        <v>103.779999</v>
      </c>
      <c r="F7641">
        <v>103.839996</v>
      </c>
      <c r="G7641">
        <v>103.839996</v>
      </c>
      <c r="H7641">
        <v>0</v>
      </c>
    </row>
    <row r="7642" spans="1:8" x14ac:dyDescent="0.25">
      <c r="A7642" s="1">
        <v>44925</v>
      </c>
      <c r="B7642" s="1" t="str">
        <f t="shared" si="119"/>
        <v>2022M12</v>
      </c>
      <c r="C7642">
        <v>103.949997</v>
      </c>
      <c r="D7642">
        <v>104.099998</v>
      </c>
      <c r="E7642">
        <v>103.389999</v>
      </c>
      <c r="F7642">
        <v>103.519997</v>
      </c>
      <c r="G7642">
        <v>103.519997</v>
      </c>
      <c r="H7642">
        <v>0</v>
      </c>
    </row>
    <row r="7643" spans="1:8" x14ac:dyDescent="0.25">
      <c r="A7643" s="1">
        <v>44929</v>
      </c>
      <c r="B7643" s="1" t="str">
        <f t="shared" si="119"/>
        <v>2023M1</v>
      </c>
      <c r="C7643">
        <v>103.660004</v>
      </c>
      <c r="D7643">
        <v>104.860001</v>
      </c>
      <c r="E7643">
        <v>103.470001</v>
      </c>
      <c r="F7643">
        <v>104.519997</v>
      </c>
      <c r="G7643">
        <v>104.519997</v>
      </c>
      <c r="H7643">
        <v>0</v>
      </c>
    </row>
    <row r="7644" spans="1:8" x14ac:dyDescent="0.25">
      <c r="A7644" s="1">
        <v>44930</v>
      </c>
      <c r="B7644" s="1" t="str">
        <f t="shared" si="119"/>
        <v>2023M1</v>
      </c>
      <c r="C7644">
        <v>104.58000199999999</v>
      </c>
      <c r="D7644">
        <v>104.599998</v>
      </c>
      <c r="E7644">
        <v>103.83000199999999</v>
      </c>
      <c r="F7644">
        <v>104.25</v>
      </c>
      <c r="G7644">
        <v>104.25</v>
      </c>
      <c r="H7644">
        <v>0</v>
      </c>
    </row>
    <row r="7645" spans="1:8" x14ac:dyDescent="0.25">
      <c r="A7645" s="1">
        <v>44931</v>
      </c>
      <c r="B7645" s="1" t="str">
        <f t="shared" si="119"/>
        <v>2023M1</v>
      </c>
      <c r="C7645">
        <v>104.07</v>
      </c>
      <c r="D7645">
        <v>105.269997</v>
      </c>
      <c r="E7645">
        <v>103.989998</v>
      </c>
      <c r="F7645">
        <v>105.040001</v>
      </c>
      <c r="G7645">
        <v>105.040001</v>
      </c>
      <c r="H7645">
        <v>0</v>
      </c>
    </row>
    <row r="7646" spans="1:8" x14ac:dyDescent="0.25">
      <c r="A7646" s="1">
        <v>44932</v>
      </c>
      <c r="B7646" s="1" t="str">
        <f t="shared" si="119"/>
        <v>2023M1</v>
      </c>
      <c r="C7646">
        <v>105.050003</v>
      </c>
      <c r="D7646">
        <v>105.629997</v>
      </c>
      <c r="E7646">
        <v>103.870003</v>
      </c>
      <c r="F7646">
        <v>103.879997</v>
      </c>
      <c r="G7646">
        <v>103.879997</v>
      </c>
      <c r="H7646">
        <v>0</v>
      </c>
    </row>
    <row r="7647" spans="1:8" x14ac:dyDescent="0.25">
      <c r="A7647" s="1">
        <v>44935</v>
      </c>
      <c r="B7647" s="1" t="str">
        <f t="shared" si="119"/>
        <v>2023M1</v>
      </c>
      <c r="C7647">
        <v>103.910004</v>
      </c>
      <c r="D7647">
        <v>103.94000200000001</v>
      </c>
      <c r="E7647">
        <v>102.94000200000001</v>
      </c>
      <c r="F7647">
        <v>103</v>
      </c>
      <c r="G7647">
        <v>103</v>
      </c>
      <c r="H7647">
        <v>0</v>
      </c>
    </row>
    <row r="7648" spans="1:8" x14ac:dyDescent="0.25">
      <c r="A7648" s="1">
        <v>44936</v>
      </c>
      <c r="B7648" s="1" t="str">
        <f t="shared" si="119"/>
        <v>2023M1</v>
      </c>
      <c r="C7648">
        <v>103.290001</v>
      </c>
      <c r="D7648">
        <v>103.489998</v>
      </c>
      <c r="E7648">
        <v>103.029999</v>
      </c>
      <c r="F7648">
        <v>103.239998</v>
      </c>
      <c r="G7648">
        <v>103.239998</v>
      </c>
      <c r="H7648">
        <v>0</v>
      </c>
    </row>
    <row r="7649" spans="1:8" x14ac:dyDescent="0.25">
      <c r="A7649" s="1">
        <v>44937</v>
      </c>
      <c r="B7649" s="1" t="str">
        <f t="shared" si="119"/>
        <v>2023M1</v>
      </c>
      <c r="C7649">
        <v>103.220001</v>
      </c>
      <c r="D7649">
        <v>103.480003</v>
      </c>
      <c r="E7649">
        <v>103.110001</v>
      </c>
      <c r="F7649">
        <v>103.19000200000001</v>
      </c>
      <c r="G7649">
        <v>103.19000200000001</v>
      </c>
      <c r="H7649">
        <v>0</v>
      </c>
    </row>
    <row r="7650" spans="1:8" x14ac:dyDescent="0.25">
      <c r="A7650" s="1">
        <v>44938</v>
      </c>
      <c r="B7650" s="1" t="str">
        <f t="shared" si="119"/>
        <v>2023M1</v>
      </c>
      <c r="C7650">
        <v>103.05999799999999</v>
      </c>
      <c r="D7650">
        <v>103.290001</v>
      </c>
      <c r="E7650">
        <v>102.08000199999999</v>
      </c>
      <c r="F7650">
        <v>102.25</v>
      </c>
      <c r="G7650">
        <v>102.25</v>
      </c>
      <c r="H7650">
        <v>0</v>
      </c>
    </row>
    <row r="7651" spans="1:8" x14ac:dyDescent="0.25">
      <c r="A7651" s="1">
        <v>44939</v>
      </c>
      <c r="B7651" s="1" t="str">
        <f t="shared" si="119"/>
        <v>2023M1</v>
      </c>
      <c r="C7651">
        <v>102.209999</v>
      </c>
      <c r="D7651">
        <v>102.650002</v>
      </c>
      <c r="E7651">
        <v>101.989998</v>
      </c>
      <c r="F7651">
        <v>102.199997</v>
      </c>
      <c r="G7651">
        <v>102.199997</v>
      </c>
      <c r="H7651">
        <v>0</v>
      </c>
    </row>
    <row r="7652" spans="1:8" x14ac:dyDescent="0.25">
      <c r="A7652" s="1">
        <v>44942</v>
      </c>
      <c r="B7652" s="1" t="str">
        <f t="shared" si="119"/>
        <v>2023M1</v>
      </c>
      <c r="C7652">
        <v>102.18</v>
      </c>
      <c r="D7652">
        <v>102.55999799999999</v>
      </c>
      <c r="E7652">
        <v>101.769997</v>
      </c>
      <c r="F7652">
        <v>102.370003</v>
      </c>
      <c r="G7652">
        <v>102.370003</v>
      </c>
      <c r="H7652">
        <v>0</v>
      </c>
    </row>
    <row r="7653" spans="1:8" x14ac:dyDescent="0.25">
      <c r="A7653" s="1">
        <v>44943</v>
      </c>
      <c r="B7653" s="1" t="str">
        <f t="shared" si="119"/>
        <v>2023M1</v>
      </c>
      <c r="C7653">
        <v>102.32</v>
      </c>
      <c r="D7653">
        <v>102.55999799999999</v>
      </c>
      <c r="E7653">
        <v>101.94000200000001</v>
      </c>
      <c r="F7653">
        <v>102.389999</v>
      </c>
      <c r="G7653">
        <v>102.389999</v>
      </c>
      <c r="H7653">
        <v>0</v>
      </c>
    </row>
    <row r="7654" spans="1:8" x14ac:dyDescent="0.25">
      <c r="A7654" s="1">
        <v>44944</v>
      </c>
      <c r="B7654" s="1" t="str">
        <f t="shared" si="119"/>
        <v>2023M1</v>
      </c>
      <c r="C7654">
        <v>102.470001</v>
      </c>
      <c r="D7654">
        <v>102.900002</v>
      </c>
      <c r="E7654">
        <v>101.529999</v>
      </c>
      <c r="F7654">
        <v>102.360001</v>
      </c>
      <c r="G7654">
        <v>102.360001</v>
      </c>
      <c r="H7654">
        <v>0</v>
      </c>
    </row>
    <row r="7655" spans="1:8" x14ac:dyDescent="0.25">
      <c r="A7655" s="1">
        <v>44945</v>
      </c>
      <c r="B7655" s="1" t="str">
        <f t="shared" si="119"/>
        <v>2023M1</v>
      </c>
      <c r="C7655">
        <v>102.379997</v>
      </c>
      <c r="D7655">
        <v>102.480003</v>
      </c>
      <c r="E7655">
        <v>101.989998</v>
      </c>
      <c r="F7655">
        <v>102.05999799999999</v>
      </c>
      <c r="G7655">
        <v>102.05999799999999</v>
      </c>
      <c r="H7655">
        <v>0</v>
      </c>
    </row>
    <row r="7656" spans="1:8" x14ac:dyDescent="0.25">
      <c r="A7656" s="1">
        <v>44946</v>
      </c>
      <c r="B7656" s="1" t="str">
        <f t="shared" si="119"/>
        <v>2023M1</v>
      </c>
      <c r="C7656">
        <v>102.08000199999999</v>
      </c>
      <c r="D7656">
        <v>102.550003</v>
      </c>
      <c r="E7656">
        <v>101.94000200000001</v>
      </c>
      <c r="F7656">
        <v>102.010002</v>
      </c>
      <c r="G7656">
        <v>102.010002</v>
      </c>
      <c r="H7656">
        <v>0</v>
      </c>
    </row>
    <row r="7657" spans="1:8" x14ac:dyDescent="0.25">
      <c r="A7657" s="1">
        <v>44949</v>
      </c>
      <c r="B7657" s="1" t="str">
        <f t="shared" si="119"/>
        <v>2023M1</v>
      </c>
      <c r="C7657">
        <v>101.989998</v>
      </c>
      <c r="D7657">
        <v>102.279999</v>
      </c>
      <c r="E7657">
        <v>101.589996</v>
      </c>
      <c r="F7657">
        <v>102.139999</v>
      </c>
      <c r="G7657">
        <v>102.139999</v>
      </c>
      <c r="H7657">
        <v>0</v>
      </c>
    </row>
    <row r="7658" spans="1:8" x14ac:dyDescent="0.25">
      <c r="A7658" s="1">
        <v>44950</v>
      </c>
      <c r="B7658" s="1" t="str">
        <f t="shared" si="119"/>
        <v>2023M1</v>
      </c>
      <c r="C7658">
        <v>101.989998</v>
      </c>
      <c r="D7658">
        <v>102.43</v>
      </c>
      <c r="E7658">
        <v>101.720001</v>
      </c>
      <c r="F7658">
        <v>101.91999800000001</v>
      </c>
      <c r="G7658">
        <v>101.91999800000001</v>
      </c>
      <c r="H7658">
        <v>0</v>
      </c>
    </row>
    <row r="7659" spans="1:8" x14ac:dyDescent="0.25">
      <c r="A7659" s="1">
        <v>44951</v>
      </c>
      <c r="B7659" s="1" t="str">
        <f t="shared" si="119"/>
        <v>2023M1</v>
      </c>
      <c r="C7659">
        <v>102.010002</v>
      </c>
      <c r="D7659">
        <v>102.120003</v>
      </c>
      <c r="E7659">
        <v>101.58000199999999</v>
      </c>
      <c r="F7659">
        <v>101.639999</v>
      </c>
      <c r="G7659">
        <v>101.639999</v>
      </c>
      <c r="H7659">
        <v>0</v>
      </c>
    </row>
    <row r="7660" spans="1:8" x14ac:dyDescent="0.25">
      <c r="A7660" s="1">
        <v>44952</v>
      </c>
      <c r="B7660" s="1" t="str">
        <f t="shared" si="119"/>
        <v>2023M1</v>
      </c>
      <c r="C7660">
        <v>101.58000199999999</v>
      </c>
      <c r="D7660">
        <v>102.18</v>
      </c>
      <c r="E7660">
        <v>101.5</v>
      </c>
      <c r="F7660">
        <v>101.839996</v>
      </c>
      <c r="G7660">
        <v>101.839996</v>
      </c>
      <c r="H7660">
        <v>0</v>
      </c>
    </row>
    <row r="7661" spans="1:8" x14ac:dyDescent="0.25">
      <c r="A7661" s="1">
        <v>44953</v>
      </c>
      <c r="B7661" s="1" t="str">
        <f t="shared" si="119"/>
        <v>2023M1</v>
      </c>
      <c r="C7661">
        <v>101.720001</v>
      </c>
      <c r="D7661">
        <v>102.19000200000001</v>
      </c>
      <c r="E7661">
        <v>101.68</v>
      </c>
      <c r="F7661">
        <v>101.93</v>
      </c>
      <c r="G7661">
        <v>101.93</v>
      </c>
      <c r="H7661">
        <v>0</v>
      </c>
    </row>
    <row r="7662" spans="1:8" x14ac:dyDescent="0.25">
      <c r="A7662" s="1">
        <v>44956</v>
      </c>
      <c r="B7662" s="1" t="str">
        <f t="shared" si="119"/>
        <v>2023M1</v>
      </c>
      <c r="C7662">
        <v>101.91999800000001</v>
      </c>
      <c r="D7662">
        <v>102.30999799999999</v>
      </c>
      <c r="E7662">
        <v>101.660004</v>
      </c>
      <c r="F7662">
        <v>102.279999</v>
      </c>
      <c r="G7662">
        <v>102.279999</v>
      </c>
      <c r="H7662">
        <v>0</v>
      </c>
    </row>
    <row r="7663" spans="1:8" x14ac:dyDescent="0.25">
      <c r="A7663" s="1">
        <v>44957</v>
      </c>
      <c r="B7663" s="1" t="str">
        <f t="shared" si="119"/>
        <v>2023M1</v>
      </c>
      <c r="C7663">
        <v>102.19000200000001</v>
      </c>
      <c r="D7663">
        <v>102.610001</v>
      </c>
      <c r="E7663">
        <v>102.010002</v>
      </c>
      <c r="F7663">
        <v>102.099998</v>
      </c>
      <c r="G7663">
        <v>102.099998</v>
      </c>
      <c r="H7663">
        <v>0</v>
      </c>
    </row>
    <row r="7664" spans="1:8" x14ac:dyDescent="0.25">
      <c r="A7664" s="1">
        <v>44958</v>
      </c>
      <c r="B7664" s="1" t="str">
        <f t="shared" si="119"/>
        <v>2023M2</v>
      </c>
      <c r="C7664">
        <v>102.099998</v>
      </c>
      <c r="D7664">
        <v>102.19000200000001</v>
      </c>
      <c r="E7664">
        <v>101.040001</v>
      </c>
      <c r="F7664">
        <v>101.220001</v>
      </c>
      <c r="G7664">
        <v>101.220001</v>
      </c>
      <c r="H7664">
        <v>0</v>
      </c>
    </row>
    <row r="7665" spans="1:8" x14ac:dyDescent="0.25">
      <c r="A7665" s="1">
        <v>44959</v>
      </c>
      <c r="B7665" s="1" t="str">
        <f t="shared" si="119"/>
        <v>2023M2</v>
      </c>
      <c r="C7665">
        <v>100.849998</v>
      </c>
      <c r="D7665">
        <v>101.910004</v>
      </c>
      <c r="E7665">
        <v>100.82</v>
      </c>
      <c r="F7665">
        <v>101.75</v>
      </c>
      <c r="G7665">
        <v>101.75</v>
      </c>
      <c r="H7665">
        <v>0</v>
      </c>
    </row>
    <row r="7666" spans="1:8" x14ac:dyDescent="0.25">
      <c r="A7666" s="1">
        <v>44960</v>
      </c>
      <c r="B7666" s="1" t="str">
        <f t="shared" si="119"/>
        <v>2023M2</v>
      </c>
      <c r="C7666">
        <v>101.83000199999999</v>
      </c>
      <c r="D7666">
        <v>103.010002</v>
      </c>
      <c r="E7666">
        <v>101.550003</v>
      </c>
      <c r="F7666">
        <v>102.91999800000001</v>
      </c>
      <c r="G7666">
        <v>102.91999800000001</v>
      </c>
      <c r="H7666">
        <v>0</v>
      </c>
    </row>
    <row r="7667" spans="1:8" x14ac:dyDescent="0.25">
      <c r="A7667" s="1">
        <v>44963</v>
      </c>
      <c r="B7667" s="1" t="str">
        <f t="shared" si="119"/>
        <v>2023M2</v>
      </c>
      <c r="C7667">
        <v>103.010002</v>
      </c>
      <c r="D7667">
        <v>103.769997</v>
      </c>
      <c r="E7667">
        <v>103.010002</v>
      </c>
      <c r="F7667">
        <v>103.620003</v>
      </c>
      <c r="G7667">
        <v>103.620003</v>
      </c>
      <c r="H7667">
        <v>0</v>
      </c>
    </row>
    <row r="7668" spans="1:8" x14ac:dyDescent="0.25">
      <c r="A7668" s="1">
        <v>44964</v>
      </c>
      <c r="B7668" s="1" t="str">
        <f t="shared" si="119"/>
        <v>2023M2</v>
      </c>
      <c r="C7668">
        <v>103.540001</v>
      </c>
      <c r="D7668">
        <v>103.959999</v>
      </c>
      <c r="E7668">
        <v>103</v>
      </c>
      <c r="F7668">
        <v>103.43</v>
      </c>
      <c r="G7668">
        <v>103.43</v>
      </c>
      <c r="H7668">
        <v>0</v>
      </c>
    </row>
    <row r="7669" spans="1:8" x14ac:dyDescent="0.25">
      <c r="A7669" s="1">
        <v>44965</v>
      </c>
      <c r="B7669" s="1" t="str">
        <f t="shared" si="119"/>
        <v>2023M2</v>
      </c>
      <c r="C7669">
        <v>103.269997</v>
      </c>
      <c r="D7669">
        <v>103.519997</v>
      </c>
      <c r="E7669">
        <v>103</v>
      </c>
      <c r="F7669">
        <v>103.410004</v>
      </c>
      <c r="G7669">
        <v>103.410004</v>
      </c>
      <c r="H7669">
        <v>0</v>
      </c>
    </row>
    <row r="7670" spans="1:8" x14ac:dyDescent="0.25">
      <c r="A7670" s="1">
        <v>44966</v>
      </c>
      <c r="B7670" s="1" t="str">
        <f t="shared" si="119"/>
        <v>2023M2</v>
      </c>
      <c r="C7670">
        <v>103.43</v>
      </c>
      <c r="D7670">
        <v>103.550003</v>
      </c>
      <c r="E7670">
        <v>102.639999</v>
      </c>
      <c r="F7670">
        <v>103.220001</v>
      </c>
      <c r="G7670">
        <v>103.220001</v>
      </c>
      <c r="H7670">
        <v>0</v>
      </c>
    </row>
    <row r="7671" spans="1:8" x14ac:dyDescent="0.25">
      <c r="A7671" s="1">
        <v>44967</v>
      </c>
      <c r="B7671" s="1" t="str">
        <f t="shared" si="119"/>
        <v>2023M2</v>
      </c>
      <c r="C7671">
        <v>103.260002</v>
      </c>
      <c r="D7671">
        <v>103.68</v>
      </c>
      <c r="E7671">
        <v>102.900002</v>
      </c>
      <c r="F7671">
        <v>103.629997</v>
      </c>
      <c r="G7671">
        <v>103.629997</v>
      </c>
      <c r="H7671">
        <v>0</v>
      </c>
    </row>
    <row r="7672" spans="1:8" x14ac:dyDescent="0.25">
      <c r="A7672" s="1">
        <v>44970</v>
      </c>
      <c r="B7672" s="1" t="str">
        <f t="shared" si="119"/>
        <v>2023M2</v>
      </c>
      <c r="C7672">
        <v>103.58000199999999</v>
      </c>
      <c r="D7672">
        <v>103.839996</v>
      </c>
      <c r="E7672">
        <v>103.239998</v>
      </c>
      <c r="F7672">
        <v>103.349998</v>
      </c>
      <c r="G7672">
        <v>103.349998</v>
      </c>
      <c r="H7672">
        <v>0</v>
      </c>
    </row>
    <row r="7673" spans="1:8" x14ac:dyDescent="0.25">
      <c r="A7673" s="1">
        <v>44971</v>
      </c>
      <c r="B7673" s="1" t="str">
        <f t="shared" si="119"/>
        <v>2023M2</v>
      </c>
      <c r="C7673">
        <v>103.220001</v>
      </c>
      <c r="D7673">
        <v>103.519997</v>
      </c>
      <c r="E7673">
        <v>102.589996</v>
      </c>
      <c r="F7673">
        <v>103.230003</v>
      </c>
      <c r="G7673">
        <v>103.230003</v>
      </c>
      <c r="H7673">
        <v>0</v>
      </c>
    </row>
    <row r="7674" spans="1:8" x14ac:dyDescent="0.25">
      <c r="A7674" s="1">
        <v>44972</v>
      </c>
      <c r="B7674" s="1" t="str">
        <f t="shared" si="119"/>
        <v>2023M2</v>
      </c>
      <c r="C7674">
        <v>103.209999</v>
      </c>
      <c r="D7674">
        <v>104.110001</v>
      </c>
      <c r="E7674">
        <v>103.160004</v>
      </c>
      <c r="F7674">
        <v>103.91999800000001</v>
      </c>
      <c r="G7674">
        <v>103.91999800000001</v>
      </c>
      <c r="H7674">
        <v>0</v>
      </c>
    </row>
    <row r="7675" spans="1:8" x14ac:dyDescent="0.25">
      <c r="A7675" s="1">
        <v>44973</v>
      </c>
      <c r="B7675" s="1" t="str">
        <f t="shared" si="119"/>
        <v>2023M2</v>
      </c>
      <c r="C7675">
        <v>103.879997</v>
      </c>
      <c r="D7675">
        <v>104.230003</v>
      </c>
      <c r="E7675">
        <v>103.529999</v>
      </c>
      <c r="F7675">
        <v>103.860001</v>
      </c>
      <c r="G7675">
        <v>103.860001</v>
      </c>
      <c r="H7675">
        <v>0</v>
      </c>
    </row>
    <row r="7676" spans="1:8" x14ac:dyDescent="0.25">
      <c r="A7676" s="1">
        <v>44974</v>
      </c>
      <c r="B7676" s="1" t="str">
        <f t="shared" si="119"/>
        <v>2023M2</v>
      </c>
      <c r="C7676">
        <v>104.199997</v>
      </c>
      <c r="D7676">
        <v>104.66999800000001</v>
      </c>
      <c r="E7676">
        <v>103.839996</v>
      </c>
      <c r="F7676">
        <v>103.860001</v>
      </c>
      <c r="G7676">
        <v>103.860001</v>
      </c>
      <c r="H7676">
        <v>0</v>
      </c>
    </row>
    <row r="7677" spans="1:8" x14ac:dyDescent="0.25">
      <c r="A7677" s="1">
        <v>44978</v>
      </c>
      <c r="B7677" s="1" t="str">
        <f t="shared" si="119"/>
        <v>2023M2</v>
      </c>
      <c r="C7677">
        <v>103.910004</v>
      </c>
      <c r="D7677">
        <v>104.260002</v>
      </c>
      <c r="E7677">
        <v>103.769997</v>
      </c>
      <c r="F7677">
        <v>104.18</v>
      </c>
      <c r="G7677">
        <v>104.18</v>
      </c>
      <c r="H7677">
        <v>0</v>
      </c>
    </row>
    <row r="7678" spans="1:8" x14ac:dyDescent="0.25">
      <c r="A7678" s="1">
        <v>44979</v>
      </c>
      <c r="B7678" s="1" t="str">
        <f t="shared" si="119"/>
        <v>2023M2</v>
      </c>
      <c r="C7678">
        <v>104.129997</v>
      </c>
      <c r="D7678">
        <v>104.599998</v>
      </c>
      <c r="E7678">
        <v>104.010002</v>
      </c>
      <c r="F7678">
        <v>104.589996</v>
      </c>
      <c r="G7678">
        <v>104.589996</v>
      </c>
      <c r="H7678">
        <v>0</v>
      </c>
    </row>
    <row r="7679" spans="1:8" x14ac:dyDescent="0.25">
      <c r="A7679" s="1">
        <v>44980</v>
      </c>
      <c r="B7679" s="1" t="str">
        <f t="shared" si="119"/>
        <v>2023M2</v>
      </c>
      <c r="C7679">
        <v>104.5</v>
      </c>
      <c r="D7679">
        <v>104.779999</v>
      </c>
      <c r="E7679">
        <v>104.30999799999999</v>
      </c>
      <c r="F7679">
        <v>104.599998</v>
      </c>
      <c r="G7679">
        <v>104.599998</v>
      </c>
      <c r="H7679">
        <v>0</v>
      </c>
    </row>
    <row r="7680" spans="1:8" x14ac:dyDescent="0.25">
      <c r="A7680" s="1">
        <v>44981</v>
      </c>
      <c r="B7680" s="1" t="str">
        <f t="shared" si="119"/>
        <v>2023M2</v>
      </c>
      <c r="C7680">
        <v>104.55999799999999</v>
      </c>
      <c r="D7680">
        <v>105.32</v>
      </c>
      <c r="E7680">
        <v>104.41999800000001</v>
      </c>
      <c r="F7680">
        <v>105.209999</v>
      </c>
      <c r="G7680">
        <v>105.209999</v>
      </c>
      <c r="H7680">
        <v>0</v>
      </c>
    </row>
    <row r="7681" spans="1:8" x14ac:dyDescent="0.25">
      <c r="A7681" s="1">
        <v>44984</v>
      </c>
      <c r="B7681" s="1" t="str">
        <f t="shared" si="119"/>
        <v>2023M2</v>
      </c>
      <c r="C7681">
        <v>105.260002</v>
      </c>
      <c r="D7681">
        <v>105.360001</v>
      </c>
      <c r="E7681">
        <v>104.550003</v>
      </c>
      <c r="F7681">
        <v>104.66999800000001</v>
      </c>
      <c r="G7681">
        <v>104.66999800000001</v>
      </c>
      <c r="H7681">
        <v>0</v>
      </c>
    </row>
    <row r="7682" spans="1:8" x14ac:dyDescent="0.25">
      <c r="A7682" s="1">
        <v>44985</v>
      </c>
      <c r="B7682" s="1" t="str">
        <f t="shared" si="119"/>
        <v>2023M2</v>
      </c>
      <c r="C7682">
        <v>104.629997</v>
      </c>
      <c r="D7682">
        <v>105</v>
      </c>
      <c r="E7682">
        <v>104.41999800000001</v>
      </c>
      <c r="F7682">
        <v>104.870003</v>
      </c>
      <c r="G7682">
        <v>104.870003</v>
      </c>
      <c r="H7682">
        <v>0</v>
      </c>
    </row>
  </sheetData>
  <autoFilter ref="A1:H7682" xr:uid="{99A5505F-C94B-40B0-BA5A-A774F5BE43F6}">
    <sortState xmlns:xlrd2="http://schemas.microsoft.com/office/spreadsheetml/2017/richdata2" ref="A2:H7682">
      <sortCondition ref="A5:A768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F5A0-0ED7-429F-BEB3-6A58948D71D5}">
  <dimension ref="A1:C1010"/>
  <sheetViews>
    <sheetView workbookViewId="0">
      <selection activeCell="B1" sqref="B1:B2"/>
    </sheetView>
  </sheetViews>
  <sheetFormatPr defaultRowHeight="15" x14ac:dyDescent="0.25"/>
  <cols>
    <col min="1" max="1" width="9.7109375" bestFit="1" customWidth="1"/>
    <col min="2" max="2" width="12.28515625" bestFit="1" customWidth="1"/>
    <col min="3" max="3" width="8.140625" bestFit="1" customWidth="1"/>
  </cols>
  <sheetData>
    <row r="1" spans="1:3" x14ac:dyDescent="0.25">
      <c r="A1" t="s">
        <v>427</v>
      </c>
      <c r="B1" t="s">
        <v>435</v>
      </c>
      <c r="C1" t="s">
        <v>426</v>
      </c>
    </row>
    <row r="2" spans="1:3" x14ac:dyDescent="0.25">
      <c r="A2" s="1">
        <v>14246</v>
      </c>
      <c r="B2" s="1" t="str">
        <f>YEAR(A2)&amp;"M"&amp;MONTH(A2)</f>
        <v>1939M1</v>
      </c>
      <c r="C2">
        <v>29923</v>
      </c>
    </row>
    <row r="3" spans="1:3" x14ac:dyDescent="0.25">
      <c r="A3" s="1">
        <v>14277</v>
      </c>
      <c r="B3" s="1" t="str">
        <f t="shared" ref="B3:B66" si="0">YEAR(A3)&amp;"M"&amp;MONTH(A3)</f>
        <v>1939M2</v>
      </c>
      <c r="C3">
        <v>30100</v>
      </c>
    </row>
    <row r="4" spans="1:3" x14ac:dyDescent="0.25">
      <c r="A4" s="1">
        <v>14305</v>
      </c>
      <c r="B4" s="1" t="str">
        <f t="shared" si="0"/>
        <v>1939M3</v>
      </c>
      <c r="C4">
        <v>30280</v>
      </c>
    </row>
    <row r="5" spans="1:3" x14ac:dyDescent="0.25">
      <c r="A5" s="1">
        <v>14336</v>
      </c>
      <c r="B5" s="1" t="str">
        <f t="shared" si="0"/>
        <v>1939M4</v>
      </c>
      <c r="C5">
        <v>30094</v>
      </c>
    </row>
    <row r="6" spans="1:3" x14ac:dyDescent="0.25">
      <c r="A6" s="1">
        <v>14366</v>
      </c>
      <c r="B6" s="1" t="str">
        <f t="shared" si="0"/>
        <v>1939M5</v>
      </c>
      <c r="C6">
        <v>30299</v>
      </c>
    </row>
    <row r="7" spans="1:3" x14ac:dyDescent="0.25">
      <c r="A7" s="1">
        <v>14397</v>
      </c>
      <c r="B7" s="1" t="str">
        <f t="shared" si="0"/>
        <v>1939M6</v>
      </c>
      <c r="C7">
        <v>30502</v>
      </c>
    </row>
    <row r="8" spans="1:3" x14ac:dyDescent="0.25">
      <c r="A8" s="1">
        <v>14427</v>
      </c>
      <c r="B8" s="1" t="str">
        <f t="shared" si="0"/>
        <v>1939M7</v>
      </c>
      <c r="C8">
        <v>30419</v>
      </c>
    </row>
    <row r="9" spans="1:3" x14ac:dyDescent="0.25">
      <c r="A9" s="1">
        <v>14458</v>
      </c>
      <c r="B9" s="1" t="str">
        <f t="shared" si="0"/>
        <v>1939M8</v>
      </c>
      <c r="C9">
        <v>30663</v>
      </c>
    </row>
    <row r="10" spans="1:3" x14ac:dyDescent="0.25">
      <c r="A10" s="1">
        <v>14489</v>
      </c>
      <c r="B10" s="1" t="str">
        <f t="shared" si="0"/>
        <v>1939M9</v>
      </c>
      <c r="C10">
        <v>31031</v>
      </c>
    </row>
    <row r="11" spans="1:3" x14ac:dyDescent="0.25">
      <c r="A11" s="1">
        <v>14519</v>
      </c>
      <c r="B11" s="1" t="str">
        <f t="shared" si="0"/>
        <v>1939M10</v>
      </c>
      <c r="C11">
        <v>31411</v>
      </c>
    </row>
    <row r="12" spans="1:3" x14ac:dyDescent="0.25">
      <c r="A12" s="1">
        <v>14550</v>
      </c>
      <c r="B12" s="1" t="str">
        <f t="shared" si="0"/>
        <v>1939M11</v>
      </c>
      <c r="C12">
        <v>31470</v>
      </c>
    </row>
    <row r="13" spans="1:3" x14ac:dyDescent="0.25">
      <c r="A13" s="1">
        <v>14580</v>
      </c>
      <c r="B13" s="1" t="str">
        <f t="shared" si="0"/>
        <v>1939M12</v>
      </c>
      <c r="C13">
        <v>31542</v>
      </c>
    </row>
    <row r="14" spans="1:3" x14ac:dyDescent="0.25">
      <c r="A14" s="1">
        <v>14611</v>
      </c>
      <c r="B14" s="1" t="str">
        <f t="shared" si="0"/>
        <v>1940M1</v>
      </c>
      <c r="C14">
        <v>31603</v>
      </c>
    </row>
    <row r="15" spans="1:3" x14ac:dyDescent="0.25">
      <c r="A15" s="1">
        <v>14642</v>
      </c>
      <c r="B15" s="1" t="str">
        <f t="shared" si="0"/>
        <v>1940M2</v>
      </c>
      <c r="C15">
        <v>31715</v>
      </c>
    </row>
    <row r="16" spans="1:3" x14ac:dyDescent="0.25">
      <c r="A16" s="1">
        <v>14671</v>
      </c>
      <c r="B16" s="1" t="str">
        <f t="shared" si="0"/>
        <v>1940M3</v>
      </c>
      <c r="C16">
        <v>31825</v>
      </c>
    </row>
    <row r="17" spans="1:3" x14ac:dyDescent="0.25">
      <c r="A17" s="1">
        <v>14702</v>
      </c>
      <c r="B17" s="1" t="str">
        <f t="shared" si="0"/>
        <v>1940M4</v>
      </c>
      <c r="C17">
        <v>31701</v>
      </c>
    </row>
    <row r="18" spans="1:3" x14ac:dyDescent="0.25">
      <c r="A18" s="1">
        <v>14732</v>
      </c>
      <c r="B18" s="1" t="str">
        <f t="shared" si="0"/>
        <v>1940M5</v>
      </c>
      <c r="C18">
        <v>31879</v>
      </c>
    </row>
    <row r="19" spans="1:3" x14ac:dyDescent="0.25">
      <c r="A19" s="1">
        <v>14763</v>
      </c>
      <c r="B19" s="1" t="str">
        <f t="shared" si="0"/>
        <v>1940M6</v>
      </c>
      <c r="C19">
        <v>31977</v>
      </c>
    </row>
    <row r="20" spans="1:3" x14ac:dyDescent="0.25">
      <c r="A20" s="1">
        <v>14793</v>
      </c>
      <c r="B20" s="1" t="str">
        <f t="shared" si="0"/>
        <v>1940M7</v>
      </c>
      <c r="C20">
        <v>31942</v>
      </c>
    </row>
    <row r="21" spans="1:3" x14ac:dyDescent="0.25">
      <c r="A21" s="1">
        <v>14824</v>
      </c>
      <c r="B21" s="1" t="str">
        <f t="shared" si="0"/>
        <v>1940M8</v>
      </c>
      <c r="C21">
        <v>32352</v>
      </c>
    </row>
    <row r="22" spans="1:3" x14ac:dyDescent="0.25">
      <c r="A22" s="1">
        <v>14855</v>
      </c>
      <c r="B22" s="1" t="str">
        <f t="shared" si="0"/>
        <v>1940M9</v>
      </c>
      <c r="C22">
        <v>32810</v>
      </c>
    </row>
    <row r="23" spans="1:3" x14ac:dyDescent="0.25">
      <c r="A23" s="1">
        <v>14885</v>
      </c>
      <c r="B23" s="1" t="str">
        <f t="shared" si="0"/>
        <v>1940M10</v>
      </c>
      <c r="C23">
        <v>33267</v>
      </c>
    </row>
    <row r="24" spans="1:3" x14ac:dyDescent="0.25">
      <c r="A24" s="1">
        <v>14916</v>
      </c>
      <c r="B24" s="1" t="str">
        <f t="shared" si="0"/>
        <v>1940M11</v>
      </c>
      <c r="C24">
        <v>33669</v>
      </c>
    </row>
    <row r="25" spans="1:3" x14ac:dyDescent="0.25">
      <c r="A25" s="1">
        <v>14946</v>
      </c>
      <c r="B25" s="1" t="str">
        <f t="shared" si="0"/>
        <v>1940M12</v>
      </c>
      <c r="C25">
        <v>34174</v>
      </c>
    </row>
    <row r="26" spans="1:3" x14ac:dyDescent="0.25">
      <c r="A26" s="1">
        <v>14977</v>
      </c>
      <c r="B26" s="1" t="str">
        <f t="shared" si="0"/>
        <v>1941M1</v>
      </c>
      <c r="C26">
        <v>34481</v>
      </c>
    </row>
    <row r="27" spans="1:3" x14ac:dyDescent="0.25">
      <c r="A27" s="1">
        <v>15008</v>
      </c>
      <c r="B27" s="1" t="str">
        <f t="shared" si="0"/>
        <v>1941M2</v>
      </c>
      <c r="C27">
        <v>34843</v>
      </c>
    </row>
    <row r="28" spans="1:3" x14ac:dyDescent="0.25">
      <c r="A28" s="1">
        <v>15036</v>
      </c>
      <c r="B28" s="1" t="str">
        <f t="shared" si="0"/>
        <v>1941M3</v>
      </c>
      <c r="C28">
        <v>35092</v>
      </c>
    </row>
    <row r="29" spans="1:3" x14ac:dyDescent="0.25">
      <c r="A29" s="1">
        <v>15067</v>
      </c>
      <c r="B29" s="1" t="str">
        <f t="shared" si="0"/>
        <v>1941M4</v>
      </c>
      <c r="C29">
        <v>35468</v>
      </c>
    </row>
    <row r="30" spans="1:3" x14ac:dyDescent="0.25">
      <c r="A30" s="1">
        <v>15097</v>
      </c>
      <c r="B30" s="1" t="str">
        <f t="shared" si="0"/>
        <v>1941M5</v>
      </c>
      <c r="C30">
        <v>36182</v>
      </c>
    </row>
    <row r="31" spans="1:3" x14ac:dyDescent="0.25">
      <c r="A31" s="1">
        <v>15128</v>
      </c>
      <c r="B31" s="1" t="str">
        <f t="shared" si="0"/>
        <v>1941M6</v>
      </c>
      <c r="C31">
        <v>36650</v>
      </c>
    </row>
    <row r="32" spans="1:3" x14ac:dyDescent="0.25">
      <c r="A32" s="1">
        <v>15158</v>
      </c>
      <c r="B32" s="1" t="str">
        <f t="shared" si="0"/>
        <v>1941M7</v>
      </c>
      <c r="C32">
        <v>37137</v>
      </c>
    </row>
    <row r="33" spans="1:3" x14ac:dyDescent="0.25">
      <c r="A33" s="1">
        <v>15189</v>
      </c>
      <c r="B33" s="1" t="str">
        <f t="shared" si="0"/>
        <v>1941M8</v>
      </c>
      <c r="C33">
        <v>37544</v>
      </c>
    </row>
    <row r="34" spans="1:3" x14ac:dyDescent="0.25">
      <c r="A34" s="1">
        <v>15220</v>
      </c>
      <c r="B34" s="1" t="str">
        <f t="shared" si="0"/>
        <v>1941M9</v>
      </c>
      <c r="C34">
        <v>37835</v>
      </c>
    </row>
    <row r="35" spans="1:3" x14ac:dyDescent="0.25">
      <c r="A35" s="1">
        <v>15250</v>
      </c>
      <c r="B35" s="1" t="str">
        <f t="shared" si="0"/>
        <v>1941M10</v>
      </c>
      <c r="C35">
        <v>37949</v>
      </c>
    </row>
    <row r="36" spans="1:3" x14ac:dyDescent="0.25">
      <c r="A36" s="1">
        <v>15281</v>
      </c>
      <c r="B36" s="1" t="str">
        <f t="shared" si="0"/>
        <v>1941M11</v>
      </c>
      <c r="C36">
        <v>38024</v>
      </c>
    </row>
    <row r="37" spans="1:3" x14ac:dyDescent="0.25">
      <c r="A37" s="1">
        <v>15311</v>
      </c>
      <c r="B37" s="1" t="str">
        <f t="shared" si="0"/>
        <v>1941M12</v>
      </c>
      <c r="C37">
        <v>38104</v>
      </c>
    </row>
    <row r="38" spans="1:3" x14ac:dyDescent="0.25">
      <c r="A38" s="1">
        <v>15342</v>
      </c>
      <c r="B38" s="1" t="str">
        <f t="shared" si="0"/>
        <v>1942M1</v>
      </c>
      <c r="C38">
        <v>38347</v>
      </c>
    </row>
    <row r="39" spans="1:3" x14ac:dyDescent="0.25">
      <c r="A39" s="1">
        <v>15373</v>
      </c>
      <c r="B39" s="1" t="str">
        <f t="shared" si="0"/>
        <v>1942M2</v>
      </c>
      <c r="C39">
        <v>38512</v>
      </c>
    </row>
    <row r="40" spans="1:3" x14ac:dyDescent="0.25">
      <c r="A40" s="1">
        <v>15401</v>
      </c>
      <c r="B40" s="1" t="str">
        <f t="shared" si="0"/>
        <v>1942M3</v>
      </c>
      <c r="C40">
        <v>38935</v>
      </c>
    </row>
    <row r="41" spans="1:3" x14ac:dyDescent="0.25">
      <c r="A41" s="1">
        <v>15432</v>
      </c>
      <c r="B41" s="1" t="str">
        <f t="shared" si="0"/>
        <v>1942M4</v>
      </c>
      <c r="C41">
        <v>39352</v>
      </c>
    </row>
    <row r="42" spans="1:3" x14ac:dyDescent="0.25">
      <c r="A42" s="1">
        <v>15462</v>
      </c>
      <c r="B42" s="1" t="str">
        <f t="shared" si="0"/>
        <v>1942M5</v>
      </c>
      <c r="C42">
        <v>39771</v>
      </c>
    </row>
    <row r="43" spans="1:3" x14ac:dyDescent="0.25">
      <c r="A43" s="1">
        <v>15493</v>
      </c>
      <c r="B43" s="1" t="str">
        <f t="shared" si="0"/>
        <v>1942M6</v>
      </c>
      <c r="C43">
        <v>40029</v>
      </c>
    </row>
    <row r="44" spans="1:3" x14ac:dyDescent="0.25">
      <c r="A44" s="1">
        <v>15523</v>
      </c>
      <c r="B44" s="1" t="str">
        <f t="shared" si="0"/>
        <v>1942M7</v>
      </c>
      <c r="C44">
        <v>40472</v>
      </c>
    </row>
    <row r="45" spans="1:3" x14ac:dyDescent="0.25">
      <c r="A45" s="1">
        <v>15554</v>
      </c>
      <c r="B45" s="1" t="str">
        <f t="shared" si="0"/>
        <v>1942M8</v>
      </c>
      <c r="C45">
        <v>40988</v>
      </c>
    </row>
    <row r="46" spans="1:3" x14ac:dyDescent="0.25">
      <c r="A46" s="1">
        <v>15585</v>
      </c>
      <c r="B46" s="1" t="str">
        <f t="shared" si="0"/>
        <v>1942M9</v>
      </c>
      <c r="C46">
        <v>41259</v>
      </c>
    </row>
    <row r="47" spans="1:3" x14ac:dyDescent="0.25">
      <c r="A47" s="1">
        <v>15615</v>
      </c>
      <c r="B47" s="1" t="str">
        <f t="shared" si="0"/>
        <v>1942M10</v>
      </c>
      <c r="C47">
        <v>41515</v>
      </c>
    </row>
    <row r="48" spans="1:3" x14ac:dyDescent="0.25">
      <c r="A48" s="1">
        <v>15646</v>
      </c>
      <c r="B48" s="1" t="str">
        <f t="shared" si="0"/>
        <v>1942M11</v>
      </c>
      <c r="C48">
        <v>41674</v>
      </c>
    </row>
    <row r="49" spans="1:3" x14ac:dyDescent="0.25">
      <c r="A49" s="1">
        <v>15676</v>
      </c>
      <c r="B49" s="1" t="str">
        <f t="shared" si="0"/>
        <v>1942M12</v>
      </c>
      <c r="C49">
        <v>41915</v>
      </c>
    </row>
    <row r="50" spans="1:3" x14ac:dyDescent="0.25">
      <c r="A50" s="1">
        <v>15707</v>
      </c>
      <c r="B50" s="1" t="str">
        <f t="shared" si="0"/>
        <v>1943M1</v>
      </c>
      <c r="C50">
        <v>42172</v>
      </c>
    </row>
    <row r="51" spans="1:3" x14ac:dyDescent="0.25">
      <c r="A51" s="1">
        <v>15738</v>
      </c>
      <c r="B51" s="1" t="str">
        <f t="shared" si="0"/>
        <v>1943M2</v>
      </c>
      <c r="C51">
        <v>42393</v>
      </c>
    </row>
    <row r="52" spans="1:3" x14ac:dyDescent="0.25">
      <c r="A52" s="1">
        <v>15766</v>
      </c>
      <c r="B52" s="1" t="str">
        <f t="shared" si="0"/>
        <v>1943M3</v>
      </c>
      <c r="C52">
        <v>42552</v>
      </c>
    </row>
    <row r="53" spans="1:3" x14ac:dyDescent="0.25">
      <c r="A53" s="1">
        <v>15797</v>
      </c>
      <c r="B53" s="1" t="str">
        <f t="shared" si="0"/>
        <v>1943M4</v>
      </c>
      <c r="C53">
        <v>42647</v>
      </c>
    </row>
    <row r="54" spans="1:3" x14ac:dyDescent="0.25">
      <c r="A54" s="1">
        <v>15827</v>
      </c>
      <c r="B54" s="1" t="str">
        <f t="shared" si="0"/>
        <v>1943M5</v>
      </c>
      <c r="C54">
        <v>42596</v>
      </c>
    </row>
    <row r="55" spans="1:3" x14ac:dyDescent="0.25">
      <c r="A55" s="1">
        <v>15858</v>
      </c>
      <c r="B55" s="1" t="str">
        <f t="shared" si="0"/>
        <v>1943M6</v>
      </c>
      <c r="C55">
        <v>42781</v>
      </c>
    </row>
    <row r="56" spans="1:3" x14ac:dyDescent="0.25">
      <c r="A56" s="1">
        <v>15888</v>
      </c>
      <c r="B56" s="1" t="str">
        <f t="shared" si="0"/>
        <v>1943M7</v>
      </c>
      <c r="C56">
        <v>42700</v>
      </c>
    </row>
    <row r="57" spans="1:3" x14ac:dyDescent="0.25">
      <c r="A57" s="1">
        <v>15919</v>
      </c>
      <c r="B57" s="1" t="str">
        <f t="shared" si="0"/>
        <v>1943M8</v>
      </c>
      <c r="C57">
        <v>42546</v>
      </c>
    </row>
    <row r="58" spans="1:3" x14ac:dyDescent="0.25">
      <c r="A58" s="1">
        <v>15950</v>
      </c>
      <c r="B58" s="1" t="str">
        <f t="shared" si="0"/>
        <v>1943M9</v>
      </c>
      <c r="C58">
        <v>42492</v>
      </c>
    </row>
    <row r="59" spans="1:3" x14ac:dyDescent="0.25">
      <c r="A59" s="1">
        <v>15980</v>
      </c>
      <c r="B59" s="1" t="str">
        <f t="shared" si="0"/>
        <v>1943M10</v>
      </c>
      <c r="C59">
        <v>42675</v>
      </c>
    </row>
    <row r="60" spans="1:3" x14ac:dyDescent="0.25">
      <c r="A60" s="1">
        <v>16011</v>
      </c>
      <c r="B60" s="1" t="str">
        <f t="shared" si="0"/>
        <v>1943M11</v>
      </c>
      <c r="C60">
        <v>42821</v>
      </c>
    </row>
    <row r="61" spans="1:3" x14ac:dyDescent="0.25">
      <c r="A61" s="1">
        <v>16041</v>
      </c>
      <c r="B61" s="1" t="str">
        <f t="shared" si="0"/>
        <v>1943M12</v>
      </c>
      <c r="C61">
        <v>42746</v>
      </c>
    </row>
    <row r="62" spans="1:3" x14ac:dyDescent="0.25">
      <c r="A62" s="1">
        <v>16072</v>
      </c>
      <c r="B62" s="1" t="str">
        <f t="shared" si="0"/>
        <v>1944M1</v>
      </c>
      <c r="C62">
        <v>42654</v>
      </c>
    </row>
    <row r="63" spans="1:3" x14ac:dyDescent="0.25">
      <c r="A63" s="1">
        <v>16103</v>
      </c>
      <c r="B63" s="1" t="str">
        <f t="shared" si="0"/>
        <v>1944M2</v>
      </c>
      <c r="C63">
        <v>42538</v>
      </c>
    </row>
    <row r="64" spans="1:3" x14ac:dyDescent="0.25">
      <c r="A64" s="1">
        <v>16132</v>
      </c>
      <c r="B64" s="1" t="str">
        <f t="shared" si="0"/>
        <v>1944M3</v>
      </c>
      <c r="C64">
        <v>42294</v>
      </c>
    </row>
    <row r="65" spans="1:3" x14ac:dyDescent="0.25">
      <c r="A65" s="1">
        <v>16163</v>
      </c>
      <c r="B65" s="1" t="str">
        <f t="shared" si="0"/>
        <v>1944M4</v>
      </c>
      <c r="C65">
        <v>42063</v>
      </c>
    </row>
    <row r="66" spans="1:3" x14ac:dyDescent="0.25">
      <c r="A66" s="1">
        <v>16193</v>
      </c>
      <c r="B66" s="1" t="str">
        <f t="shared" si="0"/>
        <v>1944M5</v>
      </c>
      <c r="C66">
        <v>41985</v>
      </c>
    </row>
    <row r="67" spans="1:3" x14ac:dyDescent="0.25">
      <c r="A67" s="1">
        <v>16224</v>
      </c>
      <c r="B67" s="1" t="str">
        <f t="shared" ref="B67:B130" si="1">YEAR(A67)&amp;"M"&amp;MONTH(A67)</f>
        <v>1944M6</v>
      </c>
      <c r="C67">
        <v>41947</v>
      </c>
    </row>
    <row r="68" spans="1:3" x14ac:dyDescent="0.25">
      <c r="A68" s="1">
        <v>16254</v>
      </c>
      <c r="B68" s="1" t="str">
        <f t="shared" si="1"/>
        <v>1944M7</v>
      </c>
      <c r="C68">
        <v>41904</v>
      </c>
    </row>
    <row r="69" spans="1:3" x14ac:dyDescent="0.25">
      <c r="A69" s="1">
        <v>16285</v>
      </c>
      <c r="B69" s="1" t="str">
        <f t="shared" si="1"/>
        <v>1944M8</v>
      </c>
      <c r="C69">
        <v>41850</v>
      </c>
    </row>
    <row r="70" spans="1:3" x14ac:dyDescent="0.25">
      <c r="A70" s="1">
        <v>16316</v>
      </c>
      <c r="B70" s="1" t="str">
        <f t="shared" si="1"/>
        <v>1944M9</v>
      </c>
      <c r="C70">
        <v>41679</v>
      </c>
    </row>
    <row r="71" spans="1:3" x14ac:dyDescent="0.25">
      <c r="A71" s="1">
        <v>16346</v>
      </c>
      <c r="B71" s="1" t="str">
        <f t="shared" si="1"/>
        <v>1944M10</v>
      </c>
      <c r="C71">
        <v>41708</v>
      </c>
    </row>
    <row r="72" spans="1:3" x14ac:dyDescent="0.25">
      <c r="A72" s="1">
        <v>16377</v>
      </c>
      <c r="B72" s="1" t="str">
        <f t="shared" si="1"/>
        <v>1944M11</v>
      </c>
      <c r="C72">
        <v>41711</v>
      </c>
    </row>
    <row r="73" spans="1:3" x14ac:dyDescent="0.25">
      <c r="A73" s="1">
        <v>16407</v>
      </c>
      <c r="B73" s="1" t="str">
        <f t="shared" si="1"/>
        <v>1944M12</v>
      </c>
      <c r="C73">
        <v>41860</v>
      </c>
    </row>
    <row r="74" spans="1:3" x14ac:dyDescent="0.25">
      <c r="A74" s="1">
        <v>16438</v>
      </c>
      <c r="B74" s="1" t="str">
        <f t="shared" si="1"/>
        <v>1945M1</v>
      </c>
      <c r="C74">
        <v>41895</v>
      </c>
    </row>
    <row r="75" spans="1:3" x14ac:dyDescent="0.25">
      <c r="A75" s="1">
        <v>16469</v>
      </c>
      <c r="B75" s="1" t="str">
        <f t="shared" si="1"/>
        <v>1945M2</v>
      </c>
      <c r="C75">
        <v>41897</v>
      </c>
    </row>
    <row r="76" spans="1:3" x14ac:dyDescent="0.25">
      <c r="A76" s="1">
        <v>16497</v>
      </c>
      <c r="B76" s="1" t="str">
        <f t="shared" si="1"/>
        <v>1945M3</v>
      </c>
      <c r="C76">
        <v>41798</v>
      </c>
    </row>
    <row r="77" spans="1:3" x14ac:dyDescent="0.25">
      <c r="A77" s="1">
        <v>16528</v>
      </c>
      <c r="B77" s="1" t="str">
        <f t="shared" si="1"/>
        <v>1945M4</v>
      </c>
      <c r="C77">
        <v>41446</v>
      </c>
    </row>
    <row r="78" spans="1:3" x14ac:dyDescent="0.25">
      <c r="A78" s="1">
        <v>16558</v>
      </c>
      <c r="B78" s="1" t="str">
        <f t="shared" si="1"/>
        <v>1945M5</v>
      </c>
      <c r="C78">
        <v>41304</v>
      </c>
    </row>
    <row r="79" spans="1:3" x14ac:dyDescent="0.25">
      <c r="A79" s="1">
        <v>16589</v>
      </c>
      <c r="B79" s="1" t="str">
        <f t="shared" si="1"/>
        <v>1945M6</v>
      </c>
      <c r="C79">
        <v>41149</v>
      </c>
    </row>
    <row r="80" spans="1:3" x14ac:dyDescent="0.25">
      <c r="A80" s="1">
        <v>16619</v>
      </c>
      <c r="B80" s="1" t="str">
        <f t="shared" si="1"/>
        <v>1945M7</v>
      </c>
      <c r="C80">
        <v>40874</v>
      </c>
    </row>
    <row r="81" spans="1:3" x14ac:dyDescent="0.25">
      <c r="A81" s="1">
        <v>16650</v>
      </c>
      <c r="B81" s="1" t="str">
        <f t="shared" si="1"/>
        <v>1945M8</v>
      </c>
      <c r="C81">
        <v>40466</v>
      </c>
    </row>
    <row r="82" spans="1:3" x14ac:dyDescent="0.25">
      <c r="A82" s="1">
        <v>16681</v>
      </c>
      <c r="B82" s="1" t="str">
        <f t="shared" si="1"/>
        <v>1945M9</v>
      </c>
      <c r="C82">
        <v>38507</v>
      </c>
    </row>
    <row r="83" spans="1:3" x14ac:dyDescent="0.25">
      <c r="A83" s="1">
        <v>16711</v>
      </c>
      <c r="B83" s="1" t="str">
        <f t="shared" si="1"/>
        <v>1945M10</v>
      </c>
      <c r="C83">
        <v>38600</v>
      </c>
    </row>
    <row r="84" spans="1:3" x14ac:dyDescent="0.25">
      <c r="A84" s="1">
        <v>16742</v>
      </c>
      <c r="B84" s="1" t="str">
        <f t="shared" si="1"/>
        <v>1945M11</v>
      </c>
      <c r="C84">
        <v>38996</v>
      </c>
    </row>
    <row r="85" spans="1:3" x14ac:dyDescent="0.25">
      <c r="A85" s="1">
        <v>16772</v>
      </c>
      <c r="B85" s="1" t="str">
        <f t="shared" si="1"/>
        <v>1945M12</v>
      </c>
      <c r="C85">
        <v>39110</v>
      </c>
    </row>
    <row r="86" spans="1:3" x14ac:dyDescent="0.25">
      <c r="A86" s="1">
        <v>16803</v>
      </c>
      <c r="B86" s="1" t="str">
        <f t="shared" si="1"/>
        <v>1946M1</v>
      </c>
      <c r="C86">
        <v>39829</v>
      </c>
    </row>
    <row r="87" spans="1:3" x14ac:dyDescent="0.25">
      <c r="A87" s="1">
        <v>16834</v>
      </c>
      <c r="B87" s="1" t="str">
        <f t="shared" si="1"/>
        <v>1946M2</v>
      </c>
      <c r="C87">
        <v>39244</v>
      </c>
    </row>
    <row r="88" spans="1:3" x14ac:dyDescent="0.25">
      <c r="A88" s="1">
        <v>16862</v>
      </c>
      <c r="B88" s="1" t="str">
        <f t="shared" si="1"/>
        <v>1946M3</v>
      </c>
      <c r="C88">
        <v>40195</v>
      </c>
    </row>
    <row r="89" spans="1:3" x14ac:dyDescent="0.25">
      <c r="A89" s="1">
        <v>16893</v>
      </c>
      <c r="B89" s="1" t="str">
        <f t="shared" si="1"/>
        <v>1946M4</v>
      </c>
      <c r="C89">
        <v>40913</v>
      </c>
    </row>
    <row r="90" spans="1:3" x14ac:dyDescent="0.25">
      <c r="A90" s="1">
        <v>16923</v>
      </c>
      <c r="B90" s="1" t="str">
        <f t="shared" si="1"/>
        <v>1946M5</v>
      </c>
      <c r="C90">
        <v>41349</v>
      </c>
    </row>
    <row r="91" spans="1:3" x14ac:dyDescent="0.25">
      <c r="A91" s="1">
        <v>16954</v>
      </c>
      <c r="B91" s="1" t="str">
        <f t="shared" si="1"/>
        <v>1946M6</v>
      </c>
      <c r="C91">
        <v>41735</v>
      </c>
    </row>
    <row r="92" spans="1:3" x14ac:dyDescent="0.25">
      <c r="A92" s="1">
        <v>16984</v>
      </c>
      <c r="B92" s="1" t="str">
        <f t="shared" si="1"/>
        <v>1946M7</v>
      </c>
      <c r="C92">
        <v>42153</v>
      </c>
    </row>
    <row r="93" spans="1:3" x14ac:dyDescent="0.25">
      <c r="A93" s="1">
        <v>17015</v>
      </c>
      <c r="B93" s="1" t="str">
        <f t="shared" si="1"/>
        <v>1946M8</v>
      </c>
      <c r="C93">
        <v>42642</v>
      </c>
    </row>
    <row r="94" spans="1:3" x14ac:dyDescent="0.25">
      <c r="A94" s="1">
        <v>17046</v>
      </c>
      <c r="B94" s="1" t="str">
        <f t="shared" si="1"/>
        <v>1946M9</v>
      </c>
      <c r="C94">
        <v>42915</v>
      </c>
    </row>
    <row r="95" spans="1:3" x14ac:dyDescent="0.25">
      <c r="A95" s="1">
        <v>17076</v>
      </c>
      <c r="B95" s="1" t="str">
        <f t="shared" si="1"/>
        <v>1946M10</v>
      </c>
      <c r="C95">
        <v>43093</v>
      </c>
    </row>
    <row r="96" spans="1:3" x14ac:dyDescent="0.25">
      <c r="A96" s="1">
        <v>17107</v>
      </c>
      <c r="B96" s="1" t="str">
        <f t="shared" si="1"/>
        <v>1946M11</v>
      </c>
      <c r="C96">
        <v>43395</v>
      </c>
    </row>
    <row r="97" spans="1:3" x14ac:dyDescent="0.25">
      <c r="A97" s="1">
        <v>17137</v>
      </c>
      <c r="B97" s="1" t="str">
        <f t="shared" si="1"/>
        <v>1946M12</v>
      </c>
      <c r="C97">
        <v>43379</v>
      </c>
    </row>
    <row r="98" spans="1:3" x14ac:dyDescent="0.25">
      <c r="A98" s="1">
        <v>17168</v>
      </c>
      <c r="B98" s="1" t="str">
        <f t="shared" si="1"/>
        <v>1947M1</v>
      </c>
      <c r="C98">
        <v>43535</v>
      </c>
    </row>
    <row r="99" spans="1:3" x14ac:dyDescent="0.25">
      <c r="A99" s="1">
        <v>17199</v>
      </c>
      <c r="B99" s="1" t="str">
        <f t="shared" si="1"/>
        <v>1947M2</v>
      </c>
      <c r="C99">
        <v>43557</v>
      </c>
    </row>
    <row r="100" spans="1:3" x14ac:dyDescent="0.25">
      <c r="A100" s="1">
        <v>17227</v>
      </c>
      <c r="B100" s="1" t="str">
        <f t="shared" si="1"/>
        <v>1947M3</v>
      </c>
      <c r="C100">
        <v>43607</v>
      </c>
    </row>
    <row r="101" spans="1:3" x14ac:dyDescent="0.25">
      <c r="A101" s="1">
        <v>17258</v>
      </c>
      <c r="B101" s="1" t="str">
        <f t="shared" si="1"/>
        <v>1947M4</v>
      </c>
      <c r="C101">
        <v>43499</v>
      </c>
    </row>
    <row r="102" spans="1:3" x14ac:dyDescent="0.25">
      <c r="A102" s="1">
        <v>17288</v>
      </c>
      <c r="B102" s="1" t="str">
        <f t="shared" si="1"/>
        <v>1947M5</v>
      </c>
      <c r="C102">
        <v>43638</v>
      </c>
    </row>
    <row r="103" spans="1:3" x14ac:dyDescent="0.25">
      <c r="A103" s="1">
        <v>17319</v>
      </c>
      <c r="B103" s="1" t="str">
        <f t="shared" si="1"/>
        <v>1947M6</v>
      </c>
      <c r="C103">
        <v>43810</v>
      </c>
    </row>
    <row r="104" spans="1:3" x14ac:dyDescent="0.25">
      <c r="A104" s="1">
        <v>17349</v>
      </c>
      <c r="B104" s="1" t="str">
        <f t="shared" si="1"/>
        <v>1947M7</v>
      </c>
      <c r="C104">
        <v>43743</v>
      </c>
    </row>
    <row r="105" spans="1:3" x14ac:dyDescent="0.25">
      <c r="A105" s="1">
        <v>17380</v>
      </c>
      <c r="B105" s="1" t="str">
        <f t="shared" si="1"/>
        <v>1947M8</v>
      </c>
      <c r="C105">
        <v>43960</v>
      </c>
    </row>
    <row r="106" spans="1:3" x14ac:dyDescent="0.25">
      <c r="A106" s="1">
        <v>17411</v>
      </c>
      <c r="B106" s="1" t="str">
        <f t="shared" si="1"/>
        <v>1947M9</v>
      </c>
      <c r="C106">
        <v>44203</v>
      </c>
    </row>
    <row r="107" spans="1:3" x14ac:dyDescent="0.25">
      <c r="A107" s="1">
        <v>17441</v>
      </c>
      <c r="B107" s="1" t="str">
        <f t="shared" si="1"/>
        <v>1947M10</v>
      </c>
      <c r="C107">
        <v>44411</v>
      </c>
    </row>
    <row r="108" spans="1:3" x14ac:dyDescent="0.25">
      <c r="A108" s="1">
        <v>17472</v>
      </c>
      <c r="B108" s="1" t="str">
        <f t="shared" si="1"/>
        <v>1947M11</v>
      </c>
      <c r="C108">
        <v>44484</v>
      </c>
    </row>
    <row r="109" spans="1:3" x14ac:dyDescent="0.25">
      <c r="A109" s="1">
        <v>17502</v>
      </c>
      <c r="B109" s="1" t="str">
        <f t="shared" si="1"/>
        <v>1947M12</v>
      </c>
      <c r="C109">
        <v>44581</v>
      </c>
    </row>
    <row r="110" spans="1:3" x14ac:dyDescent="0.25">
      <c r="A110" s="1">
        <v>17533</v>
      </c>
      <c r="B110" s="1" t="str">
        <f t="shared" si="1"/>
        <v>1948M1</v>
      </c>
      <c r="C110">
        <v>44679</v>
      </c>
    </row>
    <row r="111" spans="1:3" x14ac:dyDescent="0.25">
      <c r="A111" s="1">
        <v>17564</v>
      </c>
      <c r="B111" s="1" t="str">
        <f t="shared" si="1"/>
        <v>1948M2</v>
      </c>
      <c r="C111">
        <v>44533</v>
      </c>
    </row>
    <row r="112" spans="1:3" x14ac:dyDescent="0.25">
      <c r="A112" s="1">
        <v>17593</v>
      </c>
      <c r="B112" s="1" t="str">
        <f t="shared" si="1"/>
        <v>1948M3</v>
      </c>
      <c r="C112">
        <v>44683</v>
      </c>
    </row>
    <row r="113" spans="1:3" x14ac:dyDescent="0.25">
      <c r="A113" s="1">
        <v>17624</v>
      </c>
      <c r="B113" s="1" t="str">
        <f t="shared" si="1"/>
        <v>1948M4</v>
      </c>
      <c r="C113">
        <v>44379</v>
      </c>
    </row>
    <row r="114" spans="1:3" x14ac:dyDescent="0.25">
      <c r="A114" s="1">
        <v>17654</v>
      </c>
      <c r="B114" s="1" t="str">
        <f t="shared" si="1"/>
        <v>1948M5</v>
      </c>
      <c r="C114">
        <v>44796</v>
      </c>
    </row>
    <row r="115" spans="1:3" x14ac:dyDescent="0.25">
      <c r="A115" s="1">
        <v>17685</v>
      </c>
      <c r="B115" s="1" t="str">
        <f t="shared" si="1"/>
        <v>1948M6</v>
      </c>
      <c r="C115">
        <v>45034</v>
      </c>
    </row>
    <row r="116" spans="1:3" x14ac:dyDescent="0.25">
      <c r="A116" s="1">
        <v>17715</v>
      </c>
      <c r="B116" s="1" t="str">
        <f t="shared" si="1"/>
        <v>1948M7</v>
      </c>
      <c r="C116">
        <v>45160</v>
      </c>
    </row>
    <row r="117" spans="1:3" x14ac:dyDescent="0.25">
      <c r="A117" s="1">
        <v>17746</v>
      </c>
      <c r="B117" s="1" t="str">
        <f t="shared" si="1"/>
        <v>1948M8</v>
      </c>
      <c r="C117">
        <v>45178</v>
      </c>
    </row>
    <row r="118" spans="1:3" x14ac:dyDescent="0.25">
      <c r="A118" s="1">
        <v>17777</v>
      </c>
      <c r="B118" s="1" t="str">
        <f t="shared" si="1"/>
        <v>1948M9</v>
      </c>
      <c r="C118">
        <v>45294</v>
      </c>
    </row>
    <row r="119" spans="1:3" x14ac:dyDescent="0.25">
      <c r="A119" s="1">
        <v>17807</v>
      </c>
      <c r="B119" s="1" t="str">
        <f t="shared" si="1"/>
        <v>1948M10</v>
      </c>
      <c r="C119">
        <v>45245</v>
      </c>
    </row>
    <row r="120" spans="1:3" x14ac:dyDescent="0.25">
      <c r="A120" s="1">
        <v>17838</v>
      </c>
      <c r="B120" s="1" t="str">
        <f t="shared" si="1"/>
        <v>1948M11</v>
      </c>
      <c r="C120">
        <v>45192</v>
      </c>
    </row>
    <row r="121" spans="1:3" x14ac:dyDescent="0.25">
      <c r="A121" s="1">
        <v>17868</v>
      </c>
      <c r="B121" s="1" t="str">
        <f t="shared" si="1"/>
        <v>1948M12</v>
      </c>
      <c r="C121">
        <v>45032</v>
      </c>
    </row>
    <row r="122" spans="1:3" x14ac:dyDescent="0.25">
      <c r="A122" s="1">
        <v>17899</v>
      </c>
      <c r="B122" s="1" t="str">
        <f t="shared" si="1"/>
        <v>1949M1</v>
      </c>
      <c r="C122">
        <v>44668</v>
      </c>
    </row>
    <row r="123" spans="1:3" x14ac:dyDescent="0.25">
      <c r="A123" s="1">
        <v>17930</v>
      </c>
      <c r="B123" s="1" t="str">
        <f t="shared" si="1"/>
        <v>1949M2</v>
      </c>
      <c r="C123">
        <v>44497</v>
      </c>
    </row>
    <row r="124" spans="1:3" x14ac:dyDescent="0.25">
      <c r="A124" s="1">
        <v>17958</v>
      </c>
      <c r="B124" s="1" t="str">
        <f t="shared" si="1"/>
        <v>1949M3</v>
      </c>
      <c r="C124">
        <v>44240</v>
      </c>
    </row>
    <row r="125" spans="1:3" x14ac:dyDescent="0.25">
      <c r="A125" s="1">
        <v>17989</v>
      </c>
      <c r="B125" s="1" t="str">
        <f t="shared" si="1"/>
        <v>1949M4</v>
      </c>
      <c r="C125">
        <v>44236</v>
      </c>
    </row>
    <row r="126" spans="1:3" x14ac:dyDescent="0.25">
      <c r="A126" s="1">
        <v>18019</v>
      </c>
      <c r="B126" s="1" t="str">
        <f t="shared" si="1"/>
        <v>1949M5</v>
      </c>
      <c r="C126">
        <v>43984</v>
      </c>
    </row>
    <row r="127" spans="1:3" x14ac:dyDescent="0.25">
      <c r="A127" s="1">
        <v>18050</v>
      </c>
      <c r="B127" s="1" t="str">
        <f t="shared" si="1"/>
        <v>1949M6</v>
      </c>
      <c r="C127">
        <v>43739</v>
      </c>
    </row>
    <row r="128" spans="1:3" x14ac:dyDescent="0.25">
      <c r="A128" s="1">
        <v>18080</v>
      </c>
      <c r="B128" s="1" t="str">
        <f t="shared" si="1"/>
        <v>1949M7</v>
      </c>
      <c r="C128">
        <v>43531</v>
      </c>
    </row>
    <row r="129" spans="1:3" x14ac:dyDescent="0.25">
      <c r="A129" s="1">
        <v>18111</v>
      </c>
      <c r="B129" s="1" t="str">
        <f t="shared" si="1"/>
        <v>1949M8</v>
      </c>
      <c r="C129">
        <v>43624</v>
      </c>
    </row>
    <row r="130" spans="1:3" x14ac:dyDescent="0.25">
      <c r="A130" s="1">
        <v>18142</v>
      </c>
      <c r="B130" s="1" t="str">
        <f t="shared" si="1"/>
        <v>1949M9</v>
      </c>
      <c r="C130">
        <v>43780</v>
      </c>
    </row>
    <row r="131" spans="1:3" x14ac:dyDescent="0.25">
      <c r="A131" s="1">
        <v>18172</v>
      </c>
      <c r="B131" s="1" t="str">
        <f t="shared" ref="B131:B194" si="2">YEAR(A131)&amp;"M"&amp;MONTH(A131)</f>
        <v>1949M10</v>
      </c>
      <c r="C131">
        <v>42942</v>
      </c>
    </row>
    <row r="132" spans="1:3" x14ac:dyDescent="0.25">
      <c r="A132" s="1">
        <v>18203</v>
      </c>
      <c r="B132" s="1" t="str">
        <f t="shared" si="2"/>
        <v>1949M11</v>
      </c>
      <c r="C132">
        <v>43242</v>
      </c>
    </row>
    <row r="133" spans="1:3" x14ac:dyDescent="0.25">
      <c r="A133" s="1">
        <v>18233</v>
      </c>
      <c r="B133" s="1" t="str">
        <f t="shared" si="2"/>
        <v>1949M12</v>
      </c>
      <c r="C133">
        <v>43522</v>
      </c>
    </row>
    <row r="134" spans="1:3" x14ac:dyDescent="0.25">
      <c r="A134" s="1">
        <v>18264</v>
      </c>
      <c r="B134" s="1" t="str">
        <f t="shared" si="2"/>
        <v>1950M1</v>
      </c>
      <c r="C134">
        <v>43526</v>
      </c>
    </row>
    <row r="135" spans="1:3" x14ac:dyDescent="0.25">
      <c r="A135" s="1">
        <v>18295</v>
      </c>
      <c r="B135" s="1" t="str">
        <f t="shared" si="2"/>
        <v>1950M2</v>
      </c>
      <c r="C135">
        <v>43297</v>
      </c>
    </row>
    <row r="136" spans="1:3" x14ac:dyDescent="0.25">
      <c r="A136" s="1">
        <v>18323</v>
      </c>
      <c r="B136" s="1" t="str">
        <f t="shared" si="2"/>
        <v>1950M3</v>
      </c>
      <c r="C136">
        <v>43954</v>
      </c>
    </row>
    <row r="137" spans="1:3" x14ac:dyDescent="0.25">
      <c r="A137" s="1">
        <v>18354</v>
      </c>
      <c r="B137" s="1" t="str">
        <f t="shared" si="2"/>
        <v>1950M4</v>
      </c>
      <c r="C137">
        <v>44382</v>
      </c>
    </row>
    <row r="138" spans="1:3" x14ac:dyDescent="0.25">
      <c r="A138" s="1">
        <v>18384</v>
      </c>
      <c r="B138" s="1" t="str">
        <f t="shared" si="2"/>
        <v>1950M5</v>
      </c>
      <c r="C138">
        <v>44718</v>
      </c>
    </row>
    <row r="139" spans="1:3" x14ac:dyDescent="0.25">
      <c r="A139" s="1">
        <v>18415</v>
      </c>
      <c r="B139" s="1" t="str">
        <f t="shared" si="2"/>
        <v>1950M6</v>
      </c>
      <c r="C139">
        <v>45083</v>
      </c>
    </row>
    <row r="140" spans="1:3" x14ac:dyDescent="0.25">
      <c r="A140" s="1">
        <v>18445</v>
      </c>
      <c r="B140" s="1" t="str">
        <f t="shared" si="2"/>
        <v>1950M7</v>
      </c>
      <c r="C140">
        <v>45454</v>
      </c>
    </row>
    <row r="141" spans="1:3" x14ac:dyDescent="0.25">
      <c r="A141" s="1">
        <v>18476</v>
      </c>
      <c r="B141" s="1" t="str">
        <f t="shared" si="2"/>
        <v>1950M8</v>
      </c>
      <c r="C141">
        <v>46192</v>
      </c>
    </row>
    <row r="142" spans="1:3" x14ac:dyDescent="0.25">
      <c r="A142" s="1">
        <v>18507</v>
      </c>
      <c r="B142" s="1" t="str">
        <f t="shared" si="2"/>
        <v>1950M9</v>
      </c>
      <c r="C142">
        <v>46438</v>
      </c>
    </row>
    <row r="143" spans="1:3" x14ac:dyDescent="0.25">
      <c r="A143" s="1">
        <v>18537</v>
      </c>
      <c r="B143" s="1" t="str">
        <f t="shared" si="2"/>
        <v>1950M10</v>
      </c>
      <c r="C143">
        <v>46706</v>
      </c>
    </row>
    <row r="144" spans="1:3" x14ac:dyDescent="0.25">
      <c r="A144" s="1">
        <v>18568</v>
      </c>
      <c r="B144" s="1" t="str">
        <f t="shared" si="2"/>
        <v>1950M11</v>
      </c>
      <c r="C144">
        <v>46776</v>
      </c>
    </row>
    <row r="145" spans="1:3" x14ac:dyDescent="0.25">
      <c r="A145" s="1">
        <v>18598</v>
      </c>
      <c r="B145" s="1" t="str">
        <f t="shared" si="2"/>
        <v>1950M12</v>
      </c>
      <c r="C145">
        <v>46861</v>
      </c>
    </row>
    <row r="146" spans="1:3" x14ac:dyDescent="0.25">
      <c r="A146" s="1">
        <v>18629</v>
      </c>
      <c r="B146" s="1" t="str">
        <f t="shared" si="2"/>
        <v>1951M1</v>
      </c>
      <c r="C146">
        <v>47288</v>
      </c>
    </row>
    <row r="147" spans="1:3" x14ac:dyDescent="0.25">
      <c r="A147" s="1">
        <v>18660</v>
      </c>
      <c r="B147" s="1" t="str">
        <f t="shared" si="2"/>
        <v>1951M2</v>
      </c>
      <c r="C147">
        <v>47577</v>
      </c>
    </row>
    <row r="148" spans="1:3" x14ac:dyDescent="0.25">
      <c r="A148" s="1">
        <v>18688</v>
      </c>
      <c r="B148" s="1" t="str">
        <f t="shared" si="2"/>
        <v>1951M3</v>
      </c>
      <c r="C148">
        <v>47873</v>
      </c>
    </row>
    <row r="149" spans="1:3" x14ac:dyDescent="0.25">
      <c r="A149" s="1">
        <v>18719</v>
      </c>
      <c r="B149" s="1" t="str">
        <f t="shared" si="2"/>
        <v>1951M4</v>
      </c>
      <c r="C149">
        <v>47861</v>
      </c>
    </row>
    <row r="150" spans="1:3" x14ac:dyDescent="0.25">
      <c r="A150" s="1">
        <v>18749</v>
      </c>
      <c r="B150" s="1" t="str">
        <f t="shared" si="2"/>
        <v>1951M5</v>
      </c>
      <c r="C150">
        <v>47952</v>
      </c>
    </row>
    <row r="151" spans="1:3" x14ac:dyDescent="0.25">
      <c r="A151" s="1">
        <v>18780</v>
      </c>
      <c r="B151" s="1" t="str">
        <f t="shared" si="2"/>
        <v>1951M6</v>
      </c>
      <c r="C151">
        <v>48064</v>
      </c>
    </row>
    <row r="152" spans="1:3" x14ac:dyDescent="0.25">
      <c r="A152" s="1">
        <v>18810</v>
      </c>
      <c r="B152" s="1" t="str">
        <f t="shared" si="2"/>
        <v>1951M7</v>
      </c>
      <c r="C152">
        <v>48061</v>
      </c>
    </row>
    <row r="153" spans="1:3" x14ac:dyDescent="0.25">
      <c r="A153" s="1">
        <v>18841</v>
      </c>
      <c r="B153" s="1" t="str">
        <f t="shared" si="2"/>
        <v>1951M8</v>
      </c>
      <c r="C153">
        <v>48012</v>
      </c>
    </row>
    <row r="154" spans="1:3" x14ac:dyDescent="0.25">
      <c r="A154" s="1">
        <v>18872</v>
      </c>
      <c r="B154" s="1" t="str">
        <f t="shared" si="2"/>
        <v>1951M9</v>
      </c>
      <c r="C154">
        <v>47954</v>
      </c>
    </row>
    <row r="155" spans="1:3" x14ac:dyDescent="0.25">
      <c r="A155" s="1">
        <v>18902</v>
      </c>
      <c r="B155" s="1" t="str">
        <f t="shared" si="2"/>
        <v>1951M10</v>
      </c>
      <c r="C155">
        <v>48006</v>
      </c>
    </row>
    <row r="156" spans="1:3" x14ac:dyDescent="0.25">
      <c r="A156" s="1">
        <v>18933</v>
      </c>
      <c r="B156" s="1" t="str">
        <f t="shared" si="2"/>
        <v>1951M11</v>
      </c>
      <c r="C156">
        <v>48147</v>
      </c>
    </row>
    <row r="157" spans="1:3" x14ac:dyDescent="0.25">
      <c r="A157" s="1">
        <v>18963</v>
      </c>
      <c r="B157" s="1" t="str">
        <f t="shared" si="2"/>
        <v>1951M12</v>
      </c>
      <c r="C157">
        <v>48314</v>
      </c>
    </row>
    <row r="158" spans="1:3" x14ac:dyDescent="0.25">
      <c r="A158" s="1">
        <v>18994</v>
      </c>
      <c r="B158" s="1" t="str">
        <f t="shared" si="2"/>
        <v>1952M1</v>
      </c>
      <c r="C158">
        <v>48296</v>
      </c>
    </row>
    <row r="159" spans="1:3" x14ac:dyDescent="0.25">
      <c r="A159" s="1">
        <v>19025</v>
      </c>
      <c r="B159" s="1" t="str">
        <f t="shared" si="2"/>
        <v>1952M2</v>
      </c>
      <c r="C159">
        <v>48522</v>
      </c>
    </row>
    <row r="160" spans="1:3" x14ac:dyDescent="0.25">
      <c r="A160" s="1">
        <v>19054</v>
      </c>
      <c r="B160" s="1" t="str">
        <f t="shared" si="2"/>
        <v>1952M3</v>
      </c>
      <c r="C160">
        <v>48504</v>
      </c>
    </row>
    <row r="161" spans="1:3" x14ac:dyDescent="0.25">
      <c r="A161" s="1">
        <v>19085</v>
      </c>
      <c r="B161" s="1" t="str">
        <f t="shared" si="2"/>
        <v>1952M4</v>
      </c>
      <c r="C161">
        <v>48620</v>
      </c>
    </row>
    <row r="162" spans="1:3" x14ac:dyDescent="0.25">
      <c r="A162" s="1">
        <v>19115</v>
      </c>
      <c r="B162" s="1" t="str">
        <f t="shared" si="2"/>
        <v>1952M5</v>
      </c>
      <c r="C162">
        <v>48642</v>
      </c>
    </row>
    <row r="163" spans="1:3" x14ac:dyDescent="0.25">
      <c r="A163" s="1">
        <v>19146</v>
      </c>
      <c r="B163" s="1" t="str">
        <f t="shared" si="2"/>
        <v>1952M6</v>
      </c>
      <c r="C163">
        <v>48282</v>
      </c>
    </row>
    <row r="164" spans="1:3" x14ac:dyDescent="0.25">
      <c r="A164" s="1">
        <v>19176</v>
      </c>
      <c r="B164" s="1" t="str">
        <f t="shared" si="2"/>
        <v>1952M7</v>
      </c>
      <c r="C164">
        <v>48143</v>
      </c>
    </row>
    <row r="165" spans="1:3" x14ac:dyDescent="0.25">
      <c r="A165" s="1">
        <v>19207</v>
      </c>
      <c r="B165" s="1" t="str">
        <f t="shared" si="2"/>
        <v>1952M8</v>
      </c>
      <c r="C165">
        <v>48924</v>
      </c>
    </row>
    <row r="166" spans="1:3" x14ac:dyDescent="0.25">
      <c r="A166" s="1">
        <v>19238</v>
      </c>
      <c r="B166" s="1" t="str">
        <f t="shared" si="2"/>
        <v>1952M9</v>
      </c>
      <c r="C166">
        <v>49320</v>
      </c>
    </row>
    <row r="167" spans="1:3" x14ac:dyDescent="0.25">
      <c r="A167" s="1">
        <v>19268</v>
      </c>
      <c r="B167" s="1" t="str">
        <f t="shared" si="2"/>
        <v>1952M10</v>
      </c>
      <c r="C167">
        <v>49597</v>
      </c>
    </row>
    <row r="168" spans="1:3" x14ac:dyDescent="0.25">
      <c r="A168" s="1">
        <v>19299</v>
      </c>
      <c r="B168" s="1" t="str">
        <f t="shared" si="2"/>
        <v>1952M11</v>
      </c>
      <c r="C168">
        <v>49816</v>
      </c>
    </row>
    <row r="169" spans="1:3" x14ac:dyDescent="0.25">
      <c r="A169" s="1">
        <v>19329</v>
      </c>
      <c r="B169" s="1" t="str">
        <f t="shared" si="2"/>
        <v>1952M12</v>
      </c>
      <c r="C169">
        <v>50166</v>
      </c>
    </row>
    <row r="170" spans="1:3" x14ac:dyDescent="0.25">
      <c r="A170" s="1">
        <v>19360</v>
      </c>
      <c r="B170" s="1" t="str">
        <f t="shared" si="2"/>
        <v>1953M1</v>
      </c>
      <c r="C170">
        <v>50144</v>
      </c>
    </row>
    <row r="171" spans="1:3" x14ac:dyDescent="0.25">
      <c r="A171" s="1">
        <v>19391</v>
      </c>
      <c r="B171" s="1" t="str">
        <f t="shared" si="2"/>
        <v>1953M2</v>
      </c>
      <c r="C171">
        <v>50339</v>
      </c>
    </row>
    <row r="172" spans="1:3" x14ac:dyDescent="0.25">
      <c r="A172" s="1">
        <v>19419</v>
      </c>
      <c r="B172" s="1" t="str">
        <f t="shared" si="2"/>
        <v>1953M3</v>
      </c>
      <c r="C172">
        <v>50473</v>
      </c>
    </row>
    <row r="173" spans="1:3" x14ac:dyDescent="0.25">
      <c r="A173" s="1">
        <v>19450</v>
      </c>
      <c r="B173" s="1" t="str">
        <f t="shared" si="2"/>
        <v>1953M4</v>
      </c>
      <c r="C173">
        <v>50435</v>
      </c>
    </row>
    <row r="174" spans="1:3" x14ac:dyDescent="0.25">
      <c r="A174" s="1">
        <v>19480</v>
      </c>
      <c r="B174" s="1" t="str">
        <f t="shared" si="2"/>
        <v>1953M5</v>
      </c>
      <c r="C174">
        <v>50490</v>
      </c>
    </row>
    <row r="175" spans="1:3" x14ac:dyDescent="0.25">
      <c r="A175" s="1">
        <v>19511</v>
      </c>
      <c r="B175" s="1" t="str">
        <f t="shared" si="2"/>
        <v>1953M6</v>
      </c>
      <c r="C175">
        <v>50519</v>
      </c>
    </row>
    <row r="176" spans="1:3" x14ac:dyDescent="0.25">
      <c r="A176" s="1">
        <v>19541</v>
      </c>
      <c r="B176" s="1" t="str">
        <f t="shared" si="2"/>
        <v>1953M7</v>
      </c>
      <c r="C176">
        <v>50536</v>
      </c>
    </row>
    <row r="177" spans="1:3" x14ac:dyDescent="0.25">
      <c r="A177" s="1">
        <v>19572</v>
      </c>
      <c r="B177" s="1" t="str">
        <f t="shared" si="2"/>
        <v>1953M8</v>
      </c>
      <c r="C177">
        <v>50489</v>
      </c>
    </row>
    <row r="178" spans="1:3" x14ac:dyDescent="0.25">
      <c r="A178" s="1">
        <v>19603</v>
      </c>
      <c r="B178" s="1" t="str">
        <f t="shared" si="2"/>
        <v>1953M9</v>
      </c>
      <c r="C178">
        <v>50368</v>
      </c>
    </row>
    <row r="179" spans="1:3" x14ac:dyDescent="0.25">
      <c r="A179" s="1">
        <v>19633</v>
      </c>
      <c r="B179" s="1" t="str">
        <f t="shared" si="2"/>
        <v>1953M10</v>
      </c>
      <c r="C179">
        <v>50240</v>
      </c>
    </row>
    <row r="180" spans="1:3" x14ac:dyDescent="0.25">
      <c r="A180" s="1">
        <v>19664</v>
      </c>
      <c r="B180" s="1" t="str">
        <f t="shared" si="2"/>
        <v>1953M11</v>
      </c>
      <c r="C180">
        <v>49908</v>
      </c>
    </row>
    <row r="181" spans="1:3" x14ac:dyDescent="0.25">
      <c r="A181" s="1">
        <v>19694</v>
      </c>
      <c r="B181" s="1" t="str">
        <f t="shared" si="2"/>
        <v>1953M12</v>
      </c>
      <c r="C181">
        <v>49703</v>
      </c>
    </row>
    <row r="182" spans="1:3" x14ac:dyDescent="0.25">
      <c r="A182" s="1">
        <v>19725</v>
      </c>
      <c r="B182" s="1" t="str">
        <f t="shared" si="2"/>
        <v>1954M1</v>
      </c>
      <c r="C182">
        <v>49469</v>
      </c>
    </row>
    <row r="183" spans="1:3" x14ac:dyDescent="0.25">
      <c r="A183" s="1">
        <v>19756</v>
      </c>
      <c r="B183" s="1" t="str">
        <f t="shared" si="2"/>
        <v>1954M2</v>
      </c>
      <c r="C183">
        <v>49382</v>
      </c>
    </row>
    <row r="184" spans="1:3" x14ac:dyDescent="0.25">
      <c r="A184" s="1">
        <v>19784</v>
      </c>
      <c r="B184" s="1" t="str">
        <f t="shared" si="2"/>
        <v>1954M3</v>
      </c>
      <c r="C184">
        <v>49157</v>
      </c>
    </row>
    <row r="185" spans="1:3" x14ac:dyDescent="0.25">
      <c r="A185" s="1">
        <v>19815</v>
      </c>
      <c r="B185" s="1" t="str">
        <f t="shared" si="2"/>
        <v>1954M4</v>
      </c>
      <c r="C185">
        <v>49179</v>
      </c>
    </row>
    <row r="186" spans="1:3" x14ac:dyDescent="0.25">
      <c r="A186" s="1">
        <v>19845</v>
      </c>
      <c r="B186" s="1" t="str">
        <f t="shared" si="2"/>
        <v>1954M5</v>
      </c>
      <c r="C186">
        <v>48965</v>
      </c>
    </row>
    <row r="187" spans="1:3" x14ac:dyDescent="0.25">
      <c r="A187" s="1">
        <v>19876</v>
      </c>
      <c r="B187" s="1" t="str">
        <f t="shared" si="2"/>
        <v>1954M6</v>
      </c>
      <c r="C187">
        <v>48895</v>
      </c>
    </row>
    <row r="188" spans="1:3" x14ac:dyDescent="0.25">
      <c r="A188" s="1">
        <v>19906</v>
      </c>
      <c r="B188" s="1" t="str">
        <f t="shared" si="2"/>
        <v>1954M7</v>
      </c>
      <c r="C188">
        <v>48835</v>
      </c>
    </row>
    <row r="189" spans="1:3" x14ac:dyDescent="0.25">
      <c r="A189" s="1">
        <v>19937</v>
      </c>
      <c r="B189" s="1" t="str">
        <f t="shared" si="2"/>
        <v>1954M8</v>
      </c>
      <c r="C189">
        <v>48826</v>
      </c>
    </row>
    <row r="190" spans="1:3" x14ac:dyDescent="0.25">
      <c r="A190" s="1">
        <v>19968</v>
      </c>
      <c r="B190" s="1" t="str">
        <f t="shared" si="2"/>
        <v>1954M9</v>
      </c>
      <c r="C190">
        <v>48886</v>
      </c>
    </row>
    <row r="191" spans="1:3" x14ac:dyDescent="0.25">
      <c r="A191" s="1">
        <v>19998</v>
      </c>
      <c r="B191" s="1" t="str">
        <f t="shared" si="2"/>
        <v>1954M10</v>
      </c>
      <c r="C191">
        <v>48942</v>
      </c>
    </row>
    <row r="192" spans="1:3" x14ac:dyDescent="0.25">
      <c r="A192" s="1">
        <v>20029</v>
      </c>
      <c r="B192" s="1" t="str">
        <f t="shared" si="2"/>
        <v>1954M11</v>
      </c>
      <c r="C192">
        <v>49180</v>
      </c>
    </row>
    <row r="193" spans="1:3" x14ac:dyDescent="0.25">
      <c r="A193" s="1">
        <v>20059</v>
      </c>
      <c r="B193" s="1" t="str">
        <f t="shared" si="2"/>
        <v>1954M12</v>
      </c>
      <c r="C193">
        <v>49331</v>
      </c>
    </row>
    <row r="194" spans="1:3" x14ac:dyDescent="0.25">
      <c r="A194" s="1">
        <v>20090</v>
      </c>
      <c r="B194" s="1" t="str">
        <f t="shared" si="2"/>
        <v>1955M1</v>
      </c>
      <c r="C194">
        <v>49496</v>
      </c>
    </row>
    <row r="195" spans="1:3" x14ac:dyDescent="0.25">
      <c r="A195" s="1">
        <v>20121</v>
      </c>
      <c r="B195" s="1" t="str">
        <f t="shared" ref="B195:B258" si="3">YEAR(A195)&amp;"M"&amp;MONTH(A195)</f>
        <v>1955M2</v>
      </c>
      <c r="C195">
        <v>49644</v>
      </c>
    </row>
    <row r="196" spans="1:3" x14ac:dyDescent="0.25">
      <c r="A196" s="1">
        <v>20149</v>
      </c>
      <c r="B196" s="1" t="str">
        <f t="shared" si="3"/>
        <v>1955M3</v>
      </c>
      <c r="C196">
        <v>49962</v>
      </c>
    </row>
    <row r="197" spans="1:3" x14ac:dyDescent="0.25">
      <c r="A197" s="1">
        <v>20180</v>
      </c>
      <c r="B197" s="1" t="str">
        <f t="shared" si="3"/>
        <v>1955M4</v>
      </c>
      <c r="C197">
        <v>50248</v>
      </c>
    </row>
    <row r="198" spans="1:3" x14ac:dyDescent="0.25">
      <c r="A198" s="1">
        <v>20210</v>
      </c>
      <c r="B198" s="1" t="str">
        <f t="shared" si="3"/>
        <v>1955M5</v>
      </c>
      <c r="C198">
        <v>50512</v>
      </c>
    </row>
    <row r="199" spans="1:3" x14ac:dyDescent="0.25">
      <c r="A199" s="1">
        <v>20241</v>
      </c>
      <c r="B199" s="1" t="str">
        <f t="shared" si="3"/>
        <v>1955M6</v>
      </c>
      <c r="C199">
        <v>50790</v>
      </c>
    </row>
    <row r="200" spans="1:3" x14ac:dyDescent="0.25">
      <c r="A200" s="1">
        <v>20271</v>
      </c>
      <c r="B200" s="1" t="str">
        <f t="shared" si="3"/>
        <v>1955M7</v>
      </c>
      <c r="C200">
        <v>50987</v>
      </c>
    </row>
    <row r="201" spans="1:3" x14ac:dyDescent="0.25">
      <c r="A201" s="1">
        <v>20302</v>
      </c>
      <c r="B201" s="1" t="str">
        <f t="shared" si="3"/>
        <v>1955M8</v>
      </c>
      <c r="C201">
        <v>51111</v>
      </c>
    </row>
    <row r="202" spans="1:3" x14ac:dyDescent="0.25">
      <c r="A202" s="1">
        <v>20333</v>
      </c>
      <c r="B202" s="1" t="str">
        <f t="shared" si="3"/>
        <v>1955M9</v>
      </c>
      <c r="C202">
        <v>51266</v>
      </c>
    </row>
    <row r="203" spans="1:3" x14ac:dyDescent="0.25">
      <c r="A203" s="1">
        <v>20363</v>
      </c>
      <c r="B203" s="1" t="str">
        <f t="shared" si="3"/>
        <v>1955M10</v>
      </c>
      <c r="C203">
        <v>51429</v>
      </c>
    </row>
    <row r="204" spans="1:3" x14ac:dyDescent="0.25">
      <c r="A204" s="1">
        <v>20394</v>
      </c>
      <c r="B204" s="1" t="str">
        <f t="shared" si="3"/>
        <v>1955M11</v>
      </c>
      <c r="C204">
        <v>51592</v>
      </c>
    </row>
    <row r="205" spans="1:3" x14ac:dyDescent="0.25">
      <c r="A205" s="1">
        <v>20424</v>
      </c>
      <c r="B205" s="1" t="str">
        <f t="shared" si="3"/>
        <v>1955M12</v>
      </c>
      <c r="C205">
        <v>51805</v>
      </c>
    </row>
    <row r="206" spans="1:3" x14ac:dyDescent="0.25">
      <c r="A206" s="1">
        <v>20455</v>
      </c>
      <c r="B206" s="1" t="str">
        <f t="shared" si="3"/>
        <v>1956M1</v>
      </c>
      <c r="C206">
        <v>51975</v>
      </c>
    </row>
    <row r="207" spans="1:3" x14ac:dyDescent="0.25">
      <c r="A207" s="1">
        <v>20486</v>
      </c>
      <c r="B207" s="1" t="str">
        <f t="shared" si="3"/>
        <v>1956M2</v>
      </c>
      <c r="C207">
        <v>52167</v>
      </c>
    </row>
    <row r="208" spans="1:3" x14ac:dyDescent="0.25">
      <c r="A208" s="1">
        <v>20515</v>
      </c>
      <c r="B208" s="1" t="str">
        <f t="shared" si="3"/>
        <v>1956M3</v>
      </c>
      <c r="C208">
        <v>52294</v>
      </c>
    </row>
    <row r="209" spans="1:3" x14ac:dyDescent="0.25">
      <c r="A209" s="1">
        <v>20546</v>
      </c>
      <c r="B209" s="1" t="str">
        <f t="shared" si="3"/>
        <v>1956M4</v>
      </c>
      <c r="C209">
        <v>52375</v>
      </c>
    </row>
    <row r="210" spans="1:3" x14ac:dyDescent="0.25">
      <c r="A210" s="1">
        <v>20576</v>
      </c>
      <c r="B210" s="1" t="str">
        <f t="shared" si="3"/>
        <v>1956M5</v>
      </c>
      <c r="C210">
        <v>52506</v>
      </c>
    </row>
    <row r="211" spans="1:3" x14ac:dyDescent="0.25">
      <c r="A211" s="1">
        <v>20607</v>
      </c>
      <c r="B211" s="1" t="str">
        <f t="shared" si="3"/>
        <v>1956M6</v>
      </c>
      <c r="C211">
        <v>52586</v>
      </c>
    </row>
    <row r="212" spans="1:3" x14ac:dyDescent="0.25">
      <c r="A212" s="1">
        <v>20637</v>
      </c>
      <c r="B212" s="1" t="str">
        <f t="shared" si="3"/>
        <v>1956M7</v>
      </c>
      <c r="C212">
        <v>51955</v>
      </c>
    </row>
    <row r="213" spans="1:3" x14ac:dyDescent="0.25">
      <c r="A213" s="1">
        <v>20668</v>
      </c>
      <c r="B213" s="1" t="str">
        <f t="shared" si="3"/>
        <v>1956M8</v>
      </c>
      <c r="C213">
        <v>52631</v>
      </c>
    </row>
    <row r="214" spans="1:3" x14ac:dyDescent="0.25">
      <c r="A214" s="1">
        <v>20699</v>
      </c>
      <c r="B214" s="1" t="str">
        <f t="shared" si="3"/>
        <v>1956M9</v>
      </c>
      <c r="C214">
        <v>52604</v>
      </c>
    </row>
    <row r="215" spans="1:3" x14ac:dyDescent="0.25">
      <c r="A215" s="1">
        <v>20729</v>
      </c>
      <c r="B215" s="1" t="str">
        <f t="shared" si="3"/>
        <v>1956M10</v>
      </c>
      <c r="C215">
        <v>52777</v>
      </c>
    </row>
    <row r="216" spans="1:3" x14ac:dyDescent="0.25">
      <c r="A216" s="1">
        <v>20760</v>
      </c>
      <c r="B216" s="1" t="str">
        <f t="shared" si="3"/>
        <v>1956M11</v>
      </c>
      <c r="C216">
        <v>52821</v>
      </c>
    </row>
    <row r="217" spans="1:3" x14ac:dyDescent="0.25">
      <c r="A217" s="1">
        <v>20790</v>
      </c>
      <c r="B217" s="1" t="str">
        <f t="shared" si="3"/>
        <v>1956M12</v>
      </c>
      <c r="C217">
        <v>52929</v>
      </c>
    </row>
    <row r="218" spans="1:3" x14ac:dyDescent="0.25">
      <c r="A218" s="1">
        <v>20821</v>
      </c>
      <c r="B218" s="1" t="str">
        <f t="shared" si="3"/>
        <v>1957M1</v>
      </c>
      <c r="C218">
        <v>52887</v>
      </c>
    </row>
    <row r="219" spans="1:3" x14ac:dyDescent="0.25">
      <c r="A219" s="1">
        <v>20852</v>
      </c>
      <c r="B219" s="1" t="str">
        <f t="shared" si="3"/>
        <v>1957M2</v>
      </c>
      <c r="C219">
        <v>53097</v>
      </c>
    </row>
    <row r="220" spans="1:3" x14ac:dyDescent="0.25">
      <c r="A220" s="1">
        <v>20880</v>
      </c>
      <c r="B220" s="1" t="str">
        <f t="shared" si="3"/>
        <v>1957M3</v>
      </c>
      <c r="C220">
        <v>53156</v>
      </c>
    </row>
    <row r="221" spans="1:3" x14ac:dyDescent="0.25">
      <c r="A221" s="1">
        <v>20911</v>
      </c>
      <c r="B221" s="1" t="str">
        <f t="shared" si="3"/>
        <v>1957M4</v>
      </c>
      <c r="C221">
        <v>53238</v>
      </c>
    </row>
    <row r="222" spans="1:3" x14ac:dyDescent="0.25">
      <c r="A222" s="1">
        <v>20941</v>
      </c>
      <c r="B222" s="1" t="str">
        <f t="shared" si="3"/>
        <v>1957M5</v>
      </c>
      <c r="C222">
        <v>53150</v>
      </c>
    </row>
    <row r="223" spans="1:3" x14ac:dyDescent="0.25">
      <c r="A223" s="1">
        <v>20972</v>
      </c>
      <c r="B223" s="1" t="str">
        <f t="shared" si="3"/>
        <v>1957M6</v>
      </c>
      <c r="C223">
        <v>53067</v>
      </c>
    </row>
    <row r="224" spans="1:3" x14ac:dyDescent="0.25">
      <c r="A224" s="1">
        <v>21002</v>
      </c>
      <c r="B224" s="1" t="str">
        <f t="shared" si="3"/>
        <v>1957M7</v>
      </c>
      <c r="C224">
        <v>53123</v>
      </c>
    </row>
    <row r="225" spans="1:3" x14ac:dyDescent="0.25">
      <c r="A225" s="1">
        <v>21033</v>
      </c>
      <c r="B225" s="1" t="str">
        <f t="shared" si="3"/>
        <v>1957M8</v>
      </c>
      <c r="C225">
        <v>53128</v>
      </c>
    </row>
    <row r="226" spans="1:3" x14ac:dyDescent="0.25">
      <c r="A226" s="1">
        <v>21064</v>
      </c>
      <c r="B226" s="1" t="str">
        <f t="shared" si="3"/>
        <v>1957M9</v>
      </c>
      <c r="C226">
        <v>52934</v>
      </c>
    </row>
    <row r="227" spans="1:3" x14ac:dyDescent="0.25">
      <c r="A227" s="1">
        <v>21094</v>
      </c>
      <c r="B227" s="1" t="str">
        <f t="shared" si="3"/>
        <v>1957M10</v>
      </c>
      <c r="C227">
        <v>52763</v>
      </c>
    </row>
    <row r="228" spans="1:3" x14ac:dyDescent="0.25">
      <c r="A228" s="1">
        <v>21125</v>
      </c>
      <c r="B228" s="1" t="str">
        <f t="shared" si="3"/>
        <v>1957M11</v>
      </c>
      <c r="C228">
        <v>52558</v>
      </c>
    </row>
    <row r="229" spans="1:3" x14ac:dyDescent="0.25">
      <c r="A229" s="1">
        <v>21155</v>
      </c>
      <c r="B229" s="1" t="str">
        <f t="shared" si="3"/>
        <v>1957M12</v>
      </c>
      <c r="C229">
        <v>52384</v>
      </c>
    </row>
    <row r="230" spans="1:3" x14ac:dyDescent="0.25">
      <c r="A230" s="1">
        <v>21186</v>
      </c>
      <c r="B230" s="1" t="str">
        <f t="shared" si="3"/>
        <v>1958M1</v>
      </c>
      <c r="C230">
        <v>52076</v>
      </c>
    </row>
    <row r="231" spans="1:3" x14ac:dyDescent="0.25">
      <c r="A231" s="1">
        <v>21217</v>
      </c>
      <c r="B231" s="1" t="str">
        <f t="shared" si="3"/>
        <v>1958M2</v>
      </c>
      <c r="C231">
        <v>51576</v>
      </c>
    </row>
    <row r="232" spans="1:3" x14ac:dyDescent="0.25">
      <c r="A232" s="1">
        <v>21245</v>
      </c>
      <c r="B232" s="1" t="str">
        <f t="shared" si="3"/>
        <v>1958M3</v>
      </c>
      <c r="C232">
        <v>51299</v>
      </c>
    </row>
    <row r="233" spans="1:3" x14ac:dyDescent="0.25">
      <c r="A233" s="1">
        <v>21276</v>
      </c>
      <c r="B233" s="1" t="str">
        <f t="shared" si="3"/>
        <v>1958M4</v>
      </c>
      <c r="C233">
        <v>51027</v>
      </c>
    </row>
    <row r="234" spans="1:3" x14ac:dyDescent="0.25">
      <c r="A234" s="1">
        <v>21306</v>
      </c>
      <c r="B234" s="1" t="str">
        <f t="shared" si="3"/>
        <v>1958M5</v>
      </c>
      <c r="C234">
        <v>50914</v>
      </c>
    </row>
    <row r="235" spans="1:3" x14ac:dyDescent="0.25">
      <c r="A235" s="1">
        <v>21337</v>
      </c>
      <c r="B235" s="1" t="str">
        <f t="shared" si="3"/>
        <v>1958M6</v>
      </c>
      <c r="C235">
        <v>50914</v>
      </c>
    </row>
    <row r="236" spans="1:3" x14ac:dyDescent="0.25">
      <c r="A236" s="1">
        <v>21367</v>
      </c>
      <c r="B236" s="1" t="str">
        <f t="shared" si="3"/>
        <v>1958M7</v>
      </c>
      <c r="C236">
        <v>51039</v>
      </c>
    </row>
    <row r="237" spans="1:3" x14ac:dyDescent="0.25">
      <c r="A237" s="1">
        <v>21398</v>
      </c>
      <c r="B237" s="1" t="str">
        <f t="shared" si="3"/>
        <v>1958M8</v>
      </c>
      <c r="C237">
        <v>51233</v>
      </c>
    </row>
    <row r="238" spans="1:3" x14ac:dyDescent="0.25">
      <c r="A238" s="1">
        <v>21429</v>
      </c>
      <c r="B238" s="1" t="str">
        <f t="shared" si="3"/>
        <v>1958M9</v>
      </c>
      <c r="C238">
        <v>51506</v>
      </c>
    </row>
    <row r="239" spans="1:3" x14ac:dyDescent="0.25">
      <c r="A239" s="1">
        <v>21459</v>
      </c>
      <c r="B239" s="1" t="str">
        <f t="shared" si="3"/>
        <v>1958M10</v>
      </c>
      <c r="C239">
        <v>51485</v>
      </c>
    </row>
    <row r="240" spans="1:3" x14ac:dyDescent="0.25">
      <c r="A240" s="1">
        <v>21490</v>
      </c>
      <c r="B240" s="1" t="str">
        <f t="shared" si="3"/>
        <v>1958M11</v>
      </c>
      <c r="C240">
        <v>51944</v>
      </c>
    </row>
    <row r="241" spans="1:3" x14ac:dyDescent="0.25">
      <c r="A241" s="1">
        <v>21520</v>
      </c>
      <c r="B241" s="1" t="str">
        <f t="shared" si="3"/>
        <v>1958M12</v>
      </c>
      <c r="C241">
        <v>52085</v>
      </c>
    </row>
    <row r="242" spans="1:3" x14ac:dyDescent="0.25">
      <c r="A242" s="1">
        <v>21551</v>
      </c>
      <c r="B242" s="1" t="str">
        <f t="shared" si="3"/>
        <v>1959M1</v>
      </c>
      <c r="C242">
        <v>52478</v>
      </c>
    </row>
    <row r="243" spans="1:3" x14ac:dyDescent="0.25">
      <c r="A243" s="1">
        <v>21582</v>
      </c>
      <c r="B243" s="1" t="str">
        <f t="shared" si="3"/>
        <v>1959M2</v>
      </c>
      <c r="C243">
        <v>52688</v>
      </c>
    </row>
    <row r="244" spans="1:3" x14ac:dyDescent="0.25">
      <c r="A244" s="1">
        <v>21610</v>
      </c>
      <c r="B244" s="1" t="str">
        <f t="shared" si="3"/>
        <v>1959M3</v>
      </c>
      <c r="C244">
        <v>53014</v>
      </c>
    </row>
    <row r="245" spans="1:3" x14ac:dyDescent="0.25">
      <c r="A245" s="1">
        <v>21641</v>
      </c>
      <c r="B245" s="1" t="str">
        <f t="shared" si="3"/>
        <v>1959M4</v>
      </c>
      <c r="C245">
        <v>53321</v>
      </c>
    </row>
    <row r="246" spans="1:3" x14ac:dyDescent="0.25">
      <c r="A246" s="1">
        <v>21671</v>
      </c>
      <c r="B246" s="1" t="str">
        <f t="shared" si="3"/>
        <v>1959M5</v>
      </c>
      <c r="C246">
        <v>53550</v>
      </c>
    </row>
    <row r="247" spans="1:3" x14ac:dyDescent="0.25">
      <c r="A247" s="1">
        <v>21702</v>
      </c>
      <c r="B247" s="1" t="str">
        <f t="shared" si="3"/>
        <v>1959M6</v>
      </c>
      <c r="C247">
        <v>53681</v>
      </c>
    </row>
    <row r="248" spans="1:3" x14ac:dyDescent="0.25">
      <c r="A248" s="1">
        <v>21732</v>
      </c>
      <c r="B248" s="1" t="str">
        <f t="shared" si="3"/>
        <v>1959M7</v>
      </c>
      <c r="C248">
        <v>53804</v>
      </c>
    </row>
    <row r="249" spans="1:3" x14ac:dyDescent="0.25">
      <c r="A249" s="1">
        <v>21763</v>
      </c>
      <c r="B249" s="1" t="str">
        <f t="shared" si="3"/>
        <v>1959M8</v>
      </c>
      <c r="C249">
        <v>53336</v>
      </c>
    </row>
    <row r="250" spans="1:3" x14ac:dyDescent="0.25">
      <c r="A250" s="1">
        <v>21794</v>
      </c>
      <c r="B250" s="1" t="str">
        <f t="shared" si="3"/>
        <v>1959M9</v>
      </c>
      <c r="C250">
        <v>53428</v>
      </c>
    </row>
    <row r="251" spans="1:3" x14ac:dyDescent="0.25">
      <c r="A251" s="1">
        <v>21824</v>
      </c>
      <c r="B251" s="1" t="str">
        <f t="shared" si="3"/>
        <v>1959M10</v>
      </c>
      <c r="C251">
        <v>53358</v>
      </c>
    </row>
    <row r="252" spans="1:3" x14ac:dyDescent="0.25">
      <c r="A252" s="1">
        <v>21855</v>
      </c>
      <c r="B252" s="1" t="str">
        <f t="shared" si="3"/>
        <v>1959M11</v>
      </c>
      <c r="C252">
        <v>53634</v>
      </c>
    </row>
    <row r="253" spans="1:3" x14ac:dyDescent="0.25">
      <c r="A253" s="1">
        <v>21885</v>
      </c>
      <c r="B253" s="1" t="str">
        <f t="shared" si="3"/>
        <v>1959M12</v>
      </c>
      <c r="C253">
        <v>54174</v>
      </c>
    </row>
    <row r="254" spans="1:3" x14ac:dyDescent="0.25">
      <c r="A254" s="1">
        <v>21916</v>
      </c>
      <c r="B254" s="1" t="str">
        <f t="shared" si="3"/>
        <v>1960M1</v>
      </c>
      <c r="C254">
        <v>54274</v>
      </c>
    </row>
    <row r="255" spans="1:3" x14ac:dyDescent="0.25">
      <c r="A255" s="1">
        <v>21947</v>
      </c>
      <c r="B255" s="1" t="str">
        <f t="shared" si="3"/>
        <v>1960M2</v>
      </c>
      <c r="C255">
        <v>54513</v>
      </c>
    </row>
    <row r="256" spans="1:3" x14ac:dyDescent="0.25">
      <c r="A256" s="1">
        <v>21976</v>
      </c>
      <c r="B256" s="1" t="str">
        <f t="shared" si="3"/>
        <v>1960M3</v>
      </c>
      <c r="C256">
        <v>54454</v>
      </c>
    </row>
    <row r="257" spans="1:3" x14ac:dyDescent="0.25">
      <c r="A257" s="1">
        <v>22007</v>
      </c>
      <c r="B257" s="1" t="str">
        <f t="shared" si="3"/>
        <v>1960M4</v>
      </c>
      <c r="C257">
        <v>54813</v>
      </c>
    </row>
    <row r="258" spans="1:3" x14ac:dyDescent="0.25">
      <c r="A258" s="1">
        <v>22037</v>
      </c>
      <c r="B258" s="1" t="str">
        <f t="shared" si="3"/>
        <v>1960M5</v>
      </c>
      <c r="C258">
        <v>54475</v>
      </c>
    </row>
    <row r="259" spans="1:3" x14ac:dyDescent="0.25">
      <c r="A259" s="1">
        <v>22068</v>
      </c>
      <c r="B259" s="1" t="str">
        <f t="shared" ref="B259:B322" si="4">YEAR(A259)&amp;"M"&amp;MONTH(A259)</f>
        <v>1960M6</v>
      </c>
      <c r="C259">
        <v>54348</v>
      </c>
    </row>
    <row r="260" spans="1:3" x14ac:dyDescent="0.25">
      <c r="A260" s="1">
        <v>22098</v>
      </c>
      <c r="B260" s="1" t="str">
        <f t="shared" si="4"/>
        <v>1960M7</v>
      </c>
      <c r="C260">
        <v>54306</v>
      </c>
    </row>
    <row r="261" spans="1:3" x14ac:dyDescent="0.25">
      <c r="A261" s="1">
        <v>22129</v>
      </c>
      <c r="B261" s="1" t="str">
        <f t="shared" si="4"/>
        <v>1960M8</v>
      </c>
      <c r="C261">
        <v>54272</v>
      </c>
    </row>
    <row r="262" spans="1:3" x14ac:dyDescent="0.25">
      <c r="A262" s="1">
        <v>22160</v>
      </c>
      <c r="B262" s="1" t="str">
        <f t="shared" si="4"/>
        <v>1960M9</v>
      </c>
      <c r="C262">
        <v>54227</v>
      </c>
    </row>
    <row r="263" spans="1:3" x14ac:dyDescent="0.25">
      <c r="A263" s="1">
        <v>22190</v>
      </c>
      <c r="B263" s="1" t="str">
        <f t="shared" si="4"/>
        <v>1960M10</v>
      </c>
      <c r="C263">
        <v>54142</v>
      </c>
    </row>
    <row r="264" spans="1:3" x14ac:dyDescent="0.25">
      <c r="A264" s="1">
        <v>22221</v>
      </c>
      <c r="B264" s="1" t="str">
        <f t="shared" si="4"/>
        <v>1960M11</v>
      </c>
      <c r="C264">
        <v>53961</v>
      </c>
    </row>
    <row r="265" spans="1:3" x14ac:dyDescent="0.25">
      <c r="A265" s="1">
        <v>22251</v>
      </c>
      <c r="B265" s="1" t="str">
        <f t="shared" si="4"/>
        <v>1960M12</v>
      </c>
      <c r="C265">
        <v>53742</v>
      </c>
    </row>
    <row r="266" spans="1:3" x14ac:dyDescent="0.25">
      <c r="A266" s="1">
        <v>22282</v>
      </c>
      <c r="B266" s="1" t="str">
        <f t="shared" si="4"/>
        <v>1961M1</v>
      </c>
      <c r="C266">
        <v>53683</v>
      </c>
    </row>
    <row r="267" spans="1:3" x14ac:dyDescent="0.25">
      <c r="A267" s="1">
        <v>22313</v>
      </c>
      <c r="B267" s="1" t="str">
        <f t="shared" si="4"/>
        <v>1961M2</v>
      </c>
      <c r="C267">
        <v>53557</v>
      </c>
    </row>
    <row r="268" spans="1:3" x14ac:dyDescent="0.25">
      <c r="A268" s="1">
        <v>22341</v>
      </c>
      <c r="B268" s="1" t="str">
        <f t="shared" si="4"/>
        <v>1961M3</v>
      </c>
      <c r="C268">
        <v>53659</v>
      </c>
    </row>
    <row r="269" spans="1:3" x14ac:dyDescent="0.25">
      <c r="A269" s="1">
        <v>22372</v>
      </c>
      <c r="B269" s="1" t="str">
        <f t="shared" si="4"/>
        <v>1961M4</v>
      </c>
      <c r="C269">
        <v>53627</v>
      </c>
    </row>
    <row r="270" spans="1:3" x14ac:dyDescent="0.25">
      <c r="A270" s="1">
        <v>22402</v>
      </c>
      <c r="B270" s="1" t="str">
        <f t="shared" si="4"/>
        <v>1961M5</v>
      </c>
      <c r="C270">
        <v>53786</v>
      </c>
    </row>
    <row r="271" spans="1:3" x14ac:dyDescent="0.25">
      <c r="A271" s="1">
        <v>22433</v>
      </c>
      <c r="B271" s="1" t="str">
        <f t="shared" si="4"/>
        <v>1961M6</v>
      </c>
      <c r="C271">
        <v>53977</v>
      </c>
    </row>
    <row r="272" spans="1:3" x14ac:dyDescent="0.25">
      <c r="A272" s="1">
        <v>22463</v>
      </c>
      <c r="B272" s="1" t="str">
        <f t="shared" si="4"/>
        <v>1961M7</v>
      </c>
      <c r="C272">
        <v>54123</v>
      </c>
    </row>
    <row r="273" spans="1:3" x14ac:dyDescent="0.25">
      <c r="A273" s="1">
        <v>22494</v>
      </c>
      <c r="B273" s="1" t="str">
        <f t="shared" si="4"/>
        <v>1961M8</v>
      </c>
      <c r="C273">
        <v>54298</v>
      </c>
    </row>
    <row r="274" spans="1:3" x14ac:dyDescent="0.25">
      <c r="A274" s="1">
        <v>22525</v>
      </c>
      <c r="B274" s="1" t="str">
        <f t="shared" si="4"/>
        <v>1961M9</v>
      </c>
      <c r="C274">
        <v>54388</v>
      </c>
    </row>
    <row r="275" spans="1:3" x14ac:dyDescent="0.25">
      <c r="A275" s="1">
        <v>22555</v>
      </c>
      <c r="B275" s="1" t="str">
        <f t="shared" si="4"/>
        <v>1961M10</v>
      </c>
      <c r="C275">
        <v>54522</v>
      </c>
    </row>
    <row r="276" spans="1:3" x14ac:dyDescent="0.25">
      <c r="A276" s="1">
        <v>22586</v>
      </c>
      <c r="B276" s="1" t="str">
        <f t="shared" si="4"/>
        <v>1961M11</v>
      </c>
      <c r="C276">
        <v>54742</v>
      </c>
    </row>
    <row r="277" spans="1:3" x14ac:dyDescent="0.25">
      <c r="A277" s="1">
        <v>22616</v>
      </c>
      <c r="B277" s="1" t="str">
        <f t="shared" si="4"/>
        <v>1961M12</v>
      </c>
      <c r="C277">
        <v>54872</v>
      </c>
    </row>
    <row r="278" spans="1:3" x14ac:dyDescent="0.25">
      <c r="A278" s="1">
        <v>22647</v>
      </c>
      <c r="B278" s="1" t="str">
        <f t="shared" si="4"/>
        <v>1962M1</v>
      </c>
      <c r="C278">
        <v>54891</v>
      </c>
    </row>
    <row r="279" spans="1:3" x14ac:dyDescent="0.25">
      <c r="A279" s="1">
        <v>22678</v>
      </c>
      <c r="B279" s="1" t="str">
        <f t="shared" si="4"/>
        <v>1962M2</v>
      </c>
      <c r="C279">
        <v>55188</v>
      </c>
    </row>
    <row r="280" spans="1:3" x14ac:dyDescent="0.25">
      <c r="A280" s="1">
        <v>22706</v>
      </c>
      <c r="B280" s="1" t="str">
        <f t="shared" si="4"/>
        <v>1962M3</v>
      </c>
      <c r="C280">
        <v>55275</v>
      </c>
    </row>
    <row r="281" spans="1:3" x14ac:dyDescent="0.25">
      <c r="A281" s="1">
        <v>22737</v>
      </c>
      <c r="B281" s="1" t="str">
        <f t="shared" si="4"/>
        <v>1962M4</v>
      </c>
      <c r="C281">
        <v>55602</v>
      </c>
    </row>
    <row r="282" spans="1:3" x14ac:dyDescent="0.25">
      <c r="A282" s="1">
        <v>22767</v>
      </c>
      <c r="B282" s="1" t="str">
        <f t="shared" si="4"/>
        <v>1962M5</v>
      </c>
      <c r="C282">
        <v>55628</v>
      </c>
    </row>
    <row r="283" spans="1:3" x14ac:dyDescent="0.25">
      <c r="A283" s="1">
        <v>22798</v>
      </c>
      <c r="B283" s="1" t="str">
        <f t="shared" si="4"/>
        <v>1962M6</v>
      </c>
      <c r="C283">
        <v>55644</v>
      </c>
    </row>
    <row r="284" spans="1:3" x14ac:dyDescent="0.25">
      <c r="A284" s="1">
        <v>22828</v>
      </c>
      <c r="B284" s="1" t="str">
        <f t="shared" si="4"/>
        <v>1962M7</v>
      </c>
      <c r="C284">
        <v>55746</v>
      </c>
    </row>
    <row r="285" spans="1:3" x14ac:dyDescent="0.25">
      <c r="A285" s="1">
        <v>22859</v>
      </c>
      <c r="B285" s="1" t="str">
        <f t="shared" si="4"/>
        <v>1962M8</v>
      </c>
      <c r="C285">
        <v>55838</v>
      </c>
    </row>
    <row r="286" spans="1:3" x14ac:dyDescent="0.25">
      <c r="A286" s="1">
        <v>22890</v>
      </c>
      <c r="B286" s="1" t="str">
        <f t="shared" si="4"/>
        <v>1962M9</v>
      </c>
      <c r="C286">
        <v>55978</v>
      </c>
    </row>
    <row r="287" spans="1:3" x14ac:dyDescent="0.25">
      <c r="A287" s="1">
        <v>22920</v>
      </c>
      <c r="B287" s="1" t="str">
        <f t="shared" si="4"/>
        <v>1962M10</v>
      </c>
      <c r="C287">
        <v>56041</v>
      </c>
    </row>
    <row r="288" spans="1:3" x14ac:dyDescent="0.25">
      <c r="A288" s="1">
        <v>22951</v>
      </c>
      <c r="B288" s="1" t="str">
        <f t="shared" si="4"/>
        <v>1962M11</v>
      </c>
      <c r="C288">
        <v>56056</v>
      </c>
    </row>
    <row r="289" spans="1:3" x14ac:dyDescent="0.25">
      <c r="A289" s="1">
        <v>22981</v>
      </c>
      <c r="B289" s="1" t="str">
        <f t="shared" si="4"/>
        <v>1962M12</v>
      </c>
      <c r="C289">
        <v>56028</v>
      </c>
    </row>
    <row r="290" spans="1:3" x14ac:dyDescent="0.25">
      <c r="A290" s="1">
        <v>23012</v>
      </c>
      <c r="B290" s="1" t="str">
        <f t="shared" si="4"/>
        <v>1963M1</v>
      </c>
      <c r="C290">
        <v>56115</v>
      </c>
    </row>
    <row r="291" spans="1:3" x14ac:dyDescent="0.25">
      <c r="A291" s="1">
        <v>23043</v>
      </c>
      <c r="B291" s="1" t="str">
        <f t="shared" si="4"/>
        <v>1963M2</v>
      </c>
      <c r="C291">
        <v>56230</v>
      </c>
    </row>
    <row r="292" spans="1:3" x14ac:dyDescent="0.25">
      <c r="A292" s="1">
        <v>23071</v>
      </c>
      <c r="B292" s="1" t="str">
        <f t="shared" si="4"/>
        <v>1963M3</v>
      </c>
      <c r="C292">
        <v>56320</v>
      </c>
    </row>
    <row r="293" spans="1:3" x14ac:dyDescent="0.25">
      <c r="A293" s="1">
        <v>23102</v>
      </c>
      <c r="B293" s="1" t="str">
        <f t="shared" si="4"/>
        <v>1963M4</v>
      </c>
      <c r="C293">
        <v>56580</v>
      </c>
    </row>
    <row r="294" spans="1:3" x14ac:dyDescent="0.25">
      <c r="A294" s="1">
        <v>23132</v>
      </c>
      <c r="B294" s="1" t="str">
        <f t="shared" si="4"/>
        <v>1963M5</v>
      </c>
      <c r="C294">
        <v>56616</v>
      </c>
    </row>
    <row r="295" spans="1:3" x14ac:dyDescent="0.25">
      <c r="A295" s="1">
        <v>23163</v>
      </c>
      <c r="B295" s="1" t="str">
        <f t="shared" si="4"/>
        <v>1963M6</v>
      </c>
      <c r="C295">
        <v>56659</v>
      </c>
    </row>
    <row r="296" spans="1:3" x14ac:dyDescent="0.25">
      <c r="A296" s="1">
        <v>23193</v>
      </c>
      <c r="B296" s="1" t="str">
        <f t="shared" si="4"/>
        <v>1963M7</v>
      </c>
      <c r="C296">
        <v>56794</v>
      </c>
    </row>
    <row r="297" spans="1:3" x14ac:dyDescent="0.25">
      <c r="A297" s="1">
        <v>23224</v>
      </c>
      <c r="B297" s="1" t="str">
        <f t="shared" si="4"/>
        <v>1963M8</v>
      </c>
      <c r="C297">
        <v>56910</v>
      </c>
    </row>
    <row r="298" spans="1:3" x14ac:dyDescent="0.25">
      <c r="A298" s="1">
        <v>23255</v>
      </c>
      <c r="B298" s="1" t="str">
        <f t="shared" si="4"/>
        <v>1963M9</v>
      </c>
      <c r="C298">
        <v>57078</v>
      </c>
    </row>
    <row r="299" spans="1:3" x14ac:dyDescent="0.25">
      <c r="A299" s="1">
        <v>23285</v>
      </c>
      <c r="B299" s="1" t="str">
        <f t="shared" si="4"/>
        <v>1963M10</v>
      </c>
      <c r="C299">
        <v>57283</v>
      </c>
    </row>
    <row r="300" spans="1:3" x14ac:dyDescent="0.25">
      <c r="A300" s="1">
        <v>23316</v>
      </c>
      <c r="B300" s="1" t="str">
        <f t="shared" si="4"/>
        <v>1963M11</v>
      </c>
      <c r="C300">
        <v>57255</v>
      </c>
    </row>
    <row r="301" spans="1:3" x14ac:dyDescent="0.25">
      <c r="A301" s="1">
        <v>23346</v>
      </c>
      <c r="B301" s="1" t="str">
        <f t="shared" si="4"/>
        <v>1963M12</v>
      </c>
      <c r="C301">
        <v>57361</v>
      </c>
    </row>
    <row r="302" spans="1:3" x14ac:dyDescent="0.25">
      <c r="A302" s="1">
        <v>23377</v>
      </c>
      <c r="B302" s="1" t="str">
        <f t="shared" si="4"/>
        <v>1964M1</v>
      </c>
      <c r="C302">
        <v>57487</v>
      </c>
    </row>
    <row r="303" spans="1:3" x14ac:dyDescent="0.25">
      <c r="A303" s="1">
        <v>23408</v>
      </c>
      <c r="B303" s="1" t="str">
        <f t="shared" si="4"/>
        <v>1964M2</v>
      </c>
      <c r="C303">
        <v>57753</v>
      </c>
    </row>
    <row r="304" spans="1:3" x14ac:dyDescent="0.25">
      <c r="A304" s="1">
        <v>23437</v>
      </c>
      <c r="B304" s="1" t="str">
        <f t="shared" si="4"/>
        <v>1964M3</v>
      </c>
      <c r="C304">
        <v>57897</v>
      </c>
    </row>
    <row r="305" spans="1:3" x14ac:dyDescent="0.25">
      <c r="A305" s="1">
        <v>23468</v>
      </c>
      <c r="B305" s="1" t="str">
        <f t="shared" si="4"/>
        <v>1964M4</v>
      </c>
      <c r="C305">
        <v>57922</v>
      </c>
    </row>
    <row r="306" spans="1:3" x14ac:dyDescent="0.25">
      <c r="A306" s="1">
        <v>23498</v>
      </c>
      <c r="B306" s="1" t="str">
        <f t="shared" si="4"/>
        <v>1964M5</v>
      </c>
      <c r="C306">
        <v>58089</v>
      </c>
    </row>
    <row r="307" spans="1:3" x14ac:dyDescent="0.25">
      <c r="A307" s="1">
        <v>23529</v>
      </c>
      <c r="B307" s="1" t="str">
        <f t="shared" si="4"/>
        <v>1964M6</v>
      </c>
      <c r="C307">
        <v>58219</v>
      </c>
    </row>
    <row r="308" spans="1:3" x14ac:dyDescent="0.25">
      <c r="A308" s="1">
        <v>23559</v>
      </c>
      <c r="B308" s="1" t="str">
        <f t="shared" si="4"/>
        <v>1964M7</v>
      </c>
      <c r="C308">
        <v>58412</v>
      </c>
    </row>
    <row r="309" spans="1:3" x14ac:dyDescent="0.25">
      <c r="A309" s="1">
        <v>23590</v>
      </c>
      <c r="B309" s="1" t="str">
        <f t="shared" si="4"/>
        <v>1964M8</v>
      </c>
      <c r="C309">
        <v>58619</v>
      </c>
    </row>
    <row r="310" spans="1:3" x14ac:dyDescent="0.25">
      <c r="A310" s="1">
        <v>23621</v>
      </c>
      <c r="B310" s="1" t="str">
        <f t="shared" si="4"/>
        <v>1964M9</v>
      </c>
      <c r="C310">
        <v>58903</v>
      </c>
    </row>
    <row r="311" spans="1:3" x14ac:dyDescent="0.25">
      <c r="A311" s="1">
        <v>23651</v>
      </c>
      <c r="B311" s="1" t="str">
        <f t="shared" si="4"/>
        <v>1964M10</v>
      </c>
      <c r="C311">
        <v>58793</v>
      </c>
    </row>
    <row r="312" spans="1:3" x14ac:dyDescent="0.25">
      <c r="A312" s="1">
        <v>23682</v>
      </c>
      <c r="B312" s="1" t="str">
        <f t="shared" si="4"/>
        <v>1964M11</v>
      </c>
      <c r="C312">
        <v>59218</v>
      </c>
    </row>
    <row r="313" spans="1:3" x14ac:dyDescent="0.25">
      <c r="A313" s="1">
        <v>23712</v>
      </c>
      <c r="B313" s="1" t="str">
        <f t="shared" si="4"/>
        <v>1964M12</v>
      </c>
      <c r="C313">
        <v>59421</v>
      </c>
    </row>
    <row r="314" spans="1:3" x14ac:dyDescent="0.25">
      <c r="A314" s="1">
        <v>23743</v>
      </c>
      <c r="B314" s="1" t="str">
        <f t="shared" si="4"/>
        <v>1965M1</v>
      </c>
      <c r="C314">
        <v>59582</v>
      </c>
    </row>
    <row r="315" spans="1:3" x14ac:dyDescent="0.25">
      <c r="A315" s="1">
        <v>23774</v>
      </c>
      <c r="B315" s="1" t="str">
        <f t="shared" si="4"/>
        <v>1965M2</v>
      </c>
      <c r="C315">
        <v>59800</v>
      </c>
    </row>
    <row r="316" spans="1:3" x14ac:dyDescent="0.25">
      <c r="A316" s="1">
        <v>23802</v>
      </c>
      <c r="B316" s="1" t="str">
        <f t="shared" si="4"/>
        <v>1965M3</v>
      </c>
      <c r="C316">
        <v>60003</v>
      </c>
    </row>
    <row r="317" spans="1:3" x14ac:dyDescent="0.25">
      <c r="A317" s="1">
        <v>23833</v>
      </c>
      <c r="B317" s="1" t="str">
        <f t="shared" si="4"/>
        <v>1965M4</v>
      </c>
      <c r="C317">
        <v>60259</v>
      </c>
    </row>
    <row r="318" spans="1:3" x14ac:dyDescent="0.25">
      <c r="A318" s="1">
        <v>23863</v>
      </c>
      <c r="B318" s="1" t="str">
        <f t="shared" si="4"/>
        <v>1965M5</v>
      </c>
      <c r="C318">
        <v>60491</v>
      </c>
    </row>
    <row r="319" spans="1:3" x14ac:dyDescent="0.25">
      <c r="A319" s="1">
        <v>23894</v>
      </c>
      <c r="B319" s="1" t="str">
        <f t="shared" si="4"/>
        <v>1965M6</v>
      </c>
      <c r="C319">
        <v>60690</v>
      </c>
    </row>
    <row r="320" spans="1:3" x14ac:dyDescent="0.25">
      <c r="A320" s="1">
        <v>23924</v>
      </c>
      <c r="B320" s="1" t="str">
        <f t="shared" si="4"/>
        <v>1965M7</v>
      </c>
      <c r="C320">
        <v>60965</v>
      </c>
    </row>
    <row r="321" spans="1:3" x14ac:dyDescent="0.25">
      <c r="A321" s="1">
        <v>23955</v>
      </c>
      <c r="B321" s="1" t="str">
        <f t="shared" si="4"/>
        <v>1965M8</v>
      </c>
      <c r="C321">
        <v>61228</v>
      </c>
    </row>
    <row r="322" spans="1:3" x14ac:dyDescent="0.25">
      <c r="A322" s="1">
        <v>23986</v>
      </c>
      <c r="B322" s="1" t="str">
        <f t="shared" si="4"/>
        <v>1965M9</v>
      </c>
      <c r="C322">
        <v>61490</v>
      </c>
    </row>
    <row r="323" spans="1:3" x14ac:dyDescent="0.25">
      <c r="A323" s="1">
        <v>24016</v>
      </c>
      <c r="B323" s="1" t="str">
        <f t="shared" ref="B323:B386" si="5">YEAR(A323)&amp;"M"&amp;MONTH(A323)</f>
        <v>1965M10</v>
      </c>
      <c r="C323">
        <v>61719</v>
      </c>
    </row>
    <row r="324" spans="1:3" x14ac:dyDescent="0.25">
      <c r="A324" s="1">
        <v>24047</v>
      </c>
      <c r="B324" s="1" t="str">
        <f t="shared" si="5"/>
        <v>1965M11</v>
      </c>
      <c r="C324">
        <v>61996</v>
      </c>
    </row>
    <row r="325" spans="1:3" x14ac:dyDescent="0.25">
      <c r="A325" s="1">
        <v>24077</v>
      </c>
      <c r="B325" s="1" t="str">
        <f t="shared" si="5"/>
        <v>1965M12</v>
      </c>
      <c r="C325">
        <v>62322</v>
      </c>
    </row>
    <row r="326" spans="1:3" x14ac:dyDescent="0.25">
      <c r="A326" s="1">
        <v>24108</v>
      </c>
      <c r="B326" s="1" t="str">
        <f t="shared" si="5"/>
        <v>1966M1</v>
      </c>
      <c r="C326">
        <v>62529</v>
      </c>
    </row>
    <row r="327" spans="1:3" x14ac:dyDescent="0.25">
      <c r="A327" s="1">
        <v>24139</v>
      </c>
      <c r="B327" s="1" t="str">
        <f t="shared" si="5"/>
        <v>1966M2</v>
      </c>
      <c r="C327">
        <v>62796</v>
      </c>
    </row>
    <row r="328" spans="1:3" x14ac:dyDescent="0.25">
      <c r="A328" s="1">
        <v>24167</v>
      </c>
      <c r="B328" s="1" t="str">
        <f t="shared" si="5"/>
        <v>1966M3</v>
      </c>
      <c r="C328">
        <v>63192</v>
      </c>
    </row>
    <row r="329" spans="1:3" x14ac:dyDescent="0.25">
      <c r="A329" s="1">
        <v>24198</v>
      </c>
      <c r="B329" s="1" t="str">
        <f t="shared" si="5"/>
        <v>1966M4</v>
      </c>
      <c r="C329">
        <v>63437</v>
      </c>
    </row>
    <row r="330" spans="1:3" x14ac:dyDescent="0.25">
      <c r="A330" s="1">
        <v>24228</v>
      </c>
      <c r="B330" s="1" t="str">
        <f t="shared" si="5"/>
        <v>1966M5</v>
      </c>
      <c r="C330">
        <v>63712</v>
      </c>
    </row>
    <row r="331" spans="1:3" x14ac:dyDescent="0.25">
      <c r="A331" s="1">
        <v>24259</v>
      </c>
      <c r="B331" s="1" t="str">
        <f t="shared" si="5"/>
        <v>1966M6</v>
      </c>
      <c r="C331">
        <v>64111</v>
      </c>
    </row>
    <row r="332" spans="1:3" x14ac:dyDescent="0.25">
      <c r="A332" s="1">
        <v>24289</v>
      </c>
      <c r="B332" s="1" t="str">
        <f t="shared" si="5"/>
        <v>1966M7</v>
      </c>
      <c r="C332">
        <v>64301</v>
      </c>
    </row>
    <row r="333" spans="1:3" x14ac:dyDescent="0.25">
      <c r="A333" s="1">
        <v>24320</v>
      </c>
      <c r="B333" s="1" t="str">
        <f t="shared" si="5"/>
        <v>1966M8</v>
      </c>
      <c r="C333">
        <v>64507</v>
      </c>
    </row>
    <row r="334" spans="1:3" x14ac:dyDescent="0.25">
      <c r="A334" s="1">
        <v>24351</v>
      </c>
      <c r="B334" s="1" t="str">
        <f t="shared" si="5"/>
        <v>1966M9</v>
      </c>
      <c r="C334">
        <v>64643</v>
      </c>
    </row>
    <row r="335" spans="1:3" x14ac:dyDescent="0.25">
      <c r="A335" s="1">
        <v>24381</v>
      </c>
      <c r="B335" s="1" t="str">
        <f t="shared" si="5"/>
        <v>1966M10</v>
      </c>
      <c r="C335">
        <v>64854</v>
      </c>
    </row>
    <row r="336" spans="1:3" x14ac:dyDescent="0.25">
      <c r="A336" s="1">
        <v>24412</v>
      </c>
      <c r="B336" s="1" t="str">
        <f t="shared" si="5"/>
        <v>1966M11</v>
      </c>
      <c r="C336">
        <v>65019</v>
      </c>
    </row>
    <row r="337" spans="1:3" x14ac:dyDescent="0.25">
      <c r="A337" s="1">
        <v>24442</v>
      </c>
      <c r="B337" s="1" t="str">
        <f t="shared" si="5"/>
        <v>1966M12</v>
      </c>
      <c r="C337">
        <v>65199</v>
      </c>
    </row>
    <row r="338" spans="1:3" x14ac:dyDescent="0.25">
      <c r="A338" s="1">
        <v>24473</v>
      </c>
      <c r="B338" s="1" t="str">
        <f t="shared" si="5"/>
        <v>1967M1</v>
      </c>
      <c r="C338">
        <v>65407</v>
      </c>
    </row>
    <row r="339" spans="1:3" x14ac:dyDescent="0.25">
      <c r="A339" s="1">
        <v>24504</v>
      </c>
      <c r="B339" s="1" t="str">
        <f t="shared" si="5"/>
        <v>1967M2</v>
      </c>
      <c r="C339">
        <v>65429</v>
      </c>
    </row>
    <row r="340" spans="1:3" x14ac:dyDescent="0.25">
      <c r="A340" s="1">
        <v>24532</v>
      </c>
      <c r="B340" s="1" t="str">
        <f t="shared" si="5"/>
        <v>1967M3</v>
      </c>
      <c r="C340">
        <v>65530</v>
      </c>
    </row>
    <row r="341" spans="1:3" x14ac:dyDescent="0.25">
      <c r="A341" s="1">
        <v>24563</v>
      </c>
      <c r="B341" s="1" t="str">
        <f t="shared" si="5"/>
        <v>1967M4</v>
      </c>
      <c r="C341">
        <v>65466</v>
      </c>
    </row>
    <row r="342" spans="1:3" x14ac:dyDescent="0.25">
      <c r="A342" s="1">
        <v>24593</v>
      </c>
      <c r="B342" s="1" t="str">
        <f t="shared" si="5"/>
        <v>1967M5</v>
      </c>
      <c r="C342">
        <v>65620</v>
      </c>
    </row>
    <row r="343" spans="1:3" x14ac:dyDescent="0.25">
      <c r="A343" s="1">
        <v>24624</v>
      </c>
      <c r="B343" s="1" t="str">
        <f t="shared" si="5"/>
        <v>1967M6</v>
      </c>
      <c r="C343">
        <v>65750</v>
      </c>
    </row>
    <row r="344" spans="1:3" x14ac:dyDescent="0.25">
      <c r="A344" s="1">
        <v>24654</v>
      </c>
      <c r="B344" s="1" t="str">
        <f t="shared" si="5"/>
        <v>1967M7</v>
      </c>
      <c r="C344">
        <v>65888</v>
      </c>
    </row>
    <row r="345" spans="1:3" x14ac:dyDescent="0.25">
      <c r="A345" s="1">
        <v>24685</v>
      </c>
      <c r="B345" s="1" t="str">
        <f t="shared" si="5"/>
        <v>1967M8</v>
      </c>
      <c r="C345">
        <v>66143</v>
      </c>
    </row>
    <row r="346" spans="1:3" x14ac:dyDescent="0.25">
      <c r="A346" s="1">
        <v>24716</v>
      </c>
      <c r="B346" s="1" t="str">
        <f t="shared" si="5"/>
        <v>1967M9</v>
      </c>
      <c r="C346">
        <v>66164</v>
      </c>
    </row>
    <row r="347" spans="1:3" x14ac:dyDescent="0.25">
      <c r="A347" s="1">
        <v>24746</v>
      </c>
      <c r="B347" s="1" t="str">
        <f t="shared" si="5"/>
        <v>1967M10</v>
      </c>
      <c r="C347">
        <v>66225</v>
      </c>
    </row>
    <row r="348" spans="1:3" x14ac:dyDescent="0.25">
      <c r="A348" s="1">
        <v>24777</v>
      </c>
      <c r="B348" s="1" t="str">
        <f t="shared" si="5"/>
        <v>1967M11</v>
      </c>
      <c r="C348">
        <v>66703</v>
      </c>
    </row>
    <row r="349" spans="1:3" x14ac:dyDescent="0.25">
      <c r="A349" s="1">
        <v>24807</v>
      </c>
      <c r="B349" s="1" t="str">
        <f t="shared" si="5"/>
        <v>1967M12</v>
      </c>
      <c r="C349">
        <v>66900</v>
      </c>
    </row>
    <row r="350" spans="1:3" x14ac:dyDescent="0.25">
      <c r="A350" s="1">
        <v>24838</v>
      </c>
      <c r="B350" s="1" t="str">
        <f t="shared" si="5"/>
        <v>1968M1</v>
      </c>
      <c r="C350">
        <v>66804</v>
      </c>
    </row>
    <row r="351" spans="1:3" x14ac:dyDescent="0.25">
      <c r="A351" s="1">
        <v>24869</v>
      </c>
      <c r="B351" s="1" t="str">
        <f t="shared" si="5"/>
        <v>1968M2</v>
      </c>
      <c r="C351">
        <v>67215</v>
      </c>
    </row>
    <row r="352" spans="1:3" x14ac:dyDescent="0.25">
      <c r="A352" s="1">
        <v>24898</v>
      </c>
      <c r="B352" s="1" t="str">
        <f t="shared" si="5"/>
        <v>1968M3</v>
      </c>
      <c r="C352">
        <v>67295</v>
      </c>
    </row>
    <row r="353" spans="1:3" x14ac:dyDescent="0.25">
      <c r="A353" s="1">
        <v>24929</v>
      </c>
      <c r="B353" s="1" t="str">
        <f t="shared" si="5"/>
        <v>1968M4</v>
      </c>
      <c r="C353">
        <v>67556</v>
      </c>
    </row>
    <row r="354" spans="1:3" x14ac:dyDescent="0.25">
      <c r="A354" s="1">
        <v>24959</v>
      </c>
      <c r="B354" s="1" t="str">
        <f t="shared" si="5"/>
        <v>1968M5</v>
      </c>
      <c r="C354">
        <v>67652</v>
      </c>
    </row>
    <row r="355" spans="1:3" x14ac:dyDescent="0.25">
      <c r="A355" s="1">
        <v>24990</v>
      </c>
      <c r="B355" s="1" t="str">
        <f t="shared" si="5"/>
        <v>1968M6</v>
      </c>
      <c r="C355">
        <v>67905</v>
      </c>
    </row>
    <row r="356" spans="1:3" x14ac:dyDescent="0.25">
      <c r="A356" s="1">
        <v>25020</v>
      </c>
      <c r="B356" s="1" t="str">
        <f t="shared" si="5"/>
        <v>1968M7</v>
      </c>
      <c r="C356">
        <v>68126</v>
      </c>
    </row>
    <row r="357" spans="1:3" x14ac:dyDescent="0.25">
      <c r="A357" s="1">
        <v>25051</v>
      </c>
      <c r="B357" s="1" t="str">
        <f t="shared" si="5"/>
        <v>1968M8</v>
      </c>
      <c r="C357">
        <v>68330</v>
      </c>
    </row>
    <row r="358" spans="1:3" x14ac:dyDescent="0.25">
      <c r="A358" s="1">
        <v>25082</v>
      </c>
      <c r="B358" s="1" t="str">
        <f t="shared" si="5"/>
        <v>1968M9</v>
      </c>
      <c r="C358">
        <v>68484</v>
      </c>
    </row>
    <row r="359" spans="1:3" x14ac:dyDescent="0.25">
      <c r="A359" s="1">
        <v>25112</v>
      </c>
      <c r="B359" s="1" t="str">
        <f t="shared" si="5"/>
        <v>1968M10</v>
      </c>
      <c r="C359">
        <v>68721</v>
      </c>
    </row>
    <row r="360" spans="1:3" x14ac:dyDescent="0.25">
      <c r="A360" s="1">
        <v>25143</v>
      </c>
      <c r="B360" s="1" t="str">
        <f t="shared" si="5"/>
        <v>1968M11</v>
      </c>
      <c r="C360">
        <v>68984</v>
      </c>
    </row>
    <row r="361" spans="1:3" x14ac:dyDescent="0.25">
      <c r="A361" s="1">
        <v>25173</v>
      </c>
      <c r="B361" s="1" t="str">
        <f t="shared" si="5"/>
        <v>1968M12</v>
      </c>
      <c r="C361">
        <v>69248</v>
      </c>
    </row>
    <row r="362" spans="1:3" x14ac:dyDescent="0.25">
      <c r="A362" s="1">
        <v>25204</v>
      </c>
      <c r="B362" s="1" t="str">
        <f t="shared" si="5"/>
        <v>1969M1</v>
      </c>
      <c r="C362">
        <v>69439</v>
      </c>
    </row>
    <row r="363" spans="1:3" x14ac:dyDescent="0.25">
      <c r="A363" s="1">
        <v>25235</v>
      </c>
      <c r="B363" s="1" t="str">
        <f t="shared" si="5"/>
        <v>1969M2</v>
      </c>
      <c r="C363">
        <v>69699</v>
      </c>
    </row>
    <row r="364" spans="1:3" x14ac:dyDescent="0.25">
      <c r="A364" s="1">
        <v>25263</v>
      </c>
      <c r="B364" s="1" t="str">
        <f t="shared" si="5"/>
        <v>1969M3</v>
      </c>
      <c r="C364">
        <v>69905</v>
      </c>
    </row>
    <row r="365" spans="1:3" x14ac:dyDescent="0.25">
      <c r="A365" s="1">
        <v>25294</v>
      </c>
      <c r="B365" s="1" t="str">
        <f t="shared" si="5"/>
        <v>1969M4</v>
      </c>
      <c r="C365">
        <v>70072</v>
      </c>
    </row>
    <row r="366" spans="1:3" x14ac:dyDescent="0.25">
      <c r="A366" s="1">
        <v>25324</v>
      </c>
      <c r="B366" s="1" t="str">
        <f t="shared" si="5"/>
        <v>1969M5</v>
      </c>
      <c r="C366">
        <v>70328</v>
      </c>
    </row>
    <row r="367" spans="1:3" x14ac:dyDescent="0.25">
      <c r="A367" s="1">
        <v>25355</v>
      </c>
      <c r="B367" s="1" t="str">
        <f t="shared" si="5"/>
        <v>1969M6</v>
      </c>
      <c r="C367">
        <v>70636</v>
      </c>
    </row>
    <row r="368" spans="1:3" x14ac:dyDescent="0.25">
      <c r="A368" s="1">
        <v>25385</v>
      </c>
      <c r="B368" s="1" t="str">
        <f t="shared" si="5"/>
        <v>1969M7</v>
      </c>
      <c r="C368">
        <v>70729</v>
      </c>
    </row>
    <row r="369" spans="1:3" x14ac:dyDescent="0.25">
      <c r="A369" s="1">
        <v>25416</v>
      </c>
      <c r="B369" s="1" t="str">
        <f t="shared" si="5"/>
        <v>1969M8</v>
      </c>
      <c r="C369">
        <v>71008</v>
      </c>
    </row>
    <row r="370" spans="1:3" x14ac:dyDescent="0.25">
      <c r="A370" s="1">
        <v>25447</v>
      </c>
      <c r="B370" s="1" t="str">
        <f t="shared" si="5"/>
        <v>1969M9</v>
      </c>
      <c r="C370">
        <v>70914</v>
      </c>
    </row>
    <row r="371" spans="1:3" x14ac:dyDescent="0.25">
      <c r="A371" s="1">
        <v>25477</v>
      </c>
      <c r="B371" s="1" t="str">
        <f t="shared" si="5"/>
        <v>1969M10</v>
      </c>
      <c r="C371">
        <v>71121</v>
      </c>
    </row>
    <row r="372" spans="1:3" x14ac:dyDescent="0.25">
      <c r="A372" s="1">
        <v>25508</v>
      </c>
      <c r="B372" s="1" t="str">
        <f t="shared" si="5"/>
        <v>1969M11</v>
      </c>
      <c r="C372">
        <v>71086</v>
      </c>
    </row>
    <row r="373" spans="1:3" x14ac:dyDescent="0.25">
      <c r="A373" s="1">
        <v>25538</v>
      </c>
      <c r="B373" s="1" t="str">
        <f t="shared" si="5"/>
        <v>1969M12</v>
      </c>
      <c r="C373">
        <v>71241</v>
      </c>
    </row>
    <row r="374" spans="1:3" x14ac:dyDescent="0.25">
      <c r="A374" s="1">
        <v>25569</v>
      </c>
      <c r="B374" s="1" t="str">
        <f t="shared" si="5"/>
        <v>1970M1</v>
      </c>
      <c r="C374">
        <v>71176</v>
      </c>
    </row>
    <row r="375" spans="1:3" x14ac:dyDescent="0.25">
      <c r="A375" s="1">
        <v>25600</v>
      </c>
      <c r="B375" s="1" t="str">
        <f t="shared" si="5"/>
        <v>1970M2</v>
      </c>
      <c r="C375">
        <v>71305</v>
      </c>
    </row>
    <row r="376" spans="1:3" x14ac:dyDescent="0.25">
      <c r="A376" s="1">
        <v>25628</v>
      </c>
      <c r="B376" s="1" t="str">
        <f t="shared" si="5"/>
        <v>1970M3</v>
      </c>
      <c r="C376">
        <v>71451</v>
      </c>
    </row>
    <row r="377" spans="1:3" x14ac:dyDescent="0.25">
      <c r="A377" s="1">
        <v>25659</v>
      </c>
      <c r="B377" s="1" t="str">
        <f t="shared" si="5"/>
        <v>1970M4</v>
      </c>
      <c r="C377">
        <v>71348</v>
      </c>
    </row>
    <row r="378" spans="1:3" x14ac:dyDescent="0.25">
      <c r="A378" s="1">
        <v>25689</v>
      </c>
      <c r="B378" s="1" t="str">
        <f t="shared" si="5"/>
        <v>1970M5</v>
      </c>
      <c r="C378">
        <v>71124</v>
      </c>
    </row>
    <row r="379" spans="1:3" x14ac:dyDescent="0.25">
      <c r="A379" s="1">
        <v>25720</v>
      </c>
      <c r="B379" s="1" t="str">
        <f t="shared" si="5"/>
        <v>1970M6</v>
      </c>
      <c r="C379">
        <v>71029</v>
      </c>
    </row>
    <row r="380" spans="1:3" x14ac:dyDescent="0.25">
      <c r="A380" s="1">
        <v>25750</v>
      </c>
      <c r="B380" s="1" t="str">
        <f t="shared" si="5"/>
        <v>1970M7</v>
      </c>
      <c r="C380">
        <v>71053</v>
      </c>
    </row>
    <row r="381" spans="1:3" x14ac:dyDescent="0.25">
      <c r="A381" s="1">
        <v>25781</v>
      </c>
      <c r="B381" s="1" t="str">
        <f t="shared" si="5"/>
        <v>1970M8</v>
      </c>
      <c r="C381">
        <v>70937</v>
      </c>
    </row>
    <row r="382" spans="1:3" x14ac:dyDescent="0.25">
      <c r="A382" s="1">
        <v>25812</v>
      </c>
      <c r="B382" s="1" t="str">
        <f t="shared" si="5"/>
        <v>1970M9</v>
      </c>
      <c r="C382">
        <v>70944</v>
      </c>
    </row>
    <row r="383" spans="1:3" x14ac:dyDescent="0.25">
      <c r="A383" s="1">
        <v>25842</v>
      </c>
      <c r="B383" s="1" t="str">
        <f t="shared" si="5"/>
        <v>1970M10</v>
      </c>
      <c r="C383">
        <v>70521</v>
      </c>
    </row>
    <row r="384" spans="1:3" x14ac:dyDescent="0.25">
      <c r="A384" s="1">
        <v>25873</v>
      </c>
      <c r="B384" s="1" t="str">
        <f t="shared" si="5"/>
        <v>1970M11</v>
      </c>
      <c r="C384">
        <v>70409</v>
      </c>
    </row>
    <row r="385" spans="1:3" x14ac:dyDescent="0.25">
      <c r="A385" s="1">
        <v>25903</v>
      </c>
      <c r="B385" s="1" t="str">
        <f t="shared" si="5"/>
        <v>1970M12</v>
      </c>
      <c r="C385">
        <v>70792</v>
      </c>
    </row>
    <row r="386" spans="1:3" x14ac:dyDescent="0.25">
      <c r="A386" s="1">
        <v>25934</v>
      </c>
      <c r="B386" s="1" t="str">
        <f t="shared" si="5"/>
        <v>1971M1</v>
      </c>
      <c r="C386">
        <v>70865</v>
      </c>
    </row>
    <row r="387" spans="1:3" x14ac:dyDescent="0.25">
      <c r="A387" s="1">
        <v>25965</v>
      </c>
      <c r="B387" s="1" t="str">
        <f t="shared" ref="B387:B450" si="6">YEAR(A387)&amp;"M"&amp;MONTH(A387)</f>
        <v>1971M2</v>
      </c>
      <c r="C387">
        <v>70807</v>
      </c>
    </row>
    <row r="388" spans="1:3" x14ac:dyDescent="0.25">
      <c r="A388" s="1">
        <v>25993</v>
      </c>
      <c r="B388" s="1" t="str">
        <f t="shared" si="6"/>
        <v>1971M3</v>
      </c>
      <c r="C388">
        <v>70860</v>
      </c>
    </row>
    <row r="389" spans="1:3" x14ac:dyDescent="0.25">
      <c r="A389" s="1">
        <v>26024</v>
      </c>
      <c r="B389" s="1" t="str">
        <f t="shared" si="6"/>
        <v>1971M4</v>
      </c>
      <c r="C389">
        <v>71036</v>
      </c>
    </row>
    <row r="390" spans="1:3" x14ac:dyDescent="0.25">
      <c r="A390" s="1">
        <v>26054</v>
      </c>
      <c r="B390" s="1" t="str">
        <f t="shared" si="6"/>
        <v>1971M5</v>
      </c>
      <c r="C390">
        <v>71247</v>
      </c>
    </row>
    <row r="391" spans="1:3" x14ac:dyDescent="0.25">
      <c r="A391" s="1">
        <v>26085</v>
      </c>
      <c r="B391" s="1" t="str">
        <f t="shared" si="6"/>
        <v>1971M6</v>
      </c>
      <c r="C391">
        <v>71254</v>
      </c>
    </row>
    <row r="392" spans="1:3" x14ac:dyDescent="0.25">
      <c r="A392" s="1">
        <v>26115</v>
      </c>
      <c r="B392" s="1" t="str">
        <f t="shared" si="6"/>
        <v>1971M7</v>
      </c>
      <c r="C392">
        <v>71315</v>
      </c>
    </row>
    <row r="393" spans="1:3" x14ac:dyDescent="0.25">
      <c r="A393" s="1">
        <v>26146</v>
      </c>
      <c r="B393" s="1" t="str">
        <f t="shared" si="6"/>
        <v>1971M8</v>
      </c>
      <c r="C393">
        <v>71373</v>
      </c>
    </row>
    <row r="394" spans="1:3" x14ac:dyDescent="0.25">
      <c r="A394" s="1">
        <v>26177</v>
      </c>
      <c r="B394" s="1" t="str">
        <f t="shared" si="6"/>
        <v>1971M9</v>
      </c>
      <c r="C394">
        <v>71614</v>
      </c>
    </row>
    <row r="395" spans="1:3" x14ac:dyDescent="0.25">
      <c r="A395" s="1">
        <v>26207</v>
      </c>
      <c r="B395" s="1" t="str">
        <f t="shared" si="6"/>
        <v>1971M10</v>
      </c>
      <c r="C395">
        <v>71642</v>
      </c>
    </row>
    <row r="396" spans="1:3" x14ac:dyDescent="0.25">
      <c r="A396" s="1">
        <v>26238</v>
      </c>
      <c r="B396" s="1" t="str">
        <f t="shared" si="6"/>
        <v>1971M11</v>
      </c>
      <c r="C396">
        <v>71847</v>
      </c>
    </row>
    <row r="397" spans="1:3" x14ac:dyDescent="0.25">
      <c r="A397" s="1">
        <v>26268</v>
      </c>
      <c r="B397" s="1" t="str">
        <f t="shared" si="6"/>
        <v>1971M12</v>
      </c>
      <c r="C397">
        <v>72109</v>
      </c>
    </row>
    <row r="398" spans="1:3" x14ac:dyDescent="0.25">
      <c r="A398" s="1">
        <v>26299</v>
      </c>
      <c r="B398" s="1" t="str">
        <f t="shared" si="6"/>
        <v>1972M1</v>
      </c>
      <c r="C398">
        <v>72441</v>
      </c>
    </row>
    <row r="399" spans="1:3" x14ac:dyDescent="0.25">
      <c r="A399" s="1">
        <v>26330</v>
      </c>
      <c r="B399" s="1" t="str">
        <f t="shared" si="6"/>
        <v>1972M2</v>
      </c>
      <c r="C399">
        <v>72648</v>
      </c>
    </row>
    <row r="400" spans="1:3" x14ac:dyDescent="0.25">
      <c r="A400" s="1">
        <v>26359</v>
      </c>
      <c r="B400" s="1" t="str">
        <f t="shared" si="6"/>
        <v>1972M3</v>
      </c>
      <c r="C400">
        <v>72944</v>
      </c>
    </row>
    <row r="401" spans="1:3" x14ac:dyDescent="0.25">
      <c r="A401" s="1">
        <v>26390</v>
      </c>
      <c r="B401" s="1" t="str">
        <f t="shared" si="6"/>
        <v>1972M4</v>
      </c>
      <c r="C401">
        <v>73162</v>
      </c>
    </row>
    <row r="402" spans="1:3" x14ac:dyDescent="0.25">
      <c r="A402" s="1">
        <v>26420</v>
      </c>
      <c r="B402" s="1" t="str">
        <f t="shared" si="6"/>
        <v>1972M5</v>
      </c>
      <c r="C402">
        <v>73469</v>
      </c>
    </row>
    <row r="403" spans="1:3" x14ac:dyDescent="0.25">
      <c r="A403" s="1">
        <v>26451</v>
      </c>
      <c r="B403" s="1" t="str">
        <f t="shared" si="6"/>
        <v>1972M6</v>
      </c>
      <c r="C403">
        <v>73758</v>
      </c>
    </row>
    <row r="404" spans="1:3" x14ac:dyDescent="0.25">
      <c r="A404" s="1">
        <v>26481</v>
      </c>
      <c r="B404" s="1" t="str">
        <f t="shared" si="6"/>
        <v>1972M7</v>
      </c>
      <c r="C404">
        <v>73709</v>
      </c>
    </row>
    <row r="405" spans="1:3" x14ac:dyDescent="0.25">
      <c r="A405" s="1">
        <v>26512</v>
      </c>
      <c r="B405" s="1" t="str">
        <f t="shared" si="6"/>
        <v>1972M8</v>
      </c>
      <c r="C405">
        <v>74141</v>
      </c>
    </row>
    <row r="406" spans="1:3" x14ac:dyDescent="0.25">
      <c r="A406" s="1">
        <v>26543</v>
      </c>
      <c r="B406" s="1" t="str">
        <f t="shared" si="6"/>
        <v>1972M9</v>
      </c>
      <c r="C406">
        <v>74264</v>
      </c>
    </row>
    <row r="407" spans="1:3" x14ac:dyDescent="0.25">
      <c r="A407" s="1">
        <v>26573</v>
      </c>
      <c r="B407" s="1" t="str">
        <f t="shared" si="6"/>
        <v>1972M10</v>
      </c>
      <c r="C407">
        <v>74674</v>
      </c>
    </row>
    <row r="408" spans="1:3" x14ac:dyDescent="0.25">
      <c r="A408" s="1">
        <v>26604</v>
      </c>
      <c r="B408" s="1" t="str">
        <f t="shared" si="6"/>
        <v>1972M11</v>
      </c>
      <c r="C408">
        <v>74973</v>
      </c>
    </row>
    <row r="409" spans="1:3" x14ac:dyDescent="0.25">
      <c r="A409" s="1">
        <v>26634</v>
      </c>
      <c r="B409" s="1" t="str">
        <f t="shared" si="6"/>
        <v>1972M12</v>
      </c>
      <c r="C409">
        <v>75268</v>
      </c>
    </row>
    <row r="410" spans="1:3" x14ac:dyDescent="0.25">
      <c r="A410" s="1">
        <v>26665</v>
      </c>
      <c r="B410" s="1" t="str">
        <f t="shared" si="6"/>
        <v>1973M1</v>
      </c>
      <c r="C410">
        <v>75617</v>
      </c>
    </row>
    <row r="411" spans="1:3" x14ac:dyDescent="0.25">
      <c r="A411" s="1">
        <v>26696</v>
      </c>
      <c r="B411" s="1" t="str">
        <f t="shared" si="6"/>
        <v>1973M2</v>
      </c>
      <c r="C411">
        <v>76014</v>
      </c>
    </row>
    <row r="412" spans="1:3" x14ac:dyDescent="0.25">
      <c r="A412" s="1">
        <v>26724</v>
      </c>
      <c r="B412" s="1" t="str">
        <f t="shared" si="6"/>
        <v>1973M3</v>
      </c>
      <c r="C412">
        <v>76284</v>
      </c>
    </row>
    <row r="413" spans="1:3" x14ac:dyDescent="0.25">
      <c r="A413" s="1">
        <v>26755</v>
      </c>
      <c r="B413" s="1" t="str">
        <f t="shared" si="6"/>
        <v>1973M4</v>
      </c>
      <c r="C413">
        <v>76455</v>
      </c>
    </row>
    <row r="414" spans="1:3" x14ac:dyDescent="0.25">
      <c r="A414" s="1">
        <v>26785</v>
      </c>
      <c r="B414" s="1" t="str">
        <f t="shared" si="6"/>
        <v>1973M5</v>
      </c>
      <c r="C414">
        <v>76648</v>
      </c>
    </row>
    <row r="415" spans="1:3" x14ac:dyDescent="0.25">
      <c r="A415" s="1">
        <v>26816</v>
      </c>
      <c r="B415" s="1" t="str">
        <f t="shared" si="6"/>
        <v>1973M6</v>
      </c>
      <c r="C415">
        <v>76887</v>
      </c>
    </row>
    <row r="416" spans="1:3" x14ac:dyDescent="0.25">
      <c r="A416" s="1">
        <v>26846</v>
      </c>
      <c r="B416" s="1" t="str">
        <f t="shared" si="6"/>
        <v>1973M7</v>
      </c>
      <c r="C416">
        <v>76913</v>
      </c>
    </row>
    <row r="417" spans="1:3" x14ac:dyDescent="0.25">
      <c r="A417" s="1">
        <v>26877</v>
      </c>
      <c r="B417" s="1" t="str">
        <f t="shared" si="6"/>
        <v>1973M8</v>
      </c>
      <c r="C417">
        <v>77168</v>
      </c>
    </row>
    <row r="418" spans="1:3" x14ac:dyDescent="0.25">
      <c r="A418" s="1">
        <v>26908</v>
      </c>
      <c r="B418" s="1" t="str">
        <f t="shared" si="6"/>
        <v>1973M9</v>
      </c>
      <c r="C418">
        <v>77276</v>
      </c>
    </row>
    <row r="419" spans="1:3" x14ac:dyDescent="0.25">
      <c r="A419" s="1">
        <v>26938</v>
      </c>
      <c r="B419" s="1" t="str">
        <f t="shared" si="6"/>
        <v>1973M10</v>
      </c>
      <c r="C419">
        <v>77607</v>
      </c>
    </row>
    <row r="420" spans="1:3" x14ac:dyDescent="0.25">
      <c r="A420" s="1">
        <v>26969</v>
      </c>
      <c r="B420" s="1" t="str">
        <f t="shared" si="6"/>
        <v>1973M11</v>
      </c>
      <c r="C420">
        <v>77920</v>
      </c>
    </row>
    <row r="421" spans="1:3" x14ac:dyDescent="0.25">
      <c r="A421" s="1">
        <v>26999</v>
      </c>
      <c r="B421" s="1" t="str">
        <f t="shared" si="6"/>
        <v>1973M12</v>
      </c>
      <c r="C421">
        <v>78031</v>
      </c>
    </row>
    <row r="422" spans="1:3" x14ac:dyDescent="0.25">
      <c r="A422" s="1">
        <v>27030</v>
      </c>
      <c r="B422" s="1" t="str">
        <f t="shared" si="6"/>
        <v>1974M1</v>
      </c>
      <c r="C422">
        <v>78100</v>
      </c>
    </row>
    <row r="423" spans="1:3" x14ac:dyDescent="0.25">
      <c r="A423" s="1">
        <v>27061</v>
      </c>
      <c r="B423" s="1" t="str">
        <f t="shared" si="6"/>
        <v>1974M2</v>
      </c>
      <c r="C423">
        <v>78254</v>
      </c>
    </row>
    <row r="424" spans="1:3" x14ac:dyDescent="0.25">
      <c r="A424" s="1">
        <v>27089</v>
      </c>
      <c r="B424" s="1" t="str">
        <f t="shared" si="6"/>
        <v>1974M3</v>
      </c>
      <c r="C424">
        <v>78296</v>
      </c>
    </row>
    <row r="425" spans="1:3" x14ac:dyDescent="0.25">
      <c r="A425" s="1">
        <v>27120</v>
      </c>
      <c r="B425" s="1" t="str">
        <f t="shared" si="6"/>
        <v>1974M4</v>
      </c>
      <c r="C425">
        <v>78382</v>
      </c>
    </row>
    <row r="426" spans="1:3" x14ac:dyDescent="0.25">
      <c r="A426" s="1">
        <v>27150</v>
      </c>
      <c r="B426" s="1" t="str">
        <f t="shared" si="6"/>
        <v>1974M5</v>
      </c>
      <c r="C426">
        <v>78549</v>
      </c>
    </row>
    <row r="427" spans="1:3" x14ac:dyDescent="0.25">
      <c r="A427" s="1">
        <v>27181</v>
      </c>
      <c r="B427" s="1" t="str">
        <f t="shared" si="6"/>
        <v>1974M6</v>
      </c>
      <c r="C427">
        <v>78604</v>
      </c>
    </row>
    <row r="428" spans="1:3" x14ac:dyDescent="0.25">
      <c r="A428" s="1">
        <v>27211</v>
      </c>
      <c r="B428" s="1" t="str">
        <f t="shared" si="6"/>
        <v>1974M7</v>
      </c>
      <c r="C428">
        <v>78636</v>
      </c>
    </row>
    <row r="429" spans="1:3" x14ac:dyDescent="0.25">
      <c r="A429" s="1">
        <v>27242</v>
      </c>
      <c r="B429" s="1" t="str">
        <f t="shared" si="6"/>
        <v>1974M8</v>
      </c>
      <c r="C429">
        <v>78619</v>
      </c>
    </row>
    <row r="430" spans="1:3" x14ac:dyDescent="0.25">
      <c r="A430" s="1">
        <v>27273</v>
      </c>
      <c r="B430" s="1" t="str">
        <f t="shared" si="6"/>
        <v>1974M9</v>
      </c>
      <c r="C430">
        <v>78610</v>
      </c>
    </row>
    <row r="431" spans="1:3" x14ac:dyDescent="0.25">
      <c r="A431" s="1">
        <v>27303</v>
      </c>
      <c r="B431" s="1" t="str">
        <f t="shared" si="6"/>
        <v>1974M10</v>
      </c>
      <c r="C431">
        <v>78630</v>
      </c>
    </row>
    <row r="432" spans="1:3" x14ac:dyDescent="0.25">
      <c r="A432" s="1">
        <v>27334</v>
      </c>
      <c r="B432" s="1" t="str">
        <f t="shared" si="6"/>
        <v>1974M11</v>
      </c>
      <c r="C432">
        <v>78265</v>
      </c>
    </row>
    <row r="433" spans="1:3" x14ac:dyDescent="0.25">
      <c r="A433" s="1">
        <v>27364</v>
      </c>
      <c r="B433" s="1" t="str">
        <f t="shared" si="6"/>
        <v>1974M12</v>
      </c>
      <c r="C433">
        <v>77652</v>
      </c>
    </row>
    <row r="434" spans="1:3" x14ac:dyDescent="0.25">
      <c r="A434" s="1">
        <v>27395</v>
      </c>
      <c r="B434" s="1" t="str">
        <f t="shared" si="6"/>
        <v>1975M1</v>
      </c>
      <c r="C434">
        <v>77293</v>
      </c>
    </row>
    <row r="435" spans="1:3" x14ac:dyDescent="0.25">
      <c r="A435" s="1">
        <v>27426</v>
      </c>
      <c r="B435" s="1" t="str">
        <f t="shared" si="6"/>
        <v>1975M2</v>
      </c>
      <c r="C435">
        <v>76918</v>
      </c>
    </row>
    <row r="436" spans="1:3" x14ac:dyDescent="0.25">
      <c r="A436" s="1">
        <v>27454</v>
      </c>
      <c r="B436" s="1" t="str">
        <f t="shared" si="6"/>
        <v>1975M3</v>
      </c>
      <c r="C436">
        <v>76648</v>
      </c>
    </row>
    <row r="437" spans="1:3" x14ac:dyDescent="0.25">
      <c r="A437" s="1">
        <v>27485</v>
      </c>
      <c r="B437" s="1" t="str">
        <f t="shared" si="6"/>
        <v>1975M4</v>
      </c>
      <c r="C437">
        <v>76460</v>
      </c>
    </row>
    <row r="438" spans="1:3" x14ac:dyDescent="0.25">
      <c r="A438" s="1">
        <v>27515</v>
      </c>
      <c r="B438" s="1" t="str">
        <f t="shared" si="6"/>
        <v>1975M5</v>
      </c>
      <c r="C438">
        <v>76624</v>
      </c>
    </row>
    <row r="439" spans="1:3" x14ac:dyDescent="0.25">
      <c r="A439" s="1">
        <v>27546</v>
      </c>
      <c r="B439" s="1" t="str">
        <f t="shared" si="6"/>
        <v>1975M6</v>
      </c>
      <c r="C439">
        <v>76521</v>
      </c>
    </row>
    <row r="440" spans="1:3" x14ac:dyDescent="0.25">
      <c r="A440" s="1">
        <v>27576</v>
      </c>
      <c r="B440" s="1" t="str">
        <f t="shared" si="6"/>
        <v>1975M7</v>
      </c>
      <c r="C440">
        <v>76770</v>
      </c>
    </row>
    <row r="441" spans="1:3" x14ac:dyDescent="0.25">
      <c r="A441" s="1">
        <v>27607</v>
      </c>
      <c r="B441" s="1" t="str">
        <f t="shared" si="6"/>
        <v>1975M8</v>
      </c>
      <c r="C441">
        <v>77153</v>
      </c>
    </row>
    <row r="442" spans="1:3" x14ac:dyDescent="0.25">
      <c r="A442" s="1">
        <v>27638</v>
      </c>
      <c r="B442" s="1" t="str">
        <f t="shared" si="6"/>
        <v>1975M9</v>
      </c>
      <c r="C442">
        <v>77228</v>
      </c>
    </row>
    <row r="443" spans="1:3" x14ac:dyDescent="0.25">
      <c r="A443" s="1">
        <v>27668</v>
      </c>
      <c r="B443" s="1" t="str">
        <f t="shared" si="6"/>
        <v>1975M10</v>
      </c>
      <c r="C443">
        <v>77540</v>
      </c>
    </row>
    <row r="444" spans="1:3" x14ac:dyDescent="0.25">
      <c r="A444" s="1">
        <v>27699</v>
      </c>
      <c r="B444" s="1" t="str">
        <f t="shared" si="6"/>
        <v>1975M11</v>
      </c>
      <c r="C444">
        <v>77685</v>
      </c>
    </row>
    <row r="445" spans="1:3" x14ac:dyDescent="0.25">
      <c r="A445" s="1">
        <v>27729</v>
      </c>
      <c r="B445" s="1" t="str">
        <f t="shared" si="6"/>
        <v>1975M12</v>
      </c>
      <c r="C445">
        <v>78017</v>
      </c>
    </row>
    <row r="446" spans="1:3" x14ac:dyDescent="0.25">
      <c r="A446" s="1">
        <v>27760</v>
      </c>
      <c r="B446" s="1" t="str">
        <f t="shared" si="6"/>
        <v>1976M1</v>
      </c>
      <c r="C446">
        <v>78503</v>
      </c>
    </row>
    <row r="447" spans="1:3" x14ac:dyDescent="0.25">
      <c r="A447" s="1">
        <v>27791</v>
      </c>
      <c r="B447" s="1" t="str">
        <f t="shared" si="6"/>
        <v>1976M2</v>
      </c>
      <c r="C447">
        <v>78816</v>
      </c>
    </row>
    <row r="448" spans="1:3" x14ac:dyDescent="0.25">
      <c r="A448" s="1">
        <v>27820</v>
      </c>
      <c r="B448" s="1" t="str">
        <f t="shared" si="6"/>
        <v>1976M3</v>
      </c>
      <c r="C448">
        <v>79048</v>
      </c>
    </row>
    <row r="449" spans="1:3" x14ac:dyDescent="0.25">
      <c r="A449" s="1">
        <v>27851</v>
      </c>
      <c r="B449" s="1" t="str">
        <f t="shared" si="6"/>
        <v>1976M4</v>
      </c>
      <c r="C449">
        <v>79292</v>
      </c>
    </row>
    <row r="450" spans="1:3" x14ac:dyDescent="0.25">
      <c r="A450" s="1">
        <v>27881</v>
      </c>
      <c r="B450" s="1" t="str">
        <f t="shared" si="6"/>
        <v>1976M5</v>
      </c>
      <c r="C450">
        <v>79312</v>
      </c>
    </row>
    <row r="451" spans="1:3" x14ac:dyDescent="0.25">
      <c r="A451" s="1">
        <v>27912</v>
      </c>
      <c r="B451" s="1" t="str">
        <f t="shared" ref="B451:B514" si="7">YEAR(A451)&amp;"M"&amp;MONTH(A451)</f>
        <v>1976M6</v>
      </c>
      <c r="C451">
        <v>79376</v>
      </c>
    </row>
    <row r="452" spans="1:3" x14ac:dyDescent="0.25">
      <c r="A452" s="1">
        <v>27942</v>
      </c>
      <c r="B452" s="1" t="str">
        <f t="shared" si="7"/>
        <v>1976M7</v>
      </c>
      <c r="C452">
        <v>79547</v>
      </c>
    </row>
    <row r="453" spans="1:3" x14ac:dyDescent="0.25">
      <c r="A453" s="1">
        <v>27973</v>
      </c>
      <c r="B453" s="1" t="str">
        <f t="shared" si="7"/>
        <v>1976M8</v>
      </c>
      <c r="C453">
        <v>79704</v>
      </c>
    </row>
    <row r="454" spans="1:3" x14ac:dyDescent="0.25">
      <c r="A454" s="1">
        <v>28004</v>
      </c>
      <c r="B454" s="1" t="str">
        <f t="shared" si="7"/>
        <v>1976M9</v>
      </c>
      <c r="C454">
        <v>79892</v>
      </c>
    </row>
    <row r="455" spans="1:3" x14ac:dyDescent="0.25">
      <c r="A455" s="1">
        <v>28034</v>
      </c>
      <c r="B455" s="1" t="str">
        <f t="shared" si="7"/>
        <v>1976M10</v>
      </c>
      <c r="C455">
        <v>79911</v>
      </c>
    </row>
    <row r="456" spans="1:3" x14ac:dyDescent="0.25">
      <c r="A456" s="1">
        <v>28065</v>
      </c>
      <c r="B456" s="1" t="str">
        <f t="shared" si="7"/>
        <v>1976M11</v>
      </c>
      <c r="C456">
        <v>80240</v>
      </c>
    </row>
    <row r="457" spans="1:3" x14ac:dyDescent="0.25">
      <c r="A457" s="1">
        <v>28095</v>
      </c>
      <c r="B457" s="1" t="str">
        <f t="shared" si="7"/>
        <v>1976M12</v>
      </c>
      <c r="C457">
        <v>80448</v>
      </c>
    </row>
    <row r="458" spans="1:3" x14ac:dyDescent="0.25">
      <c r="A458" s="1">
        <v>28126</v>
      </c>
      <c r="B458" s="1" t="str">
        <f t="shared" si="7"/>
        <v>1977M1</v>
      </c>
      <c r="C458">
        <v>80690</v>
      </c>
    </row>
    <row r="459" spans="1:3" x14ac:dyDescent="0.25">
      <c r="A459" s="1">
        <v>28157</v>
      </c>
      <c r="B459" s="1" t="str">
        <f t="shared" si="7"/>
        <v>1977M2</v>
      </c>
      <c r="C459">
        <v>80988</v>
      </c>
    </row>
    <row r="460" spans="1:3" x14ac:dyDescent="0.25">
      <c r="A460" s="1">
        <v>28185</v>
      </c>
      <c r="B460" s="1" t="str">
        <f t="shared" si="7"/>
        <v>1977M3</v>
      </c>
      <c r="C460">
        <v>81391</v>
      </c>
    </row>
    <row r="461" spans="1:3" x14ac:dyDescent="0.25">
      <c r="A461" s="1">
        <v>28216</v>
      </c>
      <c r="B461" s="1" t="str">
        <f t="shared" si="7"/>
        <v>1977M4</v>
      </c>
      <c r="C461">
        <v>81728</v>
      </c>
    </row>
    <row r="462" spans="1:3" x14ac:dyDescent="0.25">
      <c r="A462" s="1">
        <v>28246</v>
      </c>
      <c r="B462" s="1" t="str">
        <f t="shared" si="7"/>
        <v>1977M5</v>
      </c>
      <c r="C462">
        <v>82088</v>
      </c>
    </row>
    <row r="463" spans="1:3" x14ac:dyDescent="0.25">
      <c r="A463" s="1">
        <v>28277</v>
      </c>
      <c r="B463" s="1" t="str">
        <f t="shared" si="7"/>
        <v>1977M6</v>
      </c>
      <c r="C463">
        <v>82488</v>
      </c>
    </row>
    <row r="464" spans="1:3" x14ac:dyDescent="0.25">
      <c r="A464" s="1">
        <v>28307</v>
      </c>
      <c r="B464" s="1" t="str">
        <f t="shared" si="7"/>
        <v>1977M7</v>
      </c>
      <c r="C464">
        <v>82834</v>
      </c>
    </row>
    <row r="465" spans="1:3" x14ac:dyDescent="0.25">
      <c r="A465" s="1">
        <v>28338</v>
      </c>
      <c r="B465" s="1" t="str">
        <f t="shared" si="7"/>
        <v>1977M8</v>
      </c>
      <c r="C465">
        <v>83075</v>
      </c>
    </row>
    <row r="466" spans="1:3" x14ac:dyDescent="0.25">
      <c r="A466" s="1">
        <v>28369</v>
      </c>
      <c r="B466" s="1" t="str">
        <f t="shared" si="7"/>
        <v>1977M9</v>
      </c>
      <c r="C466">
        <v>83532</v>
      </c>
    </row>
    <row r="467" spans="1:3" x14ac:dyDescent="0.25">
      <c r="A467" s="1">
        <v>28399</v>
      </c>
      <c r="B467" s="1" t="str">
        <f t="shared" si="7"/>
        <v>1977M10</v>
      </c>
      <c r="C467">
        <v>83800</v>
      </c>
    </row>
    <row r="468" spans="1:3" x14ac:dyDescent="0.25">
      <c r="A468" s="1">
        <v>28430</v>
      </c>
      <c r="B468" s="1" t="str">
        <f t="shared" si="7"/>
        <v>1977M11</v>
      </c>
      <c r="C468">
        <v>84173</v>
      </c>
    </row>
    <row r="469" spans="1:3" x14ac:dyDescent="0.25">
      <c r="A469" s="1">
        <v>28460</v>
      </c>
      <c r="B469" s="1" t="str">
        <f t="shared" si="7"/>
        <v>1977M12</v>
      </c>
      <c r="C469">
        <v>84410</v>
      </c>
    </row>
    <row r="470" spans="1:3" x14ac:dyDescent="0.25">
      <c r="A470" s="1">
        <v>28491</v>
      </c>
      <c r="B470" s="1" t="str">
        <f t="shared" si="7"/>
        <v>1978M1</v>
      </c>
      <c r="C470">
        <v>84594</v>
      </c>
    </row>
    <row r="471" spans="1:3" x14ac:dyDescent="0.25">
      <c r="A471" s="1">
        <v>28522</v>
      </c>
      <c r="B471" s="1" t="str">
        <f t="shared" si="7"/>
        <v>1978M2</v>
      </c>
      <c r="C471">
        <v>84948</v>
      </c>
    </row>
    <row r="472" spans="1:3" x14ac:dyDescent="0.25">
      <c r="A472" s="1">
        <v>28550</v>
      </c>
      <c r="B472" s="1" t="str">
        <f t="shared" si="7"/>
        <v>1978M3</v>
      </c>
      <c r="C472">
        <v>85460</v>
      </c>
    </row>
    <row r="473" spans="1:3" x14ac:dyDescent="0.25">
      <c r="A473" s="1">
        <v>28581</v>
      </c>
      <c r="B473" s="1" t="str">
        <f t="shared" si="7"/>
        <v>1978M4</v>
      </c>
      <c r="C473">
        <v>86162</v>
      </c>
    </row>
    <row r="474" spans="1:3" x14ac:dyDescent="0.25">
      <c r="A474" s="1">
        <v>28611</v>
      </c>
      <c r="B474" s="1" t="str">
        <f t="shared" si="7"/>
        <v>1978M5</v>
      </c>
      <c r="C474">
        <v>86509</v>
      </c>
    </row>
    <row r="475" spans="1:3" x14ac:dyDescent="0.25">
      <c r="A475" s="1">
        <v>28642</v>
      </c>
      <c r="B475" s="1" t="str">
        <f t="shared" si="7"/>
        <v>1978M6</v>
      </c>
      <c r="C475">
        <v>86950</v>
      </c>
    </row>
    <row r="476" spans="1:3" x14ac:dyDescent="0.25">
      <c r="A476" s="1">
        <v>28672</v>
      </c>
      <c r="B476" s="1" t="str">
        <f t="shared" si="7"/>
        <v>1978M7</v>
      </c>
      <c r="C476">
        <v>87204</v>
      </c>
    </row>
    <row r="477" spans="1:3" x14ac:dyDescent="0.25">
      <c r="A477" s="1">
        <v>28703</v>
      </c>
      <c r="B477" s="1" t="str">
        <f t="shared" si="7"/>
        <v>1978M8</v>
      </c>
      <c r="C477">
        <v>87483</v>
      </c>
    </row>
    <row r="478" spans="1:3" x14ac:dyDescent="0.25">
      <c r="A478" s="1">
        <v>28734</v>
      </c>
      <c r="B478" s="1" t="str">
        <f t="shared" si="7"/>
        <v>1978M9</v>
      </c>
      <c r="C478">
        <v>87621</v>
      </c>
    </row>
    <row r="479" spans="1:3" x14ac:dyDescent="0.25">
      <c r="A479" s="1">
        <v>28764</v>
      </c>
      <c r="B479" s="1" t="str">
        <f t="shared" si="7"/>
        <v>1978M10</v>
      </c>
      <c r="C479">
        <v>87956</v>
      </c>
    </row>
    <row r="480" spans="1:3" x14ac:dyDescent="0.25">
      <c r="A480" s="1">
        <v>28795</v>
      </c>
      <c r="B480" s="1" t="str">
        <f t="shared" si="7"/>
        <v>1978M11</v>
      </c>
      <c r="C480">
        <v>88391</v>
      </c>
    </row>
    <row r="481" spans="1:3" x14ac:dyDescent="0.25">
      <c r="A481" s="1">
        <v>28825</v>
      </c>
      <c r="B481" s="1" t="str">
        <f t="shared" si="7"/>
        <v>1978M12</v>
      </c>
      <c r="C481">
        <v>88671</v>
      </c>
    </row>
    <row r="482" spans="1:3" x14ac:dyDescent="0.25">
      <c r="A482" s="1">
        <v>28856</v>
      </c>
      <c r="B482" s="1" t="str">
        <f t="shared" si="7"/>
        <v>1979M1</v>
      </c>
      <c r="C482">
        <v>88808</v>
      </c>
    </row>
    <row r="483" spans="1:3" x14ac:dyDescent="0.25">
      <c r="A483" s="1">
        <v>28887</v>
      </c>
      <c r="B483" s="1" t="str">
        <f t="shared" si="7"/>
        <v>1979M2</v>
      </c>
      <c r="C483">
        <v>89055</v>
      </c>
    </row>
    <row r="484" spans="1:3" x14ac:dyDescent="0.25">
      <c r="A484" s="1">
        <v>28915</v>
      </c>
      <c r="B484" s="1" t="str">
        <f t="shared" si="7"/>
        <v>1979M3</v>
      </c>
      <c r="C484">
        <v>89479</v>
      </c>
    </row>
    <row r="485" spans="1:3" x14ac:dyDescent="0.25">
      <c r="A485" s="1">
        <v>28946</v>
      </c>
      <c r="B485" s="1" t="str">
        <f t="shared" si="7"/>
        <v>1979M4</v>
      </c>
      <c r="C485">
        <v>89417</v>
      </c>
    </row>
    <row r="486" spans="1:3" x14ac:dyDescent="0.25">
      <c r="A486" s="1">
        <v>28976</v>
      </c>
      <c r="B486" s="1" t="str">
        <f t="shared" si="7"/>
        <v>1979M5</v>
      </c>
      <c r="C486">
        <v>89789</v>
      </c>
    </row>
    <row r="487" spans="1:3" x14ac:dyDescent="0.25">
      <c r="A487" s="1">
        <v>29007</v>
      </c>
      <c r="B487" s="1" t="str">
        <f t="shared" si="7"/>
        <v>1979M6</v>
      </c>
      <c r="C487">
        <v>90108</v>
      </c>
    </row>
    <row r="488" spans="1:3" x14ac:dyDescent="0.25">
      <c r="A488" s="1">
        <v>29037</v>
      </c>
      <c r="B488" s="1" t="str">
        <f t="shared" si="7"/>
        <v>1979M7</v>
      </c>
      <c r="C488">
        <v>90217</v>
      </c>
    </row>
    <row r="489" spans="1:3" x14ac:dyDescent="0.25">
      <c r="A489" s="1">
        <v>29068</v>
      </c>
      <c r="B489" s="1" t="str">
        <f t="shared" si="7"/>
        <v>1979M8</v>
      </c>
      <c r="C489">
        <v>90300</v>
      </c>
    </row>
    <row r="490" spans="1:3" x14ac:dyDescent="0.25">
      <c r="A490" s="1">
        <v>29099</v>
      </c>
      <c r="B490" s="1" t="str">
        <f t="shared" si="7"/>
        <v>1979M9</v>
      </c>
      <c r="C490">
        <v>90327</v>
      </c>
    </row>
    <row r="491" spans="1:3" x14ac:dyDescent="0.25">
      <c r="A491" s="1">
        <v>29129</v>
      </c>
      <c r="B491" s="1" t="str">
        <f t="shared" si="7"/>
        <v>1979M10</v>
      </c>
      <c r="C491">
        <v>90481</v>
      </c>
    </row>
    <row r="492" spans="1:3" x14ac:dyDescent="0.25">
      <c r="A492" s="1">
        <v>29160</v>
      </c>
      <c r="B492" s="1" t="str">
        <f t="shared" si="7"/>
        <v>1979M11</v>
      </c>
      <c r="C492">
        <v>90573</v>
      </c>
    </row>
    <row r="493" spans="1:3" x14ac:dyDescent="0.25">
      <c r="A493" s="1">
        <v>29190</v>
      </c>
      <c r="B493" s="1" t="str">
        <f t="shared" si="7"/>
        <v>1979M12</v>
      </c>
      <c r="C493">
        <v>90672</v>
      </c>
    </row>
    <row r="494" spans="1:3" x14ac:dyDescent="0.25">
      <c r="A494" s="1">
        <v>29221</v>
      </c>
      <c r="B494" s="1" t="str">
        <f t="shared" si="7"/>
        <v>1980M1</v>
      </c>
      <c r="C494">
        <v>90800</v>
      </c>
    </row>
    <row r="495" spans="1:3" x14ac:dyDescent="0.25">
      <c r="A495" s="1">
        <v>29252</v>
      </c>
      <c r="B495" s="1" t="str">
        <f t="shared" si="7"/>
        <v>1980M2</v>
      </c>
      <c r="C495">
        <v>90883</v>
      </c>
    </row>
    <row r="496" spans="1:3" x14ac:dyDescent="0.25">
      <c r="A496" s="1">
        <v>29281</v>
      </c>
      <c r="B496" s="1" t="str">
        <f t="shared" si="7"/>
        <v>1980M3</v>
      </c>
      <c r="C496">
        <v>90994</v>
      </c>
    </row>
    <row r="497" spans="1:3" x14ac:dyDescent="0.25">
      <c r="A497" s="1">
        <v>29312</v>
      </c>
      <c r="B497" s="1" t="str">
        <f t="shared" si="7"/>
        <v>1980M4</v>
      </c>
      <c r="C497">
        <v>90849</v>
      </c>
    </row>
    <row r="498" spans="1:3" x14ac:dyDescent="0.25">
      <c r="A498" s="1">
        <v>29342</v>
      </c>
      <c r="B498" s="1" t="str">
        <f t="shared" si="7"/>
        <v>1980M5</v>
      </c>
      <c r="C498">
        <v>90420</v>
      </c>
    </row>
    <row r="499" spans="1:3" x14ac:dyDescent="0.25">
      <c r="A499" s="1">
        <v>29373</v>
      </c>
      <c r="B499" s="1" t="str">
        <f t="shared" si="7"/>
        <v>1980M6</v>
      </c>
      <c r="C499">
        <v>90101</v>
      </c>
    </row>
    <row r="500" spans="1:3" x14ac:dyDescent="0.25">
      <c r="A500" s="1">
        <v>29403</v>
      </c>
      <c r="B500" s="1" t="str">
        <f t="shared" si="7"/>
        <v>1980M7</v>
      </c>
      <c r="C500">
        <v>89840</v>
      </c>
    </row>
    <row r="501" spans="1:3" x14ac:dyDescent="0.25">
      <c r="A501" s="1">
        <v>29434</v>
      </c>
      <c r="B501" s="1" t="str">
        <f t="shared" si="7"/>
        <v>1980M8</v>
      </c>
      <c r="C501">
        <v>90099</v>
      </c>
    </row>
    <row r="502" spans="1:3" x14ac:dyDescent="0.25">
      <c r="A502" s="1">
        <v>29465</v>
      </c>
      <c r="B502" s="1" t="str">
        <f t="shared" si="7"/>
        <v>1980M9</v>
      </c>
      <c r="C502">
        <v>90213</v>
      </c>
    </row>
    <row r="503" spans="1:3" x14ac:dyDescent="0.25">
      <c r="A503" s="1">
        <v>29495</v>
      </c>
      <c r="B503" s="1" t="str">
        <f t="shared" si="7"/>
        <v>1980M10</v>
      </c>
      <c r="C503">
        <v>90490</v>
      </c>
    </row>
    <row r="504" spans="1:3" x14ac:dyDescent="0.25">
      <c r="A504" s="1">
        <v>29526</v>
      </c>
      <c r="B504" s="1" t="str">
        <f t="shared" si="7"/>
        <v>1980M11</v>
      </c>
      <c r="C504">
        <v>90747</v>
      </c>
    </row>
    <row r="505" spans="1:3" x14ac:dyDescent="0.25">
      <c r="A505" s="1">
        <v>29556</v>
      </c>
      <c r="B505" s="1" t="str">
        <f t="shared" si="7"/>
        <v>1980M12</v>
      </c>
      <c r="C505">
        <v>90943</v>
      </c>
    </row>
    <row r="506" spans="1:3" x14ac:dyDescent="0.25">
      <c r="A506" s="1">
        <v>29587</v>
      </c>
      <c r="B506" s="1" t="str">
        <f t="shared" si="7"/>
        <v>1981M1</v>
      </c>
      <c r="C506">
        <v>91033</v>
      </c>
    </row>
    <row r="507" spans="1:3" x14ac:dyDescent="0.25">
      <c r="A507" s="1">
        <v>29618</v>
      </c>
      <c r="B507" s="1" t="str">
        <f t="shared" si="7"/>
        <v>1981M2</v>
      </c>
      <c r="C507">
        <v>91105</v>
      </c>
    </row>
    <row r="508" spans="1:3" x14ac:dyDescent="0.25">
      <c r="A508" s="1">
        <v>29646</v>
      </c>
      <c r="B508" s="1" t="str">
        <f t="shared" si="7"/>
        <v>1981M3</v>
      </c>
      <c r="C508">
        <v>91210</v>
      </c>
    </row>
    <row r="509" spans="1:3" x14ac:dyDescent="0.25">
      <c r="A509" s="1">
        <v>29677</v>
      </c>
      <c r="B509" s="1" t="str">
        <f t="shared" si="7"/>
        <v>1981M4</v>
      </c>
      <c r="C509">
        <v>91283</v>
      </c>
    </row>
    <row r="510" spans="1:3" x14ac:dyDescent="0.25">
      <c r="A510" s="1">
        <v>29707</v>
      </c>
      <c r="B510" s="1" t="str">
        <f t="shared" si="7"/>
        <v>1981M5</v>
      </c>
      <c r="C510">
        <v>91296</v>
      </c>
    </row>
    <row r="511" spans="1:3" x14ac:dyDescent="0.25">
      <c r="A511" s="1">
        <v>29738</v>
      </c>
      <c r="B511" s="1" t="str">
        <f t="shared" si="7"/>
        <v>1981M6</v>
      </c>
      <c r="C511">
        <v>91490</v>
      </c>
    </row>
    <row r="512" spans="1:3" x14ac:dyDescent="0.25">
      <c r="A512" s="1">
        <v>29768</v>
      </c>
      <c r="B512" s="1" t="str">
        <f t="shared" si="7"/>
        <v>1981M7</v>
      </c>
      <c r="C512">
        <v>91601</v>
      </c>
    </row>
    <row r="513" spans="1:3" x14ac:dyDescent="0.25">
      <c r="A513" s="1">
        <v>29799</v>
      </c>
      <c r="B513" s="1" t="str">
        <f t="shared" si="7"/>
        <v>1981M8</v>
      </c>
      <c r="C513">
        <v>91565</v>
      </c>
    </row>
    <row r="514" spans="1:3" x14ac:dyDescent="0.25">
      <c r="A514" s="1">
        <v>29830</v>
      </c>
      <c r="B514" s="1" t="str">
        <f t="shared" si="7"/>
        <v>1981M9</v>
      </c>
      <c r="C514">
        <v>91477</v>
      </c>
    </row>
    <row r="515" spans="1:3" x14ac:dyDescent="0.25">
      <c r="A515" s="1">
        <v>29860</v>
      </c>
      <c r="B515" s="1" t="str">
        <f t="shared" ref="B515:B578" si="8">YEAR(A515)&amp;"M"&amp;MONTH(A515)</f>
        <v>1981M10</v>
      </c>
      <c r="C515">
        <v>91380</v>
      </c>
    </row>
    <row r="516" spans="1:3" x14ac:dyDescent="0.25">
      <c r="A516" s="1">
        <v>29891</v>
      </c>
      <c r="B516" s="1" t="str">
        <f t="shared" si="8"/>
        <v>1981M11</v>
      </c>
      <c r="C516">
        <v>91171</v>
      </c>
    </row>
    <row r="517" spans="1:3" x14ac:dyDescent="0.25">
      <c r="A517" s="1">
        <v>29921</v>
      </c>
      <c r="B517" s="1" t="str">
        <f t="shared" si="8"/>
        <v>1981M12</v>
      </c>
      <c r="C517">
        <v>90895</v>
      </c>
    </row>
    <row r="518" spans="1:3" x14ac:dyDescent="0.25">
      <c r="A518" s="1">
        <v>29952</v>
      </c>
      <c r="B518" s="1" t="str">
        <f t="shared" si="8"/>
        <v>1982M1</v>
      </c>
      <c r="C518">
        <v>90565</v>
      </c>
    </row>
    <row r="519" spans="1:3" x14ac:dyDescent="0.25">
      <c r="A519" s="1">
        <v>29983</v>
      </c>
      <c r="B519" s="1" t="str">
        <f t="shared" si="8"/>
        <v>1982M2</v>
      </c>
      <c r="C519">
        <v>90563</v>
      </c>
    </row>
    <row r="520" spans="1:3" x14ac:dyDescent="0.25">
      <c r="A520" s="1">
        <v>30011</v>
      </c>
      <c r="B520" s="1" t="str">
        <f t="shared" si="8"/>
        <v>1982M3</v>
      </c>
      <c r="C520">
        <v>90434</v>
      </c>
    </row>
    <row r="521" spans="1:3" x14ac:dyDescent="0.25">
      <c r="A521" s="1">
        <v>30042</v>
      </c>
      <c r="B521" s="1" t="str">
        <f t="shared" si="8"/>
        <v>1982M4</v>
      </c>
      <c r="C521">
        <v>90150</v>
      </c>
    </row>
    <row r="522" spans="1:3" x14ac:dyDescent="0.25">
      <c r="A522" s="1">
        <v>30072</v>
      </c>
      <c r="B522" s="1" t="str">
        <f t="shared" si="8"/>
        <v>1982M5</v>
      </c>
      <c r="C522">
        <v>90107</v>
      </c>
    </row>
    <row r="523" spans="1:3" x14ac:dyDescent="0.25">
      <c r="A523" s="1">
        <v>30103</v>
      </c>
      <c r="B523" s="1" t="str">
        <f t="shared" si="8"/>
        <v>1982M6</v>
      </c>
      <c r="C523">
        <v>89865</v>
      </c>
    </row>
    <row r="524" spans="1:3" x14ac:dyDescent="0.25">
      <c r="A524" s="1">
        <v>30133</v>
      </c>
      <c r="B524" s="1" t="str">
        <f t="shared" si="8"/>
        <v>1982M7</v>
      </c>
      <c r="C524">
        <v>89521</v>
      </c>
    </row>
    <row r="525" spans="1:3" x14ac:dyDescent="0.25">
      <c r="A525" s="1">
        <v>30164</v>
      </c>
      <c r="B525" s="1" t="str">
        <f t="shared" si="8"/>
        <v>1982M8</v>
      </c>
      <c r="C525">
        <v>89363</v>
      </c>
    </row>
    <row r="526" spans="1:3" x14ac:dyDescent="0.25">
      <c r="A526" s="1">
        <v>30195</v>
      </c>
      <c r="B526" s="1" t="str">
        <f t="shared" si="8"/>
        <v>1982M9</v>
      </c>
      <c r="C526">
        <v>89183</v>
      </c>
    </row>
    <row r="527" spans="1:3" x14ac:dyDescent="0.25">
      <c r="A527" s="1">
        <v>30225</v>
      </c>
      <c r="B527" s="1" t="str">
        <f t="shared" si="8"/>
        <v>1982M10</v>
      </c>
      <c r="C527">
        <v>88907</v>
      </c>
    </row>
    <row r="528" spans="1:3" x14ac:dyDescent="0.25">
      <c r="A528" s="1">
        <v>30256</v>
      </c>
      <c r="B528" s="1" t="str">
        <f t="shared" si="8"/>
        <v>1982M11</v>
      </c>
      <c r="C528">
        <v>88786</v>
      </c>
    </row>
    <row r="529" spans="1:3" x14ac:dyDescent="0.25">
      <c r="A529" s="1">
        <v>30286</v>
      </c>
      <c r="B529" s="1" t="str">
        <f t="shared" si="8"/>
        <v>1982M12</v>
      </c>
      <c r="C529">
        <v>88771</v>
      </c>
    </row>
    <row r="530" spans="1:3" x14ac:dyDescent="0.25">
      <c r="A530" s="1">
        <v>30317</v>
      </c>
      <c r="B530" s="1" t="str">
        <f t="shared" si="8"/>
        <v>1983M1</v>
      </c>
      <c r="C530">
        <v>88990</v>
      </c>
    </row>
    <row r="531" spans="1:3" x14ac:dyDescent="0.25">
      <c r="A531" s="1">
        <v>30348</v>
      </c>
      <c r="B531" s="1" t="str">
        <f t="shared" si="8"/>
        <v>1983M2</v>
      </c>
      <c r="C531">
        <v>88917</v>
      </c>
    </row>
    <row r="532" spans="1:3" x14ac:dyDescent="0.25">
      <c r="A532" s="1">
        <v>30376</v>
      </c>
      <c r="B532" s="1" t="str">
        <f t="shared" si="8"/>
        <v>1983M3</v>
      </c>
      <c r="C532">
        <v>89090</v>
      </c>
    </row>
    <row r="533" spans="1:3" x14ac:dyDescent="0.25">
      <c r="A533" s="1">
        <v>30407</v>
      </c>
      <c r="B533" s="1" t="str">
        <f t="shared" si="8"/>
        <v>1983M4</v>
      </c>
      <c r="C533">
        <v>89364</v>
      </c>
    </row>
    <row r="534" spans="1:3" x14ac:dyDescent="0.25">
      <c r="A534" s="1">
        <v>30437</v>
      </c>
      <c r="B534" s="1" t="str">
        <f t="shared" si="8"/>
        <v>1983M5</v>
      </c>
      <c r="C534">
        <v>89644</v>
      </c>
    </row>
    <row r="535" spans="1:3" x14ac:dyDescent="0.25">
      <c r="A535" s="1">
        <v>30468</v>
      </c>
      <c r="B535" s="1" t="str">
        <f t="shared" si="8"/>
        <v>1983M6</v>
      </c>
      <c r="C535">
        <v>90021</v>
      </c>
    </row>
    <row r="536" spans="1:3" x14ac:dyDescent="0.25">
      <c r="A536" s="1">
        <v>30498</v>
      </c>
      <c r="B536" s="1" t="str">
        <f t="shared" si="8"/>
        <v>1983M7</v>
      </c>
      <c r="C536">
        <v>90437</v>
      </c>
    </row>
    <row r="537" spans="1:3" x14ac:dyDescent="0.25">
      <c r="A537" s="1">
        <v>30529</v>
      </c>
      <c r="B537" s="1" t="str">
        <f t="shared" si="8"/>
        <v>1983M8</v>
      </c>
      <c r="C537">
        <v>90129</v>
      </c>
    </row>
    <row r="538" spans="1:3" x14ac:dyDescent="0.25">
      <c r="A538" s="1">
        <v>30560</v>
      </c>
      <c r="B538" s="1" t="str">
        <f t="shared" si="8"/>
        <v>1983M9</v>
      </c>
      <c r="C538">
        <v>91247</v>
      </c>
    </row>
    <row r="539" spans="1:3" x14ac:dyDescent="0.25">
      <c r="A539" s="1">
        <v>30590</v>
      </c>
      <c r="B539" s="1" t="str">
        <f t="shared" si="8"/>
        <v>1983M10</v>
      </c>
      <c r="C539">
        <v>91520</v>
      </c>
    </row>
    <row r="540" spans="1:3" x14ac:dyDescent="0.25">
      <c r="A540" s="1">
        <v>30621</v>
      </c>
      <c r="B540" s="1" t="str">
        <f t="shared" si="8"/>
        <v>1983M11</v>
      </c>
      <c r="C540">
        <v>91875</v>
      </c>
    </row>
    <row r="541" spans="1:3" x14ac:dyDescent="0.25">
      <c r="A541" s="1">
        <v>30651</v>
      </c>
      <c r="B541" s="1" t="str">
        <f t="shared" si="8"/>
        <v>1983M12</v>
      </c>
      <c r="C541">
        <v>92230</v>
      </c>
    </row>
    <row r="542" spans="1:3" x14ac:dyDescent="0.25">
      <c r="A542" s="1">
        <v>30682</v>
      </c>
      <c r="B542" s="1" t="str">
        <f t="shared" si="8"/>
        <v>1984M1</v>
      </c>
      <c r="C542">
        <v>92673</v>
      </c>
    </row>
    <row r="543" spans="1:3" x14ac:dyDescent="0.25">
      <c r="A543" s="1">
        <v>30713</v>
      </c>
      <c r="B543" s="1" t="str">
        <f t="shared" si="8"/>
        <v>1984M2</v>
      </c>
      <c r="C543">
        <v>93157</v>
      </c>
    </row>
    <row r="544" spans="1:3" x14ac:dyDescent="0.25">
      <c r="A544" s="1">
        <v>30742</v>
      </c>
      <c r="B544" s="1" t="str">
        <f t="shared" si="8"/>
        <v>1984M3</v>
      </c>
      <c r="C544">
        <v>93429</v>
      </c>
    </row>
    <row r="545" spans="1:3" x14ac:dyDescent="0.25">
      <c r="A545" s="1">
        <v>30773</v>
      </c>
      <c r="B545" s="1" t="str">
        <f t="shared" si="8"/>
        <v>1984M4</v>
      </c>
      <c r="C545">
        <v>93792</v>
      </c>
    </row>
    <row r="546" spans="1:3" x14ac:dyDescent="0.25">
      <c r="A546" s="1">
        <v>30803</v>
      </c>
      <c r="B546" s="1" t="str">
        <f t="shared" si="8"/>
        <v>1984M5</v>
      </c>
      <c r="C546">
        <v>94098</v>
      </c>
    </row>
    <row r="547" spans="1:3" x14ac:dyDescent="0.25">
      <c r="A547" s="1">
        <v>30834</v>
      </c>
      <c r="B547" s="1" t="str">
        <f t="shared" si="8"/>
        <v>1984M6</v>
      </c>
      <c r="C547">
        <v>94479</v>
      </c>
    </row>
    <row r="548" spans="1:3" x14ac:dyDescent="0.25">
      <c r="A548" s="1">
        <v>30864</v>
      </c>
      <c r="B548" s="1" t="str">
        <f t="shared" si="8"/>
        <v>1984M7</v>
      </c>
      <c r="C548">
        <v>94789</v>
      </c>
    </row>
    <row r="549" spans="1:3" x14ac:dyDescent="0.25">
      <c r="A549" s="1">
        <v>30895</v>
      </c>
      <c r="B549" s="1" t="str">
        <f t="shared" si="8"/>
        <v>1984M8</v>
      </c>
      <c r="C549">
        <v>95032</v>
      </c>
    </row>
    <row r="550" spans="1:3" x14ac:dyDescent="0.25">
      <c r="A550" s="1">
        <v>30926</v>
      </c>
      <c r="B550" s="1" t="str">
        <f t="shared" si="8"/>
        <v>1984M9</v>
      </c>
      <c r="C550">
        <v>95344</v>
      </c>
    </row>
    <row r="551" spans="1:3" x14ac:dyDescent="0.25">
      <c r="A551" s="1">
        <v>30956</v>
      </c>
      <c r="B551" s="1" t="str">
        <f t="shared" si="8"/>
        <v>1984M10</v>
      </c>
      <c r="C551">
        <v>95629</v>
      </c>
    </row>
    <row r="552" spans="1:3" x14ac:dyDescent="0.25">
      <c r="A552" s="1">
        <v>30987</v>
      </c>
      <c r="B552" s="1" t="str">
        <f t="shared" si="8"/>
        <v>1984M11</v>
      </c>
      <c r="C552">
        <v>95982</v>
      </c>
    </row>
    <row r="553" spans="1:3" x14ac:dyDescent="0.25">
      <c r="A553" s="1">
        <v>31017</v>
      </c>
      <c r="B553" s="1" t="str">
        <f t="shared" si="8"/>
        <v>1984M12</v>
      </c>
      <c r="C553">
        <v>96107</v>
      </c>
    </row>
    <row r="554" spans="1:3" x14ac:dyDescent="0.25">
      <c r="A554" s="1">
        <v>31048</v>
      </c>
      <c r="B554" s="1" t="str">
        <f t="shared" si="8"/>
        <v>1985M1</v>
      </c>
      <c r="C554">
        <v>96372</v>
      </c>
    </row>
    <row r="555" spans="1:3" x14ac:dyDescent="0.25">
      <c r="A555" s="1">
        <v>31079</v>
      </c>
      <c r="B555" s="1" t="str">
        <f t="shared" si="8"/>
        <v>1985M2</v>
      </c>
      <c r="C555">
        <v>96503</v>
      </c>
    </row>
    <row r="556" spans="1:3" x14ac:dyDescent="0.25">
      <c r="A556" s="1">
        <v>31107</v>
      </c>
      <c r="B556" s="1" t="str">
        <f t="shared" si="8"/>
        <v>1985M3</v>
      </c>
      <c r="C556">
        <v>96842</v>
      </c>
    </row>
    <row r="557" spans="1:3" x14ac:dyDescent="0.25">
      <c r="A557" s="1">
        <v>31138</v>
      </c>
      <c r="B557" s="1" t="str">
        <f t="shared" si="8"/>
        <v>1985M4</v>
      </c>
      <c r="C557">
        <v>97038</v>
      </c>
    </row>
    <row r="558" spans="1:3" x14ac:dyDescent="0.25">
      <c r="A558" s="1">
        <v>31168</v>
      </c>
      <c r="B558" s="1" t="str">
        <f t="shared" si="8"/>
        <v>1985M5</v>
      </c>
      <c r="C558">
        <v>97312</v>
      </c>
    </row>
    <row r="559" spans="1:3" x14ac:dyDescent="0.25">
      <c r="A559" s="1">
        <v>31199</v>
      </c>
      <c r="B559" s="1" t="str">
        <f t="shared" si="8"/>
        <v>1985M6</v>
      </c>
      <c r="C559">
        <v>97459</v>
      </c>
    </row>
    <row r="560" spans="1:3" x14ac:dyDescent="0.25">
      <c r="A560" s="1">
        <v>31229</v>
      </c>
      <c r="B560" s="1" t="str">
        <f t="shared" si="8"/>
        <v>1985M7</v>
      </c>
      <c r="C560">
        <v>97648</v>
      </c>
    </row>
    <row r="561" spans="1:3" x14ac:dyDescent="0.25">
      <c r="A561" s="1">
        <v>31260</v>
      </c>
      <c r="B561" s="1" t="str">
        <f t="shared" si="8"/>
        <v>1985M8</v>
      </c>
      <c r="C561">
        <v>97840</v>
      </c>
    </row>
    <row r="562" spans="1:3" x14ac:dyDescent="0.25">
      <c r="A562" s="1">
        <v>31291</v>
      </c>
      <c r="B562" s="1" t="str">
        <f t="shared" si="8"/>
        <v>1985M9</v>
      </c>
      <c r="C562">
        <v>98045</v>
      </c>
    </row>
    <row r="563" spans="1:3" x14ac:dyDescent="0.25">
      <c r="A563" s="1">
        <v>31321</v>
      </c>
      <c r="B563" s="1" t="str">
        <f t="shared" si="8"/>
        <v>1985M10</v>
      </c>
      <c r="C563">
        <v>98233</v>
      </c>
    </row>
    <row r="564" spans="1:3" x14ac:dyDescent="0.25">
      <c r="A564" s="1">
        <v>31352</v>
      </c>
      <c r="B564" s="1" t="str">
        <f t="shared" si="8"/>
        <v>1985M11</v>
      </c>
      <c r="C564">
        <v>98443</v>
      </c>
    </row>
    <row r="565" spans="1:3" x14ac:dyDescent="0.25">
      <c r="A565" s="1">
        <v>31382</v>
      </c>
      <c r="B565" s="1" t="str">
        <f t="shared" si="8"/>
        <v>1985M12</v>
      </c>
      <c r="C565">
        <v>98609</v>
      </c>
    </row>
    <row r="566" spans="1:3" x14ac:dyDescent="0.25">
      <c r="A566" s="1">
        <v>31413</v>
      </c>
      <c r="B566" s="1" t="str">
        <f t="shared" si="8"/>
        <v>1986M1</v>
      </c>
      <c r="C566">
        <v>98732</v>
      </c>
    </row>
    <row r="567" spans="1:3" x14ac:dyDescent="0.25">
      <c r="A567" s="1">
        <v>31444</v>
      </c>
      <c r="B567" s="1" t="str">
        <f t="shared" si="8"/>
        <v>1986M2</v>
      </c>
      <c r="C567">
        <v>98847</v>
      </c>
    </row>
    <row r="568" spans="1:3" x14ac:dyDescent="0.25">
      <c r="A568" s="1">
        <v>31472</v>
      </c>
      <c r="B568" s="1" t="str">
        <f t="shared" si="8"/>
        <v>1986M3</v>
      </c>
      <c r="C568">
        <v>98934</v>
      </c>
    </row>
    <row r="569" spans="1:3" x14ac:dyDescent="0.25">
      <c r="A569" s="1">
        <v>31503</v>
      </c>
      <c r="B569" s="1" t="str">
        <f t="shared" si="8"/>
        <v>1986M4</v>
      </c>
      <c r="C569">
        <v>99121</v>
      </c>
    </row>
    <row r="570" spans="1:3" x14ac:dyDescent="0.25">
      <c r="A570" s="1">
        <v>31533</v>
      </c>
      <c r="B570" s="1" t="str">
        <f t="shared" si="8"/>
        <v>1986M5</v>
      </c>
      <c r="C570">
        <v>99248</v>
      </c>
    </row>
    <row r="571" spans="1:3" x14ac:dyDescent="0.25">
      <c r="A571" s="1">
        <v>31564</v>
      </c>
      <c r="B571" s="1" t="str">
        <f t="shared" si="8"/>
        <v>1986M6</v>
      </c>
      <c r="C571">
        <v>99155</v>
      </c>
    </row>
    <row r="572" spans="1:3" x14ac:dyDescent="0.25">
      <c r="A572" s="1">
        <v>31594</v>
      </c>
      <c r="B572" s="1" t="str">
        <f t="shared" si="8"/>
        <v>1986M7</v>
      </c>
      <c r="C572">
        <v>99473</v>
      </c>
    </row>
    <row r="573" spans="1:3" x14ac:dyDescent="0.25">
      <c r="A573" s="1">
        <v>31625</v>
      </c>
      <c r="B573" s="1" t="str">
        <f t="shared" si="8"/>
        <v>1986M8</v>
      </c>
      <c r="C573">
        <v>99588</v>
      </c>
    </row>
    <row r="574" spans="1:3" x14ac:dyDescent="0.25">
      <c r="A574" s="1">
        <v>31656</v>
      </c>
      <c r="B574" s="1" t="str">
        <f t="shared" si="8"/>
        <v>1986M9</v>
      </c>
      <c r="C574">
        <v>99934</v>
      </c>
    </row>
    <row r="575" spans="1:3" x14ac:dyDescent="0.25">
      <c r="A575" s="1">
        <v>31686</v>
      </c>
      <c r="B575" s="1" t="str">
        <f t="shared" si="8"/>
        <v>1986M10</v>
      </c>
      <c r="C575">
        <v>100121</v>
      </c>
    </row>
    <row r="576" spans="1:3" x14ac:dyDescent="0.25">
      <c r="A576" s="1">
        <v>31717</v>
      </c>
      <c r="B576" s="1" t="str">
        <f t="shared" si="8"/>
        <v>1986M11</v>
      </c>
      <c r="C576">
        <v>100308</v>
      </c>
    </row>
    <row r="577" spans="1:3" x14ac:dyDescent="0.25">
      <c r="A577" s="1">
        <v>31747</v>
      </c>
      <c r="B577" s="1" t="str">
        <f t="shared" si="8"/>
        <v>1986M12</v>
      </c>
      <c r="C577">
        <v>100509</v>
      </c>
    </row>
    <row r="578" spans="1:3" x14ac:dyDescent="0.25">
      <c r="A578" s="1">
        <v>31778</v>
      </c>
      <c r="B578" s="1" t="str">
        <f t="shared" si="8"/>
        <v>1987M1</v>
      </c>
      <c r="C578">
        <v>100678</v>
      </c>
    </row>
    <row r="579" spans="1:3" x14ac:dyDescent="0.25">
      <c r="A579" s="1">
        <v>31809</v>
      </c>
      <c r="B579" s="1" t="str">
        <f t="shared" ref="B579:B642" si="9">YEAR(A579)&amp;"M"&amp;MONTH(A579)</f>
        <v>1987M2</v>
      </c>
      <c r="C579">
        <v>100919</v>
      </c>
    </row>
    <row r="580" spans="1:3" x14ac:dyDescent="0.25">
      <c r="A580" s="1">
        <v>31837</v>
      </c>
      <c r="B580" s="1" t="str">
        <f t="shared" si="9"/>
        <v>1987M3</v>
      </c>
      <c r="C580">
        <v>101164</v>
      </c>
    </row>
    <row r="581" spans="1:3" x14ac:dyDescent="0.25">
      <c r="A581" s="1">
        <v>31868</v>
      </c>
      <c r="B581" s="1" t="str">
        <f t="shared" si="9"/>
        <v>1987M4</v>
      </c>
      <c r="C581">
        <v>101499</v>
      </c>
    </row>
    <row r="582" spans="1:3" x14ac:dyDescent="0.25">
      <c r="A582" s="1">
        <v>31898</v>
      </c>
      <c r="B582" s="1" t="str">
        <f t="shared" si="9"/>
        <v>1987M5</v>
      </c>
      <c r="C582">
        <v>101728</v>
      </c>
    </row>
    <row r="583" spans="1:3" x14ac:dyDescent="0.25">
      <c r="A583" s="1">
        <v>31929</v>
      </c>
      <c r="B583" s="1" t="str">
        <f t="shared" si="9"/>
        <v>1987M6</v>
      </c>
      <c r="C583">
        <v>101900</v>
      </c>
    </row>
    <row r="584" spans="1:3" x14ac:dyDescent="0.25">
      <c r="A584" s="1">
        <v>31959</v>
      </c>
      <c r="B584" s="1" t="str">
        <f t="shared" si="9"/>
        <v>1987M7</v>
      </c>
      <c r="C584">
        <v>102247</v>
      </c>
    </row>
    <row r="585" spans="1:3" x14ac:dyDescent="0.25">
      <c r="A585" s="1">
        <v>31990</v>
      </c>
      <c r="B585" s="1" t="str">
        <f t="shared" si="9"/>
        <v>1987M8</v>
      </c>
      <c r="C585">
        <v>102420</v>
      </c>
    </row>
    <row r="586" spans="1:3" x14ac:dyDescent="0.25">
      <c r="A586" s="1">
        <v>32021</v>
      </c>
      <c r="B586" s="1" t="str">
        <f t="shared" si="9"/>
        <v>1987M9</v>
      </c>
      <c r="C586">
        <v>102647</v>
      </c>
    </row>
    <row r="587" spans="1:3" x14ac:dyDescent="0.25">
      <c r="A587" s="1">
        <v>32051</v>
      </c>
      <c r="B587" s="1" t="str">
        <f t="shared" si="9"/>
        <v>1987M10</v>
      </c>
      <c r="C587">
        <v>103138</v>
      </c>
    </row>
    <row r="588" spans="1:3" x14ac:dyDescent="0.25">
      <c r="A588" s="1">
        <v>32082</v>
      </c>
      <c r="B588" s="1" t="str">
        <f t="shared" si="9"/>
        <v>1987M11</v>
      </c>
      <c r="C588">
        <v>103372</v>
      </c>
    </row>
    <row r="589" spans="1:3" x14ac:dyDescent="0.25">
      <c r="A589" s="1">
        <v>32112</v>
      </c>
      <c r="B589" s="1" t="str">
        <f t="shared" si="9"/>
        <v>1987M12</v>
      </c>
      <c r="C589">
        <v>103661</v>
      </c>
    </row>
    <row r="590" spans="1:3" x14ac:dyDescent="0.25">
      <c r="A590" s="1">
        <v>32143</v>
      </c>
      <c r="B590" s="1" t="str">
        <f t="shared" si="9"/>
        <v>1988M1</v>
      </c>
      <c r="C590">
        <v>103753</v>
      </c>
    </row>
    <row r="591" spans="1:3" x14ac:dyDescent="0.25">
      <c r="A591" s="1">
        <v>32174</v>
      </c>
      <c r="B591" s="1" t="str">
        <f t="shared" si="9"/>
        <v>1988M2</v>
      </c>
      <c r="C591">
        <v>104214</v>
      </c>
    </row>
    <row r="592" spans="1:3" x14ac:dyDescent="0.25">
      <c r="A592" s="1">
        <v>32203</v>
      </c>
      <c r="B592" s="1" t="str">
        <f t="shared" si="9"/>
        <v>1988M3</v>
      </c>
      <c r="C592">
        <v>104489</v>
      </c>
    </row>
    <row r="593" spans="1:3" x14ac:dyDescent="0.25">
      <c r="A593" s="1">
        <v>32234</v>
      </c>
      <c r="B593" s="1" t="str">
        <f t="shared" si="9"/>
        <v>1988M4</v>
      </c>
      <c r="C593">
        <v>104732</v>
      </c>
    </row>
    <row r="594" spans="1:3" x14ac:dyDescent="0.25">
      <c r="A594" s="1">
        <v>32264</v>
      </c>
      <c r="B594" s="1" t="str">
        <f t="shared" si="9"/>
        <v>1988M5</v>
      </c>
      <c r="C594">
        <v>104962</v>
      </c>
    </row>
    <row r="595" spans="1:3" x14ac:dyDescent="0.25">
      <c r="A595" s="1">
        <v>32295</v>
      </c>
      <c r="B595" s="1" t="str">
        <f t="shared" si="9"/>
        <v>1988M6</v>
      </c>
      <c r="C595">
        <v>105326</v>
      </c>
    </row>
    <row r="596" spans="1:3" x14ac:dyDescent="0.25">
      <c r="A596" s="1">
        <v>32325</v>
      </c>
      <c r="B596" s="1" t="str">
        <f t="shared" si="9"/>
        <v>1988M7</v>
      </c>
      <c r="C596">
        <v>105550</v>
      </c>
    </row>
    <row r="597" spans="1:3" x14ac:dyDescent="0.25">
      <c r="A597" s="1">
        <v>32356</v>
      </c>
      <c r="B597" s="1" t="str">
        <f t="shared" si="9"/>
        <v>1988M8</v>
      </c>
      <c r="C597">
        <v>105674</v>
      </c>
    </row>
    <row r="598" spans="1:3" x14ac:dyDescent="0.25">
      <c r="A598" s="1">
        <v>32387</v>
      </c>
      <c r="B598" s="1" t="str">
        <f t="shared" si="9"/>
        <v>1988M9</v>
      </c>
      <c r="C598">
        <v>106013</v>
      </c>
    </row>
    <row r="599" spans="1:3" x14ac:dyDescent="0.25">
      <c r="A599" s="1">
        <v>32417</v>
      </c>
      <c r="B599" s="1" t="str">
        <f t="shared" si="9"/>
        <v>1988M10</v>
      </c>
      <c r="C599">
        <v>106276</v>
      </c>
    </row>
    <row r="600" spans="1:3" x14ac:dyDescent="0.25">
      <c r="A600" s="1">
        <v>32448</v>
      </c>
      <c r="B600" s="1" t="str">
        <f t="shared" si="9"/>
        <v>1988M11</v>
      </c>
      <c r="C600">
        <v>106617</v>
      </c>
    </row>
    <row r="601" spans="1:3" x14ac:dyDescent="0.25">
      <c r="A601" s="1">
        <v>32478</v>
      </c>
      <c r="B601" s="1" t="str">
        <f t="shared" si="9"/>
        <v>1988M12</v>
      </c>
      <c r="C601">
        <v>106898</v>
      </c>
    </row>
    <row r="602" spans="1:3" x14ac:dyDescent="0.25">
      <c r="A602" s="1">
        <v>32509</v>
      </c>
      <c r="B602" s="1" t="str">
        <f t="shared" si="9"/>
        <v>1989M1</v>
      </c>
      <c r="C602">
        <v>107161</v>
      </c>
    </row>
    <row r="603" spans="1:3" x14ac:dyDescent="0.25">
      <c r="A603" s="1">
        <v>32540</v>
      </c>
      <c r="B603" s="1" t="str">
        <f t="shared" si="9"/>
        <v>1989M2</v>
      </c>
      <c r="C603">
        <v>107427</v>
      </c>
    </row>
    <row r="604" spans="1:3" x14ac:dyDescent="0.25">
      <c r="A604" s="1">
        <v>32568</v>
      </c>
      <c r="B604" s="1" t="str">
        <f t="shared" si="9"/>
        <v>1989M3</v>
      </c>
      <c r="C604">
        <v>107621</v>
      </c>
    </row>
    <row r="605" spans="1:3" x14ac:dyDescent="0.25">
      <c r="A605" s="1">
        <v>32599</v>
      </c>
      <c r="B605" s="1" t="str">
        <f t="shared" si="9"/>
        <v>1989M4</v>
      </c>
      <c r="C605">
        <v>107791</v>
      </c>
    </row>
    <row r="606" spans="1:3" x14ac:dyDescent="0.25">
      <c r="A606" s="1">
        <v>32629</v>
      </c>
      <c r="B606" s="1" t="str">
        <f t="shared" si="9"/>
        <v>1989M5</v>
      </c>
      <c r="C606">
        <v>107913</v>
      </c>
    </row>
    <row r="607" spans="1:3" x14ac:dyDescent="0.25">
      <c r="A607" s="1">
        <v>32660</v>
      </c>
      <c r="B607" s="1" t="str">
        <f t="shared" si="9"/>
        <v>1989M6</v>
      </c>
      <c r="C607">
        <v>108027</v>
      </c>
    </row>
    <row r="608" spans="1:3" x14ac:dyDescent="0.25">
      <c r="A608" s="1">
        <v>32690</v>
      </c>
      <c r="B608" s="1" t="str">
        <f t="shared" si="9"/>
        <v>1989M7</v>
      </c>
      <c r="C608">
        <v>108069</v>
      </c>
    </row>
    <row r="609" spans="1:3" x14ac:dyDescent="0.25">
      <c r="A609" s="1">
        <v>32721</v>
      </c>
      <c r="B609" s="1" t="str">
        <f t="shared" si="9"/>
        <v>1989M8</v>
      </c>
      <c r="C609">
        <v>108120</v>
      </c>
    </row>
    <row r="610" spans="1:3" x14ac:dyDescent="0.25">
      <c r="A610" s="1">
        <v>32752</v>
      </c>
      <c r="B610" s="1" t="str">
        <f t="shared" si="9"/>
        <v>1989M9</v>
      </c>
      <c r="C610">
        <v>108369</v>
      </c>
    </row>
    <row r="611" spans="1:3" x14ac:dyDescent="0.25">
      <c r="A611" s="1">
        <v>32782</v>
      </c>
      <c r="B611" s="1" t="str">
        <f t="shared" si="9"/>
        <v>1989M10</v>
      </c>
      <c r="C611">
        <v>108476</v>
      </c>
    </row>
    <row r="612" spans="1:3" x14ac:dyDescent="0.25">
      <c r="A612" s="1">
        <v>32813</v>
      </c>
      <c r="B612" s="1" t="str">
        <f t="shared" si="9"/>
        <v>1989M11</v>
      </c>
      <c r="C612">
        <v>108752</v>
      </c>
    </row>
    <row r="613" spans="1:3" x14ac:dyDescent="0.25">
      <c r="A613" s="1">
        <v>32843</v>
      </c>
      <c r="B613" s="1" t="str">
        <f t="shared" si="9"/>
        <v>1989M12</v>
      </c>
      <c r="C613">
        <v>108836</v>
      </c>
    </row>
    <row r="614" spans="1:3" x14ac:dyDescent="0.25">
      <c r="A614" s="1">
        <v>32874</v>
      </c>
      <c r="B614" s="1" t="str">
        <f t="shared" si="9"/>
        <v>1990M1</v>
      </c>
      <c r="C614">
        <v>109188</v>
      </c>
    </row>
    <row r="615" spans="1:3" x14ac:dyDescent="0.25">
      <c r="A615" s="1">
        <v>32905</v>
      </c>
      <c r="B615" s="1" t="str">
        <f t="shared" si="9"/>
        <v>1990M2</v>
      </c>
      <c r="C615">
        <v>109432</v>
      </c>
    </row>
    <row r="616" spans="1:3" x14ac:dyDescent="0.25">
      <c r="A616" s="1">
        <v>32933</v>
      </c>
      <c r="B616" s="1" t="str">
        <f t="shared" si="9"/>
        <v>1990M3</v>
      </c>
      <c r="C616">
        <v>109636</v>
      </c>
    </row>
    <row r="617" spans="1:3" x14ac:dyDescent="0.25">
      <c r="A617" s="1">
        <v>32964</v>
      </c>
      <c r="B617" s="1" t="str">
        <f t="shared" si="9"/>
        <v>1990M4</v>
      </c>
      <c r="C617">
        <v>109670</v>
      </c>
    </row>
    <row r="618" spans="1:3" x14ac:dyDescent="0.25">
      <c r="A618" s="1">
        <v>32994</v>
      </c>
      <c r="B618" s="1" t="str">
        <f t="shared" si="9"/>
        <v>1990M5</v>
      </c>
      <c r="C618">
        <v>109833</v>
      </c>
    </row>
    <row r="619" spans="1:3" x14ac:dyDescent="0.25">
      <c r="A619" s="1">
        <v>33025</v>
      </c>
      <c r="B619" s="1" t="str">
        <f t="shared" si="9"/>
        <v>1990M6</v>
      </c>
      <c r="C619">
        <v>109857</v>
      </c>
    </row>
    <row r="620" spans="1:3" x14ac:dyDescent="0.25">
      <c r="A620" s="1">
        <v>33055</v>
      </c>
      <c r="B620" s="1" t="str">
        <f t="shared" si="9"/>
        <v>1990M7</v>
      </c>
      <c r="C620">
        <v>109823</v>
      </c>
    </row>
    <row r="621" spans="1:3" x14ac:dyDescent="0.25">
      <c r="A621" s="1">
        <v>33086</v>
      </c>
      <c r="B621" s="1" t="str">
        <f t="shared" si="9"/>
        <v>1990M8</v>
      </c>
      <c r="C621">
        <v>109609</v>
      </c>
    </row>
    <row r="622" spans="1:3" x14ac:dyDescent="0.25">
      <c r="A622" s="1">
        <v>33117</v>
      </c>
      <c r="B622" s="1" t="str">
        <f t="shared" si="9"/>
        <v>1990M9</v>
      </c>
      <c r="C622">
        <v>109521</v>
      </c>
    </row>
    <row r="623" spans="1:3" x14ac:dyDescent="0.25">
      <c r="A623" s="1">
        <v>33147</v>
      </c>
      <c r="B623" s="1" t="str">
        <f t="shared" si="9"/>
        <v>1990M10</v>
      </c>
      <c r="C623">
        <v>109373</v>
      </c>
    </row>
    <row r="624" spans="1:3" x14ac:dyDescent="0.25">
      <c r="A624" s="1">
        <v>33178</v>
      </c>
      <c r="B624" s="1" t="str">
        <f t="shared" si="9"/>
        <v>1990M11</v>
      </c>
      <c r="C624">
        <v>109220</v>
      </c>
    </row>
    <row r="625" spans="1:3" x14ac:dyDescent="0.25">
      <c r="A625" s="1">
        <v>33208</v>
      </c>
      <c r="B625" s="1" t="str">
        <f t="shared" si="9"/>
        <v>1990M12</v>
      </c>
      <c r="C625">
        <v>109172</v>
      </c>
    </row>
    <row r="626" spans="1:3" x14ac:dyDescent="0.25">
      <c r="A626" s="1">
        <v>33239</v>
      </c>
      <c r="B626" s="1" t="str">
        <f t="shared" si="9"/>
        <v>1991M1</v>
      </c>
      <c r="C626">
        <v>109050</v>
      </c>
    </row>
    <row r="627" spans="1:3" x14ac:dyDescent="0.25">
      <c r="A627" s="1">
        <v>33270</v>
      </c>
      <c r="B627" s="1" t="str">
        <f t="shared" si="9"/>
        <v>1991M2</v>
      </c>
      <c r="C627">
        <v>108731</v>
      </c>
    </row>
    <row r="628" spans="1:3" x14ac:dyDescent="0.25">
      <c r="A628" s="1">
        <v>33298</v>
      </c>
      <c r="B628" s="1" t="str">
        <f t="shared" si="9"/>
        <v>1991M3</v>
      </c>
      <c r="C628">
        <v>108568</v>
      </c>
    </row>
    <row r="629" spans="1:3" x14ac:dyDescent="0.25">
      <c r="A629" s="1">
        <v>33329</v>
      </c>
      <c r="B629" s="1" t="str">
        <f t="shared" si="9"/>
        <v>1991M4</v>
      </c>
      <c r="C629">
        <v>108351</v>
      </c>
    </row>
    <row r="630" spans="1:3" x14ac:dyDescent="0.25">
      <c r="A630" s="1">
        <v>33359</v>
      </c>
      <c r="B630" s="1" t="str">
        <f t="shared" si="9"/>
        <v>1991M5</v>
      </c>
      <c r="C630">
        <v>108249</v>
      </c>
    </row>
    <row r="631" spans="1:3" x14ac:dyDescent="0.25">
      <c r="A631" s="1">
        <v>33390</v>
      </c>
      <c r="B631" s="1" t="str">
        <f t="shared" si="9"/>
        <v>1991M6</v>
      </c>
      <c r="C631">
        <v>108337</v>
      </c>
    </row>
    <row r="632" spans="1:3" x14ac:dyDescent="0.25">
      <c r="A632" s="1">
        <v>33420</v>
      </c>
      <c r="B632" s="1" t="str">
        <f t="shared" si="9"/>
        <v>1991M7</v>
      </c>
      <c r="C632">
        <v>108290</v>
      </c>
    </row>
    <row r="633" spans="1:3" x14ac:dyDescent="0.25">
      <c r="A633" s="1">
        <v>33451</v>
      </c>
      <c r="B633" s="1" t="str">
        <f t="shared" si="9"/>
        <v>1991M8</v>
      </c>
      <c r="C633">
        <v>108301</v>
      </c>
    </row>
    <row r="634" spans="1:3" x14ac:dyDescent="0.25">
      <c r="A634" s="1">
        <v>33482</v>
      </c>
      <c r="B634" s="1" t="str">
        <f t="shared" si="9"/>
        <v>1991M9</v>
      </c>
      <c r="C634">
        <v>108334</v>
      </c>
    </row>
    <row r="635" spans="1:3" x14ac:dyDescent="0.25">
      <c r="A635" s="1">
        <v>33512</v>
      </c>
      <c r="B635" s="1" t="str">
        <f t="shared" si="9"/>
        <v>1991M10</v>
      </c>
      <c r="C635">
        <v>108361</v>
      </c>
    </row>
    <row r="636" spans="1:3" x14ac:dyDescent="0.25">
      <c r="A636" s="1">
        <v>33543</v>
      </c>
      <c r="B636" s="1" t="str">
        <f t="shared" si="9"/>
        <v>1991M11</v>
      </c>
      <c r="C636">
        <v>108301</v>
      </c>
    </row>
    <row r="637" spans="1:3" x14ac:dyDescent="0.25">
      <c r="A637" s="1">
        <v>33573</v>
      </c>
      <c r="B637" s="1" t="str">
        <f t="shared" si="9"/>
        <v>1991M12</v>
      </c>
      <c r="C637">
        <v>108333</v>
      </c>
    </row>
    <row r="638" spans="1:3" x14ac:dyDescent="0.25">
      <c r="A638" s="1">
        <v>33604</v>
      </c>
      <c r="B638" s="1" t="str">
        <f t="shared" si="9"/>
        <v>1992M1</v>
      </c>
      <c r="C638">
        <v>108367</v>
      </c>
    </row>
    <row r="639" spans="1:3" x14ac:dyDescent="0.25">
      <c r="A639" s="1">
        <v>33635</v>
      </c>
      <c r="B639" s="1" t="str">
        <f t="shared" si="9"/>
        <v>1992M2</v>
      </c>
      <c r="C639">
        <v>108313</v>
      </c>
    </row>
    <row r="640" spans="1:3" x14ac:dyDescent="0.25">
      <c r="A640" s="1">
        <v>33664</v>
      </c>
      <c r="B640" s="1" t="str">
        <f t="shared" si="9"/>
        <v>1992M3</v>
      </c>
      <c r="C640">
        <v>108360</v>
      </c>
    </row>
    <row r="641" spans="1:3" x14ac:dyDescent="0.25">
      <c r="A641" s="1">
        <v>33695</v>
      </c>
      <c r="B641" s="1" t="str">
        <f t="shared" si="9"/>
        <v>1992M4</v>
      </c>
      <c r="C641">
        <v>108515</v>
      </c>
    </row>
    <row r="642" spans="1:3" x14ac:dyDescent="0.25">
      <c r="A642" s="1">
        <v>33725</v>
      </c>
      <c r="B642" s="1" t="str">
        <f t="shared" si="9"/>
        <v>1992M5</v>
      </c>
      <c r="C642">
        <v>108648</v>
      </c>
    </row>
    <row r="643" spans="1:3" x14ac:dyDescent="0.25">
      <c r="A643" s="1">
        <v>33756</v>
      </c>
      <c r="B643" s="1" t="str">
        <f t="shared" ref="B643:B706" si="10">YEAR(A643)&amp;"M"&amp;MONTH(A643)</f>
        <v>1992M6</v>
      </c>
      <c r="C643">
        <v>108717</v>
      </c>
    </row>
    <row r="644" spans="1:3" x14ac:dyDescent="0.25">
      <c r="A644" s="1">
        <v>33786</v>
      </c>
      <c r="B644" s="1" t="str">
        <f t="shared" si="10"/>
        <v>1992M7</v>
      </c>
      <c r="C644">
        <v>108799</v>
      </c>
    </row>
    <row r="645" spans="1:3" x14ac:dyDescent="0.25">
      <c r="A645" s="1">
        <v>33817</v>
      </c>
      <c r="B645" s="1" t="str">
        <f t="shared" si="10"/>
        <v>1992M8</v>
      </c>
      <c r="C645">
        <v>108922</v>
      </c>
    </row>
    <row r="646" spans="1:3" x14ac:dyDescent="0.25">
      <c r="A646" s="1">
        <v>33848</v>
      </c>
      <c r="B646" s="1" t="str">
        <f t="shared" si="10"/>
        <v>1992M9</v>
      </c>
      <c r="C646">
        <v>108955</v>
      </c>
    </row>
    <row r="647" spans="1:3" x14ac:dyDescent="0.25">
      <c r="A647" s="1">
        <v>33878</v>
      </c>
      <c r="B647" s="1" t="str">
        <f t="shared" si="10"/>
        <v>1992M10</v>
      </c>
      <c r="C647">
        <v>109135</v>
      </c>
    </row>
    <row r="648" spans="1:3" x14ac:dyDescent="0.25">
      <c r="A648" s="1">
        <v>33909</v>
      </c>
      <c r="B648" s="1" t="str">
        <f t="shared" si="10"/>
        <v>1992M11</v>
      </c>
      <c r="C648">
        <v>109279</v>
      </c>
    </row>
    <row r="649" spans="1:3" x14ac:dyDescent="0.25">
      <c r="A649" s="1">
        <v>33939</v>
      </c>
      <c r="B649" s="1" t="str">
        <f t="shared" si="10"/>
        <v>1992M12</v>
      </c>
      <c r="C649">
        <v>109502</v>
      </c>
    </row>
    <row r="650" spans="1:3" x14ac:dyDescent="0.25">
      <c r="A650" s="1">
        <v>33970</v>
      </c>
      <c r="B650" s="1" t="str">
        <f t="shared" si="10"/>
        <v>1993M1</v>
      </c>
      <c r="C650">
        <v>109794</v>
      </c>
    </row>
    <row r="651" spans="1:3" x14ac:dyDescent="0.25">
      <c r="A651" s="1">
        <v>34001</v>
      </c>
      <c r="B651" s="1" t="str">
        <f t="shared" si="10"/>
        <v>1993M2</v>
      </c>
      <c r="C651">
        <v>110044</v>
      </c>
    </row>
    <row r="652" spans="1:3" x14ac:dyDescent="0.25">
      <c r="A652" s="1">
        <v>34029</v>
      </c>
      <c r="B652" s="1" t="str">
        <f t="shared" si="10"/>
        <v>1993M3</v>
      </c>
      <c r="C652">
        <v>109992</v>
      </c>
    </row>
    <row r="653" spans="1:3" x14ac:dyDescent="0.25">
      <c r="A653" s="1">
        <v>34060</v>
      </c>
      <c r="B653" s="1" t="str">
        <f t="shared" si="10"/>
        <v>1993M4</v>
      </c>
      <c r="C653">
        <v>110295</v>
      </c>
    </row>
    <row r="654" spans="1:3" x14ac:dyDescent="0.25">
      <c r="A654" s="1">
        <v>34090</v>
      </c>
      <c r="B654" s="1" t="str">
        <f t="shared" si="10"/>
        <v>1993M5</v>
      </c>
      <c r="C654">
        <v>110570</v>
      </c>
    </row>
    <row r="655" spans="1:3" x14ac:dyDescent="0.25">
      <c r="A655" s="1">
        <v>34121</v>
      </c>
      <c r="B655" s="1" t="str">
        <f t="shared" si="10"/>
        <v>1993M6</v>
      </c>
      <c r="C655">
        <v>110751</v>
      </c>
    </row>
    <row r="656" spans="1:3" x14ac:dyDescent="0.25">
      <c r="A656" s="1">
        <v>34151</v>
      </c>
      <c r="B656" s="1" t="str">
        <f t="shared" si="10"/>
        <v>1993M7</v>
      </c>
      <c r="C656">
        <v>111060</v>
      </c>
    </row>
    <row r="657" spans="1:3" x14ac:dyDescent="0.25">
      <c r="A657" s="1">
        <v>34182</v>
      </c>
      <c r="B657" s="1" t="str">
        <f t="shared" si="10"/>
        <v>1993M8</v>
      </c>
      <c r="C657">
        <v>111209</v>
      </c>
    </row>
    <row r="658" spans="1:3" x14ac:dyDescent="0.25">
      <c r="A658" s="1">
        <v>34213</v>
      </c>
      <c r="B658" s="1" t="str">
        <f t="shared" si="10"/>
        <v>1993M9</v>
      </c>
      <c r="C658">
        <v>111455</v>
      </c>
    </row>
    <row r="659" spans="1:3" x14ac:dyDescent="0.25">
      <c r="A659" s="1">
        <v>34243</v>
      </c>
      <c r="B659" s="1" t="str">
        <f t="shared" si="10"/>
        <v>1993M10</v>
      </c>
      <c r="C659">
        <v>111733</v>
      </c>
    </row>
    <row r="660" spans="1:3" x14ac:dyDescent="0.25">
      <c r="A660" s="1">
        <v>34274</v>
      </c>
      <c r="B660" s="1" t="str">
        <f t="shared" si="10"/>
        <v>1993M11</v>
      </c>
      <c r="C660">
        <v>111989</v>
      </c>
    </row>
    <row r="661" spans="1:3" x14ac:dyDescent="0.25">
      <c r="A661" s="1">
        <v>34304</v>
      </c>
      <c r="B661" s="1" t="str">
        <f t="shared" si="10"/>
        <v>1993M12</v>
      </c>
      <c r="C661">
        <v>112323</v>
      </c>
    </row>
    <row r="662" spans="1:3" x14ac:dyDescent="0.25">
      <c r="A662" s="1">
        <v>34335</v>
      </c>
      <c r="B662" s="1" t="str">
        <f t="shared" si="10"/>
        <v>1994M1</v>
      </c>
      <c r="C662">
        <v>112598</v>
      </c>
    </row>
    <row r="663" spans="1:3" x14ac:dyDescent="0.25">
      <c r="A663" s="1">
        <v>34366</v>
      </c>
      <c r="B663" s="1" t="str">
        <f t="shared" si="10"/>
        <v>1994M2</v>
      </c>
      <c r="C663">
        <v>112779</v>
      </c>
    </row>
    <row r="664" spans="1:3" x14ac:dyDescent="0.25">
      <c r="A664" s="1">
        <v>34394</v>
      </c>
      <c r="B664" s="1" t="str">
        <f t="shared" si="10"/>
        <v>1994M3</v>
      </c>
      <c r="C664">
        <v>113240</v>
      </c>
    </row>
    <row r="665" spans="1:3" x14ac:dyDescent="0.25">
      <c r="A665" s="1">
        <v>34425</v>
      </c>
      <c r="B665" s="1" t="str">
        <f t="shared" si="10"/>
        <v>1994M4</v>
      </c>
      <c r="C665">
        <v>113587</v>
      </c>
    </row>
    <row r="666" spans="1:3" x14ac:dyDescent="0.25">
      <c r="A666" s="1">
        <v>34455</v>
      </c>
      <c r="B666" s="1" t="str">
        <f t="shared" si="10"/>
        <v>1994M5</v>
      </c>
      <c r="C666">
        <v>113923</v>
      </c>
    </row>
    <row r="667" spans="1:3" x14ac:dyDescent="0.25">
      <c r="A667" s="1">
        <v>34486</v>
      </c>
      <c r="B667" s="1" t="str">
        <f t="shared" si="10"/>
        <v>1994M6</v>
      </c>
      <c r="C667">
        <v>114237</v>
      </c>
    </row>
    <row r="668" spans="1:3" x14ac:dyDescent="0.25">
      <c r="A668" s="1">
        <v>34516</v>
      </c>
      <c r="B668" s="1" t="str">
        <f t="shared" si="10"/>
        <v>1994M7</v>
      </c>
      <c r="C668">
        <v>114607</v>
      </c>
    </row>
    <row r="669" spans="1:3" x14ac:dyDescent="0.25">
      <c r="A669" s="1">
        <v>34547</v>
      </c>
      <c r="B669" s="1" t="str">
        <f t="shared" si="10"/>
        <v>1994M8</v>
      </c>
      <c r="C669">
        <v>114899</v>
      </c>
    </row>
    <row r="670" spans="1:3" x14ac:dyDescent="0.25">
      <c r="A670" s="1">
        <v>34578</v>
      </c>
      <c r="B670" s="1" t="str">
        <f t="shared" si="10"/>
        <v>1994M9</v>
      </c>
      <c r="C670">
        <v>115254</v>
      </c>
    </row>
    <row r="671" spans="1:3" x14ac:dyDescent="0.25">
      <c r="A671" s="1">
        <v>34608</v>
      </c>
      <c r="B671" s="1" t="str">
        <f t="shared" si="10"/>
        <v>1994M10</v>
      </c>
      <c r="C671">
        <v>115457</v>
      </c>
    </row>
    <row r="672" spans="1:3" x14ac:dyDescent="0.25">
      <c r="A672" s="1">
        <v>34639</v>
      </c>
      <c r="B672" s="1" t="str">
        <f t="shared" si="10"/>
        <v>1994M11</v>
      </c>
      <c r="C672">
        <v>115872</v>
      </c>
    </row>
    <row r="673" spans="1:3" x14ac:dyDescent="0.25">
      <c r="A673" s="1">
        <v>34669</v>
      </c>
      <c r="B673" s="1" t="str">
        <f t="shared" si="10"/>
        <v>1994M12</v>
      </c>
      <c r="C673">
        <v>116174</v>
      </c>
    </row>
    <row r="674" spans="1:3" x14ac:dyDescent="0.25">
      <c r="A674" s="1">
        <v>34700</v>
      </c>
      <c r="B674" s="1" t="str">
        <f t="shared" si="10"/>
        <v>1995M1</v>
      </c>
      <c r="C674">
        <v>116504</v>
      </c>
    </row>
    <row r="675" spans="1:3" x14ac:dyDescent="0.25">
      <c r="A675" s="1">
        <v>34731</v>
      </c>
      <c r="B675" s="1" t="str">
        <f t="shared" si="10"/>
        <v>1995M2</v>
      </c>
      <c r="C675">
        <v>116692</v>
      </c>
    </row>
    <row r="676" spans="1:3" x14ac:dyDescent="0.25">
      <c r="A676" s="1">
        <v>34759</v>
      </c>
      <c r="B676" s="1" t="str">
        <f t="shared" si="10"/>
        <v>1995M3</v>
      </c>
      <c r="C676">
        <v>116907</v>
      </c>
    </row>
    <row r="677" spans="1:3" x14ac:dyDescent="0.25">
      <c r="A677" s="1">
        <v>34790</v>
      </c>
      <c r="B677" s="1" t="str">
        <f t="shared" si="10"/>
        <v>1995M4</v>
      </c>
      <c r="C677">
        <v>117065</v>
      </c>
    </row>
    <row r="678" spans="1:3" x14ac:dyDescent="0.25">
      <c r="A678" s="1">
        <v>34820</v>
      </c>
      <c r="B678" s="1" t="str">
        <f t="shared" si="10"/>
        <v>1995M5</v>
      </c>
      <c r="C678">
        <v>117050</v>
      </c>
    </row>
    <row r="679" spans="1:3" x14ac:dyDescent="0.25">
      <c r="A679" s="1">
        <v>34851</v>
      </c>
      <c r="B679" s="1" t="str">
        <f t="shared" si="10"/>
        <v>1995M6</v>
      </c>
      <c r="C679">
        <v>117285</v>
      </c>
    </row>
    <row r="680" spans="1:3" x14ac:dyDescent="0.25">
      <c r="A680" s="1">
        <v>34881</v>
      </c>
      <c r="B680" s="1" t="str">
        <f t="shared" si="10"/>
        <v>1995M7</v>
      </c>
      <c r="C680">
        <v>117377</v>
      </c>
    </row>
    <row r="681" spans="1:3" x14ac:dyDescent="0.25">
      <c r="A681" s="1">
        <v>34912</v>
      </c>
      <c r="B681" s="1" t="str">
        <f t="shared" si="10"/>
        <v>1995M8</v>
      </c>
      <c r="C681">
        <v>117639</v>
      </c>
    </row>
    <row r="682" spans="1:3" x14ac:dyDescent="0.25">
      <c r="A682" s="1">
        <v>34943</v>
      </c>
      <c r="B682" s="1" t="str">
        <f t="shared" si="10"/>
        <v>1995M9</v>
      </c>
      <c r="C682">
        <v>117880</v>
      </c>
    </row>
    <row r="683" spans="1:3" x14ac:dyDescent="0.25">
      <c r="A683" s="1">
        <v>34973</v>
      </c>
      <c r="B683" s="1" t="str">
        <f t="shared" si="10"/>
        <v>1995M10</v>
      </c>
      <c r="C683">
        <v>118029</v>
      </c>
    </row>
    <row r="684" spans="1:3" x14ac:dyDescent="0.25">
      <c r="A684" s="1">
        <v>35004</v>
      </c>
      <c r="B684" s="1" t="str">
        <f t="shared" si="10"/>
        <v>1995M11</v>
      </c>
      <c r="C684">
        <v>118168</v>
      </c>
    </row>
    <row r="685" spans="1:3" x14ac:dyDescent="0.25">
      <c r="A685" s="1">
        <v>35034</v>
      </c>
      <c r="B685" s="1" t="str">
        <f t="shared" si="10"/>
        <v>1995M12</v>
      </c>
      <c r="C685">
        <v>118325</v>
      </c>
    </row>
    <row r="686" spans="1:3" x14ac:dyDescent="0.25">
      <c r="A686" s="1">
        <v>35065</v>
      </c>
      <c r="B686" s="1" t="str">
        <f t="shared" si="10"/>
        <v>1996M1</v>
      </c>
      <c r="C686">
        <v>118318</v>
      </c>
    </row>
    <row r="687" spans="1:3" x14ac:dyDescent="0.25">
      <c r="A687" s="1">
        <v>35096</v>
      </c>
      <c r="B687" s="1" t="str">
        <f t="shared" si="10"/>
        <v>1996M2</v>
      </c>
      <c r="C687">
        <v>118734</v>
      </c>
    </row>
    <row r="688" spans="1:3" x14ac:dyDescent="0.25">
      <c r="A688" s="1">
        <v>35125</v>
      </c>
      <c r="B688" s="1" t="str">
        <f t="shared" si="10"/>
        <v>1996M3</v>
      </c>
      <c r="C688">
        <v>118990</v>
      </c>
    </row>
    <row r="689" spans="1:3" x14ac:dyDescent="0.25">
      <c r="A689" s="1">
        <v>35156</v>
      </c>
      <c r="B689" s="1" t="str">
        <f t="shared" si="10"/>
        <v>1996M4</v>
      </c>
      <c r="C689">
        <v>119156</v>
      </c>
    </row>
    <row r="690" spans="1:3" x14ac:dyDescent="0.25">
      <c r="A690" s="1">
        <v>35186</v>
      </c>
      <c r="B690" s="1" t="str">
        <f t="shared" si="10"/>
        <v>1996M5</v>
      </c>
      <c r="C690">
        <v>119489</v>
      </c>
    </row>
    <row r="691" spans="1:3" x14ac:dyDescent="0.25">
      <c r="A691" s="1">
        <v>35217</v>
      </c>
      <c r="B691" s="1" t="str">
        <f t="shared" si="10"/>
        <v>1996M6</v>
      </c>
      <c r="C691">
        <v>119770</v>
      </c>
    </row>
    <row r="692" spans="1:3" x14ac:dyDescent="0.25">
      <c r="A692" s="1">
        <v>35247</v>
      </c>
      <c r="B692" s="1" t="str">
        <f t="shared" si="10"/>
        <v>1996M7</v>
      </c>
      <c r="C692">
        <v>120015</v>
      </c>
    </row>
    <row r="693" spans="1:3" x14ac:dyDescent="0.25">
      <c r="A693" s="1">
        <v>35278</v>
      </c>
      <c r="B693" s="1" t="str">
        <f t="shared" si="10"/>
        <v>1996M8</v>
      </c>
      <c r="C693">
        <v>120201</v>
      </c>
    </row>
    <row r="694" spans="1:3" x14ac:dyDescent="0.25">
      <c r="A694" s="1">
        <v>35309</v>
      </c>
      <c r="B694" s="1" t="str">
        <f t="shared" si="10"/>
        <v>1996M9</v>
      </c>
      <c r="C694">
        <v>120402</v>
      </c>
    </row>
    <row r="695" spans="1:3" x14ac:dyDescent="0.25">
      <c r="A695" s="1">
        <v>35339</v>
      </c>
      <c r="B695" s="1" t="str">
        <f t="shared" si="10"/>
        <v>1996M10</v>
      </c>
      <c r="C695">
        <v>120663</v>
      </c>
    </row>
    <row r="696" spans="1:3" x14ac:dyDescent="0.25">
      <c r="A696" s="1">
        <v>35370</v>
      </c>
      <c r="B696" s="1" t="str">
        <f t="shared" si="10"/>
        <v>1996M11</v>
      </c>
      <c r="C696">
        <v>120949</v>
      </c>
    </row>
    <row r="697" spans="1:3" x14ac:dyDescent="0.25">
      <c r="A697" s="1">
        <v>35400</v>
      </c>
      <c r="B697" s="1" t="str">
        <f t="shared" si="10"/>
        <v>1996M12</v>
      </c>
      <c r="C697">
        <v>121145</v>
      </c>
    </row>
    <row r="698" spans="1:3" x14ac:dyDescent="0.25">
      <c r="A698" s="1">
        <v>35431</v>
      </c>
      <c r="B698" s="1" t="str">
        <f t="shared" si="10"/>
        <v>1997M1</v>
      </c>
      <c r="C698">
        <v>121363</v>
      </c>
    </row>
    <row r="699" spans="1:3" x14ac:dyDescent="0.25">
      <c r="A699" s="1">
        <v>35462</v>
      </c>
      <c r="B699" s="1" t="str">
        <f t="shared" si="10"/>
        <v>1997M2</v>
      </c>
      <c r="C699">
        <v>121675</v>
      </c>
    </row>
    <row r="700" spans="1:3" x14ac:dyDescent="0.25">
      <c r="A700" s="1">
        <v>35490</v>
      </c>
      <c r="B700" s="1" t="str">
        <f t="shared" si="10"/>
        <v>1997M3</v>
      </c>
      <c r="C700">
        <v>121989</v>
      </c>
    </row>
    <row r="701" spans="1:3" x14ac:dyDescent="0.25">
      <c r="A701" s="1">
        <v>35521</v>
      </c>
      <c r="B701" s="1" t="str">
        <f t="shared" si="10"/>
        <v>1997M4</v>
      </c>
      <c r="C701">
        <v>122284</v>
      </c>
    </row>
    <row r="702" spans="1:3" x14ac:dyDescent="0.25">
      <c r="A702" s="1">
        <v>35551</v>
      </c>
      <c r="B702" s="1" t="str">
        <f t="shared" si="10"/>
        <v>1997M5</v>
      </c>
      <c r="C702">
        <v>122551</v>
      </c>
    </row>
    <row r="703" spans="1:3" x14ac:dyDescent="0.25">
      <c r="A703" s="1">
        <v>35582</v>
      </c>
      <c r="B703" s="1" t="str">
        <f t="shared" si="10"/>
        <v>1997M6</v>
      </c>
      <c r="C703">
        <v>122816</v>
      </c>
    </row>
    <row r="704" spans="1:3" x14ac:dyDescent="0.25">
      <c r="A704" s="1">
        <v>35612</v>
      </c>
      <c r="B704" s="1" t="str">
        <f t="shared" si="10"/>
        <v>1997M7</v>
      </c>
      <c r="C704">
        <v>123112</v>
      </c>
    </row>
    <row r="705" spans="1:3" x14ac:dyDescent="0.25">
      <c r="A705" s="1">
        <v>35643</v>
      </c>
      <c r="B705" s="1" t="str">
        <f t="shared" si="10"/>
        <v>1997M8</v>
      </c>
      <c r="C705">
        <v>123092</v>
      </c>
    </row>
    <row r="706" spans="1:3" x14ac:dyDescent="0.25">
      <c r="A706" s="1">
        <v>35674</v>
      </c>
      <c r="B706" s="1" t="str">
        <f t="shared" si="10"/>
        <v>1997M9</v>
      </c>
      <c r="C706">
        <v>123577</v>
      </c>
    </row>
    <row r="707" spans="1:3" x14ac:dyDescent="0.25">
      <c r="A707" s="1">
        <v>35704</v>
      </c>
      <c r="B707" s="1" t="str">
        <f t="shared" ref="B707:B770" si="11">YEAR(A707)&amp;"M"&amp;MONTH(A707)</f>
        <v>1997M10</v>
      </c>
      <c r="C707">
        <v>123924</v>
      </c>
    </row>
    <row r="708" spans="1:3" x14ac:dyDescent="0.25">
      <c r="A708" s="1">
        <v>35735</v>
      </c>
      <c r="B708" s="1" t="str">
        <f t="shared" si="11"/>
        <v>1997M11</v>
      </c>
      <c r="C708">
        <v>124229</v>
      </c>
    </row>
    <row r="709" spans="1:3" x14ac:dyDescent="0.25">
      <c r="A709" s="1">
        <v>35765</v>
      </c>
      <c r="B709" s="1" t="str">
        <f t="shared" si="11"/>
        <v>1997M12</v>
      </c>
      <c r="C709">
        <v>124551</v>
      </c>
    </row>
    <row r="710" spans="1:3" x14ac:dyDescent="0.25">
      <c r="A710" s="1">
        <v>35796</v>
      </c>
      <c r="B710" s="1" t="str">
        <f t="shared" si="11"/>
        <v>1998M1</v>
      </c>
      <c r="C710">
        <v>124813</v>
      </c>
    </row>
    <row r="711" spans="1:3" x14ac:dyDescent="0.25">
      <c r="A711" s="1">
        <v>35827</v>
      </c>
      <c r="B711" s="1" t="str">
        <f t="shared" si="11"/>
        <v>1998M2</v>
      </c>
      <c r="C711">
        <v>125019</v>
      </c>
    </row>
    <row r="712" spans="1:3" x14ac:dyDescent="0.25">
      <c r="A712" s="1">
        <v>35855</v>
      </c>
      <c r="B712" s="1" t="str">
        <f t="shared" si="11"/>
        <v>1998M3</v>
      </c>
      <c r="C712">
        <v>125164</v>
      </c>
    </row>
    <row r="713" spans="1:3" x14ac:dyDescent="0.25">
      <c r="A713" s="1">
        <v>35886</v>
      </c>
      <c r="B713" s="1" t="str">
        <f t="shared" si="11"/>
        <v>1998M4</v>
      </c>
      <c r="C713">
        <v>125447</v>
      </c>
    </row>
    <row r="714" spans="1:3" x14ac:dyDescent="0.25">
      <c r="A714" s="1">
        <v>35916</v>
      </c>
      <c r="B714" s="1" t="str">
        <f t="shared" si="11"/>
        <v>1998M5</v>
      </c>
      <c r="C714">
        <v>125847</v>
      </c>
    </row>
    <row r="715" spans="1:3" x14ac:dyDescent="0.25">
      <c r="A715" s="1">
        <v>35947</v>
      </c>
      <c r="B715" s="1" t="str">
        <f t="shared" si="11"/>
        <v>1998M6</v>
      </c>
      <c r="C715">
        <v>126078</v>
      </c>
    </row>
    <row r="716" spans="1:3" x14ac:dyDescent="0.25">
      <c r="A716" s="1">
        <v>35977</v>
      </c>
      <c r="B716" s="1" t="str">
        <f t="shared" si="11"/>
        <v>1998M7</v>
      </c>
      <c r="C716">
        <v>126208</v>
      </c>
    </row>
    <row r="717" spans="1:3" x14ac:dyDescent="0.25">
      <c r="A717" s="1">
        <v>36008</v>
      </c>
      <c r="B717" s="1" t="str">
        <f t="shared" si="11"/>
        <v>1998M8</v>
      </c>
      <c r="C717">
        <v>126547</v>
      </c>
    </row>
    <row r="718" spans="1:3" x14ac:dyDescent="0.25">
      <c r="A718" s="1">
        <v>36039</v>
      </c>
      <c r="B718" s="1" t="str">
        <f t="shared" si="11"/>
        <v>1998M9</v>
      </c>
      <c r="C718">
        <v>126745</v>
      </c>
    </row>
    <row r="719" spans="1:3" x14ac:dyDescent="0.25">
      <c r="A719" s="1">
        <v>36069</v>
      </c>
      <c r="B719" s="1" t="str">
        <f t="shared" si="11"/>
        <v>1998M10</v>
      </c>
      <c r="C719">
        <v>126950</v>
      </c>
    </row>
    <row r="720" spans="1:3" x14ac:dyDescent="0.25">
      <c r="A720" s="1">
        <v>36100</v>
      </c>
      <c r="B720" s="1" t="str">
        <f t="shared" si="11"/>
        <v>1998M11</v>
      </c>
      <c r="C720">
        <v>127224</v>
      </c>
    </row>
    <row r="721" spans="1:3" x14ac:dyDescent="0.25">
      <c r="A721" s="1">
        <v>36130</v>
      </c>
      <c r="B721" s="1" t="str">
        <f t="shared" si="11"/>
        <v>1998M12</v>
      </c>
      <c r="C721">
        <v>127599</v>
      </c>
    </row>
    <row r="722" spans="1:3" x14ac:dyDescent="0.25">
      <c r="A722" s="1">
        <v>36161</v>
      </c>
      <c r="B722" s="1" t="str">
        <f t="shared" si="11"/>
        <v>1999M1</v>
      </c>
      <c r="C722">
        <v>127704</v>
      </c>
    </row>
    <row r="723" spans="1:3" x14ac:dyDescent="0.25">
      <c r="A723" s="1">
        <v>36192</v>
      </c>
      <c r="B723" s="1" t="str">
        <f t="shared" si="11"/>
        <v>1999M2</v>
      </c>
      <c r="C723">
        <v>128118</v>
      </c>
    </row>
    <row r="724" spans="1:3" x14ac:dyDescent="0.25">
      <c r="A724" s="1">
        <v>36220</v>
      </c>
      <c r="B724" s="1" t="str">
        <f t="shared" si="11"/>
        <v>1999M3</v>
      </c>
      <c r="C724">
        <v>128234</v>
      </c>
    </row>
    <row r="725" spans="1:3" x14ac:dyDescent="0.25">
      <c r="A725" s="1">
        <v>36251</v>
      </c>
      <c r="B725" s="1" t="str">
        <f t="shared" si="11"/>
        <v>1999M4</v>
      </c>
      <c r="C725">
        <v>128598</v>
      </c>
    </row>
    <row r="726" spans="1:3" x14ac:dyDescent="0.25">
      <c r="A726" s="1">
        <v>36281</v>
      </c>
      <c r="B726" s="1" t="str">
        <f t="shared" si="11"/>
        <v>1999M5</v>
      </c>
      <c r="C726">
        <v>128810</v>
      </c>
    </row>
    <row r="727" spans="1:3" x14ac:dyDescent="0.25">
      <c r="A727" s="1">
        <v>36312</v>
      </c>
      <c r="B727" s="1" t="str">
        <f t="shared" si="11"/>
        <v>1999M6</v>
      </c>
      <c r="C727">
        <v>129088</v>
      </c>
    </row>
    <row r="728" spans="1:3" x14ac:dyDescent="0.25">
      <c r="A728" s="1">
        <v>36342</v>
      </c>
      <c r="B728" s="1" t="str">
        <f t="shared" si="11"/>
        <v>1999M7</v>
      </c>
      <c r="C728">
        <v>129422</v>
      </c>
    </row>
    <row r="729" spans="1:3" x14ac:dyDescent="0.25">
      <c r="A729" s="1">
        <v>36373</v>
      </c>
      <c r="B729" s="1" t="str">
        <f t="shared" si="11"/>
        <v>1999M8</v>
      </c>
      <c r="C729">
        <v>129569</v>
      </c>
    </row>
    <row r="730" spans="1:3" x14ac:dyDescent="0.25">
      <c r="A730" s="1">
        <v>36404</v>
      </c>
      <c r="B730" s="1" t="str">
        <f t="shared" si="11"/>
        <v>1999M9</v>
      </c>
      <c r="C730">
        <v>129781</v>
      </c>
    </row>
    <row r="731" spans="1:3" x14ac:dyDescent="0.25">
      <c r="A731" s="1">
        <v>36434</v>
      </c>
      <c r="B731" s="1" t="str">
        <f t="shared" si="11"/>
        <v>1999M10</v>
      </c>
      <c r="C731">
        <v>130179</v>
      </c>
    </row>
    <row r="732" spans="1:3" x14ac:dyDescent="0.25">
      <c r="A732" s="1">
        <v>36465</v>
      </c>
      <c r="B732" s="1" t="str">
        <f t="shared" si="11"/>
        <v>1999M11</v>
      </c>
      <c r="C732">
        <v>130466</v>
      </c>
    </row>
    <row r="733" spans="1:3" x14ac:dyDescent="0.25">
      <c r="A733" s="1">
        <v>36495</v>
      </c>
      <c r="B733" s="1" t="str">
        <f t="shared" si="11"/>
        <v>1999M12</v>
      </c>
      <c r="C733">
        <v>130780</v>
      </c>
    </row>
    <row r="734" spans="1:3" x14ac:dyDescent="0.25">
      <c r="A734" s="1">
        <v>36526</v>
      </c>
      <c r="B734" s="1" t="str">
        <f t="shared" si="11"/>
        <v>2000M1</v>
      </c>
      <c r="C734">
        <v>131009</v>
      </c>
    </row>
    <row r="735" spans="1:3" x14ac:dyDescent="0.25">
      <c r="A735" s="1">
        <v>36557</v>
      </c>
      <c r="B735" s="1" t="str">
        <f t="shared" si="11"/>
        <v>2000M2</v>
      </c>
      <c r="C735">
        <v>131120</v>
      </c>
    </row>
    <row r="736" spans="1:3" x14ac:dyDescent="0.25">
      <c r="A736" s="1">
        <v>36586</v>
      </c>
      <c r="B736" s="1" t="str">
        <f t="shared" si="11"/>
        <v>2000M3</v>
      </c>
      <c r="C736">
        <v>131605</v>
      </c>
    </row>
    <row r="737" spans="1:3" x14ac:dyDescent="0.25">
      <c r="A737" s="1">
        <v>36617</v>
      </c>
      <c r="B737" s="1" t="str">
        <f t="shared" si="11"/>
        <v>2000M4</v>
      </c>
      <c r="C737">
        <v>131884</v>
      </c>
    </row>
    <row r="738" spans="1:3" x14ac:dyDescent="0.25">
      <c r="A738" s="1">
        <v>36647</v>
      </c>
      <c r="B738" s="1" t="str">
        <f t="shared" si="11"/>
        <v>2000M5</v>
      </c>
      <c r="C738">
        <v>132106</v>
      </c>
    </row>
    <row r="739" spans="1:3" x14ac:dyDescent="0.25">
      <c r="A739" s="1">
        <v>36678</v>
      </c>
      <c r="B739" s="1" t="str">
        <f t="shared" si="11"/>
        <v>2000M6</v>
      </c>
      <c r="C739">
        <v>132060</v>
      </c>
    </row>
    <row r="740" spans="1:3" x14ac:dyDescent="0.25">
      <c r="A740" s="1">
        <v>36708</v>
      </c>
      <c r="B740" s="1" t="str">
        <f t="shared" si="11"/>
        <v>2000M7</v>
      </c>
      <c r="C740">
        <v>132226</v>
      </c>
    </row>
    <row r="741" spans="1:3" x14ac:dyDescent="0.25">
      <c r="A741" s="1">
        <v>36739</v>
      </c>
      <c r="B741" s="1" t="str">
        <f t="shared" si="11"/>
        <v>2000M8</v>
      </c>
      <c r="C741">
        <v>132231</v>
      </c>
    </row>
    <row r="742" spans="1:3" x14ac:dyDescent="0.25">
      <c r="A742" s="1">
        <v>36770</v>
      </c>
      <c r="B742" s="1" t="str">
        <f t="shared" si="11"/>
        <v>2000M9</v>
      </c>
      <c r="C742">
        <v>132356</v>
      </c>
    </row>
    <row r="743" spans="1:3" x14ac:dyDescent="0.25">
      <c r="A743" s="1">
        <v>36800</v>
      </c>
      <c r="B743" s="1" t="str">
        <f t="shared" si="11"/>
        <v>2000M10</v>
      </c>
      <c r="C743">
        <v>132352</v>
      </c>
    </row>
    <row r="744" spans="1:3" x14ac:dyDescent="0.25">
      <c r="A744" s="1">
        <v>36831</v>
      </c>
      <c r="B744" s="1" t="str">
        <f t="shared" si="11"/>
        <v>2000M11</v>
      </c>
      <c r="C744">
        <v>132553</v>
      </c>
    </row>
    <row r="745" spans="1:3" x14ac:dyDescent="0.25">
      <c r="A745" s="1">
        <v>36861</v>
      </c>
      <c r="B745" s="1" t="str">
        <f t="shared" si="11"/>
        <v>2000M12</v>
      </c>
      <c r="C745">
        <v>132718</v>
      </c>
    </row>
    <row r="746" spans="1:3" x14ac:dyDescent="0.25">
      <c r="A746" s="1">
        <v>36892</v>
      </c>
      <c r="B746" s="1" t="str">
        <f t="shared" si="11"/>
        <v>2001M1</v>
      </c>
      <c r="C746">
        <v>132698</v>
      </c>
    </row>
    <row r="747" spans="1:3" x14ac:dyDescent="0.25">
      <c r="A747" s="1">
        <v>36923</v>
      </c>
      <c r="B747" s="1" t="str">
        <f t="shared" si="11"/>
        <v>2001M2</v>
      </c>
      <c r="C747">
        <v>132785</v>
      </c>
    </row>
    <row r="748" spans="1:3" x14ac:dyDescent="0.25">
      <c r="A748" s="1">
        <v>36951</v>
      </c>
      <c r="B748" s="1" t="str">
        <f t="shared" si="11"/>
        <v>2001M3</v>
      </c>
      <c r="C748">
        <v>132753</v>
      </c>
    </row>
    <row r="749" spans="1:3" x14ac:dyDescent="0.25">
      <c r="A749" s="1">
        <v>36982</v>
      </c>
      <c r="B749" s="1" t="str">
        <f t="shared" si="11"/>
        <v>2001M4</v>
      </c>
      <c r="C749">
        <v>132456</v>
      </c>
    </row>
    <row r="750" spans="1:3" x14ac:dyDescent="0.25">
      <c r="A750" s="1">
        <v>37012</v>
      </c>
      <c r="B750" s="1" t="str">
        <f t="shared" si="11"/>
        <v>2001M5</v>
      </c>
      <c r="C750">
        <v>132412</v>
      </c>
    </row>
    <row r="751" spans="1:3" x14ac:dyDescent="0.25">
      <c r="A751" s="1">
        <v>37043</v>
      </c>
      <c r="B751" s="1" t="str">
        <f t="shared" si="11"/>
        <v>2001M6</v>
      </c>
      <c r="C751">
        <v>132296</v>
      </c>
    </row>
    <row r="752" spans="1:3" x14ac:dyDescent="0.25">
      <c r="A752" s="1">
        <v>37073</v>
      </c>
      <c r="B752" s="1" t="str">
        <f t="shared" si="11"/>
        <v>2001M7</v>
      </c>
      <c r="C752">
        <v>132171</v>
      </c>
    </row>
    <row r="753" spans="1:3" x14ac:dyDescent="0.25">
      <c r="A753" s="1">
        <v>37104</v>
      </c>
      <c r="B753" s="1" t="str">
        <f t="shared" si="11"/>
        <v>2001M8</v>
      </c>
      <c r="C753">
        <v>132024</v>
      </c>
    </row>
    <row r="754" spans="1:3" x14ac:dyDescent="0.25">
      <c r="A754" s="1">
        <v>37135</v>
      </c>
      <c r="B754" s="1" t="str">
        <f t="shared" si="11"/>
        <v>2001M9</v>
      </c>
      <c r="C754">
        <v>131765</v>
      </c>
    </row>
    <row r="755" spans="1:3" x14ac:dyDescent="0.25">
      <c r="A755" s="1">
        <v>37165</v>
      </c>
      <c r="B755" s="1" t="str">
        <f t="shared" si="11"/>
        <v>2001M10</v>
      </c>
      <c r="C755">
        <v>131452</v>
      </c>
    </row>
    <row r="756" spans="1:3" x14ac:dyDescent="0.25">
      <c r="A756" s="1">
        <v>37196</v>
      </c>
      <c r="B756" s="1" t="str">
        <f t="shared" si="11"/>
        <v>2001M11</v>
      </c>
      <c r="C756">
        <v>131142</v>
      </c>
    </row>
    <row r="757" spans="1:3" x14ac:dyDescent="0.25">
      <c r="A757" s="1">
        <v>37226</v>
      </c>
      <c r="B757" s="1" t="str">
        <f t="shared" si="11"/>
        <v>2001M12</v>
      </c>
      <c r="C757">
        <v>130985</v>
      </c>
    </row>
    <row r="758" spans="1:3" x14ac:dyDescent="0.25">
      <c r="A758" s="1">
        <v>37257</v>
      </c>
      <c r="B758" s="1" t="str">
        <f t="shared" si="11"/>
        <v>2002M1</v>
      </c>
      <c r="C758">
        <v>130852</v>
      </c>
    </row>
    <row r="759" spans="1:3" x14ac:dyDescent="0.25">
      <c r="A759" s="1">
        <v>37288</v>
      </c>
      <c r="B759" s="1" t="str">
        <f t="shared" si="11"/>
        <v>2002M2</v>
      </c>
      <c r="C759">
        <v>130732</v>
      </c>
    </row>
    <row r="760" spans="1:3" x14ac:dyDescent="0.25">
      <c r="A760" s="1">
        <v>37316</v>
      </c>
      <c r="B760" s="1" t="str">
        <f t="shared" si="11"/>
        <v>2002M3</v>
      </c>
      <c r="C760">
        <v>130721</v>
      </c>
    </row>
    <row r="761" spans="1:3" x14ac:dyDescent="0.25">
      <c r="A761" s="1">
        <v>37347</v>
      </c>
      <c r="B761" s="1" t="str">
        <f t="shared" si="11"/>
        <v>2002M4</v>
      </c>
      <c r="C761">
        <v>130617</v>
      </c>
    </row>
    <row r="762" spans="1:3" x14ac:dyDescent="0.25">
      <c r="A762" s="1">
        <v>37377</v>
      </c>
      <c r="B762" s="1" t="str">
        <f t="shared" si="11"/>
        <v>2002M5</v>
      </c>
      <c r="C762">
        <v>130633</v>
      </c>
    </row>
    <row r="763" spans="1:3" x14ac:dyDescent="0.25">
      <c r="A763" s="1">
        <v>37408</v>
      </c>
      <c r="B763" s="1" t="str">
        <f t="shared" si="11"/>
        <v>2002M6</v>
      </c>
      <c r="C763">
        <v>130683</v>
      </c>
    </row>
    <row r="764" spans="1:3" x14ac:dyDescent="0.25">
      <c r="A764" s="1">
        <v>37438</v>
      </c>
      <c r="B764" s="1" t="str">
        <f t="shared" si="11"/>
        <v>2002M7</v>
      </c>
      <c r="C764">
        <v>130583</v>
      </c>
    </row>
    <row r="765" spans="1:3" x14ac:dyDescent="0.25">
      <c r="A765" s="1">
        <v>37469</v>
      </c>
      <c r="B765" s="1" t="str">
        <f t="shared" si="11"/>
        <v>2002M8</v>
      </c>
      <c r="C765">
        <v>130587</v>
      </c>
    </row>
    <row r="766" spans="1:3" x14ac:dyDescent="0.25">
      <c r="A766" s="1">
        <v>37500</v>
      </c>
      <c r="B766" s="1" t="str">
        <f t="shared" si="11"/>
        <v>2002M9</v>
      </c>
      <c r="C766">
        <v>130498</v>
      </c>
    </row>
    <row r="767" spans="1:3" x14ac:dyDescent="0.25">
      <c r="A767" s="1">
        <v>37530</v>
      </c>
      <c r="B767" s="1" t="str">
        <f t="shared" si="11"/>
        <v>2002M10</v>
      </c>
      <c r="C767">
        <v>130621</v>
      </c>
    </row>
    <row r="768" spans="1:3" x14ac:dyDescent="0.25">
      <c r="A768" s="1">
        <v>37561</v>
      </c>
      <c r="B768" s="1" t="str">
        <f t="shared" si="11"/>
        <v>2002M11</v>
      </c>
      <c r="C768">
        <v>130618</v>
      </c>
    </row>
    <row r="769" spans="1:3" x14ac:dyDescent="0.25">
      <c r="A769" s="1">
        <v>37591</v>
      </c>
      <c r="B769" s="1" t="str">
        <f t="shared" si="11"/>
        <v>2002M12</v>
      </c>
      <c r="C769">
        <v>130470</v>
      </c>
    </row>
    <row r="770" spans="1:3" x14ac:dyDescent="0.25">
      <c r="A770" s="1">
        <v>37622</v>
      </c>
      <c r="B770" s="1" t="str">
        <f t="shared" si="11"/>
        <v>2003M1</v>
      </c>
      <c r="C770">
        <v>130579</v>
      </c>
    </row>
    <row r="771" spans="1:3" x14ac:dyDescent="0.25">
      <c r="A771" s="1">
        <v>37653</v>
      </c>
      <c r="B771" s="1" t="str">
        <f t="shared" ref="B771:B834" si="12">YEAR(A771)&amp;"M"&amp;MONTH(A771)</f>
        <v>2003M2</v>
      </c>
      <c r="C771">
        <v>130443</v>
      </c>
    </row>
    <row r="772" spans="1:3" x14ac:dyDescent="0.25">
      <c r="A772" s="1">
        <v>37681</v>
      </c>
      <c r="B772" s="1" t="str">
        <f t="shared" si="12"/>
        <v>2003M3</v>
      </c>
      <c r="C772">
        <v>130233</v>
      </c>
    </row>
    <row r="773" spans="1:3" x14ac:dyDescent="0.25">
      <c r="A773" s="1">
        <v>37712</v>
      </c>
      <c r="B773" s="1" t="str">
        <f t="shared" si="12"/>
        <v>2003M4</v>
      </c>
      <c r="C773">
        <v>130176</v>
      </c>
    </row>
    <row r="774" spans="1:3" x14ac:dyDescent="0.25">
      <c r="A774" s="1">
        <v>37742</v>
      </c>
      <c r="B774" s="1" t="str">
        <f t="shared" si="12"/>
        <v>2003M5</v>
      </c>
      <c r="C774">
        <v>130197</v>
      </c>
    </row>
    <row r="775" spans="1:3" x14ac:dyDescent="0.25">
      <c r="A775" s="1">
        <v>37773</v>
      </c>
      <c r="B775" s="1" t="str">
        <f t="shared" si="12"/>
        <v>2003M6</v>
      </c>
      <c r="C775">
        <v>130192</v>
      </c>
    </row>
    <row r="776" spans="1:3" x14ac:dyDescent="0.25">
      <c r="A776" s="1">
        <v>37803</v>
      </c>
      <c r="B776" s="1" t="str">
        <f t="shared" si="12"/>
        <v>2003M7</v>
      </c>
      <c r="C776">
        <v>130183</v>
      </c>
    </row>
    <row r="777" spans="1:3" x14ac:dyDescent="0.25">
      <c r="A777" s="1">
        <v>37834</v>
      </c>
      <c r="B777" s="1" t="str">
        <f t="shared" si="12"/>
        <v>2003M8</v>
      </c>
      <c r="C777">
        <v>130153</v>
      </c>
    </row>
    <row r="778" spans="1:3" x14ac:dyDescent="0.25">
      <c r="A778" s="1">
        <v>37865</v>
      </c>
      <c r="B778" s="1" t="str">
        <f t="shared" si="12"/>
        <v>2003M9</v>
      </c>
      <c r="C778">
        <v>130252</v>
      </c>
    </row>
    <row r="779" spans="1:3" x14ac:dyDescent="0.25">
      <c r="A779" s="1">
        <v>37895</v>
      </c>
      <c r="B779" s="1" t="str">
        <f t="shared" si="12"/>
        <v>2003M10</v>
      </c>
      <c r="C779">
        <v>130439</v>
      </c>
    </row>
    <row r="780" spans="1:3" x14ac:dyDescent="0.25">
      <c r="A780" s="1">
        <v>37926</v>
      </c>
      <c r="B780" s="1" t="str">
        <f t="shared" si="12"/>
        <v>2003M11</v>
      </c>
      <c r="C780">
        <v>130482</v>
      </c>
    </row>
    <row r="781" spans="1:3" x14ac:dyDescent="0.25">
      <c r="A781" s="1">
        <v>37956</v>
      </c>
      <c r="B781" s="1" t="str">
        <f t="shared" si="12"/>
        <v>2003M12</v>
      </c>
      <c r="C781">
        <v>130595</v>
      </c>
    </row>
    <row r="782" spans="1:3" x14ac:dyDescent="0.25">
      <c r="A782" s="1">
        <v>37987</v>
      </c>
      <c r="B782" s="1" t="str">
        <f t="shared" si="12"/>
        <v>2004M1</v>
      </c>
      <c r="C782">
        <v>130765</v>
      </c>
    </row>
    <row r="783" spans="1:3" x14ac:dyDescent="0.25">
      <c r="A783" s="1">
        <v>38018</v>
      </c>
      <c r="B783" s="1" t="str">
        <f t="shared" si="12"/>
        <v>2004M2</v>
      </c>
      <c r="C783">
        <v>130822</v>
      </c>
    </row>
    <row r="784" spans="1:3" x14ac:dyDescent="0.25">
      <c r="A784" s="1">
        <v>38047</v>
      </c>
      <c r="B784" s="1" t="str">
        <f t="shared" si="12"/>
        <v>2004M3</v>
      </c>
      <c r="C784">
        <v>131139</v>
      </c>
    </row>
    <row r="785" spans="1:3" x14ac:dyDescent="0.25">
      <c r="A785" s="1">
        <v>38078</v>
      </c>
      <c r="B785" s="1" t="str">
        <f t="shared" si="12"/>
        <v>2004M4</v>
      </c>
      <c r="C785">
        <v>131410</v>
      </c>
    </row>
    <row r="786" spans="1:3" x14ac:dyDescent="0.25">
      <c r="A786" s="1">
        <v>38108</v>
      </c>
      <c r="B786" s="1" t="str">
        <f t="shared" si="12"/>
        <v>2004M5</v>
      </c>
      <c r="C786">
        <v>131694</v>
      </c>
    </row>
    <row r="787" spans="1:3" x14ac:dyDescent="0.25">
      <c r="A787" s="1">
        <v>38139</v>
      </c>
      <c r="B787" s="1" t="str">
        <f t="shared" si="12"/>
        <v>2004M6</v>
      </c>
      <c r="C787">
        <v>131789</v>
      </c>
    </row>
    <row r="788" spans="1:3" x14ac:dyDescent="0.25">
      <c r="A788" s="1">
        <v>38169</v>
      </c>
      <c r="B788" s="1" t="str">
        <f t="shared" si="12"/>
        <v>2004M7</v>
      </c>
      <c r="C788">
        <v>131849</v>
      </c>
    </row>
    <row r="789" spans="1:3" x14ac:dyDescent="0.25">
      <c r="A789" s="1">
        <v>38200</v>
      </c>
      <c r="B789" s="1" t="str">
        <f t="shared" si="12"/>
        <v>2004M8</v>
      </c>
      <c r="C789">
        <v>131936</v>
      </c>
    </row>
    <row r="790" spans="1:3" x14ac:dyDescent="0.25">
      <c r="A790" s="1">
        <v>38231</v>
      </c>
      <c r="B790" s="1" t="str">
        <f t="shared" si="12"/>
        <v>2004M9</v>
      </c>
      <c r="C790">
        <v>132082</v>
      </c>
    </row>
    <row r="791" spans="1:3" x14ac:dyDescent="0.25">
      <c r="A791" s="1">
        <v>38261</v>
      </c>
      <c r="B791" s="1" t="str">
        <f t="shared" si="12"/>
        <v>2004M10</v>
      </c>
      <c r="C791">
        <v>132433</v>
      </c>
    </row>
    <row r="792" spans="1:3" x14ac:dyDescent="0.25">
      <c r="A792" s="1">
        <v>38292</v>
      </c>
      <c r="B792" s="1" t="str">
        <f t="shared" si="12"/>
        <v>2004M11</v>
      </c>
      <c r="C792">
        <v>132509</v>
      </c>
    </row>
    <row r="793" spans="1:3" x14ac:dyDescent="0.25">
      <c r="A793" s="1">
        <v>38322</v>
      </c>
      <c r="B793" s="1" t="str">
        <f t="shared" si="12"/>
        <v>2004M12</v>
      </c>
      <c r="C793">
        <v>132633</v>
      </c>
    </row>
    <row r="794" spans="1:3" x14ac:dyDescent="0.25">
      <c r="A794" s="1">
        <v>38353</v>
      </c>
      <c r="B794" s="1" t="str">
        <f t="shared" si="12"/>
        <v>2005M1</v>
      </c>
      <c r="C794">
        <v>132778</v>
      </c>
    </row>
    <row r="795" spans="1:3" x14ac:dyDescent="0.25">
      <c r="A795" s="1">
        <v>38384</v>
      </c>
      <c r="B795" s="1" t="str">
        <f t="shared" si="12"/>
        <v>2005M2</v>
      </c>
      <c r="C795">
        <v>133033</v>
      </c>
    </row>
    <row r="796" spans="1:3" x14ac:dyDescent="0.25">
      <c r="A796" s="1">
        <v>38412</v>
      </c>
      <c r="B796" s="1" t="str">
        <f t="shared" si="12"/>
        <v>2005M3</v>
      </c>
      <c r="C796">
        <v>133153</v>
      </c>
    </row>
    <row r="797" spans="1:3" x14ac:dyDescent="0.25">
      <c r="A797" s="1">
        <v>38443</v>
      </c>
      <c r="B797" s="1" t="str">
        <f t="shared" si="12"/>
        <v>2005M4</v>
      </c>
      <c r="C797">
        <v>133516</v>
      </c>
    </row>
    <row r="798" spans="1:3" x14ac:dyDescent="0.25">
      <c r="A798" s="1">
        <v>38473</v>
      </c>
      <c r="B798" s="1" t="str">
        <f t="shared" si="12"/>
        <v>2005M5</v>
      </c>
      <c r="C798">
        <v>133687</v>
      </c>
    </row>
    <row r="799" spans="1:3" x14ac:dyDescent="0.25">
      <c r="A799" s="1">
        <v>38504</v>
      </c>
      <c r="B799" s="1" t="str">
        <f t="shared" si="12"/>
        <v>2005M6</v>
      </c>
      <c r="C799">
        <v>133940</v>
      </c>
    </row>
    <row r="800" spans="1:3" x14ac:dyDescent="0.25">
      <c r="A800" s="1">
        <v>38534</v>
      </c>
      <c r="B800" s="1" t="str">
        <f t="shared" si="12"/>
        <v>2005M7</v>
      </c>
      <c r="C800">
        <v>134297</v>
      </c>
    </row>
    <row r="801" spans="1:3" x14ac:dyDescent="0.25">
      <c r="A801" s="1">
        <v>38565</v>
      </c>
      <c r="B801" s="1" t="str">
        <f t="shared" si="12"/>
        <v>2005M8</v>
      </c>
      <c r="C801">
        <v>134495</v>
      </c>
    </row>
    <row r="802" spans="1:3" x14ac:dyDescent="0.25">
      <c r="A802" s="1">
        <v>38596</v>
      </c>
      <c r="B802" s="1" t="str">
        <f t="shared" si="12"/>
        <v>2005M9</v>
      </c>
      <c r="C802">
        <v>134551</v>
      </c>
    </row>
    <row r="803" spans="1:3" x14ac:dyDescent="0.25">
      <c r="A803" s="1">
        <v>38626</v>
      </c>
      <c r="B803" s="1" t="str">
        <f t="shared" si="12"/>
        <v>2005M10</v>
      </c>
      <c r="C803">
        <v>134644</v>
      </c>
    </row>
    <row r="804" spans="1:3" x14ac:dyDescent="0.25">
      <c r="A804" s="1">
        <v>38657</v>
      </c>
      <c r="B804" s="1" t="str">
        <f t="shared" si="12"/>
        <v>2005M11</v>
      </c>
      <c r="C804">
        <v>135001</v>
      </c>
    </row>
    <row r="805" spans="1:3" x14ac:dyDescent="0.25">
      <c r="A805" s="1">
        <v>38687</v>
      </c>
      <c r="B805" s="1" t="str">
        <f t="shared" si="12"/>
        <v>2005M12</v>
      </c>
      <c r="C805">
        <v>135161</v>
      </c>
    </row>
    <row r="806" spans="1:3" x14ac:dyDescent="0.25">
      <c r="A806" s="1">
        <v>38718</v>
      </c>
      <c r="B806" s="1" t="str">
        <f t="shared" si="12"/>
        <v>2006M1</v>
      </c>
      <c r="C806">
        <v>135425</v>
      </c>
    </row>
    <row r="807" spans="1:3" x14ac:dyDescent="0.25">
      <c r="A807" s="1">
        <v>38749</v>
      </c>
      <c r="B807" s="1" t="str">
        <f t="shared" si="12"/>
        <v>2006M2</v>
      </c>
      <c r="C807">
        <v>135731</v>
      </c>
    </row>
    <row r="808" spans="1:3" x14ac:dyDescent="0.25">
      <c r="A808" s="1">
        <v>38777</v>
      </c>
      <c r="B808" s="1" t="str">
        <f t="shared" si="12"/>
        <v>2006M3</v>
      </c>
      <c r="C808">
        <v>136040</v>
      </c>
    </row>
    <row r="809" spans="1:3" x14ac:dyDescent="0.25">
      <c r="A809" s="1">
        <v>38808</v>
      </c>
      <c r="B809" s="1" t="str">
        <f t="shared" si="12"/>
        <v>2006M4</v>
      </c>
      <c r="C809">
        <v>136211</v>
      </c>
    </row>
    <row r="810" spans="1:3" x14ac:dyDescent="0.25">
      <c r="A810" s="1">
        <v>38838</v>
      </c>
      <c r="B810" s="1" t="str">
        <f t="shared" si="12"/>
        <v>2006M5</v>
      </c>
      <c r="C810">
        <v>136247</v>
      </c>
    </row>
    <row r="811" spans="1:3" x14ac:dyDescent="0.25">
      <c r="A811" s="1">
        <v>38869</v>
      </c>
      <c r="B811" s="1" t="str">
        <f t="shared" si="12"/>
        <v>2006M6</v>
      </c>
      <c r="C811">
        <v>136328</v>
      </c>
    </row>
    <row r="812" spans="1:3" x14ac:dyDescent="0.25">
      <c r="A812" s="1">
        <v>38899</v>
      </c>
      <c r="B812" s="1" t="str">
        <f t="shared" si="12"/>
        <v>2006M7</v>
      </c>
      <c r="C812">
        <v>136522</v>
      </c>
    </row>
    <row r="813" spans="1:3" x14ac:dyDescent="0.25">
      <c r="A813" s="1">
        <v>38930</v>
      </c>
      <c r="B813" s="1" t="str">
        <f t="shared" si="12"/>
        <v>2006M8</v>
      </c>
      <c r="C813">
        <v>136688</v>
      </c>
    </row>
    <row r="814" spans="1:3" x14ac:dyDescent="0.25">
      <c r="A814" s="1">
        <v>38961</v>
      </c>
      <c r="B814" s="1" t="str">
        <f t="shared" si="12"/>
        <v>2006M9</v>
      </c>
      <c r="C814">
        <v>136824</v>
      </c>
    </row>
    <row r="815" spans="1:3" x14ac:dyDescent="0.25">
      <c r="A815" s="1">
        <v>38991</v>
      </c>
      <c r="B815" s="1" t="str">
        <f t="shared" si="12"/>
        <v>2006M10</v>
      </c>
      <c r="C815">
        <v>136848</v>
      </c>
    </row>
    <row r="816" spans="1:3" x14ac:dyDescent="0.25">
      <c r="A816" s="1">
        <v>39022</v>
      </c>
      <c r="B816" s="1" t="str">
        <f t="shared" si="12"/>
        <v>2006M11</v>
      </c>
      <c r="C816">
        <v>137069</v>
      </c>
    </row>
    <row r="817" spans="1:3" x14ac:dyDescent="0.25">
      <c r="A817" s="1">
        <v>39052</v>
      </c>
      <c r="B817" s="1" t="str">
        <f t="shared" si="12"/>
        <v>2006M12</v>
      </c>
      <c r="C817">
        <v>137253</v>
      </c>
    </row>
    <row r="818" spans="1:3" x14ac:dyDescent="0.25">
      <c r="A818" s="1">
        <v>39083</v>
      </c>
      <c r="B818" s="1" t="str">
        <f t="shared" si="12"/>
        <v>2007M1</v>
      </c>
      <c r="C818">
        <v>137476</v>
      </c>
    </row>
    <row r="819" spans="1:3" x14ac:dyDescent="0.25">
      <c r="A819" s="1">
        <v>39114</v>
      </c>
      <c r="B819" s="1" t="str">
        <f t="shared" si="12"/>
        <v>2007M2</v>
      </c>
      <c r="C819">
        <v>137554</v>
      </c>
    </row>
    <row r="820" spans="1:3" x14ac:dyDescent="0.25">
      <c r="A820" s="1">
        <v>39142</v>
      </c>
      <c r="B820" s="1" t="str">
        <f t="shared" si="12"/>
        <v>2007M3</v>
      </c>
      <c r="C820">
        <v>137781</v>
      </c>
    </row>
    <row r="821" spans="1:3" x14ac:dyDescent="0.25">
      <c r="A821" s="1">
        <v>39173</v>
      </c>
      <c r="B821" s="1" t="str">
        <f t="shared" si="12"/>
        <v>2007M4</v>
      </c>
      <c r="C821">
        <v>137843</v>
      </c>
    </row>
    <row r="822" spans="1:3" x14ac:dyDescent="0.25">
      <c r="A822" s="1">
        <v>39203</v>
      </c>
      <c r="B822" s="1" t="str">
        <f t="shared" si="12"/>
        <v>2007M5</v>
      </c>
      <c r="C822">
        <v>137993</v>
      </c>
    </row>
    <row r="823" spans="1:3" x14ac:dyDescent="0.25">
      <c r="A823" s="1">
        <v>39234</v>
      </c>
      <c r="B823" s="1" t="str">
        <f t="shared" si="12"/>
        <v>2007M6</v>
      </c>
      <c r="C823">
        <v>138072</v>
      </c>
    </row>
    <row r="824" spans="1:3" x14ac:dyDescent="0.25">
      <c r="A824" s="1">
        <v>39264</v>
      </c>
      <c r="B824" s="1" t="str">
        <f t="shared" si="12"/>
        <v>2007M7</v>
      </c>
      <c r="C824">
        <v>138042</v>
      </c>
    </row>
    <row r="825" spans="1:3" x14ac:dyDescent="0.25">
      <c r="A825" s="1">
        <v>39295</v>
      </c>
      <c r="B825" s="1" t="str">
        <f t="shared" si="12"/>
        <v>2007M8</v>
      </c>
      <c r="C825">
        <v>138017</v>
      </c>
    </row>
    <row r="826" spans="1:3" x14ac:dyDescent="0.25">
      <c r="A826" s="1">
        <v>39326</v>
      </c>
      <c r="B826" s="1" t="str">
        <f t="shared" si="12"/>
        <v>2007M9</v>
      </c>
      <c r="C826">
        <v>138103</v>
      </c>
    </row>
    <row r="827" spans="1:3" x14ac:dyDescent="0.25">
      <c r="A827" s="1">
        <v>39356</v>
      </c>
      <c r="B827" s="1" t="str">
        <f t="shared" si="12"/>
        <v>2007M10</v>
      </c>
      <c r="C827">
        <v>138174</v>
      </c>
    </row>
    <row r="828" spans="1:3" x14ac:dyDescent="0.25">
      <c r="A828" s="1">
        <v>39387</v>
      </c>
      <c r="B828" s="1" t="str">
        <f t="shared" si="12"/>
        <v>2007M11</v>
      </c>
      <c r="C828">
        <v>138292</v>
      </c>
    </row>
    <row r="829" spans="1:3" x14ac:dyDescent="0.25">
      <c r="A829" s="1">
        <v>39417</v>
      </c>
      <c r="B829" s="1" t="str">
        <f t="shared" si="12"/>
        <v>2007M12</v>
      </c>
      <c r="C829">
        <v>138398</v>
      </c>
    </row>
    <row r="830" spans="1:3" x14ac:dyDescent="0.25">
      <c r="A830" s="1">
        <v>39448</v>
      </c>
      <c r="B830" s="1" t="str">
        <f t="shared" si="12"/>
        <v>2008M1</v>
      </c>
      <c r="C830">
        <v>138399</v>
      </c>
    </row>
    <row r="831" spans="1:3" x14ac:dyDescent="0.25">
      <c r="A831" s="1">
        <v>39479</v>
      </c>
      <c r="B831" s="1" t="str">
        <f t="shared" si="12"/>
        <v>2008M2</v>
      </c>
      <c r="C831">
        <v>138323</v>
      </c>
    </row>
    <row r="832" spans="1:3" x14ac:dyDescent="0.25">
      <c r="A832" s="1">
        <v>39508</v>
      </c>
      <c r="B832" s="1" t="str">
        <f t="shared" si="12"/>
        <v>2008M3</v>
      </c>
      <c r="C832">
        <v>138255</v>
      </c>
    </row>
    <row r="833" spans="1:3" x14ac:dyDescent="0.25">
      <c r="A833" s="1">
        <v>39539</v>
      </c>
      <c r="B833" s="1" t="str">
        <f t="shared" si="12"/>
        <v>2008M4</v>
      </c>
      <c r="C833">
        <v>138038</v>
      </c>
    </row>
    <row r="834" spans="1:3" x14ac:dyDescent="0.25">
      <c r="A834" s="1">
        <v>39569</v>
      </c>
      <c r="B834" s="1" t="str">
        <f t="shared" si="12"/>
        <v>2008M5</v>
      </c>
      <c r="C834">
        <v>137847</v>
      </c>
    </row>
    <row r="835" spans="1:3" x14ac:dyDescent="0.25">
      <c r="A835" s="1">
        <v>39600</v>
      </c>
      <c r="B835" s="1" t="str">
        <f t="shared" ref="B835:B898" si="13">YEAR(A835)&amp;"M"&amp;MONTH(A835)</f>
        <v>2008M6</v>
      </c>
      <c r="C835">
        <v>137689</v>
      </c>
    </row>
    <row r="836" spans="1:3" x14ac:dyDescent="0.25">
      <c r="A836" s="1">
        <v>39630</v>
      </c>
      <c r="B836" s="1" t="str">
        <f t="shared" si="13"/>
        <v>2008M7</v>
      </c>
      <c r="C836">
        <v>137492</v>
      </c>
    </row>
    <row r="837" spans="1:3" x14ac:dyDescent="0.25">
      <c r="A837" s="1">
        <v>39661</v>
      </c>
      <c r="B837" s="1" t="str">
        <f t="shared" si="13"/>
        <v>2008M8</v>
      </c>
      <c r="C837">
        <v>137209</v>
      </c>
    </row>
    <row r="838" spans="1:3" x14ac:dyDescent="0.25">
      <c r="A838" s="1">
        <v>39692</v>
      </c>
      <c r="B838" s="1" t="str">
        <f t="shared" si="13"/>
        <v>2008M9</v>
      </c>
      <c r="C838">
        <v>136758</v>
      </c>
    </row>
    <row r="839" spans="1:3" x14ac:dyDescent="0.25">
      <c r="A839" s="1">
        <v>39722</v>
      </c>
      <c r="B839" s="1" t="str">
        <f t="shared" si="13"/>
        <v>2008M10</v>
      </c>
      <c r="C839">
        <v>136294</v>
      </c>
    </row>
    <row r="840" spans="1:3" x14ac:dyDescent="0.25">
      <c r="A840" s="1">
        <v>39753</v>
      </c>
      <c r="B840" s="1" t="str">
        <f t="shared" si="13"/>
        <v>2008M11</v>
      </c>
      <c r="C840">
        <v>135546</v>
      </c>
    </row>
    <row r="841" spans="1:3" x14ac:dyDescent="0.25">
      <c r="A841" s="1">
        <v>39783</v>
      </c>
      <c r="B841" s="1" t="str">
        <f t="shared" si="13"/>
        <v>2008M12</v>
      </c>
      <c r="C841">
        <v>134849</v>
      </c>
    </row>
    <row r="842" spans="1:3" x14ac:dyDescent="0.25">
      <c r="A842" s="1">
        <v>39814</v>
      </c>
      <c r="B842" s="1" t="str">
        <f t="shared" si="13"/>
        <v>2009M1</v>
      </c>
      <c r="C842">
        <v>134069</v>
      </c>
    </row>
    <row r="843" spans="1:3" x14ac:dyDescent="0.25">
      <c r="A843" s="1">
        <v>39845</v>
      </c>
      <c r="B843" s="1" t="str">
        <f t="shared" si="13"/>
        <v>2009M2</v>
      </c>
      <c r="C843">
        <v>133311</v>
      </c>
    </row>
    <row r="844" spans="1:3" x14ac:dyDescent="0.25">
      <c r="A844" s="1">
        <v>39873</v>
      </c>
      <c r="B844" s="1" t="str">
        <f t="shared" si="13"/>
        <v>2009M3</v>
      </c>
      <c r="C844">
        <v>132493</v>
      </c>
    </row>
    <row r="845" spans="1:3" x14ac:dyDescent="0.25">
      <c r="A845" s="1">
        <v>39904</v>
      </c>
      <c r="B845" s="1" t="str">
        <f t="shared" si="13"/>
        <v>2009M4</v>
      </c>
      <c r="C845">
        <v>131825</v>
      </c>
    </row>
    <row r="846" spans="1:3" x14ac:dyDescent="0.25">
      <c r="A846" s="1">
        <v>39934</v>
      </c>
      <c r="B846" s="1" t="str">
        <f t="shared" si="13"/>
        <v>2009M5</v>
      </c>
      <c r="C846">
        <v>131470</v>
      </c>
    </row>
    <row r="847" spans="1:3" x14ac:dyDescent="0.25">
      <c r="A847" s="1">
        <v>39965</v>
      </c>
      <c r="B847" s="1" t="str">
        <f t="shared" si="13"/>
        <v>2009M6</v>
      </c>
      <c r="C847">
        <v>131002</v>
      </c>
    </row>
    <row r="848" spans="1:3" x14ac:dyDescent="0.25">
      <c r="A848" s="1">
        <v>39995</v>
      </c>
      <c r="B848" s="1" t="str">
        <f t="shared" si="13"/>
        <v>2009M7</v>
      </c>
      <c r="C848">
        <v>130661</v>
      </c>
    </row>
    <row r="849" spans="1:3" x14ac:dyDescent="0.25">
      <c r="A849" s="1">
        <v>40026</v>
      </c>
      <c r="B849" s="1" t="str">
        <f t="shared" si="13"/>
        <v>2009M8</v>
      </c>
      <c r="C849">
        <v>130480</v>
      </c>
    </row>
    <row r="850" spans="1:3" x14ac:dyDescent="0.25">
      <c r="A850" s="1">
        <v>40057</v>
      </c>
      <c r="B850" s="1" t="str">
        <f t="shared" si="13"/>
        <v>2009M9</v>
      </c>
      <c r="C850">
        <v>130240</v>
      </c>
    </row>
    <row r="851" spans="1:3" x14ac:dyDescent="0.25">
      <c r="A851" s="1">
        <v>40087</v>
      </c>
      <c r="B851" s="1" t="str">
        <f t="shared" si="13"/>
        <v>2009M10</v>
      </c>
      <c r="C851">
        <v>130062</v>
      </c>
    </row>
    <row r="852" spans="1:3" x14ac:dyDescent="0.25">
      <c r="A852" s="1">
        <v>40118</v>
      </c>
      <c r="B852" s="1" t="str">
        <f t="shared" si="13"/>
        <v>2009M11</v>
      </c>
      <c r="C852">
        <v>130059</v>
      </c>
    </row>
    <row r="853" spans="1:3" x14ac:dyDescent="0.25">
      <c r="A853" s="1">
        <v>40148</v>
      </c>
      <c r="B853" s="1" t="str">
        <f t="shared" si="13"/>
        <v>2009M12</v>
      </c>
      <c r="C853">
        <v>129808</v>
      </c>
    </row>
    <row r="854" spans="1:3" x14ac:dyDescent="0.25">
      <c r="A854" s="1">
        <v>40179</v>
      </c>
      <c r="B854" s="1" t="str">
        <f t="shared" si="13"/>
        <v>2010M1</v>
      </c>
      <c r="C854">
        <v>129798</v>
      </c>
    </row>
    <row r="855" spans="1:3" x14ac:dyDescent="0.25">
      <c r="A855" s="1">
        <v>40210</v>
      </c>
      <c r="B855" s="1" t="str">
        <f t="shared" si="13"/>
        <v>2010M2</v>
      </c>
      <c r="C855">
        <v>129700</v>
      </c>
    </row>
    <row r="856" spans="1:3" x14ac:dyDescent="0.25">
      <c r="A856" s="1">
        <v>40238</v>
      </c>
      <c r="B856" s="1" t="str">
        <f t="shared" si="13"/>
        <v>2010M3</v>
      </c>
      <c r="C856">
        <v>129864</v>
      </c>
    </row>
    <row r="857" spans="1:3" x14ac:dyDescent="0.25">
      <c r="A857" s="1">
        <v>40269</v>
      </c>
      <c r="B857" s="1" t="str">
        <f t="shared" si="13"/>
        <v>2010M4</v>
      </c>
      <c r="C857">
        <v>130115</v>
      </c>
    </row>
    <row r="858" spans="1:3" x14ac:dyDescent="0.25">
      <c r="A858" s="1">
        <v>40299</v>
      </c>
      <c r="B858" s="1" t="str">
        <f t="shared" si="13"/>
        <v>2010M5</v>
      </c>
      <c r="C858">
        <v>130645</v>
      </c>
    </row>
    <row r="859" spans="1:3" x14ac:dyDescent="0.25">
      <c r="A859" s="1">
        <v>40330</v>
      </c>
      <c r="B859" s="1" t="str">
        <f t="shared" si="13"/>
        <v>2010M6</v>
      </c>
      <c r="C859">
        <v>130501</v>
      </c>
    </row>
    <row r="860" spans="1:3" x14ac:dyDescent="0.25">
      <c r="A860" s="1">
        <v>40360</v>
      </c>
      <c r="B860" s="1" t="str">
        <f t="shared" si="13"/>
        <v>2010M7</v>
      </c>
      <c r="C860">
        <v>130420</v>
      </c>
    </row>
    <row r="861" spans="1:3" x14ac:dyDescent="0.25">
      <c r="A861" s="1">
        <v>40391</v>
      </c>
      <c r="B861" s="1" t="str">
        <f t="shared" si="13"/>
        <v>2010M8</v>
      </c>
      <c r="C861">
        <v>130424</v>
      </c>
    </row>
    <row r="862" spans="1:3" x14ac:dyDescent="0.25">
      <c r="A862" s="1">
        <v>40422</v>
      </c>
      <c r="B862" s="1" t="str">
        <f t="shared" si="13"/>
        <v>2010M9</v>
      </c>
      <c r="C862">
        <v>130339</v>
      </c>
    </row>
    <row r="863" spans="1:3" x14ac:dyDescent="0.25">
      <c r="A863" s="1">
        <v>40452</v>
      </c>
      <c r="B863" s="1" t="str">
        <f t="shared" si="13"/>
        <v>2010M10</v>
      </c>
      <c r="C863">
        <v>130620</v>
      </c>
    </row>
    <row r="864" spans="1:3" x14ac:dyDescent="0.25">
      <c r="A864" s="1">
        <v>40483</v>
      </c>
      <c r="B864" s="1" t="str">
        <f t="shared" si="13"/>
        <v>2010M11</v>
      </c>
      <c r="C864">
        <v>130754</v>
      </c>
    </row>
    <row r="865" spans="1:3" x14ac:dyDescent="0.25">
      <c r="A865" s="1">
        <v>40513</v>
      </c>
      <c r="B865" s="1" t="str">
        <f t="shared" si="13"/>
        <v>2010M12</v>
      </c>
      <c r="C865">
        <v>130835</v>
      </c>
    </row>
    <row r="866" spans="1:3" x14ac:dyDescent="0.25">
      <c r="A866" s="1">
        <v>40544</v>
      </c>
      <c r="B866" s="1" t="str">
        <f t="shared" si="13"/>
        <v>2011M1</v>
      </c>
      <c r="C866">
        <v>130842</v>
      </c>
    </row>
    <row r="867" spans="1:3" x14ac:dyDescent="0.25">
      <c r="A867" s="1">
        <v>40575</v>
      </c>
      <c r="B867" s="1" t="str">
        <f t="shared" si="13"/>
        <v>2011M2</v>
      </c>
      <c r="C867">
        <v>131052</v>
      </c>
    </row>
    <row r="868" spans="1:3" x14ac:dyDescent="0.25">
      <c r="A868" s="1">
        <v>40603</v>
      </c>
      <c r="B868" s="1" t="str">
        <f t="shared" si="13"/>
        <v>2011M3</v>
      </c>
      <c r="C868">
        <v>131277</v>
      </c>
    </row>
    <row r="869" spans="1:3" x14ac:dyDescent="0.25">
      <c r="A869" s="1">
        <v>40634</v>
      </c>
      <c r="B869" s="1" t="str">
        <f t="shared" si="13"/>
        <v>2011M4</v>
      </c>
      <c r="C869">
        <v>131604</v>
      </c>
    </row>
    <row r="870" spans="1:3" x14ac:dyDescent="0.25">
      <c r="A870" s="1">
        <v>40664</v>
      </c>
      <c r="B870" s="1" t="str">
        <f t="shared" si="13"/>
        <v>2011M5</v>
      </c>
      <c r="C870">
        <v>131704</v>
      </c>
    </row>
    <row r="871" spans="1:3" x14ac:dyDescent="0.25">
      <c r="A871" s="1">
        <v>40695</v>
      </c>
      <c r="B871" s="1" t="str">
        <f t="shared" si="13"/>
        <v>2011M6</v>
      </c>
      <c r="C871">
        <v>131936</v>
      </c>
    </row>
    <row r="872" spans="1:3" x14ac:dyDescent="0.25">
      <c r="A872" s="1">
        <v>40725</v>
      </c>
      <c r="B872" s="1" t="str">
        <f t="shared" si="13"/>
        <v>2011M7</v>
      </c>
      <c r="C872">
        <v>131991</v>
      </c>
    </row>
    <row r="873" spans="1:3" x14ac:dyDescent="0.25">
      <c r="A873" s="1">
        <v>40756</v>
      </c>
      <c r="B873" s="1" t="str">
        <f t="shared" si="13"/>
        <v>2011M8</v>
      </c>
      <c r="C873">
        <v>132124</v>
      </c>
    </row>
    <row r="874" spans="1:3" x14ac:dyDescent="0.25">
      <c r="A874" s="1">
        <v>40787</v>
      </c>
      <c r="B874" s="1" t="str">
        <f t="shared" si="13"/>
        <v>2011M9</v>
      </c>
      <c r="C874">
        <v>132345</v>
      </c>
    </row>
    <row r="875" spans="1:3" x14ac:dyDescent="0.25">
      <c r="A875" s="1">
        <v>40817</v>
      </c>
      <c r="B875" s="1" t="str">
        <f t="shared" si="13"/>
        <v>2011M10</v>
      </c>
      <c r="C875">
        <v>132557</v>
      </c>
    </row>
    <row r="876" spans="1:3" x14ac:dyDescent="0.25">
      <c r="A876" s="1">
        <v>40848</v>
      </c>
      <c r="B876" s="1" t="str">
        <f t="shared" si="13"/>
        <v>2011M11</v>
      </c>
      <c r="C876">
        <v>132701</v>
      </c>
    </row>
    <row r="877" spans="1:3" x14ac:dyDescent="0.25">
      <c r="A877" s="1">
        <v>40878</v>
      </c>
      <c r="B877" s="1" t="str">
        <f t="shared" si="13"/>
        <v>2011M12</v>
      </c>
      <c r="C877">
        <v>132901</v>
      </c>
    </row>
    <row r="878" spans="1:3" x14ac:dyDescent="0.25">
      <c r="A878" s="1">
        <v>40909</v>
      </c>
      <c r="B878" s="1" t="str">
        <f t="shared" si="13"/>
        <v>2012M1</v>
      </c>
      <c r="C878">
        <v>133246</v>
      </c>
    </row>
    <row r="879" spans="1:3" x14ac:dyDescent="0.25">
      <c r="A879" s="1">
        <v>40940</v>
      </c>
      <c r="B879" s="1" t="str">
        <f t="shared" si="13"/>
        <v>2012M2</v>
      </c>
      <c r="C879">
        <v>133518</v>
      </c>
    </row>
    <row r="880" spans="1:3" x14ac:dyDescent="0.25">
      <c r="A880" s="1">
        <v>40969</v>
      </c>
      <c r="B880" s="1" t="str">
        <f t="shared" si="13"/>
        <v>2012M3</v>
      </c>
      <c r="C880">
        <v>133744</v>
      </c>
    </row>
    <row r="881" spans="1:3" x14ac:dyDescent="0.25">
      <c r="A881" s="1">
        <v>41000</v>
      </c>
      <c r="B881" s="1" t="str">
        <f t="shared" si="13"/>
        <v>2012M4</v>
      </c>
      <c r="C881">
        <v>133827</v>
      </c>
    </row>
    <row r="882" spans="1:3" x14ac:dyDescent="0.25">
      <c r="A882" s="1">
        <v>41030</v>
      </c>
      <c r="B882" s="1" t="str">
        <f t="shared" si="13"/>
        <v>2012M5</v>
      </c>
      <c r="C882">
        <v>133935</v>
      </c>
    </row>
    <row r="883" spans="1:3" x14ac:dyDescent="0.25">
      <c r="A883" s="1">
        <v>41061</v>
      </c>
      <c r="B883" s="1" t="str">
        <f t="shared" si="13"/>
        <v>2012M6</v>
      </c>
      <c r="C883">
        <v>134007</v>
      </c>
    </row>
    <row r="884" spans="1:3" x14ac:dyDescent="0.25">
      <c r="A884" s="1">
        <v>41091</v>
      </c>
      <c r="B884" s="1" t="str">
        <f t="shared" si="13"/>
        <v>2012M7</v>
      </c>
      <c r="C884">
        <v>134153</v>
      </c>
    </row>
    <row r="885" spans="1:3" x14ac:dyDescent="0.25">
      <c r="A885" s="1">
        <v>41122</v>
      </c>
      <c r="B885" s="1" t="str">
        <f t="shared" si="13"/>
        <v>2012M8</v>
      </c>
      <c r="C885">
        <v>134330</v>
      </c>
    </row>
    <row r="886" spans="1:3" x14ac:dyDescent="0.25">
      <c r="A886" s="1">
        <v>41153</v>
      </c>
      <c r="B886" s="1" t="str">
        <f t="shared" si="13"/>
        <v>2012M9</v>
      </c>
      <c r="C886">
        <v>134512</v>
      </c>
    </row>
    <row r="887" spans="1:3" x14ac:dyDescent="0.25">
      <c r="A887" s="1">
        <v>41183</v>
      </c>
      <c r="B887" s="1" t="str">
        <f t="shared" si="13"/>
        <v>2012M10</v>
      </c>
      <c r="C887">
        <v>134671</v>
      </c>
    </row>
    <row r="888" spans="1:3" x14ac:dyDescent="0.25">
      <c r="A888" s="1">
        <v>41214</v>
      </c>
      <c r="B888" s="1" t="str">
        <f t="shared" si="13"/>
        <v>2012M11</v>
      </c>
      <c r="C888">
        <v>134834</v>
      </c>
    </row>
    <row r="889" spans="1:3" x14ac:dyDescent="0.25">
      <c r="A889" s="1">
        <v>41244</v>
      </c>
      <c r="B889" s="1" t="str">
        <f t="shared" si="13"/>
        <v>2012M12</v>
      </c>
      <c r="C889">
        <v>135075</v>
      </c>
    </row>
    <row r="890" spans="1:3" x14ac:dyDescent="0.25">
      <c r="A890" s="1">
        <v>41275</v>
      </c>
      <c r="B890" s="1" t="str">
        <f t="shared" si="13"/>
        <v>2013M1</v>
      </c>
      <c r="C890">
        <v>135265</v>
      </c>
    </row>
    <row r="891" spans="1:3" x14ac:dyDescent="0.25">
      <c r="A891" s="1">
        <v>41306</v>
      </c>
      <c r="B891" s="1" t="str">
        <f t="shared" si="13"/>
        <v>2013M2</v>
      </c>
      <c r="C891">
        <v>135544</v>
      </c>
    </row>
    <row r="892" spans="1:3" x14ac:dyDescent="0.25">
      <c r="A892" s="1">
        <v>41334</v>
      </c>
      <c r="B892" s="1" t="str">
        <f t="shared" si="13"/>
        <v>2013M3</v>
      </c>
      <c r="C892">
        <v>135689</v>
      </c>
    </row>
    <row r="893" spans="1:3" x14ac:dyDescent="0.25">
      <c r="A893" s="1">
        <v>41365</v>
      </c>
      <c r="B893" s="1" t="str">
        <f t="shared" si="13"/>
        <v>2013M4</v>
      </c>
      <c r="C893">
        <v>135876</v>
      </c>
    </row>
    <row r="894" spans="1:3" x14ac:dyDescent="0.25">
      <c r="A894" s="1">
        <v>41395</v>
      </c>
      <c r="B894" s="1" t="str">
        <f t="shared" si="13"/>
        <v>2013M5</v>
      </c>
      <c r="C894">
        <v>136091</v>
      </c>
    </row>
    <row r="895" spans="1:3" x14ac:dyDescent="0.25">
      <c r="A895" s="1">
        <v>41426</v>
      </c>
      <c r="B895" s="1" t="str">
        <f t="shared" si="13"/>
        <v>2013M6</v>
      </c>
      <c r="C895">
        <v>136269</v>
      </c>
    </row>
    <row r="896" spans="1:3" x14ac:dyDescent="0.25">
      <c r="A896" s="1">
        <v>41456</v>
      </c>
      <c r="B896" s="1" t="str">
        <f t="shared" si="13"/>
        <v>2013M7</v>
      </c>
      <c r="C896">
        <v>136391</v>
      </c>
    </row>
    <row r="897" spans="1:3" x14ac:dyDescent="0.25">
      <c r="A897" s="1">
        <v>41487</v>
      </c>
      <c r="B897" s="1" t="str">
        <f t="shared" si="13"/>
        <v>2013M8</v>
      </c>
      <c r="C897">
        <v>136635</v>
      </c>
    </row>
    <row r="898" spans="1:3" x14ac:dyDescent="0.25">
      <c r="A898" s="1">
        <v>41518</v>
      </c>
      <c r="B898" s="1" t="str">
        <f t="shared" si="13"/>
        <v>2013M9</v>
      </c>
      <c r="C898">
        <v>136819</v>
      </c>
    </row>
    <row r="899" spans="1:3" x14ac:dyDescent="0.25">
      <c r="A899" s="1">
        <v>41548</v>
      </c>
      <c r="B899" s="1" t="str">
        <f t="shared" ref="B899:B962" si="14">YEAR(A899)&amp;"M"&amp;MONTH(A899)</f>
        <v>2013M10</v>
      </c>
      <c r="C899">
        <v>137039</v>
      </c>
    </row>
    <row r="900" spans="1:3" x14ac:dyDescent="0.25">
      <c r="A900" s="1">
        <v>41579</v>
      </c>
      <c r="B900" s="1" t="str">
        <f t="shared" si="14"/>
        <v>2013M11</v>
      </c>
      <c r="C900">
        <v>137314</v>
      </c>
    </row>
    <row r="901" spans="1:3" x14ac:dyDescent="0.25">
      <c r="A901" s="1">
        <v>41609</v>
      </c>
      <c r="B901" s="1" t="str">
        <f t="shared" si="14"/>
        <v>2013M12</v>
      </c>
      <c r="C901">
        <v>137368</v>
      </c>
    </row>
    <row r="902" spans="1:3" x14ac:dyDescent="0.25">
      <c r="A902" s="1">
        <v>41640</v>
      </c>
      <c r="B902" s="1" t="str">
        <f t="shared" si="14"/>
        <v>2014M1</v>
      </c>
      <c r="C902">
        <v>137552</v>
      </c>
    </row>
    <row r="903" spans="1:3" x14ac:dyDescent="0.25">
      <c r="A903" s="1">
        <v>41671</v>
      </c>
      <c r="B903" s="1" t="str">
        <f t="shared" si="14"/>
        <v>2014M2</v>
      </c>
      <c r="C903">
        <v>137707</v>
      </c>
    </row>
    <row r="904" spans="1:3" x14ac:dyDescent="0.25">
      <c r="A904" s="1">
        <v>41699</v>
      </c>
      <c r="B904" s="1" t="str">
        <f t="shared" si="14"/>
        <v>2014M3</v>
      </c>
      <c r="C904">
        <v>137986</v>
      </c>
    </row>
    <row r="905" spans="1:3" x14ac:dyDescent="0.25">
      <c r="A905" s="1">
        <v>41730</v>
      </c>
      <c r="B905" s="1" t="str">
        <f t="shared" si="14"/>
        <v>2014M4</v>
      </c>
      <c r="C905">
        <v>138298</v>
      </c>
    </row>
    <row r="906" spans="1:3" x14ac:dyDescent="0.25">
      <c r="A906" s="1">
        <v>41760</v>
      </c>
      <c r="B906" s="1" t="str">
        <f t="shared" si="14"/>
        <v>2014M5</v>
      </c>
      <c r="C906">
        <v>138501</v>
      </c>
    </row>
    <row r="907" spans="1:3" x14ac:dyDescent="0.25">
      <c r="A907" s="1">
        <v>41791</v>
      </c>
      <c r="B907" s="1" t="str">
        <f t="shared" si="14"/>
        <v>2014M6</v>
      </c>
      <c r="C907">
        <v>138833</v>
      </c>
    </row>
    <row r="908" spans="1:3" x14ac:dyDescent="0.25">
      <c r="A908" s="1">
        <v>41821</v>
      </c>
      <c r="B908" s="1" t="str">
        <f t="shared" si="14"/>
        <v>2014M7</v>
      </c>
      <c r="C908">
        <v>139076</v>
      </c>
    </row>
    <row r="909" spans="1:3" x14ac:dyDescent="0.25">
      <c r="A909" s="1">
        <v>41852</v>
      </c>
      <c r="B909" s="1" t="str">
        <f t="shared" si="14"/>
        <v>2014M8</v>
      </c>
      <c r="C909">
        <v>139258</v>
      </c>
    </row>
    <row r="910" spans="1:3" x14ac:dyDescent="0.25">
      <c r="A910" s="1">
        <v>41883</v>
      </c>
      <c r="B910" s="1" t="str">
        <f t="shared" si="14"/>
        <v>2014M9</v>
      </c>
      <c r="C910">
        <v>139563</v>
      </c>
    </row>
    <row r="911" spans="1:3" x14ac:dyDescent="0.25">
      <c r="A911" s="1">
        <v>41913</v>
      </c>
      <c r="B911" s="1" t="str">
        <f t="shared" si="14"/>
        <v>2014M10</v>
      </c>
      <c r="C911">
        <v>139805</v>
      </c>
    </row>
    <row r="912" spans="1:3" x14ac:dyDescent="0.25">
      <c r="A912" s="1">
        <v>41944</v>
      </c>
      <c r="B912" s="1" t="str">
        <f t="shared" si="14"/>
        <v>2014M11</v>
      </c>
      <c r="C912">
        <v>140089</v>
      </c>
    </row>
    <row r="913" spans="1:3" x14ac:dyDescent="0.25">
      <c r="A913" s="1">
        <v>41974</v>
      </c>
      <c r="B913" s="1" t="str">
        <f t="shared" si="14"/>
        <v>2014M12</v>
      </c>
      <c r="C913">
        <v>140366</v>
      </c>
    </row>
    <row r="914" spans="1:3" x14ac:dyDescent="0.25">
      <c r="A914" s="1">
        <v>42005</v>
      </c>
      <c r="B914" s="1" t="str">
        <f t="shared" si="14"/>
        <v>2015M1</v>
      </c>
      <c r="C914">
        <v>140562</v>
      </c>
    </row>
    <row r="915" spans="1:3" x14ac:dyDescent="0.25">
      <c r="A915" s="1">
        <v>42036</v>
      </c>
      <c r="B915" s="1" t="str">
        <f t="shared" si="14"/>
        <v>2015M2</v>
      </c>
      <c r="C915">
        <v>140829</v>
      </c>
    </row>
    <row r="916" spans="1:3" x14ac:dyDescent="0.25">
      <c r="A916" s="1">
        <v>42064</v>
      </c>
      <c r="B916" s="1" t="str">
        <f t="shared" si="14"/>
        <v>2015M3</v>
      </c>
      <c r="C916">
        <v>140924</v>
      </c>
    </row>
    <row r="917" spans="1:3" x14ac:dyDescent="0.25">
      <c r="A917" s="1">
        <v>42095</v>
      </c>
      <c r="B917" s="1" t="str">
        <f t="shared" si="14"/>
        <v>2015M4</v>
      </c>
      <c r="C917">
        <v>141202</v>
      </c>
    </row>
    <row r="918" spans="1:3" x14ac:dyDescent="0.25">
      <c r="A918" s="1">
        <v>42125</v>
      </c>
      <c r="B918" s="1" t="str">
        <f t="shared" si="14"/>
        <v>2015M5</v>
      </c>
      <c r="C918">
        <v>141540</v>
      </c>
    </row>
    <row r="919" spans="1:3" x14ac:dyDescent="0.25">
      <c r="A919" s="1">
        <v>42156</v>
      </c>
      <c r="B919" s="1" t="str">
        <f t="shared" si="14"/>
        <v>2015M6</v>
      </c>
      <c r="C919">
        <v>141695</v>
      </c>
    </row>
    <row r="920" spans="1:3" x14ac:dyDescent="0.25">
      <c r="A920" s="1">
        <v>42186</v>
      </c>
      <c r="B920" s="1" t="str">
        <f t="shared" si="14"/>
        <v>2015M7</v>
      </c>
      <c r="C920">
        <v>141989</v>
      </c>
    </row>
    <row r="921" spans="1:3" x14ac:dyDescent="0.25">
      <c r="A921" s="1">
        <v>42217</v>
      </c>
      <c r="B921" s="1" t="str">
        <f t="shared" si="14"/>
        <v>2015M8</v>
      </c>
      <c r="C921">
        <v>142130</v>
      </c>
    </row>
    <row r="922" spans="1:3" x14ac:dyDescent="0.25">
      <c r="A922" s="1">
        <v>42248</v>
      </c>
      <c r="B922" s="1" t="str">
        <f t="shared" si="14"/>
        <v>2015M9</v>
      </c>
      <c r="C922">
        <v>142265</v>
      </c>
    </row>
    <row r="923" spans="1:3" x14ac:dyDescent="0.25">
      <c r="A923" s="1">
        <v>42278</v>
      </c>
      <c r="B923" s="1" t="str">
        <f t="shared" si="14"/>
        <v>2015M10</v>
      </c>
      <c r="C923">
        <v>142585</v>
      </c>
    </row>
    <row r="924" spans="1:3" x14ac:dyDescent="0.25">
      <c r="A924" s="1">
        <v>42309</v>
      </c>
      <c r="B924" s="1" t="str">
        <f t="shared" si="14"/>
        <v>2015M11</v>
      </c>
      <c r="C924">
        <v>142810</v>
      </c>
    </row>
    <row r="925" spans="1:3" x14ac:dyDescent="0.25">
      <c r="A925" s="1">
        <v>42339</v>
      </c>
      <c r="B925" s="1" t="str">
        <f t="shared" si="14"/>
        <v>2015M12</v>
      </c>
      <c r="C925">
        <v>143083</v>
      </c>
    </row>
    <row r="926" spans="1:3" x14ac:dyDescent="0.25">
      <c r="A926" s="1">
        <v>42370</v>
      </c>
      <c r="B926" s="1" t="str">
        <f t="shared" si="14"/>
        <v>2016M1</v>
      </c>
      <c r="C926">
        <v>143198</v>
      </c>
    </row>
    <row r="927" spans="1:3" x14ac:dyDescent="0.25">
      <c r="A927" s="1">
        <v>42401</v>
      </c>
      <c r="B927" s="1" t="str">
        <f t="shared" si="14"/>
        <v>2016M2</v>
      </c>
      <c r="C927">
        <v>143410</v>
      </c>
    </row>
    <row r="928" spans="1:3" x14ac:dyDescent="0.25">
      <c r="A928" s="1">
        <v>42430</v>
      </c>
      <c r="B928" s="1" t="str">
        <f t="shared" si="14"/>
        <v>2016M3</v>
      </c>
      <c r="C928">
        <v>143666</v>
      </c>
    </row>
    <row r="929" spans="1:3" x14ac:dyDescent="0.25">
      <c r="A929" s="1">
        <v>42461</v>
      </c>
      <c r="B929" s="1" t="str">
        <f t="shared" si="14"/>
        <v>2016M4</v>
      </c>
      <c r="C929">
        <v>143856</v>
      </c>
    </row>
    <row r="930" spans="1:3" x14ac:dyDescent="0.25">
      <c r="A930" s="1">
        <v>42491</v>
      </c>
      <c r="B930" s="1" t="str">
        <f t="shared" si="14"/>
        <v>2016M5</v>
      </c>
      <c r="C930">
        <v>143901</v>
      </c>
    </row>
    <row r="931" spans="1:3" x14ac:dyDescent="0.25">
      <c r="A931" s="1">
        <v>42522</v>
      </c>
      <c r="B931" s="1" t="str">
        <f t="shared" si="14"/>
        <v>2016M6</v>
      </c>
      <c r="C931">
        <v>144152</v>
      </c>
    </row>
    <row r="932" spans="1:3" x14ac:dyDescent="0.25">
      <c r="A932" s="1">
        <v>42552</v>
      </c>
      <c r="B932" s="1" t="str">
        <f t="shared" si="14"/>
        <v>2016M7</v>
      </c>
      <c r="C932">
        <v>144515</v>
      </c>
    </row>
    <row r="933" spans="1:3" x14ac:dyDescent="0.25">
      <c r="A933" s="1">
        <v>42583</v>
      </c>
      <c r="B933" s="1" t="str">
        <f t="shared" si="14"/>
        <v>2016M8</v>
      </c>
      <c r="C933">
        <v>144664</v>
      </c>
    </row>
    <row r="934" spans="1:3" x14ac:dyDescent="0.25">
      <c r="A934" s="1">
        <v>42614</v>
      </c>
      <c r="B934" s="1" t="str">
        <f t="shared" si="14"/>
        <v>2016M9</v>
      </c>
      <c r="C934">
        <v>144961</v>
      </c>
    </row>
    <row r="935" spans="1:3" x14ac:dyDescent="0.25">
      <c r="A935" s="1">
        <v>42644</v>
      </c>
      <c r="B935" s="1" t="str">
        <f t="shared" si="14"/>
        <v>2016M10</v>
      </c>
      <c r="C935">
        <v>145069</v>
      </c>
    </row>
    <row r="936" spans="1:3" x14ac:dyDescent="0.25">
      <c r="A936" s="1">
        <v>42675</v>
      </c>
      <c r="B936" s="1" t="str">
        <f t="shared" si="14"/>
        <v>2016M11</v>
      </c>
      <c r="C936">
        <v>145189</v>
      </c>
    </row>
    <row r="937" spans="1:3" x14ac:dyDescent="0.25">
      <c r="A937" s="1">
        <v>42705</v>
      </c>
      <c r="B937" s="1" t="str">
        <f t="shared" si="14"/>
        <v>2016M12</v>
      </c>
      <c r="C937">
        <v>145408</v>
      </c>
    </row>
    <row r="938" spans="1:3" x14ac:dyDescent="0.25">
      <c r="A938" s="1">
        <v>42736</v>
      </c>
      <c r="B938" s="1" t="str">
        <f t="shared" si="14"/>
        <v>2017M1</v>
      </c>
      <c r="C938">
        <v>145639</v>
      </c>
    </row>
    <row r="939" spans="1:3" x14ac:dyDescent="0.25">
      <c r="A939" s="1">
        <v>42767</v>
      </c>
      <c r="B939" s="1" t="str">
        <f t="shared" si="14"/>
        <v>2017M2</v>
      </c>
      <c r="C939">
        <v>145845</v>
      </c>
    </row>
    <row r="940" spans="1:3" x14ac:dyDescent="0.25">
      <c r="A940" s="1">
        <v>42795</v>
      </c>
      <c r="B940" s="1" t="str">
        <f t="shared" si="14"/>
        <v>2017M3</v>
      </c>
      <c r="C940">
        <v>145975</v>
      </c>
    </row>
    <row r="941" spans="1:3" x14ac:dyDescent="0.25">
      <c r="A941" s="1">
        <v>42826</v>
      </c>
      <c r="B941" s="1" t="str">
        <f t="shared" si="14"/>
        <v>2017M4</v>
      </c>
      <c r="C941">
        <v>146172</v>
      </c>
    </row>
    <row r="942" spans="1:3" x14ac:dyDescent="0.25">
      <c r="A942" s="1">
        <v>42856</v>
      </c>
      <c r="B942" s="1" t="str">
        <f t="shared" si="14"/>
        <v>2017M5</v>
      </c>
      <c r="C942">
        <v>146389</v>
      </c>
    </row>
    <row r="943" spans="1:3" x14ac:dyDescent="0.25">
      <c r="A943" s="1">
        <v>42887</v>
      </c>
      <c r="B943" s="1" t="str">
        <f t="shared" si="14"/>
        <v>2017M6</v>
      </c>
      <c r="C943">
        <v>146588</v>
      </c>
    </row>
    <row r="944" spans="1:3" x14ac:dyDescent="0.25">
      <c r="A944" s="1">
        <v>42917</v>
      </c>
      <c r="B944" s="1" t="str">
        <f t="shared" si="14"/>
        <v>2017M7</v>
      </c>
      <c r="C944">
        <v>146772</v>
      </c>
    </row>
    <row r="945" spans="1:3" x14ac:dyDescent="0.25">
      <c r="A945" s="1">
        <v>42948</v>
      </c>
      <c r="B945" s="1" t="str">
        <f t="shared" si="14"/>
        <v>2017M8</v>
      </c>
      <c r="C945">
        <v>146907</v>
      </c>
    </row>
    <row r="946" spans="1:3" x14ac:dyDescent="0.25">
      <c r="A946" s="1">
        <v>42979</v>
      </c>
      <c r="B946" s="1" t="str">
        <f t="shared" si="14"/>
        <v>2017M9</v>
      </c>
      <c r="C946">
        <v>146999</v>
      </c>
    </row>
    <row r="947" spans="1:3" x14ac:dyDescent="0.25">
      <c r="A947" s="1">
        <v>43009</v>
      </c>
      <c r="B947" s="1" t="str">
        <f t="shared" si="14"/>
        <v>2017M10</v>
      </c>
      <c r="C947">
        <v>147147</v>
      </c>
    </row>
    <row r="948" spans="1:3" x14ac:dyDescent="0.25">
      <c r="A948" s="1">
        <v>43040</v>
      </c>
      <c r="B948" s="1" t="str">
        <f t="shared" si="14"/>
        <v>2017M11</v>
      </c>
      <c r="C948">
        <v>147377</v>
      </c>
    </row>
    <row r="949" spans="1:3" x14ac:dyDescent="0.25">
      <c r="A949" s="1">
        <v>43070</v>
      </c>
      <c r="B949" s="1" t="str">
        <f t="shared" si="14"/>
        <v>2017M12</v>
      </c>
      <c r="C949">
        <v>147521</v>
      </c>
    </row>
    <row r="950" spans="1:3" x14ac:dyDescent="0.25">
      <c r="A950" s="1">
        <v>43101</v>
      </c>
      <c r="B950" s="1" t="str">
        <f t="shared" si="14"/>
        <v>2018M1</v>
      </c>
      <c r="C950">
        <v>147670</v>
      </c>
    </row>
    <row r="951" spans="1:3" x14ac:dyDescent="0.25">
      <c r="A951" s="1">
        <v>43132</v>
      </c>
      <c r="B951" s="1" t="str">
        <f t="shared" si="14"/>
        <v>2018M2</v>
      </c>
      <c r="C951">
        <v>148058</v>
      </c>
    </row>
    <row r="952" spans="1:3" x14ac:dyDescent="0.25">
      <c r="A952" s="1">
        <v>43160</v>
      </c>
      <c r="B952" s="1" t="str">
        <f t="shared" si="14"/>
        <v>2018M3</v>
      </c>
      <c r="C952">
        <v>148281</v>
      </c>
    </row>
    <row r="953" spans="1:3" x14ac:dyDescent="0.25">
      <c r="A953" s="1">
        <v>43191</v>
      </c>
      <c r="B953" s="1" t="str">
        <f t="shared" si="14"/>
        <v>2018M4</v>
      </c>
      <c r="C953">
        <v>148426</v>
      </c>
    </row>
    <row r="954" spans="1:3" x14ac:dyDescent="0.25">
      <c r="A954" s="1">
        <v>43221</v>
      </c>
      <c r="B954" s="1" t="str">
        <f t="shared" si="14"/>
        <v>2018M5</v>
      </c>
      <c r="C954">
        <v>148755</v>
      </c>
    </row>
    <row r="955" spans="1:3" x14ac:dyDescent="0.25">
      <c r="A955" s="1">
        <v>43252</v>
      </c>
      <c r="B955" s="1" t="str">
        <f t="shared" si="14"/>
        <v>2018M6</v>
      </c>
      <c r="C955">
        <v>148966</v>
      </c>
    </row>
    <row r="956" spans="1:3" x14ac:dyDescent="0.25">
      <c r="A956" s="1">
        <v>43282</v>
      </c>
      <c r="B956" s="1" t="str">
        <f t="shared" si="14"/>
        <v>2018M7</v>
      </c>
      <c r="C956">
        <v>149022</v>
      </c>
    </row>
    <row r="957" spans="1:3" x14ac:dyDescent="0.25">
      <c r="A957" s="1">
        <v>43313</v>
      </c>
      <c r="B957" s="1" t="str">
        <f t="shared" si="14"/>
        <v>2018M8</v>
      </c>
      <c r="C957">
        <v>149272</v>
      </c>
    </row>
    <row r="958" spans="1:3" x14ac:dyDescent="0.25">
      <c r="A958" s="1">
        <v>43344</v>
      </c>
      <c r="B958" s="1" t="str">
        <f t="shared" si="14"/>
        <v>2018M9</v>
      </c>
      <c r="C958">
        <v>149361</v>
      </c>
    </row>
    <row r="959" spans="1:3" x14ac:dyDescent="0.25">
      <c r="A959" s="1">
        <v>43374</v>
      </c>
      <c r="B959" s="1" t="str">
        <f t="shared" si="14"/>
        <v>2018M10</v>
      </c>
      <c r="C959">
        <v>149526</v>
      </c>
    </row>
    <row r="960" spans="1:3" x14ac:dyDescent="0.25">
      <c r="A960" s="1">
        <v>43405</v>
      </c>
      <c r="B960" s="1" t="str">
        <f t="shared" si="14"/>
        <v>2018M11</v>
      </c>
      <c r="C960">
        <v>149622</v>
      </c>
    </row>
    <row r="961" spans="1:3" x14ac:dyDescent="0.25">
      <c r="A961" s="1">
        <v>43435</v>
      </c>
      <c r="B961" s="1" t="str">
        <f t="shared" si="14"/>
        <v>2018M12</v>
      </c>
      <c r="C961">
        <v>149805</v>
      </c>
    </row>
    <row r="962" spans="1:3" x14ac:dyDescent="0.25">
      <c r="A962" s="1">
        <v>43466</v>
      </c>
      <c r="B962" s="1" t="str">
        <f t="shared" si="14"/>
        <v>2019M1</v>
      </c>
      <c r="C962">
        <v>150114</v>
      </c>
    </row>
    <row r="963" spans="1:3" x14ac:dyDescent="0.25">
      <c r="A963" s="1">
        <v>43497</v>
      </c>
      <c r="B963" s="1" t="str">
        <f t="shared" ref="B963:B1010" si="15">YEAR(A963)&amp;"M"&amp;MONTH(A963)</f>
        <v>2019M2</v>
      </c>
      <c r="C963">
        <v>150092</v>
      </c>
    </row>
    <row r="964" spans="1:3" x14ac:dyDescent="0.25">
      <c r="A964" s="1">
        <v>43525</v>
      </c>
      <c r="B964" s="1" t="str">
        <f t="shared" si="15"/>
        <v>2019M3</v>
      </c>
      <c r="C964">
        <v>150320</v>
      </c>
    </row>
    <row r="965" spans="1:3" x14ac:dyDescent="0.25">
      <c r="A965" s="1">
        <v>43556</v>
      </c>
      <c r="B965" s="1" t="str">
        <f t="shared" si="15"/>
        <v>2019M4</v>
      </c>
      <c r="C965">
        <v>150563</v>
      </c>
    </row>
    <row r="966" spans="1:3" x14ac:dyDescent="0.25">
      <c r="A966" s="1">
        <v>43586</v>
      </c>
      <c r="B966" s="1" t="str">
        <f t="shared" si="15"/>
        <v>2019M5</v>
      </c>
      <c r="C966">
        <v>150630</v>
      </c>
    </row>
    <row r="967" spans="1:3" x14ac:dyDescent="0.25">
      <c r="A967" s="1">
        <v>43617</v>
      </c>
      <c r="B967" s="1" t="str">
        <f t="shared" si="15"/>
        <v>2019M6</v>
      </c>
      <c r="C967">
        <v>150797</v>
      </c>
    </row>
    <row r="968" spans="1:3" x14ac:dyDescent="0.25">
      <c r="A968" s="1">
        <v>43647</v>
      </c>
      <c r="B968" s="1" t="str">
        <f t="shared" si="15"/>
        <v>2019M7</v>
      </c>
      <c r="C968">
        <v>150879</v>
      </c>
    </row>
    <row r="969" spans="1:3" x14ac:dyDescent="0.25">
      <c r="A969" s="1">
        <v>43678</v>
      </c>
      <c r="B969" s="1" t="str">
        <f t="shared" si="15"/>
        <v>2019M8</v>
      </c>
      <c r="C969">
        <v>151111</v>
      </c>
    </row>
    <row r="970" spans="1:3" x14ac:dyDescent="0.25">
      <c r="A970" s="1">
        <v>43709</v>
      </c>
      <c r="B970" s="1" t="str">
        <f t="shared" si="15"/>
        <v>2019M9</v>
      </c>
      <c r="C970">
        <v>151318</v>
      </c>
    </row>
    <row r="971" spans="1:3" x14ac:dyDescent="0.25">
      <c r="A971" s="1">
        <v>43739</v>
      </c>
      <c r="B971" s="1" t="str">
        <f t="shared" si="15"/>
        <v>2019M10</v>
      </c>
      <c r="C971">
        <v>151447</v>
      </c>
    </row>
    <row r="972" spans="1:3" x14ac:dyDescent="0.25">
      <c r="A972" s="1">
        <v>43770</v>
      </c>
      <c r="B972" s="1" t="str">
        <f t="shared" si="15"/>
        <v>2019M11</v>
      </c>
      <c r="C972">
        <v>151662</v>
      </c>
    </row>
    <row r="973" spans="1:3" x14ac:dyDescent="0.25">
      <c r="A973" s="1">
        <v>43800</v>
      </c>
      <c r="B973" s="1" t="str">
        <f t="shared" si="15"/>
        <v>2019M12</v>
      </c>
      <c r="C973">
        <v>151764</v>
      </c>
    </row>
    <row r="974" spans="1:3" x14ac:dyDescent="0.25">
      <c r="A974" s="1">
        <v>43831</v>
      </c>
      <c r="B974" s="1" t="str">
        <f t="shared" si="15"/>
        <v>2020M1</v>
      </c>
      <c r="C974">
        <v>152098</v>
      </c>
    </row>
    <row r="975" spans="1:3" x14ac:dyDescent="0.25">
      <c r="A975" s="1">
        <v>43862</v>
      </c>
      <c r="B975" s="1" t="str">
        <f t="shared" si="15"/>
        <v>2020M2</v>
      </c>
      <c r="C975">
        <v>152371</v>
      </c>
    </row>
    <row r="976" spans="1:3" x14ac:dyDescent="0.25">
      <c r="A976" s="1">
        <v>43891</v>
      </c>
      <c r="B976" s="1" t="str">
        <f t="shared" si="15"/>
        <v>2020M3</v>
      </c>
      <c r="C976">
        <v>150944</v>
      </c>
    </row>
    <row r="977" spans="1:3" x14ac:dyDescent="0.25">
      <c r="A977" s="1">
        <v>43922</v>
      </c>
      <c r="B977" s="1" t="str">
        <f t="shared" si="15"/>
        <v>2020M4</v>
      </c>
      <c r="C977">
        <v>130430</v>
      </c>
    </row>
    <row r="978" spans="1:3" x14ac:dyDescent="0.25">
      <c r="A978" s="1">
        <v>43952</v>
      </c>
      <c r="B978" s="1" t="str">
        <f t="shared" si="15"/>
        <v>2020M5</v>
      </c>
      <c r="C978">
        <v>133055</v>
      </c>
    </row>
    <row r="979" spans="1:3" x14ac:dyDescent="0.25">
      <c r="A979" s="1">
        <v>43983</v>
      </c>
      <c r="B979" s="1" t="str">
        <f t="shared" si="15"/>
        <v>2020M6</v>
      </c>
      <c r="C979">
        <v>137620</v>
      </c>
    </row>
    <row r="980" spans="1:3" x14ac:dyDescent="0.25">
      <c r="A980" s="1">
        <v>44013</v>
      </c>
      <c r="B980" s="1" t="str">
        <f t="shared" si="15"/>
        <v>2020M7</v>
      </c>
      <c r="C980">
        <v>139064</v>
      </c>
    </row>
    <row r="981" spans="1:3" x14ac:dyDescent="0.25">
      <c r="A981" s="1">
        <v>44044</v>
      </c>
      <c r="B981" s="1" t="str">
        <f t="shared" si="15"/>
        <v>2020M8</v>
      </c>
      <c r="C981">
        <v>140799</v>
      </c>
    </row>
    <row r="982" spans="1:3" x14ac:dyDescent="0.25">
      <c r="A982" s="1">
        <v>44075</v>
      </c>
      <c r="B982" s="1" t="str">
        <f t="shared" si="15"/>
        <v>2020M9</v>
      </c>
      <c r="C982">
        <v>141760</v>
      </c>
    </row>
    <row r="983" spans="1:3" x14ac:dyDescent="0.25">
      <c r="A983" s="1">
        <v>44105</v>
      </c>
      <c r="B983" s="1" t="str">
        <f t="shared" si="15"/>
        <v>2020M10</v>
      </c>
      <c r="C983">
        <v>142479</v>
      </c>
    </row>
    <row r="984" spans="1:3" x14ac:dyDescent="0.25">
      <c r="A984" s="1">
        <v>44136</v>
      </c>
      <c r="B984" s="1" t="str">
        <f t="shared" si="15"/>
        <v>2020M11</v>
      </c>
      <c r="C984">
        <v>142743</v>
      </c>
    </row>
    <row r="985" spans="1:3" x14ac:dyDescent="0.25">
      <c r="A985" s="1">
        <v>44166</v>
      </c>
      <c r="B985" s="1" t="str">
        <f t="shared" si="15"/>
        <v>2020M12</v>
      </c>
      <c r="C985">
        <v>142475</v>
      </c>
    </row>
    <row r="986" spans="1:3" x14ac:dyDescent="0.25">
      <c r="A986" s="1">
        <v>44197</v>
      </c>
      <c r="B986" s="1" t="str">
        <f t="shared" si="15"/>
        <v>2021M1</v>
      </c>
      <c r="C986">
        <v>142969</v>
      </c>
    </row>
    <row r="987" spans="1:3" x14ac:dyDescent="0.25">
      <c r="A987" s="1">
        <v>44228</v>
      </c>
      <c r="B987" s="1" t="str">
        <f t="shared" si="15"/>
        <v>2021M2</v>
      </c>
      <c r="C987">
        <v>143544</v>
      </c>
    </row>
    <row r="988" spans="1:3" x14ac:dyDescent="0.25">
      <c r="A988" s="1">
        <v>44256</v>
      </c>
      <c r="B988" s="1" t="str">
        <f t="shared" si="15"/>
        <v>2021M3</v>
      </c>
      <c r="C988">
        <v>144328</v>
      </c>
    </row>
    <row r="989" spans="1:3" x14ac:dyDescent="0.25">
      <c r="A989" s="1">
        <v>44287</v>
      </c>
      <c r="B989" s="1" t="str">
        <f t="shared" si="15"/>
        <v>2021M4</v>
      </c>
      <c r="C989">
        <v>144614</v>
      </c>
    </row>
    <row r="990" spans="1:3" x14ac:dyDescent="0.25">
      <c r="A990" s="1">
        <v>44317</v>
      </c>
      <c r="B990" s="1" t="str">
        <f t="shared" si="15"/>
        <v>2021M5</v>
      </c>
      <c r="C990">
        <v>145096</v>
      </c>
    </row>
    <row r="991" spans="1:3" x14ac:dyDescent="0.25">
      <c r="A991" s="1">
        <v>44348</v>
      </c>
      <c r="B991" s="1" t="str">
        <f t="shared" si="15"/>
        <v>2021M6</v>
      </c>
      <c r="C991">
        <v>145789</v>
      </c>
    </row>
    <row r="992" spans="1:3" x14ac:dyDescent="0.25">
      <c r="A992" s="1">
        <v>44378</v>
      </c>
      <c r="B992" s="1" t="str">
        <f t="shared" si="15"/>
        <v>2021M7</v>
      </c>
      <c r="C992">
        <v>146558</v>
      </c>
    </row>
    <row r="993" spans="1:3" x14ac:dyDescent="0.25">
      <c r="A993" s="1">
        <v>44409</v>
      </c>
      <c r="B993" s="1" t="str">
        <f t="shared" si="15"/>
        <v>2021M8</v>
      </c>
      <c r="C993">
        <v>147221</v>
      </c>
    </row>
    <row r="994" spans="1:3" x14ac:dyDescent="0.25">
      <c r="A994" s="1">
        <v>44440</v>
      </c>
      <c r="B994" s="1" t="str">
        <f t="shared" si="15"/>
        <v>2021M9</v>
      </c>
      <c r="C994">
        <v>147778</v>
      </c>
    </row>
    <row r="995" spans="1:3" x14ac:dyDescent="0.25">
      <c r="A995" s="1">
        <v>44470</v>
      </c>
      <c r="B995" s="1" t="str">
        <f t="shared" si="15"/>
        <v>2021M10</v>
      </c>
      <c r="C995">
        <v>148559</v>
      </c>
    </row>
    <row r="996" spans="1:3" x14ac:dyDescent="0.25">
      <c r="A996" s="1">
        <v>44501</v>
      </c>
      <c r="B996" s="1" t="str">
        <f t="shared" si="15"/>
        <v>2021M11</v>
      </c>
      <c r="C996">
        <v>149173</v>
      </c>
    </row>
    <row r="997" spans="1:3" x14ac:dyDescent="0.25">
      <c r="A997" s="1">
        <v>44531</v>
      </c>
      <c r="B997" s="1" t="str">
        <f t="shared" si="15"/>
        <v>2021M12</v>
      </c>
      <c r="C997">
        <v>149742</v>
      </c>
    </row>
    <row r="998" spans="1:3" x14ac:dyDescent="0.25">
      <c r="A998" s="1">
        <v>44562</v>
      </c>
      <c r="B998" s="1" t="str">
        <f t="shared" si="15"/>
        <v>2022M1</v>
      </c>
      <c r="C998">
        <v>150106</v>
      </c>
    </row>
    <row r="999" spans="1:3" x14ac:dyDescent="0.25">
      <c r="A999" s="1">
        <v>44593</v>
      </c>
      <c r="B999" s="1" t="str">
        <f t="shared" si="15"/>
        <v>2022M2</v>
      </c>
      <c r="C999">
        <v>151010</v>
      </c>
    </row>
    <row r="1000" spans="1:3" x14ac:dyDescent="0.25">
      <c r="A1000" s="1">
        <v>44621</v>
      </c>
      <c r="B1000" s="1" t="str">
        <f t="shared" si="15"/>
        <v>2022M3</v>
      </c>
      <c r="C1000">
        <v>151424</v>
      </c>
    </row>
    <row r="1001" spans="1:3" x14ac:dyDescent="0.25">
      <c r="A1001" s="1">
        <v>44652</v>
      </c>
      <c r="B1001" s="1" t="str">
        <f t="shared" si="15"/>
        <v>2022M4</v>
      </c>
      <c r="C1001">
        <v>151678</v>
      </c>
    </row>
    <row r="1002" spans="1:3" x14ac:dyDescent="0.25">
      <c r="A1002" s="1">
        <v>44682</v>
      </c>
      <c r="B1002" s="1" t="str">
        <f t="shared" si="15"/>
        <v>2022M5</v>
      </c>
      <c r="C1002">
        <v>152042</v>
      </c>
    </row>
    <row r="1003" spans="1:3" x14ac:dyDescent="0.25">
      <c r="A1003" s="1">
        <v>44713</v>
      </c>
      <c r="B1003" s="1" t="str">
        <f t="shared" si="15"/>
        <v>2022M6</v>
      </c>
      <c r="C1003">
        <v>152412</v>
      </c>
    </row>
    <row r="1004" spans="1:3" x14ac:dyDescent="0.25">
      <c r="A1004" s="1">
        <v>44743</v>
      </c>
      <c r="B1004" s="1" t="str">
        <f t="shared" si="15"/>
        <v>2022M7</v>
      </c>
      <c r="C1004">
        <v>152980</v>
      </c>
    </row>
    <row r="1005" spans="1:3" x14ac:dyDescent="0.25">
      <c r="A1005" s="1">
        <v>44774</v>
      </c>
      <c r="B1005" s="1" t="str">
        <f t="shared" si="15"/>
        <v>2022M8</v>
      </c>
      <c r="C1005">
        <v>153332</v>
      </c>
    </row>
    <row r="1006" spans="1:3" x14ac:dyDescent="0.25">
      <c r="A1006" s="1">
        <v>44805</v>
      </c>
      <c r="B1006" s="1" t="str">
        <f t="shared" si="15"/>
        <v>2022M9</v>
      </c>
      <c r="C1006">
        <v>153682</v>
      </c>
    </row>
    <row r="1007" spans="1:3" x14ac:dyDescent="0.25">
      <c r="A1007" s="1">
        <v>44835</v>
      </c>
      <c r="B1007" s="1" t="str">
        <f t="shared" si="15"/>
        <v>2022M10</v>
      </c>
      <c r="C1007">
        <v>154006</v>
      </c>
    </row>
    <row r="1008" spans="1:3" x14ac:dyDescent="0.25">
      <c r="A1008" s="1">
        <v>44866</v>
      </c>
      <c r="B1008" s="1" t="str">
        <f t="shared" si="15"/>
        <v>2022M11</v>
      </c>
      <c r="C1008">
        <v>154296</v>
      </c>
    </row>
    <row r="1009" spans="1:3" x14ac:dyDescent="0.25">
      <c r="A1009" s="1">
        <v>44896</v>
      </c>
      <c r="B1009" s="1" t="str">
        <f t="shared" si="15"/>
        <v>2022M12</v>
      </c>
      <c r="C1009">
        <v>154556</v>
      </c>
    </row>
    <row r="1010" spans="1:3" x14ac:dyDescent="0.25">
      <c r="A1010" s="1">
        <v>44927</v>
      </c>
      <c r="B1010" s="1" t="str">
        <f t="shared" si="15"/>
        <v>2023M1</v>
      </c>
      <c r="C1010">
        <v>155073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292D5-068F-4196-91C6-57DE7FB6C38F}">
  <dimension ref="A1:D758"/>
  <sheetViews>
    <sheetView workbookViewId="0">
      <selection activeCell="B1" sqref="B1:B2"/>
    </sheetView>
  </sheetViews>
  <sheetFormatPr defaultRowHeight="15" x14ac:dyDescent="0.25"/>
  <cols>
    <col min="1" max="1" width="26.85546875" customWidth="1"/>
    <col min="2" max="2" width="12.28515625" bestFit="1" customWidth="1"/>
    <col min="3" max="3" width="29.5703125" customWidth="1"/>
    <col min="4" max="4" width="48" customWidth="1"/>
  </cols>
  <sheetData>
    <row r="1" spans="1:4" x14ac:dyDescent="0.25">
      <c r="A1" t="s">
        <v>427</v>
      </c>
      <c r="B1" t="s">
        <v>435</v>
      </c>
      <c r="C1" t="s">
        <v>429</v>
      </c>
      <c r="D1" t="s">
        <v>428</v>
      </c>
    </row>
    <row r="2" spans="1:4" x14ac:dyDescent="0.25">
      <c r="A2" s="1">
        <v>21916</v>
      </c>
      <c r="B2" s="1" t="str">
        <f>YEAR(A2)&amp;"M"&amp;MONTH(A2)</f>
        <v>1960M1</v>
      </c>
      <c r="C2">
        <v>1.24095</v>
      </c>
      <c r="D2">
        <v>2.0066899999999999</v>
      </c>
    </row>
    <row r="3" spans="1:4" x14ac:dyDescent="0.25">
      <c r="A3" s="1">
        <v>21947</v>
      </c>
      <c r="B3" s="1" t="str">
        <f t="shared" ref="B3:B66" si="0">YEAR(A3)&amp;"M"&amp;MONTH(A3)</f>
        <v>1960M2</v>
      </c>
      <c r="C3">
        <v>1.4137900000000001</v>
      </c>
      <c r="D3">
        <v>2.3411400000000002</v>
      </c>
    </row>
    <row r="4" spans="1:4" x14ac:dyDescent="0.25">
      <c r="A4" s="1">
        <v>21976</v>
      </c>
      <c r="B4" s="1" t="str">
        <f t="shared" si="0"/>
        <v>1960M3</v>
      </c>
      <c r="C4">
        <v>1.51881</v>
      </c>
      <c r="D4">
        <v>2</v>
      </c>
    </row>
    <row r="5" spans="1:4" x14ac:dyDescent="0.25">
      <c r="A5" s="1">
        <v>22007</v>
      </c>
      <c r="B5" s="1" t="str">
        <f t="shared" si="0"/>
        <v>1960M4</v>
      </c>
      <c r="C5">
        <v>1.9323699999999999</v>
      </c>
      <c r="D5">
        <v>2</v>
      </c>
    </row>
    <row r="6" spans="1:4" x14ac:dyDescent="0.25">
      <c r="A6" s="1">
        <v>22037</v>
      </c>
      <c r="B6" s="1" t="str">
        <f t="shared" si="0"/>
        <v>1960M5</v>
      </c>
      <c r="C6">
        <v>1.82507</v>
      </c>
      <c r="D6">
        <v>1.66113</v>
      </c>
    </row>
    <row r="7" spans="1:4" x14ac:dyDescent="0.25">
      <c r="A7" s="1">
        <v>22068</v>
      </c>
      <c r="B7" s="1" t="str">
        <f t="shared" si="0"/>
        <v>1960M6</v>
      </c>
      <c r="C7">
        <v>1.7176199999999999</v>
      </c>
      <c r="D7">
        <v>1.6556299999999999</v>
      </c>
    </row>
    <row r="8" spans="1:4" x14ac:dyDescent="0.25">
      <c r="A8" s="1">
        <v>22098</v>
      </c>
      <c r="B8" s="1" t="str">
        <f t="shared" si="0"/>
        <v>1960M7</v>
      </c>
      <c r="C8">
        <v>1.3722099999999999</v>
      </c>
      <c r="D8">
        <v>1.3245</v>
      </c>
    </row>
    <row r="9" spans="1:4" x14ac:dyDescent="0.25">
      <c r="A9" s="1">
        <v>22129</v>
      </c>
      <c r="B9" s="1" t="str">
        <f t="shared" si="0"/>
        <v>1960M8</v>
      </c>
      <c r="C9">
        <v>1.4736100000000001</v>
      </c>
      <c r="D9">
        <v>1.3245</v>
      </c>
    </row>
    <row r="10" spans="1:4" x14ac:dyDescent="0.25">
      <c r="A10" s="1">
        <v>22160</v>
      </c>
      <c r="B10" s="1" t="str">
        <f t="shared" si="0"/>
        <v>1960M9</v>
      </c>
      <c r="C10">
        <v>1.2307699999999999</v>
      </c>
      <c r="D10">
        <v>0.99009999999999998</v>
      </c>
    </row>
    <row r="11" spans="1:4" x14ac:dyDescent="0.25">
      <c r="A11" s="1">
        <v>22190</v>
      </c>
      <c r="B11" s="1" t="str">
        <f t="shared" si="0"/>
        <v>1960M10</v>
      </c>
      <c r="C11">
        <v>1.36286</v>
      </c>
      <c r="D11">
        <v>1.31579</v>
      </c>
    </row>
    <row r="12" spans="1:4" x14ac:dyDescent="0.25">
      <c r="A12" s="1">
        <v>22221</v>
      </c>
      <c r="B12" s="1" t="str">
        <f t="shared" si="0"/>
        <v>1960M11</v>
      </c>
      <c r="C12">
        <v>1.4650799999999999</v>
      </c>
      <c r="D12">
        <v>1.31579</v>
      </c>
    </row>
    <row r="13" spans="1:4" x14ac:dyDescent="0.25">
      <c r="A13" s="1">
        <v>22251</v>
      </c>
      <c r="B13" s="1" t="str">
        <f t="shared" si="0"/>
        <v>1960M12</v>
      </c>
      <c r="C13">
        <v>1.36008</v>
      </c>
      <c r="D13">
        <v>0.65573999999999999</v>
      </c>
    </row>
    <row r="14" spans="1:4" x14ac:dyDescent="0.25">
      <c r="A14" s="1">
        <v>22282</v>
      </c>
      <c r="B14" s="1" t="str">
        <f t="shared" si="0"/>
        <v>1961M1</v>
      </c>
      <c r="C14">
        <v>1.6002700000000001</v>
      </c>
      <c r="D14">
        <v>0.98360999999999998</v>
      </c>
    </row>
    <row r="15" spans="1:4" x14ac:dyDescent="0.25">
      <c r="A15" s="1">
        <v>22313</v>
      </c>
      <c r="B15" s="1" t="str">
        <f t="shared" si="0"/>
        <v>1961M2</v>
      </c>
      <c r="C15">
        <v>1.4620899999999999</v>
      </c>
      <c r="D15">
        <v>0.65359</v>
      </c>
    </row>
    <row r="16" spans="1:4" x14ac:dyDescent="0.25">
      <c r="A16" s="1">
        <v>22341</v>
      </c>
      <c r="B16" s="1" t="str">
        <f t="shared" si="0"/>
        <v>1961M3</v>
      </c>
      <c r="C16">
        <v>1.4620899999999999</v>
      </c>
      <c r="D16">
        <v>0.98038999999999998</v>
      </c>
    </row>
    <row r="17" spans="1:4" x14ac:dyDescent="0.25">
      <c r="A17" s="1">
        <v>22372</v>
      </c>
      <c r="B17" s="1" t="str">
        <f t="shared" si="0"/>
        <v>1961M4</v>
      </c>
      <c r="C17">
        <v>0.91400999999999999</v>
      </c>
      <c r="D17">
        <v>0.98038999999999998</v>
      </c>
    </row>
    <row r="18" spans="1:4" x14ac:dyDescent="0.25">
      <c r="A18" s="1">
        <v>22402</v>
      </c>
      <c r="B18" s="1" t="str">
        <f t="shared" si="0"/>
        <v>1961M5</v>
      </c>
      <c r="C18">
        <v>0.91308999999999996</v>
      </c>
      <c r="D18">
        <v>0.98038999999999998</v>
      </c>
    </row>
    <row r="19" spans="1:4" x14ac:dyDescent="0.25">
      <c r="A19" s="1">
        <v>22433</v>
      </c>
      <c r="B19" s="1" t="str">
        <f t="shared" si="0"/>
        <v>1961M6</v>
      </c>
      <c r="C19">
        <v>0.77676000000000001</v>
      </c>
      <c r="D19">
        <v>0.97719999999999996</v>
      </c>
    </row>
    <row r="20" spans="1:4" x14ac:dyDescent="0.25">
      <c r="A20" s="1">
        <v>22463</v>
      </c>
      <c r="B20" s="1" t="str">
        <f t="shared" si="0"/>
        <v>1961M7</v>
      </c>
      <c r="C20">
        <v>1.2521199999999999</v>
      </c>
      <c r="D20">
        <v>1.3071900000000001</v>
      </c>
    </row>
    <row r="21" spans="1:4" x14ac:dyDescent="0.25">
      <c r="A21" s="1">
        <v>22494</v>
      </c>
      <c r="B21" s="1" t="str">
        <f t="shared" si="0"/>
        <v>1961M8</v>
      </c>
      <c r="C21">
        <v>1.11449</v>
      </c>
      <c r="D21">
        <v>1.6339900000000001</v>
      </c>
    </row>
    <row r="22" spans="1:4" x14ac:dyDescent="0.25">
      <c r="A22" s="1">
        <v>22525</v>
      </c>
      <c r="B22" s="1" t="str">
        <f t="shared" si="0"/>
        <v>1961M9</v>
      </c>
      <c r="C22">
        <v>1.2495799999999999</v>
      </c>
      <c r="D22">
        <v>1.6339900000000001</v>
      </c>
    </row>
    <row r="23" spans="1:4" x14ac:dyDescent="0.25">
      <c r="A23" s="1">
        <v>22555</v>
      </c>
      <c r="B23" s="1" t="str">
        <f t="shared" si="0"/>
        <v>1961M10</v>
      </c>
      <c r="C23">
        <v>0.77310999999999996</v>
      </c>
      <c r="D23">
        <v>0.97402999999999995</v>
      </c>
    </row>
    <row r="24" spans="1:4" x14ac:dyDescent="0.25">
      <c r="A24" s="1">
        <v>22586</v>
      </c>
      <c r="B24" s="1" t="str">
        <f t="shared" si="0"/>
        <v>1961M11</v>
      </c>
      <c r="C24">
        <v>0.67159000000000002</v>
      </c>
      <c r="D24">
        <v>1.2987</v>
      </c>
    </row>
    <row r="25" spans="1:4" x14ac:dyDescent="0.25">
      <c r="A25" s="1">
        <v>22616</v>
      </c>
      <c r="B25" s="1" t="str">
        <f t="shared" si="0"/>
        <v>1961M12</v>
      </c>
      <c r="C25">
        <v>0.67091999999999996</v>
      </c>
      <c r="D25">
        <v>1.62866</v>
      </c>
    </row>
    <row r="26" spans="1:4" x14ac:dyDescent="0.25">
      <c r="A26" s="1">
        <v>22647</v>
      </c>
      <c r="B26" s="1" t="str">
        <f t="shared" si="0"/>
        <v>1962M1</v>
      </c>
      <c r="C26">
        <v>0.67023999999999995</v>
      </c>
      <c r="D26">
        <v>1.2987</v>
      </c>
    </row>
    <row r="27" spans="1:4" x14ac:dyDescent="0.25">
      <c r="A27" s="1">
        <v>22678</v>
      </c>
      <c r="B27" s="1" t="str">
        <f t="shared" si="0"/>
        <v>1962M2</v>
      </c>
      <c r="C27">
        <v>0.90483000000000002</v>
      </c>
      <c r="D27">
        <v>1.2987</v>
      </c>
    </row>
    <row r="28" spans="1:4" x14ac:dyDescent="0.25">
      <c r="A28" s="1">
        <v>22706</v>
      </c>
      <c r="B28" s="1" t="str">
        <f t="shared" si="0"/>
        <v>1962M3</v>
      </c>
      <c r="C28">
        <v>1.1059000000000001</v>
      </c>
      <c r="D28">
        <v>1.2945</v>
      </c>
    </row>
    <row r="29" spans="1:4" x14ac:dyDescent="0.25">
      <c r="A29" s="1">
        <v>22737</v>
      </c>
      <c r="B29" s="1" t="str">
        <f t="shared" si="0"/>
        <v>1962M4</v>
      </c>
      <c r="C29">
        <v>1.3418300000000001</v>
      </c>
      <c r="D29">
        <v>1.2945</v>
      </c>
    </row>
    <row r="30" spans="1:4" x14ac:dyDescent="0.25">
      <c r="A30" s="1">
        <v>22767</v>
      </c>
      <c r="B30" s="1" t="str">
        <f t="shared" si="0"/>
        <v>1962M5</v>
      </c>
      <c r="C30">
        <v>1.3404799999999999</v>
      </c>
      <c r="D30">
        <v>1.61812</v>
      </c>
    </row>
    <row r="31" spans="1:4" x14ac:dyDescent="0.25">
      <c r="A31" s="1">
        <v>22798</v>
      </c>
      <c r="B31" s="1" t="str">
        <f t="shared" si="0"/>
        <v>1962M6</v>
      </c>
      <c r="C31">
        <v>1.2399500000000001</v>
      </c>
      <c r="D31">
        <v>1.2903199999999999</v>
      </c>
    </row>
    <row r="32" spans="1:4" x14ac:dyDescent="0.25">
      <c r="A32" s="1">
        <v>22828</v>
      </c>
      <c r="B32" s="1" t="str">
        <f t="shared" si="0"/>
        <v>1962M7</v>
      </c>
      <c r="C32">
        <v>1.00267</v>
      </c>
      <c r="D32">
        <v>1.2903199999999999</v>
      </c>
    </row>
    <row r="33" spans="1:4" x14ac:dyDescent="0.25">
      <c r="A33" s="1">
        <v>22859</v>
      </c>
      <c r="B33" s="1" t="str">
        <f t="shared" si="0"/>
        <v>1962M8</v>
      </c>
      <c r="C33">
        <v>1.1355999999999999</v>
      </c>
      <c r="D33">
        <v>1.28617</v>
      </c>
    </row>
    <row r="34" spans="1:4" x14ac:dyDescent="0.25">
      <c r="A34" s="1">
        <v>22890</v>
      </c>
      <c r="B34" s="1" t="str">
        <f t="shared" si="0"/>
        <v>1962M9</v>
      </c>
      <c r="C34">
        <v>1.4676499999999999</v>
      </c>
      <c r="D34">
        <v>1.28617</v>
      </c>
    </row>
    <row r="35" spans="1:4" x14ac:dyDescent="0.25">
      <c r="A35" s="1">
        <v>22920</v>
      </c>
      <c r="B35" s="1" t="str">
        <f t="shared" si="0"/>
        <v>1962M10</v>
      </c>
      <c r="C35">
        <v>1.33422</v>
      </c>
      <c r="D35">
        <v>1.28617</v>
      </c>
    </row>
    <row r="36" spans="1:4" x14ac:dyDescent="0.25">
      <c r="A36" s="1">
        <v>22951</v>
      </c>
      <c r="B36" s="1" t="str">
        <f t="shared" si="0"/>
        <v>1962M11</v>
      </c>
      <c r="C36">
        <v>1.33422</v>
      </c>
      <c r="D36">
        <v>0.96153999999999995</v>
      </c>
    </row>
    <row r="37" spans="1:4" x14ac:dyDescent="0.25">
      <c r="A37" s="1">
        <v>22981</v>
      </c>
      <c r="B37" s="1" t="str">
        <f t="shared" si="0"/>
        <v>1962M12</v>
      </c>
      <c r="C37">
        <v>1.23292</v>
      </c>
      <c r="D37">
        <v>1.2820499999999999</v>
      </c>
    </row>
    <row r="38" spans="1:4" x14ac:dyDescent="0.25">
      <c r="A38" s="1">
        <v>23012</v>
      </c>
      <c r="B38" s="1" t="str">
        <f t="shared" si="0"/>
        <v>1963M1</v>
      </c>
      <c r="C38">
        <v>1.3315600000000001</v>
      </c>
      <c r="D38">
        <v>0.96153999999999995</v>
      </c>
    </row>
    <row r="39" spans="1:4" x14ac:dyDescent="0.25">
      <c r="A39" s="1">
        <v>23043</v>
      </c>
      <c r="B39" s="1" t="str">
        <f t="shared" si="0"/>
        <v>1963M2</v>
      </c>
      <c r="C39">
        <v>1.2288300000000001</v>
      </c>
      <c r="D39">
        <v>1.2820499999999999</v>
      </c>
    </row>
    <row r="40" spans="1:4" x14ac:dyDescent="0.25">
      <c r="A40" s="1">
        <v>23071</v>
      </c>
      <c r="B40" s="1" t="str">
        <f t="shared" si="0"/>
        <v>1963M3</v>
      </c>
      <c r="C40">
        <v>1.1269499999999999</v>
      </c>
      <c r="D40">
        <v>1.27796</v>
      </c>
    </row>
    <row r="41" spans="1:4" x14ac:dyDescent="0.25">
      <c r="A41" s="1">
        <v>23102</v>
      </c>
      <c r="B41" s="1" t="str">
        <f t="shared" si="0"/>
        <v>1963M4</v>
      </c>
      <c r="C41">
        <v>0.89373999999999998</v>
      </c>
      <c r="D41">
        <v>1.27796</v>
      </c>
    </row>
    <row r="42" spans="1:4" x14ac:dyDescent="0.25">
      <c r="A42" s="1">
        <v>23132</v>
      </c>
      <c r="B42" s="1" t="str">
        <f t="shared" si="0"/>
        <v>1963M5</v>
      </c>
      <c r="C42">
        <v>0.89285999999999999</v>
      </c>
      <c r="D42">
        <v>0.95540999999999998</v>
      </c>
    </row>
    <row r="43" spans="1:4" x14ac:dyDescent="0.25">
      <c r="A43" s="1">
        <v>23163</v>
      </c>
      <c r="B43" s="1" t="str">
        <f t="shared" si="0"/>
        <v>1963M6</v>
      </c>
      <c r="C43">
        <v>1.32406</v>
      </c>
      <c r="D43">
        <v>1.27389</v>
      </c>
    </row>
    <row r="44" spans="1:4" x14ac:dyDescent="0.25">
      <c r="A44" s="1">
        <v>23193</v>
      </c>
      <c r="B44" s="1" t="str">
        <f t="shared" si="0"/>
        <v>1963M7</v>
      </c>
      <c r="C44">
        <v>1.5552600000000001</v>
      </c>
      <c r="D44">
        <v>1.27389</v>
      </c>
    </row>
    <row r="45" spans="1:4" x14ac:dyDescent="0.25">
      <c r="A45" s="1">
        <v>23224</v>
      </c>
      <c r="B45" s="1" t="str">
        <f t="shared" si="0"/>
        <v>1963M8</v>
      </c>
      <c r="C45">
        <v>1.5521799999999999</v>
      </c>
      <c r="D45">
        <v>1.2698400000000001</v>
      </c>
    </row>
    <row r="46" spans="1:4" x14ac:dyDescent="0.25">
      <c r="A46" s="1">
        <v>23255</v>
      </c>
      <c r="B46" s="1" t="str">
        <f t="shared" si="0"/>
        <v>1963M9</v>
      </c>
      <c r="C46">
        <v>0.98619000000000001</v>
      </c>
      <c r="D46">
        <v>1.2698400000000001</v>
      </c>
    </row>
    <row r="47" spans="1:4" x14ac:dyDescent="0.25">
      <c r="A47" s="1">
        <v>23285</v>
      </c>
      <c r="B47" s="1" t="str">
        <f t="shared" si="0"/>
        <v>1963M10</v>
      </c>
      <c r="C47">
        <v>1.21791</v>
      </c>
      <c r="D47">
        <v>1.5872999999999999</v>
      </c>
    </row>
    <row r="48" spans="1:4" x14ac:dyDescent="0.25">
      <c r="A48" s="1">
        <v>23316</v>
      </c>
      <c r="B48" s="1" t="str">
        <f t="shared" si="0"/>
        <v>1963M11</v>
      </c>
      <c r="C48">
        <v>1.3166599999999999</v>
      </c>
      <c r="D48">
        <v>1.5872999999999999</v>
      </c>
    </row>
    <row r="49" spans="1:4" x14ac:dyDescent="0.25">
      <c r="A49" s="1">
        <v>23346</v>
      </c>
      <c r="B49" s="1" t="str">
        <f t="shared" si="0"/>
        <v>1963M12</v>
      </c>
      <c r="C49">
        <v>1.6458200000000001</v>
      </c>
      <c r="D49">
        <v>1.5822799999999999</v>
      </c>
    </row>
    <row r="50" spans="1:4" x14ac:dyDescent="0.25">
      <c r="A50" s="1">
        <v>23377</v>
      </c>
      <c r="B50" s="1" t="str">
        <f t="shared" si="0"/>
        <v>1964M1</v>
      </c>
      <c r="C50">
        <v>1.6425799999999999</v>
      </c>
      <c r="D50">
        <v>2.2222200000000001</v>
      </c>
    </row>
    <row r="51" spans="1:4" x14ac:dyDescent="0.25">
      <c r="A51" s="1">
        <v>23408</v>
      </c>
      <c r="B51" s="1" t="str">
        <f t="shared" si="0"/>
        <v>1964M2</v>
      </c>
      <c r="C51">
        <v>1.41076</v>
      </c>
      <c r="D51">
        <v>1.89873</v>
      </c>
    </row>
    <row r="52" spans="1:4" x14ac:dyDescent="0.25">
      <c r="A52" s="1">
        <v>23437</v>
      </c>
      <c r="B52" s="1" t="str">
        <f t="shared" si="0"/>
        <v>1964M3</v>
      </c>
      <c r="C52">
        <v>1.40937</v>
      </c>
      <c r="D52">
        <v>1.5772900000000001</v>
      </c>
    </row>
    <row r="53" spans="1:4" x14ac:dyDescent="0.25">
      <c r="A53" s="1">
        <v>23468</v>
      </c>
      <c r="B53" s="1" t="str">
        <f t="shared" si="0"/>
        <v>1964M4</v>
      </c>
      <c r="C53">
        <v>1.54199</v>
      </c>
      <c r="D53">
        <v>1.5772900000000001</v>
      </c>
    </row>
    <row r="54" spans="1:4" x14ac:dyDescent="0.25">
      <c r="A54" s="1">
        <v>23498</v>
      </c>
      <c r="B54" s="1" t="str">
        <f t="shared" si="0"/>
        <v>1964M5</v>
      </c>
      <c r="C54">
        <v>1.5404800000000001</v>
      </c>
      <c r="D54">
        <v>1.5772900000000001</v>
      </c>
    </row>
    <row r="55" spans="1:4" x14ac:dyDescent="0.25">
      <c r="A55" s="1">
        <v>23529</v>
      </c>
      <c r="B55" s="1" t="str">
        <f t="shared" si="0"/>
        <v>1964M6</v>
      </c>
      <c r="C55">
        <v>1.3067599999999999</v>
      </c>
      <c r="D55">
        <v>1.57233</v>
      </c>
    </row>
    <row r="56" spans="1:4" x14ac:dyDescent="0.25">
      <c r="A56" s="1">
        <v>23559</v>
      </c>
      <c r="B56" s="1" t="str">
        <f t="shared" si="0"/>
        <v>1964M7</v>
      </c>
      <c r="C56">
        <v>1.0752699999999999</v>
      </c>
      <c r="D56">
        <v>1.57233</v>
      </c>
    </row>
    <row r="57" spans="1:4" x14ac:dyDescent="0.25">
      <c r="A57" s="1">
        <v>23590</v>
      </c>
      <c r="B57" s="1" t="str">
        <f t="shared" si="0"/>
        <v>1964M8</v>
      </c>
      <c r="C57">
        <v>0.97560999999999998</v>
      </c>
      <c r="D57">
        <v>1.2539199999999999</v>
      </c>
    </row>
    <row r="58" spans="1:4" x14ac:dyDescent="0.25">
      <c r="A58" s="1">
        <v>23621</v>
      </c>
      <c r="B58" s="1" t="str">
        <f t="shared" si="0"/>
        <v>1964M9</v>
      </c>
      <c r="C58">
        <v>1.17188</v>
      </c>
      <c r="D58">
        <v>1.2539199999999999</v>
      </c>
    </row>
    <row r="59" spans="1:4" x14ac:dyDescent="0.25">
      <c r="A59" s="1">
        <v>23651</v>
      </c>
      <c r="B59" s="1" t="str">
        <f t="shared" si="0"/>
        <v>1964M10</v>
      </c>
      <c r="C59">
        <v>1.2032499999999999</v>
      </c>
      <c r="D59">
        <v>1.25</v>
      </c>
    </row>
    <row r="60" spans="1:4" x14ac:dyDescent="0.25">
      <c r="A60" s="1">
        <v>23682</v>
      </c>
      <c r="B60" s="1" t="str">
        <f t="shared" si="0"/>
        <v>1964M11</v>
      </c>
      <c r="C60">
        <v>1.3970100000000001</v>
      </c>
      <c r="D60">
        <v>1.5625</v>
      </c>
    </row>
    <row r="61" spans="1:4" x14ac:dyDescent="0.25">
      <c r="A61" s="1">
        <v>23712</v>
      </c>
      <c r="B61" s="1" t="str">
        <f t="shared" si="0"/>
        <v>1964M12</v>
      </c>
      <c r="C61">
        <v>1.1981900000000001</v>
      </c>
      <c r="D61">
        <v>1.2461100000000001</v>
      </c>
    </row>
    <row r="62" spans="1:4" x14ac:dyDescent="0.25">
      <c r="A62" s="1">
        <v>23743</v>
      </c>
      <c r="B62" s="1" t="str">
        <f t="shared" si="0"/>
        <v>1965M1</v>
      </c>
      <c r="C62">
        <v>1.0989</v>
      </c>
      <c r="D62">
        <v>1.24224</v>
      </c>
    </row>
    <row r="63" spans="1:4" x14ac:dyDescent="0.25">
      <c r="A63" s="1">
        <v>23774</v>
      </c>
      <c r="B63" s="1" t="str">
        <f t="shared" si="0"/>
        <v>1965M2</v>
      </c>
      <c r="C63">
        <v>1.19702</v>
      </c>
      <c r="D63">
        <v>1.24224</v>
      </c>
    </row>
    <row r="64" spans="1:4" x14ac:dyDescent="0.25">
      <c r="A64" s="1">
        <v>23802</v>
      </c>
      <c r="B64" s="1" t="str">
        <f t="shared" si="0"/>
        <v>1965M3</v>
      </c>
      <c r="C64">
        <v>1.1958599999999999</v>
      </c>
      <c r="D64">
        <v>1.24224</v>
      </c>
    </row>
    <row r="65" spans="1:4" x14ac:dyDescent="0.25">
      <c r="A65" s="1">
        <v>23833</v>
      </c>
      <c r="B65" s="1" t="str">
        <f t="shared" si="0"/>
        <v>1965M4</v>
      </c>
      <c r="C65">
        <v>1.38934</v>
      </c>
      <c r="D65">
        <v>1.5528</v>
      </c>
    </row>
    <row r="66" spans="1:4" x14ac:dyDescent="0.25">
      <c r="A66" s="1">
        <v>23863</v>
      </c>
      <c r="B66" s="1" t="str">
        <f t="shared" si="0"/>
        <v>1965M5</v>
      </c>
      <c r="C66">
        <v>1.6139399999999999</v>
      </c>
      <c r="D66">
        <v>1.5528</v>
      </c>
    </row>
    <row r="67" spans="1:4" x14ac:dyDescent="0.25">
      <c r="A67" s="1">
        <v>23894</v>
      </c>
      <c r="B67" s="1" t="str">
        <f t="shared" ref="B67:B130" si="1">YEAR(A67)&amp;"M"&amp;MONTH(A67)</f>
        <v>1965M6</v>
      </c>
      <c r="C67">
        <v>1.93486</v>
      </c>
      <c r="D67">
        <v>1.2383900000000001</v>
      </c>
    </row>
    <row r="68" spans="1:4" x14ac:dyDescent="0.25">
      <c r="A68" s="1">
        <v>23924</v>
      </c>
      <c r="B68" s="1" t="str">
        <f t="shared" si="1"/>
        <v>1965M7</v>
      </c>
      <c r="C68">
        <v>1.8052900000000001</v>
      </c>
      <c r="D68">
        <v>1.2383900000000001</v>
      </c>
    </row>
    <row r="69" spans="1:4" x14ac:dyDescent="0.25">
      <c r="A69" s="1">
        <v>23955</v>
      </c>
      <c r="B69" s="1" t="str">
        <f t="shared" si="1"/>
        <v>1965M8</v>
      </c>
      <c r="C69">
        <v>1.6103099999999999</v>
      </c>
      <c r="D69">
        <v>1.2383900000000001</v>
      </c>
    </row>
    <row r="70" spans="1:4" x14ac:dyDescent="0.25">
      <c r="A70" s="1">
        <v>23986</v>
      </c>
      <c r="B70" s="1" t="str">
        <f t="shared" si="1"/>
        <v>1965M9</v>
      </c>
      <c r="C70">
        <v>1.7374499999999999</v>
      </c>
      <c r="D70">
        <v>1.54799</v>
      </c>
    </row>
    <row r="71" spans="1:4" x14ac:dyDescent="0.25">
      <c r="A71" s="1">
        <v>24016</v>
      </c>
      <c r="B71" s="1" t="str">
        <f t="shared" si="1"/>
        <v>1965M10</v>
      </c>
      <c r="C71">
        <v>1.7030799999999999</v>
      </c>
      <c r="D71">
        <v>1.2345699999999999</v>
      </c>
    </row>
    <row r="72" spans="1:4" x14ac:dyDescent="0.25">
      <c r="A72" s="1">
        <v>24047</v>
      </c>
      <c r="B72" s="1" t="str">
        <f t="shared" si="1"/>
        <v>1965M11</v>
      </c>
      <c r="C72">
        <v>1.73021</v>
      </c>
      <c r="D72">
        <v>1.2307699999999999</v>
      </c>
    </row>
    <row r="73" spans="1:4" x14ac:dyDescent="0.25">
      <c r="A73" s="1">
        <v>24077</v>
      </c>
      <c r="B73" s="1" t="str">
        <f t="shared" si="1"/>
        <v>1965M12</v>
      </c>
      <c r="C73">
        <v>1.92</v>
      </c>
      <c r="D73">
        <v>1.5384599999999999</v>
      </c>
    </row>
    <row r="74" spans="1:4" x14ac:dyDescent="0.25">
      <c r="A74" s="1">
        <v>24108</v>
      </c>
      <c r="B74" s="1" t="str">
        <f t="shared" si="1"/>
        <v>1966M1</v>
      </c>
      <c r="C74">
        <v>1.9181600000000001</v>
      </c>
      <c r="D74">
        <v>1.22699</v>
      </c>
    </row>
    <row r="75" spans="1:4" x14ac:dyDescent="0.25">
      <c r="A75" s="1">
        <v>24139</v>
      </c>
      <c r="B75" s="1" t="str">
        <f t="shared" si="1"/>
        <v>1966M2</v>
      </c>
      <c r="C75">
        <v>2.5575399999999999</v>
      </c>
      <c r="D75">
        <v>1.5337400000000001</v>
      </c>
    </row>
    <row r="76" spans="1:4" x14ac:dyDescent="0.25">
      <c r="A76" s="1">
        <v>24167</v>
      </c>
      <c r="B76" s="1" t="str">
        <f t="shared" si="1"/>
        <v>1966M3</v>
      </c>
      <c r="C76">
        <v>2.7786599999999999</v>
      </c>
      <c r="D76">
        <v>1.5337400000000001</v>
      </c>
    </row>
    <row r="77" spans="1:4" x14ac:dyDescent="0.25">
      <c r="A77" s="1">
        <v>24198</v>
      </c>
      <c r="B77" s="1" t="str">
        <f t="shared" si="1"/>
        <v>1966M4</v>
      </c>
      <c r="C77">
        <v>2.8680699999999999</v>
      </c>
      <c r="D77">
        <v>1.8348599999999999</v>
      </c>
    </row>
    <row r="78" spans="1:4" x14ac:dyDescent="0.25">
      <c r="A78" s="1">
        <v>24228</v>
      </c>
      <c r="B78" s="1" t="str">
        <f t="shared" si="1"/>
        <v>1966M5</v>
      </c>
      <c r="C78">
        <v>2.7636599999999998</v>
      </c>
      <c r="D78">
        <v>2.1406700000000001</v>
      </c>
    </row>
    <row r="79" spans="1:4" x14ac:dyDescent="0.25">
      <c r="A79" s="1">
        <v>24259</v>
      </c>
      <c r="B79" s="1" t="str">
        <f t="shared" si="1"/>
        <v>1966M6</v>
      </c>
      <c r="C79">
        <v>2.43594</v>
      </c>
      <c r="D79">
        <v>2.4464800000000002</v>
      </c>
    </row>
    <row r="80" spans="1:4" x14ac:dyDescent="0.25">
      <c r="A80" s="1">
        <v>24289</v>
      </c>
      <c r="B80" s="1" t="str">
        <f t="shared" si="1"/>
        <v>1966M7</v>
      </c>
      <c r="C80">
        <v>2.7549100000000002</v>
      </c>
      <c r="D80">
        <v>2.7522899999999999</v>
      </c>
    </row>
    <row r="81" spans="1:4" x14ac:dyDescent="0.25">
      <c r="A81" s="1">
        <v>24320</v>
      </c>
      <c r="B81" s="1" t="str">
        <f t="shared" si="1"/>
        <v>1966M8</v>
      </c>
      <c r="C81">
        <v>3.4865300000000001</v>
      </c>
      <c r="D81">
        <v>3.0581</v>
      </c>
    </row>
    <row r="82" spans="1:4" x14ac:dyDescent="0.25">
      <c r="A82" s="1">
        <v>24351</v>
      </c>
      <c r="B82" s="1" t="str">
        <f t="shared" si="1"/>
        <v>1966M9</v>
      </c>
      <c r="C82">
        <v>3.57369</v>
      </c>
      <c r="D82">
        <v>3.0487799999999998</v>
      </c>
    </row>
    <row r="83" spans="1:4" x14ac:dyDescent="0.25">
      <c r="A83" s="1">
        <v>24381</v>
      </c>
      <c r="B83" s="1" t="str">
        <f t="shared" si="1"/>
        <v>1966M10</v>
      </c>
      <c r="C83">
        <v>3.7914699999999999</v>
      </c>
      <c r="D83">
        <v>3.6585399999999999</v>
      </c>
    </row>
    <row r="84" spans="1:4" x14ac:dyDescent="0.25">
      <c r="A84" s="1">
        <v>24412</v>
      </c>
      <c r="B84" s="1" t="str">
        <f t="shared" si="1"/>
        <v>1966M11</v>
      </c>
      <c r="C84">
        <v>3.5590600000000001</v>
      </c>
      <c r="D84">
        <v>3.3434699999999999</v>
      </c>
    </row>
    <row r="85" spans="1:4" x14ac:dyDescent="0.25">
      <c r="A85" s="1">
        <v>24442</v>
      </c>
      <c r="B85" s="1" t="str">
        <f t="shared" si="1"/>
        <v>1966M12</v>
      </c>
      <c r="C85">
        <v>3.3595000000000002</v>
      </c>
      <c r="D85">
        <v>3.3333300000000001</v>
      </c>
    </row>
    <row r="86" spans="1:4" x14ac:dyDescent="0.25">
      <c r="A86" s="1">
        <v>24473</v>
      </c>
      <c r="B86" s="1" t="str">
        <f t="shared" si="1"/>
        <v>1967M1</v>
      </c>
      <c r="C86">
        <v>3.1995</v>
      </c>
      <c r="D86">
        <v>3.6363599999999998</v>
      </c>
    </row>
    <row r="87" spans="1:4" x14ac:dyDescent="0.25">
      <c r="A87" s="1">
        <v>24504</v>
      </c>
      <c r="B87" s="1" t="str">
        <f t="shared" si="1"/>
        <v>1967M2</v>
      </c>
      <c r="C87">
        <v>2.8678300000000001</v>
      </c>
      <c r="D87">
        <v>3.3232599999999999</v>
      </c>
    </row>
    <row r="88" spans="1:4" x14ac:dyDescent="0.25">
      <c r="A88" s="1">
        <v>24532</v>
      </c>
      <c r="B88" s="1" t="str">
        <f t="shared" si="1"/>
        <v>1967M3</v>
      </c>
      <c r="C88">
        <v>2.5481699999999998</v>
      </c>
      <c r="D88">
        <v>3.6253799999999998</v>
      </c>
    </row>
    <row r="89" spans="1:4" x14ac:dyDescent="0.25">
      <c r="A89" s="1">
        <v>24563</v>
      </c>
      <c r="B89" s="1" t="str">
        <f t="shared" si="1"/>
        <v>1967M4</v>
      </c>
      <c r="C89">
        <v>2.54027</v>
      </c>
      <c r="D89">
        <v>3.3033000000000001</v>
      </c>
    </row>
    <row r="90" spans="1:4" x14ac:dyDescent="0.25">
      <c r="A90" s="1">
        <v>24593</v>
      </c>
      <c r="B90" s="1" t="str">
        <f t="shared" si="1"/>
        <v>1967M5</v>
      </c>
      <c r="C90">
        <v>2.31839</v>
      </c>
      <c r="D90">
        <v>3.2934100000000002</v>
      </c>
    </row>
    <row r="91" spans="1:4" x14ac:dyDescent="0.25">
      <c r="A91" s="1">
        <v>24624</v>
      </c>
      <c r="B91" s="1" t="str">
        <f t="shared" si="1"/>
        <v>1967M6</v>
      </c>
      <c r="C91">
        <v>2.8412600000000001</v>
      </c>
      <c r="D91">
        <v>3.2835800000000002</v>
      </c>
    </row>
    <row r="92" spans="1:4" x14ac:dyDescent="0.25">
      <c r="A92" s="1">
        <v>24654</v>
      </c>
      <c r="B92" s="1" t="str">
        <f t="shared" si="1"/>
        <v>1967M7</v>
      </c>
      <c r="C92">
        <v>2.9275799999999998</v>
      </c>
      <c r="D92">
        <v>3.2738100000000001</v>
      </c>
    </row>
    <row r="93" spans="1:4" x14ac:dyDescent="0.25">
      <c r="A93" s="1">
        <v>24685</v>
      </c>
      <c r="B93" s="1" t="str">
        <f t="shared" si="1"/>
        <v>1967M8</v>
      </c>
      <c r="C93">
        <v>2.60337</v>
      </c>
      <c r="D93">
        <v>3.5608300000000002</v>
      </c>
    </row>
    <row r="94" spans="1:4" x14ac:dyDescent="0.25">
      <c r="A94" s="1">
        <v>24716</v>
      </c>
      <c r="B94" s="1" t="str">
        <f t="shared" si="1"/>
        <v>1967M9</v>
      </c>
      <c r="C94">
        <v>2.5954199999999998</v>
      </c>
      <c r="D94">
        <v>3.5503</v>
      </c>
    </row>
    <row r="95" spans="1:4" x14ac:dyDescent="0.25">
      <c r="A95" s="1">
        <v>24746</v>
      </c>
      <c r="B95" s="1" t="str">
        <f t="shared" si="1"/>
        <v>1967M10</v>
      </c>
      <c r="C95">
        <v>2.58752</v>
      </c>
      <c r="D95">
        <v>3.23529</v>
      </c>
    </row>
    <row r="96" spans="1:4" x14ac:dyDescent="0.25">
      <c r="A96" s="1">
        <v>24777</v>
      </c>
      <c r="B96" s="1" t="str">
        <f t="shared" si="1"/>
        <v>1967M11</v>
      </c>
      <c r="C96">
        <v>3.1021899999999998</v>
      </c>
      <c r="D96">
        <v>3.5294099999999999</v>
      </c>
    </row>
    <row r="97" spans="1:4" x14ac:dyDescent="0.25">
      <c r="A97" s="1">
        <v>24807</v>
      </c>
      <c r="B97" s="1" t="str">
        <f t="shared" si="1"/>
        <v>1967M12</v>
      </c>
      <c r="C97">
        <v>3.2806799999999998</v>
      </c>
      <c r="D97">
        <v>3.8123200000000002</v>
      </c>
    </row>
    <row r="98" spans="1:4" x14ac:dyDescent="0.25">
      <c r="A98" s="1">
        <v>24838</v>
      </c>
      <c r="B98" s="1" t="str">
        <f t="shared" si="1"/>
        <v>1968M1</v>
      </c>
      <c r="C98">
        <v>3.6474199999999999</v>
      </c>
      <c r="D98">
        <v>3.8011699999999999</v>
      </c>
    </row>
    <row r="99" spans="1:4" x14ac:dyDescent="0.25">
      <c r="A99" s="1">
        <v>24869</v>
      </c>
      <c r="B99" s="1" t="str">
        <f t="shared" si="1"/>
        <v>1968M2</v>
      </c>
      <c r="C99">
        <v>3.6363599999999998</v>
      </c>
      <c r="D99">
        <v>4.3859599999999999</v>
      </c>
    </row>
    <row r="100" spans="1:4" x14ac:dyDescent="0.25">
      <c r="A100" s="1">
        <v>24898</v>
      </c>
      <c r="B100" s="1" t="str">
        <f t="shared" si="1"/>
        <v>1968M3</v>
      </c>
      <c r="C100">
        <v>3.9393899999999999</v>
      </c>
      <c r="D100">
        <v>4.3731799999999996</v>
      </c>
    </row>
    <row r="101" spans="1:4" x14ac:dyDescent="0.25">
      <c r="A101" s="1">
        <v>24929</v>
      </c>
      <c r="B101" s="1" t="str">
        <f t="shared" si="1"/>
        <v>1968M4</v>
      </c>
      <c r="C101">
        <v>3.9274900000000001</v>
      </c>
      <c r="D101">
        <v>4.3604700000000003</v>
      </c>
    </row>
    <row r="102" spans="1:4" x14ac:dyDescent="0.25">
      <c r="A102" s="1">
        <v>24959</v>
      </c>
      <c r="B102" s="1" t="str">
        <f t="shared" si="1"/>
        <v>1968M5</v>
      </c>
      <c r="C102">
        <v>4.2296100000000001</v>
      </c>
      <c r="D102">
        <v>4.3478300000000001</v>
      </c>
    </row>
    <row r="103" spans="1:4" x14ac:dyDescent="0.25">
      <c r="A103" s="1">
        <v>24990</v>
      </c>
      <c r="B103" s="1" t="str">
        <f t="shared" si="1"/>
        <v>1968M6</v>
      </c>
      <c r="C103">
        <v>4.2042000000000002</v>
      </c>
      <c r="D103">
        <v>4.6242799999999997</v>
      </c>
    </row>
    <row r="104" spans="1:4" x14ac:dyDescent="0.25">
      <c r="A104" s="1">
        <v>25020</v>
      </c>
      <c r="B104" s="1" t="str">
        <f t="shared" si="1"/>
        <v>1968M7</v>
      </c>
      <c r="C104">
        <v>4.4910199999999998</v>
      </c>
      <c r="D104">
        <v>4.8991400000000001</v>
      </c>
    </row>
    <row r="105" spans="1:4" x14ac:dyDescent="0.25">
      <c r="A105" s="1">
        <v>25051</v>
      </c>
      <c r="B105" s="1" t="str">
        <f t="shared" si="1"/>
        <v>1968M8</v>
      </c>
      <c r="C105">
        <v>4.4776100000000003</v>
      </c>
      <c r="D105">
        <v>4.58453</v>
      </c>
    </row>
    <row r="106" spans="1:4" x14ac:dyDescent="0.25">
      <c r="A106" s="1">
        <v>25082</v>
      </c>
      <c r="B106" s="1" t="str">
        <f t="shared" si="1"/>
        <v>1968M9</v>
      </c>
      <c r="C106">
        <v>4.4642900000000001</v>
      </c>
      <c r="D106">
        <v>4.8571400000000002</v>
      </c>
    </row>
    <row r="107" spans="1:4" x14ac:dyDescent="0.25">
      <c r="A107" s="1">
        <v>25112</v>
      </c>
      <c r="B107" s="1" t="str">
        <f t="shared" si="1"/>
        <v>1968M10</v>
      </c>
      <c r="C107">
        <v>4.74777</v>
      </c>
      <c r="D107">
        <v>5.1282100000000002</v>
      </c>
    </row>
    <row r="108" spans="1:4" x14ac:dyDescent="0.25">
      <c r="A108" s="1">
        <v>25143</v>
      </c>
      <c r="B108" s="1" t="str">
        <f t="shared" si="1"/>
        <v>1968M11</v>
      </c>
      <c r="C108">
        <v>4.4247800000000002</v>
      </c>
      <c r="D108">
        <v>5.3977300000000001</v>
      </c>
    </row>
    <row r="109" spans="1:4" x14ac:dyDescent="0.25">
      <c r="A109" s="1">
        <v>25173</v>
      </c>
      <c r="B109" s="1" t="str">
        <f t="shared" si="1"/>
        <v>1968M12</v>
      </c>
      <c r="C109">
        <v>4.7058799999999996</v>
      </c>
      <c r="D109">
        <v>5.0847499999999997</v>
      </c>
    </row>
    <row r="110" spans="1:4" x14ac:dyDescent="0.25">
      <c r="A110" s="1">
        <v>25204</v>
      </c>
      <c r="B110" s="1" t="str">
        <f t="shared" si="1"/>
        <v>1969M1</v>
      </c>
      <c r="C110">
        <v>4.6920799999999998</v>
      </c>
      <c r="D110">
        <v>5.0704200000000004</v>
      </c>
    </row>
    <row r="111" spans="1:4" x14ac:dyDescent="0.25">
      <c r="A111" s="1">
        <v>25235</v>
      </c>
      <c r="B111" s="1" t="str">
        <f t="shared" si="1"/>
        <v>1969M2</v>
      </c>
      <c r="C111">
        <v>4.6783599999999996</v>
      </c>
      <c r="D111">
        <v>5.3221299999999996</v>
      </c>
    </row>
    <row r="112" spans="1:4" x14ac:dyDescent="0.25">
      <c r="A112" s="1">
        <v>25263</v>
      </c>
      <c r="B112" s="1" t="str">
        <f t="shared" si="1"/>
        <v>1969M3</v>
      </c>
      <c r="C112">
        <v>5.2478100000000003</v>
      </c>
      <c r="D112">
        <v>5.5865900000000002</v>
      </c>
    </row>
    <row r="113" spans="1:4" x14ac:dyDescent="0.25">
      <c r="A113" s="1">
        <v>25294</v>
      </c>
      <c r="B113" s="1" t="str">
        <f t="shared" si="1"/>
        <v>1969M4</v>
      </c>
      <c r="C113">
        <v>5.5232599999999996</v>
      </c>
      <c r="D113">
        <v>6.1281299999999996</v>
      </c>
    </row>
    <row r="114" spans="1:4" x14ac:dyDescent="0.25">
      <c r="A114" s="1">
        <v>25324</v>
      </c>
      <c r="B114" s="1" t="str">
        <f t="shared" si="1"/>
        <v>1969M5</v>
      </c>
      <c r="C114">
        <v>5.50725</v>
      </c>
      <c r="D114">
        <v>5.8333300000000001</v>
      </c>
    </row>
    <row r="115" spans="1:4" x14ac:dyDescent="0.25">
      <c r="A115" s="1">
        <v>25355</v>
      </c>
      <c r="B115" s="1" t="str">
        <f t="shared" si="1"/>
        <v>1969M6</v>
      </c>
      <c r="C115">
        <v>5.4755000000000003</v>
      </c>
      <c r="D115">
        <v>5.8010999999999999</v>
      </c>
    </row>
    <row r="116" spans="1:4" x14ac:dyDescent="0.25">
      <c r="A116" s="1">
        <v>25385</v>
      </c>
      <c r="B116" s="1" t="str">
        <f t="shared" si="1"/>
        <v>1969M7</v>
      </c>
      <c r="C116">
        <v>5.4441300000000004</v>
      </c>
      <c r="D116">
        <v>5.7692300000000003</v>
      </c>
    </row>
    <row r="117" spans="1:4" x14ac:dyDescent="0.25">
      <c r="A117" s="1">
        <v>25416</v>
      </c>
      <c r="B117" s="1" t="str">
        <f t="shared" si="1"/>
        <v>1969M8</v>
      </c>
      <c r="C117">
        <v>5.4285699999999997</v>
      </c>
      <c r="D117">
        <v>6.0274000000000001</v>
      </c>
    </row>
    <row r="118" spans="1:4" x14ac:dyDescent="0.25">
      <c r="A118" s="1">
        <v>25447</v>
      </c>
      <c r="B118" s="1" t="str">
        <f t="shared" si="1"/>
        <v>1969M9</v>
      </c>
      <c r="C118">
        <v>5.69801</v>
      </c>
      <c r="D118">
        <v>5.9945500000000003</v>
      </c>
    </row>
    <row r="119" spans="1:4" x14ac:dyDescent="0.25">
      <c r="A119" s="1">
        <v>25477</v>
      </c>
      <c r="B119" s="1" t="str">
        <f t="shared" si="1"/>
        <v>1969M10</v>
      </c>
      <c r="C119">
        <v>5.6657200000000003</v>
      </c>
      <c r="D119">
        <v>5.9620600000000001</v>
      </c>
    </row>
    <row r="120" spans="1:4" x14ac:dyDescent="0.25">
      <c r="A120" s="1">
        <v>25508</v>
      </c>
      <c r="B120" s="1" t="str">
        <f t="shared" si="1"/>
        <v>1969M11</v>
      </c>
      <c r="C120">
        <v>5.9321999999999999</v>
      </c>
      <c r="D120">
        <v>5.66038</v>
      </c>
    </row>
    <row r="121" spans="1:4" x14ac:dyDescent="0.25">
      <c r="A121" s="1">
        <v>25538</v>
      </c>
      <c r="B121" s="1" t="str">
        <f t="shared" si="1"/>
        <v>1969M12</v>
      </c>
      <c r="C121">
        <v>5.8988800000000001</v>
      </c>
      <c r="D121">
        <v>5.9139799999999996</v>
      </c>
    </row>
    <row r="122" spans="1:4" x14ac:dyDescent="0.25">
      <c r="A122" s="1">
        <v>25569</v>
      </c>
      <c r="B122" s="1" t="str">
        <f t="shared" si="1"/>
        <v>1970M1</v>
      </c>
      <c r="C122">
        <v>6.1624600000000003</v>
      </c>
      <c r="D122">
        <v>6.16622</v>
      </c>
    </row>
    <row r="123" spans="1:4" x14ac:dyDescent="0.25">
      <c r="A123" s="1">
        <v>25600</v>
      </c>
      <c r="B123" s="1" t="str">
        <f t="shared" si="1"/>
        <v>1970M2</v>
      </c>
      <c r="C123">
        <v>6.4245799999999997</v>
      </c>
      <c r="D123">
        <v>5.8510600000000004</v>
      </c>
    </row>
    <row r="124" spans="1:4" x14ac:dyDescent="0.25">
      <c r="A124" s="1">
        <v>25628</v>
      </c>
      <c r="B124" s="1" t="str">
        <f t="shared" si="1"/>
        <v>1970M3</v>
      </c>
      <c r="C124">
        <v>6.0941799999999997</v>
      </c>
      <c r="D124">
        <v>6.0846600000000004</v>
      </c>
    </row>
    <row r="125" spans="1:4" x14ac:dyDescent="0.25">
      <c r="A125" s="1">
        <v>25659</v>
      </c>
      <c r="B125" s="1" t="str">
        <f t="shared" si="1"/>
        <v>1970M4</v>
      </c>
      <c r="C125">
        <v>6.0606099999999996</v>
      </c>
      <c r="D125">
        <v>6.0367499999999996</v>
      </c>
    </row>
    <row r="126" spans="1:4" x14ac:dyDescent="0.25">
      <c r="A126" s="1">
        <v>25689</v>
      </c>
      <c r="B126" s="1" t="str">
        <f t="shared" si="1"/>
        <v>1970M5</v>
      </c>
      <c r="C126">
        <v>6.0439600000000002</v>
      </c>
      <c r="D126">
        <v>6.2992100000000004</v>
      </c>
    </row>
    <row r="127" spans="1:4" x14ac:dyDescent="0.25">
      <c r="A127" s="1">
        <v>25720</v>
      </c>
      <c r="B127" s="1" t="str">
        <f t="shared" si="1"/>
        <v>1970M6</v>
      </c>
      <c r="C127">
        <v>6.0109300000000001</v>
      </c>
      <c r="D127">
        <v>6.5274200000000002</v>
      </c>
    </row>
    <row r="128" spans="1:4" x14ac:dyDescent="0.25">
      <c r="A128" s="1">
        <v>25750</v>
      </c>
      <c r="B128" s="1" t="str">
        <f t="shared" si="1"/>
        <v>1970M7</v>
      </c>
      <c r="C128">
        <v>5.7065200000000003</v>
      </c>
      <c r="D128">
        <v>6.2337699999999998</v>
      </c>
    </row>
    <row r="129" spans="1:4" x14ac:dyDescent="0.25">
      <c r="A129" s="1">
        <v>25781</v>
      </c>
      <c r="B129" s="1" t="str">
        <f t="shared" si="1"/>
        <v>1970M8</v>
      </c>
      <c r="C129">
        <v>5.6910600000000002</v>
      </c>
      <c r="D129">
        <v>6.2015500000000001</v>
      </c>
    </row>
    <row r="130" spans="1:4" x14ac:dyDescent="0.25">
      <c r="A130" s="1">
        <v>25812</v>
      </c>
      <c r="B130" s="1" t="str">
        <f t="shared" si="1"/>
        <v>1970M9</v>
      </c>
      <c r="C130">
        <v>5.66038</v>
      </c>
      <c r="D130">
        <v>6.16967</v>
      </c>
    </row>
    <row r="131" spans="1:4" x14ac:dyDescent="0.25">
      <c r="A131" s="1">
        <v>25842</v>
      </c>
      <c r="B131" s="1" t="str">
        <f t="shared" ref="B131:B194" si="2">YEAR(A131)&amp;"M"&amp;MONTH(A131)</f>
        <v>1970M10</v>
      </c>
      <c r="C131">
        <v>5.6300299999999996</v>
      </c>
      <c r="D131">
        <v>6.1381100000000002</v>
      </c>
    </row>
    <row r="132" spans="1:4" x14ac:dyDescent="0.25">
      <c r="A132" s="1">
        <v>25873</v>
      </c>
      <c r="B132" s="1" t="str">
        <f t="shared" si="2"/>
        <v>1970M11</v>
      </c>
      <c r="C132">
        <v>5.6</v>
      </c>
      <c r="D132">
        <v>6.6326499999999999</v>
      </c>
    </row>
    <row r="133" spans="1:4" x14ac:dyDescent="0.25">
      <c r="A133" s="1">
        <v>25903</v>
      </c>
      <c r="B133" s="1" t="str">
        <f t="shared" si="2"/>
        <v>1970M12</v>
      </c>
      <c r="C133">
        <v>5.57029</v>
      </c>
      <c r="D133">
        <v>6.5989800000000001</v>
      </c>
    </row>
    <row r="134" spans="1:4" x14ac:dyDescent="0.25">
      <c r="A134" s="1">
        <v>25934</v>
      </c>
      <c r="B134" s="1" t="str">
        <f t="shared" si="2"/>
        <v>1971M1</v>
      </c>
      <c r="C134">
        <v>5.2770400000000004</v>
      </c>
      <c r="D134">
        <v>6.3131300000000001</v>
      </c>
    </row>
    <row r="135" spans="1:4" x14ac:dyDescent="0.25">
      <c r="A135" s="1">
        <v>25965</v>
      </c>
      <c r="B135" s="1" t="str">
        <f t="shared" si="2"/>
        <v>1971M2</v>
      </c>
      <c r="C135">
        <v>4.7244099999999998</v>
      </c>
      <c r="D135">
        <v>6.0301499999999999</v>
      </c>
    </row>
    <row r="136" spans="1:4" x14ac:dyDescent="0.25">
      <c r="A136" s="1">
        <v>25993</v>
      </c>
      <c r="B136" s="1" t="str">
        <f t="shared" si="2"/>
        <v>1971M3</v>
      </c>
      <c r="C136">
        <v>4.4386400000000004</v>
      </c>
      <c r="D136">
        <v>5.23691</v>
      </c>
    </row>
    <row r="137" spans="1:4" x14ac:dyDescent="0.25">
      <c r="A137" s="1">
        <v>26024</v>
      </c>
      <c r="B137" s="1" t="str">
        <f t="shared" si="2"/>
        <v>1971M4</v>
      </c>
      <c r="C137">
        <v>4.1558400000000004</v>
      </c>
      <c r="D137">
        <v>4.9504999999999999</v>
      </c>
    </row>
    <row r="138" spans="1:4" x14ac:dyDescent="0.25">
      <c r="A138" s="1">
        <v>26054</v>
      </c>
      <c r="B138" s="1" t="str">
        <f t="shared" si="2"/>
        <v>1971M5</v>
      </c>
      <c r="C138">
        <v>4.4041499999999996</v>
      </c>
      <c r="D138">
        <v>5.1851900000000004</v>
      </c>
    </row>
    <row r="139" spans="1:4" x14ac:dyDescent="0.25">
      <c r="A139" s="1">
        <v>26085</v>
      </c>
      <c r="B139" s="1" t="str">
        <f t="shared" si="2"/>
        <v>1971M6</v>
      </c>
      <c r="C139">
        <v>4.3814399999999996</v>
      </c>
      <c r="D139">
        <v>4.9019599999999999</v>
      </c>
    </row>
    <row r="140" spans="1:4" x14ac:dyDescent="0.25">
      <c r="A140" s="1">
        <v>26115</v>
      </c>
      <c r="B140" s="1" t="str">
        <f t="shared" si="2"/>
        <v>1971M7</v>
      </c>
      <c r="C140">
        <v>4.3701800000000004</v>
      </c>
      <c r="D140">
        <v>4.8899800000000004</v>
      </c>
    </row>
    <row r="141" spans="1:4" x14ac:dyDescent="0.25">
      <c r="A141" s="1">
        <v>26146</v>
      </c>
      <c r="B141" s="1" t="str">
        <f t="shared" si="2"/>
        <v>1971M8</v>
      </c>
      <c r="C141">
        <v>4.3589700000000002</v>
      </c>
      <c r="D141">
        <v>4.6228699999999998</v>
      </c>
    </row>
    <row r="142" spans="1:4" x14ac:dyDescent="0.25">
      <c r="A142" s="1">
        <v>26177</v>
      </c>
      <c r="B142" s="1" t="str">
        <f t="shared" si="2"/>
        <v>1971M9</v>
      </c>
      <c r="C142">
        <v>4.0816299999999996</v>
      </c>
      <c r="D142">
        <v>4.1162200000000002</v>
      </c>
    </row>
    <row r="143" spans="1:4" x14ac:dyDescent="0.25">
      <c r="A143" s="1">
        <v>26207</v>
      </c>
      <c r="B143" s="1" t="str">
        <f t="shared" si="2"/>
        <v>1971M10</v>
      </c>
      <c r="C143">
        <v>3.8071100000000002</v>
      </c>
      <c r="D143">
        <v>3.8554200000000001</v>
      </c>
    </row>
    <row r="144" spans="1:4" x14ac:dyDescent="0.25">
      <c r="A144" s="1">
        <v>26238</v>
      </c>
      <c r="B144" s="1" t="str">
        <f t="shared" si="2"/>
        <v>1971M11</v>
      </c>
      <c r="C144">
        <v>3.5353500000000002</v>
      </c>
      <c r="D144">
        <v>3.3492799999999998</v>
      </c>
    </row>
    <row r="145" spans="1:4" x14ac:dyDescent="0.25">
      <c r="A145" s="1">
        <v>26268</v>
      </c>
      <c r="B145" s="1" t="str">
        <f t="shared" si="2"/>
        <v>1971M12</v>
      </c>
      <c r="C145">
        <v>3.26633</v>
      </c>
      <c r="D145">
        <v>3.09524</v>
      </c>
    </row>
    <row r="146" spans="1:4" x14ac:dyDescent="0.25">
      <c r="A146" s="1">
        <v>26299</v>
      </c>
      <c r="B146" s="1" t="str">
        <f t="shared" si="2"/>
        <v>1972M1</v>
      </c>
      <c r="C146">
        <v>3.2581500000000001</v>
      </c>
      <c r="D146">
        <v>3.3254199999999998</v>
      </c>
    </row>
    <row r="147" spans="1:4" x14ac:dyDescent="0.25">
      <c r="A147" s="1">
        <v>26330</v>
      </c>
      <c r="B147" s="1" t="str">
        <f t="shared" si="2"/>
        <v>1972M2</v>
      </c>
      <c r="C147">
        <v>3.7593999999999999</v>
      </c>
      <c r="D147">
        <v>3.3175400000000002</v>
      </c>
    </row>
    <row r="148" spans="1:4" x14ac:dyDescent="0.25">
      <c r="A148" s="1">
        <v>26359</v>
      </c>
      <c r="B148" s="1" t="str">
        <f t="shared" si="2"/>
        <v>1972M3</v>
      </c>
      <c r="C148">
        <v>3.5</v>
      </c>
      <c r="D148">
        <v>3.3175400000000002</v>
      </c>
    </row>
    <row r="149" spans="1:4" x14ac:dyDescent="0.25">
      <c r="A149" s="1">
        <v>26390</v>
      </c>
      <c r="B149" s="1" t="str">
        <f t="shared" si="2"/>
        <v>1972M4</v>
      </c>
      <c r="C149">
        <v>3.4912700000000001</v>
      </c>
      <c r="D149">
        <v>3.3018900000000002</v>
      </c>
    </row>
    <row r="150" spans="1:4" x14ac:dyDescent="0.25">
      <c r="A150" s="1">
        <v>26420</v>
      </c>
      <c r="B150" s="1" t="str">
        <f t="shared" si="2"/>
        <v>1972M5</v>
      </c>
      <c r="C150">
        <v>3.2258100000000001</v>
      </c>
      <c r="D150">
        <v>3.0516399999999999</v>
      </c>
    </row>
    <row r="151" spans="1:4" x14ac:dyDescent="0.25">
      <c r="A151" s="1">
        <v>26451</v>
      </c>
      <c r="B151" s="1" t="str">
        <f t="shared" si="2"/>
        <v>1972M6</v>
      </c>
      <c r="C151">
        <v>2.9629599999999998</v>
      </c>
      <c r="D151">
        <v>2.8037399999999999</v>
      </c>
    </row>
    <row r="152" spans="1:4" x14ac:dyDescent="0.25">
      <c r="A152" s="1">
        <v>26481</v>
      </c>
      <c r="B152" s="1" t="str">
        <f t="shared" si="2"/>
        <v>1972M7</v>
      </c>
      <c r="C152">
        <v>2.95567</v>
      </c>
      <c r="D152">
        <v>2.7972000000000001</v>
      </c>
    </row>
    <row r="153" spans="1:4" x14ac:dyDescent="0.25">
      <c r="A153" s="1">
        <v>26512</v>
      </c>
      <c r="B153" s="1" t="str">
        <f t="shared" si="2"/>
        <v>1972M8</v>
      </c>
      <c r="C153">
        <v>2.9483999999999999</v>
      </c>
      <c r="D153">
        <v>3.0232600000000001</v>
      </c>
    </row>
    <row r="154" spans="1:4" x14ac:dyDescent="0.25">
      <c r="A154" s="1">
        <v>26543</v>
      </c>
      <c r="B154" s="1" t="str">
        <f t="shared" si="2"/>
        <v>1972M9</v>
      </c>
      <c r="C154">
        <v>3.1862699999999999</v>
      </c>
      <c r="D154">
        <v>3.0232600000000001</v>
      </c>
    </row>
    <row r="155" spans="1:4" x14ac:dyDescent="0.25">
      <c r="A155" s="1">
        <v>26573</v>
      </c>
      <c r="B155" s="1" t="str">
        <f t="shared" si="2"/>
        <v>1972M10</v>
      </c>
      <c r="C155">
        <v>3.17848</v>
      </c>
      <c r="D155">
        <v>3.0162399999999998</v>
      </c>
    </row>
    <row r="156" spans="1:4" x14ac:dyDescent="0.25">
      <c r="A156" s="1">
        <v>26604</v>
      </c>
      <c r="B156" s="1" t="str">
        <f t="shared" si="2"/>
        <v>1972M11</v>
      </c>
      <c r="C156">
        <v>3.4146299999999998</v>
      </c>
      <c r="D156">
        <v>2.7777799999999999</v>
      </c>
    </row>
    <row r="157" spans="1:4" x14ac:dyDescent="0.25">
      <c r="A157" s="1">
        <v>26634</v>
      </c>
      <c r="B157" s="1" t="str">
        <f t="shared" si="2"/>
        <v>1972M12</v>
      </c>
      <c r="C157">
        <v>3.4063300000000001</v>
      </c>
      <c r="D157">
        <v>3.00231</v>
      </c>
    </row>
    <row r="158" spans="1:4" x14ac:dyDescent="0.25">
      <c r="A158" s="1">
        <v>26665</v>
      </c>
      <c r="B158" s="1" t="str">
        <f t="shared" si="2"/>
        <v>1973M1</v>
      </c>
      <c r="C158">
        <v>3.6407799999999999</v>
      </c>
      <c r="D158">
        <v>2.52874</v>
      </c>
    </row>
    <row r="159" spans="1:4" x14ac:dyDescent="0.25">
      <c r="A159" s="1">
        <v>26696</v>
      </c>
      <c r="B159" s="1" t="str">
        <f t="shared" si="2"/>
        <v>1973M2</v>
      </c>
      <c r="C159">
        <v>3.8647300000000002</v>
      </c>
      <c r="D159">
        <v>2.7522899999999999</v>
      </c>
    </row>
    <row r="160" spans="1:4" x14ac:dyDescent="0.25">
      <c r="A160" s="1">
        <v>26724</v>
      </c>
      <c r="B160" s="1" t="str">
        <f t="shared" si="2"/>
        <v>1973M3</v>
      </c>
      <c r="C160">
        <v>4.8309199999999999</v>
      </c>
      <c r="D160">
        <v>3.2110099999999999</v>
      </c>
    </row>
    <row r="161" spans="1:4" x14ac:dyDescent="0.25">
      <c r="A161" s="1">
        <v>26755</v>
      </c>
      <c r="B161" s="1" t="str">
        <f t="shared" si="2"/>
        <v>1973M4</v>
      </c>
      <c r="C161">
        <v>5.3011999999999997</v>
      </c>
      <c r="D161">
        <v>2.9680399999999998</v>
      </c>
    </row>
    <row r="162" spans="1:4" x14ac:dyDescent="0.25">
      <c r="A162" s="1">
        <v>26785</v>
      </c>
      <c r="B162" s="1" t="str">
        <f t="shared" si="2"/>
        <v>1973M5</v>
      </c>
      <c r="C162">
        <v>5.5288500000000003</v>
      </c>
      <c r="D162">
        <v>3.1890700000000001</v>
      </c>
    </row>
    <row r="163" spans="1:4" x14ac:dyDescent="0.25">
      <c r="A163" s="1">
        <v>26816</v>
      </c>
      <c r="B163" s="1" t="str">
        <f t="shared" si="2"/>
        <v>1973M6</v>
      </c>
      <c r="C163">
        <v>5.9951999999999996</v>
      </c>
      <c r="D163">
        <v>3.1818200000000001</v>
      </c>
    </row>
    <row r="164" spans="1:4" x14ac:dyDescent="0.25">
      <c r="A164" s="1">
        <v>26846</v>
      </c>
      <c r="B164" s="1" t="str">
        <f t="shared" si="2"/>
        <v>1973M7</v>
      </c>
      <c r="C164">
        <v>5.7416299999999998</v>
      </c>
      <c r="D164">
        <v>3.1745999999999999</v>
      </c>
    </row>
    <row r="165" spans="1:4" x14ac:dyDescent="0.25">
      <c r="A165" s="1">
        <v>26877</v>
      </c>
      <c r="B165" s="1" t="str">
        <f t="shared" si="2"/>
        <v>1973M8</v>
      </c>
      <c r="C165">
        <v>7.3985700000000003</v>
      </c>
      <c r="D165">
        <v>3.1602700000000001</v>
      </c>
    </row>
    <row r="166" spans="1:4" x14ac:dyDescent="0.25">
      <c r="A166" s="1">
        <v>26908</v>
      </c>
      <c r="B166" s="1" t="str">
        <f t="shared" si="2"/>
        <v>1973M9</v>
      </c>
      <c r="C166">
        <v>7.3634199999999996</v>
      </c>
      <c r="D166">
        <v>3.8374700000000002</v>
      </c>
    </row>
    <row r="167" spans="1:4" x14ac:dyDescent="0.25">
      <c r="A167" s="1">
        <v>26938</v>
      </c>
      <c r="B167" s="1" t="str">
        <f t="shared" si="2"/>
        <v>1973M10</v>
      </c>
      <c r="C167">
        <v>8.05687</v>
      </c>
      <c r="D167">
        <v>4.27928</v>
      </c>
    </row>
    <row r="168" spans="1:4" x14ac:dyDescent="0.25">
      <c r="A168" s="1">
        <v>26969</v>
      </c>
      <c r="B168" s="1" t="str">
        <f t="shared" si="2"/>
        <v>1973M11</v>
      </c>
      <c r="C168">
        <v>8.2547200000000007</v>
      </c>
      <c r="D168">
        <v>4.72973</v>
      </c>
    </row>
    <row r="169" spans="1:4" x14ac:dyDescent="0.25">
      <c r="A169" s="1">
        <v>26999</v>
      </c>
      <c r="B169" s="1" t="str">
        <f t="shared" si="2"/>
        <v>1973M12</v>
      </c>
      <c r="C169">
        <v>8.9411799999999992</v>
      </c>
      <c r="D169">
        <v>4.70852</v>
      </c>
    </row>
    <row r="170" spans="1:4" x14ac:dyDescent="0.25">
      <c r="A170" s="1">
        <v>27030</v>
      </c>
      <c r="B170" s="1" t="str">
        <f t="shared" si="2"/>
        <v>1974M1</v>
      </c>
      <c r="C170">
        <v>9.6018699999999999</v>
      </c>
      <c r="D170">
        <v>5.1569500000000001</v>
      </c>
    </row>
    <row r="171" spans="1:4" x14ac:dyDescent="0.25">
      <c r="A171" s="1">
        <v>27061</v>
      </c>
      <c r="B171" s="1" t="str">
        <f t="shared" si="2"/>
        <v>1974M2</v>
      </c>
      <c r="C171">
        <v>10</v>
      </c>
      <c r="D171">
        <v>5.3571400000000002</v>
      </c>
    </row>
    <row r="172" spans="1:4" x14ac:dyDescent="0.25">
      <c r="A172" s="1">
        <v>27089</v>
      </c>
      <c r="B172" s="1" t="str">
        <f t="shared" si="2"/>
        <v>1974M3</v>
      </c>
      <c r="C172">
        <v>10.138249999999999</v>
      </c>
      <c r="D172">
        <v>5.7777799999999999</v>
      </c>
    </row>
    <row r="173" spans="1:4" x14ac:dyDescent="0.25">
      <c r="A173" s="1">
        <v>27120</v>
      </c>
      <c r="B173" s="1" t="str">
        <f t="shared" si="2"/>
        <v>1974M4</v>
      </c>
      <c r="C173">
        <v>10.06865</v>
      </c>
      <c r="D173">
        <v>6.2084299999999999</v>
      </c>
    </row>
    <row r="174" spans="1:4" x14ac:dyDescent="0.25">
      <c r="A174" s="1">
        <v>27150</v>
      </c>
      <c r="B174" s="1" t="str">
        <f t="shared" si="2"/>
        <v>1974M5</v>
      </c>
      <c r="C174">
        <v>10.706149999999999</v>
      </c>
      <c r="D174">
        <v>7.0640200000000002</v>
      </c>
    </row>
    <row r="175" spans="1:4" x14ac:dyDescent="0.25">
      <c r="A175" s="1">
        <v>27181</v>
      </c>
      <c r="B175" s="1" t="str">
        <f t="shared" si="2"/>
        <v>1974M6</v>
      </c>
      <c r="C175">
        <v>10.859730000000001</v>
      </c>
      <c r="D175">
        <v>7.9295200000000001</v>
      </c>
    </row>
    <row r="176" spans="1:4" x14ac:dyDescent="0.25">
      <c r="A176" s="1">
        <v>27211</v>
      </c>
      <c r="B176" s="1" t="str">
        <f t="shared" si="2"/>
        <v>1974M7</v>
      </c>
      <c r="C176">
        <v>11.538460000000001</v>
      </c>
      <c r="D176">
        <v>8.7912099999999995</v>
      </c>
    </row>
    <row r="177" spans="1:4" x14ac:dyDescent="0.25">
      <c r="A177" s="1">
        <v>27242</v>
      </c>
      <c r="B177" s="1" t="str">
        <f t="shared" si="2"/>
        <v>1974M8</v>
      </c>
      <c r="C177">
        <v>10.88889</v>
      </c>
      <c r="D177">
        <v>9.8468300000000006</v>
      </c>
    </row>
    <row r="178" spans="1:4" x14ac:dyDescent="0.25">
      <c r="A178" s="1">
        <v>27273</v>
      </c>
      <c r="B178" s="1" t="str">
        <f t="shared" si="2"/>
        <v>1974M9</v>
      </c>
      <c r="C178">
        <v>11.946899999999999</v>
      </c>
      <c r="D178">
        <v>10.21739</v>
      </c>
    </row>
    <row r="179" spans="1:4" x14ac:dyDescent="0.25">
      <c r="A179" s="1">
        <v>27303</v>
      </c>
      <c r="B179" s="1" t="str">
        <f t="shared" si="2"/>
        <v>1974M10</v>
      </c>
      <c r="C179">
        <v>11.84211</v>
      </c>
      <c r="D179">
        <v>10.58315</v>
      </c>
    </row>
    <row r="180" spans="1:4" x14ac:dyDescent="0.25">
      <c r="A180" s="1">
        <v>27334</v>
      </c>
      <c r="B180" s="1" t="str">
        <f t="shared" si="2"/>
        <v>1974M11</v>
      </c>
      <c r="C180">
        <v>12.20044</v>
      </c>
      <c r="D180">
        <v>10.967739999999999</v>
      </c>
    </row>
    <row r="181" spans="1:4" x14ac:dyDescent="0.25">
      <c r="A181" s="1">
        <v>27364</v>
      </c>
      <c r="B181" s="1" t="str">
        <f t="shared" si="2"/>
        <v>1974M12</v>
      </c>
      <c r="C181">
        <v>12.09503</v>
      </c>
      <c r="D181">
        <v>11.34904</v>
      </c>
    </row>
    <row r="182" spans="1:4" x14ac:dyDescent="0.25">
      <c r="A182" s="1">
        <v>27395</v>
      </c>
      <c r="B182" s="1" t="str">
        <f t="shared" si="2"/>
        <v>1975M1</v>
      </c>
      <c r="C182">
        <v>11.752140000000001</v>
      </c>
      <c r="D182">
        <v>11.513859999999999</v>
      </c>
    </row>
    <row r="183" spans="1:4" x14ac:dyDescent="0.25">
      <c r="A183" s="1">
        <v>27426</v>
      </c>
      <c r="B183" s="1" t="str">
        <f t="shared" si="2"/>
        <v>1975M2</v>
      </c>
      <c r="C183">
        <v>11.205069999999999</v>
      </c>
      <c r="D183">
        <v>11.864409999999999</v>
      </c>
    </row>
    <row r="184" spans="1:4" x14ac:dyDescent="0.25">
      <c r="A184" s="1">
        <v>27454</v>
      </c>
      <c r="B184" s="1" t="str">
        <f t="shared" si="2"/>
        <v>1975M3</v>
      </c>
      <c r="C184">
        <v>10.46025</v>
      </c>
      <c r="D184">
        <v>11.34454</v>
      </c>
    </row>
    <row r="185" spans="1:4" x14ac:dyDescent="0.25">
      <c r="A185" s="1">
        <v>27485</v>
      </c>
      <c r="B185" s="1" t="str">
        <f t="shared" si="2"/>
        <v>1975M4</v>
      </c>
      <c r="C185">
        <v>10.187110000000001</v>
      </c>
      <c r="D185">
        <v>11.273490000000001</v>
      </c>
    </row>
    <row r="186" spans="1:4" x14ac:dyDescent="0.25">
      <c r="A186" s="1">
        <v>27515</v>
      </c>
      <c r="B186" s="1" t="str">
        <f t="shared" si="2"/>
        <v>1975M5</v>
      </c>
      <c r="C186">
        <v>9.2592599999999994</v>
      </c>
      <c r="D186">
        <v>10.309279999999999</v>
      </c>
    </row>
    <row r="187" spans="1:4" x14ac:dyDescent="0.25">
      <c r="A187" s="1">
        <v>27546</v>
      </c>
      <c r="B187" s="1" t="str">
        <f t="shared" si="2"/>
        <v>1975M6</v>
      </c>
      <c r="C187">
        <v>9.1836699999999993</v>
      </c>
      <c r="D187">
        <v>9.7959200000000006</v>
      </c>
    </row>
    <row r="188" spans="1:4" x14ac:dyDescent="0.25">
      <c r="A188" s="1">
        <v>27576</v>
      </c>
      <c r="B188" s="1" t="str">
        <f t="shared" si="2"/>
        <v>1975M7</v>
      </c>
      <c r="C188">
        <v>9.5334699999999994</v>
      </c>
      <c r="D188">
        <v>9.0909099999999992</v>
      </c>
    </row>
    <row r="189" spans="1:4" x14ac:dyDescent="0.25">
      <c r="A189" s="1">
        <v>27607</v>
      </c>
      <c r="B189" s="1" t="str">
        <f t="shared" si="2"/>
        <v>1975M8</v>
      </c>
      <c r="C189">
        <v>8.6172299999999993</v>
      </c>
      <c r="D189">
        <v>7.9681300000000004</v>
      </c>
    </row>
    <row r="190" spans="1:4" x14ac:dyDescent="0.25">
      <c r="A190" s="1">
        <v>27638</v>
      </c>
      <c r="B190" s="1" t="str">
        <f t="shared" si="2"/>
        <v>1975M9</v>
      </c>
      <c r="C190">
        <v>7.9051400000000003</v>
      </c>
      <c r="D190">
        <v>7.4950700000000001</v>
      </c>
    </row>
    <row r="191" spans="1:4" x14ac:dyDescent="0.25">
      <c r="A191" s="1">
        <v>27668</v>
      </c>
      <c r="B191" s="1" t="str">
        <f t="shared" si="2"/>
        <v>1975M10</v>
      </c>
      <c r="C191">
        <v>7.6470599999999997</v>
      </c>
      <c r="D191">
        <v>7.03125</v>
      </c>
    </row>
    <row r="192" spans="1:4" x14ac:dyDescent="0.25">
      <c r="A192" s="1">
        <v>27699</v>
      </c>
      <c r="B192" s="1" t="str">
        <f t="shared" si="2"/>
        <v>1975M11</v>
      </c>
      <c r="C192">
        <v>7.3786399999999999</v>
      </c>
      <c r="D192">
        <v>6.9767400000000004</v>
      </c>
    </row>
    <row r="193" spans="1:4" x14ac:dyDescent="0.25">
      <c r="A193" s="1">
        <v>27729</v>
      </c>
      <c r="B193" s="1" t="str">
        <f t="shared" si="2"/>
        <v>1975M12</v>
      </c>
      <c r="C193">
        <v>7.1290899999999997</v>
      </c>
      <c r="D193">
        <v>6.7307699999999997</v>
      </c>
    </row>
    <row r="194" spans="1:4" x14ac:dyDescent="0.25">
      <c r="A194" s="1">
        <v>27760</v>
      </c>
      <c r="B194" s="1" t="str">
        <f t="shared" si="2"/>
        <v>1976M1</v>
      </c>
      <c r="C194">
        <v>6.6921600000000003</v>
      </c>
      <c r="D194">
        <v>6.8833700000000002</v>
      </c>
    </row>
    <row r="195" spans="1:4" x14ac:dyDescent="0.25">
      <c r="A195" s="1">
        <v>27791</v>
      </c>
      <c r="B195" s="1" t="str">
        <f t="shared" ref="B195:B258" si="3">YEAR(A195)&amp;"M"&amp;MONTH(A195)</f>
        <v>1976M2</v>
      </c>
      <c r="C195">
        <v>6.2737600000000002</v>
      </c>
      <c r="D195">
        <v>6.4393900000000004</v>
      </c>
    </row>
    <row r="196" spans="1:4" x14ac:dyDescent="0.25">
      <c r="A196" s="1">
        <v>27820</v>
      </c>
      <c r="B196" s="1" t="str">
        <f t="shared" si="3"/>
        <v>1976M3</v>
      </c>
      <c r="C196">
        <v>6.0606099999999996</v>
      </c>
      <c r="D196">
        <v>6.6037699999999999</v>
      </c>
    </row>
    <row r="197" spans="1:4" x14ac:dyDescent="0.25">
      <c r="A197" s="1">
        <v>27851</v>
      </c>
      <c r="B197" s="1" t="str">
        <f t="shared" si="3"/>
        <v>1976M4</v>
      </c>
      <c r="C197">
        <v>5.8490599999999997</v>
      </c>
      <c r="D197">
        <v>6.3789899999999999</v>
      </c>
    </row>
    <row r="198" spans="1:4" x14ac:dyDescent="0.25">
      <c r="A198" s="1">
        <v>27881</v>
      </c>
      <c r="B198" s="1" t="str">
        <f t="shared" si="3"/>
        <v>1976M5</v>
      </c>
      <c r="C198">
        <v>6.21469</v>
      </c>
      <c r="D198">
        <v>6.5420600000000002</v>
      </c>
    </row>
    <row r="199" spans="1:4" x14ac:dyDescent="0.25">
      <c r="A199" s="1">
        <v>27912</v>
      </c>
      <c r="B199" s="1" t="str">
        <f t="shared" si="3"/>
        <v>1976M6</v>
      </c>
      <c r="C199">
        <v>5.9813099999999997</v>
      </c>
      <c r="D199">
        <v>6.3197000000000001</v>
      </c>
    </row>
    <row r="200" spans="1:4" x14ac:dyDescent="0.25">
      <c r="A200" s="1">
        <v>27942</v>
      </c>
      <c r="B200" s="1" t="str">
        <f t="shared" si="3"/>
        <v>1976M7</v>
      </c>
      <c r="C200">
        <v>5.5555599999999998</v>
      </c>
      <c r="D200">
        <v>6.6666699999999999</v>
      </c>
    </row>
    <row r="201" spans="1:4" x14ac:dyDescent="0.25">
      <c r="A201" s="1">
        <v>27973</v>
      </c>
      <c r="B201" s="1" t="str">
        <f t="shared" si="3"/>
        <v>1976M8</v>
      </c>
      <c r="C201">
        <v>5.7195600000000004</v>
      </c>
      <c r="D201">
        <v>6.8265700000000002</v>
      </c>
    </row>
    <row r="202" spans="1:4" x14ac:dyDescent="0.25">
      <c r="A202" s="1">
        <v>28004</v>
      </c>
      <c r="B202" s="1" t="str">
        <f t="shared" si="3"/>
        <v>1976M9</v>
      </c>
      <c r="C202">
        <v>5.49451</v>
      </c>
      <c r="D202">
        <v>6.7889900000000001</v>
      </c>
    </row>
    <row r="203" spans="1:4" x14ac:dyDescent="0.25">
      <c r="A203" s="1">
        <v>28034</v>
      </c>
      <c r="B203" s="1" t="str">
        <f t="shared" si="3"/>
        <v>1976M10</v>
      </c>
      <c r="C203">
        <v>5.46448</v>
      </c>
      <c r="D203">
        <v>6.7518200000000004</v>
      </c>
    </row>
    <row r="204" spans="1:4" x14ac:dyDescent="0.25">
      <c r="A204" s="1">
        <v>28065</v>
      </c>
      <c r="B204" s="1" t="str">
        <f t="shared" si="3"/>
        <v>1976M11</v>
      </c>
      <c r="C204">
        <v>5.0632900000000003</v>
      </c>
      <c r="D204">
        <v>6.3405800000000001</v>
      </c>
    </row>
    <row r="205" spans="1:4" x14ac:dyDescent="0.25">
      <c r="A205" s="1">
        <v>28095</v>
      </c>
      <c r="B205" s="1" t="str">
        <f t="shared" si="3"/>
        <v>1976M12</v>
      </c>
      <c r="C205">
        <v>5.0359699999999998</v>
      </c>
      <c r="D205">
        <v>6.1261299999999999</v>
      </c>
    </row>
    <row r="206" spans="1:4" x14ac:dyDescent="0.25">
      <c r="A206" s="1">
        <v>28126</v>
      </c>
      <c r="B206" s="1" t="str">
        <f t="shared" si="3"/>
        <v>1977M1</v>
      </c>
      <c r="C206">
        <v>5.1971299999999996</v>
      </c>
      <c r="D206">
        <v>6.0822900000000004</v>
      </c>
    </row>
    <row r="207" spans="1:4" x14ac:dyDescent="0.25">
      <c r="A207" s="1">
        <v>28157</v>
      </c>
      <c r="B207" s="1" t="str">
        <f t="shared" si="3"/>
        <v>1977M2</v>
      </c>
      <c r="C207">
        <v>6.0822900000000004</v>
      </c>
      <c r="D207">
        <v>6.22776</v>
      </c>
    </row>
    <row r="208" spans="1:4" x14ac:dyDescent="0.25">
      <c r="A208" s="1">
        <v>28185</v>
      </c>
      <c r="B208" s="1" t="str">
        <f t="shared" si="3"/>
        <v>1977M3</v>
      </c>
      <c r="C208">
        <v>6.4285699999999997</v>
      </c>
      <c r="D208">
        <v>6.1946899999999996</v>
      </c>
    </row>
    <row r="209" spans="1:4" x14ac:dyDescent="0.25">
      <c r="A209" s="1">
        <v>28216</v>
      </c>
      <c r="B209" s="1" t="str">
        <f t="shared" si="3"/>
        <v>1977M4</v>
      </c>
      <c r="C209">
        <v>6.9518700000000004</v>
      </c>
      <c r="D209">
        <v>6.3492100000000002</v>
      </c>
    </row>
    <row r="210" spans="1:4" x14ac:dyDescent="0.25">
      <c r="A210" s="1">
        <v>28246</v>
      </c>
      <c r="B210" s="1" t="str">
        <f t="shared" si="3"/>
        <v>1977M5</v>
      </c>
      <c r="C210">
        <v>6.73759</v>
      </c>
      <c r="D210">
        <v>6.3157899999999998</v>
      </c>
    </row>
    <row r="211" spans="1:4" x14ac:dyDescent="0.25">
      <c r="A211" s="1">
        <v>28277</v>
      </c>
      <c r="B211" s="1" t="str">
        <f t="shared" si="3"/>
        <v>1977M6</v>
      </c>
      <c r="C211">
        <v>6.7019399999999996</v>
      </c>
      <c r="D211">
        <v>6.6433600000000004</v>
      </c>
    </row>
    <row r="212" spans="1:4" x14ac:dyDescent="0.25">
      <c r="A212" s="1">
        <v>28307</v>
      </c>
      <c r="B212" s="1" t="str">
        <f t="shared" si="3"/>
        <v>1977M7</v>
      </c>
      <c r="C212">
        <v>6.6666699999999999</v>
      </c>
      <c r="D212">
        <v>6.25</v>
      </c>
    </row>
    <row r="213" spans="1:4" x14ac:dyDescent="0.25">
      <c r="A213" s="1">
        <v>28338</v>
      </c>
      <c r="B213" s="1" t="str">
        <f t="shared" si="3"/>
        <v>1977M8</v>
      </c>
      <c r="C213">
        <v>6.6317599999999999</v>
      </c>
      <c r="D213">
        <v>6.2176200000000001</v>
      </c>
    </row>
    <row r="214" spans="1:4" x14ac:dyDescent="0.25">
      <c r="A214" s="1">
        <v>28369</v>
      </c>
      <c r="B214" s="1" t="str">
        <f t="shared" si="3"/>
        <v>1977M9</v>
      </c>
      <c r="C214">
        <v>6.42361</v>
      </c>
      <c r="D214">
        <v>6.1855700000000002</v>
      </c>
    </row>
    <row r="215" spans="1:4" x14ac:dyDescent="0.25">
      <c r="A215" s="1">
        <v>28399</v>
      </c>
      <c r="B215" s="1" t="str">
        <f t="shared" si="3"/>
        <v>1977M10</v>
      </c>
      <c r="C215">
        <v>6.3903299999999996</v>
      </c>
      <c r="D215">
        <v>5.9829100000000004</v>
      </c>
    </row>
    <row r="216" spans="1:4" x14ac:dyDescent="0.25">
      <c r="A216" s="1">
        <v>28430</v>
      </c>
      <c r="B216" s="1" t="str">
        <f t="shared" si="3"/>
        <v>1977M11</v>
      </c>
      <c r="C216">
        <v>6.7125599999999999</v>
      </c>
      <c r="D216">
        <v>6.1328800000000001</v>
      </c>
    </row>
    <row r="217" spans="1:4" x14ac:dyDescent="0.25">
      <c r="A217" s="1">
        <v>28460</v>
      </c>
      <c r="B217" s="1" t="str">
        <f t="shared" si="3"/>
        <v>1977M12</v>
      </c>
      <c r="C217">
        <v>6.6780799999999996</v>
      </c>
      <c r="D217">
        <v>6.4516099999999996</v>
      </c>
    </row>
    <row r="218" spans="1:4" x14ac:dyDescent="0.25">
      <c r="A218" s="1">
        <v>28491</v>
      </c>
      <c r="B218" s="1" t="str">
        <f t="shared" si="3"/>
        <v>1978M1</v>
      </c>
      <c r="C218">
        <v>6.8143099999999999</v>
      </c>
      <c r="D218">
        <v>6.4080899999999996</v>
      </c>
    </row>
    <row r="219" spans="1:4" x14ac:dyDescent="0.25">
      <c r="A219" s="1">
        <v>28522</v>
      </c>
      <c r="B219" s="1" t="str">
        <f t="shared" si="3"/>
        <v>1978M2</v>
      </c>
      <c r="C219">
        <v>6.2394600000000002</v>
      </c>
      <c r="D219">
        <v>6.1976500000000003</v>
      </c>
    </row>
    <row r="220" spans="1:4" x14ac:dyDescent="0.25">
      <c r="A220" s="1">
        <v>28550</v>
      </c>
      <c r="B220" s="1" t="str">
        <f t="shared" si="3"/>
        <v>1978M3</v>
      </c>
      <c r="C220">
        <v>6.3758400000000002</v>
      </c>
      <c r="D220">
        <v>6.3333300000000001</v>
      </c>
    </row>
    <row r="221" spans="1:4" x14ac:dyDescent="0.25">
      <c r="A221" s="1">
        <v>28581</v>
      </c>
      <c r="B221" s="1" t="str">
        <f t="shared" si="3"/>
        <v>1978M4</v>
      </c>
      <c r="C221">
        <v>6.5</v>
      </c>
      <c r="D221">
        <v>6.6334999999999997</v>
      </c>
    </row>
    <row r="222" spans="1:4" x14ac:dyDescent="0.25">
      <c r="A222" s="1">
        <v>28611</v>
      </c>
      <c r="B222" s="1" t="str">
        <f t="shared" si="3"/>
        <v>1978M5</v>
      </c>
      <c r="C222">
        <v>7.1428599999999998</v>
      </c>
      <c r="D222">
        <v>6.7656799999999997</v>
      </c>
    </row>
    <row r="223" spans="1:4" x14ac:dyDescent="0.25">
      <c r="A223" s="1">
        <v>28642</v>
      </c>
      <c r="B223" s="1" t="str">
        <f t="shared" si="3"/>
        <v>1978M6</v>
      </c>
      <c r="C223">
        <v>7.4380199999999999</v>
      </c>
      <c r="D223">
        <v>6.8852500000000001</v>
      </c>
    </row>
    <row r="224" spans="1:4" x14ac:dyDescent="0.25">
      <c r="A224" s="1">
        <v>28672</v>
      </c>
      <c r="B224" s="1" t="str">
        <f t="shared" si="3"/>
        <v>1978M7</v>
      </c>
      <c r="C224">
        <v>7.7302600000000004</v>
      </c>
      <c r="D224">
        <v>7.18954</v>
      </c>
    </row>
    <row r="225" spans="1:4" x14ac:dyDescent="0.25">
      <c r="A225" s="1">
        <v>28703</v>
      </c>
      <c r="B225" s="1" t="str">
        <f t="shared" si="3"/>
        <v>1978M8</v>
      </c>
      <c r="C225">
        <v>7.8559700000000001</v>
      </c>
      <c r="D225">
        <v>7.4796699999999996</v>
      </c>
    </row>
    <row r="226" spans="1:4" x14ac:dyDescent="0.25">
      <c r="A226" s="1">
        <v>28734</v>
      </c>
      <c r="B226" s="1" t="str">
        <f t="shared" si="3"/>
        <v>1978M9</v>
      </c>
      <c r="C226">
        <v>8.4828700000000001</v>
      </c>
      <c r="D226">
        <v>7.9287999999999998</v>
      </c>
    </row>
    <row r="227" spans="1:4" x14ac:dyDescent="0.25">
      <c r="A227" s="1">
        <v>28764</v>
      </c>
      <c r="B227" s="1" t="str">
        <f t="shared" si="3"/>
        <v>1978M10</v>
      </c>
      <c r="C227">
        <v>8.9285700000000006</v>
      </c>
      <c r="D227">
        <v>8.3871000000000002</v>
      </c>
    </row>
    <row r="228" spans="1:4" x14ac:dyDescent="0.25">
      <c r="A228" s="1">
        <v>28795</v>
      </c>
      <c r="B228" s="1" t="str">
        <f t="shared" si="3"/>
        <v>1978M11</v>
      </c>
      <c r="C228">
        <v>8.8709699999999998</v>
      </c>
      <c r="D228">
        <v>8.5072200000000002</v>
      </c>
    </row>
    <row r="229" spans="1:4" x14ac:dyDescent="0.25">
      <c r="A229" s="1">
        <v>28825</v>
      </c>
      <c r="B229" s="1" t="str">
        <f t="shared" si="3"/>
        <v>1978M12</v>
      </c>
      <c r="C229">
        <v>8.9887599999999992</v>
      </c>
      <c r="D229">
        <v>8.4529499999999995</v>
      </c>
    </row>
    <row r="230" spans="1:4" x14ac:dyDescent="0.25">
      <c r="A230" s="1">
        <v>28856</v>
      </c>
      <c r="B230" s="1" t="str">
        <f t="shared" si="3"/>
        <v>1979M1</v>
      </c>
      <c r="C230">
        <v>9.2504000000000008</v>
      </c>
      <c r="D230">
        <v>8.5578400000000006</v>
      </c>
    </row>
    <row r="231" spans="1:4" x14ac:dyDescent="0.25">
      <c r="A231" s="1">
        <v>28887</v>
      </c>
      <c r="B231" s="1" t="str">
        <f t="shared" si="3"/>
        <v>1979M2</v>
      </c>
      <c r="C231">
        <v>9.8412699999999997</v>
      </c>
      <c r="D231">
        <v>9.1482600000000005</v>
      </c>
    </row>
    <row r="232" spans="1:4" x14ac:dyDescent="0.25">
      <c r="A232" s="1">
        <v>28915</v>
      </c>
      <c r="B232" s="1" t="str">
        <f t="shared" si="3"/>
        <v>1979M3</v>
      </c>
      <c r="C232">
        <v>10.252370000000001</v>
      </c>
      <c r="D232">
        <v>9.4043899999999994</v>
      </c>
    </row>
    <row r="233" spans="1:4" x14ac:dyDescent="0.25">
      <c r="A233" s="1">
        <v>28946</v>
      </c>
      <c r="B233" s="1" t="str">
        <f t="shared" si="3"/>
        <v>1979M4</v>
      </c>
      <c r="C233">
        <v>10.48513</v>
      </c>
      <c r="D233">
        <v>9.3312600000000003</v>
      </c>
    </row>
    <row r="234" spans="1:4" x14ac:dyDescent="0.25">
      <c r="A234" s="1">
        <v>28976</v>
      </c>
      <c r="B234" s="1" t="str">
        <f t="shared" si="3"/>
        <v>1979M5</v>
      </c>
      <c r="C234">
        <v>10.69767</v>
      </c>
      <c r="D234">
        <v>9.4281299999999995</v>
      </c>
    </row>
    <row r="235" spans="1:4" x14ac:dyDescent="0.25">
      <c r="A235" s="1">
        <v>29007</v>
      </c>
      <c r="B235" s="1" t="str">
        <f t="shared" si="3"/>
        <v>1979M6</v>
      </c>
      <c r="C235">
        <v>11.076919999999999</v>
      </c>
      <c r="D235">
        <v>9.3558299999999992</v>
      </c>
    </row>
    <row r="236" spans="1:4" x14ac:dyDescent="0.25">
      <c r="A236" s="1">
        <v>29037</v>
      </c>
      <c r="B236" s="1" t="str">
        <f t="shared" si="3"/>
        <v>1979M7</v>
      </c>
      <c r="C236">
        <v>11.450379999999999</v>
      </c>
      <c r="D236">
        <v>9.6036599999999996</v>
      </c>
    </row>
    <row r="237" spans="1:4" x14ac:dyDescent="0.25">
      <c r="A237" s="1">
        <v>29068</v>
      </c>
      <c r="B237" s="1" t="str">
        <f t="shared" si="3"/>
        <v>1979M8</v>
      </c>
      <c r="C237">
        <v>11.836119999999999</v>
      </c>
      <c r="D237">
        <v>9.9848700000000008</v>
      </c>
    </row>
    <row r="238" spans="1:4" x14ac:dyDescent="0.25">
      <c r="A238" s="1">
        <v>29099</v>
      </c>
      <c r="B238" s="1" t="str">
        <f t="shared" si="3"/>
        <v>1979M9</v>
      </c>
      <c r="C238">
        <v>11.8797</v>
      </c>
      <c r="D238">
        <v>9.8950499999999995</v>
      </c>
    </row>
    <row r="239" spans="1:4" x14ac:dyDescent="0.25">
      <c r="A239" s="1">
        <v>29129</v>
      </c>
      <c r="B239" s="1" t="str">
        <f t="shared" si="3"/>
        <v>1979M10</v>
      </c>
      <c r="C239">
        <v>12.071540000000001</v>
      </c>
      <c r="D239">
        <v>10.11905</v>
      </c>
    </row>
    <row r="240" spans="1:4" x14ac:dyDescent="0.25">
      <c r="A240" s="1">
        <v>29160</v>
      </c>
      <c r="B240" s="1" t="str">
        <f t="shared" si="3"/>
        <v>1979M11</v>
      </c>
      <c r="C240">
        <v>12.59259</v>
      </c>
      <c r="D240">
        <v>10.65089</v>
      </c>
    </row>
    <row r="241" spans="1:4" x14ac:dyDescent="0.25">
      <c r="A241" s="1">
        <v>29190</v>
      </c>
      <c r="B241" s="1" t="str">
        <f t="shared" si="3"/>
        <v>1979M12</v>
      </c>
      <c r="C241">
        <v>13.25479</v>
      </c>
      <c r="D241">
        <v>11.32353</v>
      </c>
    </row>
    <row r="242" spans="1:4" x14ac:dyDescent="0.25">
      <c r="A242" s="1">
        <v>29221</v>
      </c>
      <c r="B242" s="1" t="str">
        <f t="shared" si="3"/>
        <v>1980M1</v>
      </c>
      <c r="C242">
        <v>13.86861</v>
      </c>
      <c r="D242">
        <v>11.970800000000001</v>
      </c>
    </row>
    <row r="243" spans="1:4" x14ac:dyDescent="0.25">
      <c r="A243" s="1">
        <v>29252</v>
      </c>
      <c r="B243" s="1" t="str">
        <f t="shared" si="3"/>
        <v>1980M2</v>
      </c>
      <c r="C243">
        <v>14.161849999999999</v>
      </c>
      <c r="D243">
        <v>11.99422</v>
      </c>
    </row>
    <row r="244" spans="1:4" x14ac:dyDescent="0.25">
      <c r="A244" s="1">
        <v>29281</v>
      </c>
      <c r="B244" s="1" t="str">
        <f t="shared" si="3"/>
        <v>1980M3</v>
      </c>
      <c r="C244">
        <v>14.592269999999999</v>
      </c>
      <c r="D244">
        <v>12.60745</v>
      </c>
    </row>
    <row r="245" spans="1:4" x14ac:dyDescent="0.25">
      <c r="A245" s="1">
        <v>29312</v>
      </c>
      <c r="B245" s="1" t="str">
        <f t="shared" si="3"/>
        <v>1980M4</v>
      </c>
      <c r="C245">
        <v>14.58924</v>
      </c>
      <c r="D245">
        <v>13.08677</v>
      </c>
    </row>
    <row r="246" spans="1:4" x14ac:dyDescent="0.25">
      <c r="A246" s="1">
        <v>29342</v>
      </c>
      <c r="B246" s="1" t="str">
        <f t="shared" si="3"/>
        <v>1980M5</v>
      </c>
      <c r="C246">
        <v>14.42577</v>
      </c>
      <c r="D246">
        <v>13.135590000000001</v>
      </c>
    </row>
    <row r="247" spans="1:4" x14ac:dyDescent="0.25">
      <c r="A247" s="1">
        <v>29373</v>
      </c>
      <c r="B247" s="1" t="str">
        <f t="shared" si="3"/>
        <v>1980M6</v>
      </c>
      <c r="C247">
        <v>14.265930000000001</v>
      </c>
      <c r="D247">
        <v>13.60449</v>
      </c>
    </row>
    <row r="248" spans="1:4" x14ac:dyDescent="0.25">
      <c r="A248" s="1">
        <v>29403</v>
      </c>
      <c r="B248" s="1" t="str">
        <f t="shared" si="3"/>
        <v>1980M7</v>
      </c>
      <c r="C248">
        <v>13.150679999999999</v>
      </c>
      <c r="D248">
        <v>12.378299999999999</v>
      </c>
    </row>
    <row r="249" spans="1:4" x14ac:dyDescent="0.25">
      <c r="A249" s="1">
        <v>29434</v>
      </c>
      <c r="B249" s="1" t="str">
        <f t="shared" si="3"/>
        <v>1980M8</v>
      </c>
      <c r="C249">
        <v>12.890090000000001</v>
      </c>
      <c r="D249">
        <v>11.82944</v>
      </c>
    </row>
    <row r="250" spans="1:4" x14ac:dyDescent="0.25">
      <c r="A250" s="1">
        <v>29465</v>
      </c>
      <c r="B250" s="1" t="str">
        <f t="shared" si="3"/>
        <v>1980M9</v>
      </c>
      <c r="C250">
        <v>12.76882</v>
      </c>
      <c r="D250">
        <v>12.005459999999999</v>
      </c>
    </row>
    <row r="251" spans="1:4" x14ac:dyDescent="0.25">
      <c r="A251" s="1">
        <v>29495</v>
      </c>
      <c r="B251" s="1" t="str">
        <f t="shared" si="3"/>
        <v>1980M10</v>
      </c>
      <c r="C251">
        <v>12.63298</v>
      </c>
      <c r="D251">
        <v>12.16216</v>
      </c>
    </row>
    <row r="252" spans="1:4" x14ac:dyDescent="0.25">
      <c r="A252" s="1">
        <v>29526</v>
      </c>
      <c r="B252" s="1" t="str">
        <f t="shared" si="3"/>
        <v>1980M11</v>
      </c>
      <c r="C252">
        <v>12.63158</v>
      </c>
      <c r="D252">
        <v>12.16578</v>
      </c>
    </row>
    <row r="253" spans="1:4" x14ac:dyDescent="0.25">
      <c r="A253" s="1">
        <v>29556</v>
      </c>
      <c r="B253" s="1" t="str">
        <f t="shared" si="3"/>
        <v>1980M12</v>
      </c>
      <c r="C253">
        <v>12.35371</v>
      </c>
      <c r="D253">
        <v>12.15324</v>
      </c>
    </row>
    <row r="254" spans="1:4" x14ac:dyDescent="0.25">
      <c r="A254" s="1">
        <v>29587</v>
      </c>
      <c r="B254" s="1" t="str">
        <f t="shared" si="3"/>
        <v>1981M1</v>
      </c>
      <c r="C254">
        <v>11.79487</v>
      </c>
      <c r="D254">
        <v>11.342890000000001</v>
      </c>
    </row>
    <row r="255" spans="1:4" x14ac:dyDescent="0.25">
      <c r="A255" s="1">
        <v>29618</v>
      </c>
      <c r="B255" s="1" t="str">
        <f t="shared" si="3"/>
        <v>1981M2</v>
      </c>
      <c r="C255">
        <v>11.39241</v>
      </c>
      <c r="D255">
        <v>10.838710000000001</v>
      </c>
    </row>
    <row r="256" spans="1:4" x14ac:dyDescent="0.25">
      <c r="A256" s="1">
        <v>29646</v>
      </c>
      <c r="B256" s="1" t="str">
        <f t="shared" si="3"/>
        <v>1981M3</v>
      </c>
      <c r="C256">
        <v>10.611739999999999</v>
      </c>
      <c r="D256">
        <v>9.9236599999999999</v>
      </c>
    </row>
    <row r="257" spans="1:4" x14ac:dyDescent="0.25">
      <c r="A257" s="1">
        <v>29677</v>
      </c>
      <c r="B257" s="1" t="str">
        <f t="shared" si="3"/>
        <v>1981M4</v>
      </c>
      <c r="C257">
        <v>10.13597</v>
      </c>
      <c r="D257">
        <v>9.4339600000000008</v>
      </c>
    </row>
    <row r="258" spans="1:4" x14ac:dyDescent="0.25">
      <c r="A258" s="1">
        <v>29707</v>
      </c>
      <c r="B258" s="1" t="str">
        <f t="shared" si="3"/>
        <v>1981M5</v>
      </c>
      <c r="C258">
        <v>9.7919199999999993</v>
      </c>
      <c r="D258">
        <v>9.6129800000000003</v>
      </c>
    </row>
    <row r="259" spans="1:4" x14ac:dyDescent="0.25">
      <c r="A259" s="1">
        <v>29738</v>
      </c>
      <c r="B259" s="1" t="str">
        <f t="shared" ref="B259:B322" si="4">YEAR(A259)&amp;"M"&amp;MONTH(A259)</f>
        <v>1981M6</v>
      </c>
      <c r="C259">
        <v>9.6969700000000003</v>
      </c>
      <c r="D259">
        <v>9.3827200000000008</v>
      </c>
    </row>
    <row r="260" spans="1:4" x14ac:dyDescent="0.25">
      <c r="A260" s="1">
        <v>29768</v>
      </c>
      <c r="B260" s="1" t="str">
        <f t="shared" si="4"/>
        <v>1981M7</v>
      </c>
      <c r="C260">
        <v>10.77482</v>
      </c>
      <c r="D260">
        <v>11.13861</v>
      </c>
    </row>
    <row r="261" spans="1:4" x14ac:dyDescent="0.25">
      <c r="A261" s="1">
        <v>29799</v>
      </c>
      <c r="B261" s="1" t="str">
        <f t="shared" si="4"/>
        <v>1981M8</v>
      </c>
      <c r="C261">
        <v>10.817310000000001</v>
      </c>
      <c r="D261">
        <v>11.56212</v>
      </c>
    </row>
    <row r="262" spans="1:4" x14ac:dyDescent="0.25">
      <c r="A262" s="1">
        <v>29830</v>
      </c>
      <c r="B262" s="1" t="str">
        <f t="shared" si="4"/>
        <v>1981M9</v>
      </c>
      <c r="C262">
        <v>10.965439999999999</v>
      </c>
      <c r="D262">
        <v>11.814859999999999</v>
      </c>
    </row>
    <row r="263" spans="1:4" x14ac:dyDescent="0.25">
      <c r="A263" s="1">
        <v>29860</v>
      </c>
      <c r="B263" s="1" t="str">
        <f t="shared" si="4"/>
        <v>1981M10</v>
      </c>
      <c r="C263">
        <v>10.27155</v>
      </c>
      <c r="D263">
        <v>10.96386</v>
      </c>
    </row>
    <row r="264" spans="1:4" x14ac:dyDescent="0.25">
      <c r="A264" s="1">
        <v>29891</v>
      </c>
      <c r="B264" s="1" t="str">
        <f t="shared" si="4"/>
        <v>1981M11</v>
      </c>
      <c r="C264">
        <v>9.57944</v>
      </c>
      <c r="D264">
        <v>10.250299999999999</v>
      </c>
    </row>
    <row r="265" spans="1:4" x14ac:dyDescent="0.25">
      <c r="A265" s="1">
        <v>29921</v>
      </c>
      <c r="B265" s="1" t="str">
        <f t="shared" si="4"/>
        <v>1981M12</v>
      </c>
      <c r="C265">
        <v>8.9120399999999993</v>
      </c>
      <c r="D265">
        <v>9.5406399999999998</v>
      </c>
    </row>
    <row r="266" spans="1:4" x14ac:dyDescent="0.25">
      <c r="A266" s="1">
        <v>29952</v>
      </c>
      <c r="B266" s="1" t="str">
        <f t="shared" si="4"/>
        <v>1982M1</v>
      </c>
      <c r="C266">
        <v>8.2568800000000007</v>
      </c>
      <c r="D266">
        <v>9.2505900000000008</v>
      </c>
    </row>
    <row r="267" spans="1:4" x14ac:dyDescent="0.25">
      <c r="A267" s="1">
        <v>29983</v>
      </c>
      <c r="B267" s="1" t="str">
        <f t="shared" si="4"/>
        <v>1982M2</v>
      </c>
      <c r="C267">
        <v>7.6136400000000002</v>
      </c>
      <c r="D267">
        <v>9.1967400000000001</v>
      </c>
    </row>
    <row r="268" spans="1:4" x14ac:dyDescent="0.25">
      <c r="A268" s="1">
        <v>30011</v>
      </c>
      <c r="B268" s="1" t="str">
        <f t="shared" si="4"/>
        <v>1982M3</v>
      </c>
      <c r="C268">
        <v>6.8848799999999999</v>
      </c>
      <c r="D268">
        <v>8.6805599999999998</v>
      </c>
    </row>
    <row r="269" spans="1:4" x14ac:dyDescent="0.25">
      <c r="A269" s="1">
        <v>30042</v>
      </c>
      <c r="B269" s="1" t="str">
        <f t="shared" si="4"/>
        <v>1982M4</v>
      </c>
      <c r="C269">
        <v>6.6217699999999997</v>
      </c>
      <c r="D269">
        <v>8.8505699999999994</v>
      </c>
    </row>
    <row r="270" spans="1:4" x14ac:dyDescent="0.25">
      <c r="A270" s="1">
        <v>30072</v>
      </c>
      <c r="B270" s="1" t="str">
        <f t="shared" si="4"/>
        <v>1982M5</v>
      </c>
      <c r="C270">
        <v>6.9119299999999999</v>
      </c>
      <c r="D270">
        <v>8.6560400000000008</v>
      </c>
    </row>
    <row r="271" spans="1:4" x14ac:dyDescent="0.25">
      <c r="A271" s="1">
        <v>30103</v>
      </c>
      <c r="B271" s="1" t="str">
        <f t="shared" si="4"/>
        <v>1982M6</v>
      </c>
      <c r="C271">
        <v>7.1823199999999998</v>
      </c>
      <c r="D271">
        <v>8.4650099999999995</v>
      </c>
    </row>
    <row r="272" spans="1:4" x14ac:dyDescent="0.25">
      <c r="A272" s="1">
        <v>30133</v>
      </c>
      <c r="B272" s="1" t="str">
        <f t="shared" si="4"/>
        <v>1982M7</v>
      </c>
      <c r="C272">
        <v>6.5573800000000002</v>
      </c>
      <c r="D272">
        <v>7.6837400000000002</v>
      </c>
    </row>
    <row r="273" spans="1:4" x14ac:dyDescent="0.25">
      <c r="A273" s="1">
        <v>30164</v>
      </c>
      <c r="B273" s="1" t="str">
        <f t="shared" si="4"/>
        <v>1982M8</v>
      </c>
      <c r="C273">
        <v>5.9652900000000004</v>
      </c>
      <c r="D273">
        <v>7.0562300000000002</v>
      </c>
    </row>
    <row r="274" spans="1:4" x14ac:dyDescent="0.25">
      <c r="A274" s="1">
        <v>30195</v>
      </c>
      <c r="B274" s="1" t="str">
        <f t="shared" si="4"/>
        <v>1982M9</v>
      </c>
      <c r="C274">
        <v>4.9409200000000002</v>
      </c>
      <c r="D274">
        <v>5.8823499999999997</v>
      </c>
    </row>
    <row r="275" spans="1:4" x14ac:dyDescent="0.25">
      <c r="A275" s="1">
        <v>30225</v>
      </c>
      <c r="B275" s="1" t="str">
        <f t="shared" si="4"/>
        <v>1982M10</v>
      </c>
      <c r="C275">
        <v>5.0321199999999999</v>
      </c>
      <c r="D275">
        <v>5.8631900000000003</v>
      </c>
    </row>
    <row r="276" spans="1:4" x14ac:dyDescent="0.25">
      <c r="A276" s="1">
        <v>30256</v>
      </c>
      <c r="B276" s="1" t="str">
        <f t="shared" si="4"/>
        <v>1982M11</v>
      </c>
      <c r="C276">
        <v>4.4776100000000003</v>
      </c>
      <c r="D276">
        <v>5.18919</v>
      </c>
    </row>
    <row r="277" spans="1:4" x14ac:dyDescent="0.25">
      <c r="A277" s="1">
        <v>30286</v>
      </c>
      <c r="B277" s="1" t="str">
        <f t="shared" si="4"/>
        <v>1982M12</v>
      </c>
      <c r="C277">
        <v>3.82572</v>
      </c>
      <c r="D277">
        <v>4.5161300000000004</v>
      </c>
    </row>
    <row r="278" spans="1:4" x14ac:dyDescent="0.25">
      <c r="A278" s="1">
        <v>30317</v>
      </c>
      <c r="B278" s="1" t="str">
        <f t="shared" si="4"/>
        <v>1983M1</v>
      </c>
      <c r="C278">
        <v>3.70763</v>
      </c>
      <c r="D278">
        <v>4.6087899999999999</v>
      </c>
    </row>
    <row r="279" spans="1:4" x14ac:dyDescent="0.25">
      <c r="A279" s="1">
        <v>30348</v>
      </c>
      <c r="B279" s="1" t="str">
        <f t="shared" si="4"/>
        <v>1983M2</v>
      </c>
      <c r="C279">
        <v>3.4846900000000001</v>
      </c>
      <c r="D279">
        <v>4.4776100000000003</v>
      </c>
    </row>
    <row r="280" spans="1:4" x14ac:dyDescent="0.25">
      <c r="A280" s="1">
        <v>30376</v>
      </c>
      <c r="B280" s="1" t="str">
        <f t="shared" si="4"/>
        <v>1983M3</v>
      </c>
      <c r="C280">
        <v>3.59029</v>
      </c>
      <c r="D280">
        <v>4.5793400000000002</v>
      </c>
    </row>
    <row r="281" spans="1:4" x14ac:dyDescent="0.25">
      <c r="A281" s="1">
        <v>30407</v>
      </c>
      <c r="B281" s="1" t="str">
        <f t="shared" si="4"/>
        <v>1983M4</v>
      </c>
      <c r="C281">
        <v>4</v>
      </c>
      <c r="D281">
        <v>4.1182699999999999</v>
      </c>
    </row>
    <row r="282" spans="1:4" x14ac:dyDescent="0.25">
      <c r="A282" s="1">
        <v>30437</v>
      </c>
      <c r="B282" s="1" t="str">
        <f t="shared" si="4"/>
        <v>1983M5</v>
      </c>
      <c r="C282">
        <v>3.4410799999999999</v>
      </c>
      <c r="D282">
        <v>3.6687599999999998</v>
      </c>
    </row>
    <row r="283" spans="1:4" x14ac:dyDescent="0.25">
      <c r="A283" s="1">
        <v>30468</v>
      </c>
      <c r="B283" s="1" t="str">
        <f t="shared" si="4"/>
        <v>1983M6</v>
      </c>
      <c r="C283">
        <v>2.4742299999999999</v>
      </c>
      <c r="D283">
        <v>3.2258100000000001</v>
      </c>
    </row>
    <row r="284" spans="1:4" x14ac:dyDescent="0.25">
      <c r="A284" s="1">
        <v>30498</v>
      </c>
      <c r="B284" s="1" t="str">
        <f t="shared" si="4"/>
        <v>1983M7</v>
      </c>
      <c r="C284">
        <v>2.3589699999999998</v>
      </c>
      <c r="D284">
        <v>3.2057899999999999</v>
      </c>
    </row>
    <row r="285" spans="1:4" x14ac:dyDescent="0.25">
      <c r="A285" s="1">
        <v>30529</v>
      </c>
      <c r="B285" s="1" t="str">
        <f t="shared" si="4"/>
        <v>1983M8</v>
      </c>
      <c r="C285">
        <v>2.4565000000000001</v>
      </c>
      <c r="D285">
        <v>3.0895999999999999</v>
      </c>
    </row>
    <row r="286" spans="1:4" x14ac:dyDescent="0.25">
      <c r="A286" s="1">
        <v>30560</v>
      </c>
      <c r="B286" s="1" t="str">
        <f t="shared" si="4"/>
        <v>1983M9</v>
      </c>
      <c r="C286">
        <v>2.76356</v>
      </c>
      <c r="D286">
        <v>3.39506</v>
      </c>
    </row>
    <row r="287" spans="1:4" x14ac:dyDescent="0.25">
      <c r="A287" s="1">
        <v>30590</v>
      </c>
      <c r="B287" s="1" t="str">
        <f t="shared" si="4"/>
        <v>1983M10</v>
      </c>
      <c r="C287">
        <v>2.7522899999999999</v>
      </c>
      <c r="D287">
        <v>3.5897399999999999</v>
      </c>
    </row>
    <row r="288" spans="1:4" x14ac:dyDescent="0.25">
      <c r="A288" s="1">
        <v>30621</v>
      </c>
      <c r="B288" s="1" t="str">
        <f t="shared" si="4"/>
        <v>1983M11</v>
      </c>
      <c r="C288">
        <v>3.1632699999999998</v>
      </c>
      <c r="D288">
        <v>4.3165500000000003</v>
      </c>
    </row>
    <row r="289" spans="1:4" x14ac:dyDescent="0.25">
      <c r="A289" s="1">
        <v>30651</v>
      </c>
      <c r="B289" s="1" t="str">
        <f t="shared" si="4"/>
        <v>1983M12</v>
      </c>
      <c r="C289">
        <v>3.7871000000000001</v>
      </c>
      <c r="D289">
        <v>4.7325100000000004</v>
      </c>
    </row>
    <row r="290" spans="1:4" x14ac:dyDescent="0.25">
      <c r="A290" s="1">
        <v>30682</v>
      </c>
      <c r="B290" s="1" t="str">
        <f t="shared" si="4"/>
        <v>1984M1</v>
      </c>
      <c r="C290">
        <v>4.2900900000000002</v>
      </c>
      <c r="D290">
        <v>5.0204899999999997</v>
      </c>
    </row>
    <row r="291" spans="1:4" x14ac:dyDescent="0.25">
      <c r="A291" s="1">
        <v>30713</v>
      </c>
      <c r="B291" s="1" t="str">
        <f t="shared" si="4"/>
        <v>1984M2</v>
      </c>
      <c r="C291">
        <v>4.6938800000000001</v>
      </c>
      <c r="D291">
        <v>4.8979600000000003</v>
      </c>
    </row>
    <row r="292" spans="1:4" x14ac:dyDescent="0.25">
      <c r="A292" s="1">
        <v>30742</v>
      </c>
      <c r="B292" s="1" t="str">
        <f t="shared" si="4"/>
        <v>1984M3</v>
      </c>
      <c r="C292">
        <v>4.89297</v>
      </c>
      <c r="D292">
        <v>5.0916499999999996</v>
      </c>
    </row>
    <row r="293" spans="1:4" x14ac:dyDescent="0.25">
      <c r="A293" s="1">
        <v>30773</v>
      </c>
      <c r="B293" s="1" t="str">
        <f t="shared" si="4"/>
        <v>1984M4</v>
      </c>
      <c r="C293">
        <v>4.5546600000000002</v>
      </c>
      <c r="D293">
        <v>5.1724100000000002</v>
      </c>
    </row>
    <row r="294" spans="1:4" x14ac:dyDescent="0.25">
      <c r="A294" s="1">
        <v>30803</v>
      </c>
      <c r="B294" s="1" t="str">
        <f t="shared" si="4"/>
        <v>1984M5</v>
      </c>
      <c r="C294">
        <v>4.3346799999999996</v>
      </c>
      <c r="D294">
        <v>5.2578399999999998</v>
      </c>
    </row>
    <row r="295" spans="1:4" x14ac:dyDescent="0.25">
      <c r="A295" s="1">
        <v>30834</v>
      </c>
      <c r="B295" s="1" t="str">
        <f t="shared" si="4"/>
        <v>1984M6</v>
      </c>
      <c r="C295">
        <v>4.3259600000000002</v>
      </c>
      <c r="D295">
        <v>5.34274</v>
      </c>
    </row>
    <row r="296" spans="1:4" x14ac:dyDescent="0.25">
      <c r="A296" s="1">
        <v>30864</v>
      </c>
      <c r="B296" s="1" t="str">
        <f t="shared" si="4"/>
        <v>1984M7</v>
      </c>
      <c r="C296">
        <v>4.3086200000000003</v>
      </c>
      <c r="D296">
        <v>5.2104200000000001</v>
      </c>
    </row>
    <row r="297" spans="1:4" x14ac:dyDescent="0.25">
      <c r="A297" s="1">
        <v>30895</v>
      </c>
      <c r="B297" s="1" t="str">
        <f t="shared" si="4"/>
        <v>1984M8</v>
      </c>
      <c r="C297">
        <v>4.2957000000000001</v>
      </c>
      <c r="D297">
        <v>5.2947100000000002</v>
      </c>
    </row>
    <row r="298" spans="1:4" x14ac:dyDescent="0.25">
      <c r="A298" s="1">
        <v>30926</v>
      </c>
      <c r="B298" s="1" t="str">
        <f t="shared" si="4"/>
        <v>1984M9</v>
      </c>
      <c r="C298">
        <v>4.28287</v>
      </c>
      <c r="D298">
        <v>5.2736299999999998</v>
      </c>
    </row>
    <row r="299" spans="1:4" x14ac:dyDescent="0.25">
      <c r="A299" s="1">
        <v>30956</v>
      </c>
      <c r="B299" s="1" t="str">
        <f t="shared" si="4"/>
        <v>1984M10</v>
      </c>
      <c r="C299">
        <v>4.2658699999999996</v>
      </c>
      <c r="D299">
        <v>5.1485099999999999</v>
      </c>
    </row>
    <row r="300" spans="1:4" x14ac:dyDescent="0.25">
      <c r="A300" s="1">
        <v>30987</v>
      </c>
      <c r="B300" s="1" t="str">
        <f t="shared" si="4"/>
        <v>1984M11</v>
      </c>
      <c r="C300">
        <v>4.1543000000000001</v>
      </c>
      <c r="D300">
        <v>4.8275899999999998</v>
      </c>
    </row>
    <row r="301" spans="1:4" x14ac:dyDescent="0.25">
      <c r="A301" s="1">
        <v>31017</v>
      </c>
      <c r="B301" s="1" t="str">
        <f t="shared" si="4"/>
        <v>1984M12</v>
      </c>
      <c r="C301">
        <v>4.0433899999999996</v>
      </c>
      <c r="D301">
        <v>4.9115900000000003</v>
      </c>
    </row>
    <row r="302" spans="1:4" x14ac:dyDescent="0.25">
      <c r="A302" s="1">
        <v>31048</v>
      </c>
      <c r="B302" s="1" t="str">
        <f t="shared" si="4"/>
        <v>1985M1</v>
      </c>
      <c r="C302">
        <v>3.5259499999999999</v>
      </c>
      <c r="D302">
        <v>4.4878</v>
      </c>
    </row>
    <row r="303" spans="1:4" x14ac:dyDescent="0.25">
      <c r="A303" s="1">
        <v>31079</v>
      </c>
      <c r="B303" s="1" t="str">
        <f t="shared" si="4"/>
        <v>1985M2</v>
      </c>
      <c r="C303">
        <v>3.6062400000000001</v>
      </c>
      <c r="D303">
        <v>4.76654</v>
      </c>
    </row>
    <row r="304" spans="1:4" x14ac:dyDescent="0.25">
      <c r="A304" s="1">
        <v>31107</v>
      </c>
      <c r="B304" s="1" t="str">
        <f t="shared" si="4"/>
        <v>1985M3</v>
      </c>
      <c r="C304">
        <v>3.7900900000000002</v>
      </c>
      <c r="D304">
        <v>4.7480599999999997</v>
      </c>
    </row>
    <row r="305" spans="1:4" x14ac:dyDescent="0.25">
      <c r="A305" s="1">
        <v>31138</v>
      </c>
      <c r="B305" s="1" t="str">
        <f t="shared" si="4"/>
        <v>1985M4</v>
      </c>
      <c r="C305">
        <v>3.5817999999999999</v>
      </c>
      <c r="D305">
        <v>4.5323000000000002</v>
      </c>
    </row>
    <row r="306" spans="1:4" x14ac:dyDescent="0.25">
      <c r="A306" s="1">
        <v>31168</v>
      </c>
      <c r="B306" s="1" t="str">
        <f t="shared" si="4"/>
        <v>1985M5</v>
      </c>
      <c r="C306">
        <v>3.5748799999999998</v>
      </c>
      <c r="D306">
        <v>4.5148900000000003</v>
      </c>
    </row>
    <row r="307" spans="1:4" x14ac:dyDescent="0.25">
      <c r="A307" s="1">
        <v>31199</v>
      </c>
      <c r="B307" s="1" t="str">
        <f t="shared" si="4"/>
        <v>1985M6</v>
      </c>
      <c r="C307">
        <v>3.6644199999999998</v>
      </c>
      <c r="D307">
        <v>4.40191</v>
      </c>
    </row>
    <row r="308" spans="1:4" x14ac:dyDescent="0.25">
      <c r="A308" s="1">
        <v>31229</v>
      </c>
      <c r="B308" s="1" t="str">
        <f t="shared" si="4"/>
        <v>1985M7</v>
      </c>
      <c r="C308">
        <v>3.4582099999999998</v>
      </c>
      <c r="D308">
        <v>4.19048</v>
      </c>
    </row>
    <row r="309" spans="1:4" x14ac:dyDescent="0.25">
      <c r="A309" s="1">
        <v>31260</v>
      </c>
      <c r="B309" s="1" t="str">
        <f t="shared" si="4"/>
        <v>1985M8</v>
      </c>
      <c r="C309">
        <v>3.35249</v>
      </c>
      <c r="D309">
        <v>4.1745700000000001</v>
      </c>
    </row>
    <row r="310" spans="1:4" x14ac:dyDescent="0.25">
      <c r="A310" s="1">
        <v>31291</v>
      </c>
      <c r="B310" s="1" t="str">
        <f t="shared" si="4"/>
        <v>1985M9</v>
      </c>
      <c r="C310">
        <v>3.2473700000000001</v>
      </c>
      <c r="D310">
        <v>3.9697499999999999</v>
      </c>
    </row>
    <row r="311" spans="1:4" x14ac:dyDescent="0.25">
      <c r="A311" s="1">
        <v>31321</v>
      </c>
      <c r="B311" s="1" t="str">
        <f t="shared" si="4"/>
        <v>1985M10</v>
      </c>
      <c r="C311">
        <v>3.2350099999999999</v>
      </c>
      <c r="D311">
        <v>4.0489600000000001</v>
      </c>
    </row>
    <row r="312" spans="1:4" x14ac:dyDescent="0.25">
      <c r="A312" s="1">
        <v>31352</v>
      </c>
      <c r="B312" s="1" t="str">
        <f t="shared" si="4"/>
        <v>1985M11</v>
      </c>
      <c r="C312">
        <v>3.5137700000000001</v>
      </c>
      <c r="D312">
        <v>4.4172900000000004</v>
      </c>
    </row>
    <row r="313" spans="1:4" x14ac:dyDescent="0.25">
      <c r="A313" s="1">
        <v>31382</v>
      </c>
      <c r="B313" s="1" t="str">
        <f t="shared" si="4"/>
        <v>1985M12</v>
      </c>
      <c r="C313">
        <v>3.7914699999999999</v>
      </c>
      <c r="D313">
        <v>4.3071200000000003</v>
      </c>
    </row>
    <row r="314" spans="1:4" x14ac:dyDescent="0.25">
      <c r="A314" s="1">
        <v>31413</v>
      </c>
      <c r="B314" s="1" t="str">
        <f t="shared" si="4"/>
        <v>1986M1</v>
      </c>
      <c r="C314">
        <v>3.9735100000000001</v>
      </c>
      <c r="D314">
        <v>4.4817900000000002</v>
      </c>
    </row>
    <row r="315" spans="1:4" x14ac:dyDescent="0.25">
      <c r="A315" s="1">
        <v>31444</v>
      </c>
      <c r="B315" s="1" t="str">
        <f t="shared" si="4"/>
        <v>1986M2</v>
      </c>
      <c r="C315">
        <v>3.1984900000000001</v>
      </c>
      <c r="D315">
        <v>4.1782700000000004</v>
      </c>
    </row>
    <row r="316" spans="1:4" x14ac:dyDescent="0.25">
      <c r="A316" s="1">
        <v>31472</v>
      </c>
      <c r="B316" s="1" t="str">
        <f t="shared" si="4"/>
        <v>1986M3</v>
      </c>
      <c r="C316">
        <v>2.1535600000000001</v>
      </c>
      <c r="D316">
        <v>4.0703100000000001</v>
      </c>
    </row>
    <row r="317" spans="1:4" x14ac:dyDescent="0.25">
      <c r="A317" s="1">
        <v>31503</v>
      </c>
      <c r="B317" s="1" t="str">
        <f t="shared" si="4"/>
        <v>1986M4</v>
      </c>
      <c r="C317">
        <v>1.5887899999999999</v>
      </c>
      <c r="D317">
        <v>4.1512900000000004</v>
      </c>
    </row>
    <row r="318" spans="1:4" x14ac:dyDescent="0.25">
      <c r="A318" s="1">
        <v>31533</v>
      </c>
      <c r="B318" s="1" t="str">
        <f t="shared" si="4"/>
        <v>1986M5</v>
      </c>
      <c r="C318">
        <v>1.6791</v>
      </c>
      <c r="D318">
        <v>3.95221</v>
      </c>
    </row>
    <row r="319" spans="1:4" x14ac:dyDescent="0.25">
      <c r="A319" s="1">
        <v>31564</v>
      </c>
      <c r="B319" s="1" t="str">
        <f t="shared" si="4"/>
        <v>1986M6</v>
      </c>
      <c r="C319">
        <v>1.7674399999999999</v>
      </c>
      <c r="D319">
        <v>3.9413399999999998</v>
      </c>
    </row>
    <row r="320" spans="1:4" x14ac:dyDescent="0.25">
      <c r="A320" s="1">
        <v>31594</v>
      </c>
      <c r="B320" s="1" t="str">
        <f t="shared" si="4"/>
        <v>1986M7</v>
      </c>
      <c r="C320">
        <v>1.6713100000000001</v>
      </c>
      <c r="D320">
        <v>4.0219399999999998</v>
      </c>
    </row>
    <row r="321" spans="1:4" x14ac:dyDescent="0.25">
      <c r="A321" s="1">
        <v>31625</v>
      </c>
      <c r="B321" s="1" t="str">
        <f t="shared" si="4"/>
        <v>1986M8</v>
      </c>
      <c r="C321">
        <v>1.5755300000000001</v>
      </c>
      <c r="D321">
        <v>4.0072900000000002</v>
      </c>
    </row>
    <row r="322" spans="1:4" x14ac:dyDescent="0.25">
      <c r="A322" s="1">
        <v>31656</v>
      </c>
      <c r="B322" s="1" t="str">
        <f t="shared" si="4"/>
        <v>1986M9</v>
      </c>
      <c r="C322">
        <v>1.75763</v>
      </c>
      <c r="D322">
        <v>4.1818200000000001</v>
      </c>
    </row>
    <row r="323" spans="1:4" x14ac:dyDescent="0.25">
      <c r="A323" s="1">
        <v>31686</v>
      </c>
      <c r="B323" s="1" t="str">
        <f t="shared" ref="B323:B386" si="5">YEAR(A323)&amp;"M"&amp;MONTH(A323)</f>
        <v>1986M10</v>
      </c>
      <c r="C323">
        <v>1.5668200000000001</v>
      </c>
      <c r="D323">
        <v>4.0724</v>
      </c>
    </row>
    <row r="324" spans="1:4" x14ac:dyDescent="0.25">
      <c r="A324" s="1">
        <v>31717</v>
      </c>
      <c r="B324" s="1" t="str">
        <f t="shared" si="5"/>
        <v>1986M11</v>
      </c>
      <c r="C324">
        <v>1.2844</v>
      </c>
      <c r="D324">
        <v>3.7803800000000001</v>
      </c>
    </row>
    <row r="325" spans="1:4" x14ac:dyDescent="0.25">
      <c r="A325" s="1">
        <v>31747</v>
      </c>
      <c r="B325" s="1" t="str">
        <f t="shared" si="5"/>
        <v>1986M12</v>
      </c>
      <c r="C325">
        <v>1.1872100000000001</v>
      </c>
      <c r="D325">
        <v>3.7702</v>
      </c>
    </row>
    <row r="326" spans="1:4" x14ac:dyDescent="0.25">
      <c r="A326" s="1">
        <v>31778</v>
      </c>
      <c r="B326" s="1" t="str">
        <f t="shared" si="5"/>
        <v>1987M1</v>
      </c>
      <c r="C326">
        <v>1.3648800000000001</v>
      </c>
      <c r="D326">
        <v>3.5746199999999999</v>
      </c>
    </row>
    <row r="327" spans="1:4" x14ac:dyDescent="0.25">
      <c r="A327" s="1">
        <v>31809</v>
      </c>
      <c r="B327" s="1" t="str">
        <f t="shared" si="5"/>
        <v>1987M2</v>
      </c>
      <c r="C327">
        <v>1.91431</v>
      </c>
      <c r="D327">
        <v>3.5650599999999999</v>
      </c>
    </row>
    <row r="328" spans="1:4" x14ac:dyDescent="0.25">
      <c r="A328" s="1">
        <v>31837</v>
      </c>
      <c r="B328" s="1" t="str">
        <f t="shared" si="5"/>
        <v>1987M3</v>
      </c>
      <c r="C328">
        <v>2.8414299999999999</v>
      </c>
      <c r="D328">
        <v>3.6444399999999999</v>
      </c>
    </row>
    <row r="329" spans="1:4" x14ac:dyDescent="0.25">
      <c r="A329" s="1">
        <v>31868</v>
      </c>
      <c r="B329" s="1" t="str">
        <f t="shared" si="5"/>
        <v>1987M4</v>
      </c>
      <c r="C329">
        <v>3.6798500000000001</v>
      </c>
      <c r="D329">
        <v>3.8972500000000001</v>
      </c>
    </row>
    <row r="330" spans="1:4" x14ac:dyDescent="0.25">
      <c r="A330" s="1">
        <v>31898</v>
      </c>
      <c r="B330" s="1" t="str">
        <f t="shared" si="5"/>
        <v>1987M5</v>
      </c>
      <c r="C330">
        <v>3.6697199999999999</v>
      </c>
      <c r="D330">
        <v>4.0671999999999997</v>
      </c>
    </row>
    <row r="331" spans="1:4" x14ac:dyDescent="0.25">
      <c r="A331" s="1">
        <v>31929</v>
      </c>
      <c r="B331" s="1" t="str">
        <f t="shared" si="5"/>
        <v>1987M6</v>
      </c>
      <c r="C331">
        <v>3.7477100000000001</v>
      </c>
      <c r="D331">
        <v>3.9682499999999998</v>
      </c>
    </row>
    <row r="332" spans="1:4" x14ac:dyDescent="0.25">
      <c r="A332" s="1">
        <v>31959</v>
      </c>
      <c r="B332" s="1" t="str">
        <f t="shared" si="5"/>
        <v>1987M7</v>
      </c>
      <c r="C332">
        <v>3.9269400000000001</v>
      </c>
      <c r="D332">
        <v>3.95431</v>
      </c>
    </row>
    <row r="333" spans="1:4" x14ac:dyDescent="0.25">
      <c r="A333" s="1">
        <v>31990</v>
      </c>
      <c r="B333" s="1" t="str">
        <f t="shared" si="5"/>
        <v>1987M8</v>
      </c>
      <c r="C333">
        <v>4.2883199999999997</v>
      </c>
      <c r="D333">
        <v>3.9404599999999999</v>
      </c>
    </row>
    <row r="334" spans="1:4" x14ac:dyDescent="0.25">
      <c r="A334" s="1">
        <v>32021</v>
      </c>
      <c r="B334" s="1" t="str">
        <f t="shared" si="5"/>
        <v>1987M9</v>
      </c>
      <c r="C334">
        <v>4.2727300000000001</v>
      </c>
      <c r="D334">
        <v>4.01396</v>
      </c>
    </row>
    <row r="335" spans="1:4" x14ac:dyDescent="0.25">
      <c r="A335" s="1">
        <v>32051</v>
      </c>
      <c r="B335" s="1" t="str">
        <f t="shared" si="5"/>
        <v>1987M10</v>
      </c>
      <c r="C335">
        <v>4.3557199999999998</v>
      </c>
      <c r="D335">
        <v>4.1739100000000002</v>
      </c>
    </row>
    <row r="336" spans="1:4" x14ac:dyDescent="0.25">
      <c r="A336" s="1">
        <v>32082</v>
      </c>
      <c r="B336" s="1" t="str">
        <f t="shared" si="5"/>
        <v>1987M11</v>
      </c>
      <c r="C336">
        <v>4.5289900000000003</v>
      </c>
      <c r="D336">
        <v>4.1630500000000001</v>
      </c>
    </row>
    <row r="337" spans="1:4" x14ac:dyDescent="0.25">
      <c r="A337" s="1">
        <v>32112</v>
      </c>
      <c r="B337" s="1" t="str">
        <f t="shared" si="5"/>
        <v>1987M12</v>
      </c>
      <c r="C337">
        <v>4.3321300000000003</v>
      </c>
      <c r="D337">
        <v>4.1522500000000004</v>
      </c>
    </row>
    <row r="338" spans="1:4" x14ac:dyDescent="0.25">
      <c r="A338" s="1">
        <v>32143</v>
      </c>
      <c r="B338" s="1" t="str">
        <f t="shared" si="5"/>
        <v>1988M1</v>
      </c>
      <c r="C338">
        <v>4.1292600000000004</v>
      </c>
      <c r="D338">
        <v>4.3140599999999996</v>
      </c>
    </row>
    <row r="339" spans="1:4" x14ac:dyDescent="0.25">
      <c r="A339" s="1">
        <v>32174</v>
      </c>
      <c r="B339" s="1" t="str">
        <f t="shared" si="5"/>
        <v>1988M2</v>
      </c>
      <c r="C339">
        <v>3.9356</v>
      </c>
      <c r="D339">
        <v>4.3029299999999999</v>
      </c>
    </row>
    <row r="340" spans="1:4" x14ac:dyDescent="0.25">
      <c r="A340" s="1">
        <v>32203</v>
      </c>
      <c r="B340" s="1" t="str">
        <f t="shared" si="5"/>
        <v>1988M3</v>
      </c>
      <c r="C340">
        <v>3.8324400000000001</v>
      </c>
      <c r="D340">
        <v>4.3739299999999997</v>
      </c>
    </row>
    <row r="341" spans="1:4" x14ac:dyDescent="0.25">
      <c r="A341" s="1">
        <v>32234</v>
      </c>
      <c r="B341" s="1" t="str">
        <f t="shared" si="5"/>
        <v>1988M4</v>
      </c>
      <c r="C341">
        <v>3.9929000000000001</v>
      </c>
      <c r="D341">
        <v>4.2625700000000002</v>
      </c>
    </row>
    <row r="342" spans="1:4" x14ac:dyDescent="0.25">
      <c r="A342" s="1">
        <v>32264</v>
      </c>
      <c r="B342" s="1" t="str">
        <f t="shared" si="5"/>
        <v>1988M5</v>
      </c>
      <c r="C342">
        <v>3.9823</v>
      </c>
      <c r="D342">
        <v>4.2480900000000004</v>
      </c>
    </row>
    <row r="343" spans="1:4" x14ac:dyDescent="0.25">
      <c r="A343" s="1">
        <v>32295</v>
      </c>
      <c r="B343" s="1" t="str">
        <f t="shared" si="5"/>
        <v>1988M6</v>
      </c>
      <c r="C343">
        <v>3.9647600000000001</v>
      </c>
      <c r="D343">
        <v>4.4953399999999997</v>
      </c>
    </row>
    <row r="344" spans="1:4" x14ac:dyDescent="0.25">
      <c r="A344" s="1">
        <v>32325</v>
      </c>
      <c r="B344" s="1" t="str">
        <f t="shared" si="5"/>
        <v>1988M7</v>
      </c>
      <c r="C344">
        <v>4.1300499999999998</v>
      </c>
      <c r="D344">
        <v>4.4801399999999996</v>
      </c>
    </row>
    <row r="345" spans="1:4" x14ac:dyDescent="0.25">
      <c r="A345" s="1">
        <v>32356</v>
      </c>
      <c r="B345" s="1" t="str">
        <f t="shared" si="5"/>
        <v>1988M8</v>
      </c>
      <c r="C345">
        <v>4.1119899999999996</v>
      </c>
      <c r="D345">
        <v>4.4650400000000001</v>
      </c>
    </row>
    <row r="346" spans="1:4" x14ac:dyDescent="0.25">
      <c r="A346" s="1">
        <v>32387</v>
      </c>
      <c r="B346" s="1" t="str">
        <f t="shared" si="5"/>
        <v>1988M9</v>
      </c>
      <c r="C346">
        <v>4.1848299999999998</v>
      </c>
      <c r="D346">
        <v>4.61409</v>
      </c>
    </row>
    <row r="347" spans="1:4" x14ac:dyDescent="0.25">
      <c r="A347" s="1">
        <v>32417</v>
      </c>
      <c r="B347" s="1" t="str">
        <f t="shared" si="5"/>
        <v>1988M10</v>
      </c>
      <c r="C347">
        <v>4.2608699999999997</v>
      </c>
      <c r="D347">
        <v>4.5075099999999999</v>
      </c>
    </row>
    <row r="348" spans="1:4" x14ac:dyDescent="0.25">
      <c r="A348" s="1">
        <v>32448</v>
      </c>
      <c r="B348" s="1" t="str">
        <f t="shared" si="5"/>
        <v>1988M11</v>
      </c>
      <c r="C348">
        <v>4.2461000000000002</v>
      </c>
      <c r="D348">
        <v>4.5795199999999996</v>
      </c>
    </row>
    <row r="349" spans="1:4" x14ac:dyDescent="0.25">
      <c r="A349" s="1">
        <v>32478</v>
      </c>
      <c r="B349" s="1" t="str">
        <f t="shared" si="5"/>
        <v>1988M12</v>
      </c>
      <c r="C349">
        <v>4.4117600000000001</v>
      </c>
      <c r="D349">
        <v>4.65116</v>
      </c>
    </row>
    <row r="350" spans="1:4" x14ac:dyDescent="0.25">
      <c r="A350" s="1">
        <v>32509</v>
      </c>
      <c r="B350" s="1" t="str">
        <f t="shared" si="5"/>
        <v>1989M1</v>
      </c>
      <c r="C350">
        <v>4.4827599999999999</v>
      </c>
      <c r="D350">
        <v>4.6319299999999997</v>
      </c>
    </row>
    <row r="351" spans="1:4" x14ac:dyDescent="0.25">
      <c r="A351" s="1">
        <v>32540</v>
      </c>
      <c r="B351" s="1" t="str">
        <f t="shared" si="5"/>
        <v>1989M2</v>
      </c>
      <c r="C351">
        <v>4.6471600000000004</v>
      </c>
      <c r="D351">
        <v>4.7029699999999997</v>
      </c>
    </row>
    <row r="352" spans="1:4" x14ac:dyDescent="0.25">
      <c r="A352" s="1">
        <v>32568</v>
      </c>
      <c r="B352" s="1" t="str">
        <f t="shared" si="5"/>
        <v>1989M3</v>
      </c>
      <c r="C352">
        <v>4.8926999999999996</v>
      </c>
      <c r="D352">
        <v>4.6836500000000001</v>
      </c>
    </row>
    <row r="353" spans="1:4" x14ac:dyDescent="0.25">
      <c r="A353" s="1">
        <v>32599</v>
      </c>
      <c r="B353" s="1" t="str">
        <f t="shared" si="5"/>
        <v>1989M4</v>
      </c>
      <c r="C353">
        <v>5.0341300000000002</v>
      </c>
      <c r="D353">
        <v>4.4971399999999999</v>
      </c>
    </row>
    <row r="354" spans="1:4" x14ac:dyDescent="0.25">
      <c r="A354" s="1">
        <v>32629</v>
      </c>
      <c r="B354" s="1" t="str">
        <f t="shared" si="5"/>
        <v>1989M5</v>
      </c>
      <c r="C354">
        <v>5.2766000000000002</v>
      </c>
      <c r="D354">
        <v>4.5639799999999999</v>
      </c>
    </row>
    <row r="355" spans="1:4" x14ac:dyDescent="0.25">
      <c r="A355" s="1">
        <v>32660</v>
      </c>
      <c r="B355" s="1" t="str">
        <f t="shared" si="5"/>
        <v>1989M6</v>
      </c>
      <c r="C355">
        <v>5.1694899999999997</v>
      </c>
      <c r="D355">
        <v>4.5454499999999998</v>
      </c>
    </row>
    <row r="356" spans="1:4" x14ac:dyDescent="0.25">
      <c r="A356" s="1">
        <v>32690</v>
      </c>
      <c r="B356" s="1" t="str">
        <f t="shared" si="5"/>
        <v>1989M7</v>
      </c>
      <c r="C356">
        <v>5.0632900000000003</v>
      </c>
      <c r="D356">
        <v>4.5307399999999998</v>
      </c>
    </row>
    <row r="357" spans="1:4" x14ac:dyDescent="0.25">
      <c r="A357" s="1">
        <v>32721</v>
      </c>
      <c r="B357" s="1" t="str">
        <f t="shared" si="5"/>
        <v>1989M8</v>
      </c>
      <c r="C357">
        <v>4.6218500000000002</v>
      </c>
      <c r="D357">
        <v>4.4354800000000001</v>
      </c>
    </row>
    <row r="358" spans="1:4" x14ac:dyDescent="0.25">
      <c r="A358" s="1">
        <v>32752</v>
      </c>
      <c r="B358" s="1" t="str">
        <f t="shared" si="5"/>
        <v>1989M9</v>
      </c>
      <c r="C358">
        <v>4.4351500000000001</v>
      </c>
      <c r="D358">
        <v>4.1700100000000004</v>
      </c>
    </row>
    <row r="359" spans="1:4" x14ac:dyDescent="0.25">
      <c r="A359" s="1">
        <v>32782</v>
      </c>
      <c r="B359" s="1" t="str">
        <f t="shared" si="5"/>
        <v>1989M10</v>
      </c>
      <c r="C359">
        <v>4.5871599999999999</v>
      </c>
      <c r="D359">
        <v>4.3131000000000004</v>
      </c>
    </row>
    <row r="360" spans="1:4" x14ac:dyDescent="0.25">
      <c r="A360" s="1">
        <v>32813</v>
      </c>
      <c r="B360" s="1" t="str">
        <f t="shared" si="5"/>
        <v>1989M11</v>
      </c>
      <c r="C360">
        <v>4.65503</v>
      </c>
      <c r="D360">
        <v>4.3789800000000003</v>
      </c>
    </row>
    <row r="361" spans="1:4" x14ac:dyDescent="0.25">
      <c r="A361" s="1">
        <v>32843</v>
      </c>
      <c r="B361" s="1" t="str">
        <f t="shared" si="5"/>
        <v>1989M12</v>
      </c>
      <c r="C361">
        <v>4.6395999999999997</v>
      </c>
      <c r="D361">
        <v>4.4444400000000002</v>
      </c>
    </row>
    <row r="362" spans="1:4" x14ac:dyDescent="0.25">
      <c r="A362" s="1">
        <v>32874</v>
      </c>
      <c r="B362" s="1" t="str">
        <f t="shared" si="5"/>
        <v>1990M1</v>
      </c>
      <c r="C362">
        <v>5.1980199999999996</v>
      </c>
      <c r="D362">
        <v>4.4268799999999997</v>
      </c>
    </row>
    <row r="363" spans="1:4" x14ac:dyDescent="0.25">
      <c r="A363" s="1">
        <v>32905</v>
      </c>
      <c r="B363" s="1" t="str">
        <f t="shared" si="5"/>
        <v>1990M2</v>
      </c>
      <c r="C363">
        <v>5.2631600000000001</v>
      </c>
      <c r="D363">
        <v>4.5705299999999998</v>
      </c>
    </row>
    <row r="364" spans="1:4" x14ac:dyDescent="0.25">
      <c r="A364" s="1">
        <v>32933</v>
      </c>
      <c r="B364" s="1" t="str">
        <f t="shared" si="5"/>
        <v>1990M3</v>
      </c>
      <c r="C364">
        <v>5.2373200000000004</v>
      </c>
      <c r="D364">
        <v>4.7880700000000003</v>
      </c>
    </row>
    <row r="365" spans="1:4" x14ac:dyDescent="0.25">
      <c r="A365" s="1">
        <v>32964</v>
      </c>
      <c r="B365" s="1" t="str">
        <f t="shared" si="5"/>
        <v>1990M4</v>
      </c>
      <c r="C365">
        <v>4.7116199999999999</v>
      </c>
      <c r="D365">
        <v>4.8513299999999999</v>
      </c>
    </row>
    <row r="366" spans="1:4" x14ac:dyDescent="0.25">
      <c r="A366" s="1">
        <v>32994</v>
      </c>
      <c r="B366" s="1" t="str">
        <f t="shared" si="5"/>
        <v>1990M5</v>
      </c>
      <c r="C366">
        <v>4.3654000000000002</v>
      </c>
      <c r="D366">
        <v>4.75448</v>
      </c>
    </row>
    <row r="367" spans="1:4" x14ac:dyDescent="0.25">
      <c r="A367" s="1">
        <v>33025</v>
      </c>
      <c r="B367" s="1" t="str">
        <f t="shared" si="5"/>
        <v>1990M6</v>
      </c>
      <c r="C367">
        <v>4.6736500000000003</v>
      </c>
      <c r="D367">
        <v>4.8913000000000002</v>
      </c>
    </row>
    <row r="368" spans="1:4" x14ac:dyDescent="0.25">
      <c r="A368" s="1">
        <v>33055</v>
      </c>
      <c r="B368" s="1" t="str">
        <f t="shared" si="5"/>
        <v>1990M7</v>
      </c>
      <c r="C368">
        <v>4.81928</v>
      </c>
      <c r="D368">
        <v>5.1083600000000002</v>
      </c>
    </row>
    <row r="369" spans="1:4" x14ac:dyDescent="0.25">
      <c r="A369" s="1">
        <v>33086</v>
      </c>
      <c r="B369" s="1" t="str">
        <f t="shared" si="5"/>
        <v>1990M8</v>
      </c>
      <c r="C369">
        <v>5.7028100000000004</v>
      </c>
      <c r="D369">
        <v>5.4826300000000003</v>
      </c>
    </row>
    <row r="370" spans="1:4" x14ac:dyDescent="0.25">
      <c r="A370" s="1">
        <v>33117</v>
      </c>
      <c r="B370" s="1" t="str">
        <f t="shared" si="5"/>
        <v>1990M9</v>
      </c>
      <c r="C370">
        <v>6.1698700000000004</v>
      </c>
      <c r="D370">
        <v>5.5427299999999997</v>
      </c>
    </row>
    <row r="371" spans="1:4" x14ac:dyDescent="0.25">
      <c r="A371" s="1">
        <v>33147</v>
      </c>
      <c r="B371" s="1" t="str">
        <f t="shared" si="5"/>
        <v>1990M10</v>
      </c>
      <c r="C371">
        <v>6.3795900000000003</v>
      </c>
      <c r="D371">
        <v>5.3598800000000004</v>
      </c>
    </row>
    <row r="372" spans="1:4" x14ac:dyDescent="0.25">
      <c r="A372" s="1">
        <v>33178</v>
      </c>
      <c r="B372" s="1" t="str">
        <f t="shared" si="5"/>
        <v>1990M11</v>
      </c>
      <c r="C372">
        <v>6.1953899999999997</v>
      </c>
      <c r="D372">
        <v>5.2631600000000001</v>
      </c>
    </row>
    <row r="373" spans="1:4" x14ac:dyDescent="0.25">
      <c r="A373" s="1">
        <v>33208</v>
      </c>
      <c r="B373" s="1" t="str">
        <f t="shared" si="5"/>
        <v>1990M12</v>
      </c>
      <c r="C373">
        <v>6.25495</v>
      </c>
      <c r="D373">
        <v>5.3191499999999996</v>
      </c>
    </row>
    <row r="374" spans="1:4" x14ac:dyDescent="0.25">
      <c r="A374" s="1">
        <v>33239</v>
      </c>
      <c r="B374" s="1" t="str">
        <f t="shared" si="5"/>
        <v>1991M1</v>
      </c>
      <c r="C374">
        <v>5.6470599999999997</v>
      </c>
      <c r="D374">
        <v>5.60182</v>
      </c>
    </row>
    <row r="375" spans="1:4" x14ac:dyDescent="0.25">
      <c r="A375" s="1">
        <v>33270</v>
      </c>
      <c r="B375" s="1" t="str">
        <f t="shared" si="5"/>
        <v>1991M2</v>
      </c>
      <c r="C375">
        <v>5.3125</v>
      </c>
      <c r="D375">
        <v>5.6518499999999996</v>
      </c>
    </row>
    <row r="376" spans="1:4" x14ac:dyDescent="0.25">
      <c r="A376" s="1">
        <v>33298</v>
      </c>
      <c r="B376" s="1" t="str">
        <f t="shared" si="5"/>
        <v>1991M3</v>
      </c>
      <c r="C376">
        <v>4.8211500000000003</v>
      </c>
      <c r="D376">
        <v>5.2434500000000002</v>
      </c>
    </row>
    <row r="377" spans="1:4" x14ac:dyDescent="0.25">
      <c r="A377" s="1">
        <v>33329</v>
      </c>
      <c r="B377" s="1" t="str">
        <f t="shared" si="5"/>
        <v>1991M4</v>
      </c>
      <c r="C377">
        <v>4.8099299999999996</v>
      </c>
      <c r="D377">
        <v>5.1492500000000003</v>
      </c>
    </row>
    <row r="378" spans="1:4" x14ac:dyDescent="0.25">
      <c r="A378" s="1">
        <v>33359</v>
      </c>
      <c r="B378" s="1" t="str">
        <f t="shared" si="5"/>
        <v>1991M5</v>
      </c>
      <c r="C378">
        <v>5.0348600000000001</v>
      </c>
      <c r="D378">
        <v>5.1339300000000003</v>
      </c>
    </row>
    <row r="379" spans="1:4" x14ac:dyDescent="0.25">
      <c r="A379" s="1">
        <v>33390</v>
      </c>
      <c r="B379" s="1" t="str">
        <f t="shared" si="5"/>
        <v>1991M6</v>
      </c>
      <c r="C379">
        <v>4.6959200000000001</v>
      </c>
      <c r="D379">
        <v>4.9592900000000002</v>
      </c>
    </row>
    <row r="380" spans="1:4" x14ac:dyDescent="0.25">
      <c r="A380" s="1">
        <v>33420</v>
      </c>
      <c r="B380" s="1" t="str">
        <f t="shared" si="5"/>
        <v>1991M7</v>
      </c>
      <c r="C380">
        <v>4.36782</v>
      </c>
      <c r="D380">
        <v>4.7864500000000003</v>
      </c>
    </row>
    <row r="381" spans="1:4" x14ac:dyDescent="0.25">
      <c r="A381" s="1">
        <v>33451</v>
      </c>
      <c r="B381" s="1" t="str">
        <f t="shared" si="5"/>
        <v>1991M8</v>
      </c>
      <c r="C381">
        <v>3.7993899999999998</v>
      </c>
      <c r="D381">
        <v>4.6120099999999997</v>
      </c>
    </row>
    <row r="382" spans="1:4" x14ac:dyDescent="0.25">
      <c r="A382" s="1">
        <v>33482</v>
      </c>
      <c r="B382" s="1" t="str">
        <f t="shared" si="5"/>
        <v>1991M9</v>
      </c>
      <c r="C382">
        <v>3.3962300000000001</v>
      </c>
      <c r="D382">
        <v>4.5951899999999997</v>
      </c>
    </row>
    <row r="383" spans="1:4" x14ac:dyDescent="0.25">
      <c r="A383" s="1">
        <v>33512</v>
      </c>
      <c r="B383" s="1" t="str">
        <f t="shared" si="5"/>
        <v>1991M10</v>
      </c>
      <c r="C383">
        <v>2.8485800000000001</v>
      </c>
      <c r="D383">
        <v>4.4331399999999999</v>
      </c>
    </row>
    <row r="384" spans="1:4" x14ac:dyDescent="0.25">
      <c r="A384" s="1">
        <v>33543</v>
      </c>
      <c r="B384" s="1" t="str">
        <f t="shared" si="5"/>
        <v>1991M11</v>
      </c>
      <c r="C384">
        <v>3.06657</v>
      </c>
      <c r="D384">
        <v>4.49275</v>
      </c>
    </row>
    <row r="385" spans="1:4" x14ac:dyDescent="0.25">
      <c r="A385" s="1">
        <v>33573</v>
      </c>
      <c r="B385" s="1" t="str">
        <f t="shared" si="5"/>
        <v>1991M12</v>
      </c>
      <c r="C385">
        <v>2.9806300000000001</v>
      </c>
      <c r="D385">
        <v>4.4011500000000003</v>
      </c>
    </row>
    <row r="386" spans="1:4" x14ac:dyDescent="0.25">
      <c r="A386" s="1">
        <v>33604</v>
      </c>
      <c r="B386" s="1" t="str">
        <f t="shared" si="5"/>
        <v>1992M1</v>
      </c>
      <c r="C386">
        <v>2.6726100000000002</v>
      </c>
      <c r="D386">
        <v>4.0143399999999998</v>
      </c>
    </row>
    <row r="387" spans="1:4" x14ac:dyDescent="0.25">
      <c r="A387" s="1">
        <v>33635</v>
      </c>
      <c r="B387" s="1" t="str">
        <f t="shared" ref="B387:B450" si="6">YEAR(A387)&amp;"M"&amp;MONTH(A387)</f>
        <v>1992M2</v>
      </c>
      <c r="C387">
        <v>2.8189899999999999</v>
      </c>
      <c r="D387">
        <v>3.70899</v>
      </c>
    </row>
    <row r="388" spans="1:4" x14ac:dyDescent="0.25">
      <c r="A388" s="1">
        <v>33664</v>
      </c>
      <c r="B388" s="1" t="str">
        <f t="shared" si="6"/>
        <v>1992M3</v>
      </c>
      <c r="C388">
        <v>3.1899099999999998</v>
      </c>
      <c r="D388">
        <v>3.8434200000000001</v>
      </c>
    </row>
    <row r="389" spans="1:4" x14ac:dyDescent="0.25">
      <c r="A389" s="1">
        <v>33695</v>
      </c>
      <c r="B389" s="1" t="str">
        <f t="shared" si="6"/>
        <v>1992M4</v>
      </c>
      <c r="C389">
        <v>3.18283</v>
      </c>
      <c r="D389">
        <v>3.8325100000000001</v>
      </c>
    </row>
    <row r="390" spans="1:4" x14ac:dyDescent="0.25">
      <c r="A390" s="1">
        <v>33725</v>
      </c>
      <c r="B390" s="1" t="str">
        <f t="shared" si="6"/>
        <v>1992M5</v>
      </c>
      <c r="C390">
        <v>3.0236000000000001</v>
      </c>
      <c r="D390">
        <v>3.8924300000000001</v>
      </c>
    </row>
    <row r="391" spans="1:4" x14ac:dyDescent="0.25">
      <c r="A391" s="1">
        <v>33756</v>
      </c>
      <c r="B391" s="1" t="str">
        <f t="shared" si="6"/>
        <v>1992M6</v>
      </c>
      <c r="C391">
        <v>3.01471</v>
      </c>
      <c r="D391">
        <v>3.73766</v>
      </c>
    </row>
    <row r="392" spans="1:4" x14ac:dyDescent="0.25">
      <c r="A392" s="1">
        <v>33786</v>
      </c>
      <c r="B392" s="1" t="str">
        <f t="shared" si="6"/>
        <v>1992M7</v>
      </c>
      <c r="C392">
        <v>3.1571199999999999</v>
      </c>
      <c r="D392">
        <v>3.7245300000000001</v>
      </c>
    </row>
    <row r="393" spans="1:4" x14ac:dyDescent="0.25">
      <c r="A393" s="1">
        <v>33817</v>
      </c>
      <c r="B393" s="1" t="str">
        <f t="shared" si="6"/>
        <v>1992M8</v>
      </c>
      <c r="C393">
        <v>3.0746699999999998</v>
      </c>
      <c r="D393">
        <v>3.4989499999999998</v>
      </c>
    </row>
    <row r="394" spans="1:4" x14ac:dyDescent="0.25">
      <c r="A394" s="1">
        <v>33848</v>
      </c>
      <c r="B394" s="1" t="str">
        <f t="shared" si="6"/>
        <v>1992M9</v>
      </c>
      <c r="C394">
        <v>2.9927000000000001</v>
      </c>
      <c r="D394">
        <v>3.2775500000000002</v>
      </c>
    </row>
    <row r="395" spans="1:4" x14ac:dyDescent="0.25">
      <c r="A395" s="1">
        <v>33878</v>
      </c>
      <c r="B395" s="1" t="str">
        <f t="shared" si="6"/>
        <v>1992M10</v>
      </c>
      <c r="C395">
        <v>3.2798799999999999</v>
      </c>
      <c r="D395">
        <v>3.5490599999999999</v>
      </c>
    </row>
    <row r="396" spans="1:4" x14ac:dyDescent="0.25">
      <c r="A396" s="1">
        <v>33909</v>
      </c>
      <c r="B396" s="1" t="str">
        <f t="shared" si="6"/>
        <v>1992M11</v>
      </c>
      <c r="C396">
        <v>3.12046</v>
      </c>
      <c r="D396">
        <v>3.4674100000000001</v>
      </c>
    </row>
    <row r="397" spans="1:4" x14ac:dyDescent="0.25">
      <c r="A397" s="1">
        <v>33939</v>
      </c>
      <c r="B397" s="1" t="str">
        <f t="shared" si="6"/>
        <v>1992M12</v>
      </c>
      <c r="C397">
        <v>2.96671</v>
      </c>
      <c r="D397">
        <v>3.38632</v>
      </c>
    </row>
    <row r="398" spans="1:4" x14ac:dyDescent="0.25">
      <c r="A398" s="1">
        <v>33970</v>
      </c>
      <c r="B398" s="1" t="str">
        <f t="shared" si="6"/>
        <v>1993M1</v>
      </c>
      <c r="C398">
        <v>3.2538</v>
      </c>
      <c r="D398">
        <v>3.4459</v>
      </c>
    </row>
    <row r="399" spans="1:4" x14ac:dyDescent="0.25">
      <c r="A399" s="1">
        <v>34001</v>
      </c>
      <c r="B399" s="1" t="str">
        <f t="shared" si="6"/>
        <v>1993M2</v>
      </c>
      <c r="C399">
        <v>3.24675</v>
      </c>
      <c r="D399">
        <v>3.5763400000000001</v>
      </c>
    </row>
    <row r="400" spans="1:4" x14ac:dyDescent="0.25">
      <c r="A400" s="1">
        <v>34029</v>
      </c>
      <c r="B400" s="1" t="str">
        <f t="shared" si="6"/>
        <v>1993M3</v>
      </c>
      <c r="C400">
        <v>3.0194100000000001</v>
      </c>
      <c r="D400">
        <v>3.35846</v>
      </c>
    </row>
    <row r="401" spans="1:4" x14ac:dyDescent="0.25">
      <c r="A401" s="1">
        <v>34060</v>
      </c>
      <c r="B401" s="1" t="str">
        <f t="shared" si="6"/>
        <v>1993M4</v>
      </c>
      <c r="C401">
        <v>3.15638</v>
      </c>
      <c r="D401">
        <v>3.4859900000000001</v>
      </c>
    </row>
    <row r="402" spans="1:4" x14ac:dyDescent="0.25">
      <c r="A402" s="1">
        <v>34090</v>
      </c>
      <c r="B402" s="1" t="str">
        <f t="shared" si="6"/>
        <v>1993M5</v>
      </c>
      <c r="C402">
        <v>3.22119</v>
      </c>
      <c r="D402">
        <v>3.4059900000000001</v>
      </c>
    </row>
    <row r="403" spans="1:4" x14ac:dyDescent="0.25">
      <c r="A403" s="1">
        <v>34121</v>
      </c>
      <c r="B403" s="1" t="str">
        <f t="shared" si="6"/>
        <v>1993M6</v>
      </c>
      <c r="C403">
        <v>2.9978600000000002</v>
      </c>
      <c r="D403">
        <v>3.3990499999999999</v>
      </c>
    </row>
    <row r="404" spans="1:4" x14ac:dyDescent="0.25">
      <c r="A404" s="1">
        <v>34151</v>
      </c>
      <c r="B404" s="1" t="str">
        <f t="shared" si="6"/>
        <v>1993M7</v>
      </c>
      <c r="C404">
        <v>2.8469799999999998</v>
      </c>
      <c r="D404">
        <v>3.1842800000000002</v>
      </c>
    </row>
    <row r="405" spans="1:4" x14ac:dyDescent="0.25">
      <c r="A405" s="1">
        <v>34182</v>
      </c>
      <c r="B405" s="1" t="str">
        <f t="shared" si="6"/>
        <v>1993M8</v>
      </c>
      <c r="C405">
        <v>2.84091</v>
      </c>
      <c r="D405">
        <v>3.3130500000000001</v>
      </c>
    </row>
    <row r="406" spans="1:4" x14ac:dyDescent="0.25">
      <c r="A406" s="1">
        <v>34213</v>
      </c>
      <c r="B406" s="1" t="str">
        <f t="shared" si="6"/>
        <v>1993M9</v>
      </c>
      <c r="C406">
        <v>2.7639999999999998</v>
      </c>
      <c r="D406">
        <v>3.24105</v>
      </c>
    </row>
    <row r="407" spans="1:4" x14ac:dyDescent="0.25">
      <c r="A407" s="1">
        <v>34243</v>
      </c>
      <c r="B407" s="1" t="str">
        <f t="shared" si="6"/>
        <v>1993M10</v>
      </c>
      <c r="C407">
        <v>2.7522899999999999</v>
      </c>
      <c r="D407">
        <v>3.0914000000000001</v>
      </c>
    </row>
    <row r="408" spans="1:4" x14ac:dyDescent="0.25">
      <c r="A408" s="1">
        <v>34274</v>
      </c>
      <c r="B408" s="1" t="str">
        <f t="shared" si="6"/>
        <v>1993M11</v>
      </c>
      <c r="C408">
        <v>2.7445499999999998</v>
      </c>
      <c r="D408">
        <v>3.1501299999999999</v>
      </c>
    </row>
    <row r="409" spans="1:4" x14ac:dyDescent="0.25">
      <c r="A409" s="1">
        <v>34304</v>
      </c>
      <c r="B409" s="1" t="str">
        <f t="shared" si="6"/>
        <v>1993M12</v>
      </c>
      <c r="C409">
        <v>2.8109600000000001</v>
      </c>
      <c r="D409">
        <v>3.1417099999999998</v>
      </c>
    </row>
    <row r="410" spans="1:4" x14ac:dyDescent="0.25">
      <c r="A410" s="1">
        <v>34335</v>
      </c>
      <c r="B410" s="1" t="str">
        <f t="shared" si="6"/>
        <v>1994M1</v>
      </c>
      <c r="C410">
        <v>2.4509799999999999</v>
      </c>
      <c r="D410">
        <v>2.9313799999999999</v>
      </c>
    </row>
    <row r="411" spans="1:4" x14ac:dyDescent="0.25">
      <c r="A411" s="1">
        <v>34366</v>
      </c>
      <c r="B411" s="1" t="str">
        <f t="shared" si="6"/>
        <v>1994M2</v>
      </c>
      <c r="C411">
        <v>2.51572</v>
      </c>
      <c r="D411">
        <v>2.78884</v>
      </c>
    </row>
    <row r="412" spans="1:4" x14ac:dyDescent="0.25">
      <c r="A412" s="1">
        <v>34394</v>
      </c>
      <c r="B412" s="1" t="str">
        <f t="shared" si="6"/>
        <v>1994M3</v>
      </c>
      <c r="C412">
        <v>2.65178</v>
      </c>
      <c r="D412">
        <v>2.9840800000000001</v>
      </c>
    </row>
    <row r="413" spans="1:4" x14ac:dyDescent="0.25">
      <c r="A413" s="1">
        <v>34425</v>
      </c>
      <c r="B413" s="1" t="str">
        <f t="shared" si="6"/>
        <v>1994M4</v>
      </c>
      <c r="C413">
        <v>2.3643900000000002</v>
      </c>
      <c r="D413">
        <v>2.7080600000000001</v>
      </c>
    </row>
    <row r="414" spans="1:4" x14ac:dyDescent="0.25">
      <c r="A414" s="1">
        <v>34455</v>
      </c>
      <c r="B414" s="1" t="str">
        <f t="shared" si="6"/>
        <v>1994M5</v>
      </c>
      <c r="C414">
        <v>2.2884899999999999</v>
      </c>
      <c r="D414">
        <v>2.70092</v>
      </c>
    </row>
    <row r="415" spans="1:4" x14ac:dyDescent="0.25">
      <c r="A415" s="1">
        <v>34486</v>
      </c>
      <c r="B415" s="1" t="str">
        <f t="shared" si="6"/>
        <v>1994M6</v>
      </c>
      <c r="C415">
        <v>2.4948000000000001</v>
      </c>
      <c r="D415">
        <v>2.8270900000000001</v>
      </c>
    </row>
    <row r="416" spans="1:4" x14ac:dyDescent="0.25">
      <c r="A416" s="1">
        <v>34516</v>
      </c>
      <c r="B416" s="1" t="str">
        <f t="shared" si="6"/>
        <v>1994M7</v>
      </c>
      <c r="C416">
        <v>2.69896</v>
      </c>
      <c r="D416">
        <v>2.88903</v>
      </c>
    </row>
    <row r="417" spans="1:4" x14ac:dyDescent="0.25">
      <c r="A417" s="1">
        <v>34547</v>
      </c>
      <c r="B417" s="1" t="str">
        <f t="shared" si="6"/>
        <v>1994M8</v>
      </c>
      <c r="C417">
        <v>2.90055</v>
      </c>
      <c r="D417">
        <v>2.8141400000000001</v>
      </c>
    </row>
    <row r="418" spans="1:4" x14ac:dyDescent="0.25">
      <c r="A418" s="1">
        <v>34578</v>
      </c>
      <c r="B418" s="1" t="str">
        <f t="shared" si="6"/>
        <v>1994M9</v>
      </c>
      <c r="C418">
        <v>2.9655200000000002</v>
      </c>
      <c r="D418">
        <v>3.0085000000000002</v>
      </c>
    </row>
    <row r="419" spans="1:4" x14ac:dyDescent="0.25">
      <c r="A419" s="1">
        <v>34608</v>
      </c>
      <c r="B419" s="1" t="str">
        <f t="shared" si="6"/>
        <v>1994M10</v>
      </c>
      <c r="C419">
        <v>2.60989</v>
      </c>
      <c r="D419">
        <v>2.8683200000000002</v>
      </c>
    </row>
    <row r="420" spans="1:4" x14ac:dyDescent="0.25">
      <c r="A420" s="1">
        <v>34639</v>
      </c>
      <c r="B420" s="1" t="str">
        <f t="shared" si="6"/>
        <v>1994M11</v>
      </c>
      <c r="C420">
        <v>2.6027399999999998</v>
      </c>
      <c r="D420">
        <v>2.7940200000000002</v>
      </c>
    </row>
    <row r="421" spans="1:4" x14ac:dyDescent="0.25">
      <c r="A421" s="1">
        <v>34669</v>
      </c>
      <c r="B421" s="1" t="str">
        <f t="shared" si="6"/>
        <v>1994M12</v>
      </c>
      <c r="C421">
        <v>2.5973999999999999</v>
      </c>
      <c r="D421">
        <v>2.5923500000000002</v>
      </c>
    </row>
    <row r="422" spans="1:4" x14ac:dyDescent="0.25">
      <c r="A422" s="1">
        <v>34700</v>
      </c>
      <c r="B422" s="1" t="str">
        <f t="shared" si="6"/>
        <v>1995M1</v>
      </c>
      <c r="C422">
        <v>2.8708100000000001</v>
      </c>
      <c r="D422">
        <v>2.91262</v>
      </c>
    </row>
    <row r="423" spans="1:4" x14ac:dyDescent="0.25">
      <c r="A423" s="1">
        <v>34731</v>
      </c>
      <c r="B423" s="1" t="str">
        <f t="shared" si="6"/>
        <v>1995M2</v>
      </c>
      <c r="C423">
        <v>2.8629899999999999</v>
      </c>
      <c r="D423">
        <v>2.9715799999999999</v>
      </c>
    </row>
    <row r="424" spans="1:4" x14ac:dyDescent="0.25">
      <c r="A424" s="1">
        <v>34759</v>
      </c>
      <c r="B424" s="1" t="str">
        <f t="shared" si="6"/>
        <v>1995M3</v>
      </c>
      <c r="C424">
        <v>2.78722</v>
      </c>
      <c r="D424">
        <v>2.9620099999999998</v>
      </c>
    </row>
    <row r="425" spans="1:4" x14ac:dyDescent="0.25">
      <c r="A425" s="1">
        <v>34790</v>
      </c>
      <c r="B425" s="1" t="str">
        <f t="shared" si="6"/>
        <v>1995M4</v>
      </c>
      <c r="C425">
        <v>3.125</v>
      </c>
      <c r="D425">
        <v>3.1511300000000002</v>
      </c>
    </row>
    <row r="426" spans="1:4" x14ac:dyDescent="0.25">
      <c r="A426" s="1">
        <v>34820</v>
      </c>
      <c r="B426" s="1" t="str">
        <f t="shared" si="6"/>
        <v>1995M5</v>
      </c>
      <c r="C426">
        <v>3.1186400000000001</v>
      </c>
      <c r="D426">
        <v>3.0789</v>
      </c>
    </row>
    <row r="427" spans="1:4" x14ac:dyDescent="0.25">
      <c r="A427" s="1">
        <v>34851</v>
      </c>
      <c r="B427" s="1" t="str">
        <f t="shared" si="6"/>
        <v>1995M6</v>
      </c>
      <c r="C427">
        <v>3.0426000000000002</v>
      </c>
      <c r="D427">
        <v>3.0051199999999998</v>
      </c>
    </row>
    <row r="428" spans="1:4" x14ac:dyDescent="0.25">
      <c r="A428" s="1">
        <v>34881</v>
      </c>
      <c r="B428" s="1" t="str">
        <f t="shared" si="6"/>
        <v>1995M7</v>
      </c>
      <c r="C428">
        <v>2.83019</v>
      </c>
      <c r="D428">
        <v>2.9993599999999998</v>
      </c>
    </row>
    <row r="429" spans="1:4" x14ac:dyDescent="0.25">
      <c r="A429" s="1">
        <v>34912</v>
      </c>
      <c r="B429" s="1" t="str">
        <f t="shared" si="6"/>
        <v>1995M8</v>
      </c>
      <c r="C429">
        <v>2.6174499999999998</v>
      </c>
      <c r="D429">
        <v>2.99173</v>
      </c>
    </row>
    <row r="430" spans="1:4" x14ac:dyDescent="0.25">
      <c r="A430" s="1">
        <v>34943</v>
      </c>
      <c r="B430" s="1" t="str">
        <f t="shared" si="6"/>
        <v>1995M9</v>
      </c>
      <c r="C430">
        <v>2.54521</v>
      </c>
      <c r="D430">
        <v>2.9841299999999999</v>
      </c>
    </row>
    <row r="431" spans="1:4" x14ac:dyDescent="0.25">
      <c r="A431" s="1">
        <v>34973</v>
      </c>
      <c r="B431" s="1" t="str">
        <f t="shared" si="6"/>
        <v>1995M10</v>
      </c>
      <c r="C431">
        <v>2.74431</v>
      </c>
      <c r="D431">
        <v>3.1052</v>
      </c>
    </row>
    <row r="432" spans="1:4" x14ac:dyDescent="0.25">
      <c r="A432" s="1">
        <v>35004</v>
      </c>
      <c r="B432" s="1" t="str">
        <f t="shared" si="6"/>
        <v>1995M11</v>
      </c>
      <c r="C432">
        <v>2.6034700000000002</v>
      </c>
      <c r="D432">
        <v>3.0341300000000002</v>
      </c>
    </row>
    <row r="433" spans="1:4" x14ac:dyDescent="0.25">
      <c r="A433" s="1">
        <v>35034</v>
      </c>
      <c r="B433" s="1" t="str">
        <f t="shared" si="6"/>
        <v>1995M12</v>
      </c>
      <c r="C433">
        <v>2.53165</v>
      </c>
      <c r="D433">
        <v>3.0322200000000001</v>
      </c>
    </row>
    <row r="434" spans="1:4" x14ac:dyDescent="0.25">
      <c r="A434" s="1">
        <v>35065</v>
      </c>
      <c r="B434" s="1" t="str">
        <f t="shared" si="6"/>
        <v>1996M1</v>
      </c>
      <c r="C434">
        <v>2.7907000000000002</v>
      </c>
      <c r="D434">
        <v>2.9559700000000002</v>
      </c>
    </row>
    <row r="435" spans="1:4" x14ac:dyDescent="0.25">
      <c r="A435" s="1">
        <v>35096</v>
      </c>
      <c r="B435" s="1" t="str">
        <f t="shared" si="6"/>
        <v>1996M2</v>
      </c>
      <c r="C435">
        <v>2.7170299999999998</v>
      </c>
      <c r="D435">
        <v>2.8858199999999998</v>
      </c>
    </row>
    <row r="436" spans="1:4" x14ac:dyDescent="0.25">
      <c r="A436" s="1">
        <v>35125</v>
      </c>
      <c r="B436" s="1" t="str">
        <f t="shared" si="6"/>
        <v>1996M3</v>
      </c>
      <c r="C436">
        <v>2.8439199999999998</v>
      </c>
      <c r="D436">
        <v>2.81426</v>
      </c>
    </row>
    <row r="437" spans="1:4" x14ac:dyDescent="0.25">
      <c r="A437" s="1">
        <v>35156</v>
      </c>
      <c r="B437" s="1" t="str">
        <f t="shared" si="6"/>
        <v>1996M4</v>
      </c>
      <c r="C437">
        <v>2.8326699999999998</v>
      </c>
      <c r="D437">
        <v>2.6184500000000002</v>
      </c>
    </row>
    <row r="438" spans="1:4" x14ac:dyDescent="0.25">
      <c r="A438" s="1">
        <v>35186</v>
      </c>
      <c r="B438" s="1" t="str">
        <f t="shared" si="6"/>
        <v>1996M5</v>
      </c>
      <c r="C438">
        <v>2.8270900000000001</v>
      </c>
      <c r="D438">
        <v>2.6757900000000001</v>
      </c>
    </row>
    <row r="439" spans="1:4" x14ac:dyDescent="0.25">
      <c r="A439" s="1">
        <v>35217</v>
      </c>
      <c r="B439" s="1" t="str">
        <f t="shared" si="6"/>
        <v>1996M6</v>
      </c>
      <c r="C439">
        <v>2.82152</v>
      </c>
      <c r="D439">
        <v>2.6691500000000001</v>
      </c>
    </row>
    <row r="440" spans="1:4" x14ac:dyDescent="0.25">
      <c r="A440" s="1">
        <v>35247</v>
      </c>
      <c r="B440" s="1" t="str">
        <f t="shared" si="6"/>
        <v>1996M7</v>
      </c>
      <c r="C440">
        <v>2.8833600000000001</v>
      </c>
      <c r="D440">
        <v>2.6641900000000001</v>
      </c>
    </row>
    <row r="441" spans="1:4" x14ac:dyDescent="0.25">
      <c r="A441" s="1">
        <v>35278</v>
      </c>
      <c r="B441" s="1" t="str">
        <f t="shared" si="6"/>
        <v>1996M8</v>
      </c>
      <c r="C441">
        <v>2.8123</v>
      </c>
      <c r="D441">
        <v>2.5958000000000001</v>
      </c>
    </row>
    <row r="442" spans="1:4" x14ac:dyDescent="0.25">
      <c r="A442" s="1">
        <v>35309</v>
      </c>
      <c r="B442" s="1" t="str">
        <f t="shared" si="6"/>
        <v>1996M9</v>
      </c>
      <c r="C442">
        <v>3.0045700000000002</v>
      </c>
      <c r="D442">
        <v>2.6510500000000001</v>
      </c>
    </row>
    <row r="443" spans="1:4" x14ac:dyDescent="0.25">
      <c r="A443" s="1">
        <v>35339</v>
      </c>
      <c r="B443" s="1" t="str">
        <f t="shared" si="6"/>
        <v>1996M10</v>
      </c>
      <c r="C443">
        <v>3.06189</v>
      </c>
      <c r="D443">
        <v>2.5199799999999999</v>
      </c>
    </row>
    <row r="444" spans="1:4" x14ac:dyDescent="0.25">
      <c r="A444" s="1">
        <v>35370</v>
      </c>
      <c r="B444" s="1" t="str">
        <f t="shared" si="6"/>
        <v>1996M11</v>
      </c>
      <c r="C444">
        <v>3.2530899999999998</v>
      </c>
      <c r="D444">
        <v>2.5766900000000001</v>
      </c>
    </row>
    <row r="445" spans="1:4" x14ac:dyDescent="0.25">
      <c r="A445" s="1">
        <v>35400</v>
      </c>
      <c r="B445" s="1" t="str">
        <f t="shared" si="6"/>
        <v>1996M12</v>
      </c>
      <c r="C445">
        <v>3.3788200000000002</v>
      </c>
      <c r="D445">
        <v>2.6364200000000002</v>
      </c>
    </row>
    <row r="446" spans="1:4" x14ac:dyDescent="0.25">
      <c r="A446" s="1">
        <v>35431</v>
      </c>
      <c r="B446" s="1" t="str">
        <f t="shared" si="6"/>
        <v>1997M1</v>
      </c>
      <c r="C446">
        <v>3.0381399999999998</v>
      </c>
      <c r="D446">
        <v>2.5045799999999998</v>
      </c>
    </row>
    <row r="447" spans="1:4" x14ac:dyDescent="0.25">
      <c r="A447" s="1">
        <v>35462</v>
      </c>
      <c r="B447" s="1" t="str">
        <f t="shared" si="6"/>
        <v>1997M2</v>
      </c>
      <c r="C447">
        <v>3.03226</v>
      </c>
      <c r="D447">
        <v>2.5</v>
      </c>
    </row>
    <row r="448" spans="1:4" x14ac:dyDescent="0.25">
      <c r="A448" s="1">
        <v>35490</v>
      </c>
      <c r="B448" s="1" t="str">
        <f t="shared" si="6"/>
        <v>1997M3</v>
      </c>
      <c r="C448">
        <v>2.7652700000000001</v>
      </c>
      <c r="D448">
        <v>2.43309</v>
      </c>
    </row>
    <row r="449" spans="1:4" x14ac:dyDescent="0.25">
      <c r="A449" s="1">
        <v>35521</v>
      </c>
      <c r="B449" s="1" t="str">
        <f t="shared" si="6"/>
        <v>1997M4</v>
      </c>
      <c r="C449">
        <v>2.4343400000000002</v>
      </c>
      <c r="D449">
        <v>2.61239</v>
      </c>
    </row>
    <row r="450" spans="1:4" x14ac:dyDescent="0.25">
      <c r="A450" s="1">
        <v>35551</v>
      </c>
      <c r="B450" s="1" t="str">
        <f t="shared" si="6"/>
        <v>1997M5</v>
      </c>
      <c r="C450">
        <v>2.2378499999999999</v>
      </c>
      <c r="D450">
        <v>2.5454500000000002</v>
      </c>
    </row>
    <row r="451" spans="1:4" x14ac:dyDescent="0.25">
      <c r="A451" s="1">
        <v>35582</v>
      </c>
      <c r="B451" s="1" t="str">
        <f t="shared" ref="B451:B514" si="7">YEAR(A451)&amp;"M"&amp;MONTH(A451)</f>
        <v>1997M6</v>
      </c>
      <c r="C451">
        <v>2.2335699999999998</v>
      </c>
      <c r="D451">
        <v>2.41838</v>
      </c>
    </row>
    <row r="452" spans="1:4" x14ac:dyDescent="0.25">
      <c r="A452" s="1">
        <v>35612</v>
      </c>
      <c r="B452" s="1" t="str">
        <f t="shared" si="7"/>
        <v>1997M7</v>
      </c>
      <c r="C452">
        <v>2.16561</v>
      </c>
      <c r="D452">
        <v>2.4140000000000001</v>
      </c>
    </row>
    <row r="453" spans="1:4" x14ac:dyDescent="0.25">
      <c r="A453" s="1">
        <v>35643</v>
      </c>
      <c r="B453" s="1" t="str">
        <f t="shared" si="7"/>
        <v>1997M8</v>
      </c>
      <c r="C453">
        <v>2.2900800000000001</v>
      </c>
      <c r="D453">
        <v>2.2891599999999999</v>
      </c>
    </row>
    <row r="454" spans="1:4" x14ac:dyDescent="0.25">
      <c r="A454" s="1">
        <v>35674</v>
      </c>
      <c r="B454" s="1" t="str">
        <f t="shared" si="7"/>
        <v>1997M9</v>
      </c>
      <c r="C454">
        <v>2.2193999999999998</v>
      </c>
      <c r="D454">
        <v>2.2222200000000001</v>
      </c>
    </row>
    <row r="455" spans="1:4" x14ac:dyDescent="0.25">
      <c r="A455" s="1">
        <v>35704</v>
      </c>
      <c r="B455" s="1" t="str">
        <f t="shared" si="7"/>
        <v>1997M10</v>
      </c>
      <c r="C455">
        <v>2.0859700000000001</v>
      </c>
      <c r="D455">
        <v>2.2781799999999999</v>
      </c>
    </row>
    <row r="456" spans="1:4" x14ac:dyDescent="0.25">
      <c r="A456" s="1">
        <v>35735</v>
      </c>
      <c r="B456" s="1" t="str">
        <f t="shared" si="7"/>
        <v>1997M11</v>
      </c>
      <c r="C456">
        <v>1.89036</v>
      </c>
      <c r="D456">
        <v>2.1531099999999999</v>
      </c>
    </row>
    <row r="457" spans="1:4" x14ac:dyDescent="0.25">
      <c r="A457" s="1">
        <v>35765</v>
      </c>
      <c r="B457" s="1" t="str">
        <f t="shared" si="7"/>
        <v>1997M12</v>
      </c>
      <c r="C457">
        <v>1.6970499999999999</v>
      </c>
      <c r="D457">
        <v>2.2700100000000001</v>
      </c>
    </row>
    <row r="458" spans="1:4" x14ac:dyDescent="0.25">
      <c r="A458" s="1">
        <v>35796</v>
      </c>
      <c r="B458" s="1" t="str">
        <f t="shared" si="7"/>
        <v>1998M1</v>
      </c>
      <c r="C458">
        <v>1.6311199999999999</v>
      </c>
      <c r="D458">
        <v>2.2646000000000002</v>
      </c>
    </row>
    <row r="459" spans="1:4" x14ac:dyDescent="0.25">
      <c r="A459" s="1">
        <v>35827</v>
      </c>
      <c r="B459" s="1" t="str">
        <f t="shared" si="7"/>
        <v>1998M2</v>
      </c>
      <c r="C459">
        <v>1.4401999999999999</v>
      </c>
      <c r="D459">
        <v>2.2605599999999999</v>
      </c>
    </row>
    <row r="460" spans="1:4" x14ac:dyDescent="0.25">
      <c r="A460" s="1">
        <v>35855</v>
      </c>
      <c r="B460" s="1" t="str">
        <f t="shared" si="7"/>
        <v>1998M3</v>
      </c>
      <c r="C460">
        <v>1.3767199999999999</v>
      </c>
      <c r="D460">
        <v>2.2565300000000001</v>
      </c>
    </row>
    <row r="461" spans="1:4" x14ac:dyDescent="0.25">
      <c r="A461" s="1">
        <v>35886</v>
      </c>
      <c r="B461" s="1" t="str">
        <f t="shared" si="7"/>
        <v>1998M4</v>
      </c>
      <c r="C461">
        <v>1.4383999999999999</v>
      </c>
      <c r="D461">
        <v>2.13144</v>
      </c>
    </row>
    <row r="462" spans="1:4" x14ac:dyDescent="0.25">
      <c r="A462" s="1">
        <v>35916</v>
      </c>
      <c r="B462" s="1" t="str">
        <f t="shared" si="7"/>
        <v>1998M5</v>
      </c>
      <c r="C462">
        <v>1.6885600000000001</v>
      </c>
      <c r="D462">
        <v>2.18676</v>
      </c>
    </row>
    <row r="463" spans="1:4" x14ac:dyDescent="0.25">
      <c r="A463" s="1">
        <v>35947</v>
      </c>
      <c r="B463" s="1" t="str">
        <f t="shared" si="7"/>
        <v>1998M6</v>
      </c>
      <c r="C463">
        <v>1.62297</v>
      </c>
      <c r="D463">
        <v>2.2432099999999999</v>
      </c>
    </row>
    <row r="464" spans="1:4" x14ac:dyDescent="0.25">
      <c r="A464" s="1">
        <v>35977</v>
      </c>
      <c r="B464" s="1" t="str">
        <f t="shared" si="7"/>
        <v>1998M7</v>
      </c>
      <c r="C464">
        <v>1.7456400000000001</v>
      </c>
      <c r="D464">
        <v>2.2392500000000002</v>
      </c>
    </row>
    <row r="465" spans="1:4" x14ac:dyDescent="0.25">
      <c r="A465" s="1">
        <v>36008</v>
      </c>
      <c r="B465" s="1" t="str">
        <f t="shared" si="7"/>
        <v>1998M8</v>
      </c>
      <c r="C465">
        <v>1.6169199999999999</v>
      </c>
      <c r="D465">
        <v>2.4735</v>
      </c>
    </row>
    <row r="466" spans="1:4" x14ac:dyDescent="0.25">
      <c r="A466" s="1">
        <v>36039</v>
      </c>
      <c r="B466" s="1" t="str">
        <f t="shared" si="7"/>
        <v>1998M9</v>
      </c>
      <c r="C466">
        <v>1.4268000000000001</v>
      </c>
      <c r="D466">
        <v>2.3501799999999999</v>
      </c>
    </row>
    <row r="467" spans="1:4" x14ac:dyDescent="0.25">
      <c r="A467" s="1">
        <v>36069</v>
      </c>
      <c r="B467" s="1" t="str">
        <f t="shared" si="7"/>
        <v>1998M10</v>
      </c>
      <c r="C467">
        <v>1.48607</v>
      </c>
      <c r="D467">
        <v>2.22743</v>
      </c>
    </row>
    <row r="468" spans="1:4" x14ac:dyDescent="0.25">
      <c r="A468" s="1">
        <v>36100</v>
      </c>
      <c r="B468" s="1" t="str">
        <f t="shared" si="7"/>
        <v>1998M11</v>
      </c>
      <c r="C468">
        <v>1.4842299999999999</v>
      </c>
      <c r="D468">
        <v>2.34192</v>
      </c>
    </row>
    <row r="469" spans="1:4" x14ac:dyDescent="0.25">
      <c r="A469" s="1">
        <v>36130</v>
      </c>
      <c r="B469" s="1" t="str">
        <f t="shared" si="7"/>
        <v>1998M12</v>
      </c>
      <c r="C469">
        <v>1.6069199999999999</v>
      </c>
      <c r="D469">
        <v>2.4532699999999998</v>
      </c>
    </row>
    <row r="470" spans="1:4" x14ac:dyDescent="0.25">
      <c r="A470" s="1">
        <v>36161</v>
      </c>
      <c r="B470" s="1" t="str">
        <f t="shared" si="7"/>
        <v>1999M1</v>
      </c>
      <c r="C470">
        <v>1.6666700000000001</v>
      </c>
      <c r="D470">
        <v>2.331</v>
      </c>
    </row>
    <row r="471" spans="1:4" x14ac:dyDescent="0.25">
      <c r="A471" s="1">
        <v>36192</v>
      </c>
      <c r="B471" s="1" t="str">
        <f t="shared" si="7"/>
        <v>1999M2</v>
      </c>
      <c r="C471">
        <v>1.6666700000000001</v>
      </c>
      <c r="D471">
        <v>2.1524100000000002</v>
      </c>
    </row>
    <row r="472" spans="1:4" x14ac:dyDescent="0.25">
      <c r="A472" s="1">
        <v>36220</v>
      </c>
      <c r="B472" s="1" t="str">
        <f t="shared" si="7"/>
        <v>1999M3</v>
      </c>
      <c r="C472">
        <v>1.7283999999999999</v>
      </c>
      <c r="D472">
        <v>2.0325199999999999</v>
      </c>
    </row>
    <row r="473" spans="1:4" x14ac:dyDescent="0.25">
      <c r="A473" s="1">
        <v>36251</v>
      </c>
      <c r="B473" s="1" t="str">
        <f t="shared" si="7"/>
        <v>1999M4</v>
      </c>
      <c r="C473">
        <v>2.2811300000000001</v>
      </c>
      <c r="D473">
        <v>2.2029000000000001</v>
      </c>
    </row>
    <row r="474" spans="1:4" x14ac:dyDescent="0.25">
      <c r="A474" s="1">
        <v>36281</v>
      </c>
      <c r="B474" s="1" t="str">
        <f t="shared" si="7"/>
        <v>1999M5</v>
      </c>
      <c r="C474">
        <v>2.0910199999999999</v>
      </c>
      <c r="D474">
        <v>2.0821299999999998</v>
      </c>
    </row>
    <row r="475" spans="1:4" x14ac:dyDescent="0.25">
      <c r="A475" s="1">
        <v>36312</v>
      </c>
      <c r="B475" s="1" t="str">
        <f t="shared" si="7"/>
        <v>1999M6</v>
      </c>
      <c r="C475">
        <v>1.9656</v>
      </c>
      <c r="D475">
        <v>1.96305</v>
      </c>
    </row>
    <row r="476" spans="1:4" x14ac:dyDescent="0.25">
      <c r="A476" s="1">
        <v>36342</v>
      </c>
      <c r="B476" s="1" t="str">
        <f t="shared" si="7"/>
        <v>1999M7</v>
      </c>
      <c r="C476">
        <v>2.1446100000000001</v>
      </c>
      <c r="D476">
        <v>2.0749300000000002</v>
      </c>
    </row>
    <row r="477" spans="1:4" x14ac:dyDescent="0.25">
      <c r="A477" s="1">
        <v>36373</v>
      </c>
      <c r="B477" s="1" t="str">
        <f t="shared" si="7"/>
        <v>1999M8</v>
      </c>
      <c r="C477">
        <v>2.2643800000000001</v>
      </c>
      <c r="D477">
        <v>1.89655</v>
      </c>
    </row>
    <row r="478" spans="1:4" x14ac:dyDescent="0.25">
      <c r="A478" s="1">
        <v>36404</v>
      </c>
      <c r="B478" s="1" t="str">
        <f t="shared" si="7"/>
        <v>1999M9</v>
      </c>
      <c r="C478">
        <v>2.6299700000000001</v>
      </c>
      <c r="D478">
        <v>2.0665900000000001</v>
      </c>
    </row>
    <row r="479" spans="1:4" x14ac:dyDescent="0.25">
      <c r="A479" s="1">
        <v>36434</v>
      </c>
      <c r="B479" s="1" t="str">
        <f t="shared" si="7"/>
        <v>1999M10</v>
      </c>
      <c r="C479">
        <v>2.5625399999999998</v>
      </c>
      <c r="D479">
        <v>2.1215600000000001</v>
      </c>
    </row>
    <row r="480" spans="1:4" x14ac:dyDescent="0.25">
      <c r="A480" s="1">
        <v>36465</v>
      </c>
      <c r="B480" s="1" t="str">
        <f t="shared" si="7"/>
        <v>1999M11</v>
      </c>
      <c r="C480">
        <v>2.6203500000000002</v>
      </c>
      <c r="D480">
        <v>2.0594999999999999</v>
      </c>
    </row>
    <row r="481" spans="1:4" x14ac:dyDescent="0.25">
      <c r="A481" s="1">
        <v>36495</v>
      </c>
      <c r="B481" s="1" t="str">
        <f t="shared" si="7"/>
        <v>1999M12</v>
      </c>
      <c r="C481">
        <v>2.6764000000000001</v>
      </c>
      <c r="D481">
        <v>1.88141</v>
      </c>
    </row>
    <row r="482" spans="1:4" x14ac:dyDescent="0.25">
      <c r="A482" s="1">
        <v>36526</v>
      </c>
      <c r="B482" s="1" t="str">
        <f t="shared" si="7"/>
        <v>2000M1</v>
      </c>
      <c r="C482">
        <v>2.7929599999999999</v>
      </c>
      <c r="D482">
        <v>2.1070600000000002</v>
      </c>
    </row>
    <row r="483" spans="1:4" x14ac:dyDescent="0.25">
      <c r="A483" s="1">
        <v>36557</v>
      </c>
      <c r="B483" s="1" t="str">
        <f t="shared" si="7"/>
        <v>2000M2</v>
      </c>
      <c r="C483">
        <v>3.2179700000000002</v>
      </c>
      <c r="D483">
        <v>2.1640100000000002</v>
      </c>
    </row>
    <row r="484" spans="1:4" x14ac:dyDescent="0.25">
      <c r="A484" s="1">
        <v>36586</v>
      </c>
      <c r="B484" s="1" t="str">
        <f t="shared" si="7"/>
        <v>2000M3</v>
      </c>
      <c r="C484">
        <v>3.76214</v>
      </c>
      <c r="D484">
        <v>2.4473500000000001</v>
      </c>
    </row>
    <row r="485" spans="1:4" x14ac:dyDescent="0.25">
      <c r="A485" s="1">
        <v>36617</v>
      </c>
      <c r="B485" s="1" t="str">
        <f t="shared" si="7"/>
        <v>2000M4</v>
      </c>
      <c r="C485">
        <v>3.0138600000000002</v>
      </c>
      <c r="D485">
        <v>2.2688600000000001</v>
      </c>
    </row>
    <row r="486" spans="1:4" x14ac:dyDescent="0.25">
      <c r="A486" s="1">
        <v>36647</v>
      </c>
      <c r="B486" s="1" t="str">
        <f t="shared" si="7"/>
        <v>2000M5</v>
      </c>
      <c r="C486">
        <v>3.13253</v>
      </c>
      <c r="D486">
        <v>2.3795999999999999</v>
      </c>
    </row>
    <row r="487" spans="1:4" x14ac:dyDescent="0.25">
      <c r="A487" s="1">
        <v>36678</v>
      </c>
      <c r="B487" s="1" t="str">
        <f t="shared" si="7"/>
        <v>2000M6</v>
      </c>
      <c r="C487">
        <v>3.7349399999999999</v>
      </c>
      <c r="D487">
        <v>2.54813</v>
      </c>
    </row>
    <row r="488" spans="1:4" x14ac:dyDescent="0.25">
      <c r="A488" s="1">
        <v>36708</v>
      </c>
      <c r="B488" s="1" t="str">
        <f t="shared" si="7"/>
        <v>2000M7</v>
      </c>
      <c r="C488">
        <v>3.5992799999999998</v>
      </c>
      <c r="D488">
        <v>2.48447</v>
      </c>
    </row>
    <row r="489" spans="1:4" x14ac:dyDescent="0.25">
      <c r="A489" s="1">
        <v>36739</v>
      </c>
      <c r="B489" s="1" t="str">
        <f t="shared" si="7"/>
        <v>2000M8</v>
      </c>
      <c r="C489">
        <v>3.3512900000000001</v>
      </c>
      <c r="D489">
        <v>2.5944699999999998</v>
      </c>
    </row>
    <row r="490" spans="1:4" x14ac:dyDescent="0.25">
      <c r="A490" s="1">
        <v>36770</v>
      </c>
      <c r="B490" s="1" t="str">
        <f t="shared" si="7"/>
        <v>2000M9</v>
      </c>
      <c r="C490">
        <v>3.4565000000000001</v>
      </c>
      <c r="D490">
        <v>2.5309300000000001</v>
      </c>
    </row>
    <row r="491" spans="1:4" x14ac:dyDescent="0.25">
      <c r="A491" s="1">
        <v>36800</v>
      </c>
      <c r="B491" s="1" t="str">
        <f t="shared" si="7"/>
        <v>2000M10</v>
      </c>
      <c r="C491">
        <v>3.4503300000000001</v>
      </c>
      <c r="D491">
        <v>2.5266700000000002</v>
      </c>
    </row>
    <row r="492" spans="1:4" x14ac:dyDescent="0.25">
      <c r="A492" s="1">
        <v>36831</v>
      </c>
      <c r="B492" s="1" t="str">
        <f t="shared" si="7"/>
        <v>2000M11</v>
      </c>
      <c r="C492">
        <v>3.4441799999999998</v>
      </c>
      <c r="D492">
        <v>2.6345299999999998</v>
      </c>
    </row>
    <row r="493" spans="1:4" x14ac:dyDescent="0.25">
      <c r="A493" s="1">
        <v>36861</v>
      </c>
      <c r="B493" s="1" t="str">
        <f t="shared" si="7"/>
        <v>2000M12</v>
      </c>
      <c r="C493">
        <v>3.4360200000000001</v>
      </c>
      <c r="D493">
        <v>2.5741499999999999</v>
      </c>
    </row>
    <row r="494" spans="1:4" x14ac:dyDescent="0.25">
      <c r="A494" s="1">
        <v>36892</v>
      </c>
      <c r="B494" s="1" t="str">
        <f t="shared" si="7"/>
        <v>2001M1</v>
      </c>
      <c r="C494">
        <v>3.7212000000000001</v>
      </c>
      <c r="D494">
        <v>2.5655299999999999</v>
      </c>
    </row>
    <row r="495" spans="1:4" x14ac:dyDescent="0.25">
      <c r="A495" s="1">
        <v>36923</v>
      </c>
      <c r="B495" s="1" t="str">
        <f t="shared" si="7"/>
        <v>2001M2</v>
      </c>
      <c r="C495">
        <v>3.5294099999999999</v>
      </c>
      <c r="D495">
        <v>2.7870699999999999</v>
      </c>
    </row>
    <row r="496" spans="1:4" x14ac:dyDescent="0.25">
      <c r="A496" s="1">
        <v>36951</v>
      </c>
      <c r="B496" s="1" t="str">
        <f t="shared" si="7"/>
        <v>2001M3</v>
      </c>
      <c r="C496">
        <v>2.9824600000000001</v>
      </c>
      <c r="D496">
        <v>2.61111</v>
      </c>
    </row>
    <row r="497" spans="1:4" x14ac:dyDescent="0.25">
      <c r="A497" s="1">
        <v>36982</v>
      </c>
      <c r="B497" s="1" t="str">
        <f t="shared" si="7"/>
        <v>2001M4</v>
      </c>
      <c r="C497">
        <v>3.2182599999999999</v>
      </c>
      <c r="D497">
        <v>2.6622300000000001</v>
      </c>
    </row>
    <row r="498" spans="1:4" x14ac:dyDescent="0.25">
      <c r="A498" s="1">
        <v>37012</v>
      </c>
      <c r="B498" s="1" t="str">
        <f t="shared" si="7"/>
        <v>2001M5</v>
      </c>
      <c r="C498">
        <v>3.5630799999999998</v>
      </c>
      <c r="D498">
        <v>2.5456599999999998</v>
      </c>
    </row>
    <row r="499" spans="1:4" x14ac:dyDescent="0.25">
      <c r="A499" s="1">
        <v>37043</v>
      </c>
      <c r="B499" s="1" t="str">
        <f t="shared" si="7"/>
        <v>2001M6</v>
      </c>
      <c r="C499">
        <v>3.1939600000000001</v>
      </c>
      <c r="D499">
        <v>2.7056900000000002</v>
      </c>
    </row>
    <row r="500" spans="1:4" x14ac:dyDescent="0.25">
      <c r="A500" s="1">
        <v>37073</v>
      </c>
      <c r="B500" s="1" t="str">
        <f t="shared" si="7"/>
        <v>2001M7</v>
      </c>
      <c r="C500">
        <v>2.7214800000000001</v>
      </c>
      <c r="D500">
        <v>2.6997200000000001</v>
      </c>
    </row>
    <row r="501" spans="1:4" x14ac:dyDescent="0.25">
      <c r="A501" s="1">
        <v>37104</v>
      </c>
      <c r="B501" s="1" t="str">
        <f t="shared" si="7"/>
        <v>2001M8</v>
      </c>
      <c r="C501">
        <v>2.7214800000000001</v>
      </c>
      <c r="D501">
        <v>2.6388099999999999</v>
      </c>
    </row>
    <row r="502" spans="1:4" x14ac:dyDescent="0.25">
      <c r="A502" s="1">
        <v>37135</v>
      </c>
      <c r="B502" s="1" t="str">
        <f t="shared" si="7"/>
        <v>2001M9</v>
      </c>
      <c r="C502">
        <v>2.5921699999999999</v>
      </c>
      <c r="D502">
        <v>2.6330200000000001</v>
      </c>
    </row>
    <row r="503" spans="1:4" x14ac:dyDescent="0.25">
      <c r="A503" s="1">
        <v>37165</v>
      </c>
      <c r="B503" s="1" t="str">
        <f t="shared" si="7"/>
        <v>2001M10</v>
      </c>
      <c r="C503">
        <v>2.1276600000000001</v>
      </c>
      <c r="D503">
        <v>2.6286999999999998</v>
      </c>
    </row>
    <row r="504" spans="1:4" x14ac:dyDescent="0.25">
      <c r="A504" s="1">
        <v>37196</v>
      </c>
      <c r="B504" s="1" t="str">
        <f t="shared" si="7"/>
        <v>2001M11</v>
      </c>
      <c r="C504">
        <v>1.8943700000000001</v>
      </c>
      <c r="D504">
        <v>2.73075</v>
      </c>
    </row>
    <row r="505" spans="1:4" x14ac:dyDescent="0.25">
      <c r="A505" s="1">
        <v>37226</v>
      </c>
      <c r="B505" s="1" t="str">
        <f t="shared" si="7"/>
        <v>2001M12</v>
      </c>
      <c r="C505">
        <v>1.6036699999999999</v>
      </c>
      <c r="D505">
        <v>2.7823199999999999</v>
      </c>
    </row>
    <row r="506" spans="1:4" x14ac:dyDescent="0.25">
      <c r="A506" s="1">
        <v>37257</v>
      </c>
      <c r="B506" s="1" t="str">
        <f t="shared" si="7"/>
        <v>2002M1</v>
      </c>
      <c r="C506">
        <v>1.1959</v>
      </c>
      <c r="D506">
        <v>2.6101100000000002</v>
      </c>
    </row>
    <row r="507" spans="1:4" x14ac:dyDescent="0.25">
      <c r="A507" s="1">
        <v>37288</v>
      </c>
      <c r="B507" s="1" t="str">
        <f t="shared" si="7"/>
        <v>2002M2</v>
      </c>
      <c r="C507">
        <v>1.13636</v>
      </c>
      <c r="D507">
        <v>2.54881</v>
      </c>
    </row>
    <row r="508" spans="1:4" x14ac:dyDescent="0.25">
      <c r="A508" s="1">
        <v>37316</v>
      </c>
      <c r="B508" s="1" t="str">
        <f t="shared" si="7"/>
        <v>2002M3</v>
      </c>
      <c r="C508">
        <v>1.36286</v>
      </c>
      <c r="D508">
        <v>2.4363800000000002</v>
      </c>
    </row>
    <row r="509" spans="1:4" x14ac:dyDescent="0.25">
      <c r="A509" s="1">
        <v>37347</v>
      </c>
      <c r="B509" s="1" t="str">
        <f t="shared" si="7"/>
        <v>2002M4</v>
      </c>
      <c r="C509">
        <v>1.6439900000000001</v>
      </c>
      <c r="D509">
        <v>2.4851399999999999</v>
      </c>
    </row>
    <row r="510" spans="1:4" x14ac:dyDescent="0.25">
      <c r="A510" s="1">
        <v>37377</v>
      </c>
      <c r="B510" s="1" t="str">
        <f t="shared" si="7"/>
        <v>2002M5</v>
      </c>
      <c r="C510">
        <v>1.2408300000000001</v>
      </c>
      <c r="D510">
        <v>2.5364300000000002</v>
      </c>
    </row>
    <row r="511" spans="1:4" x14ac:dyDescent="0.25">
      <c r="A511" s="1">
        <v>37408</v>
      </c>
      <c r="B511" s="1" t="str">
        <f t="shared" si="7"/>
        <v>2002M6</v>
      </c>
      <c r="C511">
        <v>1.0692200000000001</v>
      </c>
      <c r="D511">
        <v>2.25806</v>
      </c>
    </row>
    <row r="512" spans="1:4" x14ac:dyDescent="0.25">
      <c r="A512" s="1">
        <v>37438</v>
      </c>
      <c r="B512" s="1" t="str">
        <f t="shared" si="7"/>
        <v>2002M7</v>
      </c>
      <c r="C512">
        <v>1.4656100000000001</v>
      </c>
      <c r="D512">
        <v>2.19957</v>
      </c>
    </row>
    <row r="513" spans="1:4" x14ac:dyDescent="0.25">
      <c r="A513" s="1">
        <v>37469</v>
      </c>
      <c r="B513" s="1" t="str">
        <f t="shared" si="7"/>
        <v>2002M8</v>
      </c>
      <c r="C513">
        <v>1.74746</v>
      </c>
      <c r="D513">
        <v>2.3567200000000001</v>
      </c>
    </row>
    <row r="514" spans="1:4" x14ac:dyDescent="0.25">
      <c r="A514" s="1">
        <v>37500</v>
      </c>
      <c r="B514" s="1" t="str">
        <f t="shared" si="7"/>
        <v>2002M9</v>
      </c>
      <c r="C514">
        <v>1.516</v>
      </c>
      <c r="D514">
        <v>2.2447900000000001</v>
      </c>
    </row>
    <row r="515" spans="1:4" x14ac:dyDescent="0.25">
      <c r="A515" s="1">
        <v>37530</v>
      </c>
      <c r="B515" s="1" t="str">
        <f t="shared" ref="B515:B578" si="8">YEAR(A515)&amp;"M"&amp;MONTH(A515)</f>
        <v>2002M10</v>
      </c>
      <c r="C515">
        <v>2.0270299999999999</v>
      </c>
      <c r="D515">
        <v>2.1878299999999999</v>
      </c>
    </row>
    <row r="516" spans="1:4" x14ac:dyDescent="0.25">
      <c r="A516" s="1">
        <v>37561</v>
      </c>
      <c r="B516" s="1" t="str">
        <f t="shared" si="8"/>
        <v>2002M11</v>
      </c>
      <c r="C516">
        <v>2.25352</v>
      </c>
      <c r="D516">
        <v>2.0202</v>
      </c>
    </row>
    <row r="517" spans="1:4" x14ac:dyDescent="0.25">
      <c r="A517" s="1">
        <v>37591</v>
      </c>
      <c r="B517" s="1" t="str">
        <f t="shared" si="8"/>
        <v>2002M12</v>
      </c>
      <c r="C517">
        <v>2.48027</v>
      </c>
      <c r="D517">
        <v>1.96391</v>
      </c>
    </row>
    <row r="518" spans="1:4" x14ac:dyDescent="0.25">
      <c r="A518" s="1">
        <v>37622</v>
      </c>
      <c r="B518" s="1" t="str">
        <f t="shared" si="8"/>
        <v>2003M1</v>
      </c>
      <c r="C518">
        <v>2.75746</v>
      </c>
      <c r="D518">
        <v>1.96078</v>
      </c>
    </row>
    <row r="519" spans="1:4" x14ac:dyDescent="0.25">
      <c r="A519" s="1">
        <v>37653</v>
      </c>
      <c r="B519" s="1" t="str">
        <f t="shared" si="8"/>
        <v>2003M2</v>
      </c>
      <c r="C519">
        <v>3.1460699999999999</v>
      </c>
      <c r="D519">
        <v>1.79799</v>
      </c>
    </row>
    <row r="520" spans="1:4" x14ac:dyDescent="0.25">
      <c r="A520" s="1">
        <v>37681</v>
      </c>
      <c r="B520" s="1" t="str">
        <f t="shared" si="8"/>
        <v>2003M3</v>
      </c>
      <c r="C520">
        <v>3.02521</v>
      </c>
      <c r="D520">
        <v>1.7441899999999999</v>
      </c>
    </row>
    <row r="521" spans="1:4" x14ac:dyDescent="0.25">
      <c r="A521" s="1">
        <v>37712</v>
      </c>
      <c r="B521" s="1" t="str">
        <f t="shared" si="8"/>
        <v>2003M4</v>
      </c>
      <c r="C521">
        <v>2.1751299999999998</v>
      </c>
      <c r="D521">
        <v>1.47601</v>
      </c>
    </row>
    <row r="522" spans="1:4" x14ac:dyDescent="0.25">
      <c r="A522" s="1">
        <v>37742</v>
      </c>
      <c r="B522" s="1" t="str">
        <f t="shared" si="8"/>
        <v>2003M5</v>
      </c>
      <c r="C522">
        <v>1.89415</v>
      </c>
      <c r="D522">
        <v>1.5263199999999999</v>
      </c>
    </row>
    <row r="523" spans="1:4" x14ac:dyDescent="0.25">
      <c r="A523" s="1">
        <v>37773</v>
      </c>
      <c r="B523" s="1" t="str">
        <f t="shared" si="8"/>
        <v>2003M6</v>
      </c>
      <c r="C523">
        <v>1.94878</v>
      </c>
      <c r="D523">
        <v>1.4721299999999999</v>
      </c>
    </row>
    <row r="524" spans="1:4" x14ac:dyDescent="0.25">
      <c r="A524" s="1">
        <v>37803</v>
      </c>
      <c r="B524" s="1" t="str">
        <f t="shared" si="8"/>
        <v>2003M7</v>
      </c>
      <c r="C524">
        <v>2.0555599999999998</v>
      </c>
      <c r="D524">
        <v>1.5223100000000001</v>
      </c>
    </row>
    <row r="525" spans="1:4" x14ac:dyDescent="0.25">
      <c r="A525" s="1">
        <v>37834</v>
      </c>
      <c r="B525" s="1" t="str">
        <f t="shared" si="8"/>
        <v>2003M8</v>
      </c>
      <c r="C525">
        <v>2.2160700000000002</v>
      </c>
      <c r="D525">
        <v>1.3082199999999999</v>
      </c>
    </row>
    <row r="526" spans="1:4" x14ac:dyDescent="0.25">
      <c r="A526" s="1">
        <v>37865</v>
      </c>
      <c r="B526" s="1" t="str">
        <f t="shared" si="8"/>
        <v>2003M9</v>
      </c>
      <c r="C526">
        <v>2.37832</v>
      </c>
      <c r="D526">
        <v>1.25457</v>
      </c>
    </row>
    <row r="527" spans="1:4" x14ac:dyDescent="0.25">
      <c r="A527" s="1">
        <v>37895</v>
      </c>
      <c r="B527" s="1" t="str">
        <f t="shared" si="8"/>
        <v>2003M10</v>
      </c>
      <c r="C527">
        <v>2.0419399999999999</v>
      </c>
      <c r="D527">
        <v>1.30548</v>
      </c>
    </row>
    <row r="528" spans="1:4" x14ac:dyDescent="0.25">
      <c r="A528" s="1">
        <v>37926</v>
      </c>
      <c r="B528" s="1" t="str">
        <f t="shared" si="8"/>
        <v>2003M11</v>
      </c>
      <c r="C528">
        <v>1.9283699999999999</v>
      </c>
      <c r="D528">
        <v>1.09432</v>
      </c>
    </row>
    <row r="529" spans="1:4" x14ac:dyDescent="0.25">
      <c r="A529" s="1">
        <v>37956</v>
      </c>
      <c r="B529" s="1" t="str">
        <f t="shared" si="8"/>
        <v>2003M12</v>
      </c>
      <c r="C529">
        <v>2.0352000000000001</v>
      </c>
      <c r="D529">
        <v>1.09318</v>
      </c>
    </row>
    <row r="530" spans="1:4" x14ac:dyDescent="0.25">
      <c r="A530" s="1">
        <v>37987</v>
      </c>
      <c r="B530" s="1" t="str">
        <f t="shared" si="8"/>
        <v>2004M1</v>
      </c>
      <c r="C530">
        <v>2.0262899999999999</v>
      </c>
      <c r="D530">
        <v>1.1434500000000001</v>
      </c>
    </row>
    <row r="531" spans="1:4" x14ac:dyDescent="0.25">
      <c r="A531" s="1">
        <v>38018</v>
      </c>
      <c r="B531" s="1" t="str">
        <f t="shared" si="8"/>
        <v>2004M2</v>
      </c>
      <c r="C531">
        <v>1.68845</v>
      </c>
      <c r="D531">
        <v>1.24675</v>
      </c>
    </row>
    <row r="532" spans="1:4" x14ac:dyDescent="0.25">
      <c r="A532" s="1">
        <v>38047</v>
      </c>
      <c r="B532" s="1" t="str">
        <f t="shared" si="8"/>
        <v>2004M3</v>
      </c>
      <c r="C532">
        <v>1.7400800000000001</v>
      </c>
      <c r="D532">
        <v>1.55844</v>
      </c>
    </row>
    <row r="533" spans="1:4" x14ac:dyDescent="0.25">
      <c r="A533" s="1">
        <v>38078</v>
      </c>
      <c r="B533" s="1" t="str">
        <f t="shared" si="8"/>
        <v>2004M4</v>
      </c>
      <c r="C533">
        <v>2.2925800000000001</v>
      </c>
      <c r="D533">
        <v>1.76623</v>
      </c>
    </row>
    <row r="534" spans="1:4" x14ac:dyDescent="0.25">
      <c r="A534" s="1">
        <v>38108</v>
      </c>
      <c r="B534" s="1" t="str">
        <f t="shared" si="8"/>
        <v>2004M5</v>
      </c>
      <c r="C534">
        <v>2.8977599999999999</v>
      </c>
      <c r="D534">
        <v>1.7107300000000001</v>
      </c>
    </row>
    <row r="535" spans="1:4" x14ac:dyDescent="0.25">
      <c r="A535" s="1">
        <v>38139</v>
      </c>
      <c r="B535" s="1" t="str">
        <f t="shared" si="8"/>
        <v>2004M6</v>
      </c>
      <c r="C535">
        <v>3.1676700000000002</v>
      </c>
      <c r="D535">
        <v>1.86528</v>
      </c>
    </row>
    <row r="536" spans="1:4" x14ac:dyDescent="0.25">
      <c r="A536" s="1">
        <v>38169</v>
      </c>
      <c r="B536" s="1" t="str">
        <f t="shared" si="8"/>
        <v>2004M7</v>
      </c>
      <c r="C536">
        <v>2.9395799999999999</v>
      </c>
      <c r="D536">
        <v>1.7580100000000001</v>
      </c>
    </row>
    <row r="537" spans="1:4" x14ac:dyDescent="0.25">
      <c r="A537" s="1">
        <v>38200</v>
      </c>
      <c r="B537" s="1" t="str">
        <f t="shared" si="8"/>
        <v>2004M8</v>
      </c>
      <c r="C537">
        <v>2.5474299999999999</v>
      </c>
      <c r="D537">
        <v>1.70455</v>
      </c>
    </row>
    <row r="538" spans="1:4" x14ac:dyDescent="0.25">
      <c r="A538" s="1">
        <v>38231</v>
      </c>
      <c r="B538" s="1" t="str">
        <f t="shared" si="8"/>
        <v>2004M9</v>
      </c>
      <c r="C538">
        <v>2.5391699999999999</v>
      </c>
      <c r="D538">
        <v>1.9618</v>
      </c>
    </row>
    <row r="539" spans="1:4" x14ac:dyDescent="0.25">
      <c r="A539" s="1">
        <v>38261</v>
      </c>
      <c r="B539" s="1" t="str">
        <f t="shared" si="8"/>
        <v>2004M10</v>
      </c>
      <c r="C539">
        <v>3.1909100000000001</v>
      </c>
      <c r="D539">
        <v>2.01031</v>
      </c>
    </row>
    <row r="540" spans="1:4" x14ac:dyDescent="0.25">
      <c r="A540" s="1">
        <v>38292</v>
      </c>
      <c r="B540" s="1" t="str">
        <f t="shared" si="8"/>
        <v>2004M11</v>
      </c>
      <c r="C540">
        <v>3.6216200000000001</v>
      </c>
      <c r="D540">
        <v>2.2164899999999998</v>
      </c>
    </row>
    <row r="541" spans="1:4" x14ac:dyDescent="0.25">
      <c r="A541" s="1">
        <v>38322</v>
      </c>
      <c r="B541" s="1" t="str">
        <f t="shared" si="8"/>
        <v>2004M12</v>
      </c>
      <c r="C541">
        <v>3.34232</v>
      </c>
      <c r="D541">
        <v>2.2657099999999999</v>
      </c>
    </row>
    <row r="542" spans="1:4" x14ac:dyDescent="0.25">
      <c r="A542" s="1">
        <v>38353</v>
      </c>
      <c r="B542" s="1" t="str">
        <f t="shared" si="8"/>
        <v>2005M1</v>
      </c>
      <c r="C542">
        <v>2.8448699999999998</v>
      </c>
      <c r="D542">
        <v>2.26105</v>
      </c>
    </row>
    <row r="543" spans="1:4" x14ac:dyDescent="0.25">
      <c r="A543" s="1">
        <v>38384</v>
      </c>
      <c r="B543" s="1" t="str">
        <f t="shared" si="8"/>
        <v>2005M2</v>
      </c>
      <c r="C543">
        <v>3.0530300000000001</v>
      </c>
      <c r="D543">
        <v>2.3088799999999998</v>
      </c>
    </row>
    <row r="544" spans="1:4" x14ac:dyDescent="0.25">
      <c r="A544" s="1">
        <v>38412</v>
      </c>
      <c r="B544" s="1" t="str">
        <f t="shared" si="8"/>
        <v>2005M3</v>
      </c>
      <c r="C544">
        <v>3.2068400000000001</v>
      </c>
      <c r="D544">
        <v>2.3529399999999998</v>
      </c>
    </row>
    <row r="545" spans="1:4" x14ac:dyDescent="0.25">
      <c r="A545" s="1">
        <v>38443</v>
      </c>
      <c r="B545" s="1" t="str">
        <f t="shared" si="8"/>
        <v>2005M4</v>
      </c>
      <c r="C545">
        <v>3.3617900000000001</v>
      </c>
      <c r="D545">
        <v>2.1949999999999998</v>
      </c>
    </row>
    <row r="546" spans="1:4" x14ac:dyDescent="0.25">
      <c r="A546" s="1">
        <v>38473</v>
      </c>
      <c r="B546" s="1" t="str">
        <f t="shared" si="8"/>
        <v>2005M5</v>
      </c>
      <c r="C546">
        <v>2.8692899999999999</v>
      </c>
      <c r="D546">
        <v>2.19164</v>
      </c>
    </row>
    <row r="547" spans="1:4" x14ac:dyDescent="0.25">
      <c r="A547" s="1">
        <v>38504</v>
      </c>
      <c r="B547" s="1" t="str">
        <f t="shared" si="8"/>
        <v>2005M6</v>
      </c>
      <c r="C547">
        <v>2.5410300000000001</v>
      </c>
      <c r="D547">
        <v>2.0345900000000001</v>
      </c>
    </row>
    <row r="548" spans="1:4" x14ac:dyDescent="0.25">
      <c r="A548" s="1">
        <v>38534</v>
      </c>
      <c r="B548" s="1" t="str">
        <f t="shared" si="8"/>
        <v>2005M7</v>
      </c>
      <c r="C548">
        <v>3.0671599999999999</v>
      </c>
      <c r="D548">
        <v>2.0833300000000001</v>
      </c>
    </row>
    <row r="549" spans="1:4" x14ac:dyDescent="0.25">
      <c r="A549" s="1">
        <v>38565</v>
      </c>
      <c r="B549" s="1" t="str">
        <f t="shared" si="8"/>
        <v>2005M8</v>
      </c>
      <c r="C549">
        <v>3.6469299999999998</v>
      </c>
      <c r="D549">
        <v>2.13306</v>
      </c>
    </row>
    <row r="550" spans="1:4" x14ac:dyDescent="0.25">
      <c r="A550" s="1">
        <v>38596</v>
      </c>
      <c r="B550" s="1" t="str">
        <f t="shared" si="8"/>
        <v>2005M9</v>
      </c>
      <c r="C550">
        <v>4.7418300000000002</v>
      </c>
      <c r="D550">
        <v>1.92405</v>
      </c>
    </row>
    <row r="551" spans="1:4" x14ac:dyDescent="0.25">
      <c r="A551" s="1">
        <v>38626</v>
      </c>
      <c r="B551" s="1" t="str">
        <f t="shared" si="8"/>
        <v>2005M10</v>
      </c>
      <c r="C551">
        <v>4.3501000000000003</v>
      </c>
      <c r="D551">
        <v>2.0717500000000002</v>
      </c>
    </row>
    <row r="552" spans="1:4" x14ac:dyDescent="0.25">
      <c r="A552" s="1">
        <v>38657</v>
      </c>
      <c r="B552" s="1" t="str">
        <f t="shared" si="8"/>
        <v>2005M11</v>
      </c>
      <c r="C552">
        <v>3.3385500000000001</v>
      </c>
      <c r="D552">
        <v>2.1179999999999999</v>
      </c>
    </row>
    <row r="553" spans="1:4" x14ac:dyDescent="0.25">
      <c r="A553" s="1">
        <v>38687</v>
      </c>
      <c r="B553" s="1" t="str">
        <f t="shared" si="8"/>
        <v>2005M12</v>
      </c>
      <c r="C553">
        <v>3.3385500000000001</v>
      </c>
      <c r="D553">
        <v>2.1147999999999998</v>
      </c>
    </row>
    <row r="554" spans="1:4" x14ac:dyDescent="0.25">
      <c r="A554" s="1">
        <v>38718</v>
      </c>
      <c r="B554" s="1" t="str">
        <f t="shared" si="8"/>
        <v>2006M1</v>
      </c>
      <c r="C554">
        <v>4.0187900000000001</v>
      </c>
      <c r="D554">
        <v>2.1105499999999999</v>
      </c>
    </row>
    <row r="555" spans="1:4" x14ac:dyDescent="0.25">
      <c r="A555" s="1">
        <v>38749</v>
      </c>
      <c r="B555" s="1" t="str">
        <f t="shared" si="8"/>
        <v>2006M2</v>
      </c>
      <c r="C555">
        <v>3.6382500000000002</v>
      </c>
      <c r="D555">
        <v>2.1063200000000002</v>
      </c>
    </row>
    <row r="556" spans="1:4" x14ac:dyDescent="0.25">
      <c r="A556" s="1">
        <v>38777</v>
      </c>
      <c r="B556" s="1" t="str">
        <f t="shared" si="8"/>
        <v>2006M3</v>
      </c>
      <c r="C556">
        <v>3.4179200000000001</v>
      </c>
      <c r="D556">
        <v>2.0989499999999999</v>
      </c>
    </row>
    <row r="557" spans="1:4" x14ac:dyDescent="0.25">
      <c r="A557" s="1">
        <v>38808</v>
      </c>
      <c r="B557" s="1" t="str">
        <f t="shared" si="8"/>
        <v>2006M4</v>
      </c>
      <c r="C557">
        <v>3.6138400000000002</v>
      </c>
      <c r="D557">
        <v>2.2976999999999999</v>
      </c>
    </row>
    <row r="558" spans="1:4" x14ac:dyDescent="0.25">
      <c r="A558" s="1">
        <v>38838</v>
      </c>
      <c r="B558" s="1" t="str">
        <f t="shared" si="8"/>
        <v>2006M5</v>
      </c>
      <c r="C558">
        <v>3.9772699999999999</v>
      </c>
      <c r="D558">
        <v>2.4438900000000001</v>
      </c>
    </row>
    <row r="559" spans="1:4" x14ac:dyDescent="0.25">
      <c r="A559" s="1">
        <v>38869</v>
      </c>
      <c r="B559" s="1" t="str">
        <f t="shared" si="8"/>
        <v>2006M6</v>
      </c>
      <c r="C559">
        <v>4.1817200000000003</v>
      </c>
      <c r="D559">
        <v>2.6420699999999999</v>
      </c>
    </row>
    <row r="560" spans="1:4" x14ac:dyDescent="0.25">
      <c r="A560" s="1">
        <v>38899</v>
      </c>
      <c r="B560" s="1" t="str">
        <f t="shared" si="8"/>
        <v>2006M7</v>
      </c>
      <c r="C560">
        <v>4.1046699999999996</v>
      </c>
      <c r="D560">
        <v>2.6879</v>
      </c>
    </row>
    <row r="561" spans="1:4" x14ac:dyDescent="0.25">
      <c r="A561" s="1">
        <v>38930</v>
      </c>
      <c r="B561" s="1" t="str">
        <f t="shared" si="8"/>
        <v>2006M8</v>
      </c>
      <c r="C561">
        <v>3.9265699999999999</v>
      </c>
      <c r="D561">
        <v>2.8344100000000001</v>
      </c>
    </row>
    <row r="562" spans="1:4" x14ac:dyDescent="0.25">
      <c r="A562" s="1">
        <v>38961</v>
      </c>
      <c r="B562" s="1" t="str">
        <f t="shared" si="8"/>
        <v>2006M9</v>
      </c>
      <c r="C562">
        <v>2.01207</v>
      </c>
      <c r="D562">
        <v>2.9309500000000002</v>
      </c>
    </row>
    <row r="563" spans="1:4" x14ac:dyDescent="0.25">
      <c r="A563" s="1">
        <v>38991</v>
      </c>
      <c r="B563" s="1" t="str">
        <f t="shared" si="8"/>
        <v>2006M10</v>
      </c>
      <c r="C563">
        <v>1.4063300000000001</v>
      </c>
      <c r="D563">
        <v>2.7722799999999999</v>
      </c>
    </row>
    <row r="564" spans="1:4" x14ac:dyDescent="0.25">
      <c r="A564" s="1">
        <v>39022</v>
      </c>
      <c r="B564" s="1" t="str">
        <f t="shared" si="8"/>
        <v>2006M11</v>
      </c>
      <c r="C564">
        <v>1.9686999999999999</v>
      </c>
      <c r="D564">
        <v>2.6172800000000001</v>
      </c>
    </row>
    <row r="565" spans="1:4" x14ac:dyDescent="0.25">
      <c r="A565" s="1">
        <v>39052</v>
      </c>
      <c r="B565" s="1" t="str">
        <f t="shared" si="8"/>
        <v>2006M12</v>
      </c>
      <c r="C565">
        <v>2.5239799999999999</v>
      </c>
      <c r="D565">
        <v>2.61341</v>
      </c>
    </row>
    <row r="566" spans="1:4" x14ac:dyDescent="0.25">
      <c r="A566" s="1">
        <v>39083</v>
      </c>
      <c r="B566" s="1" t="str">
        <f t="shared" si="8"/>
        <v>2007M1</v>
      </c>
      <c r="C566">
        <v>2.0757699999999999</v>
      </c>
      <c r="D566">
        <v>2.6574800000000001</v>
      </c>
    </row>
    <row r="567" spans="1:4" x14ac:dyDescent="0.25">
      <c r="A567" s="1">
        <v>39114</v>
      </c>
      <c r="B567" s="1" t="str">
        <f t="shared" si="8"/>
        <v>2007M2</v>
      </c>
      <c r="C567">
        <v>2.4202599999999999</v>
      </c>
      <c r="D567">
        <v>2.7185700000000002</v>
      </c>
    </row>
    <row r="568" spans="1:4" x14ac:dyDescent="0.25">
      <c r="A568" s="1">
        <v>39142</v>
      </c>
      <c r="B568" s="1" t="str">
        <f t="shared" si="8"/>
        <v>2007M3</v>
      </c>
      <c r="C568">
        <v>2.7982</v>
      </c>
      <c r="D568">
        <v>2.5051399999999999</v>
      </c>
    </row>
    <row r="569" spans="1:4" x14ac:dyDescent="0.25">
      <c r="A569" s="1">
        <v>39173</v>
      </c>
      <c r="B569" s="1" t="str">
        <f t="shared" si="8"/>
        <v>2007M4</v>
      </c>
      <c r="C569">
        <v>2.5929199999999999</v>
      </c>
      <c r="D569">
        <v>2.41553</v>
      </c>
    </row>
    <row r="570" spans="1:4" x14ac:dyDescent="0.25">
      <c r="A570" s="1">
        <v>39203</v>
      </c>
      <c r="B570" s="1" t="str">
        <f t="shared" si="8"/>
        <v>2007M5</v>
      </c>
      <c r="C570">
        <v>2.7098900000000001</v>
      </c>
      <c r="D570">
        <v>2.2677700000000001</v>
      </c>
    </row>
    <row r="571" spans="1:4" x14ac:dyDescent="0.25">
      <c r="A571" s="1">
        <v>39234</v>
      </c>
      <c r="B571" s="1" t="str">
        <f t="shared" si="8"/>
        <v>2007M6</v>
      </c>
      <c r="C571">
        <v>2.6927699999999999</v>
      </c>
      <c r="D571">
        <v>2.1816399999999998</v>
      </c>
    </row>
    <row r="572" spans="1:4" x14ac:dyDescent="0.25">
      <c r="A572" s="1">
        <v>39264</v>
      </c>
      <c r="B572" s="1" t="str">
        <f t="shared" si="8"/>
        <v>2007M7</v>
      </c>
      <c r="C572">
        <v>2.3178899999999998</v>
      </c>
      <c r="D572">
        <v>2.1682000000000001</v>
      </c>
    </row>
    <row r="573" spans="1:4" x14ac:dyDescent="0.25">
      <c r="A573" s="1">
        <v>39295</v>
      </c>
      <c r="B573" s="1" t="str">
        <f t="shared" si="8"/>
        <v>2007M8</v>
      </c>
      <c r="C573">
        <v>1.8974500000000001</v>
      </c>
      <c r="D573">
        <v>2.0884900000000002</v>
      </c>
    </row>
    <row r="574" spans="1:4" x14ac:dyDescent="0.25">
      <c r="A574" s="1">
        <v>39326</v>
      </c>
      <c r="B574" s="1" t="str">
        <f t="shared" si="8"/>
        <v>2007M9</v>
      </c>
      <c r="C574">
        <v>2.8338299999999998</v>
      </c>
      <c r="D574">
        <v>2.1013500000000001</v>
      </c>
    </row>
    <row r="575" spans="1:4" x14ac:dyDescent="0.25">
      <c r="A575" s="1">
        <v>39356</v>
      </c>
      <c r="B575" s="1" t="str">
        <f t="shared" si="8"/>
        <v>2007M10</v>
      </c>
      <c r="C575">
        <v>3.6107</v>
      </c>
      <c r="D575">
        <v>2.1565500000000002</v>
      </c>
    </row>
    <row r="576" spans="1:4" x14ac:dyDescent="0.25">
      <c r="A576" s="1">
        <v>39387</v>
      </c>
      <c r="B576" s="1" t="str">
        <f t="shared" si="8"/>
        <v>2007M11</v>
      </c>
      <c r="C576">
        <v>4.3732699999999998</v>
      </c>
      <c r="D576">
        <v>2.3387899999999999</v>
      </c>
    </row>
    <row r="577" spans="1:4" x14ac:dyDescent="0.25">
      <c r="A577" s="1">
        <v>39417</v>
      </c>
      <c r="B577" s="1" t="str">
        <f t="shared" si="8"/>
        <v>2007M12</v>
      </c>
      <c r="C577">
        <v>4.1088100000000001</v>
      </c>
      <c r="D577">
        <v>2.4353699999999998</v>
      </c>
    </row>
    <row r="578" spans="1:4" x14ac:dyDescent="0.25">
      <c r="A578" s="1">
        <v>39448</v>
      </c>
      <c r="B578" s="1" t="str">
        <f t="shared" si="8"/>
        <v>2008M1</v>
      </c>
      <c r="C578">
        <v>4.2946999999999997</v>
      </c>
      <c r="D578">
        <v>2.4789099999999999</v>
      </c>
    </row>
    <row r="579" spans="1:4" x14ac:dyDescent="0.25">
      <c r="A579" s="1">
        <v>39479</v>
      </c>
      <c r="B579" s="1" t="str">
        <f t="shared" ref="B579:B642" si="9">YEAR(A579)&amp;"M"&amp;MONTH(A579)</f>
        <v>2008M2</v>
      </c>
      <c r="C579">
        <v>4.1429600000000004</v>
      </c>
      <c r="D579">
        <v>2.2970799999999998</v>
      </c>
    </row>
    <row r="580" spans="1:4" x14ac:dyDescent="0.25">
      <c r="A580" s="1">
        <v>39508</v>
      </c>
      <c r="B580" s="1" t="str">
        <f t="shared" si="9"/>
        <v>2008M3</v>
      </c>
      <c r="C580">
        <v>3.9748999999999999</v>
      </c>
      <c r="D580">
        <v>2.3885200000000002</v>
      </c>
    </row>
    <row r="581" spans="1:4" x14ac:dyDescent="0.25">
      <c r="A581" s="1">
        <v>39539</v>
      </c>
      <c r="B581" s="1" t="str">
        <f t="shared" si="9"/>
        <v>2008M4</v>
      </c>
      <c r="C581">
        <v>3.9037600000000001</v>
      </c>
      <c r="D581">
        <v>2.29467</v>
      </c>
    </row>
    <row r="582" spans="1:4" x14ac:dyDescent="0.25">
      <c r="A582" s="1">
        <v>39569</v>
      </c>
      <c r="B582" s="1" t="str">
        <f t="shared" si="9"/>
        <v>2008M5</v>
      </c>
      <c r="C582">
        <v>4.0884099999999997</v>
      </c>
      <c r="D582">
        <v>2.3222200000000002</v>
      </c>
    </row>
    <row r="583" spans="1:4" x14ac:dyDescent="0.25">
      <c r="A583" s="1">
        <v>39600</v>
      </c>
      <c r="B583" s="1" t="str">
        <f t="shared" si="9"/>
        <v>2008M6</v>
      </c>
      <c r="C583">
        <v>4.9359700000000002</v>
      </c>
      <c r="D583">
        <v>2.3917299999999999</v>
      </c>
    </row>
    <row r="584" spans="1:4" x14ac:dyDescent="0.25">
      <c r="A584" s="1">
        <v>39630</v>
      </c>
      <c r="B584" s="1" t="str">
        <f t="shared" si="9"/>
        <v>2008M7</v>
      </c>
      <c r="C584">
        <v>5.4975100000000001</v>
      </c>
      <c r="D584">
        <v>2.4633099999999999</v>
      </c>
    </row>
    <row r="585" spans="1:4" x14ac:dyDescent="0.25">
      <c r="A585" s="1">
        <v>39661</v>
      </c>
      <c r="B585" s="1" t="str">
        <f t="shared" si="9"/>
        <v>2008M8</v>
      </c>
      <c r="C585">
        <v>5.30802</v>
      </c>
      <c r="D585">
        <v>2.4981200000000001</v>
      </c>
    </row>
    <row r="586" spans="1:4" x14ac:dyDescent="0.25">
      <c r="A586" s="1">
        <v>39692</v>
      </c>
      <c r="B586" s="1" t="str">
        <f t="shared" si="9"/>
        <v>2008M9</v>
      </c>
      <c r="C586">
        <v>4.9533199999999997</v>
      </c>
      <c r="D586">
        <v>2.4386199999999998</v>
      </c>
    </row>
    <row r="587" spans="1:4" x14ac:dyDescent="0.25">
      <c r="A587" s="1">
        <v>39722</v>
      </c>
      <c r="B587" s="1" t="str">
        <f t="shared" si="9"/>
        <v>2008M10</v>
      </c>
      <c r="C587">
        <v>3.7310599999999998</v>
      </c>
      <c r="D587">
        <v>2.2213599999999998</v>
      </c>
    </row>
    <row r="588" spans="1:4" x14ac:dyDescent="0.25">
      <c r="A588" s="1">
        <v>39753</v>
      </c>
      <c r="B588" s="1" t="str">
        <f t="shared" si="9"/>
        <v>2008M11</v>
      </c>
      <c r="C588">
        <v>1.09992</v>
      </c>
      <c r="D588">
        <v>2.0158900000000002</v>
      </c>
    </row>
    <row r="589" spans="1:4" x14ac:dyDescent="0.25">
      <c r="A589" s="1">
        <v>39783</v>
      </c>
      <c r="B589" s="1" t="str">
        <f t="shared" si="9"/>
        <v>2008M12</v>
      </c>
      <c r="C589">
        <v>-2.223E-2</v>
      </c>
      <c r="D589">
        <v>1.7624599999999999</v>
      </c>
    </row>
    <row r="590" spans="1:4" x14ac:dyDescent="0.25">
      <c r="A590" s="1">
        <v>39814</v>
      </c>
      <c r="B590" s="1" t="str">
        <f t="shared" si="9"/>
        <v>2009M1</v>
      </c>
      <c r="C590">
        <v>-0.11359</v>
      </c>
      <c r="D590">
        <v>1.67235</v>
      </c>
    </row>
    <row r="591" spans="1:4" x14ac:dyDescent="0.25">
      <c r="A591" s="1">
        <v>39845</v>
      </c>
      <c r="B591" s="1" t="str">
        <f t="shared" si="9"/>
        <v>2009M2</v>
      </c>
      <c r="C591">
        <v>8.4600000000000005E-3</v>
      </c>
      <c r="D591">
        <v>1.80098</v>
      </c>
    </row>
    <row r="592" spans="1:4" x14ac:dyDescent="0.25">
      <c r="A592" s="1">
        <v>39873</v>
      </c>
      <c r="B592" s="1" t="str">
        <f t="shared" si="9"/>
        <v>2009M3</v>
      </c>
      <c r="C592">
        <v>-0.44647999999999999</v>
      </c>
      <c r="D592">
        <v>1.7876099999999999</v>
      </c>
    </row>
    <row r="593" spans="1:4" x14ac:dyDescent="0.25">
      <c r="A593" s="1">
        <v>39904</v>
      </c>
      <c r="B593" s="1" t="str">
        <f t="shared" si="9"/>
        <v>2009M4</v>
      </c>
      <c r="C593">
        <v>-0.57632000000000005</v>
      </c>
      <c r="D593">
        <v>1.9323300000000001</v>
      </c>
    </row>
    <row r="594" spans="1:4" x14ac:dyDescent="0.25">
      <c r="A594" s="1">
        <v>39934</v>
      </c>
      <c r="B594" s="1" t="str">
        <f t="shared" si="9"/>
        <v>2009M5</v>
      </c>
      <c r="C594">
        <v>-1.01576</v>
      </c>
      <c r="D594">
        <v>1.84613</v>
      </c>
    </row>
    <row r="595" spans="1:4" x14ac:dyDescent="0.25">
      <c r="A595" s="1">
        <v>39965</v>
      </c>
      <c r="B595" s="1" t="str">
        <f t="shared" si="9"/>
        <v>2009M6</v>
      </c>
      <c r="C595">
        <v>-1.2291700000000001</v>
      </c>
      <c r="D595">
        <v>1.71197</v>
      </c>
    </row>
    <row r="596" spans="1:4" x14ac:dyDescent="0.25">
      <c r="A596" s="1">
        <v>39995</v>
      </c>
      <c r="B596" s="1" t="str">
        <f t="shared" si="9"/>
        <v>2009M7</v>
      </c>
      <c r="C596">
        <v>-1.9587600000000001</v>
      </c>
      <c r="D596">
        <v>1.5270999999999999</v>
      </c>
    </row>
    <row r="597" spans="1:4" x14ac:dyDescent="0.25">
      <c r="A597" s="1">
        <v>40026</v>
      </c>
      <c r="B597" s="1" t="str">
        <f t="shared" si="9"/>
        <v>2009M8</v>
      </c>
      <c r="C597">
        <v>-1.48384</v>
      </c>
      <c r="D597">
        <v>1.43397</v>
      </c>
    </row>
    <row r="598" spans="1:4" x14ac:dyDescent="0.25">
      <c r="A598" s="1">
        <v>40057</v>
      </c>
      <c r="B598" s="1" t="str">
        <f t="shared" si="9"/>
        <v>2009M9</v>
      </c>
      <c r="C598">
        <v>-1.3779399999999999</v>
      </c>
      <c r="D598">
        <v>1.47984</v>
      </c>
    </row>
    <row r="599" spans="1:4" x14ac:dyDescent="0.25">
      <c r="A599" s="1">
        <v>40087</v>
      </c>
      <c r="B599" s="1" t="str">
        <f t="shared" si="9"/>
        <v>2009M10</v>
      </c>
      <c r="C599">
        <v>-0.22397</v>
      </c>
      <c r="D599">
        <v>1.7127300000000001</v>
      </c>
    </row>
    <row r="600" spans="1:4" x14ac:dyDescent="0.25">
      <c r="A600" s="1">
        <v>40118</v>
      </c>
      <c r="B600" s="1" t="str">
        <f t="shared" si="9"/>
        <v>2009M11</v>
      </c>
      <c r="C600">
        <v>1.91459</v>
      </c>
      <c r="D600">
        <v>1.71424</v>
      </c>
    </row>
    <row r="601" spans="1:4" x14ac:dyDescent="0.25">
      <c r="A601" s="1">
        <v>40148</v>
      </c>
      <c r="B601" s="1" t="str">
        <f t="shared" si="9"/>
        <v>2009M12</v>
      </c>
      <c r="C601">
        <v>2.81412</v>
      </c>
      <c r="D601">
        <v>1.8236699999999999</v>
      </c>
    </row>
    <row r="602" spans="1:4" x14ac:dyDescent="0.25">
      <c r="A602" s="1">
        <v>40179</v>
      </c>
      <c r="B602" s="1" t="str">
        <f t="shared" si="9"/>
        <v>2010M1</v>
      </c>
      <c r="C602">
        <v>2.6211099999999998</v>
      </c>
      <c r="D602">
        <v>1.51234</v>
      </c>
    </row>
    <row r="603" spans="1:4" x14ac:dyDescent="0.25">
      <c r="A603" s="1">
        <v>40210</v>
      </c>
      <c r="B603" s="1" t="str">
        <f t="shared" si="9"/>
        <v>2010M2</v>
      </c>
      <c r="C603">
        <v>2.1513399999999998</v>
      </c>
      <c r="D603">
        <v>1.34945</v>
      </c>
    </row>
    <row r="604" spans="1:4" x14ac:dyDescent="0.25">
      <c r="A604" s="1">
        <v>40238</v>
      </c>
      <c r="B604" s="1" t="str">
        <f t="shared" si="9"/>
        <v>2010M3</v>
      </c>
      <c r="C604">
        <v>2.2861699999999998</v>
      </c>
      <c r="D604">
        <v>1.1592100000000001</v>
      </c>
    </row>
    <row r="605" spans="1:4" x14ac:dyDescent="0.25">
      <c r="A605" s="1">
        <v>40269</v>
      </c>
      <c r="B605" s="1" t="str">
        <f t="shared" si="9"/>
        <v>2010M4</v>
      </c>
      <c r="C605">
        <v>2.2067700000000001</v>
      </c>
      <c r="D605">
        <v>0.96750999999999998</v>
      </c>
    </row>
    <row r="606" spans="1:4" x14ac:dyDescent="0.25">
      <c r="A606" s="1">
        <v>40299</v>
      </c>
      <c r="B606" s="1" t="str">
        <f t="shared" si="9"/>
        <v>2010M5</v>
      </c>
      <c r="C606">
        <v>2.0035500000000002</v>
      </c>
      <c r="D606">
        <v>0.94013999999999998</v>
      </c>
    </row>
    <row r="607" spans="1:4" x14ac:dyDescent="0.25">
      <c r="A607" s="1">
        <v>40330</v>
      </c>
      <c r="B607" s="1" t="str">
        <f t="shared" si="9"/>
        <v>2010M6</v>
      </c>
      <c r="C607">
        <v>1.1215599999999999</v>
      </c>
      <c r="D607">
        <v>0.95020000000000004</v>
      </c>
    </row>
    <row r="608" spans="1:4" x14ac:dyDescent="0.25">
      <c r="A608" s="1">
        <v>40360</v>
      </c>
      <c r="B608" s="1" t="str">
        <f t="shared" si="9"/>
        <v>2010M7</v>
      </c>
      <c r="C608">
        <v>1.3407800000000001</v>
      </c>
      <c r="D608">
        <v>0.95774999999999999</v>
      </c>
    </row>
    <row r="609" spans="1:4" x14ac:dyDescent="0.25">
      <c r="A609" s="1">
        <v>40391</v>
      </c>
      <c r="B609" s="1" t="str">
        <f t="shared" si="9"/>
        <v>2010M8</v>
      </c>
      <c r="C609">
        <v>1.15018</v>
      </c>
      <c r="D609">
        <v>0.91710000000000003</v>
      </c>
    </row>
    <row r="610" spans="1:4" x14ac:dyDescent="0.25">
      <c r="A610" s="1">
        <v>40422</v>
      </c>
      <c r="B610" s="1" t="str">
        <f t="shared" si="9"/>
        <v>2010M9</v>
      </c>
      <c r="C610">
        <v>1.1183099999999999</v>
      </c>
      <c r="D610">
        <v>0.81438999999999995</v>
      </c>
    </row>
    <row r="611" spans="1:4" x14ac:dyDescent="0.25">
      <c r="A611" s="1">
        <v>40452</v>
      </c>
      <c r="B611" s="1" t="str">
        <f t="shared" si="9"/>
        <v>2010M10</v>
      </c>
      <c r="C611">
        <v>1.1667000000000001</v>
      </c>
      <c r="D611">
        <v>0.60272000000000003</v>
      </c>
    </row>
    <row r="612" spans="1:4" x14ac:dyDescent="0.25">
      <c r="A612" s="1">
        <v>40483</v>
      </c>
      <c r="B612" s="1" t="str">
        <f t="shared" si="9"/>
        <v>2010M11</v>
      </c>
      <c r="C612">
        <v>1.0845400000000001</v>
      </c>
      <c r="D612">
        <v>0.67205999999999999</v>
      </c>
    </row>
    <row r="613" spans="1:4" x14ac:dyDescent="0.25">
      <c r="A613" s="1">
        <v>40513</v>
      </c>
      <c r="B613" s="1" t="str">
        <f t="shared" si="9"/>
        <v>2010M12</v>
      </c>
      <c r="C613">
        <v>1.4377899999999999</v>
      </c>
      <c r="D613">
        <v>0.66188999999999998</v>
      </c>
    </row>
    <row r="614" spans="1:4" x14ac:dyDescent="0.25">
      <c r="A614" s="1">
        <v>40544</v>
      </c>
      <c r="B614" s="1" t="str">
        <f t="shared" si="9"/>
        <v>2011M1</v>
      </c>
      <c r="C614">
        <v>1.70078</v>
      </c>
      <c r="D614">
        <v>0.98353000000000002</v>
      </c>
    </row>
    <row r="615" spans="1:4" x14ac:dyDescent="0.25">
      <c r="A615" s="1">
        <v>40575</v>
      </c>
      <c r="B615" s="1" t="str">
        <f t="shared" si="9"/>
        <v>2011M2</v>
      </c>
      <c r="C615">
        <v>2.1248999999999998</v>
      </c>
      <c r="D615">
        <v>1.1244499999999999</v>
      </c>
    </row>
    <row r="616" spans="1:4" x14ac:dyDescent="0.25">
      <c r="A616" s="1">
        <v>40603</v>
      </c>
      <c r="B616" s="1" t="str">
        <f t="shared" si="9"/>
        <v>2011M3</v>
      </c>
      <c r="C616">
        <v>2.61924</v>
      </c>
      <c r="D616">
        <v>1.2097899999999999</v>
      </c>
    </row>
    <row r="617" spans="1:4" x14ac:dyDescent="0.25">
      <c r="A617" s="1">
        <v>40634</v>
      </c>
      <c r="B617" s="1" t="str">
        <f t="shared" si="9"/>
        <v>2011M4</v>
      </c>
      <c r="C617">
        <v>3.0772300000000001</v>
      </c>
      <c r="D617">
        <v>1.3155399999999999</v>
      </c>
    </row>
    <row r="618" spans="1:4" x14ac:dyDescent="0.25">
      <c r="A618" s="1">
        <v>40664</v>
      </c>
      <c r="B618" s="1" t="str">
        <f t="shared" si="9"/>
        <v>2011M5</v>
      </c>
      <c r="C618">
        <v>3.4589699999999999</v>
      </c>
      <c r="D618">
        <v>1.4540999999999999</v>
      </c>
    </row>
    <row r="619" spans="1:4" x14ac:dyDescent="0.25">
      <c r="A619" s="1">
        <v>40695</v>
      </c>
      <c r="B619" s="1" t="str">
        <f t="shared" si="9"/>
        <v>2011M6</v>
      </c>
      <c r="C619">
        <v>3.5023200000000001</v>
      </c>
      <c r="D619">
        <v>1.58368</v>
      </c>
    </row>
    <row r="620" spans="1:4" x14ac:dyDescent="0.25">
      <c r="A620" s="1">
        <v>40725</v>
      </c>
      <c r="B620" s="1" t="str">
        <f t="shared" si="9"/>
        <v>2011M7</v>
      </c>
      <c r="C620">
        <v>3.5798800000000002</v>
      </c>
      <c r="D620">
        <v>1.7414799999999999</v>
      </c>
    </row>
    <row r="621" spans="1:4" x14ac:dyDescent="0.25">
      <c r="A621" s="1">
        <v>40756</v>
      </c>
      <c r="B621" s="1" t="str">
        <f t="shared" si="9"/>
        <v>2011M8</v>
      </c>
      <c r="C621">
        <v>3.7549999999999999</v>
      </c>
      <c r="D621">
        <v>1.96516</v>
      </c>
    </row>
    <row r="622" spans="1:4" x14ac:dyDescent="0.25">
      <c r="A622" s="1">
        <v>40787</v>
      </c>
      <c r="B622" s="1" t="str">
        <f t="shared" si="9"/>
        <v>2011M9</v>
      </c>
      <c r="C622">
        <v>3.8126199999999999</v>
      </c>
      <c r="D622">
        <v>1.9877199999999999</v>
      </c>
    </row>
    <row r="623" spans="1:4" x14ac:dyDescent="0.25">
      <c r="A623" s="1">
        <v>40817</v>
      </c>
      <c r="B623" s="1" t="str">
        <f t="shared" si="9"/>
        <v>2011M10</v>
      </c>
      <c r="C623">
        <v>3.5222699999999998</v>
      </c>
      <c r="D623">
        <v>2.10792</v>
      </c>
    </row>
    <row r="624" spans="1:4" x14ac:dyDescent="0.25">
      <c r="A624" s="1">
        <v>40848</v>
      </c>
      <c r="B624" s="1" t="str">
        <f t="shared" si="9"/>
        <v>2011M11</v>
      </c>
      <c r="C624">
        <v>3.4514300000000002</v>
      </c>
      <c r="D624">
        <v>2.1381999999999999</v>
      </c>
    </row>
    <row r="625" spans="1:4" x14ac:dyDescent="0.25">
      <c r="A625" s="1">
        <v>40878</v>
      </c>
      <c r="B625" s="1" t="str">
        <f t="shared" si="9"/>
        <v>2011M12</v>
      </c>
      <c r="C625">
        <v>3.0620699999999998</v>
      </c>
      <c r="D625">
        <v>2.2766600000000001</v>
      </c>
    </row>
    <row r="626" spans="1:4" x14ac:dyDescent="0.25">
      <c r="A626" s="1">
        <v>40909</v>
      </c>
      <c r="B626" s="1" t="str">
        <f t="shared" si="9"/>
        <v>2012M1</v>
      </c>
      <c r="C626">
        <v>3.0087700000000002</v>
      </c>
      <c r="D626">
        <v>2.2773500000000002</v>
      </c>
    </row>
    <row r="627" spans="1:4" x14ac:dyDescent="0.25">
      <c r="A627" s="1">
        <v>40940</v>
      </c>
      <c r="B627" s="1" t="str">
        <f t="shared" si="9"/>
        <v>2012M2</v>
      </c>
      <c r="C627">
        <v>2.89818</v>
      </c>
      <c r="D627">
        <v>2.1598199999999999</v>
      </c>
    </row>
    <row r="628" spans="1:4" x14ac:dyDescent="0.25">
      <c r="A628" s="1">
        <v>40969</v>
      </c>
      <c r="B628" s="1" t="str">
        <f t="shared" si="9"/>
        <v>2012M3</v>
      </c>
      <c r="C628">
        <v>2.5828799999999998</v>
      </c>
      <c r="D628">
        <v>2.2483399999999998</v>
      </c>
    </row>
    <row r="629" spans="1:4" x14ac:dyDescent="0.25">
      <c r="A629" s="1">
        <v>41000</v>
      </c>
      <c r="B629" s="1" t="str">
        <f t="shared" si="9"/>
        <v>2012M4</v>
      </c>
      <c r="C629">
        <v>2.2731599999999998</v>
      </c>
      <c r="D629">
        <v>2.3144300000000002</v>
      </c>
    </row>
    <row r="630" spans="1:4" x14ac:dyDescent="0.25">
      <c r="A630" s="1">
        <v>41030</v>
      </c>
      <c r="B630" s="1" t="str">
        <f t="shared" si="9"/>
        <v>2012M5</v>
      </c>
      <c r="C630">
        <v>1.73794</v>
      </c>
      <c r="D630">
        <v>2.2522600000000002</v>
      </c>
    </row>
    <row r="631" spans="1:4" x14ac:dyDescent="0.25">
      <c r="A631" s="1">
        <v>41061</v>
      </c>
      <c r="B631" s="1" t="str">
        <f t="shared" si="9"/>
        <v>2012M6</v>
      </c>
      <c r="C631">
        <v>1.65387</v>
      </c>
      <c r="D631">
        <v>2.1922899999999998</v>
      </c>
    </row>
    <row r="632" spans="1:4" x14ac:dyDescent="0.25">
      <c r="A632" s="1">
        <v>41091</v>
      </c>
      <c r="B632" s="1" t="str">
        <f t="shared" si="9"/>
        <v>2012M7</v>
      </c>
      <c r="C632">
        <v>1.41751</v>
      </c>
      <c r="D632">
        <v>2.1099600000000001</v>
      </c>
    </row>
    <row r="633" spans="1:4" x14ac:dyDescent="0.25">
      <c r="A633" s="1">
        <v>41122</v>
      </c>
      <c r="B633" s="1" t="str">
        <f t="shared" si="9"/>
        <v>2012M8</v>
      </c>
      <c r="C633">
        <v>1.6859299999999999</v>
      </c>
      <c r="D633">
        <v>1.9352499999999999</v>
      </c>
    </row>
    <row r="634" spans="1:4" x14ac:dyDescent="0.25">
      <c r="A634" s="1">
        <v>41153</v>
      </c>
      <c r="B634" s="1" t="str">
        <f t="shared" si="9"/>
        <v>2012M9</v>
      </c>
      <c r="C634">
        <v>1.9497199999999999</v>
      </c>
      <c r="D634">
        <v>2.0082399999999998</v>
      </c>
    </row>
    <row r="635" spans="1:4" x14ac:dyDescent="0.25">
      <c r="A635" s="1">
        <v>41183</v>
      </c>
      <c r="B635" s="1" t="str">
        <f t="shared" si="9"/>
        <v>2012M10</v>
      </c>
      <c r="C635">
        <v>2.1556799999999998</v>
      </c>
      <c r="D635">
        <v>1.99465</v>
      </c>
    </row>
    <row r="636" spans="1:4" x14ac:dyDescent="0.25">
      <c r="A636" s="1">
        <v>41214</v>
      </c>
      <c r="B636" s="1" t="str">
        <f t="shared" si="9"/>
        <v>2012M11</v>
      </c>
      <c r="C636">
        <v>1.7960199999999999</v>
      </c>
      <c r="D636">
        <v>1.95285</v>
      </c>
    </row>
    <row r="637" spans="1:4" x14ac:dyDescent="0.25">
      <c r="A637" s="1">
        <v>41244</v>
      </c>
      <c r="B637" s="1" t="str">
        <f t="shared" si="9"/>
        <v>2012M12</v>
      </c>
      <c r="C637">
        <v>1.7595000000000001</v>
      </c>
      <c r="D637">
        <v>1.8996900000000001</v>
      </c>
    </row>
    <row r="638" spans="1:4" x14ac:dyDescent="0.25">
      <c r="A638" s="1">
        <v>41275</v>
      </c>
      <c r="B638" s="1" t="str">
        <f t="shared" si="9"/>
        <v>2013M1</v>
      </c>
      <c r="C638">
        <v>1.6840599999999999</v>
      </c>
      <c r="D638">
        <v>1.9097999999999999</v>
      </c>
    </row>
    <row r="639" spans="1:4" x14ac:dyDescent="0.25">
      <c r="A639" s="1">
        <v>41306</v>
      </c>
      <c r="B639" s="1" t="str">
        <f t="shared" si="9"/>
        <v>2013M2</v>
      </c>
      <c r="C639">
        <v>2.0181399999999998</v>
      </c>
      <c r="D639">
        <v>1.98874</v>
      </c>
    </row>
    <row r="640" spans="1:4" x14ac:dyDescent="0.25">
      <c r="A640" s="1">
        <v>41334</v>
      </c>
      <c r="B640" s="1" t="str">
        <f t="shared" si="9"/>
        <v>2013M3</v>
      </c>
      <c r="C640">
        <v>1.51875</v>
      </c>
      <c r="D640">
        <v>1.8890199999999999</v>
      </c>
    </row>
    <row r="641" spans="1:4" x14ac:dyDescent="0.25">
      <c r="A641" s="1">
        <v>41365</v>
      </c>
      <c r="B641" s="1" t="str">
        <f t="shared" si="9"/>
        <v>2013M4</v>
      </c>
      <c r="C641">
        <v>1.1388100000000001</v>
      </c>
      <c r="D641">
        <v>1.71556</v>
      </c>
    </row>
    <row r="642" spans="1:4" x14ac:dyDescent="0.25">
      <c r="A642" s="1">
        <v>41395</v>
      </c>
      <c r="B642" s="1" t="str">
        <f t="shared" si="9"/>
        <v>2013M5</v>
      </c>
      <c r="C642">
        <v>1.39039</v>
      </c>
      <c r="D642">
        <v>1.6455500000000001</v>
      </c>
    </row>
    <row r="643" spans="1:4" x14ac:dyDescent="0.25">
      <c r="A643" s="1">
        <v>41426</v>
      </c>
      <c r="B643" s="1" t="str">
        <f t="shared" ref="B643:B706" si="10">YEAR(A643)&amp;"M"&amp;MONTH(A643)</f>
        <v>2013M6</v>
      </c>
      <c r="C643">
        <v>1.7157899999999999</v>
      </c>
      <c r="D643">
        <v>1.6231</v>
      </c>
    </row>
    <row r="644" spans="1:4" x14ac:dyDescent="0.25">
      <c r="A644" s="1">
        <v>41456</v>
      </c>
      <c r="B644" s="1" t="str">
        <f t="shared" si="10"/>
        <v>2013M7</v>
      </c>
      <c r="C644">
        <v>1.88547</v>
      </c>
      <c r="D644">
        <v>1.7002200000000001</v>
      </c>
    </row>
    <row r="645" spans="1:4" x14ac:dyDescent="0.25">
      <c r="A645" s="1">
        <v>41487</v>
      </c>
      <c r="B645" s="1" t="str">
        <f t="shared" si="10"/>
        <v>2013M8</v>
      </c>
      <c r="C645">
        <v>1.53881</v>
      </c>
      <c r="D645">
        <v>1.7821100000000001</v>
      </c>
    </row>
    <row r="646" spans="1:4" x14ac:dyDescent="0.25">
      <c r="A646" s="1">
        <v>41518</v>
      </c>
      <c r="B646" s="1" t="str">
        <f t="shared" si="10"/>
        <v>2013M9</v>
      </c>
      <c r="C646">
        <v>1.09473</v>
      </c>
      <c r="D646">
        <v>1.7519400000000001</v>
      </c>
    </row>
    <row r="647" spans="1:4" x14ac:dyDescent="0.25">
      <c r="A647" s="1">
        <v>41548</v>
      </c>
      <c r="B647" s="1" t="str">
        <f t="shared" si="10"/>
        <v>2013M10</v>
      </c>
      <c r="C647">
        <v>0.87680000000000002</v>
      </c>
      <c r="D647">
        <v>1.6868399999999999</v>
      </c>
    </row>
    <row r="648" spans="1:4" x14ac:dyDescent="0.25">
      <c r="A648" s="1">
        <v>41579</v>
      </c>
      <c r="B648" s="1" t="str">
        <f t="shared" si="10"/>
        <v>2013M11</v>
      </c>
      <c r="C648">
        <v>1.2328699999999999</v>
      </c>
      <c r="D648">
        <v>1.7416700000000001</v>
      </c>
    </row>
    <row r="649" spans="1:4" x14ac:dyDescent="0.25">
      <c r="A649" s="1">
        <v>41609</v>
      </c>
      <c r="B649" s="1" t="str">
        <f t="shared" si="10"/>
        <v>2013M12</v>
      </c>
      <c r="C649">
        <v>1.51284</v>
      </c>
      <c r="D649">
        <v>1.7408600000000001</v>
      </c>
    </row>
    <row r="650" spans="1:4" x14ac:dyDescent="0.25">
      <c r="A650" s="1">
        <v>41640</v>
      </c>
      <c r="B650" s="1" t="str">
        <f t="shared" si="10"/>
        <v>2014M1</v>
      </c>
      <c r="C650">
        <v>1.55776</v>
      </c>
      <c r="D650">
        <v>1.60703</v>
      </c>
    </row>
    <row r="651" spans="1:4" x14ac:dyDescent="0.25">
      <c r="A651" s="1">
        <v>41671</v>
      </c>
      <c r="B651" s="1" t="str">
        <f t="shared" si="10"/>
        <v>2014M2</v>
      </c>
      <c r="C651">
        <v>1.1204700000000001</v>
      </c>
      <c r="D651">
        <v>1.55481</v>
      </c>
    </row>
    <row r="652" spans="1:4" x14ac:dyDescent="0.25">
      <c r="A652" s="1">
        <v>41699</v>
      </c>
      <c r="B652" s="1" t="str">
        <f t="shared" si="10"/>
        <v>2014M3</v>
      </c>
      <c r="C652">
        <v>1.61269</v>
      </c>
      <c r="D652">
        <v>1.6456599999999999</v>
      </c>
    </row>
    <row r="653" spans="1:4" x14ac:dyDescent="0.25">
      <c r="A653" s="1">
        <v>41730</v>
      </c>
      <c r="B653" s="1" t="str">
        <f t="shared" si="10"/>
        <v>2014M4</v>
      </c>
      <c r="C653">
        <v>2.0151300000000001</v>
      </c>
      <c r="D653">
        <v>1.8210599999999999</v>
      </c>
    </row>
    <row r="654" spans="1:4" x14ac:dyDescent="0.25">
      <c r="A654" s="1">
        <v>41760</v>
      </c>
      <c r="B654" s="1" t="str">
        <f t="shared" si="10"/>
        <v>2014M5</v>
      </c>
      <c r="C654">
        <v>2.1669499999999999</v>
      </c>
      <c r="D654">
        <v>1.94553</v>
      </c>
    </row>
    <row r="655" spans="1:4" x14ac:dyDescent="0.25">
      <c r="A655" s="1">
        <v>41791</v>
      </c>
      <c r="B655" s="1" t="str">
        <f t="shared" si="10"/>
        <v>2014M6</v>
      </c>
      <c r="C655">
        <v>2.05898</v>
      </c>
      <c r="D655">
        <v>1.92286</v>
      </c>
    </row>
    <row r="656" spans="1:4" x14ac:dyDescent="0.25">
      <c r="A656" s="1">
        <v>41821</v>
      </c>
      <c r="B656" s="1" t="str">
        <f t="shared" si="10"/>
        <v>2014M7</v>
      </c>
      <c r="C656">
        <v>1.97424</v>
      </c>
      <c r="D656">
        <v>1.8449599999999999</v>
      </c>
    </row>
    <row r="657" spans="1:4" x14ac:dyDescent="0.25">
      <c r="A657" s="1">
        <v>41852</v>
      </c>
      <c r="B657" s="1" t="str">
        <f t="shared" si="10"/>
        <v>2014M8</v>
      </c>
      <c r="C657">
        <v>1.7151000000000001</v>
      </c>
      <c r="D657">
        <v>1.7363999999999999</v>
      </c>
    </row>
    <row r="658" spans="1:4" x14ac:dyDescent="0.25">
      <c r="A658" s="1">
        <v>41883</v>
      </c>
      <c r="B658" s="1" t="str">
        <f t="shared" si="10"/>
        <v>2014M9</v>
      </c>
      <c r="C658">
        <v>1.68405</v>
      </c>
      <c r="D658">
        <v>1.74095</v>
      </c>
    </row>
    <row r="659" spans="1:4" x14ac:dyDescent="0.25">
      <c r="A659" s="1">
        <v>41913</v>
      </c>
      <c r="B659" s="1" t="str">
        <f t="shared" si="10"/>
        <v>2014M10</v>
      </c>
      <c r="C659">
        <v>1.60954</v>
      </c>
      <c r="D659">
        <v>1.8176300000000001</v>
      </c>
    </row>
    <row r="660" spans="1:4" x14ac:dyDescent="0.25">
      <c r="A660" s="1">
        <v>41944</v>
      </c>
      <c r="B660" s="1" t="str">
        <f t="shared" si="10"/>
        <v>2014M11</v>
      </c>
      <c r="C660">
        <v>1.2315199999999999</v>
      </c>
      <c r="D660">
        <v>1.74159</v>
      </c>
    </row>
    <row r="661" spans="1:4" x14ac:dyDescent="0.25">
      <c r="A661" s="1">
        <v>41974</v>
      </c>
      <c r="B661" s="1" t="str">
        <f t="shared" si="10"/>
        <v>2014M12</v>
      </c>
      <c r="C661">
        <v>0.65312000000000003</v>
      </c>
      <c r="D661">
        <v>1.62242</v>
      </c>
    </row>
    <row r="662" spans="1:4" x14ac:dyDescent="0.25">
      <c r="A662" s="1">
        <v>42005</v>
      </c>
      <c r="B662" s="1" t="str">
        <f t="shared" si="10"/>
        <v>2015M1</v>
      </c>
      <c r="C662">
        <v>-0.22993</v>
      </c>
      <c r="D662">
        <v>1.6316299999999999</v>
      </c>
    </row>
    <row r="663" spans="1:4" x14ac:dyDescent="0.25">
      <c r="A663" s="1">
        <v>42036</v>
      </c>
      <c r="B663" s="1" t="str">
        <f t="shared" si="10"/>
        <v>2015M2</v>
      </c>
      <c r="C663">
        <v>-8.7029999999999996E-2</v>
      </c>
      <c r="D663">
        <v>1.68808</v>
      </c>
    </row>
    <row r="664" spans="1:4" x14ac:dyDescent="0.25">
      <c r="A664" s="1">
        <v>42064</v>
      </c>
      <c r="B664" s="1" t="str">
        <f t="shared" si="10"/>
        <v>2015M3</v>
      </c>
      <c r="C664">
        <v>-2.2030000000000001E-2</v>
      </c>
      <c r="D664">
        <v>1.7453799999999999</v>
      </c>
    </row>
    <row r="665" spans="1:4" x14ac:dyDescent="0.25">
      <c r="A665" s="1">
        <v>42095</v>
      </c>
      <c r="B665" s="1" t="str">
        <f t="shared" si="10"/>
        <v>2015M4</v>
      </c>
      <c r="C665">
        <v>-0.10403</v>
      </c>
      <c r="D665">
        <v>1.8028299999999999</v>
      </c>
    </row>
    <row r="666" spans="1:4" x14ac:dyDescent="0.25">
      <c r="A666" s="1">
        <v>42125</v>
      </c>
      <c r="B666" s="1" t="str">
        <f t="shared" si="10"/>
        <v>2015M5</v>
      </c>
      <c r="C666">
        <v>3.5029999999999999E-2</v>
      </c>
      <c r="D666">
        <v>1.7509399999999999</v>
      </c>
    </row>
    <row r="667" spans="1:4" x14ac:dyDescent="0.25">
      <c r="A667" s="1">
        <v>42156</v>
      </c>
      <c r="B667" s="1" t="str">
        <f t="shared" si="10"/>
        <v>2015M6</v>
      </c>
      <c r="C667">
        <v>0.17957000000000001</v>
      </c>
      <c r="D667">
        <v>1.7772699999999999</v>
      </c>
    </row>
    <row r="668" spans="1:4" x14ac:dyDescent="0.25">
      <c r="A668" s="1">
        <v>42186</v>
      </c>
      <c r="B668" s="1" t="str">
        <f t="shared" si="10"/>
        <v>2015M7</v>
      </c>
      <c r="C668">
        <v>0.22569</v>
      </c>
      <c r="D668">
        <v>1.83463</v>
      </c>
    </row>
    <row r="669" spans="1:4" x14ac:dyDescent="0.25">
      <c r="A669" s="1">
        <v>42217</v>
      </c>
      <c r="B669" s="1" t="str">
        <f t="shared" si="10"/>
        <v>2015M8</v>
      </c>
      <c r="C669">
        <v>0.24129999999999999</v>
      </c>
      <c r="D669">
        <v>1.85063</v>
      </c>
    </row>
    <row r="670" spans="1:4" x14ac:dyDescent="0.25">
      <c r="A670" s="1">
        <v>42248</v>
      </c>
      <c r="B670" s="1" t="str">
        <f t="shared" si="10"/>
        <v>2015M9</v>
      </c>
      <c r="C670">
        <v>8.8400000000000006E-3</v>
      </c>
      <c r="D670">
        <v>1.8971</v>
      </c>
    </row>
    <row r="671" spans="1:4" x14ac:dyDescent="0.25">
      <c r="A671" s="1">
        <v>42278</v>
      </c>
      <c r="B671" s="1" t="str">
        <f t="shared" si="10"/>
        <v>2015M10</v>
      </c>
      <c r="C671">
        <v>0.12762000000000001</v>
      </c>
      <c r="D671">
        <v>1.91353</v>
      </c>
    </row>
    <row r="672" spans="1:4" x14ac:dyDescent="0.25">
      <c r="A672" s="1">
        <v>42309</v>
      </c>
      <c r="B672" s="1" t="str">
        <f t="shared" si="10"/>
        <v>2015M11</v>
      </c>
      <c r="C672">
        <v>0.43631999999999999</v>
      </c>
      <c r="D672">
        <v>1.99743</v>
      </c>
    </row>
    <row r="673" spans="1:4" x14ac:dyDescent="0.25">
      <c r="A673" s="1">
        <v>42339</v>
      </c>
      <c r="B673" s="1" t="str">
        <f t="shared" si="10"/>
        <v>2015M12</v>
      </c>
      <c r="C673">
        <v>0.63871999999999995</v>
      </c>
      <c r="D673">
        <v>2.07151</v>
      </c>
    </row>
    <row r="674" spans="1:4" x14ac:dyDescent="0.25">
      <c r="A674" s="1">
        <v>42370</v>
      </c>
      <c r="B674" s="1" t="str">
        <f t="shared" si="10"/>
        <v>2016M1</v>
      </c>
      <c r="C674">
        <v>1.2375</v>
      </c>
      <c r="D674">
        <v>2.1450200000000001</v>
      </c>
    </row>
    <row r="675" spans="1:4" x14ac:dyDescent="0.25">
      <c r="A675" s="1">
        <v>42401</v>
      </c>
      <c r="B675" s="1" t="str">
        <f t="shared" si="10"/>
        <v>2016M2</v>
      </c>
      <c r="C675">
        <v>0.84728000000000003</v>
      </c>
      <c r="D675">
        <v>2.2225700000000002</v>
      </c>
    </row>
    <row r="676" spans="1:4" x14ac:dyDescent="0.25">
      <c r="A676" s="1">
        <v>42430</v>
      </c>
      <c r="B676" s="1" t="str">
        <f t="shared" si="10"/>
        <v>2016M3</v>
      </c>
      <c r="C676">
        <v>0.89161999999999997</v>
      </c>
      <c r="D676">
        <v>2.1424300000000001</v>
      </c>
    </row>
    <row r="677" spans="1:4" x14ac:dyDescent="0.25">
      <c r="A677" s="1">
        <v>42461</v>
      </c>
      <c r="B677" s="1" t="str">
        <f t="shared" si="10"/>
        <v>2016M4</v>
      </c>
      <c r="C677">
        <v>1.1726300000000001</v>
      </c>
      <c r="D677">
        <v>2.15665</v>
      </c>
    </row>
    <row r="678" spans="1:4" x14ac:dyDescent="0.25">
      <c r="A678" s="1">
        <v>42491</v>
      </c>
      <c r="B678" s="1" t="str">
        <f t="shared" si="10"/>
        <v>2016M5</v>
      </c>
      <c r="C678">
        <v>1.0784800000000001</v>
      </c>
      <c r="D678">
        <v>2.2545600000000001</v>
      </c>
    </row>
    <row r="679" spans="1:4" x14ac:dyDescent="0.25">
      <c r="A679" s="1">
        <v>42522</v>
      </c>
      <c r="B679" s="1" t="str">
        <f t="shared" si="10"/>
        <v>2016M6</v>
      </c>
      <c r="C679">
        <v>1.0792900000000001</v>
      </c>
      <c r="D679">
        <v>2.2622100000000001</v>
      </c>
    </row>
    <row r="680" spans="1:4" x14ac:dyDescent="0.25">
      <c r="A680" s="1">
        <v>42552</v>
      </c>
      <c r="B680" s="1" t="str">
        <f t="shared" si="10"/>
        <v>2016M7</v>
      </c>
      <c r="C680">
        <v>0.86836000000000002</v>
      </c>
      <c r="D680">
        <v>2.17014</v>
      </c>
    </row>
    <row r="681" spans="1:4" x14ac:dyDescent="0.25">
      <c r="A681" s="1">
        <v>42583</v>
      </c>
      <c r="B681" s="1" t="str">
        <f t="shared" si="10"/>
        <v>2016M8</v>
      </c>
      <c r="C681">
        <v>1.05532</v>
      </c>
      <c r="D681">
        <v>2.3087300000000002</v>
      </c>
    </row>
    <row r="682" spans="1:4" x14ac:dyDescent="0.25">
      <c r="A682" s="1">
        <v>42614</v>
      </c>
      <c r="B682" s="1" t="str">
        <f t="shared" si="10"/>
        <v>2016M9</v>
      </c>
      <c r="C682">
        <v>1.54864</v>
      </c>
      <c r="D682">
        <v>2.2711199999999998</v>
      </c>
    </row>
    <row r="683" spans="1:4" x14ac:dyDescent="0.25">
      <c r="A683" s="1">
        <v>42644</v>
      </c>
      <c r="B683" s="1" t="str">
        <f t="shared" si="10"/>
        <v>2016M10</v>
      </c>
      <c r="C683">
        <v>1.6859200000000001</v>
      </c>
      <c r="D683">
        <v>2.2045599999999999</v>
      </c>
    </row>
    <row r="684" spans="1:4" x14ac:dyDescent="0.25">
      <c r="A684" s="1">
        <v>42675</v>
      </c>
      <c r="B684" s="1" t="str">
        <f t="shared" si="10"/>
        <v>2016M11</v>
      </c>
      <c r="C684">
        <v>1.6843300000000001</v>
      </c>
      <c r="D684">
        <v>2.1454200000000001</v>
      </c>
    </row>
    <row r="685" spans="1:4" x14ac:dyDescent="0.25">
      <c r="A685" s="1">
        <v>42705</v>
      </c>
      <c r="B685" s="1" t="str">
        <f t="shared" si="10"/>
        <v>2016M12</v>
      </c>
      <c r="C685">
        <v>2.0508000000000002</v>
      </c>
      <c r="D685">
        <v>2.19712</v>
      </c>
    </row>
    <row r="686" spans="1:4" x14ac:dyDescent="0.25">
      <c r="A686" s="1">
        <v>42736</v>
      </c>
      <c r="B686" s="1" t="str">
        <f t="shared" si="10"/>
        <v>2017M1</v>
      </c>
      <c r="C686">
        <v>2.5103900000000001</v>
      </c>
      <c r="D686">
        <v>2.25021</v>
      </c>
    </row>
    <row r="687" spans="1:4" x14ac:dyDescent="0.25">
      <c r="A687" s="1">
        <v>42767</v>
      </c>
      <c r="B687" s="1" t="str">
        <f t="shared" si="10"/>
        <v>2017M2</v>
      </c>
      <c r="C687">
        <v>2.8103600000000002</v>
      </c>
      <c r="D687">
        <v>2.2353499999999999</v>
      </c>
    </row>
    <row r="688" spans="1:4" x14ac:dyDescent="0.25">
      <c r="A688" s="1">
        <v>42795</v>
      </c>
      <c r="B688" s="1" t="str">
        <f t="shared" si="10"/>
        <v>2017M3</v>
      </c>
      <c r="C688">
        <v>2.4411999999999998</v>
      </c>
      <c r="D688">
        <v>2.0458500000000002</v>
      </c>
    </row>
    <row r="689" spans="1:4" x14ac:dyDescent="0.25">
      <c r="A689" s="1">
        <v>42826</v>
      </c>
      <c r="B689" s="1" t="str">
        <f t="shared" si="10"/>
        <v>2017M4</v>
      </c>
      <c r="C689">
        <v>2.1762199999999998</v>
      </c>
      <c r="D689">
        <v>1.8965700000000001</v>
      </c>
    </row>
    <row r="690" spans="1:4" x14ac:dyDescent="0.25">
      <c r="A690" s="1">
        <v>42856</v>
      </c>
      <c r="B690" s="1" t="str">
        <f t="shared" si="10"/>
        <v>2017M5</v>
      </c>
      <c r="C690">
        <v>1.8563400000000001</v>
      </c>
      <c r="D690">
        <v>1.73709</v>
      </c>
    </row>
    <row r="691" spans="1:4" x14ac:dyDescent="0.25">
      <c r="A691" s="1">
        <v>42887</v>
      </c>
      <c r="B691" s="1" t="str">
        <f t="shared" si="10"/>
        <v>2017M6</v>
      </c>
      <c r="C691">
        <v>1.6405700000000001</v>
      </c>
      <c r="D691">
        <v>1.69912</v>
      </c>
    </row>
    <row r="692" spans="1:4" x14ac:dyDescent="0.25">
      <c r="A692" s="1">
        <v>42917</v>
      </c>
      <c r="B692" s="1" t="str">
        <f t="shared" si="10"/>
        <v>2017M7</v>
      </c>
      <c r="C692">
        <v>1.7251099999999999</v>
      </c>
      <c r="D692">
        <v>1.67696</v>
      </c>
    </row>
    <row r="693" spans="1:4" x14ac:dyDescent="0.25">
      <c r="A693" s="1">
        <v>42948</v>
      </c>
      <c r="B693" s="1" t="str">
        <f t="shared" si="10"/>
        <v>2017M8</v>
      </c>
      <c r="C693">
        <v>1.9281200000000001</v>
      </c>
      <c r="D693">
        <v>1.65524</v>
      </c>
    </row>
    <row r="694" spans="1:4" x14ac:dyDescent="0.25">
      <c r="A694" s="1">
        <v>42979</v>
      </c>
      <c r="B694" s="1" t="str">
        <f t="shared" si="10"/>
        <v>2017M9</v>
      </c>
      <c r="C694">
        <v>2.1805699999999999</v>
      </c>
      <c r="D694">
        <v>1.5953900000000001</v>
      </c>
    </row>
    <row r="695" spans="1:4" x14ac:dyDescent="0.25">
      <c r="A695" s="1">
        <v>43009</v>
      </c>
      <c r="B695" s="1" t="str">
        <f t="shared" si="10"/>
        <v>2017M10</v>
      </c>
      <c r="C695">
        <v>2.0207600000000001</v>
      </c>
      <c r="D695">
        <v>1.7596400000000001</v>
      </c>
    </row>
    <row r="696" spans="1:4" x14ac:dyDescent="0.25">
      <c r="A696" s="1">
        <v>43040</v>
      </c>
      <c r="B696" s="1" t="str">
        <f t="shared" si="10"/>
        <v>2017M11</v>
      </c>
      <c r="C696">
        <v>2.1724899999999998</v>
      </c>
      <c r="D696">
        <v>1.7376100000000001</v>
      </c>
    </row>
    <row r="697" spans="1:4" x14ac:dyDescent="0.25">
      <c r="A697" s="1">
        <v>43070</v>
      </c>
      <c r="B697" s="1" t="str">
        <f t="shared" si="10"/>
        <v>2017M12</v>
      </c>
      <c r="C697">
        <v>2.1299299999999999</v>
      </c>
      <c r="D697">
        <v>1.77017</v>
      </c>
    </row>
    <row r="698" spans="1:4" x14ac:dyDescent="0.25">
      <c r="A698" s="1">
        <v>43101</v>
      </c>
      <c r="B698" s="1" t="str">
        <f t="shared" si="10"/>
        <v>2018M1</v>
      </c>
      <c r="C698">
        <v>2.1513200000000001</v>
      </c>
      <c r="D698">
        <v>1.89127</v>
      </c>
    </row>
    <row r="699" spans="1:4" x14ac:dyDescent="0.25">
      <c r="A699" s="1">
        <v>43132</v>
      </c>
      <c r="B699" s="1" t="str">
        <f t="shared" si="10"/>
        <v>2018M2</v>
      </c>
      <c r="C699">
        <v>2.2634699999999999</v>
      </c>
      <c r="D699">
        <v>1.8776999999999999</v>
      </c>
    </row>
    <row r="700" spans="1:4" x14ac:dyDescent="0.25">
      <c r="A700" s="1">
        <v>43160</v>
      </c>
      <c r="B700" s="1" t="str">
        <f t="shared" si="10"/>
        <v>2018M3</v>
      </c>
      <c r="C700">
        <v>2.3309500000000001</v>
      </c>
      <c r="D700">
        <v>2.1227800000000001</v>
      </c>
    </row>
    <row r="701" spans="1:4" x14ac:dyDescent="0.25">
      <c r="A701" s="1">
        <v>43191</v>
      </c>
      <c r="B701" s="1" t="str">
        <f t="shared" si="10"/>
        <v>2018M4</v>
      </c>
      <c r="C701">
        <v>2.4710000000000001</v>
      </c>
      <c r="D701">
        <v>2.1506400000000001</v>
      </c>
    </row>
    <row r="702" spans="1:4" x14ac:dyDescent="0.25">
      <c r="A702" s="1">
        <v>43221</v>
      </c>
      <c r="B702" s="1" t="str">
        <f t="shared" si="10"/>
        <v>2018M5</v>
      </c>
      <c r="C702">
        <v>2.7819199999999999</v>
      </c>
      <c r="D702">
        <v>2.2730000000000001</v>
      </c>
    </row>
    <row r="703" spans="1:4" x14ac:dyDescent="0.25">
      <c r="A703" s="1">
        <v>43252</v>
      </c>
      <c r="B703" s="1" t="str">
        <f t="shared" si="10"/>
        <v>2018M6</v>
      </c>
      <c r="C703">
        <v>2.80755</v>
      </c>
      <c r="D703">
        <v>2.24552</v>
      </c>
    </row>
    <row r="704" spans="1:4" x14ac:dyDescent="0.25">
      <c r="A704" s="1">
        <v>43282</v>
      </c>
      <c r="B704" s="1" t="str">
        <f t="shared" si="10"/>
        <v>2018M7</v>
      </c>
      <c r="C704">
        <v>2.85412</v>
      </c>
      <c r="D704">
        <v>2.2675999999999998</v>
      </c>
    </row>
    <row r="705" spans="1:4" x14ac:dyDescent="0.25">
      <c r="A705" s="1">
        <v>43313</v>
      </c>
      <c r="B705" s="1" t="str">
        <f t="shared" si="10"/>
        <v>2018M8</v>
      </c>
      <c r="C705">
        <v>2.6429200000000002</v>
      </c>
      <c r="D705">
        <v>2.1208900000000002</v>
      </c>
    </row>
    <row r="706" spans="1:4" x14ac:dyDescent="0.25">
      <c r="A706" s="1">
        <v>43344</v>
      </c>
      <c r="B706" s="1" t="str">
        <f t="shared" si="10"/>
        <v>2018M9</v>
      </c>
      <c r="C706">
        <v>2.3320599999999998</v>
      </c>
      <c r="D706">
        <v>2.1976800000000001</v>
      </c>
    </row>
    <row r="707" spans="1:4" x14ac:dyDescent="0.25">
      <c r="A707" s="1">
        <v>43374</v>
      </c>
      <c r="B707" s="1" t="str">
        <f t="shared" ref="B707:B758" si="11">YEAR(A707)&amp;"M"&amp;MONTH(A707)</f>
        <v>2018M10</v>
      </c>
      <c r="C707">
        <v>2.4920300000000002</v>
      </c>
      <c r="D707">
        <v>2.1264099999999999</v>
      </c>
    </row>
    <row r="708" spans="1:4" x14ac:dyDescent="0.25">
      <c r="A708" s="1">
        <v>43405</v>
      </c>
      <c r="B708" s="1" t="str">
        <f t="shared" si="11"/>
        <v>2018M11</v>
      </c>
      <c r="C708">
        <v>2.1473300000000002</v>
      </c>
      <c r="D708">
        <v>2.2153800000000001</v>
      </c>
    </row>
    <row r="709" spans="1:4" x14ac:dyDescent="0.25">
      <c r="A709" s="1">
        <v>43435</v>
      </c>
      <c r="B709" s="1" t="str">
        <f t="shared" si="11"/>
        <v>2018M12</v>
      </c>
      <c r="C709">
        <v>2.00238</v>
      </c>
      <c r="D709">
        <v>2.2485300000000001</v>
      </c>
    </row>
    <row r="710" spans="1:4" x14ac:dyDescent="0.25">
      <c r="A710" s="1">
        <v>43466</v>
      </c>
      <c r="B710" s="1" t="str">
        <f t="shared" si="11"/>
        <v>2019M1</v>
      </c>
      <c r="C710">
        <v>1.5506800000000001</v>
      </c>
      <c r="D710">
        <v>2.1480899999999998</v>
      </c>
    </row>
    <row r="711" spans="1:4" x14ac:dyDescent="0.25">
      <c r="A711" s="1">
        <v>43497</v>
      </c>
      <c r="B711" s="1" t="str">
        <f t="shared" si="11"/>
        <v>2019M2</v>
      </c>
      <c r="C711">
        <v>1.52006</v>
      </c>
      <c r="D711">
        <v>2.0945499999999999</v>
      </c>
    </row>
    <row r="712" spans="1:4" x14ac:dyDescent="0.25">
      <c r="A712" s="1">
        <v>43525</v>
      </c>
      <c r="B712" s="1" t="str">
        <f t="shared" si="11"/>
        <v>2019M3</v>
      </c>
      <c r="C712">
        <v>1.85314</v>
      </c>
      <c r="D712">
        <v>2.0548600000000001</v>
      </c>
    </row>
    <row r="713" spans="1:4" x14ac:dyDescent="0.25">
      <c r="A713" s="1">
        <v>43556</v>
      </c>
      <c r="B713" s="1" t="str">
        <f t="shared" si="11"/>
        <v>2019M4</v>
      </c>
      <c r="C713">
        <v>1.9917899999999999</v>
      </c>
      <c r="D713">
        <v>2.0831499999999998</v>
      </c>
    </row>
    <row r="714" spans="1:4" x14ac:dyDescent="0.25">
      <c r="A714" s="1">
        <v>43586</v>
      </c>
      <c r="B714" s="1" t="str">
        <f t="shared" si="11"/>
        <v>2019M5</v>
      </c>
      <c r="C714">
        <v>1.79352</v>
      </c>
      <c r="D714">
        <v>2.0062600000000002</v>
      </c>
    </row>
    <row r="715" spans="1:4" x14ac:dyDescent="0.25">
      <c r="A715" s="1">
        <v>43617</v>
      </c>
      <c r="B715" s="1" t="str">
        <f t="shared" si="11"/>
        <v>2019M6</v>
      </c>
      <c r="C715">
        <v>1.64968</v>
      </c>
      <c r="D715">
        <v>2.1212200000000001</v>
      </c>
    </row>
    <row r="716" spans="1:4" x14ac:dyDescent="0.25">
      <c r="A716" s="1">
        <v>43647</v>
      </c>
      <c r="B716" s="1" t="str">
        <f t="shared" si="11"/>
        <v>2019M7</v>
      </c>
      <c r="C716">
        <v>1.77976</v>
      </c>
      <c r="D716">
        <v>2.1785100000000002</v>
      </c>
    </row>
    <row r="717" spans="1:4" x14ac:dyDescent="0.25">
      <c r="A717" s="1">
        <v>43678</v>
      </c>
      <c r="B717" s="1" t="str">
        <f t="shared" si="11"/>
        <v>2019M8</v>
      </c>
      <c r="C717">
        <v>1.74678</v>
      </c>
      <c r="D717">
        <v>2.35914</v>
      </c>
    </row>
    <row r="718" spans="1:4" x14ac:dyDescent="0.25">
      <c r="A718" s="1">
        <v>43709</v>
      </c>
      <c r="B718" s="1" t="str">
        <f t="shared" si="11"/>
        <v>2019M9</v>
      </c>
      <c r="C718">
        <v>1.71662</v>
      </c>
      <c r="D718">
        <v>2.3443299999999998</v>
      </c>
    </row>
    <row r="719" spans="1:4" x14ac:dyDescent="0.25">
      <c r="A719" s="1">
        <v>43739</v>
      </c>
      <c r="B719" s="1" t="str">
        <f t="shared" si="11"/>
        <v>2019M10</v>
      </c>
      <c r="C719">
        <v>1.76918</v>
      </c>
      <c r="D719">
        <v>2.3262299999999998</v>
      </c>
    </row>
    <row r="720" spans="1:4" x14ac:dyDescent="0.25">
      <c r="A720" s="1">
        <v>43770</v>
      </c>
      <c r="B720" s="1" t="str">
        <f t="shared" si="11"/>
        <v>2019M11</v>
      </c>
      <c r="C720">
        <v>2.0621999999999998</v>
      </c>
      <c r="D720">
        <v>2.3300299999999998</v>
      </c>
    </row>
    <row r="721" spans="1:4" x14ac:dyDescent="0.25">
      <c r="A721" s="1">
        <v>43800</v>
      </c>
      <c r="B721" s="1" t="str">
        <f t="shared" si="11"/>
        <v>2019M12</v>
      </c>
      <c r="C721">
        <v>2.31399</v>
      </c>
      <c r="D721">
        <v>2.2536800000000001</v>
      </c>
    </row>
    <row r="722" spans="1:4" x14ac:dyDescent="0.25">
      <c r="A722" s="1">
        <v>43831</v>
      </c>
      <c r="B722" s="1" t="str">
        <f t="shared" si="11"/>
        <v>2020M1</v>
      </c>
      <c r="C722">
        <v>2.5004200000000001</v>
      </c>
      <c r="D722">
        <v>2.2786</v>
      </c>
    </row>
    <row r="723" spans="1:4" x14ac:dyDescent="0.25">
      <c r="A723" s="1">
        <v>43862</v>
      </c>
      <c r="B723" s="1" t="str">
        <f t="shared" si="11"/>
        <v>2020M2</v>
      </c>
      <c r="C723">
        <v>2.3393199999999998</v>
      </c>
      <c r="D723">
        <v>2.3809999999999998</v>
      </c>
    </row>
    <row r="724" spans="1:4" x14ac:dyDescent="0.25">
      <c r="A724" s="1">
        <v>43891</v>
      </c>
      <c r="B724" s="1" t="str">
        <f t="shared" si="11"/>
        <v>2020M3</v>
      </c>
      <c r="C724">
        <v>1.54287</v>
      </c>
      <c r="D724">
        <v>2.1232199999999999</v>
      </c>
    </row>
    <row r="725" spans="1:4" x14ac:dyDescent="0.25">
      <c r="A725" s="1">
        <v>43922</v>
      </c>
      <c r="B725" s="1" t="str">
        <f t="shared" si="11"/>
        <v>2020M4</v>
      </c>
      <c r="C725">
        <v>0.34520000000000001</v>
      </c>
      <c r="D725">
        <v>1.44861</v>
      </c>
    </row>
    <row r="726" spans="1:4" x14ac:dyDescent="0.25">
      <c r="A726" s="1">
        <v>43952</v>
      </c>
      <c r="B726" s="1" t="str">
        <f t="shared" si="11"/>
        <v>2020M5</v>
      </c>
      <c r="C726">
        <v>0.22641</v>
      </c>
      <c r="D726">
        <v>1.24665</v>
      </c>
    </row>
    <row r="727" spans="1:4" x14ac:dyDescent="0.25">
      <c r="A727" s="1">
        <v>43983</v>
      </c>
      <c r="B727" s="1" t="str">
        <f t="shared" si="11"/>
        <v>2020M6</v>
      </c>
      <c r="C727">
        <v>0.71601999999999999</v>
      </c>
      <c r="D727">
        <v>1.1766799999999999</v>
      </c>
    </row>
    <row r="728" spans="1:4" x14ac:dyDescent="0.25">
      <c r="A728" s="1">
        <v>44013</v>
      </c>
      <c r="B728" s="1" t="str">
        <f t="shared" si="11"/>
        <v>2020M7</v>
      </c>
      <c r="C728">
        <v>1.01414</v>
      </c>
      <c r="D728">
        <v>1.53392</v>
      </c>
    </row>
    <row r="729" spans="1:4" x14ac:dyDescent="0.25">
      <c r="A729" s="1">
        <v>44044</v>
      </c>
      <c r="B729" s="1" t="str">
        <f t="shared" si="11"/>
        <v>2020M8</v>
      </c>
      <c r="C729">
        <v>1.30907</v>
      </c>
      <c r="D729">
        <v>1.7024300000000001</v>
      </c>
    </row>
    <row r="730" spans="1:4" x14ac:dyDescent="0.25">
      <c r="A730" s="1">
        <v>44075</v>
      </c>
      <c r="B730" s="1" t="str">
        <f t="shared" si="11"/>
        <v>2020M9</v>
      </c>
      <c r="C730">
        <v>1.37148</v>
      </c>
      <c r="D730">
        <v>1.70672</v>
      </c>
    </row>
    <row r="731" spans="1:4" x14ac:dyDescent="0.25">
      <c r="A731" s="1">
        <v>44105</v>
      </c>
      <c r="B731" s="1" t="str">
        <f t="shared" si="11"/>
        <v>2020M10</v>
      </c>
      <c r="C731">
        <v>1.1825300000000001</v>
      </c>
      <c r="D731">
        <v>1.6214999999999999</v>
      </c>
    </row>
    <row r="732" spans="1:4" x14ac:dyDescent="0.25">
      <c r="A732" s="1">
        <v>44136</v>
      </c>
      <c r="B732" s="1" t="str">
        <f t="shared" si="11"/>
        <v>2020M11</v>
      </c>
      <c r="C732">
        <v>1.1675599999999999</v>
      </c>
      <c r="D732">
        <v>1.6637500000000001</v>
      </c>
    </row>
    <row r="733" spans="1:4" x14ac:dyDescent="0.25">
      <c r="A733" s="1">
        <v>44166</v>
      </c>
      <c r="B733" s="1" t="str">
        <f t="shared" si="11"/>
        <v>2020M12</v>
      </c>
      <c r="C733">
        <v>1.3220400000000001</v>
      </c>
      <c r="D733">
        <v>1.63317</v>
      </c>
    </row>
    <row r="734" spans="1:4" x14ac:dyDescent="0.25">
      <c r="A734" s="1">
        <v>44197</v>
      </c>
      <c r="B734" s="1" t="str">
        <f t="shared" si="11"/>
        <v>2021M1</v>
      </c>
      <c r="C734">
        <v>1.3947799999999999</v>
      </c>
      <c r="D734">
        <v>1.40909</v>
      </c>
    </row>
    <row r="735" spans="1:4" x14ac:dyDescent="0.25">
      <c r="A735" s="1">
        <v>44228</v>
      </c>
      <c r="B735" s="1" t="str">
        <f t="shared" si="11"/>
        <v>2021M2</v>
      </c>
      <c r="C735">
        <v>1.69336</v>
      </c>
      <c r="D735">
        <v>1.2885200000000001</v>
      </c>
    </row>
    <row r="736" spans="1:4" x14ac:dyDescent="0.25">
      <c r="A736" s="1">
        <v>44256</v>
      </c>
      <c r="B736" s="1" t="str">
        <f t="shared" si="11"/>
        <v>2021M3</v>
      </c>
      <c r="C736">
        <v>2.6305200000000002</v>
      </c>
      <c r="D736">
        <v>1.66086</v>
      </c>
    </row>
    <row r="737" spans="1:4" x14ac:dyDescent="0.25">
      <c r="A737" s="1">
        <v>44287</v>
      </c>
      <c r="B737" s="1" t="str">
        <f t="shared" si="11"/>
        <v>2021M4</v>
      </c>
      <c r="C737">
        <v>4.1305500000000004</v>
      </c>
      <c r="D737">
        <v>2.9514100000000001</v>
      </c>
    </row>
    <row r="738" spans="1:4" x14ac:dyDescent="0.25">
      <c r="A738" s="1">
        <v>44317</v>
      </c>
      <c r="B738" s="1" t="str">
        <f t="shared" si="11"/>
        <v>2021M5</v>
      </c>
      <c r="C738">
        <v>4.9150299999999998</v>
      </c>
      <c r="D738">
        <v>3.79555</v>
      </c>
    </row>
    <row r="739" spans="1:4" x14ac:dyDescent="0.25">
      <c r="A739" s="1">
        <v>44348</v>
      </c>
      <c r="B739" s="1" t="str">
        <f t="shared" si="11"/>
        <v>2021M6</v>
      </c>
      <c r="C739">
        <v>5.2816099999999997</v>
      </c>
      <c r="D739">
        <v>4.4083100000000002</v>
      </c>
    </row>
    <row r="740" spans="1:4" x14ac:dyDescent="0.25">
      <c r="A740" s="1">
        <v>44378</v>
      </c>
      <c r="B740" s="1" t="str">
        <f t="shared" si="11"/>
        <v>2021M7</v>
      </c>
      <c r="C740">
        <v>5.2215100000000003</v>
      </c>
      <c r="D740">
        <v>4.1780099999999996</v>
      </c>
    </row>
    <row r="741" spans="1:4" x14ac:dyDescent="0.25">
      <c r="A741" s="1">
        <v>44409</v>
      </c>
      <c r="B741" s="1" t="str">
        <f t="shared" si="11"/>
        <v>2021M8</v>
      </c>
      <c r="C741">
        <v>5.1882900000000003</v>
      </c>
      <c r="D741">
        <v>3.9438399999999998</v>
      </c>
    </row>
    <row r="742" spans="1:4" x14ac:dyDescent="0.25">
      <c r="A742" s="1">
        <v>44440</v>
      </c>
      <c r="B742" s="1" t="str">
        <f t="shared" si="11"/>
        <v>2021M9</v>
      </c>
      <c r="C742">
        <v>5.3836300000000001</v>
      </c>
      <c r="D742">
        <v>4.0221200000000001</v>
      </c>
    </row>
    <row r="743" spans="1:4" x14ac:dyDescent="0.25">
      <c r="A743" s="1">
        <v>44470</v>
      </c>
      <c r="B743" s="1" t="str">
        <f t="shared" si="11"/>
        <v>2021M10</v>
      </c>
      <c r="C743">
        <v>6.2377500000000001</v>
      </c>
      <c r="D743">
        <v>4.5877999999999997</v>
      </c>
    </row>
    <row r="744" spans="1:4" x14ac:dyDescent="0.25">
      <c r="A744" s="1">
        <v>44501</v>
      </c>
      <c r="B744" s="1" t="str">
        <f t="shared" si="11"/>
        <v>2021M11</v>
      </c>
      <c r="C744">
        <v>6.8623900000000004</v>
      </c>
      <c r="D744">
        <v>4.9792300000000003</v>
      </c>
    </row>
    <row r="745" spans="1:4" x14ac:dyDescent="0.25">
      <c r="A745" s="1">
        <v>44531</v>
      </c>
      <c r="B745" s="1" t="str">
        <f t="shared" si="11"/>
        <v>2021M12</v>
      </c>
      <c r="C745">
        <v>7.1944600000000003</v>
      </c>
      <c r="D745">
        <v>5.5226899999999999</v>
      </c>
    </row>
    <row r="746" spans="1:4" x14ac:dyDescent="0.25">
      <c r="A746" s="1">
        <v>44562</v>
      </c>
      <c r="B746" s="1" t="str">
        <f t="shared" si="11"/>
        <v>2022M1</v>
      </c>
      <c r="C746">
        <v>7.5952799999999998</v>
      </c>
      <c r="D746">
        <v>6.0688000000000004</v>
      </c>
    </row>
    <row r="747" spans="1:4" x14ac:dyDescent="0.25">
      <c r="A747" s="1">
        <v>44593</v>
      </c>
      <c r="B747" s="1" t="str">
        <f t="shared" si="11"/>
        <v>2022M2</v>
      </c>
      <c r="C747">
        <v>7.9548500000000004</v>
      </c>
      <c r="D747">
        <v>6.4345299999999996</v>
      </c>
    </row>
    <row r="748" spans="1:4" x14ac:dyDescent="0.25">
      <c r="A748" s="1">
        <v>44621</v>
      </c>
      <c r="B748" s="1" t="str">
        <f t="shared" si="11"/>
        <v>2022M3</v>
      </c>
      <c r="C748">
        <v>8.5152199999999993</v>
      </c>
      <c r="D748">
        <v>6.45242</v>
      </c>
    </row>
    <row r="749" spans="1:4" x14ac:dyDescent="0.25">
      <c r="A749" s="1">
        <v>44652</v>
      </c>
      <c r="B749" s="1" t="str">
        <f t="shared" si="11"/>
        <v>2022M4</v>
      </c>
      <c r="C749">
        <v>8.2277699999999996</v>
      </c>
      <c r="D749">
        <v>6.1381899999999998</v>
      </c>
    </row>
    <row r="750" spans="1:4" x14ac:dyDescent="0.25">
      <c r="A750" s="1">
        <v>44682</v>
      </c>
      <c r="B750" s="1" t="str">
        <f t="shared" si="11"/>
        <v>2022M5</v>
      </c>
      <c r="C750">
        <v>8.5023300000000006</v>
      </c>
      <c r="D750">
        <v>6.02095</v>
      </c>
    </row>
    <row r="751" spans="1:4" x14ac:dyDescent="0.25">
      <c r="A751" s="1">
        <v>44713</v>
      </c>
      <c r="B751" s="1" t="str">
        <f t="shared" si="11"/>
        <v>2022M6</v>
      </c>
      <c r="C751">
        <v>8.9329900000000002</v>
      </c>
      <c r="D751">
        <v>5.8849200000000002</v>
      </c>
    </row>
    <row r="752" spans="1:4" x14ac:dyDescent="0.25">
      <c r="A752" s="1">
        <v>44743</v>
      </c>
      <c r="B752" s="1" t="str">
        <f t="shared" si="11"/>
        <v>2022M7</v>
      </c>
      <c r="C752">
        <v>8.4131800000000005</v>
      </c>
      <c r="D752">
        <v>5.8893000000000004</v>
      </c>
    </row>
    <row r="753" spans="1:4" x14ac:dyDescent="0.25">
      <c r="A753" s="1">
        <v>44774</v>
      </c>
      <c r="B753" s="1" t="str">
        <f t="shared" si="11"/>
        <v>2022M8</v>
      </c>
      <c r="C753">
        <v>8.2273599999999991</v>
      </c>
      <c r="D753">
        <v>6.3005000000000004</v>
      </c>
    </row>
    <row r="754" spans="1:4" x14ac:dyDescent="0.25">
      <c r="A754" s="1">
        <v>44805</v>
      </c>
      <c r="B754" s="1" t="str">
        <f t="shared" si="11"/>
        <v>2022M9</v>
      </c>
      <c r="C754">
        <v>8.2148500000000002</v>
      </c>
      <c r="D754">
        <v>6.6429600000000004</v>
      </c>
    </row>
    <row r="755" spans="1:4" x14ac:dyDescent="0.25">
      <c r="A755" s="1">
        <v>44835</v>
      </c>
      <c r="B755" s="1" t="str">
        <f t="shared" si="11"/>
        <v>2022M10</v>
      </c>
      <c r="C755">
        <v>7.7624899999999997</v>
      </c>
      <c r="D755">
        <v>6.3017599999999998</v>
      </c>
    </row>
    <row r="756" spans="1:4" x14ac:dyDescent="0.25">
      <c r="A756" s="1">
        <v>44866</v>
      </c>
      <c r="B756" s="1" t="str">
        <f t="shared" si="11"/>
        <v>2022M11</v>
      </c>
      <c r="C756">
        <v>7.1353499999999999</v>
      </c>
      <c r="D756">
        <v>5.9719800000000003</v>
      </c>
    </row>
    <row r="757" spans="1:4" x14ac:dyDescent="0.25">
      <c r="A757" s="1">
        <v>44896</v>
      </c>
      <c r="B757" s="1" t="str">
        <f t="shared" si="11"/>
        <v>2022M12</v>
      </c>
      <c r="C757">
        <v>6.4449399999999999</v>
      </c>
      <c r="D757">
        <v>5.7038599999999997</v>
      </c>
    </row>
    <row r="758" spans="1:4" x14ac:dyDescent="0.25">
      <c r="A758" s="1">
        <v>44927</v>
      </c>
      <c r="B758" s="1" t="str">
        <f t="shared" si="11"/>
        <v>2023M1</v>
      </c>
      <c r="C758">
        <v>6.3471599999999997</v>
      </c>
      <c r="D758">
        <v>5.5475700000000003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E7E6-0F74-4260-95F3-F70FEC2A6CE1}">
  <dimension ref="A1:C825"/>
  <sheetViews>
    <sheetView topLeftCell="A792" workbookViewId="0">
      <selection activeCell="C823" sqref="C823"/>
    </sheetView>
  </sheetViews>
  <sheetFormatPr defaultRowHeight="15" x14ac:dyDescent="0.25"/>
  <cols>
    <col min="1" max="1" width="9.7109375" bestFit="1" customWidth="1"/>
    <col min="2" max="2" width="9.7109375" customWidth="1"/>
    <col min="3" max="3" width="10.28515625" bestFit="1" customWidth="1"/>
  </cols>
  <sheetData>
    <row r="1" spans="1:3" x14ac:dyDescent="0.25">
      <c r="A1" t="s">
        <v>427</v>
      </c>
      <c r="B1" t="s">
        <v>435</v>
      </c>
      <c r="C1" t="s">
        <v>430</v>
      </c>
    </row>
    <row r="2" spans="1:3" x14ac:dyDescent="0.25">
      <c r="A2" s="1">
        <v>19906</v>
      </c>
      <c r="B2" s="1" t="str">
        <f>YEAR(A2)&amp;"M"&amp;MONTH(A2)</f>
        <v>1954M7</v>
      </c>
      <c r="C2">
        <v>0.8</v>
      </c>
    </row>
    <row r="3" spans="1:3" x14ac:dyDescent="0.25">
      <c r="A3" s="1">
        <v>19937</v>
      </c>
      <c r="B3" s="1" t="str">
        <f t="shared" ref="B3:B66" si="0">YEAR(A3)&amp;"M"&amp;MONTH(A3)</f>
        <v>1954M8</v>
      </c>
      <c r="C3">
        <v>1.22</v>
      </c>
    </row>
    <row r="4" spans="1:3" x14ac:dyDescent="0.25">
      <c r="A4" s="1">
        <v>19968</v>
      </c>
      <c r="B4" s="1" t="str">
        <f t="shared" si="0"/>
        <v>1954M9</v>
      </c>
      <c r="C4">
        <v>1.07</v>
      </c>
    </row>
    <row r="5" spans="1:3" x14ac:dyDescent="0.25">
      <c r="A5" s="1">
        <v>19998</v>
      </c>
      <c r="B5" s="1" t="str">
        <f t="shared" si="0"/>
        <v>1954M10</v>
      </c>
      <c r="C5">
        <v>0.85</v>
      </c>
    </row>
    <row r="6" spans="1:3" x14ac:dyDescent="0.25">
      <c r="A6" s="1">
        <v>20029</v>
      </c>
      <c r="B6" s="1" t="str">
        <f t="shared" si="0"/>
        <v>1954M11</v>
      </c>
      <c r="C6">
        <v>0.83</v>
      </c>
    </row>
    <row r="7" spans="1:3" x14ac:dyDescent="0.25">
      <c r="A7" s="1">
        <v>20059</v>
      </c>
      <c r="B7" s="1" t="str">
        <f t="shared" si="0"/>
        <v>1954M12</v>
      </c>
      <c r="C7">
        <v>1.28</v>
      </c>
    </row>
    <row r="8" spans="1:3" x14ac:dyDescent="0.25">
      <c r="A8" s="1">
        <v>20090</v>
      </c>
      <c r="B8" s="1" t="str">
        <f t="shared" si="0"/>
        <v>1955M1</v>
      </c>
      <c r="C8">
        <v>1.39</v>
      </c>
    </row>
    <row r="9" spans="1:3" x14ac:dyDescent="0.25">
      <c r="A9" s="1">
        <v>20121</v>
      </c>
      <c r="B9" s="1" t="str">
        <f t="shared" si="0"/>
        <v>1955M2</v>
      </c>
      <c r="C9">
        <v>1.29</v>
      </c>
    </row>
    <row r="10" spans="1:3" x14ac:dyDescent="0.25">
      <c r="A10" s="1">
        <v>20149</v>
      </c>
      <c r="B10" s="1" t="str">
        <f t="shared" si="0"/>
        <v>1955M3</v>
      </c>
      <c r="C10">
        <v>1.35</v>
      </c>
    </row>
    <row r="11" spans="1:3" x14ac:dyDescent="0.25">
      <c r="A11" s="1">
        <v>20180</v>
      </c>
      <c r="B11" s="1" t="str">
        <f t="shared" si="0"/>
        <v>1955M4</v>
      </c>
      <c r="C11">
        <v>1.43</v>
      </c>
    </row>
    <row r="12" spans="1:3" x14ac:dyDescent="0.25">
      <c r="A12" s="1">
        <v>20210</v>
      </c>
      <c r="B12" s="1" t="str">
        <f t="shared" si="0"/>
        <v>1955M5</v>
      </c>
      <c r="C12">
        <v>1.43</v>
      </c>
    </row>
    <row r="13" spans="1:3" x14ac:dyDescent="0.25">
      <c r="A13" s="1">
        <v>20241</v>
      </c>
      <c r="B13" s="1" t="str">
        <f t="shared" si="0"/>
        <v>1955M6</v>
      </c>
      <c r="C13">
        <v>1.64</v>
      </c>
    </row>
    <row r="14" spans="1:3" x14ac:dyDescent="0.25">
      <c r="A14" s="1">
        <v>20271</v>
      </c>
      <c r="B14" s="1" t="str">
        <f t="shared" si="0"/>
        <v>1955M7</v>
      </c>
      <c r="C14">
        <v>1.68</v>
      </c>
    </row>
    <row r="15" spans="1:3" x14ac:dyDescent="0.25">
      <c r="A15" s="1">
        <v>20302</v>
      </c>
      <c r="B15" s="1" t="str">
        <f t="shared" si="0"/>
        <v>1955M8</v>
      </c>
      <c r="C15">
        <v>1.96</v>
      </c>
    </row>
    <row r="16" spans="1:3" x14ac:dyDescent="0.25">
      <c r="A16" s="1">
        <v>20333</v>
      </c>
      <c r="B16" s="1" t="str">
        <f t="shared" si="0"/>
        <v>1955M9</v>
      </c>
      <c r="C16">
        <v>2.1800000000000002</v>
      </c>
    </row>
    <row r="17" spans="1:3" x14ac:dyDescent="0.25">
      <c r="A17" s="1">
        <v>20363</v>
      </c>
      <c r="B17" s="1" t="str">
        <f t="shared" si="0"/>
        <v>1955M10</v>
      </c>
      <c r="C17">
        <v>2.2400000000000002</v>
      </c>
    </row>
    <row r="18" spans="1:3" x14ac:dyDescent="0.25">
      <c r="A18" s="1">
        <v>20394</v>
      </c>
      <c r="B18" s="1" t="str">
        <f t="shared" si="0"/>
        <v>1955M11</v>
      </c>
      <c r="C18">
        <v>2.35</v>
      </c>
    </row>
    <row r="19" spans="1:3" x14ac:dyDescent="0.25">
      <c r="A19" s="1">
        <v>20424</v>
      </c>
      <c r="B19" s="1" t="str">
        <f t="shared" si="0"/>
        <v>1955M12</v>
      </c>
      <c r="C19">
        <v>2.48</v>
      </c>
    </row>
    <row r="20" spans="1:3" x14ac:dyDescent="0.25">
      <c r="A20" s="1">
        <v>20455</v>
      </c>
      <c r="B20" s="1" t="str">
        <f t="shared" si="0"/>
        <v>1956M1</v>
      </c>
      <c r="C20">
        <v>2.4500000000000002</v>
      </c>
    </row>
    <row r="21" spans="1:3" x14ac:dyDescent="0.25">
      <c r="A21" s="1">
        <v>20486</v>
      </c>
      <c r="B21" s="1" t="str">
        <f t="shared" si="0"/>
        <v>1956M2</v>
      </c>
      <c r="C21">
        <v>2.5</v>
      </c>
    </row>
    <row r="22" spans="1:3" x14ac:dyDescent="0.25">
      <c r="A22" s="1">
        <v>20515</v>
      </c>
      <c r="B22" s="1" t="str">
        <f t="shared" si="0"/>
        <v>1956M3</v>
      </c>
      <c r="C22">
        <v>2.5</v>
      </c>
    </row>
    <row r="23" spans="1:3" x14ac:dyDescent="0.25">
      <c r="A23" s="1">
        <v>20546</v>
      </c>
      <c r="B23" s="1" t="str">
        <f t="shared" si="0"/>
        <v>1956M4</v>
      </c>
      <c r="C23">
        <v>2.62</v>
      </c>
    </row>
    <row r="24" spans="1:3" x14ac:dyDescent="0.25">
      <c r="A24" s="1">
        <v>20576</v>
      </c>
      <c r="B24" s="1" t="str">
        <f t="shared" si="0"/>
        <v>1956M5</v>
      </c>
      <c r="C24">
        <v>2.75</v>
      </c>
    </row>
    <row r="25" spans="1:3" x14ac:dyDescent="0.25">
      <c r="A25" s="1">
        <v>20607</v>
      </c>
      <c r="B25" s="1" t="str">
        <f t="shared" si="0"/>
        <v>1956M6</v>
      </c>
      <c r="C25">
        <v>2.71</v>
      </c>
    </row>
    <row r="26" spans="1:3" x14ac:dyDescent="0.25">
      <c r="A26" s="1">
        <v>20637</v>
      </c>
      <c r="B26" s="1" t="str">
        <f t="shared" si="0"/>
        <v>1956M7</v>
      </c>
      <c r="C26">
        <v>2.75</v>
      </c>
    </row>
    <row r="27" spans="1:3" x14ac:dyDescent="0.25">
      <c r="A27" s="1">
        <v>20668</v>
      </c>
      <c r="B27" s="1" t="str">
        <f t="shared" si="0"/>
        <v>1956M8</v>
      </c>
      <c r="C27">
        <v>2.73</v>
      </c>
    </row>
    <row r="28" spans="1:3" x14ac:dyDescent="0.25">
      <c r="A28" s="1">
        <v>20699</v>
      </c>
      <c r="B28" s="1" t="str">
        <f t="shared" si="0"/>
        <v>1956M9</v>
      </c>
      <c r="C28">
        <v>2.95</v>
      </c>
    </row>
    <row r="29" spans="1:3" x14ac:dyDescent="0.25">
      <c r="A29" s="1">
        <v>20729</v>
      </c>
      <c r="B29" s="1" t="str">
        <f t="shared" si="0"/>
        <v>1956M10</v>
      </c>
      <c r="C29">
        <v>2.96</v>
      </c>
    </row>
    <row r="30" spans="1:3" x14ac:dyDescent="0.25">
      <c r="A30" s="1">
        <v>20760</v>
      </c>
      <c r="B30" s="1" t="str">
        <f t="shared" si="0"/>
        <v>1956M11</v>
      </c>
      <c r="C30">
        <v>2.88</v>
      </c>
    </row>
    <row r="31" spans="1:3" x14ac:dyDescent="0.25">
      <c r="A31" s="1">
        <v>20790</v>
      </c>
      <c r="B31" s="1" t="str">
        <f t="shared" si="0"/>
        <v>1956M12</v>
      </c>
      <c r="C31">
        <v>2.94</v>
      </c>
    </row>
    <row r="32" spans="1:3" x14ac:dyDescent="0.25">
      <c r="A32" s="1">
        <v>20821</v>
      </c>
      <c r="B32" s="1" t="str">
        <f t="shared" si="0"/>
        <v>1957M1</v>
      </c>
      <c r="C32">
        <v>2.84</v>
      </c>
    </row>
    <row r="33" spans="1:3" x14ac:dyDescent="0.25">
      <c r="A33" s="1">
        <v>20852</v>
      </c>
      <c r="B33" s="1" t="str">
        <f t="shared" si="0"/>
        <v>1957M2</v>
      </c>
      <c r="C33">
        <v>3</v>
      </c>
    </row>
    <row r="34" spans="1:3" x14ac:dyDescent="0.25">
      <c r="A34" s="1">
        <v>20880</v>
      </c>
      <c r="B34" s="1" t="str">
        <f t="shared" si="0"/>
        <v>1957M3</v>
      </c>
      <c r="C34">
        <v>2.96</v>
      </c>
    </row>
    <row r="35" spans="1:3" x14ac:dyDescent="0.25">
      <c r="A35" s="1">
        <v>20911</v>
      </c>
      <c r="B35" s="1" t="str">
        <f t="shared" si="0"/>
        <v>1957M4</v>
      </c>
      <c r="C35">
        <v>3</v>
      </c>
    </row>
    <row r="36" spans="1:3" x14ac:dyDescent="0.25">
      <c r="A36" s="1">
        <v>20941</v>
      </c>
      <c r="B36" s="1" t="str">
        <f t="shared" si="0"/>
        <v>1957M5</v>
      </c>
      <c r="C36">
        <v>3</v>
      </c>
    </row>
    <row r="37" spans="1:3" x14ac:dyDescent="0.25">
      <c r="A37" s="1">
        <v>20972</v>
      </c>
      <c r="B37" s="1" t="str">
        <f t="shared" si="0"/>
        <v>1957M6</v>
      </c>
      <c r="C37">
        <v>3</v>
      </c>
    </row>
    <row r="38" spans="1:3" x14ac:dyDescent="0.25">
      <c r="A38" s="1">
        <v>21002</v>
      </c>
      <c r="B38" s="1" t="str">
        <f t="shared" si="0"/>
        <v>1957M7</v>
      </c>
      <c r="C38">
        <v>2.99</v>
      </c>
    </row>
    <row r="39" spans="1:3" x14ac:dyDescent="0.25">
      <c r="A39" s="1">
        <v>21033</v>
      </c>
      <c r="B39" s="1" t="str">
        <f t="shared" si="0"/>
        <v>1957M8</v>
      </c>
      <c r="C39">
        <v>3.24</v>
      </c>
    </row>
    <row r="40" spans="1:3" x14ac:dyDescent="0.25">
      <c r="A40" s="1">
        <v>21064</v>
      </c>
      <c r="B40" s="1" t="str">
        <f t="shared" si="0"/>
        <v>1957M9</v>
      </c>
      <c r="C40">
        <v>3.47</v>
      </c>
    </row>
    <row r="41" spans="1:3" x14ac:dyDescent="0.25">
      <c r="A41" s="1">
        <v>21094</v>
      </c>
      <c r="B41" s="1" t="str">
        <f t="shared" si="0"/>
        <v>1957M10</v>
      </c>
      <c r="C41">
        <v>3.5</v>
      </c>
    </row>
    <row r="42" spans="1:3" x14ac:dyDescent="0.25">
      <c r="A42" s="1">
        <v>21125</v>
      </c>
      <c r="B42" s="1" t="str">
        <f t="shared" si="0"/>
        <v>1957M11</v>
      </c>
      <c r="C42">
        <v>3.28</v>
      </c>
    </row>
    <row r="43" spans="1:3" x14ac:dyDescent="0.25">
      <c r="A43" s="1">
        <v>21155</v>
      </c>
      <c r="B43" s="1" t="str">
        <f t="shared" si="0"/>
        <v>1957M12</v>
      </c>
      <c r="C43">
        <v>2.98</v>
      </c>
    </row>
    <row r="44" spans="1:3" x14ac:dyDescent="0.25">
      <c r="A44" s="1">
        <v>21186</v>
      </c>
      <c r="B44" s="1" t="str">
        <f t="shared" si="0"/>
        <v>1958M1</v>
      </c>
      <c r="C44">
        <v>2.72</v>
      </c>
    </row>
    <row r="45" spans="1:3" x14ac:dyDescent="0.25">
      <c r="A45" s="1">
        <v>21217</v>
      </c>
      <c r="B45" s="1" t="str">
        <f t="shared" si="0"/>
        <v>1958M2</v>
      </c>
      <c r="C45">
        <v>1.67</v>
      </c>
    </row>
    <row r="46" spans="1:3" x14ac:dyDescent="0.25">
      <c r="A46" s="1">
        <v>21245</v>
      </c>
      <c r="B46" s="1" t="str">
        <f t="shared" si="0"/>
        <v>1958M3</v>
      </c>
      <c r="C46">
        <v>1.2</v>
      </c>
    </row>
    <row r="47" spans="1:3" x14ac:dyDescent="0.25">
      <c r="A47" s="1">
        <v>21276</v>
      </c>
      <c r="B47" s="1" t="str">
        <f t="shared" si="0"/>
        <v>1958M4</v>
      </c>
      <c r="C47">
        <v>1.26</v>
      </c>
    </row>
    <row r="48" spans="1:3" x14ac:dyDescent="0.25">
      <c r="A48" s="1">
        <v>21306</v>
      </c>
      <c r="B48" s="1" t="str">
        <f t="shared" si="0"/>
        <v>1958M5</v>
      </c>
      <c r="C48">
        <v>0.63</v>
      </c>
    </row>
    <row r="49" spans="1:3" x14ac:dyDescent="0.25">
      <c r="A49" s="1">
        <v>21337</v>
      </c>
      <c r="B49" s="1" t="str">
        <f t="shared" si="0"/>
        <v>1958M6</v>
      </c>
      <c r="C49">
        <v>0.93</v>
      </c>
    </row>
    <row r="50" spans="1:3" x14ac:dyDescent="0.25">
      <c r="A50" s="1">
        <v>21367</v>
      </c>
      <c r="B50" s="1" t="str">
        <f t="shared" si="0"/>
        <v>1958M7</v>
      </c>
      <c r="C50">
        <v>0.68</v>
      </c>
    </row>
    <row r="51" spans="1:3" x14ac:dyDescent="0.25">
      <c r="A51" s="1">
        <v>21398</v>
      </c>
      <c r="B51" s="1" t="str">
        <f t="shared" si="0"/>
        <v>1958M8</v>
      </c>
      <c r="C51">
        <v>1.53</v>
      </c>
    </row>
    <row r="52" spans="1:3" x14ac:dyDescent="0.25">
      <c r="A52" s="1">
        <v>21429</v>
      </c>
      <c r="B52" s="1" t="str">
        <f t="shared" si="0"/>
        <v>1958M9</v>
      </c>
      <c r="C52">
        <v>1.76</v>
      </c>
    </row>
    <row r="53" spans="1:3" x14ac:dyDescent="0.25">
      <c r="A53" s="1">
        <v>21459</v>
      </c>
      <c r="B53" s="1" t="str">
        <f t="shared" si="0"/>
        <v>1958M10</v>
      </c>
      <c r="C53">
        <v>1.8</v>
      </c>
    </row>
    <row r="54" spans="1:3" x14ac:dyDescent="0.25">
      <c r="A54" s="1">
        <v>21490</v>
      </c>
      <c r="B54" s="1" t="str">
        <f t="shared" si="0"/>
        <v>1958M11</v>
      </c>
      <c r="C54">
        <v>2.27</v>
      </c>
    </row>
    <row r="55" spans="1:3" x14ac:dyDescent="0.25">
      <c r="A55" s="1">
        <v>21520</v>
      </c>
      <c r="B55" s="1" t="str">
        <f t="shared" si="0"/>
        <v>1958M12</v>
      </c>
      <c r="C55">
        <v>2.42</v>
      </c>
    </row>
    <row r="56" spans="1:3" x14ac:dyDescent="0.25">
      <c r="A56" s="1">
        <v>21551</v>
      </c>
      <c r="B56" s="1" t="str">
        <f t="shared" si="0"/>
        <v>1959M1</v>
      </c>
      <c r="C56">
        <v>2.48</v>
      </c>
    </row>
    <row r="57" spans="1:3" x14ac:dyDescent="0.25">
      <c r="A57" s="1">
        <v>21582</v>
      </c>
      <c r="B57" s="1" t="str">
        <f t="shared" si="0"/>
        <v>1959M2</v>
      </c>
      <c r="C57">
        <v>2.4300000000000002</v>
      </c>
    </row>
    <row r="58" spans="1:3" x14ac:dyDescent="0.25">
      <c r="A58" s="1">
        <v>21610</v>
      </c>
      <c r="B58" s="1" t="str">
        <f t="shared" si="0"/>
        <v>1959M3</v>
      </c>
      <c r="C58">
        <v>2.8</v>
      </c>
    </row>
    <row r="59" spans="1:3" x14ac:dyDescent="0.25">
      <c r="A59" s="1">
        <v>21641</v>
      </c>
      <c r="B59" s="1" t="str">
        <f t="shared" si="0"/>
        <v>1959M4</v>
      </c>
      <c r="C59">
        <v>2.96</v>
      </c>
    </row>
    <row r="60" spans="1:3" x14ac:dyDescent="0.25">
      <c r="A60" s="1">
        <v>21671</v>
      </c>
      <c r="B60" s="1" t="str">
        <f t="shared" si="0"/>
        <v>1959M5</v>
      </c>
      <c r="C60">
        <v>2.9</v>
      </c>
    </row>
    <row r="61" spans="1:3" x14ac:dyDescent="0.25">
      <c r="A61" s="1">
        <v>21702</v>
      </c>
      <c r="B61" s="1" t="str">
        <f t="shared" si="0"/>
        <v>1959M6</v>
      </c>
      <c r="C61">
        <v>3.39</v>
      </c>
    </row>
    <row r="62" spans="1:3" x14ac:dyDescent="0.25">
      <c r="A62" s="1">
        <v>21732</v>
      </c>
      <c r="B62" s="1" t="str">
        <f t="shared" si="0"/>
        <v>1959M7</v>
      </c>
      <c r="C62">
        <v>3.47</v>
      </c>
    </row>
    <row r="63" spans="1:3" x14ac:dyDescent="0.25">
      <c r="A63" s="1">
        <v>21763</v>
      </c>
      <c r="B63" s="1" t="str">
        <f t="shared" si="0"/>
        <v>1959M8</v>
      </c>
      <c r="C63">
        <v>3.5</v>
      </c>
    </row>
    <row r="64" spans="1:3" x14ac:dyDescent="0.25">
      <c r="A64" s="1">
        <v>21794</v>
      </c>
      <c r="B64" s="1" t="str">
        <f t="shared" si="0"/>
        <v>1959M9</v>
      </c>
      <c r="C64">
        <v>3.76</v>
      </c>
    </row>
    <row r="65" spans="1:3" x14ac:dyDescent="0.25">
      <c r="A65" s="1">
        <v>21824</v>
      </c>
      <c r="B65" s="1" t="str">
        <f t="shared" si="0"/>
        <v>1959M10</v>
      </c>
      <c r="C65">
        <v>3.98</v>
      </c>
    </row>
    <row r="66" spans="1:3" x14ac:dyDescent="0.25">
      <c r="A66" s="1">
        <v>21855</v>
      </c>
      <c r="B66" s="1" t="str">
        <f t="shared" si="0"/>
        <v>1959M11</v>
      </c>
      <c r="C66">
        <v>4</v>
      </c>
    </row>
    <row r="67" spans="1:3" x14ac:dyDescent="0.25">
      <c r="A67" s="1">
        <v>21885</v>
      </c>
      <c r="B67" s="1" t="str">
        <f t="shared" ref="B67:B130" si="1">YEAR(A67)&amp;"M"&amp;MONTH(A67)</f>
        <v>1959M12</v>
      </c>
      <c r="C67">
        <v>3.99</v>
      </c>
    </row>
    <row r="68" spans="1:3" x14ac:dyDescent="0.25">
      <c r="A68" s="1">
        <v>21916</v>
      </c>
      <c r="B68" s="1" t="str">
        <f t="shared" si="1"/>
        <v>1960M1</v>
      </c>
      <c r="C68">
        <v>3.99</v>
      </c>
    </row>
    <row r="69" spans="1:3" x14ac:dyDescent="0.25">
      <c r="A69" s="1">
        <v>21947</v>
      </c>
      <c r="B69" s="1" t="str">
        <f t="shared" si="1"/>
        <v>1960M2</v>
      </c>
      <c r="C69">
        <v>3.97</v>
      </c>
    </row>
    <row r="70" spans="1:3" x14ac:dyDescent="0.25">
      <c r="A70" s="1">
        <v>21976</v>
      </c>
      <c r="B70" s="1" t="str">
        <f t="shared" si="1"/>
        <v>1960M3</v>
      </c>
      <c r="C70">
        <v>3.84</v>
      </c>
    </row>
    <row r="71" spans="1:3" x14ac:dyDescent="0.25">
      <c r="A71" s="1">
        <v>22007</v>
      </c>
      <c r="B71" s="1" t="str">
        <f t="shared" si="1"/>
        <v>1960M4</v>
      </c>
      <c r="C71">
        <v>3.92</v>
      </c>
    </row>
    <row r="72" spans="1:3" x14ac:dyDescent="0.25">
      <c r="A72" s="1">
        <v>22037</v>
      </c>
      <c r="B72" s="1" t="str">
        <f t="shared" si="1"/>
        <v>1960M5</v>
      </c>
      <c r="C72">
        <v>3.85</v>
      </c>
    </row>
    <row r="73" spans="1:3" x14ac:dyDescent="0.25">
      <c r="A73" s="1">
        <v>22068</v>
      </c>
      <c r="B73" s="1" t="str">
        <f t="shared" si="1"/>
        <v>1960M6</v>
      </c>
      <c r="C73">
        <v>3.32</v>
      </c>
    </row>
    <row r="74" spans="1:3" x14ac:dyDescent="0.25">
      <c r="A74" s="1">
        <v>22098</v>
      </c>
      <c r="B74" s="1" t="str">
        <f t="shared" si="1"/>
        <v>1960M7</v>
      </c>
      <c r="C74">
        <v>3.23</v>
      </c>
    </row>
    <row r="75" spans="1:3" x14ac:dyDescent="0.25">
      <c r="A75" s="1">
        <v>22129</v>
      </c>
      <c r="B75" s="1" t="str">
        <f t="shared" si="1"/>
        <v>1960M8</v>
      </c>
      <c r="C75">
        <v>2.98</v>
      </c>
    </row>
    <row r="76" spans="1:3" x14ac:dyDescent="0.25">
      <c r="A76" s="1">
        <v>22160</v>
      </c>
      <c r="B76" s="1" t="str">
        <f t="shared" si="1"/>
        <v>1960M9</v>
      </c>
      <c r="C76">
        <v>2.6</v>
      </c>
    </row>
    <row r="77" spans="1:3" x14ac:dyDescent="0.25">
      <c r="A77" s="1">
        <v>22190</v>
      </c>
      <c r="B77" s="1" t="str">
        <f t="shared" si="1"/>
        <v>1960M10</v>
      </c>
      <c r="C77">
        <v>2.4700000000000002</v>
      </c>
    </row>
    <row r="78" spans="1:3" x14ac:dyDescent="0.25">
      <c r="A78" s="1">
        <v>22221</v>
      </c>
      <c r="B78" s="1" t="str">
        <f t="shared" si="1"/>
        <v>1960M11</v>
      </c>
      <c r="C78">
        <v>2.44</v>
      </c>
    </row>
    <row r="79" spans="1:3" x14ac:dyDescent="0.25">
      <c r="A79" s="1">
        <v>22251</v>
      </c>
      <c r="B79" s="1" t="str">
        <f t="shared" si="1"/>
        <v>1960M12</v>
      </c>
      <c r="C79">
        <v>1.98</v>
      </c>
    </row>
    <row r="80" spans="1:3" x14ac:dyDescent="0.25">
      <c r="A80" s="1">
        <v>22282</v>
      </c>
      <c r="B80" s="1" t="str">
        <f t="shared" si="1"/>
        <v>1961M1</v>
      </c>
      <c r="C80">
        <v>1.45</v>
      </c>
    </row>
    <row r="81" spans="1:3" x14ac:dyDescent="0.25">
      <c r="A81" s="1">
        <v>22313</v>
      </c>
      <c r="B81" s="1" t="str">
        <f t="shared" si="1"/>
        <v>1961M2</v>
      </c>
      <c r="C81">
        <v>2.54</v>
      </c>
    </row>
    <row r="82" spans="1:3" x14ac:dyDescent="0.25">
      <c r="A82" s="1">
        <v>22341</v>
      </c>
      <c r="B82" s="1" t="str">
        <f t="shared" si="1"/>
        <v>1961M3</v>
      </c>
      <c r="C82">
        <v>2.02</v>
      </c>
    </row>
    <row r="83" spans="1:3" x14ac:dyDescent="0.25">
      <c r="A83" s="1">
        <v>22372</v>
      </c>
      <c r="B83" s="1" t="str">
        <f t="shared" si="1"/>
        <v>1961M4</v>
      </c>
      <c r="C83">
        <v>1.49</v>
      </c>
    </row>
    <row r="84" spans="1:3" x14ac:dyDescent="0.25">
      <c r="A84" s="1">
        <v>22402</v>
      </c>
      <c r="B84" s="1" t="str">
        <f t="shared" si="1"/>
        <v>1961M5</v>
      </c>
      <c r="C84">
        <v>1.98</v>
      </c>
    </row>
    <row r="85" spans="1:3" x14ac:dyDescent="0.25">
      <c r="A85" s="1">
        <v>22433</v>
      </c>
      <c r="B85" s="1" t="str">
        <f t="shared" si="1"/>
        <v>1961M6</v>
      </c>
      <c r="C85">
        <v>1.73</v>
      </c>
    </row>
    <row r="86" spans="1:3" x14ac:dyDescent="0.25">
      <c r="A86" s="1">
        <v>22463</v>
      </c>
      <c r="B86" s="1" t="str">
        <f t="shared" si="1"/>
        <v>1961M7</v>
      </c>
      <c r="C86">
        <v>1.17</v>
      </c>
    </row>
    <row r="87" spans="1:3" x14ac:dyDescent="0.25">
      <c r="A87" s="1">
        <v>22494</v>
      </c>
      <c r="B87" s="1" t="str">
        <f t="shared" si="1"/>
        <v>1961M8</v>
      </c>
      <c r="C87">
        <v>2</v>
      </c>
    </row>
    <row r="88" spans="1:3" x14ac:dyDescent="0.25">
      <c r="A88" s="1">
        <v>22525</v>
      </c>
      <c r="B88" s="1" t="str">
        <f t="shared" si="1"/>
        <v>1961M9</v>
      </c>
      <c r="C88">
        <v>1.88</v>
      </c>
    </row>
    <row r="89" spans="1:3" x14ac:dyDescent="0.25">
      <c r="A89" s="1">
        <v>22555</v>
      </c>
      <c r="B89" s="1" t="str">
        <f t="shared" si="1"/>
        <v>1961M10</v>
      </c>
      <c r="C89">
        <v>2.2599999999999998</v>
      </c>
    </row>
    <row r="90" spans="1:3" x14ac:dyDescent="0.25">
      <c r="A90" s="1">
        <v>22586</v>
      </c>
      <c r="B90" s="1" t="str">
        <f t="shared" si="1"/>
        <v>1961M11</v>
      </c>
      <c r="C90">
        <v>2.61</v>
      </c>
    </row>
    <row r="91" spans="1:3" x14ac:dyDescent="0.25">
      <c r="A91" s="1">
        <v>22616</v>
      </c>
      <c r="B91" s="1" t="str">
        <f t="shared" si="1"/>
        <v>1961M12</v>
      </c>
      <c r="C91">
        <v>2.33</v>
      </c>
    </row>
    <row r="92" spans="1:3" x14ac:dyDescent="0.25">
      <c r="A92" s="1">
        <v>22647</v>
      </c>
      <c r="B92" s="1" t="str">
        <f t="shared" si="1"/>
        <v>1962M1</v>
      </c>
      <c r="C92">
        <v>2.15</v>
      </c>
    </row>
    <row r="93" spans="1:3" x14ac:dyDescent="0.25">
      <c r="A93" s="1">
        <v>22678</v>
      </c>
      <c r="B93" s="1" t="str">
        <f t="shared" si="1"/>
        <v>1962M2</v>
      </c>
      <c r="C93">
        <v>2.37</v>
      </c>
    </row>
    <row r="94" spans="1:3" x14ac:dyDescent="0.25">
      <c r="A94" s="1">
        <v>22706</v>
      </c>
      <c r="B94" s="1" t="str">
        <f t="shared" si="1"/>
        <v>1962M3</v>
      </c>
      <c r="C94">
        <v>2.85</v>
      </c>
    </row>
    <row r="95" spans="1:3" x14ac:dyDescent="0.25">
      <c r="A95" s="1">
        <v>22737</v>
      </c>
      <c r="B95" s="1" t="str">
        <f t="shared" si="1"/>
        <v>1962M4</v>
      </c>
      <c r="C95">
        <v>2.78</v>
      </c>
    </row>
    <row r="96" spans="1:3" x14ac:dyDescent="0.25">
      <c r="A96" s="1">
        <v>22767</v>
      </c>
      <c r="B96" s="1" t="str">
        <f t="shared" si="1"/>
        <v>1962M5</v>
      </c>
      <c r="C96">
        <v>2.36</v>
      </c>
    </row>
    <row r="97" spans="1:3" x14ac:dyDescent="0.25">
      <c r="A97" s="1">
        <v>22798</v>
      </c>
      <c r="B97" s="1" t="str">
        <f t="shared" si="1"/>
        <v>1962M6</v>
      </c>
      <c r="C97">
        <v>2.68</v>
      </c>
    </row>
    <row r="98" spans="1:3" x14ac:dyDescent="0.25">
      <c r="A98" s="1">
        <v>22828</v>
      </c>
      <c r="B98" s="1" t="str">
        <f t="shared" si="1"/>
        <v>1962M7</v>
      </c>
      <c r="C98">
        <v>2.71</v>
      </c>
    </row>
    <row r="99" spans="1:3" x14ac:dyDescent="0.25">
      <c r="A99" s="1">
        <v>22859</v>
      </c>
      <c r="B99" s="1" t="str">
        <f t="shared" si="1"/>
        <v>1962M8</v>
      </c>
      <c r="C99">
        <v>2.93</v>
      </c>
    </row>
    <row r="100" spans="1:3" x14ac:dyDescent="0.25">
      <c r="A100" s="1">
        <v>22890</v>
      </c>
      <c r="B100" s="1" t="str">
        <f t="shared" si="1"/>
        <v>1962M9</v>
      </c>
      <c r="C100">
        <v>2.9</v>
      </c>
    </row>
    <row r="101" spans="1:3" x14ac:dyDescent="0.25">
      <c r="A101" s="1">
        <v>22920</v>
      </c>
      <c r="B101" s="1" t="str">
        <f t="shared" si="1"/>
        <v>1962M10</v>
      </c>
      <c r="C101">
        <v>2.9</v>
      </c>
    </row>
    <row r="102" spans="1:3" x14ac:dyDescent="0.25">
      <c r="A102" s="1">
        <v>22951</v>
      </c>
      <c r="B102" s="1" t="str">
        <f t="shared" si="1"/>
        <v>1962M11</v>
      </c>
      <c r="C102">
        <v>2.94</v>
      </c>
    </row>
    <row r="103" spans="1:3" x14ac:dyDescent="0.25">
      <c r="A103" s="1">
        <v>22981</v>
      </c>
      <c r="B103" s="1" t="str">
        <f t="shared" si="1"/>
        <v>1962M12</v>
      </c>
      <c r="C103">
        <v>2.93</v>
      </c>
    </row>
    <row r="104" spans="1:3" x14ac:dyDescent="0.25">
      <c r="A104" s="1">
        <v>23012</v>
      </c>
      <c r="B104" s="1" t="str">
        <f t="shared" si="1"/>
        <v>1963M1</v>
      </c>
      <c r="C104">
        <v>2.92</v>
      </c>
    </row>
    <row r="105" spans="1:3" x14ac:dyDescent="0.25">
      <c r="A105" s="1">
        <v>23043</v>
      </c>
      <c r="B105" s="1" t="str">
        <f t="shared" si="1"/>
        <v>1963M2</v>
      </c>
      <c r="C105">
        <v>3</v>
      </c>
    </row>
    <row r="106" spans="1:3" x14ac:dyDescent="0.25">
      <c r="A106" s="1">
        <v>23071</v>
      </c>
      <c r="B106" s="1" t="str">
        <f t="shared" si="1"/>
        <v>1963M3</v>
      </c>
      <c r="C106">
        <v>2.98</v>
      </c>
    </row>
    <row r="107" spans="1:3" x14ac:dyDescent="0.25">
      <c r="A107" s="1">
        <v>23102</v>
      </c>
      <c r="B107" s="1" t="str">
        <f t="shared" si="1"/>
        <v>1963M4</v>
      </c>
      <c r="C107">
        <v>2.9</v>
      </c>
    </row>
    <row r="108" spans="1:3" x14ac:dyDescent="0.25">
      <c r="A108" s="1">
        <v>23132</v>
      </c>
      <c r="B108" s="1" t="str">
        <f t="shared" si="1"/>
        <v>1963M5</v>
      </c>
      <c r="C108">
        <v>3</v>
      </c>
    </row>
    <row r="109" spans="1:3" x14ac:dyDescent="0.25">
      <c r="A109" s="1">
        <v>23163</v>
      </c>
      <c r="B109" s="1" t="str">
        <f t="shared" si="1"/>
        <v>1963M6</v>
      </c>
      <c r="C109">
        <v>2.99</v>
      </c>
    </row>
    <row r="110" spans="1:3" x14ac:dyDescent="0.25">
      <c r="A110" s="1">
        <v>23193</v>
      </c>
      <c r="B110" s="1" t="str">
        <f t="shared" si="1"/>
        <v>1963M7</v>
      </c>
      <c r="C110">
        <v>3.02</v>
      </c>
    </row>
    <row r="111" spans="1:3" x14ac:dyDescent="0.25">
      <c r="A111" s="1">
        <v>23224</v>
      </c>
      <c r="B111" s="1" t="str">
        <f t="shared" si="1"/>
        <v>1963M8</v>
      </c>
      <c r="C111">
        <v>3.49</v>
      </c>
    </row>
    <row r="112" spans="1:3" x14ac:dyDescent="0.25">
      <c r="A112" s="1">
        <v>23255</v>
      </c>
      <c r="B112" s="1" t="str">
        <f t="shared" si="1"/>
        <v>1963M9</v>
      </c>
      <c r="C112">
        <v>3.48</v>
      </c>
    </row>
    <row r="113" spans="1:3" x14ac:dyDescent="0.25">
      <c r="A113" s="1">
        <v>23285</v>
      </c>
      <c r="B113" s="1" t="str">
        <f t="shared" si="1"/>
        <v>1963M10</v>
      </c>
      <c r="C113">
        <v>3.5</v>
      </c>
    </row>
    <row r="114" spans="1:3" x14ac:dyDescent="0.25">
      <c r="A114" s="1">
        <v>23316</v>
      </c>
      <c r="B114" s="1" t="str">
        <f t="shared" si="1"/>
        <v>1963M11</v>
      </c>
      <c r="C114">
        <v>3.48</v>
      </c>
    </row>
    <row r="115" spans="1:3" x14ac:dyDescent="0.25">
      <c r="A115" s="1">
        <v>23346</v>
      </c>
      <c r="B115" s="1" t="str">
        <f t="shared" si="1"/>
        <v>1963M12</v>
      </c>
      <c r="C115">
        <v>3.38</v>
      </c>
    </row>
    <row r="116" spans="1:3" x14ac:dyDescent="0.25">
      <c r="A116" s="1">
        <v>23377</v>
      </c>
      <c r="B116" s="1" t="str">
        <f t="shared" si="1"/>
        <v>1964M1</v>
      </c>
      <c r="C116">
        <v>3.48</v>
      </c>
    </row>
    <row r="117" spans="1:3" x14ac:dyDescent="0.25">
      <c r="A117" s="1">
        <v>23408</v>
      </c>
      <c r="B117" s="1" t="str">
        <f t="shared" si="1"/>
        <v>1964M2</v>
      </c>
      <c r="C117">
        <v>3.48</v>
      </c>
    </row>
    <row r="118" spans="1:3" x14ac:dyDescent="0.25">
      <c r="A118" s="1">
        <v>23437</v>
      </c>
      <c r="B118" s="1" t="str">
        <f t="shared" si="1"/>
        <v>1964M3</v>
      </c>
      <c r="C118">
        <v>3.43</v>
      </c>
    </row>
    <row r="119" spans="1:3" x14ac:dyDescent="0.25">
      <c r="A119" s="1">
        <v>23468</v>
      </c>
      <c r="B119" s="1" t="str">
        <f t="shared" si="1"/>
        <v>1964M4</v>
      </c>
      <c r="C119">
        <v>3.47</v>
      </c>
    </row>
    <row r="120" spans="1:3" x14ac:dyDescent="0.25">
      <c r="A120" s="1">
        <v>23498</v>
      </c>
      <c r="B120" s="1" t="str">
        <f t="shared" si="1"/>
        <v>1964M5</v>
      </c>
      <c r="C120">
        <v>3.5</v>
      </c>
    </row>
    <row r="121" spans="1:3" x14ac:dyDescent="0.25">
      <c r="A121" s="1">
        <v>23529</v>
      </c>
      <c r="B121" s="1" t="str">
        <f t="shared" si="1"/>
        <v>1964M6</v>
      </c>
      <c r="C121">
        <v>3.5</v>
      </c>
    </row>
    <row r="122" spans="1:3" x14ac:dyDescent="0.25">
      <c r="A122" s="1">
        <v>23559</v>
      </c>
      <c r="B122" s="1" t="str">
        <f t="shared" si="1"/>
        <v>1964M7</v>
      </c>
      <c r="C122">
        <v>3.42</v>
      </c>
    </row>
    <row r="123" spans="1:3" x14ac:dyDescent="0.25">
      <c r="A123" s="1">
        <v>23590</v>
      </c>
      <c r="B123" s="1" t="str">
        <f t="shared" si="1"/>
        <v>1964M8</v>
      </c>
      <c r="C123">
        <v>3.5</v>
      </c>
    </row>
    <row r="124" spans="1:3" x14ac:dyDescent="0.25">
      <c r="A124" s="1">
        <v>23621</v>
      </c>
      <c r="B124" s="1" t="str">
        <f t="shared" si="1"/>
        <v>1964M9</v>
      </c>
      <c r="C124">
        <v>3.45</v>
      </c>
    </row>
    <row r="125" spans="1:3" x14ac:dyDescent="0.25">
      <c r="A125" s="1">
        <v>23651</v>
      </c>
      <c r="B125" s="1" t="str">
        <f t="shared" si="1"/>
        <v>1964M10</v>
      </c>
      <c r="C125">
        <v>3.36</v>
      </c>
    </row>
    <row r="126" spans="1:3" x14ac:dyDescent="0.25">
      <c r="A126" s="1">
        <v>23682</v>
      </c>
      <c r="B126" s="1" t="str">
        <f t="shared" si="1"/>
        <v>1964M11</v>
      </c>
      <c r="C126">
        <v>3.52</v>
      </c>
    </row>
    <row r="127" spans="1:3" x14ac:dyDescent="0.25">
      <c r="A127" s="1">
        <v>23712</v>
      </c>
      <c r="B127" s="1" t="str">
        <f t="shared" si="1"/>
        <v>1964M12</v>
      </c>
      <c r="C127">
        <v>3.85</v>
      </c>
    </row>
    <row r="128" spans="1:3" x14ac:dyDescent="0.25">
      <c r="A128" s="1">
        <v>23743</v>
      </c>
      <c r="B128" s="1" t="str">
        <f t="shared" si="1"/>
        <v>1965M1</v>
      </c>
      <c r="C128">
        <v>3.9</v>
      </c>
    </row>
    <row r="129" spans="1:3" x14ac:dyDescent="0.25">
      <c r="A129" s="1">
        <v>23774</v>
      </c>
      <c r="B129" s="1" t="str">
        <f t="shared" si="1"/>
        <v>1965M2</v>
      </c>
      <c r="C129">
        <v>3.98</v>
      </c>
    </row>
    <row r="130" spans="1:3" x14ac:dyDescent="0.25">
      <c r="A130" s="1">
        <v>23802</v>
      </c>
      <c r="B130" s="1" t="str">
        <f t="shared" si="1"/>
        <v>1965M3</v>
      </c>
      <c r="C130">
        <v>4.05</v>
      </c>
    </row>
    <row r="131" spans="1:3" x14ac:dyDescent="0.25">
      <c r="A131" s="1">
        <v>23833</v>
      </c>
      <c r="B131" s="1" t="str">
        <f t="shared" ref="B131:B194" si="2">YEAR(A131)&amp;"M"&amp;MONTH(A131)</f>
        <v>1965M4</v>
      </c>
      <c r="C131">
        <v>4.09</v>
      </c>
    </row>
    <row r="132" spans="1:3" x14ac:dyDescent="0.25">
      <c r="A132" s="1">
        <v>23863</v>
      </c>
      <c r="B132" s="1" t="str">
        <f t="shared" si="2"/>
        <v>1965M5</v>
      </c>
      <c r="C132">
        <v>4.0999999999999996</v>
      </c>
    </row>
    <row r="133" spans="1:3" x14ac:dyDescent="0.25">
      <c r="A133" s="1">
        <v>23894</v>
      </c>
      <c r="B133" s="1" t="str">
        <f t="shared" si="2"/>
        <v>1965M6</v>
      </c>
      <c r="C133">
        <v>4.05</v>
      </c>
    </row>
    <row r="134" spans="1:3" x14ac:dyDescent="0.25">
      <c r="A134" s="1">
        <v>23924</v>
      </c>
      <c r="B134" s="1" t="str">
        <f t="shared" si="2"/>
        <v>1965M7</v>
      </c>
      <c r="C134">
        <v>4.09</v>
      </c>
    </row>
    <row r="135" spans="1:3" x14ac:dyDescent="0.25">
      <c r="A135" s="1">
        <v>23955</v>
      </c>
      <c r="B135" s="1" t="str">
        <f t="shared" si="2"/>
        <v>1965M8</v>
      </c>
      <c r="C135">
        <v>4.12</v>
      </c>
    </row>
    <row r="136" spans="1:3" x14ac:dyDescent="0.25">
      <c r="A136" s="1">
        <v>23986</v>
      </c>
      <c r="B136" s="1" t="str">
        <f t="shared" si="2"/>
        <v>1965M9</v>
      </c>
      <c r="C136">
        <v>4.0199999999999996</v>
      </c>
    </row>
    <row r="137" spans="1:3" x14ac:dyDescent="0.25">
      <c r="A137" s="1">
        <v>24016</v>
      </c>
      <c r="B137" s="1" t="str">
        <f t="shared" si="2"/>
        <v>1965M10</v>
      </c>
      <c r="C137">
        <v>4.08</v>
      </c>
    </row>
    <row r="138" spans="1:3" x14ac:dyDescent="0.25">
      <c r="A138" s="1">
        <v>24047</v>
      </c>
      <c r="B138" s="1" t="str">
        <f t="shared" si="2"/>
        <v>1965M11</v>
      </c>
      <c r="C138">
        <v>4.0999999999999996</v>
      </c>
    </row>
    <row r="139" spans="1:3" x14ac:dyDescent="0.25">
      <c r="A139" s="1">
        <v>24077</v>
      </c>
      <c r="B139" s="1" t="str">
        <f t="shared" si="2"/>
        <v>1965M12</v>
      </c>
      <c r="C139">
        <v>4.32</v>
      </c>
    </row>
    <row r="140" spans="1:3" x14ac:dyDescent="0.25">
      <c r="A140" s="1">
        <v>24108</v>
      </c>
      <c r="B140" s="1" t="str">
        <f t="shared" si="2"/>
        <v>1966M1</v>
      </c>
      <c r="C140">
        <v>4.42</v>
      </c>
    </row>
    <row r="141" spans="1:3" x14ac:dyDescent="0.25">
      <c r="A141" s="1">
        <v>24139</v>
      </c>
      <c r="B141" s="1" t="str">
        <f t="shared" si="2"/>
        <v>1966M2</v>
      </c>
      <c r="C141">
        <v>4.5999999999999996</v>
      </c>
    </row>
    <row r="142" spans="1:3" x14ac:dyDescent="0.25">
      <c r="A142" s="1">
        <v>24167</v>
      </c>
      <c r="B142" s="1" t="str">
        <f t="shared" si="2"/>
        <v>1966M3</v>
      </c>
      <c r="C142">
        <v>4.66</v>
      </c>
    </row>
    <row r="143" spans="1:3" x14ac:dyDescent="0.25">
      <c r="A143" s="1">
        <v>24198</v>
      </c>
      <c r="B143" s="1" t="str">
        <f t="shared" si="2"/>
        <v>1966M4</v>
      </c>
      <c r="C143">
        <v>4.67</v>
      </c>
    </row>
    <row r="144" spans="1:3" x14ac:dyDescent="0.25">
      <c r="A144" s="1">
        <v>24228</v>
      </c>
      <c r="B144" s="1" t="str">
        <f t="shared" si="2"/>
        <v>1966M5</v>
      </c>
      <c r="C144">
        <v>4.9000000000000004</v>
      </c>
    </row>
    <row r="145" spans="1:3" x14ac:dyDescent="0.25">
      <c r="A145" s="1">
        <v>24259</v>
      </c>
      <c r="B145" s="1" t="str">
        <f t="shared" si="2"/>
        <v>1966M6</v>
      </c>
      <c r="C145">
        <v>5.17</v>
      </c>
    </row>
    <row r="146" spans="1:3" x14ac:dyDescent="0.25">
      <c r="A146" s="1">
        <v>24289</v>
      </c>
      <c r="B146" s="1" t="str">
        <f t="shared" si="2"/>
        <v>1966M7</v>
      </c>
      <c r="C146">
        <v>5.3</v>
      </c>
    </row>
    <row r="147" spans="1:3" x14ac:dyDescent="0.25">
      <c r="A147" s="1">
        <v>24320</v>
      </c>
      <c r="B147" s="1" t="str">
        <f t="shared" si="2"/>
        <v>1966M8</v>
      </c>
      <c r="C147">
        <v>5.53</v>
      </c>
    </row>
    <row r="148" spans="1:3" x14ac:dyDescent="0.25">
      <c r="A148" s="1">
        <v>24351</v>
      </c>
      <c r="B148" s="1" t="str">
        <f t="shared" si="2"/>
        <v>1966M9</v>
      </c>
      <c r="C148">
        <v>5.4</v>
      </c>
    </row>
    <row r="149" spans="1:3" x14ac:dyDescent="0.25">
      <c r="A149" s="1">
        <v>24381</v>
      </c>
      <c r="B149" s="1" t="str">
        <f t="shared" si="2"/>
        <v>1966M10</v>
      </c>
      <c r="C149">
        <v>5.53</v>
      </c>
    </row>
    <row r="150" spans="1:3" x14ac:dyDescent="0.25">
      <c r="A150" s="1">
        <v>24412</v>
      </c>
      <c r="B150" s="1" t="str">
        <f t="shared" si="2"/>
        <v>1966M11</v>
      </c>
      <c r="C150">
        <v>5.76</v>
      </c>
    </row>
    <row r="151" spans="1:3" x14ac:dyDescent="0.25">
      <c r="A151" s="1">
        <v>24442</v>
      </c>
      <c r="B151" s="1" t="str">
        <f t="shared" si="2"/>
        <v>1966M12</v>
      </c>
      <c r="C151">
        <v>5.4</v>
      </c>
    </row>
    <row r="152" spans="1:3" x14ac:dyDescent="0.25">
      <c r="A152" s="1">
        <v>24473</v>
      </c>
      <c r="B152" s="1" t="str">
        <f t="shared" si="2"/>
        <v>1967M1</v>
      </c>
      <c r="C152">
        <v>4.9400000000000004</v>
      </c>
    </row>
    <row r="153" spans="1:3" x14ac:dyDescent="0.25">
      <c r="A153" s="1">
        <v>24504</v>
      </c>
      <c r="B153" s="1" t="str">
        <f t="shared" si="2"/>
        <v>1967M2</v>
      </c>
      <c r="C153">
        <v>5</v>
      </c>
    </row>
    <row r="154" spans="1:3" x14ac:dyDescent="0.25">
      <c r="A154" s="1">
        <v>24532</v>
      </c>
      <c r="B154" s="1" t="str">
        <f t="shared" si="2"/>
        <v>1967M3</v>
      </c>
      <c r="C154">
        <v>4.53</v>
      </c>
    </row>
    <row r="155" spans="1:3" x14ac:dyDescent="0.25">
      <c r="A155" s="1">
        <v>24563</v>
      </c>
      <c r="B155" s="1" t="str">
        <f t="shared" si="2"/>
        <v>1967M4</v>
      </c>
      <c r="C155">
        <v>4.05</v>
      </c>
    </row>
    <row r="156" spans="1:3" x14ac:dyDescent="0.25">
      <c r="A156" s="1">
        <v>24593</v>
      </c>
      <c r="B156" s="1" t="str">
        <f t="shared" si="2"/>
        <v>1967M5</v>
      </c>
      <c r="C156">
        <v>3.94</v>
      </c>
    </row>
    <row r="157" spans="1:3" x14ac:dyDescent="0.25">
      <c r="A157" s="1">
        <v>24624</v>
      </c>
      <c r="B157" s="1" t="str">
        <f t="shared" si="2"/>
        <v>1967M6</v>
      </c>
      <c r="C157">
        <v>3.98</v>
      </c>
    </row>
    <row r="158" spans="1:3" x14ac:dyDescent="0.25">
      <c r="A158" s="1">
        <v>24654</v>
      </c>
      <c r="B158" s="1" t="str">
        <f t="shared" si="2"/>
        <v>1967M7</v>
      </c>
      <c r="C158">
        <v>3.79</v>
      </c>
    </row>
    <row r="159" spans="1:3" x14ac:dyDescent="0.25">
      <c r="A159" s="1">
        <v>24685</v>
      </c>
      <c r="B159" s="1" t="str">
        <f t="shared" si="2"/>
        <v>1967M8</v>
      </c>
      <c r="C159">
        <v>3.9</v>
      </c>
    </row>
    <row r="160" spans="1:3" x14ac:dyDescent="0.25">
      <c r="A160" s="1">
        <v>24716</v>
      </c>
      <c r="B160" s="1" t="str">
        <f t="shared" si="2"/>
        <v>1967M9</v>
      </c>
      <c r="C160">
        <v>3.99</v>
      </c>
    </row>
    <row r="161" spans="1:3" x14ac:dyDescent="0.25">
      <c r="A161" s="1">
        <v>24746</v>
      </c>
      <c r="B161" s="1" t="str">
        <f t="shared" si="2"/>
        <v>1967M10</v>
      </c>
      <c r="C161">
        <v>3.88</v>
      </c>
    </row>
    <row r="162" spans="1:3" x14ac:dyDescent="0.25">
      <c r="A162" s="1">
        <v>24777</v>
      </c>
      <c r="B162" s="1" t="str">
        <f t="shared" si="2"/>
        <v>1967M11</v>
      </c>
      <c r="C162">
        <v>4.13</v>
      </c>
    </row>
    <row r="163" spans="1:3" x14ac:dyDescent="0.25">
      <c r="A163" s="1">
        <v>24807</v>
      </c>
      <c r="B163" s="1" t="str">
        <f t="shared" si="2"/>
        <v>1967M12</v>
      </c>
      <c r="C163">
        <v>4.51</v>
      </c>
    </row>
    <row r="164" spans="1:3" x14ac:dyDescent="0.25">
      <c r="A164" s="1">
        <v>24838</v>
      </c>
      <c r="B164" s="1" t="str">
        <f t="shared" si="2"/>
        <v>1968M1</v>
      </c>
      <c r="C164">
        <v>4.6100000000000003</v>
      </c>
    </row>
    <row r="165" spans="1:3" x14ac:dyDescent="0.25">
      <c r="A165" s="1">
        <v>24869</v>
      </c>
      <c r="B165" s="1" t="str">
        <f t="shared" si="2"/>
        <v>1968M2</v>
      </c>
      <c r="C165">
        <v>4.71</v>
      </c>
    </row>
    <row r="166" spans="1:3" x14ac:dyDescent="0.25">
      <c r="A166" s="1">
        <v>24898</v>
      </c>
      <c r="B166" s="1" t="str">
        <f t="shared" si="2"/>
        <v>1968M3</v>
      </c>
      <c r="C166">
        <v>5.05</v>
      </c>
    </row>
    <row r="167" spans="1:3" x14ac:dyDescent="0.25">
      <c r="A167" s="1">
        <v>24929</v>
      </c>
      <c r="B167" s="1" t="str">
        <f t="shared" si="2"/>
        <v>1968M4</v>
      </c>
      <c r="C167">
        <v>5.76</v>
      </c>
    </row>
    <row r="168" spans="1:3" x14ac:dyDescent="0.25">
      <c r="A168" s="1">
        <v>24959</v>
      </c>
      <c r="B168" s="1" t="str">
        <f t="shared" si="2"/>
        <v>1968M5</v>
      </c>
      <c r="C168">
        <v>6.12</v>
      </c>
    </row>
    <row r="169" spans="1:3" x14ac:dyDescent="0.25">
      <c r="A169" s="1">
        <v>24990</v>
      </c>
      <c r="B169" s="1" t="str">
        <f t="shared" si="2"/>
        <v>1968M6</v>
      </c>
      <c r="C169">
        <v>6.07</v>
      </c>
    </row>
    <row r="170" spans="1:3" x14ac:dyDescent="0.25">
      <c r="A170" s="1">
        <v>25020</v>
      </c>
      <c r="B170" s="1" t="str">
        <f t="shared" si="2"/>
        <v>1968M7</v>
      </c>
      <c r="C170">
        <v>6.03</v>
      </c>
    </row>
    <row r="171" spans="1:3" x14ac:dyDescent="0.25">
      <c r="A171" s="1">
        <v>25051</v>
      </c>
      <c r="B171" s="1" t="str">
        <f t="shared" si="2"/>
        <v>1968M8</v>
      </c>
      <c r="C171">
        <v>6.03</v>
      </c>
    </row>
    <row r="172" spans="1:3" x14ac:dyDescent="0.25">
      <c r="A172" s="1">
        <v>25082</v>
      </c>
      <c r="B172" s="1" t="str">
        <f t="shared" si="2"/>
        <v>1968M9</v>
      </c>
      <c r="C172">
        <v>5.78</v>
      </c>
    </row>
    <row r="173" spans="1:3" x14ac:dyDescent="0.25">
      <c r="A173" s="1">
        <v>25112</v>
      </c>
      <c r="B173" s="1" t="str">
        <f t="shared" si="2"/>
        <v>1968M10</v>
      </c>
      <c r="C173">
        <v>5.91</v>
      </c>
    </row>
    <row r="174" spans="1:3" x14ac:dyDescent="0.25">
      <c r="A174" s="1">
        <v>25143</v>
      </c>
      <c r="B174" s="1" t="str">
        <f t="shared" si="2"/>
        <v>1968M11</v>
      </c>
      <c r="C174">
        <v>5.82</v>
      </c>
    </row>
    <row r="175" spans="1:3" x14ac:dyDescent="0.25">
      <c r="A175" s="1">
        <v>25173</v>
      </c>
      <c r="B175" s="1" t="str">
        <f t="shared" si="2"/>
        <v>1968M12</v>
      </c>
      <c r="C175">
        <v>6.02</v>
      </c>
    </row>
    <row r="176" spans="1:3" x14ac:dyDescent="0.25">
      <c r="A176" s="1">
        <v>25204</v>
      </c>
      <c r="B176" s="1" t="str">
        <f t="shared" si="2"/>
        <v>1969M1</v>
      </c>
      <c r="C176">
        <v>6.3</v>
      </c>
    </row>
    <row r="177" spans="1:3" x14ac:dyDescent="0.25">
      <c r="A177" s="1">
        <v>25235</v>
      </c>
      <c r="B177" s="1" t="str">
        <f t="shared" si="2"/>
        <v>1969M2</v>
      </c>
      <c r="C177">
        <v>6.61</v>
      </c>
    </row>
    <row r="178" spans="1:3" x14ac:dyDescent="0.25">
      <c r="A178" s="1">
        <v>25263</v>
      </c>
      <c r="B178" s="1" t="str">
        <f t="shared" si="2"/>
        <v>1969M3</v>
      </c>
      <c r="C178">
        <v>6.79</v>
      </c>
    </row>
    <row r="179" spans="1:3" x14ac:dyDescent="0.25">
      <c r="A179" s="1">
        <v>25294</v>
      </c>
      <c r="B179" s="1" t="str">
        <f t="shared" si="2"/>
        <v>1969M4</v>
      </c>
      <c r="C179">
        <v>7.41</v>
      </c>
    </row>
    <row r="180" spans="1:3" x14ac:dyDescent="0.25">
      <c r="A180" s="1">
        <v>25324</v>
      </c>
      <c r="B180" s="1" t="str">
        <f t="shared" si="2"/>
        <v>1969M5</v>
      </c>
      <c r="C180">
        <v>8.67</v>
      </c>
    </row>
    <row r="181" spans="1:3" x14ac:dyDescent="0.25">
      <c r="A181" s="1">
        <v>25355</v>
      </c>
      <c r="B181" s="1" t="str">
        <f t="shared" si="2"/>
        <v>1969M6</v>
      </c>
      <c r="C181">
        <v>8.9</v>
      </c>
    </row>
    <row r="182" spans="1:3" x14ac:dyDescent="0.25">
      <c r="A182" s="1">
        <v>25385</v>
      </c>
      <c r="B182" s="1" t="str">
        <f t="shared" si="2"/>
        <v>1969M7</v>
      </c>
      <c r="C182">
        <v>8.61</v>
      </c>
    </row>
    <row r="183" spans="1:3" x14ac:dyDescent="0.25">
      <c r="A183" s="1">
        <v>25416</v>
      </c>
      <c r="B183" s="1" t="str">
        <f t="shared" si="2"/>
        <v>1969M8</v>
      </c>
      <c r="C183">
        <v>9.19</v>
      </c>
    </row>
    <row r="184" spans="1:3" x14ac:dyDescent="0.25">
      <c r="A184" s="1">
        <v>25447</v>
      </c>
      <c r="B184" s="1" t="str">
        <f t="shared" si="2"/>
        <v>1969M9</v>
      </c>
      <c r="C184">
        <v>9.15</v>
      </c>
    </row>
    <row r="185" spans="1:3" x14ac:dyDescent="0.25">
      <c r="A185" s="1">
        <v>25477</v>
      </c>
      <c r="B185" s="1" t="str">
        <f t="shared" si="2"/>
        <v>1969M10</v>
      </c>
      <c r="C185">
        <v>9</v>
      </c>
    </row>
    <row r="186" spans="1:3" x14ac:dyDescent="0.25">
      <c r="A186" s="1">
        <v>25508</v>
      </c>
      <c r="B186" s="1" t="str">
        <f t="shared" si="2"/>
        <v>1969M11</v>
      </c>
      <c r="C186">
        <v>8.85</v>
      </c>
    </row>
    <row r="187" spans="1:3" x14ac:dyDescent="0.25">
      <c r="A187" s="1">
        <v>25538</v>
      </c>
      <c r="B187" s="1" t="str">
        <f t="shared" si="2"/>
        <v>1969M12</v>
      </c>
      <c r="C187">
        <v>8.9700000000000006</v>
      </c>
    </row>
    <row r="188" spans="1:3" x14ac:dyDescent="0.25">
      <c r="A188" s="1">
        <v>25569</v>
      </c>
      <c r="B188" s="1" t="str">
        <f t="shared" si="2"/>
        <v>1970M1</v>
      </c>
      <c r="C188">
        <v>8.98</v>
      </c>
    </row>
    <row r="189" spans="1:3" x14ac:dyDescent="0.25">
      <c r="A189" s="1">
        <v>25600</v>
      </c>
      <c r="B189" s="1" t="str">
        <f t="shared" si="2"/>
        <v>1970M2</v>
      </c>
      <c r="C189">
        <v>8.98</v>
      </c>
    </row>
    <row r="190" spans="1:3" x14ac:dyDescent="0.25">
      <c r="A190" s="1">
        <v>25628</v>
      </c>
      <c r="B190" s="1" t="str">
        <f t="shared" si="2"/>
        <v>1970M3</v>
      </c>
      <c r="C190">
        <v>7.76</v>
      </c>
    </row>
    <row r="191" spans="1:3" x14ac:dyDescent="0.25">
      <c r="A191" s="1">
        <v>25659</v>
      </c>
      <c r="B191" s="1" t="str">
        <f t="shared" si="2"/>
        <v>1970M4</v>
      </c>
      <c r="C191">
        <v>8.1</v>
      </c>
    </row>
    <row r="192" spans="1:3" x14ac:dyDescent="0.25">
      <c r="A192" s="1">
        <v>25689</v>
      </c>
      <c r="B192" s="1" t="str">
        <f t="shared" si="2"/>
        <v>1970M5</v>
      </c>
      <c r="C192">
        <v>7.95</v>
      </c>
    </row>
    <row r="193" spans="1:3" x14ac:dyDescent="0.25">
      <c r="A193" s="1">
        <v>25720</v>
      </c>
      <c r="B193" s="1" t="str">
        <f t="shared" si="2"/>
        <v>1970M6</v>
      </c>
      <c r="C193">
        <v>7.61</v>
      </c>
    </row>
    <row r="194" spans="1:3" x14ac:dyDescent="0.25">
      <c r="A194" s="1">
        <v>25750</v>
      </c>
      <c r="B194" s="1" t="str">
        <f t="shared" si="2"/>
        <v>1970M7</v>
      </c>
      <c r="C194">
        <v>7.21</v>
      </c>
    </row>
    <row r="195" spans="1:3" x14ac:dyDescent="0.25">
      <c r="A195" s="1">
        <v>25781</v>
      </c>
      <c r="B195" s="1" t="str">
        <f t="shared" ref="B195:B258" si="3">YEAR(A195)&amp;"M"&amp;MONTH(A195)</f>
        <v>1970M8</v>
      </c>
      <c r="C195">
        <v>6.62</v>
      </c>
    </row>
    <row r="196" spans="1:3" x14ac:dyDescent="0.25">
      <c r="A196" s="1">
        <v>25812</v>
      </c>
      <c r="B196" s="1" t="str">
        <f t="shared" si="3"/>
        <v>1970M9</v>
      </c>
      <c r="C196">
        <v>6.29</v>
      </c>
    </row>
    <row r="197" spans="1:3" x14ac:dyDescent="0.25">
      <c r="A197" s="1">
        <v>25842</v>
      </c>
      <c r="B197" s="1" t="str">
        <f t="shared" si="3"/>
        <v>1970M10</v>
      </c>
      <c r="C197">
        <v>6.2</v>
      </c>
    </row>
    <row r="198" spans="1:3" x14ac:dyDescent="0.25">
      <c r="A198" s="1">
        <v>25873</v>
      </c>
      <c r="B198" s="1" t="str">
        <f t="shared" si="3"/>
        <v>1970M11</v>
      </c>
      <c r="C198">
        <v>5.6</v>
      </c>
    </row>
    <row r="199" spans="1:3" x14ac:dyDescent="0.25">
      <c r="A199" s="1">
        <v>25903</v>
      </c>
      <c r="B199" s="1" t="str">
        <f t="shared" si="3"/>
        <v>1970M12</v>
      </c>
      <c r="C199">
        <v>4.9000000000000004</v>
      </c>
    </row>
    <row r="200" spans="1:3" x14ac:dyDescent="0.25">
      <c r="A200" s="1">
        <v>25934</v>
      </c>
      <c r="B200" s="1" t="str">
        <f t="shared" si="3"/>
        <v>1971M1</v>
      </c>
      <c r="C200">
        <v>4.1399999999999997</v>
      </c>
    </row>
    <row r="201" spans="1:3" x14ac:dyDescent="0.25">
      <c r="A201" s="1">
        <v>25965</v>
      </c>
      <c r="B201" s="1" t="str">
        <f t="shared" si="3"/>
        <v>1971M2</v>
      </c>
      <c r="C201">
        <v>3.72</v>
      </c>
    </row>
    <row r="202" spans="1:3" x14ac:dyDescent="0.25">
      <c r="A202" s="1">
        <v>25993</v>
      </c>
      <c r="B202" s="1" t="str">
        <f t="shared" si="3"/>
        <v>1971M3</v>
      </c>
      <c r="C202">
        <v>3.71</v>
      </c>
    </row>
    <row r="203" spans="1:3" x14ac:dyDescent="0.25">
      <c r="A203" s="1">
        <v>26024</v>
      </c>
      <c r="B203" s="1" t="str">
        <f t="shared" si="3"/>
        <v>1971M4</v>
      </c>
      <c r="C203">
        <v>4.16</v>
      </c>
    </row>
    <row r="204" spans="1:3" x14ac:dyDescent="0.25">
      <c r="A204" s="1">
        <v>26054</v>
      </c>
      <c r="B204" s="1" t="str">
        <f t="shared" si="3"/>
        <v>1971M5</v>
      </c>
      <c r="C204">
        <v>4.63</v>
      </c>
    </row>
    <row r="205" spans="1:3" x14ac:dyDescent="0.25">
      <c r="A205" s="1">
        <v>26085</v>
      </c>
      <c r="B205" s="1" t="str">
        <f t="shared" si="3"/>
        <v>1971M6</v>
      </c>
      <c r="C205">
        <v>4.91</v>
      </c>
    </row>
    <row r="206" spans="1:3" x14ac:dyDescent="0.25">
      <c r="A206" s="1">
        <v>26115</v>
      </c>
      <c r="B206" s="1" t="str">
        <f t="shared" si="3"/>
        <v>1971M7</v>
      </c>
      <c r="C206">
        <v>5.31</v>
      </c>
    </row>
    <row r="207" spans="1:3" x14ac:dyDescent="0.25">
      <c r="A207" s="1">
        <v>26146</v>
      </c>
      <c r="B207" s="1" t="str">
        <f t="shared" si="3"/>
        <v>1971M8</v>
      </c>
      <c r="C207">
        <v>5.57</v>
      </c>
    </row>
    <row r="208" spans="1:3" x14ac:dyDescent="0.25">
      <c r="A208" s="1">
        <v>26177</v>
      </c>
      <c r="B208" s="1" t="str">
        <f t="shared" si="3"/>
        <v>1971M9</v>
      </c>
      <c r="C208">
        <v>5.55</v>
      </c>
    </row>
    <row r="209" spans="1:3" x14ac:dyDescent="0.25">
      <c r="A209" s="1">
        <v>26207</v>
      </c>
      <c r="B209" s="1" t="str">
        <f t="shared" si="3"/>
        <v>1971M10</v>
      </c>
      <c r="C209">
        <v>5.2</v>
      </c>
    </row>
    <row r="210" spans="1:3" x14ac:dyDescent="0.25">
      <c r="A210" s="1">
        <v>26238</v>
      </c>
      <c r="B210" s="1" t="str">
        <f t="shared" si="3"/>
        <v>1971M11</v>
      </c>
      <c r="C210">
        <v>4.91</v>
      </c>
    </row>
    <row r="211" spans="1:3" x14ac:dyDescent="0.25">
      <c r="A211" s="1">
        <v>26268</v>
      </c>
      <c r="B211" s="1" t="str">
        <f t="shared" si="3"/>
        <v>1971M12</v>
      </c>
      <c r="C211">
        <v>4.1399999999999997</v>
      </c>
    </row>
    <row r="212" spans="1:3" x14ac:dyDescent="0.25">
      <c r="A212" s="1">
        <v>26299</v>
      </c>
      <c r="B212" s="1" t="str">
        <f t="shared" si="3"/>
        <v>1972M1</v>
      </c>
      <c r="C212">
        <v>3.51</v>
      </c>
    </row>
    <row r="213" spans="1:3" x14ac:dyDescent="0.25">
      <c r="A213" s="1">
        <v>26330</v>
      </c>
      <c r="B213" s="1" t="str">
        <f t="shared" si="3"/>
        <v>1972M2</v>
      </c>
      <c r="C213">
        <v>3.3</v>
      </c>
    </row>
    <row r="214" spans="1:3" x14ac:dyDescent="0.25">
      <c r="A214" s="1">
        <v>26359</v>
      </c>
      <c r="B214" s="1" t="str">
        <f t="shared" si="3"/>
        <v>1972M3</v>
      </c>
      <c r="C214">
        <v>3.83</v>
      </c>
    </row>
    <row r="215" spans="1:3" x14ac:dyDescent="0.25">
      <c r="A215" s="1">
        <v>26390</v>
      </c>
      <c r="B215" s="1" t="str">
        <f t="shared" si="3"/>
        <v>1972M4</v>
      </c>
      <c r="C215">
        <v>4.17</v>
      </c>
    </row>
    <row r="216" spans="1:3" x14ac:dyDescent="0.25">
      <c r="A216" s="1">
        <v>26420</v>
      </c>
      <c r="B216" s="1" t="str">
        <f t="shared" si="3"/>
        <v>1972M5</v>
      </c>
      <c r="C216">
        <v>4.2699999999999996</v>
      </c>
    </row>
    <row r="217" spans="1:3" x14ac:dyDescent="0.25">
      <c r="A217" s="1">
        <v>26451</v>
      </c>
      <c r="B217" s="1" t="str">
        <f t="shared" si="3"/>
        <v>1972M6</v>
      </c>
      <c r="C217">
        <v>4.46</v>
      </c>
    </row>
    <row r="218" spans="1:3" x14ac:dyDescent="0.25">
      <c r="A218" s="1">
        <v>26481</v>
      </c>
      <c r="B218" s="1" t="str">
        <f t="shared" si="3"/>
        <v>1972M7</v>
      </c>
      <c r="C218">
        <v>4.55</v>
      </c>
    </row>
    <row r="219" spans="1:3" x14ac:dyDescent="0.25">
      <c r="A219" s="1">
        <v>26512</v>
      </c>
      <c r="B219" s="1" t="str">
        <f t="shared" si="3"/>
        <v>1972M8</v>
      </c>
      <c r="C219">
        <v>4.8099999999999996</v>
      </c>
    </row>
    <row r="220" spans="1:3" x14ac:dyDescent="0.25">
      <c r="A220" s="1">
        <v>26543</v>
      </c>
      <c r="B220" s="1" t="str">
        <f t="shared" si="3"/>
        <v>1972M9</v>
      </c>
      <c r="C220">
        <v>4.87</v>
      </c>
    </row>
    <row r="221" spans="1:3" x14ac:dyDescent="0.25">
      <c r="A221" s="1">
        <v>26573</v>
      </c>
      <c r="B221" s="1" t="str">
        <f t="shared" si="3"/>
        <v>1972M10</v>
      </c>
      <c r="C221">
        <v>5.05</v>
      </c>
    </row>
    <row r="222" spans="1:3" x14ac:dyDescent="0.25">
      <c r="A222" s="1">
        <v>26604</v>
      </c>
      <c r="B222" s="1" t="str">
        <f t="shared" si="3"/>
        <v>1972M11</v>
      </c>
      <c r="C222">
        <v>5.0599999999999996</v>
      </c>
    </row>
    <row r="223" spans="1:3" x14ac:dyDescent="0.25">
      <c r="A223" s="1">
        <v>26634</v>
      </c>
      <c r="B223" s="1" t="str">
        <f t="shared" si="3"/>
        <v>1972M12</v>
      </c>
      <c r="C223">
        <v>5.33</v>
      </c>
    </row>
    <row r="224" spans="1:3" x14ac:dyDescent="0.25">
      <c r="A224" s="1">
        <v>26665</v>
      </c>
      <c r="B224" s="1" t="str">
        <f t="shared" si="3"/>
        <v>1973M1</v>
      </c>
      <c r="C224">
        <v>5.94</v>
      </c>
    </row>
    <row r="225" spans="1:3" x14ac:dyDescent="0.25">
      <c r="A225" s="1">
        <v>26696</v>
      </c>
      <c r="B225" s="1" t="str">
        <f t="shared" si="3"/>
        <v>1973M2</v>
      </c>
      <c r="C225">
        <v>6.58</v>
      </c>
    </row>
    <row r="226" spans="1:3" x14ac:dyDescent="0.25">
      <c r="A226" s="1">
        <v>26724</v>
      </c>
      <c r="B226" s="1" t="str">
        <f t="shared" si="3"/>
        <v>1973M3</v>
      </c>
      <c r="C226">
        <v>7.09</v>
      </c>
    </row>
    <row r="227" spans="1:3" x14ac:dyDescent="0.25">
      <c r="A227" s="1">
        <v>26755</v>
      </c>
      <c r="B227" s="1" t="str">
        <f t="shared" si="3"/>
        <v>1973M4</v>
      </c>
      <c r="C227">
        <v>7.12</v>
      </c>
    </row>
    <row r="228" spans="1:3" x14ac:dyDescent="0.25">
      <c r="A228" s="1">
        <v>26785</v>
      </c>
      <c r="B228" s="1" t="str">
        <f t="shared" si="3"/>
        <v>1973M5</v>
      </c>
      <c r="C228">
        <v>7.84</v>
      </c>
    </row>
    <row r="229" spans="1:3" x14ac:dyDescent="0.25">
      <c r="A229" s="1">
        <v>26816</v>
      </c>
      <c r="B229" s="1" t="str">
        <f t="shared" si="3"/>
        <v>1973M6</v>
      </c>
      <c r="C229">
        <v>8.49</v>
      </c>
    </row>
    <row r="230" spans="1:3" x14ac:dyDescent="0.25">
      <c r="A230" s="1">
        <v>26846</v>
      </c>
      <c r="B230" s="1" t="str">
        <f t="shared" si="3"/>
        <v>1973M7</v>
      </c>
      <c r="C230">
        <v>10.4</v>
      </c>
    </row>
    <row r="231" spans="1:3" x14ac:dyDescent="0.25">
      <c r="A231" s="1">
        <v>26877</v>
      </c>
      <c r="B231" s="1" t="str">
        <f t="shared" si="3"/>
        <v>1973M8</v>
      </c>
      <c r="C231">
        <v>10.5</v>
      </c>
    </row>
    <row r="232" spans="1:3" x14ac:dyDescent="0.25">
      <c r="A232" s="1">
        <v>26908</v>
      </c>
      <c r="B232" s="1" t="str">
        <f t="shared" si="3"/>
        <v>1973M9</v>
      </c>
      <c r="C232">
        <v>10.78</v>
      </c>
    </row>
    <row r="233" spans="1:3" x14ac:dyDescent="0.25">
      <c r="A233" s="1">
        <v>26938</v>
      </c>
      <c r="B233" s="1" t="str">
        <f t="shared" si="3"/>
        <v>1973M10</v>
      </c>
      <c r="C233">
        <v>10.01</v>
      </c>
    </row>
    <row r="234" spans="1:3" x14ac:dyDescent="0.25">
      <c r="A234" s="1">
        <v>26969</v>
      </c>
      <c r="B234" s="1" t="str">
        <f t="shared" si="3"/>
        <v>1973M11</v>
      </c>
      <c r="C234">
        <v>10.029999999999999</v>
      </c>
    </row>
    <row r="235" spans="1:3" x14ac:dyDescent="0.25">
      <c r="A235" s="1">
        <v>26999</v>
      </c>
      <c r="B235" s="1" t="str">
        <f t="shared" si="3"/>
        <v>1973M12</v>
      </c>
      <c r="C235">
        <v>9.9499999999999993</v>
      </c>
    </row>
    <row r="236" spans="1:3" x14ac:dyDescent="0.25">
      <c r="A236" s="1">
        <v>27030</v>
      </c>
      <c r="B236" s="1" t="str">
        <f t="shared" si="3"/>
        <v>1974M1</v>
      </c>
      <c r="C236">
        <v>9.65</v>
      </c>
    </row>
    <row r="237" spans="1:3" x14ac:dyDescent="0.25">
      <c r="A237" s="1">
        <v>27061</v>
      </c>
      <c r="B237" s="1" t="str">
        <f t="shared" si="3"/>
        <v>1974M2</v>
      </c>
      <c r="C237">
        <v>8.9700000000000006</v>
      </c>
    </row>
    <row r="238" spans="1:3" x14ac:dyDescent="0.25">
      <c r="A238" s="1">
        <v>27089</v>
      </c>
      <c r="B238" s="1" t="str">
        <f t="shared" si="3"/>
        <v>1974M3</v>
      </c>
      <c r="C238">
        <v>9.35</v>
      </c>
    </row>
    <row r="239" spans="1:3" x14ac:dyDescent="0.25">
      <c r="A239" s="1">
        <v>27120</v>
      </c>
      <c r="B239" s="1" t="str">
        <f t="shared" si="3"/>
        <v>1974M4</v>
      </c>
      <c r="C239">
        <v>10.51</v>
      </c>
    </row>
    <row r="240" spans="1:3" x14ac:dyDescent="0.25">
      <c r="A240" s="1">
        <v>27150</v>
      </c>
      <c r="B240" s="1" t="str">
        <f t="shared" si="3"/>
        <v>1974M5</v>
      </c>
      <c r="C240">
        <v>11.31</v>
      </c>
    </row>
    <row r="241" spans="1:3" x14ac:dyDescent="0.25">
      <c r="A241" s="1">
        <v>27181</v>
      </c>
      <c r="B241" s="1" t="str">
        <f t="shared" si="3"/>
        <v>1974M6</v>
      </c>
      <c r="C241">
        <v>11.93</v>
      </c>
    </row>
    <row r="242" spans="1:3" x14ac:dyDescent="0.25">
      <c r="A242" s="1">
        <v>27211</v>
      </c>
      <c r="B242" s="1" t="str">
        <f t="shared" si="3"/>
        <v>1974M7</v>
      </c>
      <c r="C242">
        <v>12.92</v>
      </c>
    </row>
    <row r="243" spans="1:3" x14ac:dyDescent="0.25">
      <c r="A243" s="1">
        <v>27242</v>
      </c>
      <c r="B243" s="1" t="str">
        <f t="shared" si="3"/>
        <v>1974M8</v>
      </c>
      <c r="C243">
        <v>12.01</v>
      </c>
    </row>
    <row r="244" spans="1:3" x14ac:dyDescent="0.25">
      <c r="A244" s="1">
        <v>27273</v>
      </c>
      <c r="B244" s="1" t="str">
        <f t="shared" si="3"/>
        <v>1974M9</v>
      </c>
      <c r="C244">
        <v>11.34</v>
      </c>
    </row>
    <row r="245" spans="1:3" x14ac:dyDescent="0.25">
      <c r="A245" s="1">
        <v>27303</v>
      </c>
      <c r="B245" s="1" t="str">
        <f t="shared" si="3"/>
        <v>1974M10</v>
      </c>
      <c r="C245">
        <v>10.06</v>
      </c>
    </row>
    <row r="246" spans="1:3" x14ac:dyDescent="0.25">
      <c r="A246" s="1">
        <v>27334</v>
      </c>
      <c r="B246" s="1" t="str">
        <f t="shared" si="3"/>
        <v>1974M11</v>
      </c>
      <c r="C246">
        <v>9.4499999999999993</v>
      </c>
    </row>
    <row r="247" spans="1:3" x14ac:dyDescent="0.25">
      <c r="A247" s="1">
        <v>27364</v>
      </c>
      <c r="B247" s="1" t="str">
        <f t="shared" si="3"/>
        <v>1974M12</v>
      </c>
      <c r="C247">
        <v>8.5299999999999994</v>
      </c>
    </row>
    <row r="248" spans="1:3" x14ac:dyDescent="0.25">
      <c r="A248" s="1">
        <v>27395</v>
      </c>
      <c r="B248" s="1" t="str">
        <f t="shared" si="3"/>
        <v>1975M1</v>
      </c>
      <c r="C248">
        <v>7.13</v>
      </c>
    </row>
    <row r="249" spans="1:3" x14ac:dyDescent="0.25">
      <c r="A249" s="1">
        <v>27426</v>
      </c>
      <c r="B249" s="1" t="str">
        <f t="shared" si="3"/>
        <v>1975M2</v>
      </c>
      <c r="C249">
        <v>6.24</v>
      </c>
    </row>
    <row r="250" spans="1:3" x14ac:dyDescent="0.25">
      <c r="A250" s="1">
        <v>27454</v>
      </c>
      <c r="B250" s="1" t="str">
        <f t="shared" si="3"/>
        <v>1975M3</v>
      </c>
      <c r="C250">
        <v>5.54</v>
      </c>
    </row>
    <row r="251" spans="1:3" x14ac:dyDescent="0.25">
      <c r="A251" s="1">
        <v>27485</v>
      </c>
      <c r="B251" s="1" t="str">
        <f t="shared" si="3"/>
        <v>1975M4</v>
      </c>
      <c r="C251">
        <v>5.49</v>
      </c>
    </row>
    <row r="252" spans="1:3" x14ac:dyDescent="0.25">
      <c r="A252" s="1">
        <v>27515</v>
      </c>
      <c r="B252" s="1" t="str">
        <f t="shared" si="3"/>
        <v>1975M5</v>
      </c>
      <c r="C252">
        <v>5.22</v>
      </c>
    </row>
    <row r="253" spans="1:3" x14ac:dyDescent="0.25">
      <c r="A253" s="1">
        <v>27546</v>
      </c>
      <c r="B253" s="1" t="str">
        <f t="shared" si="3"/>
        <v>1975M6</v>
      </c>
      <c r="C253">
        <v>5.55</v>
      </c>
    </row>
    <row r="254" spans="1:3" x14ac:dyDescent="0.25">
      <c r="A254" s="1">
        <v>27576</v>
      </c>
      <c r="B254" s="1" t="str">
        <f t="shared" si="3"/>
        <v>1975M7</v>
      </c>
      <c r="C254">
        <v>6.1</v>
      </c>
    </row>
    <row r="255" spans="1:3" x14ac:dyDescent="0.25">
      <c r="A255" s="1">
        <v>27607</v>
      </c>
      <c r="B255" s="1" t="str">
        <f t="shared" si="3"/>
        <v>1975M8</v>
      </c>
      <c r="C255">
        <v>6.14</v>
      </c>
    </row>
    <row r="256" spans="1:3" x14ac:dyDescent="0.25">
      <c r="A256" s="1">
        <v>27638</v>
      </c>
      <c r="B256" s="1" t="str">
        <f t="shared" si="3"/>
        <v>1975M9</v>
      </c>
      <c r="C256">
        <v>6.24</v>
      </c>
    </row>
    <row r="257" spans="1:3" x14ac:dyDescent="0.25">
      <c r="A257" s="1">
        <v>27668</v>
      </c>
      <c r="B257" s="1" t="str">
        <f t="shared" si="3"/>
        <v>1975M10</v>
      </c>
      <c r="C257">
        <v>5.82</v>
      </c>
    </row>
    <row r="258" spans="1:3" x14ac:dyDescent="0.25">
      <c r="A258" s="1">
        <v>27699</v>
      </c>
      <c r="B258" s="1" t="str">
        <f t="shared" si="3"/>
        <v>1975M11</v>
      </c>
      <c r="C258">
        <v>5.22</v>
      </c>
    </row>
    <row r="259" spans="1:3" x14ac:dyDescent="0.25">
      <c r="A259" s="1">
        <v>27729</v>
      </c>
      <c r="B259" s="1" t="str">
        <f t="shared" ref="B259:B322" si="4">YEAR(A259)&amp;"M"&amp;MONTH(A259)</f>
        <v>1975M12</v>
      </c>
      <c r="C259">
        <v>5.2</v>
      </c>
    </row>
    <row r="260" spans="1:3" x14ac:dyDescent="0.25">
      <c r="A260" s="1">
        <v>27760</v>
      </c>
      <c r="B260" s="1" t="str">
        <f t="shared" si="4"/>
        <v>1976M1</v>
      </c>
      <c r="C260">
        <v>4.87</v>
      </c>
    </row>
    <row r="261" spans="1:3" x14ac:dyDescent="0.25">
      <c r="A261" s="1">
        <v>27791</v>
      </c>
      <c r="B261" s="1" t="str">
        <f t="shared" si="4"/>
        <v>1976M2</v>
      </c>
      <c r="C261">
        <v>4.7699999999999996</v>
      </c>
    </row>
    <row r="262" spans="1:3" x14ac:dyDescent="0.25">
      <c r="A262" s="1">
        <v>27820</v>
      </c>
      <c r="B262" s="1" t="str">
        <f t="shared" si="4"/>
        <v>1976M3</v>
      </c>
      <c r="C262">
        <v>4.84</v>
      </c>
    </row>
    <row r="263" spans="1:3" x14ac:dyDescent="0.25">
      <c r="A263" s="1">
        <v>27851</v>
      </c>
      <c r="B263" s="1" t="str">
        <f t="shared" si="4"/>
        <v>1976M4</v>
      </c>
      <c r="C263">
        <v>4.82</v>
      </c>
    </row>
    <row r="264" spans="1:3" x14ac:dyDescent="0.25">
      <c r="A264" s="1">
        <v>27881</v>
      </c>
      <c r="B264" s="1" t="str">
        <f t="shared" si="4"/>
        <v>1976M5</v>
      </c>
      <c r="C264">
        <v>5.29</v>
      </c>
    </row>
    <row r="265" spans="1:3" x14ac:dyDescent="0.25">
      <c r="A265" s="1">
        <v>27912</v>
      </c>
      <c r="B265" s="1" t="str">
        <f t="shared" si="4"/>
        <v>1976M6</v>
      </c>
      <c r="C265">
        <v>5.48</v>
      </c>
    </row>
    <row r="266" spans="1:3" x14ac:dyDescent="0.25">
      <c r="A266" s="1">
        <v>27942</v>
      </c>
      <c r="B266" s="1" t="str">
        <f t="shared" si="4"/>
        <v>1976M7</v>
      </c>
      <c r="C266">
        <v>5.31</v>
      </c>
    </row>
    <row r="267" spans="1:3" x14ac:dyDescent="0.25">
      <c r="A267" s="1">
        <v>27973</v>
      </c>
      <c r="B267" s="1" t="str">
        <f t="shared" si="4"/>
        <v>1976M8</v>
      </c>
      <c r="C267">
        <v>5.29</v>
      </c>
    </row>
    <row r="268" spans="1:3" x14ac:dyDescent="0.25">
      <c r="A268" s="1">
        <v>28004</v>
      </c>
      <c r="B268" s="1" t="str">
        <f t="shared" si="4"/>
        <v>1976M9</v>
      </c>
      <c r="C268">
        <v>5.25</v>
      </c>
    </row>
    <row r="269" spans="1:3" x14ac:dyDescent="0.25">
      <c r="A269" s="1">
        <v>28034</v>
      </c>
      <c r="B269" s="1" t="str">
        <f t="shared" si="4"/>
        <v>1976M10</v>
      </c>
      <c r="C269">
        <v>5.0199999999999996</v>
      </c>
    </row>
    <row r="270" spans="1:3" x14ac:dyDescent="0.25">
      <c r="A270" s="1">
        <v>28065</v>
      </c>
      <c r="B270" s="1" t="str">
        <f t="shared" si="4"/>
        <v>1976M11</v>
      </c>
      <c r="C270">
        <v>4.95</v>
      </c>
    </row>
    <row r="271" spans="1:3" x14ac:dyDescent="0.25">
      <c r="A271" s="1">
        <v>28095</v>
      </c>
      <c r="B271" s="1" t="str">
        <f t="shared" si="4"/>
        <v>1976M12</v>
      </c>
      <c r="C271">
        <v>4.6500000000000004</v>
      </c>
    </row>
    <row r="272" spans="1:3" x14ac:dyDescent="0.25">
      <c r="A272" s="1">
        <v>28126</v>
      </c>
      <c r="B272" s="1" t="str">
        <f t="shared" si="4"/>
        <v>1977M1</v>
      </c>
      <c r="C272">
        <v>4.6100000000000003</v>
      </c>
    </row>
    <row r="273" spans="1:3" x14ac:dyDescent="0.25">
      <c r="A273" s="1">
        <v>28157</v>
      </c>
      <c r="B273" s="1" t="str">
        <f t="shared" si="4"/>
        <v>1977M2</v>
      </c>
      <c r="C273">
        <v>4.68</v>
      </c>
    </row>
    <row r="274" spans="1:3" x14ac:dyDescent="0.25">
      <c r="A274" s="1">
        <v>28185</v>
      </c>
      <c r="B274" s="1" t="str">
        <f t="shared" si="4"/>
        <v>1977M3</v>
      </c>
      <c r="C274">
        <v>4.6900000000000004</v>
      </c>
    </row>
    <row r="275" spans="1:3" x14ac:dyDescent="0.25">
      <c r="A275" s="1">
        <v>28216</v>
      </c>
      <c r="B275" s="1" t="str">
        <f t="shared" si="4"/>
        <v>1977M4</v>
      </c>
      <c r="C275">
        <v>4.7300000000000004</v>
      </c>
    </row>
    <row r="276" spans="1:3" x14ac:dyDescent="0.25">
      <c r="A276" s="1">
        <v>28246</v>
      </c>
      <c r="B276" s="1" t="str">
        <f t="shared" si="4"/>
        <v>1977M5</v>
      </c>
      <c r="C276">
        <v>5.35</v>
      </c>
    </row>
    <row r="277" spans="1:3" x14ac:dyDescent="0.25">
      <c r="A277" s="1">
        <v>28277</v>
      </c>
      <c r="B277" s="1" t="str">
        <f t="shared" si="4"/>
        <v>1977M6</v>
      </c>
      <c r="C277">
        <v>5.39</v>
      </c>
    </row>
    <row r="278" spans="1:3" x14ac:dyDescent="0.25">
      <c r="A278" s="1">
        <v>28307</v>
      </c>
      <c r="B278" s="1" t="str">
        <f t="shared" si="4"/>
        <v>1977M7</v>
      </c>
      <c r="C278">
        <v>5.42</v>
      </c>
    </row>
    <row r="279" spans="1:3" x14ac:dyDescent="0.25">
      <c r="A279" s="1">
        <v>28338</v>
      </c>
      <c r="B279" s="1" t="str">
        <f t="shared" si="4"/>
        <v>1977M8</v>
      </c>
      <c r="C279">
        <v>5.9</v>
      </c>
    </row>
    <row r="280" spans="1:3" x14ac:dyDescent="0.25">
      <c r="A280" s="1">
        <v>28369</v>
      </c>
      <c r="B280" s="1" t="str">
        <f t="shared" si="4"/>
        <v>1977M9</v>
      </c>
      <c r="C280">
        <v>6.14</v>
      </c>
    </row>
    <row r="281" spans="1:3" x14ac:dyDescent="0.25">
      <c r="A281" s="1">
        <v>28399</v>
      </c>
      <c r="B281" s="1" t="str">
        <f t="shared" si="4"/>
        <v>1977M10</v>
      </c>
      <c r="C281">
        <v>6.47</v>
      </c>
    </row>
    <row r="282" spans="1:3" x14ac:dyDescent="0.25">
      <c r="A282" s="1">
        <v>28430</v>
      </c>
      <c r="B282" s="1" t="str">
        <f t="shared" si="4"/>
        <v>1977M11</v>
      </c>
      <c r="C282">
        <v>6.51</v>
      </c>
    </row>
    <row r="283" spans="1:3" x14ac:dyDescent="0.25">
      <c r="A283" s="1">
        <v>28460</v>
      </c>
      <c r="B283" s="1" t="str">
        <f t="shared" si="4"/>
        <v>1977M12</v>
      </c>
      <c r="C283">
        <v>6.56</v>
      </c>
    </row>
    <row r="284" spans="1:3" x14ac:dyDescent="0.25">
      <c r="A284" s="1">
        <v>28491</v>
      </c>
      <c r="B284" s="1" t="str">
        <f t="shared" si="4"/>
        <v>1978M1</v>
      </c>
      <c r="C284">
        <v>6.7</v>
      </c>
    </row>
    <row r="285" spans="1:3" x14ac:dyDescent="0.25">
      <c r="A285" s="1">
        <v>28522</v>
      </c>
      <c r="B285" s="1" t="str">
        <f t="shared" si="4"/>
        <v>1978M2</v>
      </c>
      <c r="C285">
        <v>6.78</v>
      </c>
    </row>
    <row r="286" spans="1:3" x14ac:dyDescent="0.25">
      <c r="A286" s="1">
        <v>28550</v>
      </c>
      <c r="B286" s="1" t="str">
        <f t="shared" si="4"/>
        <v>1978M3</v>
      </c>
      <c r="C286">
        <v>6.79</v>
      </c>
    </row>
    <row r="287" spans="1:3" x14ac:dyDescent="0.25">
      <c r="A287" s="1">
        <v>28581</v>
      </c>
      <c r="B287" s="1" t="str">
        <f t="shared" si="4"/>
        <v>1978M4</v>
      </c>
      <c r="C287">
        <v>6.89</v>
      </c>
    </row>
    <row r="288" spans="1:3" x14ac:dyDescent="0.25">
      <c r="A288" s="1">
        <v>28611</v>
      </c>
      <c r="B288" s="1" t="str">
        <f t="shared" si="4"/>
        <v>1978M5</v>
      </c>
      <c r="C288">
        <v>7.36</v>
      </c>
    </row>
    <row r="289" spans="1:3" x14ac:dyDescent="0.25">
      <c r="A289" s="1">
        <v>28642</v>
      </c>
      <c r="B289" s="1" t="str">
        <f t="shared" si="4"/>
        <v>1978M6</v>
      </c>
      <c r="C289">
        <v>7.6</v>
      </c>
    </row>
    <row r="290" spans="1:3" x14ac:dyDescent="0.25">
      <c r="A290" s="1">
        <v>28672</v>
      </c>
      <c r="B290" s="1" t="str">
        <f t="shared" si="4"/>
        <v>1978M7</v>
      </c>
      <c r="C290">
        <v>7.81</v>
      </c>
    </row>
    <row r="291" spans="1:3" x14ac:dyDescent="0.25">
      <c r="A291" s="1">
        <v>28703</v>
      </c>
      <c r="B291" s="1" t="str">
        <f t="shared" si="4"/>
        <v>1978M8</v>
      </c>
      <c r="C291">
        <v>8.0399999999999991</v>
      </c>
    </row>
    <row r="292" spans="1:3" x14ac:dyDescent="0.25">
      <c r="A292" s="1">
        <v>28734</v>
      </c>
      <c r="B292" s="1" t="str">
        <f t="shared" si="4"/>
        <v>1978M9</v>
      </c>
      <c r="C292">
        <v>8.4499999999999993</v>
      </c>
    </row>
    <row r="293" spans="1:3" x14ac:dyDescent="0.25">
      <c r="A293" s="1">
        <v>28764</v>
      </c>
      <c r="B293" s="1" t="str">
        <f t="shared" si="4"/>
        <v>1978M10</v>
      </c>
      <c r="C293">
        <v>8.9600000000000009</v>
      </c>
    </row>
    <row r="294" spans="1:3" x14ac:dyDescent="0.25">
      <c r="A294" s="1">
        <v>28795</v>
      </c>
      <c r="B294" s="1" t="str">
        <f t="shared" si="4"/>
        <v>1978M11</v>
      </c>
      <c r="C294">
        <v>9.76</v>
      </c>
    </row>
    <row r="295" spans="1:3" x14ac:dyDescent="0.25">
      <c r="A295" s="1">
        <v>28825</v>
      </c>
      <c r="B295" s="1" t="str">
        <f t="shared" si="4"/>
        <v>1978M12</v>
      </c>
      <c r="C295">
        <v>10.029999999999999</v>
      </c>
    </row>
    <row r="296" spans="1:3" x14ac:dyDescent="0.25">
      <c r="A296" s="1">
        <v>28856</v>
      </c>
      <c r="B296" s="1" t="str">
        <f t="shared" si="4"/>
        <v>1979M1</v>
      </c>
      <c r="C296">
        <v>10.07</v>
      </c>
    </row>
    <row r="297" spans="1:3" x14ac:dyDescent="0.25">
      <c r="A297" s="1">
        <v>28887</v>
      </c>
      <c r="B297" s="1" t="str">
        <f t="shared" si="4"/>
        <v>1979M2</v>
      </c>
      <c r="C297">
        <v>10.06</v>
      </c>
    </row>
    <row r="298" spans="1:3" x14ac:dyDescent="0.25">
      <c r="A298" s="1">
        <v>28915</v>
      </c>
      <c r="B298" s="1" t="str">
        <f t="shared" si="4"/>
        <v>1979M3</v>
      </c>
      <c r="C298">
        <v>10.09</v>
      </c>
    </row>
    <row r="299" spans="1:3" x14ac:dyDescent="0.25">
      <c r="A299" s="1">
        <v>28946</v>
      </c>
      <c r="B299" s="1" t="str">
        <f t="shared" si="4"/>
        <v>1979M4</v>
      </c>
      <c r="C299">
        <v>10.01</v>
      </c>
    </row>
    <row r="300" spans="1:3" x14ac:dyDescent="0.25">
      <c r="A300" s="1">
        <v>28976</v>
      </c>
      <c r="B300" s="1" t="str">
        <f t="shared" si="4"/>
        <v>1979M5</v>
      </c>
      <c r="C300">
        <v>10.24</v>
      </c>
    </row>
    <row r="301" spans="1:3" x14ac:dyDescent="0.25">
      <c r="A301" s="1">
        <v>29007</v>
      </c>
      <c r="B301" s="1" t="str">
        <f t="shared" si="4"/>
        <v>1979M6</v>
      </c>
      <c r="C301">
        <v>10.29</v>
      </c>
    </row>
    <row r="302" spans="1:3" x14ac:dyDescent="0.25">
      <c r="A302" s="1">
        <v>29037</v>
      </c>
      <c r="B302" s="1" t="str">
        <f t="shared" si="4"/>
        <v>1979M7</v>
      </c>
      <c r="C302">
        <v>10.47</v>
      </c>
    </row>
    <row r="303" spans="1:3" x14ac:dyDescent="0.25">
      <c r="A303" s="1">
        <v>29068</v>
      </c>
      <c r="B303" s="1" t="str">
        <f t="shared" si="4"/>
        <v>1979M8</v>
      </c>
      <c r="C303">
        <v>10.94</v>
      </c>
    </row>
    <row r="304" spans="1:3" x14ac:dyDescent="0.25">
      <c r="A304" s="1">
        <v>29099</v>
      </c>
      <c r="B304" s="1" t="str">
        <f t="shared" si="4"/>
        <v>1979M9</v>
      </c>
      <c r="C304">
        <v>11.43</v>
      </c>
    </row>
    <row r="305" spans="1:3" x14ac:dyDescent="0.25">
      <c r="A305" s="1">
        <v>29129</v>
      </c>
      <c r="B305" s="1" t="str">
        <f t="shared" si="4"/>
        <v>1979M10</v>
      </c>
      <c r="C305">
        <v>13.77</v>
      </c>
    </row>
    <row r="306" spans="1:3" x14ac:dyDescent="0.25">
      <c r="A306" s="1">
        <v>29160</v>
      </c>
      <c r="B306" s="1" t="str">
        <f t="shared" si="4"/>
        <v>1979M11</v>
      </c>
      <c r="C306">
        <v>13.18</v>
      </c>
    </row>
    <row r="307" spans="1:3" x14ac:dyDescent="0.25">
      <c r="A307" s="1">
        <v>29190</v>
      </c>
      <c r="B307" s="1" t="str">
        <f t="shared" si="4"/>
        <v>1979M12</v>
      </c>
      <c r="C307">
        <v>13.78</v>
      </c>
    </row>
    <row r="308" spans="1:3" x14ac:dyDescent="0.25">
      <c r="A308" s="1">
        <v>29221</v>
      </c>
      <c r="B308" s="1" t="str">
        <f t="shared" si="4"/>
        <v>1980M1</v>
      </c>
      <c r="C308">
        <v>13.82</v>
      </c>
    </row>
    <row r="309" spans="1:3" x14ac:dyDescent="0.25">
      <c r="A309" s="1">
        <v>29252</v>
      </c>
      <c r="B309" s="1" t="str">
        <f t="shared" si="4"/>
        <v>1980M2</v>
      </c>
      <c r="C309">
        <v>14.13</v>
      </c>
    </row>
    <row r="310" spans="1:3" x14ac:dyDescent="0.25">
      <c r="A310" s="1">
        <v>29281</v>
      </c>
      <c r="B310" s="1" t="str">
        <f t="shared" si="4"/>
        <v>1980M3</v>
      </c>
      <c r="C310">
        <v>17.190000000000001</v>
      </c>
    </row>
    <row r="311" spans="1:3" x14ac:dyDescent="0.25">
      <c r="A311" s="1">
        <v>29312</v>
      </c>
      <c r="B311" s="1" t="str">
        <f t="shared" si="4"/>
        <v>1980M4</v>
      </c>
      <c r="C311">
        <v>17.61</v>
      </c>
    </row>
    <row r="312" spans="1:3" x14ac:dyDescent="0.25">
      <c r="A312" s="1">
        <v>29342</v>
      </c>
      <c r="B312" s="1" t="str">
        <f t="shared" si="4"/>
        <v>1980M5</v>
      </c>
      <c r="C312">
        <v>10.98</v>
      </c>
    </row>
    <row r="313" spans="1:3" x14ac:dyDescent="0.25">
      <c r="A313" s="1">
        <v>29373</v>
      </c>
      <c r="B313" s="1" t="str">
        <f t="shared" si="4"/>
        <v>1980M6</v>
      </c>
      <c r="C313">
        <v>9.4700000000000006</v>
      </c>
    </row>
    <row r="314" spans="1:3" x14ac:dyDescent="0.25">
      <c r="A314" s="1">
        <v>29403</v>
      </c>
      <c r="B314" s="1" t="str">
        <f t="shared" si="4"/>
        <v>1980M7</v>
      </c>
      <c r="C314">
        <v>9.0299999999999994</v>
      </c>
    </row>
    <row r="315" spans="1:3" x14ac:dyDescent="0.25">
      <c r="A315" s="1">
        <v>29434</v>
      </c>
      <c r="B315" s="1" t="str">
        <f t="shared" si="4"/>
        <v>1980M8</v>
      </c>
      <c r="C315">
        <v>9.61</v>
      </c>
    </row>
    <row r="316" spans="1:3" x14ac:dyDescent="0.25">
      <c r="A316" s="1">
        <v>29465</v>
      </c>
      <c r="B316" s="1" t="str">
        <f t="shared" si="4"/>
        <v>1980M9</v>
      </c>
      <c r="C316">
        <v>10.87</v>
      </c>
    </row>
    <row r="317" spans="1:3" x14ac:dyDescent="0.25">
      <c r="A317" s="1">
        <v>29495</v>
      </c>
      <c r="B317" s="1" t="str">
        <f t="shared" si="4"/>
        <v>1980M10</v>
      </c>
      <c r="C317">
        <v>12.81</v>
      </c>
    </row>
    <row r="318" spans="1:3" x14ac:dyDescent="0.25">
      <c r="A318" s="1">
        <v>29526</v>
      </c>
      <c r="B318" s="1" t="str">
        <f t="shared" si="4"/>
        <v>1980M11</v>
      </c>
      <c r="C318">
        <v>15.85</v>
      </c>
    </row>
    <row r="319" spans="1:3" x14ac:dyDescent="0.25">
      <c r="A319" s="1">
        <v>29556</v>
      </c>
      <c r="B319" s="1" t="str">
        <f t="shared" si="4"/>
        <v>1980M12</v>
      </c>
      <c r="C319">
        <v>18.899999999999999</v>
      </c>
    </row>
    <row r="320" spans="1:3" x14ac:dyDescent="0.25">
      <c r="A320" s="1">
        <v>29587</v>
      </c>
      <c r="B320" s="1" t="str">
        <f t="shared" si="4"/>
        <v>1981M1</v>
      </c>
      <c r="C320">
        <v>19.079999999999998</v>
      </c>
    </row>
    <row r="321" spans="1:3" x14ac:dyDescent="0.25">
      <c r="A321" s="1">
        <v>29618</v>
      </c>
      <c r="B321" s="1" t="str">
        <f t="shared" si="4"/>
        <v>1981M2</v>
      </c>
      <c r="C321">
        <v>15.93</v>
      </c>
    </row>
    <row r="322" spans="1:3" x14ac:dyDescent="0.25">
      <c r="A322" s="1">
        <v>29646</v>
      </c>
      <c r="B322" s="1" t="str">
        <f t="shared" si="4"/>
        <v>1981M3</v>
      </c>
      <c r="C322">
        <v>14.7</v>
      </c>
    </row>
    <row r="323" spans="1:3" x14ac:dyDescent="0.25">
      <c r="A323" s="1">
        <v>29677</v>
      </c>
      <c r="B323" s="1" t="str">
        <f t="shared" ref="B323:B386" si="5">YEAR(A323)&amp;"M"&amp;MONTH(A323)</f>
        <v>1981M4</v>
      </c>
      <c r="C323">
        <v>15.72</v>
      </c>
    </row>
    <row r="324" spans="1:3" x14ac:dyDescent="0.25">
      <c r="A324" s="1">
        <v>29707</v>
      </c>
      <c r="B324" s="1" t="str">
        <f t="shared" si="5"/>
        <v>1981M5</v>
      </c>
      <c r="C324">
        <v>18.52</v>
      </c>
    </row>
    <row r="325" spans="1:3" x14ac:dyDescent="0.25">
      <c r="A325" s="1">
        <v>29738</v>
      </c>
      <c r="B325" s="1" t="str">
        <f t="shared" si="5"/>
        <v>1981M6</v>
      </c>
      <c r="C325">
        <v>19.100000000000001</v>
      </c>
    </row>
    <row r="326" spans="1:3" x14ac:dyDescent="0.25">
      <c r="A326" s="1">
        <v>29768</v>
      </c>
      <c r="B326" s="1" t="str">
        <f t="shared" si="5"/>
        <v>1981M7</v>
      </c>
      <c r="C326">
        <v>19.04</v>
      </c>
    </row>
    <row r="327" spans="1:3" x14ac:dyDescent="0.25">
      <c r="A327" s="1">
        <v>29799</v>
      </c>
      <c r="B327" s="1" t="str">
        <f t="shared" si="5"/>
        <v>1981M8</v>
      </c>
      <c r="C327">
        <v>17.82</v>
      </c>
    </row>
    <row r="328" spans="1:3" x14ac:dyDescent="0.25">
      <c r="A328" s="1">
        <v>29830</v>
      </c>
      <c r="B328" s="1" t="str">
        <f t="shared" si="5"/>
        <v>1981M9</v>
      </c>
      <c r="C328">
        <v>15.87</v>
      </c>
    </row>
    <row r="329" spans="1:3" x14ac:dyDescent="0.25">
      <c r="A329" s="1">
        <v>29860</v>
      </c>
      <c r="B329" s="1" t="str">
        <f t="shared" si="5"/>
        <v>1981M10</v>
      </c>
      <c r="C329">
        <v>15.08</v>
      </c>
    </row>
    <row r="330" spans="1:3" x14ac:dyDescent="0.25">
      <c r="A330" s="1">
        <v>29891</v>
      </c>
      <c r="B330" s="1" t="str">
        <f t="shared" si="5"/>
        <v>1981M11</v>
      </c>
      <c r="C330">
        <v>13.31</v>
      </c>
    </row>
    <row r="331" spans="1:3" x14ac:dyDescent="0.25">
      <c r="A331" s="1">
        <v>29921</v>
      </c>
      <c r="B331" s="1" t="str">
        <f t="shared" si="5"/>
        <v>1981M12</v>
      </c>
      <c r="C331">
        <v>12.37</v>
      </c>
    </row>
    <row r="332" spans="1:3" x14ac:dyDescent="0.25">
      <c r="A332" s="1">
        <v>29952</v>
      </c>
      <c r="B332" s="1" t="str">
        <f t="shared" si="5"/>
        <v>1982M1</v>
      </c>
      <c r="C332">
        <v>13.22</v>
      </c>
    </row>
    <row r="333" spans="1:3" x14ac:dyDescent="0.25">
      <c r="A333" s="1">
        <v>29983</v>
      </c>
      <c r="B333" s="1" t="str">
        <f t="shared" si="5"/>
        <v>1982M2</v>
      </c>
      <c r="C333">
        <v>14.78</v>
      </c>
    </row>
    <row r="334" spans="1:3" x14ac:dyDescent="0.25">
      <c r="A334" s="1">
        <v>30011</v>
      </c>
      <c r="B334" s="1" t="str">
        <f t="shared" si="5"/>
        <v>1982M3</v>
      </c>
      <c r="C334">
        <v>14.68</v>
      </c>
    </row>
    <row r="335" spans="1:3" x14ac:dyDescent="0.25">
      <c r="A335" s="1">
        <v>30042</v>
      </c>
      <c r="B335" s="1" t="str">
        <f t="shared" si="5"/>
        <v>1982M4</v>
      </c>
      <c r="C335">
        <v>14.94</v>
      </c>
    </row>
    <row r="336" spans="1:3" x14ac:dyDescent="0.25">
      <c r="A336" s="1">
        <v>30072</v>
      </c>
      <c r="B336" s="1" t="str">
        <f t="shared" si="5"/>
        <v>1982M5</v>
      </c>
      <c r="C336">
        <v>14.45</v>
      </c>
    </row>
    <row r="337" spans="1:3" x14ac:dyDescent="0.25">
      <c r="A337" s="1">
        <v>30103</v>
      </c>
      <c r="B337" s="1" t="str">
        <f t="shared" si="5"/>
        <v>1982M6</v>
      </c>
      <c r="C337">
        <v>14.15</v>
      </c>
    </row>
    <row r="338" spans="1:3" x14ac:dyDescent="0.25">
      <c r="A338" s="1">
        <v>30133</v>
      </c>
      <c r="B338" s="1" t="str">
        <f t="shared" si="5"/>
        <v>1982M7</v>
      </c>
      <c r="C338">
        <v>12.59</v>
      </c>
    </row>
    <row r="339" spans="1:3" x14ac:dyDescent="0.25">
      <c r="A339" s="1">
        <v>30164</v>
      </c>
      <c r="B339" s="1" t="str">
        <f t="shared" si="5"/>
        <v>1982M8</v>
      </c>
      <c r="C339">
        <v>10.119999999999999</v>
      </c>
    </row>
    <row r="340" spans="1:3" x14ac:dyDescent="0.25">
      <c r="A340" s="1">
        <v>30195</v>
      </c>
      <c r="B340" s="1" t="str">
        <f t="shared" si="5"/>
        <v>1982M9</v>
      </c>
      <c r="C340">
        <v>10.31</v>
      </c>
    </row>
    <row r="341" spans="1:3" x14ac:dyDescent="0.25">
      <c r="A341" s="1">
        <v>30225</v>
      </c>
      <c r="B341" s="1" t="str">
        <f t="shared" si="5"/>
        <v>1982M10</v>
      </c>
      <c r="C341">
        <v>9.7100000000000009</v>
      </c>
    </row>
    <row r="342" spans="1:3" x14ac:dyDescent="0.25">
      <c r="A342" s="1">
        <v>30256</v>
      </c>
      <c r="B342" s="1" t="str">
        <f t="shared" si="5"/>
        <v>1982M11</v>
      </c>
      <c r="C342">
        <v>9.1999999999999993</v>
      </c>
    </row>
    <row r="343" spans="1:3" x14ac:dyDescent="0.25">
      <c r="A343" s="1">
        <v>30286</v>
      </c>
      <c r="B343" s="1" t="str">
        <f t="shared" si="5"/>
        <v>1982M12</v>
      </c>
      <c r="C343">
        <v>8.9499999999999993</v>
      </c>
    </row>
    <row r="344" spans="1:3" x14ac:dyDescent="0.25">
      <c r="A344" s="1">
        <v>30317</v>
      </c>
      <c r="B344" s="1" t="str">
        <f t="shared" si="5"/>
        <v>1983M1</v>
      </c>
      <c r="C344">
        <v>8.68</v>
      </c>
    </row>
    <row r="345" spans="1:3" x14ac:dyDescent="0.25">
      <c r="A345" s="1">
        <v>30348</v>
      </c>
      <c r="B345" s="1" t="str">
        <f t="shared" si="5"/>
        <v>1983M2</v>
      </c>
      <c r="C345">
        <v>8.51</v>
      </c>
    </row>
    <row r="346" spans="1:3" x14ac:dyDescent="0.25">
      <c r="A346" s="1">
        <v>30376</v>
      </c>
      <c r="B346" s="1" t="str">
        <f t="shared" si="5"/>
        <v>1983M3</v>
      </c>
      <c r="C346">
        <v>8.77</v>
      </c>
    </row>
    <row r="347" spans="1:3" x14ac:dyDescent="0.25">
      <c r="A347" s="1">
        <v>30407</v>
      </c>
      <c r="B347" s="1" t="str">
        <f t="shared" si="5"/>
        <v>1983M4</v>
      </c>
      <c r="C347">
        <v>8.8000000000000007</v>
      </c>
    </row>
    <row r="348" spans="1:3" x14ac:dyDescent="0.25">
      <c r="A348" s="1">
        <v>30437</v>
      </c>
      <c r="B348" s="1" t="str">
        <f t="shared" si="5"/>
        <v>1983M5</v>
      </c>
      <c r="C348">
        <v>8.6300000000000008</v>
      </c>
    </row>
    <row r="349" spans="1:3" x14ac:dyDescent="0.25">
      <c r="A349" s="1">
        <v>30468</v>
      </c>
      <c r="B349" s="1" t="str">
        <f t="shared" si="5"/>
        <v>1983M6</v>
      </c>
      <c r="C349">
        <v>8.98</v>
      </c>
    </row>
    <row r="350" spans="1:3" x14ac:dyDescent="0.25">
      <c r="A350" s="1">
        <v>30498</v>
      </c>
      <c r="B350" s="1" t="str">
        <f t="shared" si="5"/>
        <v>1983M7</v>
      </c>
      <c r="C350">
        <v>9.3699999999999992</v>
      </c>
    </row>
    <row r="351" spans="1:3" x14ac:dyDescent="0.25">
      <c r="A351" s="1">
        <v>30529</v>
      </c>
      <c r="B351" s="1" t="str">
        <f t="shared" si="5"/>
        <v>1983M8</v>
      </c>
      <c r="C351">
        <v>9.56</v>
      </c>
    </row>
    <row r="352" spans="1:3" x14ac:dyDescent="0.25">
      <c r="A352" s="1">
        <v>30560</v>
      </c>
      <c r="B352" s="1" t="str">
        <f t="shared" si="5"/>
        <v>1983M9</v>
      </c>
      <c r="C352">
        <v>9.4499999999999993</v>
      </c>
    </row>
    <row r="353" spans="1:3" x14ac:dyDescent="0.25">
      <c r="A353" s="1">
        <v>30590</v>
      </c>
      <c r="B353" s="1" t="str">
        <f t="shared" si="5"/>
        <v>1983M10</v>
      </c>
      <c r="C353">
        <v>9.48</v>
      </c>
    </row>
    <row r="354" spans="1:3" x14ac:dyDescent="0.25">
      <c r="A354" s="1">
        <v>30621</v>
      </c>
      <c r="B354" s="1" t="str">
        <f t="shared" si="5"/>
        <v>1983M11</v>
      </c>
      <c r="C354">
        <v>9.34</v>
      </c>
    </row>
    <row r="355" spans="1:3" x14ac:dyDescent="0.25">
      <c r="A355" s="1">
        <v>30651</v>
      </c>
      <c r="B355" s="1" t="str">
        <f t="shared" si="5"/>
        <v>1983M12</v>
      </c>
      <c r="C355">
        <v>9.4700000000000006</v>
      </c>
    </row>
    <row r="356" spans="1:3" x14ac:dyDescent="0.25">
      <c r="A356" s="1">
        <v>30682</v>
      </c>
      <c r="B356" s="1" t="str">
        <f t="shared" si="5"/>
        <v>1984M1</v>
      </c>
      <c r="C356">
        <v>9.56</v>
      </c>
    </row>
    <row r="357" spans="1:3" x14ac:dyDescent="0.25">
      <c r="A357" s="1">
        <v>30713</v>
      </c>
      <c r="B357" s="1" t="str">
        <f t="shared" si="5"/>
        <v>1984M2</v>
      </c>
      <c r="C357">
        <v>9.59</v>
      </c>
    </row>
    <row r="358" spans="1:3" x14ac:dyDescent="0.25">
      <c r="A358" s="1">
        <v>30742</v>
      </c>
      <c r="B358" s="1" t="str">
        <f t="shared" si="5"/>
        <v>1984M3</v>
      </c>
      <c r="C358">
        <v>9.91</v>
      </c>
    </row>
    <row r="359" spans="1:3" x14ac:dyDescent="0.25">
      <c r="A359" s="1">
        <v>30773</v>
      </c>
      <c r="B359" s="1" t="str">
        <f t="shared" si="5"/>
        <v>1984M4</v>
      </c>
      <c r="C359">
        <v>10.29</v>
      </c>
    </row>
    <row r="360" spans="1:3" x14ac:dyDescent="0.25">
      <c r="A360" s="1">
        <v>30803</v>
      </c>
      <c r="B360" s="1" t="str">
        <f t="shared" si="5"/>
        <v>1984M5</v>
      </c>
      <c r="C360">
        <v>10.32</v>
      </c>
    </row>
    <row r="361" spans="1:3" x14ac:dyDescent="0.25">
      <c r="A361" s="1">
        <v>30834</v>
      </c>
      <c r="B361" s="1" t="str">
        <f t="shared" si="5"/>
        <v>1984M6</v>
      </c>
      <c r="C361">
        <v>11.06</v>
      </c>
    </row>
    <row r="362" spans="1:3" x14ac:dyDescent="0.25">
      <c r="A362" s="1">
        <v>30864</v>
      </c>
      <c r="B362" s="1" t="str">
        <f t="shared" si="5"/>
        <v>1984M7</v>
      </c>
      <c r="C362">
        <v>11.23</v>
      </c>
    </row>
    <row r="363" spans="1:3" x14ac:dyDescent="0.25">
      <c r="A363" s="1">
        <v>30895</v>
      </c>
      <c r="B363" s="1" t="str">
        <f t="shared" si="5"/>
        <v>1984M8</v>
      </c>
      <c r="C363">
        <v>11.64</v>
      </c>
    </row>
    <row r="364" spans="1:3" x14ac:dyDescent="0.25">
      <c r="A364" s="1">
        <v>30926</v>
      </c>
      <c r="B364" s="1" t="str">
        <f t="shared" si="5"/>
        <v>1984M9</v>
      </c>
      <c r="C364">
        <v>11.3</v>
      </c>
    </row>
    <row r="365" spans="1:3" x14ac:dyDescent="0.25">
      <c r="A365" s="1">
        <v>30956</v>
      </c>
      <c r="B365" s="1" t="str">
        <f t="shared" si="5"/>
        <v>1984M10</v>
      </c>
      <c r="C365">
        <v>9.99</v>
      </c>
    </row>
    <row r="366" spans="1:3" x14ac:dyDescent="0.25">
      <c r="A366" s="1">
        <v>30987</v>
      </c>
      <c r="B366" s="1" t="str">
        <f t="shared" si="5"/>
        <v>1984M11</v>
      </c>
      <c r="C366">
        <v>9.43</v>
      </c>
    </row>
    <row r="367" spans="1:3" x14ac:dyDescent="0.25">
      <c r="A367" s="1">
        <v>31017</v>
      </c>
      <c r="B367" s="1" t="str">
        <f t="shared" si="5"/>
        <v>1984M12</v>
      </c>
      <c r="C367">
        <v>8.3800000000000008</v>
      </c>
    </row>
    <row r="368" spans="1:3" x14ac:dyDescent="0.25">
      <c r="A368" s="1">
        <v>31048</v>
      </c>
      <c r="B368" s="1" t="str">
        <f t="shared" si="5"/>
        <v>1985M1</v>
      </c>
      <c r="C368">
        <v>8.35</v>
      </c>
    </row>
    <row r="369" spans="1:3" x14ac:dyDescent="0.25">
      <c r="A369" s="1">
        <v>31079</v>
      </c>
      <c r="B369" s="1" t="str">
        <f t="shared" si="5"/>
        <v>1985M2</v>
      </c>
      <c r="C369">
        <v>8.5</v>
      </c>
    </row>
    <row r="370" spans="1:3" x14ac:dyDescent="0.25">
      <c r="A370" s="1">
        <v>31107</v>
      </c>
      <c r="B370" s="1" t="str">
        <f t="shared" si="5"/>
        <v>1985M3</v>
      </c>
      <c r="C370">
        <v>8.58</v>
      </c>
    </row>
    <row r="371" spans="1:3" x14ac:dyDescent="0.25">
      <c r="A371" s="1">
        <v>31138</v>
      </c>
      <c r="B371" s="1" t="str">
        <f t="shared" si="5"/>
        <v>1985M4</v>
      </c>
      <c r="C371">
        <v>8.27</v>
      </c>
    </row>
    <row r="372" spans="1:3" x14ac:dyDescent="0.25">
      <c r="A372" s="1">
        <v>31168</v>
      </c>
      <c r="B372" s="1" t="str">
        <f t="shared" si="5"/>
        <v>1985M5</v>
      </c>
      <c r="C372">
        <v>7.97</v>
      </c>
    </row>
    <row r="373" spans="1:3" x14ac:dyDescent="0.25">
      <c r="A373" s="1">
        <v>31199</v>
      </c>
      <c r="B373" s="1" t="str">
        <f t="shared" si="5"/>
        <v>1985M6</v>
      </c>
      <c r="C373">
        <v>7.53</v>
      </c>
    </row>
    <row r="374" spans="1:3" x14ac:dyDescent="0.25">
      <c r="A374" s="1">
        <v>31229</v>
      </c>
      <c r="B374" s="1" t="str">
        <f t="shared" si="5"/>
        <v>1985M7</v>
      </c>
      <c r="C374">
        <v>7.88</v>
      </c>
    </row>
    <row r="375" spans="1:3" x14ac:dyDescent="0.25">
      <c r="A375" s="1">
        <v>31260</v>
      </c>
      <c r="B375" s="1" t="str">
        <f t="shared" si="5"/>
        <v>1985M8</v>
      </c>
      <c r="C375">
        <v>7.9</v>
      </c>
    </row>
    <row r="376" spans="1:3" x14ac:dyDescent="0.25">
      <c r="A376" s="1">
        <v>31291</v>
      </c>
      <c r="B376" s="1" t="str">
        <f t="shared" si="5"/>
        <v>1985M9</v>
      </c>
      <c r="C376">
        <v>7.92</v>
      </c>
    </row>
    <row r="377" spans="1:3" x14ac:dyDescent="0.25">
      <c r="A377" s="1">
        <v>31321</v>
      </c>
      <c r="B377" s="1" t="str">
        <f t="shared" si="5"/>
        <v>1985M10</v>
      </c>
      <c r="C377">
        <v>7.99</v>
      </c>
    </row>
    <row r="378" spans="1:3" x14ac:dyDescent="0.25">
      <c r="A378" s="1">
        <v>31352</v>
      </c>
      <c r="B378" s="1" t="str">
        <f t="shared" si="5"/>
        <v>1985M11</v>
      </c>
      <c r="C378">
        <v>8.0500000000000007</v>
      </c>
    </row>
    <row r="379" spans="1:3" x14ac:dyDescent="0.25">
      <c r="A379" s="1">
        <v>31382</v>
      </c>
      <c r="B379" s="1" t="str">
        <f t="shared" si="5"/>
        <v>1985M12</v>
      </c>
      <c r="C379">
        <v>8.27</v>
      </c>
    </row>
    <row r="380" spans="1:3" x14ac:dyDescent="0.25">
      <c r="A380" s="1">
        <v>31413</v>
      </c>
      <c r="B380" s="1" t="str">
        <f t="shared" si="5"/>
        <v>1986M1</v>
      </c>
      <c r="C380">
        <v>8.14</v>
      </c>
    </row>
    <row r="381" spans="1:3" x14ac:dyDescent="0.25">
      <c r="A381" s="1">
        <v>31444</v>
      </c>
      <c r="B381" s="1" t="str">
        <f t="shared" si="5"/>
        <v>1986M2</v>
      </c>
      <c r="C381">
        <v>7.86</v>
      </c>
    </row>
    <row r="382" spans="1:3" x14ac:dyDescent="0.25">
      <c r="A382" s="1">
        <v>31472</v>
      </c>
      <c r="B382" s="1" t="str">
        <f t="shared" si="5"/>
        <v>1986M3</v>
      </c>
      <c r="C382">
        <v>7.48</v>
      </c>
    </row>
    <row r="383" spans="1:3" x14ac:dyDescent="0.25">
      <c r="A383" s="1">
        <v>31503</v>
      </c>
      <c r="B383" s="1" t="str">
        <f t="shared" si="5"/>
        <v>1986M4</v>
      </c>
      <c r="C383">
        <v>6.99</v>
      </c>
    </row>
    <row r="384" spans="1:3" x14ac:dyDescent="0.25">
      <c r="A384" s="1">
        <v>31533</v>
      </c>
      <c r="B384" s="1" t="str">
        <f t="shared" si="5"/>
        <v>1986M5</v>
      </c>
      <c r="C384">
        <v>6.85</v>
      </c>
    </row>
    <row r="385" spans="1:3" x14ac:dyDescent="0.25">
      <c r="A385" s="1">
        <v>31564</v>
      </c>
      <c r="B385" s="1" t="str">
        <f t="shared" si="5"/>
        <v>1986M6</v>
      </c>
      <c r="C385">
        <v>6.92</v>
      </c>
    </row>
    <row r="386" spans="1:3" x14ac:dyDescent="0.25">
      <c r="A386" s="1">
        <v>31594</v>
      </c>
      <c r="B386" s="1" t="str">
        <f t="shared" si="5"/>
        <v>1986M7</v>
      </c>
      <c r="C386">
        <v>6.56</v>
      </c>
    </row>
    <row r="387" spans="1:3" x14ac:dyDescent="0.25">
      <c r="A387" s="1">
        <v>31625</v>
      </c>
      <c r="B387" s="1" t="str">
        <f t="shared" ref="B387:B450" si="6">YEAR(A387)&amp;"M"&amp;MONTH(A387)</f>
        <v>1986M8</v>
      </c>
      <c r="C387">
        <v>6.17</v>
      </c>
    </row>
    <row r="388" spans="1:3" x14ac:dyDescent="0.25">
      <c r="A388" s="1">
        <v>31656</v>
      </c>
      <c r="B388" s="1" t="str">
        <f t="shared" si="6"/>
        <v>1986M9</v>
      </c>
      <c r="C388">
        <v>5.89</v>
      </c>
    </row>
    <row r="389" spans="1:3" x14ac:dyDescent="0.25">
      <c r="A389" s="1">
        <v>31686</v>
      </c>
      <c r="B389" s="1" t="str">
        <f t="shared" si="6"/>
        <v>1986M10</v>
      </c>
      <c r="C389">
        <v>5.85</v>
      </c>
    </row>
    <row r="390" spans="1:3" x14ac:dyDescent="0.25">
      <c r="A390" s="1">
        <v>31717</v>
      </c>
      <c r="B390" s="1" t="str">
        <f t="shared" si="6"/>
        <v>1986M11</v>
      </c>
      <c r="C390">
        <v>6.04</v>
      </c>
    </row>
    <row r="391" spans="1:3" x14ac:dyDescent="0.25">
      <c r="A391" s="1">
        <v>31747</v>
      </c>
      <c r="B391" s="1" t="str">
        <f t="shared" si="6"/>
        <v>1986M12</v>
      </c>
      <c r="C391">
        <v>6.91</v>
      </c>
    </row>
    <row r="392" spans="1:3" x14ac:dyDescent="0.25">
      <c r="A392" s="1">
        <v>31778</v>
      </c>
      <c r="B392" s="1" t="str">
        <f t="shared" si="6"/>
        <v>1987M1</v>
      </c>
      <c r="C392">
        <v>6.43</v>
      </c>
    </row>
    <row r="393" spans="1:3" x14ac:dyDescent="0.25">
      <c r="A393" s="1">
        <v>31809</v>
      </c>
      <c r="B393" s="1" t="str">
        <f t="shared" si="6"/>
        <v>1987M2</v>
      </c>
      <c r="C393">
        <v>6.1</v>
      </c>
    </row>
    <row r="394" spans="1:3" x14ac:dyDescent="0.25">
      <c r="A394" s="1">
        <v>31837</v>
      </c>
      <c r="B394" s="1" t="str">
        <f t="shared" si="6"/>
        <v>1987M3</v>
      </c>
      <c r="C394">
        <v>6.13</v>
      </c>
    </row>
    <row r="395" spans="1:3" x14ac:dyDescent="0.25">
      <c r="A395" s="1">
        <v>31868</v>
      </c>
      <c r="B395" s="1" t="str">
        <f t="shared" si="6"/>
        <v>1987M4</v>
      </c>
      <c r="C395">
        <v>6.37</v>
      </c>
    </row>
    <row r="396" spans="1:3" x14ac:dyDescent="0.25">
      <c r="A396" s="1">
        <v>31898</v>
      </c>
      <c r="B396" s="1" t="str">
        <f t="shared" si="6"/>
        <v>1987M5</v>
      </c>
      <c r="C396">
        <v>6.85</v>
      </c>
    </row>
    <row r="397" spans="1:3" x14ac:dyDescent="0.25">
      <c r="A397" s="1">
        <v>31929</v>
      </c>
      <c r="B397" s="1" t="str">
        <f t="shared" si="6"/>
        <v>1987M6</v>
      </c>
      <c r="C397">
        <v>6.73</v>
      </c>
    </row>
    <row r="398" spans="1:3" x14ac:dyDescent="0.25">
      <c r="A398" s="1">
        <v>31959</v>
      </c>
      <c r="B398" s="1" t="str">
        <f t="shared" si="6"/>
        <v>1987M7</v>
      </c>
      <c r="C398">
        <v>6.58</v>
      </c>
    </row>
    <row r="399" spans="1:3" x14ac:dyDescent="0.25">
      <c r="A399" s="1">
        <v>31990</v>
      </c>
      <c r="B399" s="1" t="str">
        <f t="shared" si="6"/>
        <v>1987M8</v>
      </c>
      <c r="C399">
        <v>6.73</v>
      </c>
    </row>
    <row r="400" spans="1:3" x14ac:dyDescent="0.25">
      <c r="A400" s="1">
        <v>32021</v>
      </c>
      <c r="B400" s="1" t="str">
        <f t="shared" si="6"/>
        <v>1987M9</v>
      </c>
      <c r="C400">
        <v>7.22</v>
      </c>
    </row>
    <row r="401" spans="1:3" x14ac:dyDescent="0.25">
      <c r="A401" s="1">
        <v>32051</v>
      </c>
      <c r="B401" s="1" t="str">
        <f t="shared" si="6"/>
        <v>1987M10</v>
      </c>
      <c r="C401">
        <v>7.29</v>
      </c>
    </row>
    <row r="402" spans="1:3" x14ac:dyDescent="0.25">
      <c r="A402" s="1">
        <v>32082</v>
      </c>
      <c r="B402" s="1" t="str">
        <f t="shared" si="6"/>
        <v>1987M11</v>
      </c>
      <c r="C402">
        <v>6.69</v>
      </c>
    </row>
    <row r="403" spans="1:3" x14ac:dyDescent="0.25">
      <c r="A403" s="1">
        <v>32112</v>
      </c>
      <c r="B403" s="1" t="str">
        <f t="shared" si="6"/>
        <v>1987M12</v>
      </c>
      <c r="C403">
        <v>6.77</v>
      </c>
    </row>
    <row r="404" spans="1:3" x14ac:dyDescent="0.25">
      <c r="A404" s="1">
        <v>32143</v>
      </c>
      <c r="B404" s="1" t="str">
        <f t="shared" si="6"/>
        <v>1988M1</v>
      </c>
      <c r="C404">
        <v>6.83</v>
      </c>
    </row>
    <row r="405" spans="1:3" x14ac:dyDescent="0.25">
      <c r="A405" s="1">
        <v>32174</v>
      </c>
      <c r="B405" s="1" t="str">
        <f t="shared" si="6"/>
        <v>1988M2</v>
      </c>
      <c r="C405">
        <v>6.58</v>
      </c>
    </row>
    <row r="406" spans="1:3" x14ac:dyDescent="0.25">
      <c r="A406" s="1">
        <v>32203</v>
      </c>
      <c r="B406" s="1" t="str">
        <f t="shared" si="6"/>
        <v>1988M3</v>
      </c>
      <c r="C406">
        <v>6.58</v>
      </c>
    </row>
    <row r="407" spans="1:3" x14ac:dyDescent="0.25">
      <c r="A407" s="1">
        <v>32234</v>
      </c>
      <c r="B407" s="1" t="str">
        <f t="shared" si="6"/>
        <v>1988M4</v>
      </c>
      <c r="C407">
        <v>6.87</v>
      </c>
    </row>
    <row r="408" spans="1:3" x14ac:dyDescent="0.25">
      <c r="A408" s="1">
        <v>32264</v>
      </c>
      <c r="B408" s="1" t="str">
        <f t="shared" si="6"/>
        <v>1988M5</v>
      </c>
      <c r="C408">
        <v>7.09</v>
      </c>
    </row>
    <row r="409" spans="1:3" x14ac:dyDescent="0.25">
      <c r="A409" s="1">
        <v>32295</v>
      </c>
      <c r="B409" s="1" t="str">
        <f t="shared" si="6"/>
        <v>1988M6</v>
      </c>
      <c r="C409">
        <v>7.51</v>
      </c>
    </row>
    <row r="410" spans="1:3" x14ac:dyDescent="0.25">
      <c r="A410" s="1">
        <v>32325</v>
      </c>
      <c r="B410" s="1" t="str">
        <f t="shared" si="6"/>
        <v>1988M7</v>
      </c>
      <c r="C410">
        <v>7.75</v>
      </c>
    </row>
    <row r="411" spans="1:3" x14ac:dyDescent="0.25">
      <c r="A411" s="1">
        <v>32356</v>
      </c>
      <c r="B411" s="1" t="str">
        <f t="shared" si="6"/>
        <v>1988M8</v>
      </c>
      <c r="C411">
        <v>8.01</v>
      </c>
    </row>
    <row r="412" spans="1:3" x14ac:dyDescent="0.25">
      <c r="A412" s="1">
        <v>32387</v>
      </c>
      <c r="B412" s="1" t="str">
        <f t="shared" si="6"/>
        <v>1988M9</v>
      </c>
      <c r="C412">
        <v>8.19</v>
      </c>
    </row>
    <row r="413" spans="1:3" x14ac:dyDescent="0.25">
      <c r="A413" s="1">
        <v>32417</v>
      </c>
      <c r="B413" s="1" t="str">
        <f t="shared" si="6"/>
        <v>1988M10</v>
      </c>
      <c r="C413">
        <v>8.3000000000000007</v>
      </c>
    </row>
    <row r="414" spans="1:3" x14ac:dyDescent="0.25">
      <c r="A414" s="1">
        <v>32448</v>
      </c>
      <c r="B414" s="1" t="str">
        <f t="shared" si="6"/>
        <v>1988M11</v>
      </c>
      <c r="C414">
        <v>8.35</v>
      </c>
    </row>
    <row r="415" spans="1:3" x14ac:dyDescent="0.25">
      <c r="A415" s="1">
        <v>32478</v>
      </c>
      <c r="B415" s="1" t="str">
        <f t="shared" si="6"/>
        <v>1988M12</v>
      </c>
      <c r="C415">
        <v>8.76</v>
      </c>
    </row>
    <row r="416" spans="1:3" x14ac:dyDescent="0.25">
      <c r="A416" s="1">
        <v>32509</v>
      </c>
      <c r="B416" s="1" t="str">
        <f t="shared" si="6"/>
        <v>1989M1</v>
      </c>
      <c r="C416">
        <v>9.1199999999999992</v>
      </c>
    </row>
    <row r="417" spans="1:3" x14ac:dyDescent="0.25">
      <c r="A417" s="1">
        <v>32540</v>
      </c>
      <c r="B417" s="1" t="str">
        <f t="shared" si="6"/>
        <v>1989M2</v>
      </c>
      <c r="C417">
        <v>9.36</v>
      </c>
    </row>
    <row r="418" spans="1:3" x14ac:dyDescent="0.25">
      <c r="A418" s="1">
        <v>32568</v>
      </c>
      <c r="B418" s="1" t="str">
        <f t="shared" si="6"/>
        <v>1989M3</v>
      </c>
      <c r="C418">
        <v>9.85</v>
      </c>
    </row>
    <row r="419" spans="1:3" x14ac:dyDescent="0.25">
      <c r="A419" s="1">
        <v>32599</v>
      </c>
      <c r="B419" s="1" t="str">
        <f t="shared" si="6"/>
        <v>1989M4</v>
      </c>
      <c r="C419">
        <v>9.84</v>
      </c>
    </row>
    <row r="420" spans="1:3" x14ac:dyDescent="0.25">
      <c r="A420" s="1">
        <v>32629</v>
      </c>
      <c r="B420" s="1" t="str">
        <f t="shared" si="6"/>
        <v>1989M5</v>
      </c>
      <c r="C420">
        <v>9.81</v>
      </c>
    </row>
    <row r="421" spans="1:3" x14ac:dyDescent="0.25">
      <c r="A421" s="1">
        <v>32660</v>
      </c>
      <c r="B421" s="1" t="str">
        <f t="shared" si="6"/>
        <v>1989M6</v>
      </c>
      <c r="C421">
        <v>9.5299999999999994</v>
      </c>
    </row>
    <row r="422" spans="1:3" x14ac:dyDescent="0.25">
      <c r="A422" s="1">
        <v>32690</v>
      </c>
      <c r="B422" s="1" t="str">
        <f t="shared" si="6"/>
        <v>1989M7</v>
      </c>
      <c r="C422">
        <v>9.24</v>
      </c>
    </row>
    <row r="423" spans="1:3" x14ac:dyDescent="0.25">
      <c r="A423" s="1">
        <v>32721</v>
      </c>
      <c r="B423" s="1" t="str">
        <f t="shared" si="6"/>
        <v>1989M8</v>
      </c>
      <c r="C423">
        <v>8.99</v>
      </c>
    </row>
    <row r="424" spans="1:3" x14ac:dyDescent="0.25">
      <c r="A424" s="1">
        <v>32752</v>
      </c>
      <c r="B424" s="1" t="str">
        <f t="shared" si="6"/>
        <v>1989M9</v>
      </c>
      <c r="C424">
        <v>9.02</v>
      </c>
    </row>
    <row r="425" spans="1:3" x14ac:dyDescent="0.25">
      <c r="A425" s="1">
        <v>32782</v>
      </c>
      <c r="B425" s="1" t="str">
        <f t="shared" si="6"/>
        <v>1989M10</v>
      </c>
      <c r="C425">
        <v>8.84</v>
      </c>
    </row>
    <row r="426" spans="1:3" x14ac:dyDescent="0.25">
      <c r="A426" s="1">
        <v>32813</v>
      </c>
      <c r="B426" s="1" t="str">
        <f t="shared" si="6"/>
        <v>1989M11</v>
      </c>
      <c r="C426">
        <v>8.5500000000000007</v>
      </c>
    </row>
    <row r="427" spans="1:3" x14ac:dyDescent="0.25">
      <c r="A427" s="1">
        <v>32843</v>
      </c>
      <c r="B427" s="1" t="str">
        <f t="shared" si="6"/>
        <v>1989M12</v>
      </c>
      <c r="C427">
        <v>8.4499999999999993</v>
      </c>
    </row>
    <row r="428" spans="1:3" x14ac:dyDescent="0.25">
      <c r="A428" s="1">
        <v>32874</v>
      </c>
      <c r="B428" s="1" t="str">
        <f t="shared" si="6"/>
        <v>1990M1</v>
      </c>
      <c r="C428">
        <v>8.23</v>
      </c>
    </row>
    <row r="429" spans="1:3" x14ac:dyDescent="0.25">
      <c r="A429" s="1">
        <v>32905</v>
      </c>
      <c r="B429" s="1" t="str">
        <f t="shared" si="6"/>
        <v>1990M2</v>
      </c>
      <c r="C429">
        <v>8.24</v>
      </c>
    </row>
    <row r="430" spans="1:3" x14ac:dyDescent="0.25">
      <c r="A430" s="1">
        <v>32933</v>
      </c>
      <c r="B430" s="1" t="str">
        <f t="shared" si="6"/>
        <v>1990M3</v>
      </c>
      <c r="C430">
        <v>8.2799999999999994</v>
      </c>
    </row>
    <row r="431" spans="1:3" x14ac:dyDescent="0.25">
      <c r="A431" s="1">
        <v>32964</v>
      </c>
      <c r="B431" s="1" t="str">
        <f t="shared" si="6"/>
        <v>1990M4</v>
      </c>
      <c r="C431">
        <v>8.26</v>
      </c>
    </row>
    <row r="432" spans="1:3" x14ac:dyDescent="0.25">
      <c r="A432" s="1">
        <v>32994</v>
      </c>
      <c r="B432" s="1" t="str">
        <f t="shared" si="6"/>
        <v>1990M5</v>
      </c>
      <c r="C432">
        <v>8.18</v>
      </c>
    </row>
    <row r="433" spans="1:3" x14ac:dyDescent="0.25">
      <c r="A433" s="1">
        <v>33025</v>
      </c>
      <c r="B433" s="1" t="str">
        <f t="shared" si="6"/>
        <v>1990M6</v>
      </c>
      <c r="C433">
        <v>8.2899999999999991</v>
      </c>
    </row>
    <row r="434" spans="1:3" x14ac:dyDescent="0.25">
      <c r="A434" s="1">
        <v>33055</v>
      </c>
      <c r="B434" s="1" t="str">
        <f t="shared" si="6"/>
        <v>1990M7</v>
      </c>
      <c r="C434">
        <v>8.15</v>
      </c>
    </row>
    <row r="435" spans="1:3" x14ac:dyDescent="0.25">
      <c r="A435" s="1">
        <v>33086</v>
      </c>
      <c r="B435" s="1" t="str">
        <f t="shared" si="6"/>
        <v>1990M8</v>
      </c>
      <c r="C435">
        <v>8.1300000000000008</v>
      </c>
    </row>
    <row r="436" spans="1:3" x14ac:dyDescent="0.25">
      <c r="A436" s="1">
        <v>33117</v>
      </c>
      <c r="B436" s="1" t="str">
        <f t="shared" si="6"/>
        <v>1990M9</v>
      </c>
      <c r="C436">
        <v>8.1999999999999993</v>
      </c>
    </row>
    <row r="437" spans="1:3" x14ac:dyDescent="0.25">
      <c r="A437" s="1">
        <v>33147</v>
      </c>
      <c r="B437" s="1" t="str">
        <f t="shared" si="6"/>
        <v>1990M10</v>
      </c>
      <c r="C437">
        <v>8.11</v>
      </c>
    </row>
    <row r="438" spans="1:3" x14ac:dyDescent="0.25">
      <c r="A438" s="1">
        <v>33178</v>
      </c>
      <c r="B438" s="1" t="str">
        <f t="shared" si="6"/>
        <v>1990M11</v>
      </c>
      <c r="C438">
        <v>7.81</v>
      </c>
    </row>
    <row r="439" spans="1:3" x14ac:dyDescent="0.25">
      <c r="A439" s="1">
        <v>33208</v>
      </c>
      <c r="B439" s="1" t="str">
        <f t="shared" si="6"/>
        <v>1990M12</v>
      </c>
      <c r="C439">
        <v>7.31</v>
      </c>
    </row>
    <row r="440" spans="1:3" x14ac:dyDescent="0.25">
      <c r="A440" s="1">
        <v>33239</v>
      </c>
      <c r="B440" s="1" t="str">
        <f t="shared" si="6"/>
        <v>1991M1</v>
      </c>
      <c r="C440">
        <v>6.91</v>
      </c>
    </row>
    <row r="441" spans="1:3" x14ac:dyDescent="0.25">
      <c r="A441" s="1">
        <v>33270</v>
      </c>
      <c r="B441" s="1" t="str">
        <f t="shared" si="6"/>
        <v>1991M2</v>
      </c>
      <c r="C441">
        <v>6.25</v>
      </c>
    </row>
    <row r="442" spans="1:3" x14ac:dyDescent="0.25">
      <c r="A442" s="1">
        <v>33298</v>
      </c>
      <c r="B442" s="1" t="str">
        <f t="shared" si="6"/>
        <v>1991M3</v>
      </c>
      <c r="C442">
        <v>6.12</v>
      </c>
    </row>
    <row r="443" spans="1:3" x14ac:dyDescent="0.25">
      <c r="A443" s="1">
        <v>33329</v>
      </c>
      <c r="B443" s="1" t="str">
        <f t="shared" si="6"/>
        <v>1991M4</v>
      </c>
      <c r="C443">
        <v>5.91</v>
      </c>
    </row>
    <row r="444" spans="1:3" x14ac:dyDescent="0.25">
      <c r="A444" s="1">
        <v>33359</v>
      </c>
      <c r="B444" s="1" t="str">
        <f t="shared" si="6"/>
        <v>1991M5</v>
      </c>
      <c r="C444">
        <v>5.78</v>
      </c>
    </row>
    <row r="445" spans="1:3" x14ac:dyDescent="0.25">
      <c r="A445" s="1">
        <v>33390</v>
      </c>
      <c r="B445" s="1" t="str">
        <f t="shared" si="6"/>
        <v>1991M6</v>
      </c>
      <c r="C445">
        <v>5.9</v>
      </c>
    </row>
    <row r="446" spans="1:3" x14ac:dyDescent="0.25">
      <c r="A446" s="1">
        <v>33420</v>
      </c>
      <c r="B446" s="1" t="str">
        <f t="shared" si="6"/>
        <v>1991M7</v>
      </c>
      <c r="C446">
        <v>5.82</v>
      </c>
    </row>
    <row r="447" spans="1:3" x14ac:dyDescent="0.25">
      <c r="A447" s="1">
        <v>33451</v>
      </c>
      <c r="B447" s="1" t="str">
        <f t="shared" si="6"/>
        <v>1991M8</v>
      </c>
      <c r="C447">
        <v>5.66</v>
      </c>
    </row>
    <row r="448" spans="1:3" x14ac:dyDescent="0.25">
      <c r="A448" s="1">
        <v>33482</v>
      </c>
      <c r="B448" s="1" t="str">
        <f t="shared" si="6"/>
        <v>1991M9</v>
      </c>
      <c r="C448">
        <v>5.45</v>
      </c>
    </row>
    <row r="449" spans="1:3" x14ac:dyDescent="0.25">
      <c r="A449" s="1">
        <v>33512</v>
      </c>
      <c r="B449" s="1" t="str">
        <f t="shared" si="6"/>
        <v>1991M10</v>
      </c>
      <c r="C449">
        <v>5.21</v>
      </c>
    </row>
    <row r="450" spans="1:3" x14ac:dyDescent="0.25">
      <c r="A450" s="1">
        <v>33543</v>
      </c>
      <c r="B450" s="1" t="str">
        <f t="shared" si="6"/>
        <v>1991M11</v>
      </c>
      <c r="C450">
        <v>4.8099999999999996</v>
      </c>
    </row>
    <row r="451" spans="1:3" x14ac:dyDescent="0.25">
      <c r="A451" s="1">
        <v>33573</v>
      </c>
      <c r="B451" s="1" t="str">
        <f t="shared" ref="B451:B514" si="7">YEAR(A451)&amp;"M"&amp;MONTH(A451)</f>
        <v>1991M12</v>
      </c>
      <c r="C451">
        <v>4.43</v>
      </c>
    </row>
    <row r="452" spans="1:3" x14ac:dyDescent="0.25">
      <c r="A452" s="1">
        <v>33604</v>
      </c>
      <c r="B452" s="1" t="str">
        <f t="shared" si="7"/>
        <v>1992M1</v>
      </c>
      <c r="C452">
        <v>4.03</v>
      </c>
    </row>
    <row r="453" spans="1:3" x14ac:dyDescent="0.25">
      <c r="A453" s="1">
        <v>33635</v>
      </c>
      <c r="B453" s="1" t="str">
        <f t="shared" si="7"/>
        <v>1992M2</v>
      </c>
      <c r="C453">
        <v>4.0599999999999996</v>
      </c>
    </row>
    <row r="454" spans="1:3" x14ac:dyDescent="0.25">
      <c r="A454" s="1">
        <v>33664</v>
      </c>
      <c r="B454" s="1" t="str">
        <f t="shared" si="7"/>
        <v>1992M3</v>
      </c>
      <c r="C454">
        <v>3.98</v>
      </c>
    </row>
    <row r="455" spans="1:3" x14ac:dyDescent="0.25">
      <c r="A455" s="1">
        <v>33695</v>
      </c>
      <c r="B455" s="1" t="str">
        <f t="shared" si="7"/>
        <v>1992M4</v>
      </c>
      <c r="C455">
        <v>3.73</v>
      </c>
    </row>
    <row r="456" spans="1:3" x14ac:dyDescent="0.25">
      <c r="A456" s="1">
        <v>33725</v>
      </c>
      <c r="B456" s="1" t="str">
        <f t="shared" si="7"/>
        <v>1992M5</v>
      </c>
      <c r="C456">
        <v>3.82</v>
      </c>
    </row>
    <row r="457" spans="1:3" x14ac:dyDescent="0.25">
      <c r="A457" s="1">
        <v>33756</v>
      </c>
      <c r="B457" s="1" t="str">
        <f t="shared" si="7"/>
        <v>1992M6</v>
      </c>
      <c r="C457">
        <v>3.76</v>
      </c>
    </row>
    <row r="458" spans="1:3" x14ac:dyDescent="0.25">
      <c r="A458" s="1">
        <v>33786</v>
      </c>
      <c r="B458" s="1" t="str">
        <f t="shared" si="7"/>
        <v>1992M7</v>
      </c>
      <c r="C458">
        <v>3.25</v>
      </c>
    </row>
    <row r="459" spans="1:3" x14ac:dyDescent="0.25">
      <c r="A459" s="1">
        <v>33817</v>
      </c>
      <c r="B459" s="1" t="str">
        <f t="shared" si="7"/>
        <v>1992M8</v>
      </c>
      <c r="C459">
        <v>3.3</v>
      </c>
    </row>
    <row r="460" spans="1:3" x14ac:dyDescent="0.25">
      <c r="A460" s="1">
        <v>33848</v>
      </c>
      <c r="B460" s="1" t="str">
        <f t="shared" si="7"/>
        <v>1992M9</v>
      </c>
      <c r="C460">
        <v>3.22</v>
      </c>
    </row>
    <row r="461" spans="1:3" x14ac:dyDescent="0.25">
      <c r="A461" s="1">
        <v>33878</v>
      </c>
      <c r="B461" s="1" t="str">
        <f t="shared" si="7"/>
        <v>1992M10</v>
      </c>
      <c r="C461">
        <v>3.1</v>
      </c>
    </row>
    <row r="462" spans="1:3" x14ac:dyDescent="0.25">
      <c r="A462" s="1">
        <v>33909</v>
      </c>
      <c r="B462" s="1" t="str">
        <f t="shared" si="7"/>
        <v>1992M11</v>
      </c>
      <c r="C462">
        <v>3.09</v>
      </c>
    </row>
    <row r="463" spans="1:3" x14ac:dyDescent="0.25">
      <c r="A463" s="1">
        <v>33939</v>
      </c>
      <c r="B463" s="1" t="str">
        <f t="shared" si="7"/>
        <v>1992M12</v>
      </c>
      <c r="C463">
        <v>2.92</v>
      </c>
    </row>
    <row r="464" spans="1:3" x14ac:dyDescent="0.25">
      <c r="A464" s="1">
        <v>33970</v>
      </c>
      <c r="B464" s="1" t="str">
        <f t="shared" si="7"/>
        <v>1993M1</v>
      </c>
      <c r="C464">
        <v>3.02</v>
      </c>
    </row>
    <row r="465" spans="1:3" x14ac:dyDescent="0.25">
      <c r="A465" s="1">
        <v>34001</v>
      </c>
      <c r="B465" s="1" t="str">
        <f t="shared" si="7"/>
        <v>1993M2</v>
      </c>
      <c r="C465">
        <v>3.03</v>
      </c>
    </row>
    <row r="466" spans="1:3" x14ac:dyDescent="0.25">
      <c r="A466" s="1">
        <v>34029</v>
      </c>
      <c r="B466" s="1" t="str">
        <f t="shared" si="7"/>
        <v>1993M3</v>
      </c>
      <c r="C466">
        <v>3.07</v>
      </c>
    </row>
    <row r="467" spans="1:3" x14ac:dyDescent="0.25">
      <c r="A467" s="1">
        <v>34060</v>
      </c>
      <c r="B467" s="1" t="str">
        <f t="shared" si="7"/>
        <v>1993M4</v>
      </c>
      <c r="C467">
        <v>2.96</v>
      </c>
    </row>
    <row r="468" spans="1:3" x14ac:dyDescent="0.25">
      <c r="A468" s="1">
        <v>34090</v>
      </c>
      <c r="B468" s="1" t="str">
        <f t="shared" si="7"/>
        <v>1993M5</v>
      </c>
      <c r="C468">
        <v>3</v>
      </c>
    </row>
    <row r="469" spans="1:3" x14ac:dyDescent="0.25">
      <c r="A469" s="1">
        <v>34121</v>
      </c>
      <c r="B469" s="1" t="str">
        <f t="shared" si="7"/>
        <v>1993M6</v>
      </c>
      <c r="C469">
        <v>3.04</v>
      </c>
    </row>
    <row r="470" spans="1:3" x14ac:dyDescent="0.25">
      <c r="A470" s="1">
        <v>34151</v>
      </c>
      <c r="B470" s="1" t="str">
        <f t="shared" si="7"/>
        <v>1993M7</v>
      </c>
      <c r="C470">
        <v>3.06</v>
      </c>
    </row>
    <row r="471" spans="1:3" x14ac:dyDescent="0.25">
      <c r="A471" s="1">
        <v>34182</v>
      </c>
      <c r="B471" s="1" t="str">
        <f t="shared" si="7"/>
        <v>1993M8</v>
      </c>
      <c r="C471">
        <v>3.03</v>
      </c>
    </row>
    <row r="472" spans="1:3" x14ac:dyDescent="0.25">
      <c r="A472" s="1">
        <v>34213</v>
      </c>
      <c r="B472" s="1" t="str">
        <f t="shared" si="7"/>
        <v>1993M9</v>
      </c>
      <c r="C472">
        <v>3.09</v>
      </c>
    </row>
    <row r="473" spans="1:3" x14ac:dyDescent="0.25">
      <c r="A473" s="1">
        <v>34243</v>
      </c>
      <c r="B473" s="1" t="str">
        <f t="shared" si="7"/>
        <v>1993M10</v>
      </c>
      <c r="C473">
        <v>2.99</v>
      </c>
    </row>
    <row r="474" spans="1:3" x14ac:dyDescent="0.25">
      <c r="A474" s="1">
        <v>34274</v>
      </c>
      <c r="B474" s="1" t="str">
        <f t="shared" si="7"/>
        <v>1993M11</v>
      </c>
      <c r="C474">
        <v>3.02</v>
      </c>
    </row>
    <row r="475" spans="1:3" x14ac:dyDescent="0.25">
      <c r="A475" s="1">
        <v>34304</v>
      </c>
      <c r="B475" s="1" t="str">
        <f t="shared" si="7"/>
        <v>1993M12</v>
      </c>
      <c r="C475">
        <v>2.96</v>
      </c>
    </row>
    <row r="476" spans="1:3" x14ac:dyDescent="0.25">
      <c r="A476" s="1">
        <v>34335</v>
      </c>
      <c r="B476" s="1" t="str">
        <f t="shared" si="7"/>
        <v>1994M1</v>
      </c>
      <c r="C476">
        <v>3.05</v>
      </c>
    </row>
    <row r="477" spans="1:3" x14ac:dyDescent="0.25">
      <c r="A477" s="1">
        <v>34366</v>
      </c>
      <c r="B477" s="1" t="str">
        <f t="shared" si="7"/>
        <v>1994M2</v>
      </c>
      <c r="C477">
        <v>3.25</v>
      </c>
    </row>
    <row r="478" spans="1:3" x14ac:dyDescent="0.25">
      <c r="A478" s="1">
        <v>34394</v>
      </c>
      <c r="B478" s="1" t="str">
        <f t="shared" si="7"/>
        <v>1994M3</v>
      </c>
      <c r="C478">
        <v>3.34</v>
      </c>
    </row>
    <row r="479" spans="1:3" x14ac:dyDescent="0.25">
      <c r="A479" s="1">
        <v>34425</v>
      </c>
      <c r="B479" s="1" t="str">
        <f t="shared" si="7"/>
        <v>1994M4</v>
      </c>
      <c r="C479">
        <v>3.56</v>
      </c>
    </row>
    <row r="480" spans="1:3" x14ac:dyDescent="0.25">
      <c r="A480" s="1">
        <v>34455</v>
      </c>
      <c r="B480" s="1" t="str">
        <f t="shared" si="7"/>
        <v>1994M5</v>
      </c>
      <c r="C480">
        <v>4.01</v>
      </c>
    </row>
    <row r="481" spans="1:3" x14ac:dyDescent="0.25">
      <c r="A481" s="1">
        <v>34486</v>
      </c>
      <c r="B481" s="1" t="str">
        <f t="shared" si="7"/>
        <v>1994M6</v>
      </c>
      <c r="C481">
        <v>4.25</v>
      </c>
    </row>
    <row r="482" spans="1:3" x14ac:dyDescent="0.25">
      <c r="A482" s="1">
        <v>34516</v>
      </c>
      <c r="B482" s="1" t="str">
        <f t="shared" si="7"/>
        <v>1994M7</v>
      </c>
      <c r="C482">
        <v>4.26</v>
      </c>
    </row>
    <row r="483" spans="1:3" x14ac:dyDescent="0.25">
      <c r="A483" s="1">
        <v>34547</v>
      </c>
      <c r="B483" s="1" t="str">
        <f t="shared" si="7"/>
        <v>1994M8</v>
      </c>
      <c r="C483">
        <v>4.47</v>
      </c>
    </row>
    <row r="484" spans="1:3" x14ac:dyDescent="0.25">
      <c r="A484" s="1">
        <v>34578</v>
      </c>
      <c r="B484" s="1" t="str">
        <f t="shared" si="7"/>
        <v>1994M9</v>
      </c>
      <c r="C484">
        <v>4.7300000000000004</v>
      </c>
    </row>
    <row r="485" spans="1:3" x14ac:dyDescent="0.25">
      <c r="A485" s="1">
        <v>34608</v>
      </c>
      <c r="B485" s="1" t="str">
        <f t="shared" si="7"/>
        <v>1994M10</v>
      </c>
      <c r="C485">
        <v>4.76</v>
      </c>
    </row>
    <row r="486" spans="1:3" x14ac:dyDescent="0.25">
      <c r="A486" s="1">
        <v>34639</v>
      </c>
      <c r="B486" s="1" t="str">
        <f t="shared" si="7"/>
        <v>1994M11</v>
      </c>
      <c r="C486">
        <v>5.29</v>
      </c>
    </row>
    <row r="487" spans="1:3" x14ac:dyDescent="0.25">
      <c r="A487" s="1">
        <v>34669</v>
      </c>
      <c r="B487" s="1" t="str">
        <f t="shared" si="7"/>
        <v>1994M12</v>
      </c>
      <c r="C487">
        <v>5.45</v>
      </c>
    </row>
    <row r="488" spans="1:3" x14ac:dyDescent="0.25">
      <c r="A488" s="1">
        <v>34700</v>
      </c>
      <c r="B488" s="1" t="str">
        <f t="shared" si="7"/>
        <v>1995M1</v>
      </c>
      <c r="C488">
        <v>5.53</v>
      </c>
    </row>
    <row r="489" spans="1:3" x14ac:dyDescent="0.25">
      <c r="A489" s="1">
        <v>34731</v>
      </c>
      <c r="B489" s="1" t="str">
        <f t="shared" si="7"/>
        <v>1995M2</v>
      </c>
      <c r="C489">
        <v>5.92</v>
      </c>
    </row>
    <row r="490" spans="1:3" x14ac:dyDescent="0.25">
      <c r="A490" s="1">
        <v>34759</v>
      </c>
      <c r="B490" s="1" t="str">
        <f t="shared" si="7"/>
        <v>1995M3</v>
      </c>
      <c r="C490">
        <v>5.98</v>
      </c>
    </row>
    <row r="491" spans="1:3" x14ac:dyDescent="0.25">
      <c r="A491" s="1">
        <v>34790</v>
      </c>
      <c r="B491" s="1" t="str">
        <f t="shared" si="7"/>
        <v>1995M4</v>
      </c>
      <c r="C491">
        <v>6.05</v>
      </c>
    </row>
    <row r="492" spans="1:3" x14ac:dyDescent="0.25">
      <c r="A492" s="1">
        <v>34820</v>
      </c>
      <c r="B492" s="1" t="str">
        <f t="shared" si="7"/>
        <v>1995M5</v>
      </c>
      <c r="C492">
        <v>6.01</v>
      </c>
    </row>
    <row r="493" spans="1:3" x14ac:dyDescent="0.25">
      <c r="A493" s="1">
        <v>34851</v>
      </c>
      <c r="B493" s="1" t="str">
        <f t="shared" si="7"/>
        <v>1995M6</v>
      </c>
      <c r="C493">
        <v>6</v>
      </c>
    </row>
    <row r="494" spans="1:3" x14ac:dyDescent="0.25">
      <c r="A494" s="1">
        <v>34881</v>
      </c>
      <c r="B494" s="1" t="str">
        <f t="shared" si="7"/>
        <v>1995M7</v>
      </c>
      <c r="C494">
        <v>5.85</v>
      </c>
    </row>
    <row r="495" spans="1:3" x14ac:dyDescent="0.25">
      <c r="A495" s="1">
        <v>34912</v>
      </c>
      <c r="B495" s="1" t="str">
        <f t="shared" si="7"/>
        <v>1995M8</v>
      </c>
      <c r="C495">
        <v>5.74</v>
      </c>
    </row>
    <row r="496" spans="1:3" x14ac:dyDescent="0.25">
      <c r="A496" s="1">
        <v>34943</v>
      </c>
      <c r="B496" s="1" t="str">
        <f t="shared" si="7"/>
        <v>1995M9</v>
      </c>
      <c r="C496">
        <v>5.8</v>
      </c>
    </row>
    <row r="497" spans="1:3" x14ac:dyDescent="0.25">
      <c r="A497" s="1">
        <v>34973</v>
      </c>
      <c r="B497" s="1" t="str">
        <f t="shared" si="7"/>
        <v>1995M10</v>
      </c>
      <c r="C497">
        <v>5.76</v>
      </c>
    </row>
    <row r="498" spans="1:3" x14ac:dyDescent="0.25">
      <c r="A498" s="1">
        <v>35004</v>
      </c>
      <c r="B498" s="1" t="str">
        <f t="shared" si="7"/>
        <v>1995M11</v>
      </c>
      <c r="C498">
        <v>5.8</v>
      </c>
    </row>
    <row r="499" spans="1:3" x14ac:dyDescent="0.25">
      <c r="A499" s="1">
        <v>35034</v>
      </c>
      <c r="B499" s="1" t="str">
        <f t="shared" si="7"/>
        <v>1995M12</v>
      </c>
      <c r="C499">
        <v>5.6</v>
      </c>
    </row>
    <row r="500" spans="1:3" x14ac:dyDescent="0.25">
      <c r="A500" s="1">
        <v>35065</v>
      </c>
      <c r="B500" s="1" t="str">
        <f t="shared" si="7"/>
        <v>1996M1</v>
      </c>
      <c r="C500">
        <v>5.56</v>
      </c>
    </row>
    <row r="501" spans="1:3" x14ac:dyDescent="0.25">
      <c r="A501" s="1">
        <v>35096</v>
      </c>
      <c r="B501" s="1" t="str">
        <f t="shared" si="7"/>
        <v>1996M2</v>
      </c>
      <c r="C501">
        <v>5.22</v>
      </c>
    </row>
    <row r="502" spans="1:3" x14ac:dyDescent="0.25">
      <c r="A502" s="1">
        <v>35125</v>
      </c>
      <c r="B502" s="1" t="str">
        <f t="shared" si="7"/>
        <v>1996M3</v>
      </c>
      <c r="C502">
        <v>5.31</v>
      </c>
    </row>
    <row r="503" spans="1:3" x14ac:dyDescent="0.25">
      <c r="A503" s="1">
        <v>35156</v>
      </c>
      <c r="B503" s="1" t="str">
        <f t="shared" si="7"/>
        <v>1996M4</v>
      </c>
      <c r="C503">
        <v>5.22</v>
      </c>
    </row>
    <row r="504" spans="1:3" x14ac:dyDescent="0.25">
      <c r="A504" s="1">
        <v>35186</v>
      </c>
      <c r="B504" s="1" t="str">
        <f t="shared" si="7"/>
        <v>1996M5</v>
      </c>
      <c r="C504">
        <v>5.24</v>
      </c>
    </row>
    <row r="505" spans="1:3" x14ac:dyDescent="0.25">
      <c r="A505" s="1">
        <v>35217</v>
      </c>
      <c r="B505" s="1" t="str">
        <f t="shared" si="7"/>
        <v>1996M6</v>
      </c>
      <c r="C505">
        <v>5.27</v>
      </c>
    </row>
    <row r="506" spans="1:3" x14ac:dyDescent="0.25">
      <c r="A506" s="1">
        <v>35247</v>
      </c>
      <c r="B506" s="1" t="str">
        <f t="shared" si="7"/>
        <v>1996M7</v>
      </c>
      <c r="C506">
        <v>5.4</v>
      </c>
    </row>
    <row r="507" spans="1:3" x14ac:dyDescent="0.25">
      <c r="A507" s="1">
        <v>35278</v>
      </c>
      <c r="B507" s="1" t="str">
        <f t="shared" si="7"/>
        <v>1996M8</v>
      </c>
      <c r="C507">
        <v>5.22</v>
      </c>
    </row>
    <row r="508" spans="1:3" x14ac:dyDescent="0.25">
      <c r="A508" s="1">
        <v>35309</v>
      </c>
      <c r="B508" s="1" t="str">
        <f t="shared" si="7"/>
        <v>1996M9</v>
      </c>
      <c r="C508">
        <v>5.3</v>
      </c>
    </row>
    <row r="509" spans="1:3" x14ac:dyDescent="0.25">
      <c r="A509" s="1">
        <v>35339</v>
      </c>
      <c r="B509" s="1" t="str">
        <f t="shared" si="7"/>
        <v>1996M10</v>
      </c>
      <c r="C509">
        <v>5.24</v>
      </c>
    </row>
    <row r="510" spans="1:3" x14ac:dyDescent="0.25">
      <c r="A510" s="1">
        <v>35370</v>
      </c>
      <c r="B510" s="1" t="str">
        <f t="shared" si="7"/>
        <v>1996M11</v>
      </c>
      <c r="C510">
        <v>5.31</v>
      </c>
    </row>
    <row r="511" spans="1:3" x14ac:dyDescent="0.25">
      <c r="A511" s="1">
        <v>35400</v>
      </c>
      <c r="B511" s="1" t="str">
        <f t="shared" si="7"/>
        <v>1996M12</v>
      </c>
      <c r="C511">
        <v>5.29</v>
      </c>
    </row>
    <row r="512" spans="1:3" x14ac:dyDescent="0.25">
      <c r="A512" s="1">
        <v>35431</v>
      </c>
      <c r="B512" s="1" t="str">
        <f t="shared" si="7"/>
        <v>1997M1</v>
      </c>
      <c r="C512">
        <v>5.25</v>
      </c>
    </row>
    <row r="513" spans="1:3" x14ac:dyDescent="0.25">
      <c r="A513" s="1">
        <v>35462</v>
      </c>
      <c r="B513" s="1" t="str">
        <f t="shared" si="7"/>
        <v>1997M2</v>
      </c>
      <c r="C513">
        <v>5.19</v>
      </c>
    </row>
    <row r="514" spans="1:3" x14ac:dyDescent="0.25">
      <c r="A514" s="1">
        <v>35490</v>
      </c>
      <c r="B514" s="1" t="str">
        <f t="shared" si="7"/>
        <v>1997M3</v>
      </c>
      <c r="C514">
        <v>5.39</v>
      </c>
    </row>
    <row r="515" spans="1:3" x14ac:dyDescent="0.25">
      <c r="A515" s="1">
        <v>35521</v>
      </c>
      <c r="B515" s="1" t="str">
        <f t="shared" ref="B515:B578" si="8">YEAR(A515)&amp;"M"&amp;MONTH(A515)</f>
        <v>1997M4</v>
      </c>
      <c r="C515">
        <v>5.51</v>
      </c>
    </row>
    <row r="516" spans="1:3" x14ac:dyDescent="0.25">
      <c r="A516" s="1">
        <v>35551</v>
      </c>
      <c r="B516" s="1" t="str">
        <f t="shared" si="8"/>
        <v>1997M5</v>
      </c>
      <c r="C516">
        <v>5.5</v>
      </c>
    </row>
    <row r="517" spans="1:3" x14ac:dyDescent="0.25">
      <c r="A517" s="1">
        <v>35582</v>
      </c>
      <c r="B517" s="1" t="str">
        <f t="shared" si="8"/>
        <v>1997M6</v>
      </c>
      <c r="C517">
        <v>5.56</v>
      </c>
    </row>
    <row r="518" spans="1:3" x14ac:dyDescent="0.25">
      <c r="A518" s="1">
        <v>35612</v>
      </c>
      <c r="B518" s="1" t="str">
        <f t="shared" si="8"/>
        <v>1997M7</v>
      </c>
      <c r="C518">
        <v>5.52</v>
      </c>
    </row>
    <row r="519" spans="1:3" x14ac:dyDescent="0.25">
      <c r="A519" s="1">
        <v>35643</v>
      </c>
      <c r="B519" s="1" t="str">
        <f t="shared" si="8"/>
        <v>1997M8</v>
      </c>
      <c r="C519">
        <v>5.54</v>
      </c>
    </row>
    <row r="520" spans="1:3" x14ac:dyDescent="0.25">
      <c r="A520" s="1">
        <v>35674</v>
      </c>
      <c r="B520" s="1" t="str">
        <f t="shared" si="8"/>
        <v>1997M9</v>
      </c>
      <c r="C520">
        <v>5.54</v>
      </c>
    </row>
    <row r="521" spans="1:3" x14ac:dyDescent="0.25">
      <c r="A521" s="1">
        <v>35704</v>
      </c>
      <c r="B521" s="1" t="str">
        <f t="shared" si="8"/>
        <v>1997M10</v>
      </c>
      <c r="C521">
        <v>5.5</v>
      </c>
    </row>
    <row r="522" spans="1:3" x14ac:dyDescent="0.25">
      <c r="A522" s="1">
        <v>35735</v>
      </c>
      <c r="B522" s="1" t="str">
        <f t="shared" si="8"/>
        <v>1997M11</v>
      </c>
      <c r="C522">
        <v>5.52</v>
      </c>
    </row>
    <row r="523" spans="1:3" x14ac:dyDescent="0.25">
      <c r="A523" s="1">
        <v>35765</v>
      </c>
      <c r="B523" s="1" t="str">
        <f t="shared" si="8"/>
        <v>1997M12</v>
      </c>
      <c r="C523">
        <v>5.5</v>
      </c>
    </row>
    <row r="524" spans="1:3" x14ac:dyDescent="0.25">
      <c r="A524" s="1">
        <v>35796</v>
      </c>
      <c r="B524" s="1" t="str">
        <f t="shared" si="8"/>
        <v>1998M1</v>
      </c>
      <c r="C524">
        <v>5.56</v>
      </c>
    </row>
    <row r="525" spans="1:3" x14ac:dyDescent="0.25">
      <c r="A525" s="1">
        <v>35827</v>
      </c>
      <c r="B525" s="1" t="str">
        <f t="shared" si="8"/>
        <v>1998M2</v>
      </c>
      <c r="C525">
        <v>5.51</v>
      </c>
    </row>
    <row r="526" spans="1:3" x14ac:dyDescent="0.25">
      <c r="A526" s="1">
        <v>35855</v>
      </c>
      <c r="B526" s="1" t="str">
        <f t="shared" si="8"/>
        <v>1998M3</v>
      </c>
      <c r="C526">
        <v>5.49</v>
      </c>
    </row>
    <row r="527" spans="1:3" x14ac:dyDescent="0.25">
      <c r="A527" s="1">
        <v>35886</v>
      </c>
      <c r="B527" s="1" t="str">
        <f t="shared" si="8"/>
        <v>1998M4</v>
      </c>
      <c r="C527">
        <v>5.45</v>
      </c>
    </row>
    <row r="528" spans="1:3" x14ac:dyDescent="0.25">
      <c r="A528" s="1">
        <v>35916</v>
      </c>
      <c r="B528" s="1" t="str">
        <f t="shared" si="8"/>
        <v>1998M5</v>
      </c>
      <c r="C528">
        <v>5.49</v>
      </c>
    </row>
    <row r="529" spans="1:3" x14ac:dyDescent="0.25">
      <c r="A529" s="1">
        <v>35947</v>
      </c>
      <c r="B529" s="1" t="str">
        <f t="shared" si="8"/>
        <v>1998M6</v>
      </c>
      <c r="C529">
        <v>5.56</v>
      </c>
    </row>
    <row r="530" spans="1:3" x14ac:dyDescent="0.25">
      <c r="A530" s="1">
        <v>35977</v>
      </c>
      <c r="B530" s="1" t="str">
        <f t="shared" si="8"/>
        <v>1998M7</v>
      </c>
      <c r="C530">
        <v>5.54</v>
      </c>
    </row>
    <row r="531" spans="1:3" x14ac:dyDescent="0.25">
      <c r="A531" s="1">
        <v>36008</v>
      </c>
      <c r="B531" s="1" t="str">
        <f t="shared" si="8"/>
        <v>1998M8</v>
      </c>
      <c r="C531">
        <v>5.55</v>
      </c>
    </row>
    <row r="532" spans="1:3" x14ac:dyDescent="0.25">
      <c r="A532" s="1">
        <v>36039</v>
      </c>
      <c r="B532" s="1" t="str">
        <f t="shared" si="8"/>
        <v>1998M9</v>
      </c>
      <c r="C532">
        <v>5.51</v>
      </c>
    </row>
    <row r="533" spans="1:3" x14ac:dyDescent="0.25">
      <c r="A533" s="1">
        <v>36069</v>
      </c>
      <c r="B533" s="1" t="str">
        <f t="shared" si="8"/>
        <v>1998M10</v>
      </c>
      <c r="C533">
        <v>5.07</v>
      </c>
    </row>
    <row r="534" spans="1:3" x14ac:dyDescent="0.25">
      <c r="A534" s="1">
        <v>36100</v>
      </c>
      <c r="B534" s="1" t="str">
        <f t="shared" si="8"/>
        <v>1998M11</v>
      </c>
      <c r="C534">
        <v>4.83</v>
      </c>
    </row>
    <row r="535" spans="1:3" x14ac:dyDescent="0.25">
      <c r="A535" s="1">
        <v>36130</v>
      </c>
      <c r="B535" s="1" t="str">
        <f t="shared" si="8"/>
        <v>1998M12</v>
      </c>
      <c r="C535">
        <v>4.68</v>
      </c>
    </row>
    <row r="536" spans="1:3" x14ac:dyDescent="0.25">
      <c r="A536" s="1">
        <v>36161</v>
      </c>
      <c r="B536" s="1" t="str">
        <f t="shared" si="8"/>
        <v>1999M1</v>
      </c>
      <c r="C536">
        <v>4.63</v>
      </c>
    </row>
    <row r="537" spans="1:3" x14ac:dyDescent="0.25">
      <c r="A537" s="1">
        <v>36192</v>
      </c>
      <c r="B537" s="1" t="str">
        <f t="shared" si="8"/>
        <v>1999M2</v>
      </c>
      <c r="C537">
        <v>4.76</v>
      </c>
    </row>
    <row r="538" spans="1:3" x14ac:dyDescent="0.25">
      <c r="A538" s="1">
        <v>36220</v>
      </c>
      <c r="B538" s="1" t="str">
        <f t="shared" si="8"/>
        <v>1999M3</v>
      </c>
      <c r="C538">
        <v>4.8099999999999996</v>
      </c>
    </row>
    <row r="539" spans="1:3" x14ac:dyDescent="0.25">
      <c r="A539" s="1">
        <v>36251</v>
      </c>
      <c r="B539" s="1" t="str">
        <f t="shared" si="8"/>
        <v>1999M4</v>
      </c>
      <c r="C539">
        <v>4.74</v>
      </c>
    </row>
    <row r="540" spans="1:3" x14ac:dyDescent="0.25">
      <c r="A540" s="1">
        <v>36281</v>
      </c>
      <c r="B540" s="1" t="str">
        <f t="shared" si="8"/>
        <v>1999M5</v>
      </c>
      <c r="C540">
        <v>4.74</v>
      </c>
    </row>
    <row r="541" spans="1:3" x14ac:dyDescent="0.25">
      <c r="A541" s="1">
        <v>36312</v>
      </c>
      <c r="B541" s="1" t="str">
        <f t="shared" si="8"/>
        <v>1999M6</v>
      </c>
      <c r="C541">
        <v>4.76</v>
      </c>
    </row>
    <row r="542" spans="1:3" x14ac:dyDescent="0.25">
      <c r="A542" s="1">
        <v>36342</v>
      </c>
      <c r="B542" s="1" t="str">
        <f t="shared" si="8"/>
        <v>1999M7</v>
      </c>
      <c r="C542">
        <v>4.99</v>
      </c>
    </row>
    <row r="543" spans="1:3" x14ac:dyDescent="0.25">
      <c r="A543" s="1">
        <v>36373</v>
      </c>
      <c r="B543" s="1" t="str">
        <f t="shared" si="8"/>
        <v>1999M8</v>
      </c>
      <c r="C543">
        <v>5.07</v>
      </c>
    </row>
    <row r="544" spans="1:3" x14ac:dyDescent="0.25">
      <c r="A544" s="1">
        <v>36404</v>
      </c>
      <c r="B544" s="1" t="str">
        <f t="shared" si="8"/>
        <v>1999M9</v>
      </c>
      <c r="C544">
        <v>5.22</v>
      </c>
    </row>
    <row r="545" spans="1:3" x14ac:dyDescent="0.25">
      <c r="A545" s="1">
        <v>36434</v>
      </c>
      <c r="B545" s="1" t="str">
        <f t="shared" si="8"/>
        <v>1999M10</v>
      </c>
      <c r="C545">
        <v>5.2</v>
      </c>
    </row>
    <row r="546" spans="1:3" x14ac:dyDescent="0.25">
      <c r="A546" s="1">
        <v>36465</v>
      </c>
      <c r="B546" s="1" t="str">
        <f t="shared" si="8"/>
        <v>1999M11</v>
      </c>
      <c r="C546">
        <v>5.42</v>
      </c>
    </row>
    <row r="547" spans="1:3" x14ac:dyDescent="0.25">
      <c r="A547" s="1">
        <v>36495</v>
      </c>
      <c r="B547" s="1" t="str">
        <f t="shared" si="8"/>
        <v>1999M12</v>
      </c>
      <c r="C547">
        <v>5.3</v>
      </c>
    </row>
    <row r="548" spans="1:3" x14ac:dyDescent="0.25">
      <c r="A548" s="1">
        <v>36526</v>
      </c>
      <c r="B548" s="1" t="str">
        <f t="shared" si="8"/>
        <v>2000M1</v>
      </c>
      <c r="C548">
        <v>5.45</v>
      </c>
    </row>
    <row r="549" spans="1:3" x14ac:dyDescent="0.25">
      <c r="A549" s="1">
        <v>36557</v>
      </c>
      <c r="B549" s="1" t="str">
        <f t="shared" si="8"/>
        <v>2000M2</v>
      </c>
      <c r="C549">
        <v>5.73</v>
      </c>
    </row>
    <row r="550" spans="1:3" x14ac:dyDescent="0.25">
      <c r="A550" s="1">
        <v>36586</v>
      </c>
      <c r="B550" s="1" t="str">
        <f t="shared" si="8"/>
        <v>2000M3</v>
      </c>
      <c r="C550">
        <v>5.85</v>
      </c>
    </row>
    <row r="551" spans="1:3" x14ac:dyDescent="0.25">
      <c r="A551" s="1">
        <v>36617</v>
      </c>
      <c r="B551" s="1" t="str">
        <f t="shared" si="8"/>
        <v>2000M4</v>
      </c>
      <c r="C551">
        <v>6.02</v>
      </c>
    </row>
    <row r="552" spans="1:3" x14ac:dyDescent="0.25">
      <c r="A552" s="1">
        <v>36647</v>
      </c>
      <c r="B552" s="1" t="str">
        <f t="shared" si="8"/>
        <v>2000M5</v>
      </c>
      <c r="C552">
        <v>6.27</v>
      </c>
    </row>
    <row r="553" spans="1:3" x14ac:dyDescent="0.25">
      <c r="A553" s="1">
        <v>36678</v>
      </c>
      <c r="B553" s="1" t="str">
        <f t="shared" si="8"/>
        <v>2000M6</v>
      </c>
      <c r="C553">
        <v>6.53</v>
      </c>
    </row>
    <row r="554" spans="1:3" x14ac:dyDescent="0.25">
      <c r="A554" s="1">
        <v>36708</v>
      </c>
      <c r="B554" s="1" t="str">
        <f t="shared" si="8"/>
        <v>2000M7</v>
      </c>
      <c r="C554">
        <v>6.54</v>
      </c>
    </row>
    <row r="555" spans="1:3" x14ac:dyDescent="0.25">
      <c r="A555" s="1">
        <v>36739</v>
      </c>
      <c r="B555" s="1" t="str">
        <f t="shared" si="8"/>
        <v>2000M8</v>
      </c>
      <c r="C555">
        <v>6.5</v>
      </c>
    </row>
    <row r="556" spans="1:3" x14ac:dyDescent="0.25">
      <c r="A556" s="1">
        <v>36770</v>
      </c>
      <c r="B556" s="1" t="str">
        <f t="shared" si="8"/>
        <v>2000M9</v>
      </c>
      <c r="C556">
        <v>6.52</v>
      </c>
    </row>
    <row r="557" spans="1:3" x14ac:dyDescent="0.25">
      <c r="A557" s="1">
        <v>36800</v>
      </c>
      <c r="B557" s="1" t="str">
        <f t="shared" si="8"/>
        <v>2000M10</v>
      </c>
      <c r="C557">
        <v>6.51</v>
      </c>
    </row>
    <row r="558" spans="1:3" x14ac:dyDescent="0.25">
      <c r="A558" s="1">
        <v>36831</v>
      </c>
      <c r="B558" s="1" t="str">
        <f t="shared" si="8"/>
        <v>2000M11</v>
      </c>
      <c r="C558">
        <v>6.51</v>
      </c>
    </row>
    <row r="559" spans="1:3" x14ac:dyDescent="0.25">
      <c r="A559" s="1">
        <v>36861</v>
      </c>
      <c r="B559" s="1" t="str">
        <f t="shared" si="8"/>
        <v>2000M12</v>
      </c>
      <c r="C559">
        <v>6.4</v>
      </c>
    </row>
    <row r="560" spans="1:3" x14ac:dyDescent="0.25">
      <c r="A560" s="1">
        <v>36892</v>
      </c>
      <c r="B560" s="1" t="str">
        <f t="shared" si="8"/>
        <v>2001M1</v>
      </c>
      <c r="C560">
        <v>5.98</v>
      </c>
    </row>
    <row r="561" spans="1:3" x14ac:dyDescent="0.25">
      <c r="A561" s="1">
        <v>36923</v>
      </c>
      <c r="B561" s="1" t="str">
        <f t="shared" si="8"/>
        <v>2001M2</v>
      </c>
      <c r="C561">
        <v>5.49</v>
      </c>
    </row>
    <row r="562" spans="1:3" x14ac:dyDescent="0.25">
      <c r="A562" s="1">
        <v>36951</v>
      </c>
      <c r="B562" s="1" t="str">
        <f t="shared" si="8"/>
        <v>2001M3</v>
      </c>
      <c r="C562">
        <v>5.31</v>
      </c>
    </row>
    <row r="563" spans="1:3" x14ac:dyDescent="0.25">
      <c r="A563" s="1">
        <v>36982</v>
      </c>
      <c r="B563" s="1" t="str">
        <f t="shared" si="8"/>
        <v>2001M4</v>
      </c>
      <c r="C563">
        <v>4.8</v>
      </c>
    </row>
    <row r="564" spans="1:3" x14ac:dyDescent="0.25">
      <c r="A564" s="1">
        <v>37012</v>
      </c>
      <c r="B564" s="1" t="str">
        <f t="shared" si="8"/>
        <v>2001M5</v>
      </c>
      <c r="C564">
        <v>4.21</v>
      </c>
    </row>
    <row r="565" spans="1:3" x14ac:dyDescent="0.25">
      <c r="A565" s="1">
        <v>37043</v>
      </c>
      <c r="B565" s="1" t="str">
        <f t="shared" si="8"/>
        <v>2001M6</v>
      </c>
      <c r="C565">
        <v>3.97</v>
      </c>
    </row>
    <row r="566" spans="1:3" x14ac:dyDescent="0.25">
      <c r="A566" s="1">
        <v>37073</v>
      </c>
      <c r="B566" s="1" t="str">
        <f t="shared" si="8"/>
        <v>2001M7</v>
      </c>
      <c r="C566">
        <v>3.77</v>
      </c>
    </row>
    <row r="567" spans="1:3" x14ac:dyDescent="0.25">
      <c r="A567" s="1">
        <v>37104</v>
      </c>
      <c r="B567" s="1" t="str">
        <f t="shared" si="8"/>
        <v>2001M8</v>
      </c>
      <c r="C567">
        <v>3.65</v>
      </c>
    </row>
    <row r="568" spans="1:3" x14ac:dyDescent="0.25">
      <c r="A568" s="1">
        <v>37135</v>
      </c>
      <c r="B568" s="1" t="str">
        <f t="shared" si="8"/>
        <v>2001M9</v>
      </c>
      <c r="C568">
        <v>3.07</v>
      </c>
    </row>
    <row r="569" spans="1:3" x14ac:dyDescent="0.25">
      <c r="A569" s="1">
        <v>37165</v>
      </c>
      <c r="B569" s="1" t="str">
        <f t="shared" si="8"/>
        <v>2001M10</v>
      </c>
      <c r="C569">
        <v>2.4900000000000002</v>
      </c>
    </row>
    <row r="570" spans="1:3" x14ac:dyDescent="0.25">
      <c r="A570" s="1">
        <v>37196</v>
      </c>
      <c r="B570" s="1" t="str">
        <f t="shared" si="8"/>
        <v>2001M11</v>
      </c>
      <c r="C570">
        <v>2.09</v>
      </c>
    </row>
    <row r="571" spans="1:3" x14ac:dyDescent="0.25">
      <c r="A571" s="1">
        <v>37226</v>
      </c>
      <c r="B571" s="1" t="str">
        <f t="shared" si="8"/>
        <v>2001M12</v>
      </c>
      <c r="C571">
        <v>1.82</v>
      </c>
    </row>
    <row r="572" spans="1:3" x14ac:dyDescent="0.25">
      <c r="A572" s="1">
        <v>37257</v>
      </c>
      <c r="B572" s="1" t="str">
        <f t="shared" si="8"/>
        <v>2002M1</v>
      </c>
      <c r="C572">
        <v>1.73</v>
      </c>
    </row>
    <row r="573" spans="1:3" x14ac:dyDescent="0.25">
      <c r="A573" s="1">
        <v>37288</v>
      </c>
      <c r="B573" s="1" t="str">
        <f t="shared" si="8"/>
        <v>2002M2</v>
      </c>
      <c r="C573">
        <v>1.74</v>
      </c>
    </row>
    <row r="574" spans="1:3" x14ac:dyDescent="0.25">
      <c r="A574" s="1">
        <v>37316</v>
      </c>
      <c r="B574" s="1" t="str">
        <f t="shared" si="8"/>
        <v>2002M3</v>
      </c>
      <c r="C574">
        <v>1.73</v>
      </c>
    </row>
    <row r="575" spans="1:3" x14ac:dyDescent="0.25">
      <c r="A575" s="1">
        <v>37347</v>
      </c>
      <c r="B575" s="1" t="str">
        <f t="shared" si="8"/>
        <v>2002M4</v>
      </c>
      <c r="C575">
        <v>1.75</v>
      </c>
    </row>
    <row r="576" spans="1:3" x14ac:dyDescent="0.25">
      <c r="A576" s="1">
        <v>37377</v>
      </c>
      <c r="B576" s="1" t="str">
        <f t="shared" si="8"/>
        <v>2002M5</v>
      </c>
      <c r="C576">
        <v>1.75</v>
      </c>
    </row>
    <row r="577" spans="1:3" x14ac:dyDescent="0.25">
      <c r="A577" s="1">
        <v>37408</v>
      </c>
      <c r="B577" s="1" t="str">
        <f t="shared" si="8"/>
        <v>2002M6</v>
      </c>
      <c r="C577">
        <v>1.75</v>
      </c>
    </row>
    <row r="578" spans="1:3" x14ac:dyDescent="0.25">
      <c r="A578" s="1">
        <v>37438</v>
      </c>
      <c r="B578" s="1" t="str">
        <f t="shared" si="8"/>
        <v>2002M7</v>
      </c>
      <c r="C578">
        <v>1.73</v>
      </c>
    </row>
    <row r="579" spans="1:3" x14ac:dyDescent="0.25">
      <c r="A579" s="1">
        <v>37469</v>
      </c>
      <c r="B579" s="1" t="str">
        <f t="shared" ref="B579:B642" si="9">YEAR(A579)&amp;"M"&amp;MONTH(A579)</f>
        <v>2002M8</v>
      </c>
      <c r="C579">
        <v>1.74</v>
      </c>
    </row>
    <row r="580" spans="1:3" x14ac:dyDescent="0.25">
      <c r="A580" s="1">
        <v>37500</v>
      </c>
      <c r="B580" s="1" t="str">
        <f t="shared" si="9"/>
        <v>2002M9</v>
      </c>
      <c r="C580">
        <v>1.75</v>
      </c>
    </row>
    <row r="581" spans="1:3" x14ac:dyDescent="0.25">
      <c r="A581" s="1">
        <v>37530</v>
      </c>
      <c r="B581" s="1" t="str">
        <f t="shared" si="9"/>
        <v>2002M10</v>
      </c>
      <c r="C581">
        <v>1.75</v>
      </c>
    </row>
    <row r="582" spans="1:3" x14ac:dyDescent="0.25">
      <c r="A582" s="1">
        <v>37561</v>
      </c>
      <c r="B582" s="1" t="str">
        <f t="shared" si="9"/>
        <v>2002M11</v>
      </c>
      <c r="C582">
        <v>1.34</v>
      </c>
    </row>
    <row r="583" spans="1:3" x14ac:dyDescent="0.25">
      <c r="A583" s="1">
        <v>37591</v>
      </c>
      <c r="B583" s="1" t="str">
        <f t="shared" si="9"/>
        <v>2002M12</v>
      </c>
      <c r="C583">
        <v>1.24</v>
      </c>
    </row>
    <row r="584" spans="1:3" x14ac:dyDescent="0.25">
      <c r="A584" s="1">
        <v>37622</v>
      </c>
      <c r="B584" s="1" t="str">
        <f t="shared" si="9"/>
        <v>2003M1</v>
      </c>
      <c r="C584">
        <v>1.24</v>
      </c>
    </row>
    <row r="585" spans="1:3" x14ac:dyDescent="0.25">
      <c r="A585" s="1">
        <v>37653</v>
      </c>
      <c r="B585" s="1" t="str">
        <f t="shared" si="9"/>
        <v>2003M2</v>
      </c>
      <c r="C585">
        <v>1.26</v>
      </c>
    </row>
    <row r="586" spans="1:3" x14ac:dyDescent="0.25">
      <c r="A586" s="1">
        <v>37681</v>
      </c>
      <c r="B586" s="1" t="str">
        <f t="shared" si="9"/>
        <v>2003M3</v>
      </c>
      <c r="C586">
        <v>1.25</v>
      </c>
    </row>
    <row r="587" spans="1:3" x14ac:dyDescent="0.25">
      <c r="A587" s="1">
        <v>37712</v>
      </c>
      <c r="B587" s="1" t="str">
        <f t="shared" si="9"/>
        <v>2003M4</v>
      </c>
      <c r="C587">
        <v>1.26</v>
      </c>
    </row>
    <row r="588" spans="1:3" x14ac:dyDescent="0.25">
      <c r="A588" s="1">
        <v>37742</v>
      </c>
      <c r="B588" s="1" t="str">
        <f t="shared" si="9"/>
        <v>2003M5</v>
      </c>
      <c r="C588">
        <v>1.26</v>
      </c>
    </row>
    <row r="589" spans="1:3" x14ac:dyDescent="0.25">
      <c r="A589" s="1">
        <v>37773</v>
      </c>
      <c r="B589" s="1" t="str">
        <f t="shared" si="9"/>
        <v>2003M6</v>
      </c>
      <c r="C589">
        <v>1.22</v>
      </c>
    </row>
    <row r="590" spans="1:3" x14ac:dyDescent="0.25">
      <c r="A590" s="1">
        <v>37803</v>
      </c>
      <c r="B590" s="1" t="str">
        <f t="shared" si="9"/>
        <v>2003M7</v>
      </c>
      <c r="C590">
        <v>1.01</v>
      </c>
    </row>
    <row r="591" spans="1:3" x14ac:dyDescent="0.25">
      <c r="A591" s="1">
        <v>37834</v>
      </c>
      <c r="B591" s="1" t="str">
        <f t="shared" si="9"/>
        <v>2003M8</v>
      </c>
      <c r="C591">
        <v>1.03</v>
      </c>
    </row>
    <row r="592" spans="1:3" x14ac:dyDescent="0.25">
      <c r="A592" s="1">
        <v>37865</v>
      </c>
      <c r="B592" s="1" t="str">
        <f t="shared" si="9"/>
        <v>2003M9</v>
      </c>
      <c r="C592">
        <v>1.01</v>
      </c>
    </row>
    <row r="593" spans="1:3" x14ac:dyDescent="0.25">
      <c r="A593" s="1">
        <v>37895</v>
      </c>
      <c r="B593" s="1" t="str">
        <f t="shared" si="9"/>
        <v>2003M10</v>
      </c>
      <c r="C593">
        <v>1.01</v>
      </c>
    </row>
    <row r="594" spans="1:3" x14ac:dyDescent="0.25">
      <c r="A594" s="1">
        <v>37926</v>
      </c>
      <c r="B594" s="1" t="str">
        <f t="shared" si="9"/>
        <v>2003M11</v>
      </c>
      <c r="C594">
        <v>1</v>
      </c>
    </row>
    <row r="595" spans="1:3" x14ac:dyDescent="0.25">
      <c r="A595" s="1">
        <v>37956</v>
      </c>
      <c r="B595" s="1" t="str">
        <f t="shared" si="9"/>
        <v>2003M12</v>
      </c>
      <c r="C595">
        <v>0.98</v>
      </c>
    </row>
    <row r="596" spans="1:3" x14ac:dyDescent="0.25">
      <c r="A596" s="1">
        <v>37987</v>
      </c>
      <c r="B596" s="1" t="str">
        <f t="shared" si="9"/>
        <v>2004M1</v>
      </c>
      <c r="C596">
        <v>1</v>
      </c>
    </row>
    <row r="597" spans="1:3" x14ac:dyDescent="0.25">
      <c r="A597" s="1">
        <v>38018</v>
      </c>
      <c r="B597" s="1" t="str">
        <f t="shared" si="9"/>
        <v>2004M2</v>
      </c>
      <c r="C597">
        <v>1.01</v>
      </c>
    </row>
    <row r="598" spans="1:3" x14ac:dyDescent="0.25">
      <c r="A598" s="1">
        <v>38047</v>
      </c>
      <c r="B598" s="1" t="str">
        <f t="shared" si="9"/>
        <v>2004M3</v>
      </c>
      <c r="C598">
        <v>1</v>
      </c>
    </row>
    <row r="599" spans="1:3" x14ac:dyDescent="0.25">
      <c r="A599" s="1">
        <v>38078</v>
      </c>
      <c r="B599" s="1" t="str">
        <f t="shared" si="9"/>
        <v>2004M4</v>
      </c>
      <c r="C599">
        <v>1</v>
      </c>
    </row>
    <row r="600" spans="1:3" x14ac:dyDescent="0.25">
      <c r="A600" s="1">
        <v>38108</v>
      </c>
      <c r="B600" s="1" t="str">
        <f t="shared" si="9"/>
        <v>2004M5</v>
      </c>
      <c r="C600">
        <v>1</v>
      </c>
    </row>
    <row r="601" spans="1:3" x14ac:dyDescent="0.25">
      <c r="A601" s="1">
        <v>38139</v>
      </c>
      <c r="B601" s="1" t="str">
        <f t="shared" si="9"/>
        <v>2004M6</v>
      </c>
      <c r="C601">
        <v>1.03</v>
      </c>
    </row>
    <row r="602" spans="1:3" x14ac:dyDescent="0.25">
      <c r="A602" s="1">
        <v>38169</v>
      </c>
      <c r="B602" s="1" t="str">
        <f t="shared" si="9"/>
        <v>2004M7</v>
      </c>
      <c r="C602">
        <v>1.26</v>
      </c>
    </row>
    <row r="603" spans="1:3" x14ac:dyDescent="0.25">
      <c r="A603" s="1">
        <v>38200</v>
      </c>
      <c r="B603" s="1" t="str">
        <f t="shared" si="9"/>
        <v>2004M8</v>
      </c>
      <c r="C603">
        <v>1.43</v>
      </c>
    </row>
    <row r="604" spans="1:3" x14ac:dyDescent="0.25">
      <c r="A604" s="1">
        <v>38231</v>
      </c>
      <c r="B604" s="1" t="str">
        <f t="shared" si="9"/>
        <v>2004M9</v>
      </c>
      <c r="C604">
        <v>1.61</v>
      </c>
    </row>
    <row r="605" spans="1:3" x14ac:dyDescent="0.25">
      <c r="A605" s="1">
        <v>38261</v>
      </c>
      <c r="B605" s="1" t="str">
        <f t="shared" si="9"/>
        <v>2004M10</v>
      </c>
      <c r="C605">
        <v>1.76</v>
      </c>
    </row>
    <row r="606" spans="1:3" x14ac:dyDescent="0.25">
      <c r="A606" s="1">
        <v>38292</v>
      </c>
      <c r="B606" s="1" t="str">
        <f t="shared" si="9"/>
        <v>2004M11</v>
      </c>
      <c r="C606">
        <v>1.93</v>
      </c>
    </row>
    <row r="607" spans="1:3" x14ac:dyDescent="0.25">
      <c r="A607" s="1">
        <v>38322</v>
      </c>
      <c r="B607" s="1" t="str">
        <f t="shared" si="9"/>
        <v>2004M12</v>
      </c>
      <c r="C607">
        <v>2.16</v>
      </c>
    </row>
    <row r="608" spans="1:3" x14ac:dyDescent="0.25">
      <c r="A608" s="1">
        <v>38353</v>
      </c>
      <c r="B608" s="1" t="str">
        <f t="shared" si="9"/>
        <v>2005M1</v>
      </c>
      <c r="C608">
        <v>2.2799999999999998</v>
      </c>
    </row>
    <row r="609" spans="1:3" x14ac:dyDescent="0.25">
      <c r="A609" s="1">
        <v>38384</v>
      </c>
      <c r="B609" s="1" t="str">
        <f t="shared" si="9"/>
        <v>2005M2</v>
      </c>
      <c r="C609">
        <v>2.5</v>
      </c>
    </row>
    <row r="610" spans="1:3" x14ac:dyDescent="0.25">
      <c r="A610" s="1">
        <v>38412</v>
      </c>
      <c r="B610" s="1" t="str">
        <f t="shared" si="9"/>
        <v>2005M3</v>
      </c>
      <c r="C610">
        <v>2.63</v>
      </c>
    </row>
    <row r="611" spans="1:3" x14ac:dyDescent="0.25">
      <c r="A611" s="1">
        <v>38443</v>
      </c>
      <c r="B611" s="1" t="str">
        <f t="shared" si="9"/>
        <v>2005M4</v>
      </c>
      <c r="C611">
        <v>2.79</v>
      </c>
    </row>
    <row r="612" spans="1:3" x14ac:dyDescent="0.25">
      <c r="A612" s="1">
        <v>38473</v>
      </c>
      <c r="B612" s="1" t="str">
        <f t="shared" si="9"/>
        <v>2005M5</v>
      </c>
      <c r="C612">
        <v>3</v>
      </c>
    </row>
    <row r="613" spans="1:3" x14ac:dyDescent="0.25">
      <c r="A613" s="1">
        <v>38504</v>
      </c>
      <c r="B613" s="1" t="str">
        <f t="shared" si="9"/>
        <v>2005M6</v>
      </c>
      <c r="C613">
        <v>3.04</v>
      </c>
    </row>
    <row r="614" spans="1:3" x14ac:dyDescent="0.25">
      <c r="A614" s="1">
        <v>38534</v>
      </c>
      <c r="B614" s="1" t="str">
        <f t="shared" si="9"/>
        <v>2005M7</v>
      </c>
      <c r="C614">
        <v>3.26</v>
      </c>
    </row>
    <row r="615" spans="1:3" x14ac:dyDescent="0.25">
      <c r="A615" s="1">
        <v>38565</v>
      </c>
      <c r="B615" s="1" t="str">
        <f t="shared" si="9"/>
        <v>2005M8</v>
      </c>
      <c r="C615">
        <v>3.5</v>
      </c>
    </row>
    <row r="616" spans="1:3" x14ac:dyDescent="0.25">
      <c r="A616" s="1">
        <v>38596</v>
      </c>
      <c r="B616" s="1" t="str">
        <f t="shared" si="9"/>
        <v>2005M9</v>
      </c>
      <c r="C616">
        <v>3.62</v>
      </c>
    </row>
    <row r="617" spans="1:3" x14ac:dyDescent="0.25">
      <c r="A617" s="1">
        <v>38626</v>
      </c>
      <c r="B617" s="1" t="str">
        <f t="shared" si="9"/>
        <v>2005M10</v>
      </c>
      <c r="C617">
        <v>3.78</v>
      </c>
    </row>
    <row r="618" spans="1:3" x14ac:dyDescent="0.25">
      <c r="A618" s="1">
        <v>38657</v>
      </c>
      <c r="B618" s="1" t="str">
        <f t="shared" si="9"/>
        <v>2005M11</v>
      </c>
      <c r="C618">
        <v>4</v>
      </c>
    </row>
    <row r="619" spans="1:3" x14ac:dyDescent="0.25">
      <c r="A619" s="1">
        <v>38687</v>
      </c>
      <c r="B619" s="1" t="str">
        <f t="shared" si="9"/>
        <v>2005M12</v>
      </c>
      <c r="C619">
        <v>4.16</v>
      </c>
    </row>
    <row r="620" spans="1:3" x14ac:dyDescent="0.25">
      <c r="A620" s="1">
        <v>38718</v>
      </c>
      <c r="B620" s="1" t="str">
        <f t="shared" si="9"/>
        <v>2006M1</v>
      </c>
      <c r="C620">
        <v>4.29</v>
      </c>
    </row>
    <row r="621" spans="1:3" x14ac:dyDescent="0.25">
      <c r="A621" s="1">
        <v>38749</v>
      </c>
      <c r="B621" s="1" t="str">
        <f t="shared" si="9"/>
        <v>2006M2</v>
      </c>
      <c r="C621">
        <v>4.49</v>
      </c>
    </row>
    <row r="622" spans="1:3" x14ac:dyDescent="0.25">
      <c r="A622" s="1">
        <v>38777</v>
      </c>
      <c r="B622" s="1" t="str">
        <f t="shared" si="9"/>
        <v>2006M3</v>
      </c>
      <c r="C622">
        <v>4.59</v>
      </c>
    </row>
    <row r="623" spans="1:3" x14ac:dyDescent="0.25">
      <c r="A623" s="1">
        <v>38808</v>
      </c>
      <c r="B623" s="1" t="str">
        <f t="shared" si="9"/>
        <v>2006M4</v>
      </c>
      <c r="C623">
        <v>4.79</v>
      </c>
    </row>
    <row r="624" spans="1:3" x14ac:dyDescent="0.25">
      <c r="A624" s="1">
        <v>38838</v>
      </c>
      <c r="B624" s="1" t="str">
        <f t="shared" si="9"/>
        <v>2006M5</v>
      </c>
      <c r="C624">
        <v>4.9400000000000004</v>
      </c>
    </row>
    <row r="625" spans="1:3" x14ac:dyDescent="0.25">
      <c r="A625" s="1">
        <v>38869</v>
      </c>
      <c r="B625" s="1" t="str">
        <f t="shared" si="9"/>
        <v>2006M6</v>
      </c>
      <c r="C625">
        <v>4.99</v>
      </c>
    </row>
    <row r="626" spans="1:3" x14ac:dyDescent="0.25">
      <c r="A626" s="1">
        <v>38899</v>
      </c>
      <c r="B626" s="1" t="str">
        <f t="shared" si="9"/>
        <v>2006M7</v>
      </c>
      <c r="C626">
        <v>5.24</v>
      </c>
    </row>
    <row r="627" spans="1:3" x14ac:dyDescent="0.25">
      <c r="A627" s="1">
        <v>38930</v>
      </c>
      <c r="B627" s="1" t="str">
        <f t="shared" si="9"/>
        <v>2006M8</v>
      </c>
      <c r="C627">
        <v>5.25</v>
      </c>
    </row>
    <row r="628" spans="1:3" x14ac:dyDescent="0.25">
      <c r="A628" s="1">
        <v>38961</v>
      </c>
      <c r="B628" s="1" t="str">
        <f t="shared" si="9"/>
        <v>2006M9</v>
      </c>
      <c r="C628">
        <v>5.25</v>
      </c>
    </row>
    <row r="629" spans="1:3" x14ac:dyDescent="0.25">
      <c r="A629" s="1">
        <v>38991</v>
      </c>
      <c r="B629" s="1" t="str">
        <f t="shared" si="9"/>
        <v>2006M10</v>
      </c>
      <c r="C629">
        <v>5.25</v>
      </c>
    </row>
    <row r="630" spans="1:3" x14ac:dyDescent="0.25">
      <c r="A630" s="1">
        <v>39022</v>
      </c>
      <c r="B630" s="1" t="str">
        <f t="shared" si="9"/>
        <v>2006M11</v>
      </c>
      <c r="C630">
        <v>5.25</v>
      </c>
    </row>
    <row r="631" spans="1:3" x14ac:dyDescent="0.25">
      <c r="A631" s="1">
        <v>39052</v>
      </c>
      <c r="B631" s="1" t="str">
        <f t="shared" si="9"/>
        <v>2006M12</v>
      </c>
      <c r="C631">
        <v>5.24</v>
      </c>
    </row>
    <row r="632" spans="1:3" x14ac:dyDescent="0.25">
      <c r="A632" s="1">
        <v>39083</v>
      </c>
      <c r="B632" s="1" t="str">
        <f t="shared" si="9"/>
        <v>2007M1</v>
      </c>
      <c r="C632">
        <v>5.25</v>
      </c>
    </row>
    <row r="633" spans="1:3" x14ac:dyDescent="0.25">
      <c r="A633" s="1">
        <v>39114</v>
      </c>
      <c r="B633" s="1" t="str">
        <f t="shared" si="9"/>
        <v>2007M2</v>
      </c>
      <c r="C633">
        <v>5.26</v>
      </c>
    </row>
    <row r="634" spans="1:3" x14ac:dyDescent="0.25">
      <c r="A634" s="1">
        <v>39142</v>
      </c>
      <c r="B634" s="1" t="str">
        <f t="shared" si="9"/>
        <v>2007M3</v>
      </c>
      <c r="C634">
        <v>5.26</v>
      </c>
    </row>
    <row r="635" spans="1:3" x14ac:dyDescent="0.25">
      <c r="A635" s="1">
        <v>39173</v>
      </c>
      <c r="B635" s="1" t="str">
        <f t="shared" si="9"/>
        <v>2007M4</v>
      </c>
      <c r="C635">
        <v>5.25</v>
      </c>
    </row>
    <row r="636" spans="1:3" x14ac:dyDescent="0.25">
      <c r="A636" s="1">
        <v>39203</v>
      </c>
      <c r="B636" s="1" t="str">
        <f t="shared" si="9"/>
        <v>2007M5</v>
      </c>
      <c r="C636">
        <v>5.25</v>
      </c>
    </row>
    <row r="637" spans="1:3" x14ac:dyDescent="0.25">
      <c r="A637" s="1">
        <v>39234</v>
      </c>
      <c r="B637" s="1" t="str">
        <f t="shared" si="9"/>
        <v>2007M6</v>
      </c>
      <c r="C637">
        <v>5.25</v>
      </c>
    </row>
    <row r="638" spans="1:3" x14ac:dyDescent="0.25">
      <c r="A638" s="1">
        <v>39264</v>
      </c>
      <c r="B638" s="1" t="str">
        <f t="shared" si="9"/>
        <v>2007M7</v>
      </c>
      <c r="C638">
        <v>5.26</v>
      </c>
    </row>
    <row r="639" spans="1:3" x14ac:dyDescent="0.25">
      <c r="A639" s="1">
        <v>39295</v>
      </c>
      <c r="B639" s="1" t="str">
        <f t="shared" si="9"/>
        <v>2007M8</v>
      </c>
      <c r="C639">
        <v>5.0199999999999996</v>
      </c>
    </row>
    <row r="640" spans="1:3" x14ac:dyDescent="0.25">
      <c r="A640" s="1">
        <v>39326</v>
      </c>
      <c r="B640" s="1" t="str">
        <f t="shared" si="9"/>
        <v>2007M9</v>
      </c>
      <c r="C640">
        <v>4.9400000000000004</v>
      </c>
    </row>
    <row r="641" spans="1:3" x14ac:dyDescent="0.25">
      <c r="A641" s="1">
        <v>39356</v>
      </c>
      <c r="B641" s="1" t="str">
        <f t="shared" si="9"/>
        <v>2007M10</v>
      </c>
      <c r="C641">
        <v>4.76</v>
      </c>
    </row>
    <row r="642" spans="1:3" x14ac:dyDescent="0.25">
      <c r="A642" s="1">
        <v>39387</v>
      </c>
      <c r="B642" s="1" t="str">
        <f t="shared" si="9"/>
        <v>2007M11</v>
      </c>
      <c r="C642">
        <v>4.49</v>
      </c>
    </row>
    <row r="643" spans="1:3" x14ac:dyDescent="0.25">
      <c r="A643" s="1">
        <v>39417</v>
      </c>
      <c r="B643" s="1" t="str">
        <f t="shared" ref="B643:B706" si="10">YEAR(A643)&amp;"M"&amp;MONTH(A643)</f>
        <v>2007M12</v>
      </c>
      <c r="C643">
        <v>4.24</v>
      </c>
    </row>
    <row r="644" spans="1:3" x14ac:dyDescent="0.25">
      <c r="A644" s="1">
        <v>39448</v>
      </c>
      <c r="B644" s="1" t="str">
        <f t="shared" si="10"/>
        <v>2008M1</v>
      </c>
      <c r="C644">
        <v>3.94</v>
      </c>
    </row>
    <row r="645" spans="1:3" x14ac:dyDescent="0.25">
      <c r="A645" s="1">
        <v>39479</v>
      </c>
      <c r="B645" s="1" t="str">
        <f t="shared" si="10"/>
        <v>2008M2</v>
      </c>
      <c r="C645">
        <v>2.98</v>
      </c>
    </row>
    <row r="646" spans="1:3" x14ac:dyDescent="0.25">
      <c r="A646" s="1">
        <v>39508</v>
      </c>
      <c r="B646" s="1" t="str">
        <f t="shared" si="10"/>
        <v>2008M3</v>
      </c>
      <c r="C646">
        <v>2.61</v>
      </c>
    </row>
    <row r="647" spans="1:3" x14ac:dyDescent="0.25">
      <c r="A647" s="1">
        <v>39539</v>
      </c>
      <c r="B647" s="1" t="str">
        <f t="shared" si="10"/>
        <v>2008M4</v>
      </c>
      <c r="C647">
        <v>2.2799999999999998</v>
      </c>
    </row>
    <row r="648" spans="1:3" x14ac:dyDescent="0.25">
      <c r="A648" s="1">
        <v>39569</v>
      </c>
      <c r="B648" s="1" t="str">
        <f t="shared" si="10"/>
        <v>2008M5</v>
      </c>
      <c r="C648">
        <v>1.98</v>
      </c>
    </row>
    <row r="649" spans="1:3" x14ac:dyDescent="0.25">
      <c r="A649" s="1">
        <v>39600</v>
      </c>
      <c r="B649" s="1" t="str">
        <f t="shared" si="10"/>
        <v>2008M6</v>
      </c>
      <c r="C649">
        <v>2</v>
      </c>
    </row>
    <row r="650" spans="1:3" x14ac:dyDescent="0.25">
      <c r="A650" s="1">
        <v>39630</v>
      </c>
      <c r="B650" s="1" t="str">
        <f t="shared" si="10"/>
        <v>2008M7</v>
      </c>
      <c r="C650">
        <v>2.0099999999999998</v>
      </c>
    </row>
    <row r="651" spans="1:3" x14ac:dyDescent="0.25">
      <c r="A651" s="1">
        <v>39661</v>
      </c>
      <c r="B651" s="1" t="str">
        <f t="shared" si="10"/>
        <v>2008M8</v>
      </c>
      <c r="C651">
        <v>2</v>
      </c>
    </row>
    <row r="652" spans="1:3" x14ac:dyDescent="0.25">
      <c r="A652" s="1">
        <v>39692</v>
      </c>
      <c r="B652" s="1" t="str">
        <f t="shared" si="10"/>
        <v>2008M9</v>
      </c>
      <c r="C652">
        <v>1.81</v>
      </c>
    </row>
    <row r="653" spans="1:3" x14ac:dyDescent="0.25">
      <c r="A653" s="1">
        <v>39722</v>
      </c>
      <c r="B653" s="1" t="str">
        <f t="shared" si="10"/>
        <v>2008M10</v>
      </c>
      <c r="C653">
        <v>0.97</v>
      </c>
    </row>
    <row r="654" spans="1:3" x14ac:dyDescent="0.25">
      <c r="A654" s="1">
        <v>39753</v>
      </c>
      <c r="B654" s="1" t="str">
        <f t="shared" si="10"/>
        <v>2008M11</v>
      </c>
      <c r="C654">
        <v>0.39</v>
      </c>
    </row>
    <row r="655" spans="1:3" x14ac:dyDescent="0.25">
      <c r="A655" s="1">
        <v>39783</v>
      </c>
      <c r="B655" s="1" t="str">
        <f t="shared" si="10"/>
        <v>2008M12</v>
      </c>
      <c r="C655">
        <v>0.16</v>
      </c>
    </row>
    <row r="656" spans="1:3" x14ac:dyDescent="0.25">
      <c r="A656" s="1">
        <v>39814</v>
      </c>
      <c r="B656" s="1" t="str">
        <f t="shared" si="10"/>
        <v>2009M1</v>
      </c>
      <c r="C656">
        <v>0.15</v>
      </c>
    </row>
    <row r="657" spans="1:3" x14ac:dyDescent="0.25">
      <c r="A657" s="1">
        <v>39845</v>
      </c>
      <c r="B657" s="1" t="str">
        <f t="shared" si="10"/>
        <v>2009M2</v>
      </c>
      <c r="C657">
        <v>0.22</v>
      </c>
    </row>
    <row r="658" spans="1:3" x14ac:dyDescent="0.25">
      <c r="A658" s="1">
        <v>39873</v>
      </c>
      <c r="B658" s="1" t="str">
        <f t="shared" si="10"/>
        <v>2009M3</v>
      </c>
      <c r="C658">
        <v>0.18</v>
      </c>
    </row>
    <row r="659" spans="1:3" x14ac:dyDescent="0.25">
      <c r="A659" s="1">
        <v>39904</v>
      </c>
      <c r="B659" s="1" t="str">
        <f t="shared" si="10"/>
        <v>2009M4</v>
      </c>
      <c r="C659">
        <v>0.15</v>
      </c>
    </row>
    <row r="660" spans="1:3" x14ac:dyDescent="0.25">
      <c r="A660" s="1">
        <v>39934</v>
      </c>
      <c r="B660" s="1" t="str">
        <f t="shared" si="10"/>
        <v>2009M5</v>
      </c>
      <c r="C660">
        <v>0.18</v>
      </c>
    </row>
    <row r="661" spans="1:3" x14ac:dyDescent="0.25">
      <c r="A661" s="1">
        <v>39965</v>
      </c>
      <c r="B661" s="1" t="str">
        <f t="shared" si="10"/>
        <v>2009M6</v>
      </c>
      <c r="C661">
        <v>0.21</v>
      </c>
    </row>
    <row r="662" spans="1:3" x14ac:dyDescent="0.25">
      <c r="A662" s="1">
        <v>39995</v>
      </c>
      <c r="B662" s="1" t="str">
        <f t="shared" si="10"/>
        <v>2009M7</v>
      </c>
      <c r="C662">
        <v>0.16</v>
      </c>
    </row>
    <row r="663" spans="1:3" x14ac:dyDescent="0.25">
      <c r="A663" s="1">
        <v>40026</v>
      </c>
      <c r="B663" s="1" t="str">
        <f t="shared" si="10"/>
        <v>2009M8</v>
      </c>
      <c r="C663">
        <v>0.16</v>
      </c>
    </row>
    <row r="664" spans="1:3" x14ac:dyDescent="0.25">
      <c r="A664" s="1">
        <v>40057</v>
      </c>
      <c r="B664" s="1" t="str">
        <f t="shared" si="10"/>
        <v>2009M9</v>
      </c>
      <c r="C664">
        <v>0.15</v>
      </c>
    </row>
    <row r="665" spans="1:3" x14ac:dyDescent="0.25">
      <c r="A665" s="1">
        <v>40087</v>
      </c>
      <c r="B665" s="1" t="str">
        <f t="shared" si="10"/>
        <v>2009M10</v>
      </c>
      <c r="C665">
        <v>0.12</v>
      </c>
    </row>
    <row r="666" spans="1:3" x14ac:dyDescent="0.25">
      <c r="A666" s="1">
        <v>40118</v>
      </c>
      <c r="B666" s="1" t="str">
        <f t="shared" si="10"/>
        <v>2009M11</v>
      </c>
      <c r="C666">
        <v>0.12</v>
      </c>
    </row>
    <row r="667" spans="1:3" x14ac:dyDescent="0.25">
      <c r="A667" s="1">
        <v>40148</v>
      </c>
      <c r="B667" s="1" t="str">
        <f t="shared" si="10"/>
        <v>2009M12</v>
      </c>
      <c r="C667">
        <v>0.12</v>
      </c>
    </row>
    <row r="668" spans="1:3" x14ac:dyDescent="0.25">
      <c r="A668" s="1">
        <v>40179</v>
      </c>
      <c r="B668" s="1" t="str">
        <f t="shared" si="10"/>
        <v>2010M1</v>
      </c>
      <c r="C668">
        <v>0.11</v>
      </c>
    </row>
    <row r="669" spans="1:3" x14ac:dyDescent="0.25">
      <c r="A669" s="1">
        <v>40210</v>
      </c>
      <c r="B669" s="1" t="str">
        <f t="shared" si="10"/>
        <v>2010M2</v>
      </c>
      <c r="C669">
        <v>0.13</v>
      </c>
    </row>
    <row r="670" spans="1:3" x14ac:dyDescent="0.25">
      <c r="A670" s="1">
        <v>40238</v>
      </c>
      <c r="B670" s="1" t="str">
        <f t="shared" si="10"/>
        <v>2010M3</v>
      </c>
      <c r="C670">
        <v>0.16</v>
      </c>
    </row>
    <row r="671" spans="1:3" x14ac:dyDescent="0.25">
      <c r="A671" s="1">
        <v>40269</v>
      </c>
      <c r="B671" s="1" t="str">
        <f t="shared" si="10"/>
        <v>2010M4</v>
      </c>
      <c r="C671">
        <v>0.2</v>
      </c>
    </row>
    <row r="672" spans="1:3" x14ac:dyDescent="0.25">
      <c r="A672" s="1">
        <v>40299</v>
      </c>
      <c r="B672" s="1" t="str">
        <f t="shared" si="10"/>
        <v>2010M5</v>
      </c>
      <c r="C672">
        <v>0.2</v>
      </c>
    </row>
    <row r="673" spans="1:3" x14ac:dyDescent="0.25">
      <c r="A673" s="1">
        <v>40330</v>
      </c>
      <c r="B673" s="1" t="str">
        <f t="shared" si="10"/>
        <v>2010M6</v>
      </c>
      <c r="C673">
        <v>0.18</v>
      </c>
    </row>
    <row r="674" spans="1:3" x14ac:dyDescent="0.25">
      <c r="A674" s="1">
        <v>40360</v>
      </c>
      <c r="B674" s="1" t="str">
        <f t="shared" si="10"/>
        <v>2010M7</v>
      </c>
      <c r="C674">
        <v>0.18</v>
      </c>
    </row>
    <row r="675" spans="1:3" x14ac:dyDescent="0.25">
      <c r="A675" s="1">
        <v>40391</v>
      </c>
      <c r="B675" s="1" t="str">
        <f t="shared" si="10"/>
        <v>2010M8</v>
      </c>
      <c r="C675">
        <v>0.19</v>
      </c>
    </row>
    <row r="676" spans="1:3" x14ac:dyDescent="0.25">
      <c r="A676" s="1">
        <v>40422</v>
      </c>
      <c r="B676" s="1" t="str">
        <f t="shared" si="10"/>
        <v>2010M9</v>
      </c>
      <c r="C676">
        <v>0.19</v>
      </c>
    </row>
    <row r="677" spans="1:3" x14ac:dyDescent="0.25">
      <c r="A677" s="1">
        <v>40452</v>
      </c>
      <c r="B677" s="1" t="str">
        <f t="shared" si="10"/>
        <v>2010M10</v>
      </c>
      <c r="C677">
        <v>0.19</v>
      </c>
    </row>
    <row r="678" spans="1:3" x14ac:dyDescent="0.25">
      <c r="A678" s="1">
        <v>40483</v>
      </c>
      <c r="B678" s="1" t="str">
        <f t="shared" si="10"/>
        <v>2010M11</v>
      </c>
      <c r="C678">
        <v>0.19</v>
      </c>
    </row>
    <row r="679" spans="1:3" x14ac:dyDescent="0.25">
      <c r="A679" s="1">
        <v>40513</v>
      </c>
      <c r="B679" s="1" t="str">
        <f t="shared" si="10"/>
        <v>2010M12</v>
      </c>
      <c r="C679">
        <v>0.18</v>
      </c>
    </row>
    <row r="680" spans="1:3" x14ac:dyDescent="0.25">
      <c r="A680" s="1">
        <v>40544</v>
      </c>
      <c r="B680" s="1" t="str">
        <f t="shared" si="10"/>
        <v>2011M1</v>
      </c>
      <c r="C680">
        <v>0.17</v>
      </c>
    </row>
    <row r="681" spans="1:3" x14ac:dyDescent="0.25">
      <c r="A681" s="1">
        <v>40575</v>
      </c>
      <c r="B681" s="1" t="str">
        <f t="shared" si="10"/>
        <v>2011M2</v>
      </c>
      <c r="C681">
        <v>0.16</v>
      </c>
    </row>
    <row r="682" spans="1:3" x14ac:dyDescent="0.25">
      <c r="A682" s="1">
        <v>40603</v>
      </c>
      <c r="B682" s="1" t="str">
        <f t="shared" si="10"/>
        <v>2011M3</v>
      </c>
      <c r="C682">
        <v>0.14000000000000001</v>
      </c>
    </row>
    <row r="683" spans="1:3" x14ac:dyDescent="0.25">
      <c r="A683" s="1">
        <v>40634</v>
      </c>
      <c r="B683" s="1" t="str">
        <f t="shared" si="10"/>
        <v>2011M4</v>
      </c>
      <c r="C683">
        <v>0.1</v>
      </c>
    </row>
    <row r="684" spans="1:3" x14ac:dyDescent="0.25">
      <c r="A684" s="1">
        <v>40664</v>
      </c>
      <c r="B684" s="1" t="str">
        <f t="shared" si="10"/>
        <v>2011M5</v>
      </c>
      <c r="C684">
        <v>0.09</v>
      </c>
    </row>
    <row r="685" spans="1:3" x14ac:dyDescent="0.25">
      <c r="A685" s="1">
        <v>40695</v>
      </c>
      <c r="B685" s="1" t="str">
        <f t="shared" si="10"/>
        <v>2011M6</v>
      </c>
      <c r="C685">
        <v>0.09</v>
      </c>
    </row>
    <row r="686" spans="1:3" x14ac:dyDescent="0.25">
      <c r="A686" s="1">
        <v>40725</v>
      </c>
      <c r="B686" s="1" t="str">
        <f t="shared" si="10"/>
        <v>2011M7</v>
      </c>
      <c r="C686">
        <v>7.0000000000000007E-2</v>
      </c>
    </row>
    <row r="687" spans="1:3" x14ac:dyDescent="0.25">
      <c r="A687" s="1">
        <v>40756</v>
      </c>
      <c r="B687" s="1" t="str">
        <f t="shared" si="10"/>
        <v>2011M8</v>
      </c>
      <c r="C687">
        <v>0.1</v>
      </c>
    </row>
    <row r="688" spans="1:3" x14ac:dyDescent="0.25">
      <c r="A688" s="1">
        <v>40787</v>
      </c>
      <c r="B688" s="1" t="str">
        <f t="shared" si="10"/>
        <v>2011M9</v>
      </c>
      <c r="C688">
        <v>0.08</v>
      </c>
    </row>
    <row r="689" spans="1:3" x14ac:dyDescent="0.25">
      <c r="A689" s="1">
        <v>40817</v>
      </c>
      <c r="B689" s="1" t="str">
        <f t="shared" si="10"/>
        <v>2011M10</v>
      </c>
      <c r="C689">
        <v>7.0000000000000007E-2</v>
      </c>
    </row>
    <row r="690" spans="1:3" x14ac:dyDescent="0.25">
      <c r="A690" s="1">
        <v>40848</v>
      </c>
      <c r="B690" s="1" t="str">
        <f t="shared" si="10"/>
        <v>2011M11</v>
      </c>
      <c r="C690">
        <v>0.08</v>
      </c>
    </row>
    <row r="691" spans="1:3" x14ac:dyDescent="0.25">
      <c r="A691" s="1">
        <v>40878</v>
      </c>
      <c r="B691" s="1" t="str">
        <f t="shared" si="10"/>
        <v>2011M12</v>
      </c>
      <c r="C691">
        <v>7.0000000000000007E-2</v>
      </c>
    </row>
    <row r="692" spans="1:3" x14ac:dyDescent="0.25">
      <c r="A692" s="1">
        <v>40909</v>
      </c>
      <c r="B692" s="1" t="str">
        <f t="shared" si="10"/>
        <v>2012M1</v>
      </c>
      <c r="C692">
        <v>0.08</v>
      </c>
    </row>
    <row r="693" spans="1:3" x14ac:dyDescent="0.25">
      <c r="A693" s="1">
        <v>40940</v>
      </c>
      <c r="B693" s="1" t="str">
        <f t="shared" si="10"/>
        <v>2012M2</v>
      </c>
      <c r="C693">
        <v>0.1</v>
      </c>
    </row>
    <row r="694" spans="1:3" x14ac:dyDescent="0.25">
      <c r="A694" s="1">
        <v>40969</v>
      </c>
      <c r="B694" s="1" t="str">
        <f t="shared" si="10"/>
        <v>2012M3</v>
      </c>
      <c r="C694">
        <v>0.13</v>
      </c>
    </row>
    <row r="695" spans="1:3" x14ac:dyDescent="0.25">
      <c r="A695" s="1">
        <v>41000</v>
      </c>
      <c r="B695" s="1" t="str">
        <f t="shared" si="10"/>
        <v>2012M4</v>
      </c>
      <c r="C695">
        <v>0.14000000000000001</v>
      </c>
    </row>
    <row r="696" spans="1:3" x14ac:dyDescent="0.25">
      <c r="A696" s="1">
        <v>41030</v>
      </c>
      <c r="B696" s="1" t="str">
        <f t="shared" si="10"/>
        <v>2012M5</v>
      </c>
      <c r="C696">
        <v>0.16</v>
      </c>
    </row>
    <row r="697" spans="1:3" x14ac:dyDescent="0.25">
      <c r="A697" s="1">
        <v>41061</v>
      </c>
      <c r="B697" s="1" t="str">
        <f t="shared" si="10"/>
        <v>2012M6</v>
      </c>
      <c r="C697">
        <v>0.16</v>
      </c>
    </row>
    <row r="698" spans="1:3" x14ac:dyDescent="0.25">
      <c r="A698" s="1">
        <v>41091</v>
      </c>
      <c r="B698" s="1" t="str">
        <f t="shared" si="10"/>
        <v>2012M7</v>
      </c>
      <c r="C698">
        <v>0.16</v>
      </c>
    </row>
    <row r="699" spans="1:3" x14ac:dyDescent="0.25">
      <c r="A699" s="1">
        <v>41122</v>
      </c>
      <c r="B699" s="1" t="str">
        <f t="shared" si="10"/>
        <v>2012M8</v>
      </c>
      <c r="C699">
        <v>0.13</v>
      </c>
    </row>
    <row r="700" spans="1:3" x14ac:dyDescent="0.25">
      <c r="A700" s="1">
        <v>41153</v>
      </c>
      <c r="B700" s="1" t="str">
        <f t="shared" si="10"/>
        <v>2012M9</v>
      </c>
      <c r="C700">
        <v>0.14000000000000001</v>
      </c>
    </row>
    <row r="701" spans="1:3" x14ac:dyDescent="0.25">
      <c r="A701" s="1">
        <v>41183</v>
      </c>
      <c r="B701" s="1" t="str">
        <f t="shared" si="10"/>
        <v>2012M10</v>
      </c>
      <c r="C701">
        <v>0.16</v>
      </c>
    </row>
    <row r="702" spans="1:3" x14ac:dyDescent="0.25">
      <c r="A702" s="1">
        <v>41214</v>
      </c>
      <c r="B702" s="1" t="str">
        <f t="shared" si="10"/>
        <v>2012M11</v>
      </c>
      <c r="C702">
        <v>0.16</v>
      </c>
    </row>
    <row r="703" spans="1:3" x14ac:dyDescent="0.25">
      <c r="A703" s="1">
        <v>41244</v>
      </c>
      <c r="B703" s="1" t="str">
        <f t="shared" si="10"/>
        <v>2012M12</v>
      </c>
      <c r="C703">
        <v>0.16</v>
      </c>
    </row>
    <row r="704" spans="1:3" x14ac:dyDescent="0.25">
      <c r="A704" s="1">
        <v>41275</v>
      </c>
      <c r="B704" s="1" t="str">
        <f t="shared" si="10"/>
        <v>2013M1</v>
      </c>
      <c r="C704">
        <v>0.14000000000000001</v>
      </c>
    </row>
    <row r="705" spans="1:3" x14ac:dyDescent="0.25">
      <c r="A705" s="1">
        <v>41306</v>
      </c>
      <c r="B705" s="1" t="str">
        <f t="shared" si="10"/>
        <v>2013M2</v>
      </c>
      <c r="C705">
        <v>0.15</v>
      </c>
    </row>
    <row r="706" spans="1:3" x14ac:dyDescent="0.25">
      <c r="A706" s="1">
        <v>41334</v>
      </c>
      <c r="B706" s="1" t="str">
        <f t="shared" si="10"/>
        <v>2013M3</v>
      </c>
      <c r="C706">
        <v>0.14000000000000001</v>
      </c>
    </row>
    <row r="707" spans="1:3" x14ac:dyDescent="0.25">
      <c r="A707" s="1">
        <v>41365</v>
      </c>
      <c r="B707" s="1" t="str">
        <f t="shared" ref="B707:B770" si="11">YEAR(A707)&amp;"M"&amp;MONTH(A707)</f>
        <v>2013M4</v>
      </c>
      <c r="C707">
        <v>0.15</v>
      </c>
    </row>
    <row r="708" spans="1:3" x14ac:dyDescent="0.25">
      <c r="A708" s="1">
        <v>41395</v>
      </c>
      <c r="B708" s="1" t="str">
        <f t="shared" si="11"/>
        <v>2013M5</v>
      </c>
      <c r="C708">
        <v>0.11</v>
      </c>
    </row>
    <row r="709" spans="1:3" x14ac:dyDescent="0.25">
      <c r="A709" s="1">
        <v>41426</v>
      </c>
      <c r="B709" s="1" t="str">
        <f t="shared" si="11"/>
        <v>2013M6</v>
      </c>
      <c r="C709">
        <v>0.09</v>
      </c>
    </row>
    <row r="710" spans="1:3" x14ac:dyDescent="0.25">
      <c r="A710" s="1">
        <v>41456</v>
      </c>
      <c r="B710" s="1" t="str">
        <f t="shared" si="11"/>
        <v>2013M7</v>
      </c>
      <c r="C710">
        <v>0.09</v>
      </c>
    </row>
    <row r="711" spans="1:3" x14ac:dyDescent="0.25">
      <c r="A711" s="1">
        <v>41487</v>
      </c>
      <c r="B711" s="1" t="str">
        <f t="shared" si="11"/>
        <v>2013M8</v>
      </c>
      <c r="C711">
        <v>0.08</v>
      </c>
    </row>
    <row r="712" spans="1:3" x14ac:dyDescent="0.25">
      <c r="A712" s="1">
        <v>41518</v>
      </c>
      <c r="B712" s="1" t="str">
        <f t="shared" si="11"/>
        <v>2013M9</v>
      </c>
      <c r="C712">
        <v>0.08</v>
      </c>
    </row>
    <row r="713" spans="1:3" x14ac:dyDescent="0.25">
      <c r="A713" s="1">
        <v>41548</v>
      </c>
      <c r="B713" s="1" t="str">
        <f t="shared" si="11"/>
        <v>2013M10</v>
      </c>
      <c r="C713">
        <v>0.09</v>
      </c>
    </row>
    <row r="714" spans="1:3" x14ac:dyDescent="0.25">
      <c r="A714" s="1">
        <v>41579</v>
      </c>
      <c r="B714" s="1" t="str">
        <f t="shared" si="11"/>
        <v>2013M11</v>
      </c>
      <c r="C714">
        <v>0.08</v>
      </c>
    </row>
    <row r="715" spans="1:3" x14ac:dyDescent="0.25">
      <c r="A715" s="1">
        <v>41609</v>
      </c>
      <c r="B715" s="1" t="str">
        <f t="shared" si="11"/>
        <v>2013M12</v>
      </c>
      <c r="C715">
        <v>0.09</v>
      </c>
    </row>
    <row r="716" spans="1:3" x14ac:dyDescent="0.25">
      <c r="A716" s="1">
        <v>41640</v>
      </c>
      <c r="B716" s="1" t="str">
        <f t="shared" si="11"/>
        <v>2014M1</v>
      </c>
      <c r="C716">
        <v>7.0000000000000007E-2</v>
      </c>
    </row>
    <row r="717" spans="1:3" x14ac:dyDescent="0.25">
      <c r="A717" s="1">
        <v>41671</v>
      </c>
      <c r="B717" s="1" t="str">
        <f t="shared" si="11"/>
        <v>2014M2</v>
      </c>
      <c r="C717">
        <v>7.0000000000000007E-2</v>
      </c>
    </row>
    <row r="718" spans="1:3" x14ac:dyDescent="0.25">
      <c r="A718" s="1">
        <v>41699</v>
      </c>
      <c r="B718" s="1" t="str">
        <f t="shared" si="11"/>
        <v>2014M3</v>
      </c>
      <c r="C718">
        <v>0.08</v>
      </c>
    </row>
    <row r="719" spans="1:3" x14ac:dyDescent="0.25">
      <c r="A719" s="1">
        <v>41730</v>
      </c>
      <c r="B719" s="1" t="str">
        <f t="shared" si="11"/>
        <v>2014M4</v>
      </c>
      <c r="C719">
        <v>0.09</v>
      </c>
    </row>
    <row r="720" spans="1:3" x14ac:dyDescent="0.25">
      <c r="A720" s="1">
        <v>41760</v>
      </c>
      <c r="B720" s="1" t="str">
        <f t="shared" si="11"/>
        <v>2014M5</v>
      </c>
      <c r="C720">
        <v>0.09</v>
      </c>
    </row>
    <row r="721" spans="1:3" x14ac:dyDescent="0.25">
      <c r="A721" s="1">
        <v>41791</v>
      </c>
      <c r="B721" s="1" t="str">
        <f t="shared" si="11"/>
        <v>2014M6</v>
      </c>
      <c r="C721">
        <v>0.1</v>
      </c>
    </row>
    <row r="722" spans="1:3" x14ac:dyDescent="0.25">
      <c r="A722" s="1">
        <v>41821</v>
      </c>
      <c r="B722" s="1" t="str">
        <f t="shared" si="11"/>
        <v>2014M7</v>
      </c>
      <c r="C722">
        <v>0.09</v>
      </c>
    </row>
    <row r="723" spans="1:3" x14ac:dyDescent="0.25">
      <c r="A723" s="1">
        <v>41852</v>
      </c>
      <c r="B723" s="1" t="str">
        <f t="shared" si="11"/>
        <v>2014M8</v>
      </c>
      <c r="C723">
        <v>0.09</v>
      </c>
    </row>
    <row r="724" spans="1:3" x14ac:dyDescent="0.25">
      <c r="A724" s="1">
        <v>41883</v>
      </c>
      <c r="B724" s="1" t="str">
        <f t="shared" si="11"/>
        <v>2014M9</v>
      </c>
      <c r="C724">
        <v>0.09</v>
      </c>
    </row>
    <row r="725" spans="1:3" x14ac:dyDescent="0.25">
      <c r="A725" s="1">
        <v>41913</v>
      </c>
      <c r="B725" s="1" t="str">
        <f t="shared" si="11"/>
        <v>2014M10</v>
      </c>
      <c r="C725">
        <v>0.09</v>
      </c>
    </row>
    <row r="726" spans="1:3" x14ac:dyDescent="0.25">
      <c r="A726" s="1">
        <v>41944</v>
      </c>
      <c r="B726" s="1" t="str">
        <f t="shared" si="11"/>
        <v>2014M11</v>
      </c>
      <c r="C726">
        <v>0.09</v>
      </c>
    </row>
    <row r="727" spans="1:3" x14ac:dyDescent="0.25">
      <c r="A727" s="1">
        <v>41974</v>
      </c>
      <c r="B727" s="1" t="str">
        <f t="shared" si="11"/>
        <v>2014M12</v>
      </c>
      <c r="C727">
        <v>0.12</v>
      </c>
    </row>
    <row r="728" spans="1:3" x14ac:dyDescent="0.25">
      <c r="A728" s="1">
        <v>42005</v>
      </c>
      <c r="B728" s="1" t="str">
        <f t="shared" si="11"/>
        <v>2015M1</v>
      </c>
      <c r="C728">
        <v>0.11</v>
      </c>
    </row>
    <row r="729" spans="1:3" x14ac:dyDescent="0.25">
      <c r="A729" s="1">
        <v>42036</v>
      </c>
      <c r="B729" s="1" t="str">
        <f t="shared" si="11"/>
        <v>2015M2</v>
      </c>
      <c r="C729">
        <v>0.11</v>
      </c>
    </row>
    <row r="730" spans="1:3" x14ac:dyDescent="0.25">
      <c r="A730" s="1">
        <v>42064</v>
      </c>
      <c r="B730" s="1" t="str">
        <f t="shared" si="11"/>
        <v>2015M3</v>
      </c>
      <c r="C730">
        <v>0.11</v>
      </c>
    </row>
    <row r="731" spans="1:3" x14ac:dyDescent="0.25">
      <c r="A731" s="1">
        <v>42095</v>
      </c>
      <c r="B731" s="1" t="str">
        <f t="shared" si="11"/>
        <v>2015M4</v>
      </c>
      <c r="C731">
        <v>0.12</v>
      </c>
    </row>
    <row r="732" spans="1:3" x14ac:dyDescent="0.25">
      <c r="A732" s="1">
        <v>42125</v>
      </c>
      <c r="B732" s="1" t="str">
        <f t="shared" si="11"/>
        <v>2015M5</v>
      </c>
      <c r="C732">
        <v>0.12</v>
      </c>
    </row>
    <row r="733" spans="1:3" x14ac:dyDescent="0.25">
      <c r="A733" s="1">
        <v>42156</v>
      </c>
      <c r="B733" s="1" t="str">
        <f t="shared" si="11"/>
        <v>2015M6</v>
      </c>
      <c r="C733">
        <v>0.13</v>
      </c>
    </row>
    <row r="734" spans="1:3" x14ac:dyDescent="0.25">
      <c r="A734" s="1">
        <v>42186</v>
      </c>
      <c r="B734" s="1" t="str">
        <f t="shared" si="11"/>
        <v>2015M7</v>
      </c>
      <c r="C734">
        <v>0.13</v>
      </c>
    </row>
    <row r="735" spans="1:3" x14ac:dyDescent="0.25">
      <c r="A735" s="1">
        <v>42217</v>
      </c>
      <c r="B735" s="1" t="str">
        <f t="shared" si="11"/>
        <v>2015M8</v>
      </c>
      <c r="C735">
        <v>0.14000000000000001</v>
      </c>
    </row>
    <row r="736" spans="1:3" x14ac:dyDescent="0.25">
      <c r="A736" s="1">
        <v>42248</v>
      </c>
      <c r="B736" s="1" t="str">
        <f t="shared" si="11"/>
        <v>2015M9</v>
      </c>
      <c r="C736">
        <v>0.14000000000000001</v>
      </c>
    </row>
    <row r="737" spans="1:3" x14ac:dyDescent="0.25">
      <c r="A737" s="1">
        <v>42278</v>
      </c>
      <c r="B737" s="1" t="str">
        <f t="shared" si="11"/>
        <v>2015M10</v>
      </c>
      <c r="C737">
        <v>0.12</v>
      </c>
    </row>
    <row r="738" spans="1:3" x14ac:dyDescent="0.25">
      <c r="A738" s="1">
        <v>42309</v>
      </c>
      <c r="B738" s="1" t="str">
        <f t="shared" si="11"/>
        <v>2015M11</v>
      </c>
      <c r="C738">
        <v>0.12</v>
      </c>
    </row>
    <row r="739" spans="1:3" x14ac:dyDescent="0.25">
      <c r="A739" s="1">
        <v>42339</v>
      </c>
      <c r="B739" s="1" t="str">
        <f t="shared" si="11"/>
        <v>2015M12</v>
      </c>
      <c r="C739">
        <v>0.24</v>
      </c>
    </row>
    <row r="740" spans="1:3" x14ac:dyDescent="0.25">
      <c r="A740" s="1">
        <v>42370</v>
      </c>
      <c r="B740" s="1" t="str">
        <f t="shared" si="11"/>
        <v>2016M1</v>
      </c>
      <c r="C740">
        <v>0.34</v>
      </c>
    </row>
    <row r="741" spans="1:3" x14ac:dyDescent="0.25">
      <c r="A741" s="1">
        <v>42401</v>
      </c>
      <c r="B741" s="1" t="str">
        <f t="shared" si="11"/>
        <v>2016M2</v>
      </c>
      <c r="C741">
        <v>0.38</v>
      </c>
    </row>
    <row r="742" spans="1:3" x14ac:dyDescent="0.25">
      <c r="A742" s="1">
        <v>42430</v>
      </c>
      <c r="B742" s="1" t="str">
        <f t="shared" si="11"/>
        <v>2016M3</v>
      </c>
      <c r="C742">
        <v>0.36</v>
      </c>
    </row>
    <row r="743" spans="1:3" x14ac:dyDescent="0.25">
      <c r="A743" s="1">
        <v>42461</v>
      </c>
      <c r="B743" s="1" t="str">
        <f t="shared" si="11"/>
        <v>2016M4</v>
      </c>
      <c r="C743">
        <v>0.37</v>
      </c>
    </row>
    <row r="744" spans="1:3" x14ac:dyDescent="0.25">
      <c r="A744" s="1">
        <v>42491</v>
      </c>
      <c r="B744" s="1" t="str">
        <f t="shared" si="11"/>
        <v>2016M5</v>
      </c>
      <c r="C744">
        <v>0.37</v>
      </c>
    </row>
    <row r="745" spans="1:3" x14ac:dyDescent="0.25">
      <c r="A745" s="1">
        <v>42522</v>
      </c>
      <c r="B745" s="1" t="str">
        <f t="shared" si="11"/>
        <v>2016M6</v>
      </c>
      <c r="C745">
        <v>0.38</v>
      </c>
    </row>
    <row r="746" spans="1:3" x14ac:dyDescent="0.25">
      <c r="A746" s="1">
        <v>42552</v>
      </c>
      <c r="B746" s="1" t="str">
        <f t="shared" si="11"/>
        <v>2016M7</v>
      </c>
      <c r="C746">
        <v>0.39</v>
      </c>
    </row>
    <row r="747" spans="1:3" x14ac:dyDescent="0.25">
      <c r="A747" s="1">
        <v>42583</v>
      </c>
      <c r="B747" s="1" t="str">
        <f t="shared" si="11"/>
        <v>2016M8</v>
      </c>
      <c r="C747">
        <v>0.4</v>
      </c>
    </row>
    <row r="748" spans="1:3" x14ac:dyDescent="0.25">
      <c r="A748" s="1">
        <v>42614</v>
      </c>
      <c r="B748" s="1" t="str">
        <f t="shared" si="11"/>
        <v>2016M9</v>
      </c>
      <c r="C748">
        <v>0.4</v>
      </c>
    </row>
    <row r="749" spans="1:3" x14ac:dyDescent="0.25">
      <c r="A749" s="1">
        <v>42644</v>
      </c>
      <c r="B749" s="1" t="str">
        <f t="shared" si="11"/>
        <v>2016M10</v>
      </c>
      <c r="C749">
        <v>0.4</v>
      </c>
    </row>
    <row r="750" spans="1:3" x14ac:dyDescent="0.25">
      <c r="A750" s="1">
        <v>42675</v>
      </c>
      <c r="B750" s="1" t="str">
        <f t="shared" si="11"/>
        <v>2016M11</v>
      </c>
      <c r="C750">
        <v>0.41</v>
      </c>
    </row>
    <row r="751" spans="1:3" x14ac:dyDescent="0.25">
      <c r="A751" s="1">
        <v>42705</v>
      </c>
      <c r="B751" s="1" t="str">
        <f t="shared" si="11"/>
        <v>2016M12</v>
      </c>
      <c r="C751">
        <v>0.54</v>
      </c>
    </row>
    <row r="752" spans="1:3" x14ac:dyDescent="0.25">
      <c r="A752" s="1">
        <v>42736</v>
      </c>
      <c r="B752" s="1" t="str">
        <f t="shared" si="11"/>
        <v>2017M1</v>
      </c>
      <c r="C752">
        <v>0.65</v>
      </c>
    </row>
    <row r="753" spans="1:3" x14ac:dyDescent="0.25">
      <c r="A753" s="1">
        <v>42767</v>
      </c>
      <c r="B753" s="1" t="str">
        <f t="shared" si="11"/>
        <v>2017M2</v>
      </c>
      <c r="C753">
        <v>0.66</v>
      </c>
    </row>
    <row r="754" spans="1:3" x14ac:dyDescent="0.25">
      <c r="A754" s="1">
        <v>42795</v>
      </c>
      <c r="B754" s="1" t="str">
        <f t="shared" si="11"/>
        <v>2017M3</v>
      </c>
      <c r="C754">
        <v>0.79</v>
      </c>
    </row>
    <row r="755" spans="1:3" x14ac:dyDescent="0.25">
      <c r="A755" s="1">
        <v>42826</v>
      </c>
      <c r="B755" s="1" t="str">
        <f t="shared" si="11"/>
        <v>2017M4</v>
      </c>
      <c r="C755">
        <v>0.9</v>
      </c>
    </row>
    <row r="756" spans="1:3" x14ac:dyDescent="0.25">
      <c r="A756" s="1">
        <v>42856</v>
      </c>
      <c r="B756" s="1" t="str">
        <f t="shared" si="11"/>
        <v>2017M5</v>
      </c>
      <c r="C756">
        <v>0.91</v>
      </c>
    </row>
    <row r="757" spans="1:3" x14ac:dyDescent="0.25">
      <c r="A757" s="1">
        <v>42887</v>
      </c>
      <c r="B757" s="1" t="str">
        <f t="shared" si="11"/>
        <v>2017M6</v>
      </c>
      <c r="C757">
        <v>1.04</v>
      </c>
    </row>
    <row r="758" spans="1:3" x14ac:dyDescent="0.25">
      <c r="A758" s="1">
        <v>42917</v>
      </c>
      <c r="B758" s="1" t="str">
        <f t="shared" si="11"/>
        <v>2017M7</v>
      </c>
      <c r="C758">
        <v>1.1499999999999999</v>
      </c>
    </row>
    <row r="759" spans="1:3" x14ac:dyDescent="0.25">
      <c r="A759" s="1">
        <v>42948</v>
      </c>
      <c r="B759" s="1" t="str">
        <f t="shared" si="11"/>
        <v>2017M8</v>
      </c>
      <c r="C759">
        <v>1.1599999999999999</v>
      </c>
    </row>
    <row r="760" spans="1:3" x14ac:dyDescent="0.25">
      <c r="A760" s="1">
        <v>42979</v>
      </c>
      <c r="B760" s="1" t="str">
        <f t="shared" si="11"/>
        <v>2017M9</v>
      </c>
      <c r="C760">
        <v>1.1499999999999999</v>
      </c>
    </row>
    <row r="761" spans="1:3" x14ac:dyDescent="0.25">
      <c r="A761" s="1">
        <v>43009</v>
      </c>
      <c r="B761" s="1" t="str">
        <f t="shared" si="11"/>
        <v>2017M10</v>
      </c>
      <c r="C761">
        <v>1.1499999999999999</v>
      </c>
    </row>
    <row r="762" spans="1:3" x14ac:dyDescent="0.25">
      <c r="A762" s="1">
        <v>43040</v>
      </c>
      <c r="B762" s="1" t="str">
        <f t="shared" si="11"/>
        <v>2017M11</v>
      </c>
      <c r="C762">
        <v>1.1599999999999999</v>
      </c>
    </row>
    <row r="763" spans="1:3" x14ac:dyDescent="0.25">
      <c r="A763" s="1">
        <v>43070</v>
      </c>
      <c r="B763" s="1" t="str">
        <f t="shared" si="11"/>
        <v>2017M12</v>
      </c>
      <c r="C763">
        <v>1.3</v>
      </c>
    </row>
    <row r="764" spans="1:3" x14ac:dyDescent="0.25">
      <c r="A764" s="1">
        <v>43101</v>
      </c>
      <c r="B764" s="1" t="str">
        <f t="shared" si="11"/>
        <v>2018M1</v>
      </c>
      <c r="C764">
        <v>1.41</v>
      </c>
    </row>
    <row r="765" spans="1:3" x14ac:dyDescent="0.25">
      <c r="A765" s="1">
        <v>43132</v>
      </c>
      <c r="B765" s="1" t="str">
        <f t="shared" si="11"/>
        <v>2018M2</v>
      </c>
      <c r="C765">
        <v>1.42</v>
      </c>
    </row>
    <row r="766" spans="1:3" x14ac:dyDescent="0.25">
      <c r="A766" s="1">
        <v>43160</v>
      </c>
      <c r="B766" s="1" t="str">
        <f t="shared" si="11"/>
        <v>2018M3</v>
      </c>
      <c r="C766">
        <v>1.51</v>
      </c>
    </row>
    <row r="767" spans="1:3" x14ac:dyDescent="0.25">
      <c r="A767" s="1">
        <v>43191</v>
      </c>
      <c r="B767" s="1" t="str">
        <f t="shared" si="11"/>
        <v>2018M4</v>
      </c>
      <c r="C767">
        <v>1.69</v>
      </c>
    </row>
    <row r="768" spans="1:3" x14ac:dyDescent="0.25">
      <c r="A768" s="1">
        <v>43221</v>
      </c>
      <c r="B768" s="1" t="str">
        <f t="shared" si="11"/>
        <v>2018M5</v>
      </c>
      <c r="C768">
        <v>1.7</v>
      </c>
    </row>
    <row r="769" spans="1:3" x14ac:dyDescent="0.25">
      <c r="A769" s="1">
        <v>43252</v>
      </c>
      <c r="B769" s="1" t="str">
        <f t="shared" si="11"/>
        <v>2018M6</v>
      </c>
      <c r="C769">
        <v>1.82</v>
      </c>
    </row>
    <row r="770" spans="1:3" x14ac:dyDescent="0.25">
      <c r="A770" s="1">
        <v>43282</v>
      </c>
      <c r="B770" s="1" t="str">
        <f t="shared" si="11"/>
        <v>2018M7</v>
      </c>
      <c r="C770">
        <v>1.91</v>
      </c>
    </row>
    <row r="771" spans="1:3" x14ac:dyDescent="0.25">
      <c r="A771" s="1">
        <v>43313</v>
      </c>
      <c r="B771" s="1" t="str">
        <f t="shared" ref="B771:B825" si="12">YEAR(A771)&amp;"M"&amp;MONTH(A771)</f>
        <v>2018M8</v>
      </c>
      <c r="C771">
        <v>1.91</v>
      </c>
    </row>
    <row r="772" spans="1:3" x14ac:dyDescent="0.25">
      <c r="A772" s="1">
        <v>43344</v>
      </c>
      <c r="B772" s="1" t="str">
        <f t="shared" si="12"/>
        <v>2018M9</v>
      </c>
      <c r="C772">
        <v>1.95</v>
      </c>
    </row>
    <row r="773" spans="1:3" x14ac:dyDescent="0.25">
      <c r="A773" s="1">
        <v>43374</v>
      </c>
      <c r="B773" s="1" t="str">
        <f t="shared" si="12"/>
        <v>2018M10</v>
      </c>
      <c r="C773">
        <v>2.19</v>
      </c>
    </row>
    <row r="774" spans="1:3" x14ac:dyDescent="0.25">
      <c r="A774" s="1">
        <v>43405</v>
      </c>
      <c r="B774" s="1" t="str">
        <f t="shared" si="12"/>
        <v>2018M11</v>
      </c>
      <c r="C774">
        <v>2.2000000000000002</v>
      </c>
    </row>
    <row r="775" spans="1:3" x14ac:dyDescent="0.25">
      <c r="A775" s="1">
        <v>43435</v>
      </c>
      <c r="B775" s="1" t="str">
        <f t="shared" si="12"/>
        <v>2018M12</v>
      </c>
      <c r="C775">
        <v>2.27</v>
      </c>
    </row>
    <row r="776" spans="1:3" x14ac:dyDescent="0.25">
      <c r="A776" s="1">
        <v>43466</v>
      </c>
      <c r="B776" s="1" t="str">
        <f t="shared" si="12"/>
        <v>2019M1</v>
      </c>
      <c r="C776">
        <v>2.4</v>
      </c>
    </row>
    <row r="777" spans="1:3" x14ac:dyDescent="0.25">
      <c r="A777" s="1">
        <v>43497</v>
      </c>
      <c r="B777" s="1" t="str">
        <f t="shared" si="12"/>
        <v>2019M2</v>
      </c>
      <c r="C777">
        <v>2.4</v>
      </c>
    </row>
    <row r="778" spans="1:3" x14ac:dyDescent="0.25">
      <c r="A778" s="1">
        <v>43525</v>
      </c>
      <c r="B778" s="1" t="str">
        <f t="shared" si="12"/>
        <v>2019M3</v>
      </c>
      <c r="C778">
        <v>2.41</v>
      </c>
    </row>
    <row r="779" spans="1:3" x14ac:dyDescent="0.25">
      <c r="A779" s="1">
        <v>43556</v>
      </c>
      <c r="B779" s="1" t="str">
        <f t="shared" si="12"/>
        <v>2019M4</v>
      </c>
      <c r="C779">
        <v>2.42</v>
      </c>
    </row>
    <row r="780" spans="1:3" x14ac:dyDescent="0.25">
      <c r="A780" s="1">
        <v>43586</v>
      </c>
      <c r="B780" s="1" t="str">
        <f t="shared" si="12"/>
        <v>2019M5</v>
      </c>
      <c r="C780">
        <v>2.39</v>
      </c>
    </row>
    <row r="781" spans="1:3" x14ac:dyDescent="0.25">
      <c r="A781" s="1">
        <v>43617</v>
      </c>
      <c r="B781" s="1" t="str">
        <f t="shared" si="12"/>
        <v>2019M6</v>
      </c>
      <c r="C781">
        <v>2.38</v>
      </c>
    </row>
    <row r="782" spans="1:3" x14ac:dyDescent="0.25">
      <c r="A782" s="1">
        <v>43647</v>
      </c>
      <c r="B782" s="1" t="str">
        <f t="shared" si="12"/>
        <v>2019M7</v>
      </c>
      <c r="C782">
        <v>2.4</v>
      </c>
    </row>
    <row r="783" spans="1:3" x14ac:dyDescent="0.25">
      <c r="A783" s="1">
        <v>43678</v>
      </c>
      <c r="B783" s="1" t="str">
        <f t="shared" si="12"/>
        <v>2019M8</v>
      </c>
      <c r="C783">
        <v>2.13</v>
      </c>
    </row>
    <row r="784" spans="1:3" x14ac:dyDescent="0.25">
      <c r="A784" s="1">
        <v>43709</v>
      </c>
      <c r="B784" s="1" t="str">
        <f t="shared" si="12"/>
        <v>2019M9</v>
      </c>
      <c r="C784">
        <v>2.04</v>
      </c>
    </row>
    <row r="785" spans="1:3" x14ac:dyDescent="0.25">
      <c r="A785" s="1">
        <v>43739</v>
      </c>
      <c r="B785" s="1" t="str">
        <f t="shared" si="12"/>
        <v>2019M10</v>
      </c>
      <c r="C785">
        <v>1.83</v>
      </c>
    </row>
    <row r="786" spans="1:3" x14ac:dyDescent="0.25">
      <c r="A786" s="1">
        <v>43770</v>
      </c>
      <c r="B786" s="1" t="str">
        <f t="shared" si="12"/>
        <v>2019M11</v>
      </c>
      <c r="C786">
        <v>1.55</v>
      </c>
    </row>
    <row r="787" spans="1:3" x14ac:dyDescent="0.25">
      <c r="A787" s="1">
        <v>43800</v>
      </c>
      <c r="B787" s="1" t="str">
        <f t="shared" si="12"/>
        <v>2019M12</v>
      </c>
      <c r="C787">
        <v>1.55</v>
      </c>
    </row>
    <row r="788" spans="1:3" x14ac:dyDescent="0.25">
      <c r="A788" s="1">
        <v>43831</v>
      </c>
      <c r="B788" s="1" t="str">
        <f t="shared" si="12"/>
        <v>2020M1</v>
      </c>
      <c r="C788">
        <v>1.55</v>
      </c>
    </row>
    <row r="789" spans="1:3" x14ac:dyDescent="0.25">
      <c r="A789" s="1">
        <v>43862</v>
      </c>
      <c r="B789" s="1" t="str">
        <f t="shared" si="12"/>
        <v>2020M2</v>
      </c>
      <c r="C789">
        <v>1.58</v>
      </c>
    </row>
    <row r="790" spans="1:3" x14ac:dyDescent="0.25">
      <c r="A790" s="1">
        <v>43891</v>
      </c>
      <c r="B790" s="1" t="str">
        <f t="shared" si="12"/>
        <v>2020M3</v>
      </c>
      <c r="C790">
        <v>0.65</v>
      </c>
    </row>
    <row r="791" spans="1:3" x14ac:dyDescent="0.25">
      <c r="A791" s="1">
        <v>43922</v>
      </c>
      <c r="B791" s="1" t="str">
        <f t="shared" si="12"/>
        <v>2020M4</v>
      </c>
      <c r="C791">
        <v>0.05</v>
      </c>
    </row>
    <row r="792" spans="1:3" x14ac:dyDescent="0.25">
      <c r="A792" s="1">
        <v>43952</v>
      </c>
      <c r="B792" s="1" t="str">
        <f t="shared" si="12"/>
        <v>2020M5</v>
      </c>
      <c r="C792">
        <v>0.05</v>
      </c>
    </row>
    <row r="793" spans="1:3" x14ac:dyDescent="0.25">
      <c r="A793" s="1">
        <v>43983</v>
      </c>
      <c r="B793" s="1" t="str">
        <f t="shared" si="12"/>
        <v>2020M6</v>
      </c>
      <c r="C793">
        <v>0.08</v>
      </c>
    </row>
    <row r="794" spans="1:3" x14ac:dyDescent="0.25">
      <c r="A794" s="1">
        <v>44013</v>
      </c>
      <c r="B794" s="1" t="str">
        <f t="shared" si="12"/>
        <v>2020M7</v>
      </c>
      <c r="C794">
        <v>0.09</v>
      </c>
    </row>
    <row r="795" spans="1:3" x14ac:dyDescent="0.25">
      <c r="A795" s="1">
        <v>44044</v>
      </c>
      <c r="B795" s="1" t="str">
        <f t="shared" si="12"/>
        <v>2020M8</v>
      </c>
      <c r="C795">
        <v>0.1</v>
      </c>
    </row>
    <row r="796" spans="1:3" x14ac:dyDescent="0.25">
      <c r="A796" s="1">
        <v>44075</v>
      </c>
      <c r="B796" s="1" t="str">
        <f t="shared" si="12"/>
        <v>2020M9</v>
      </c>
      <c r="C796">
        <v>0.09</v>
      </c>
    </row>
    <row r="797" spans="1:3" x14ac:dyDescent="0.25">
      <c r="A797" s="1">
        <v>44105</v>
      </c>
      <c r="B797" s="1" t="str">
        <f t="shared" si="12"/>
        <v>2020M10</v>
      </c>
      <c r="C797">
        <v>0.09</v>
      </c>
    </row>
    <row r="798" spans="1:3" x14ac:dyDescent="0.25">
      <c r="A798" s="1">
        <v>44136</v>
      </c>
      <c r="B798" s="1" t="str">
        <f t="shared" si="12"/>
        <v>2020M11</v>
      </c>
      <c r="C798">
        <v>0.09</v>
      </c>
    </row>
    <row r="799" spans="1:3" x14ac:dyDescent="0.25">
      <c r="A799" s="1">
        <v>44166</v>
      </c>
      <c r="B799" s="1" t="str">
        <f t="shared" si="12"/>
        <v>2020M12</v>
      </c>
      <c r="C799">
        <v>0.09</v>
      </c>
    </row>
    <row r="800" spans="1:3" x14ac:dyDescent="0.25">
      <c r="A800" s="1">
        <v>44197</v>
      </c>
      <c r="B800" s="1" t="str">
        <f t="shared" si="12"/>
        <v>2021M1</v>
      </c>
      <c r="C800">
        <v>0.09</v>
      </c>
    </row>
    <row r="801" spans="1:3" x14ac:dyDescent="0.25">
      <c r="A801" s="1">
        <v>44228</v>
      </c>
      <c r="B801" s="1" t="str">
        <f t="shared" si="12"/>
        <v>2021M2</v>
      </c>
      <c r="C801">
        <v>0.08</v>
      </c>
    </row>
    <row r="802" spans="1:3" x14ac:dyDescent="0.25">
      <c r="A802" s="1">
        <v>44256</v>
      </c>
      <c r="B802" s="1" t="str">
        <f t="shared" si="12"/>
        <v>2021M3</v>
      </c>
      <c r="C802">
        <v>7.0000000000000007E-2</v>
      </c>
    </row>
    <row r="803" spans="1:3" x14ac:dyDescent="0.25">
      <c r="A803" s="1">
        <v>44287</v>
      </c>
      <c r="B803" s="1" t="str">
        <f t="shared" si="12"/>
        <v>2021M4</v>
      </c>
      <c r="C803">
        <v>7.0000000000000007E-2</v>
      </c>
    </row>
    <row r="804" spans="1:3" x14ac:dyDescent="0.25">
      <c r="A804" s="1">
        <v>44317</v>
      </c>
      <c r="B804" s="1" t="str">
        <f t="shared" si="12"/>
        <v>2021M5</v>
      </c>
      <c r="C804">
        <v>0.06</v>
      </c>
    </row>
    <row r="805" spans="1:3" x14ac:dyDescent="0.25">
      <c r="A805" s="1">
        <v>44348</v>
      </c>
      <c r="B805" s="1" t="str">
        <f t="shared" si="12"/>
        <v>2021M6</v>
      </c>
      <c r="C805">
        <v>0.08</v>
      </c>
    </row>
    <row r="806" spans="1:3" x14ac:dyDescent="0.25">
      <c r="A806" s="1">
        <v>44378</v>
      </c>
      <c r="B806" s="1" t="str">
        <f t="shared" si="12"/>
        <v>2021M7</v>
      </c>
      <c r="C806">
        <v>0.1</v>
      </c>
    </row>
    <row r="807" spans="1:3" x14ac:dyDescent="0.25">
      <c r="A807" s="1">
        <v>44409</v>
      </c>
      <c r="B807" s="1" t="str">
        <f t="shared" si="12"/>
        <v>2021M8</v>
      </c>
      <c r="C807">
        <v>0.09</v>
      </c>
    </row>
    <row r="808" spans="1:3" x14ac:dyDescent="0.25">
      <c r="A808" s="1">
        <v>44440</v>
      </c>
      <c r="B808" s="1" t="str">
        <f t="shared" si="12"/>
        <v>2021M9</v>
      </c>
      <c r="C808">
        <v>0.08</v>
      </c>
    </row>
    <row r="809" spans="1:3" x14ac:dyDescent="0.25">
      <c r="A809" s="1">
        <v>44470</v>
      </c>
      <c r="B809" s="1" t="str">
        <f t="shared" si="12"/>
        <v>2021M10</v>
      </c>
      <c r="C809">
        <v>0.08</v>
      </c>
    </row>
    <row r="810" spans="1:3" x14ac:dyDescent="0.25">
      <c r="A810" s="1">
        <v>44501</v>
      </c>
      <c r="B810" s="1" t="str">
        <f t="shared" si="12"/>
        <v>2021M11</v>
      </c>
      <c r="C810">
        <v>0.08</v>
      </c>
    </row>
    <row r="811" spans="1:3" x14ac:dyDescent="0.25">
      <c r="A811" s="1">
        <v>44531</v>
      </c>
      <c r="B811" s="1" t="str">
        <f t="shared" si="12"/>
        <v>2021M12</v>
      </c>
      <c r="C811">
        <v>0.08</v>
      </c>
    </row>
    <row r="812" spans="1:3" x14ac:dyDescent="0.25">
      <c r="A812" s="1">
        <v>44562</v>
      </c>
      <c r="B812" s="1" t="str">
        <f t="shared" si="12"/>
        <v>2022M1</v>
      </c>
      <c r="C812">
        <v>0.08</v>
      </c>
    </row>
    <row r="813" spans="1:3" x14ac:dyDescent="0.25">
      <c r="A813" s="1">
        <v>44593</v>
      </c>
      <c r="B813" s="1" t="str">
        <f t="shared" si="12"/>
        <v>2022M2</v>
      </c>
      <c r="C813">
        <v>0.08</v>
      </c>
    </row>
    <row r="814" spans="1:3" x14ac:dyDescent="0.25">
      <c r="A814" s="1">
        <v>44621</v>
      </c>
      <c r="B814" s="1" t="str">
        <f t="shared" si="12"/>
        <v>2022M3</v>
      </c>
      <c r="C814">
        <v>0.2</v>
      </c>
    </row>
    <row r="815" spans="1:3" x14ac:dyDescent="0.25">
      <c r="A815" s="1">
        <v>44652</v>
      </c>
      <c r="B815" s="1" t="str">
        <f t="shared" si="12"/>
        <v>2022M4</v>
      </c>
      <c r="C815">
        <v>0.33</v>
      </c>
    </row>
    <row r="816" spans="1:3" x14ac:dyDescent="0.25">
      <c r="A816" s="1">
        <v>44682</v>
      </c>
      <c r="B816" s="1" t="str">
        <f t="shared" si="12"/>
        <v>2022M5</v>
      </c>
      <c r="C816">
        <v>0.77</v>
      </c>
    </row>
    <row r="817" spans="1:3" x14ac:dyDescent="0.25">
      <c r="A817" s="1">
        <v>44713</v>
      </c>
      <c r="B817" s="1" t="str">
        <f t="shared" si="12"/>
        <v>2022M6</v>
      </c>
      <c r="C817">
        <v>1.21</v>
      </c>
    </row>
    <row r="818" spans="1:3" x14ac:dyDescent="0.25">
      <c r="A818" s="1">
        <v>44743</v>
      </c>
      <c r="B818" s="1" t="str">
        <f t="shared" si="12"/>
        <v>2022M7</v>
      </c>
      <c r="C818">
        <v>1.68</v>
      </c>
    </row>
    <row r="819" spans="1:3" x14ac:dyDescent="0.25">
      <c r="A819" s="1">
        <v>44774</v>
      </c>
      <c r="B819" s="1" t="str">
        <f t="shared" si="12"/>
        <v>2022M8</v>
      </c>
      <c r="C819">
        <v>2.33</v>
      </c>
    </row>
    <row r="820" spans="1:3" x14ac:dyDescent="0.25">
      <c r="A820" s="1">
        <v>44805</v>
      </c>
      <c r="B820" s="1" t="str">
        <f t="shared" si="12"/>
        <v>2022M9</v>
      </c>
      <c r="C820">
        <v>2.56</v>
      </c>
    </row>
    <row r="821" spans="1:3" x14ac:dyDescent="0.25">
      <c r="A821" s="1">
        <v>44835</v>
      </c>
      <c r="B821" s="1" t="str">
        <f t="shared" si="12"/>
        <v>2022M10</v>
      </c>
      <c r="C821">
        <v>3.08</v>
      </c>
    </row>
    <row r="822" spans="1:3" x14ac:dyDescent="0.25">
      <c r="A822" s="1">
        <v>44866</v>
      </c>
      <c r="B822" s="1" t="str">
        <f t="shared" si="12"/>
        <v>2022M11</v>
      </c>
      <c r="C822">
        <v>3.78</v>
      </c>
    </row>
    <row r="823" spans="1:3" x14ac:dyDescent="0.25">
      <c r="A823" s="1">
        <v>44896</v>
      </c>
      <c r="B823" s="1" t="str">
        <f t="shared" si="12"/>
        <v>2022M12</v>
      </c>
      <c r="C823">
        <v>4.0999999999999996</v>
      </c>
    </row>
    <row r="824" spans="1:3" x14ac:dyDescent="0.25">
      <c r="A824" s="1">
        <v>44927</v>
      </c>
      <c r="B824" s="1" t="str">
        <f t="shared" si="12"/>
        <v>2023M1</v>
      </c>
      <c r="C824">
        <v>4.33</v>
      </c>
    </row>
    <row r="825" spans="1:3" x14ac:dyDescent="0.25">
      <c r="A825" s="1">
        <v>44958</v>
      </c>
      <c r="B825" s="1" t="str">
        <f t="shared" si="12"/>
        <v>2023M2</v>
      </c>
      <c r="C825">
        <v>4.57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EE93F-4FC7-4091-80F2-17F6F3A2DE2A}">
  <dimension ref="A1:C902"/>
  <sheetViews>
    <sheetView workbookViewId="0">
      <selection activeCell="B5" sqref="B5"/>
    </sheetView>
  </sheetViews>
  <sheetFormatPr defaultRowHeight="15" x14ac:dyDescent="0.25"/>
  <cols>
    <col min="1" max="1" width="9.7109375" bestFit="1" customWidth="1"/>
    <col min="2" max="2" width="9.7109375" customWidth="1"/>
  </cols>
  <sheetData>
    <row r="1" spans="1:3" x14ac:dyDescent="0.25">
      <c r="A1" t="s">
        <v>427</v>
      </c>
      <c r="B1" t="s">
        <v>435</v>
      </c>
      <c r="C1" t="s">
        <v>431</v>
      </c>
    </row>
    <row r="2" spans="1:3" x14ac:dyDescent="0.25">
      <c r="A2" s="1">
        <v>17533</v>
      </c>
      <c r="B2" s="1" t="str">
        <f>YEAR(A2)&amp;"M"&amp;MONTH(A2)</f>
        <v>1948M1</v>
      </c>
      <c r="C2">
        <v>3.4</v>
      </c>
    </row>
    <row r="3" spans="1:3" x14ac:dyDescent="0.25">
      <c r="A3" s="1">
        <v>17564</v>
      </c>
      <c r="B3" s="1" t="str">
        <f t="shared" ref="B3:B66" si="0">YEAR(A3)&amp;"M"&amp;MONTH(A3)</f>
        <v>1948M2</v>
      </c>
      <c r="C3">
        <v>3.8</v>
      </c>
    </row>
    <row r="4" spans="1:3" x14ac:dyDescent="0.25">
      <c r="A4" s="1">
        <v>17593</v>
      </c>
      <c r="B4" s="1" t="str">
        <f t="shared" si="0"/>
        <v>1948M3</v>
      </c>
      <c r="C4">
        <v>4</v>
      </c>
    </row>
    <row r="5" spans="1:3" x14ac:dyDescent="0.25">
      <c r="A5" s="1">
        <v>17624</v>
      </c>
      <c r="B5" s="1" t="str">
        <f t="shared" si="0"/>
        <v>1948M4</v>
      </c>
      <c r="C5">
        <v>3.9</v>
      </c>
    </row>
    <row r="6" spans="1:3" x14ac:dyDescent="0.25">
      <c r="A6" s="1">
        <v>17654</v>
      </c>
      <c r="B6" s="1" t="str">
        <f t="shared" si="0"/>
        <v>1948M5</v>
      </c>
      <c r="C6">
        <v>3.5</v>
      </c>
    </row>
    <row r="7" spans="1:3" x14ac:dyDescent="0.25">
      <c r="A7" s="1">
        <v>17685</v>
      </c>
      <c r="B7" s="1" t="str">
        <f t="shared" si="0"/>
        <v>1948M6</v>
      </c>
      <c r="C7">
        <v>3.6</v>
      </c>
    </row>
    <row r="8" spans="1:3" x14ac:dyDescent="0.25">
      <c r="A8" s="1">
        <v>17715</v>
      </c>
      <c r="B8" s="1" t="str">
        <f t="shared" si="0"/>
        <v>1948M7</v>
      </c>
      <c r="C8">
        <v>3.6</v>
      </c>
    </row>
    <row r="9" spans="1:3" x14ac:dyDescent="0.25">
      <c r="A9" s="1">
        <v>17746</v>
      </c>
      <c r="B9" s="1" t="str">
        <f t="shared" si="0"/>
        <v>1948M8</v>
      </c>
      <c r="C9">
        <v>3.9</v>
      </c>
    </row>
    <row r="10" spans="1:3" x14ac:dyDescent="0.25">
      <c r="A10" s="1">
        <v>17777</v>
      </c>
      <c r="B10" s="1" t="str">
        <f t="shared" si="0"/>
        <v>1948M9</v>
      </c>
      <c r="C10">
        <v>3.8</v>
      </c>
    </row>
    <row r="11" spans="1:3" x14ac:dyDescent="0.25">
      <c r="A11" s="1">
        <v>17807</v>
      </c>
      <c r="B11" s="1" t="str">
        <f t="shared" si="0"/>
        <v>1948M10</v>
      </c>
      <c r="C11">
        <v>3.7</v>
      </c>
    </row>
    <row r="12" spans="1:3" x14ac:dyDescent="0.25">
      <c r="A12" s="1">
        <v>17838</v>
      </c>
      <c r="B12" s="1" t="str">
        <f t="shared" si="0"/>
        <v>1948M11</v>
      </c>
      <c r="C12">
        <v>3.8</v>
      </c>
    </row>
    <row r="13" spans="1:3" x14ac:dyDescent="0.25">
      <c r="A13" s="1">
        <v>17868</v>
      </c>
      <c r="B13" s="1" t="str">
        <f t="shared" si="0"/>
        <v>1948M12</v>
      </c>
      <c r="C13">
        <v>4</v>
      </c>
    </row>
    <row r="14" spans="1:3" x14ac:dyDescent="0.25">
      <c r="A14" s="1">
        <v>17899</v>
      </c>
      <c r="B14" s="1" t="str">
        <f t="shared" si="0"/>
        <v>1949M1</v>
      </c>
      <c r="C14">
        <v>4.3</v>
      </c>
    </row>
    <row r="15" spans="1:3" x14ac:dyDescent="0.25">
      <c r="A15" s="1">
        <v>17930</v>
      </c>
      <c r="B15" s="1" t="str">
        <f t="shared" si="0"/>
        <v>1949M2</v>
      </c>
      <c r="C15">
        <v>4.7</v>
      </c>
    </row>
    <row r="16" spans="1:3" x14ac:dyDescent="0.25">
      <c r="A16" s="1">
        <v>17958</v>
      </c>
      <c r="B16" s="1" t="str">
        <f t="shared" si="0"/>
        <v>1949M3</v>
      </c>
      <c r="C16">
        <v>5</v>
      </c>
    </row>
    <row r="17" spans="1:3" x14ac:dyDescent="0.25">
      <c r="A17" s="1">
        <v>17989</v>
      </c>
      <c r="B17" s="1" t="str">
        <f t="shared" si="0"/>
        <v>1949M4</v>
      </c>
      <c r="C17">
        <v>5.3</v>
      </c>
    </row>
    <row r="18" spans="1:3" x14ac:dyDescent="0.25">
      <c r="A18" s="1">
        <v>18019</v>
      </c>
      <c r="B18" s="1" t="str">
        <f t="shared" si="0"/>
        <v>1949M5</v>
      </c>
      <c r="C18">
        <v>6.1</v>
      </c>
    </row>
    <row r="19" spans="1:3" x14ac:dyDescent="0.25">
      <c r="A19" s="1">
        <v>18050</v>
      </c>
      <c r="B19" s="1" t="str">
        <f t="shared" si="0"/>
        <v>1949M6</v>
      </c>
      <c r="C19">
        <v>6.2</v>
      </c>
    </row>
    <row r="20" spans="1:3" x14ac:dyDescent="0.25">
      <c r="A20" s="1">
        <v>18080</v>
      </c>
      <c r="B20" s="1" t="str">
        <f t="shared" si="0"/>
        <v>1949M7</v>
      </c>
      <c r="C20">
        <v>6.7</v>
      </c>
    </row>
    <row r="21" spans="1:3" x14ac:dyDescent="0.25">
      <c r="A21" s="1">
        <v>18111</v>
      </c>
      <c r="B21" s="1" t="str">
        <f t="shared" si="0"/>
        <v>1949M8</v>
      </c>
      <c r="C21">
        <v>6.8</v>
      </c>
    </row>
    <row r="22" spans="1:3" x14ac:dyDescent="0.25">
      <c r="A22" s="1">
        <v>18142</v>
      </c>
      <c r="B22" s="1" t="str">
        <f t="shared" si="0"/>
        <v>1949M9</v>
      </c>
      <c r="C22">
        <v>6.6</v>
      </c>
    </row>
    <row r="23" spans="1:3" x14ac:dyDescent="0.25">
      <c r="A23" s="1">
        <v>18172</v>
      </c>
      <c r="B23" s="1" t="str">
        <f t="shared" si="0"/>
        <v>1949M10</v>
      </c>
      <c r="C23">
        <v>7.9</v>
      </c>
    </row>
    <row r="24" spans="1:3" x14ac:dyDescent="0.25">
      <c r="A24" s="1">
        <v>18203</v>
      </c>
      <c r="B24" s="1" t="str">
        <f t="shared" si="0"/>
        <v>1949M11</v>
      </c>
      <c r="C24">
        <v>6.4</v>
      </c>
    </row>
    <row r="25" spans="1:3" x14ac:dyDescent="0.25">
      <c r="A25" s="1">
        <v>18233</v>
      </c>
      <c r="B25" s="1" t="str">
        <f t="shared" si="0"/>
        <v>1949M12</v>
      </c>
      <c r="C25">
        <v>6.6</v>
      </c>
    </row>
    <row r="26" spans="1:3" x14ac:dyDescent="0.25">
      <c r="A26" s="1">
        <v>18264</v>
      </c>
      <c r="B26" s="1" t="str">
        <f t="shared" si="0"/>
        <v>1950M1</v>
      </c>
      <c r="C26">
        <v>6.5</v>
      </c>
    </row>
    <row r="27" spans="1:3" x14ac:dyDescent="0.25">
      <c r="A27" s="1">
        <v>18295</v>
      </c>
      <c r="B27" s="1" t="str">
        <f t="shared" si="0"/>
        <v>1950M2</v>
      </c>
      <c r="C27">
        <v>6.4</v>
      </c>
    </row>
    <row r="28" spans="1:3" x14ac:dyDescent="0.25">
      <c r="A28" s="1">
        <v>18323</v>
      </c>
      <c r="B28" s="1" t="str">
        <f t="shared" si="0"/>
        <v>1950M3</v>
      </c>
      <c r="C28">
        <v>6.3</v>
      </c>
    </row>
    <row r="29" spans="1:3" x14ac:dyDescent="0.25">
      <c r="A29" s="1">
        <v>18354</v>
      </c>
      <c r="B29" s="1" t="str">
        <f t="shared" si="0"/>
        <v>1950M4</v>
      </c>
      <c r="C29">
        <v>5.8</v>
      </c>
    </row>
    <row r="30" spans="1:3" x14ac:dyDescent="0.25">
      <c r="A30" s="1">
        <v>18384</v>
      </c>
      <c r="B30" s="1" t="str">
        <f t="shared" si="0"/>
        <v>1950M5</v>
      </c>
      <c r="C30">
        <v>5.5</v>
      </c>
    </row>
    <row r="31" spans="1:3" x14ac:dyDescent="0.25">
      <c r="A31" s="1">
        <v>18415</v>
      </c>
      <c r="B31" s="1" t="str">
        <f t="shared" si="0"/>
        <v>1950M6</v>
      </c>
      <c r="C31">
        <v>5.4</v>
      </c>
    </row>
    <row r="32" spans="1:3" x14ac:dyDescent="0.25">
      <c r="A32" s="1">
        <v>18445</v>
      </c>
      <c r="B32" s="1" t="str">
        <f t="shared" si="0"/>
        <v>1950M7</v>
      </c>
      <c r="C32">
        <v>5</v>
      </c>
    </row>
    <row r="33" spans="1:3" x14ac:dyDescent="0.25">
      <c r="A33" s="1">
        <v>18476</v>
      </c>
      <c r="B33" s="1" t="str">
        <f t="shared" si="0"/>
        <v>1950M8</v>
      </c>
      <c r="C33">
        <v>4.5</v>
      </c>
    </row>
    <row r="34" spans="1:3" x14ac:dyDescent="0.25">
      <c r="A34" s="1">
        <v>18507</v>
      </c>
      <c r="B34" s="1" t="str">
        <f t="shared" si="0"/>
        <v>1950M9</v>
      </c>
      <c r="C34">
        <v>4.4000000000000004</v>
      </c>
    </row>
    <row r="35" spans="1:3" x14ac:dyDescent="0.25">
      <c r="A35" s="1">
        <v>18537</v>
      </c>
      <c r="B35" s="1" t="str">
        <f t="shared" si="0"/>
        <v>1950M10</v>
      </c>
      <c r="C35">
        <v>4.2</v>
      </c>
    </row>
    <row r="36" spans="1:3" x14ac:dyDescent="0.25">
      <c r="A36" s="1">
        <v>18568</v>
      </c>
      <c r="B36" s="1" t="str">
        <f t="shared" si="0"/>
        <v>1950M11</v>
      </c>
      <c r="C36">
        <v>4.2</v>
      </c>
    </row>
    <row r="37" spans="1:3" x14ac:dyDescent="0.25">
      <c r="A37" s="1">
        <v>18598</v>
      </c>
      <c r="B37" s="1" t="str">
        <f t="shared" si="0"/>
        <v>1950M12</v>
      </c>
      <c r="C37">
        <v>4.3</v>
      </c>
    </row>
    <row r="38" spans="1:3" x14ac:dyDescent="0.25">
      <c r="A38" s="1">
        <v>18629</v>
      </c>
      <c r="B38" s="1" t="str">
        <f t="shared" si="0"/>
        <v>1951M1</v>
      </c>
      <c r="C38">
        <v>3.7</v>
      </c>
    </row>
    <row r="39" spans="1:3" x14ac:dyDescent="0.25">
      <c r="A39" s="1">
        <v>18660</v>
      </c>
      <c r="B39" s="1" t="str">
        <f t="shared" si="0"/>
        <v>1951M2</v>
      </c>
      <c r="C39">
        <v>3.4</v>
      </c>
    </row>
    <row r="40" spans="1:3" x14ac:dyDescent="0.25">
      <c r="A40" s="1">
        <v>18688</v>
      </c>
      <c r="B40" s="1" t="str">
        <f t="shared" si="0"/>
        <v>1951M3</v>
      </c>
      <c r="C40">
        <v>3.4</v>
      </c>
    </row>
    <row r="41" spans="1:3" x14ac:dyDescent="0.25">
      <c r="A41" s="1">
        <v>18719</v>
      </c>
      <c r="B41" s="1" t="str">
        <f t="shared" si="0"/>
        <v>1951M4</v>
      </c>
      <c r="C41">
        <v>3.1</v>
      </c>
    </row>
    <row r="42" spans="1:3" x14ac:dyDescent="0.25">
      <c r="A42" s="1">
        <v>18749</v>
      </c>
      <c r="B42" s="1" t="str">
        <f t="shared" si="0"/>
        <v>1951M5</v>
      </c>
      <c r="C42">
        <v>3</v>
      </c>
    </row>
    <row r="43" spans="1:3" x14ac:dyDescent="0.25">
      <c r="A43" s="1">
        <v>18780</v>
      </c>
      <c r="B43" s="1" t="str">
        <f t="shared" si="0"/>
        <v>1951M6</v>
      </c>
      <c r="C43">
        <v>3.2</v>
      </c>
    </row>
    <row r="44" spans="1:3" x14ac:dyDescent="0.25">
      <c r="A44" s="1">
        <v>18810</v>
      </c>
      <c r="B44" s="1" t="str">
        <f t="shared" si="0"/>
        <v>1951M7</v>
      </c>
      <c r="C44">
        <v>3.1</v>
      </c>
    </row>
    <row r="45" spans="1:3" x14ac:dyDescent="0.25">
      <c r="A45" s="1">
        <v>18841</v>
      </c>
      <c r="B45" s="1" t="str">
        <f t="shared" si="0"/>
        <v>1951M8</v>
      </c>
      <c r="C45">
        <v>3.1</v>
      </c>
    </row>
    <row r="46" spans="1:3" x14ac:dyDescent="0.25">
      <c r="A46" s="1">
        <v>18872</v>
      </c>
      <c r="B46" s="1" t="str">
        <f t="shared" si="0"/>
        <v>1951M9</v>
      </c>
      <c r="C46">
        <v>3.3</v>
      </c>
    </row>
    <row r="47" spans="1:3" x14ac:dyDescent="0.25">
      <c r="A47" s="1">
        <v>18902</v>
      </c>
      <c r="B47" s="1" t="str">
        <f t="shared" si="0"/>
        <v>1951M10</v>
      </c>
      <c r="C47">
        <v>3.5</v>
      </c>
    </row>
    <row r="48" spans="1:3" x14ac:dyDescent="0.25">
      <c r="A48" s="1">
        <v>18933</v>
      </c>
      <c r="B48" s="1" t="str">
        <f t="shared" si="0"/>
        <v>1951M11</v>
      </c>
      <c r="C48">
        <v>3.5</v>
      </c>
    </row>
    <row r="49" spans="1:3" x14ac:dyDescent="0.25">
      <c r="A49" s="1">
        <v>18963</v>
      </c>
      <c r="B49" s="1" t="str">
        <f t="shared" si="0"/>
        <v>1951M12</v>
      </c>
      <c r="C49">
        <v>3.1</v>
      </c>
    </row>
    <row r="50" spans="1:3" x14ac:dyDescent="0.25">
      <c r="A50" s="1">
        <v>18994</v>
      </c>
      <c r="B50" s="1" t="str">
        <f t="shared" si="0"/>
        <v>1952M1</v>
      </c>
      <c r="C50">
        <v>3.2</v>
      </c>
    </row>
    <row r="51" spans="1:3" x14ac:dyDescent="0.25">
      <c r="A51" s="1">
        <v>19025</v>
      </c>
      <c r="B51" s="1" t="str">
        <f t="shared" si="0"/>
        <v>1952M2</v>
      </c>
      <c r="C51">
        <v>3.1</v>
      </c>
    </row>
    <row r="52" spans="1:3" x14ac:dyDescent="0.25">
      <c r="A52" s="1">
        <v>19054</v>
      </c>
      <c r="B52" s="1" t="str">
        <f t="shared" si="0"/>
        <v>1952M3</v>
      </c>
      <c r="C52">
        <v>2.9</v>
      </c>
    </row>
    <row r="53" spans="1:3" x14ac:dyDescent="0.25">
      <c r="A53" s="1">
        <v>19085</v>
      </c>
      <c r="B53" s="1" t="str">
        <f t="shared" si="0"/>
        <v>1952M4</v>
      </c>
      <c r="C53">
        <v>2.9</v>
      </c>
    </row>
    <row r="54" spans="1:3" x14ac:dyDescent="0.25">
      <c r="A54" s="1">
        <v>19115</v>
      </c>
      <c r="B54" s="1" t="str">
        <f t="shared" si="0"/>
        <v>1952M5</v>
      </c>
      <c r="C54">
        <v>3</v>
      </c>
    </row>
    <row r="55" spans="1:3" x14ac:dyDescent="0.25">
      <c r="A55" s="1">
        <v>19146</v>
      </c>
      <c r="B55" s="1" t="str">
        <f t="shared" si="0"/>
        <v>1952M6</v>
      </c>
      <c r="C55">
        <v>3</v>
      </c>
    </row>
    <row r="56" spans="1:3" x14ac:dyDescent="0.25">
      <c r="A56" s="1">
        <v>19176</v>
      </c>
      <c r="B56" s="1" t="str">
        <f t="shared" si="0"/>
        <v>1952M7</v>
      </c>
      <c r="C56">
        <v>3.2</v>
      </c>
    </row>
    <row r="57" spans="1:3" x14ac:dyDescent="0.25">
      <c r="A57" s="1">
        <v>19207</v>
      </c>
      <c r="B57" s="1" t="str">
        <f t="shared" si="0"/>
        <v>1952M8</v>
      </c>
      <c r="C57">
        <v>3.4</v>
      </c>
    </row>
    <row r="58" spans="1:3" x14ac:dyDescent="0.25">
      <c r="A58" s="1">
        <v>19238</v>
      </c>
      <c r="B58" s="1" t="str">
        <f t="shared" si="0"/>
        <v>1952M9</v>
      </c>
      <c r="C58">
        <v>3.1</v>
      </c>
    </row>
    <row r="59" spans="1:3" x14ac:dyDescent="0.25">
      <c r="A59" s="1">
        <v>19268</v>
      </c>
      <c r="B59" s="1" t="str">
        <f t="shared" si="0"/>
        <v>1952M10</v>
      </c>
      <c r="C59">
        <v>3</v>
      </c>
    </row>
    <row r="60" spans="1:3" x14ac:dyDescent="0.25">
      <c r="A60" s="1">
        <v>19299</v>
      </c>
      <c r="B60" s="1" t="str">
        <f t="shared" si="0"/>
        <v>1952M11</v>
      </c>
      <c r="C60">
        <v>2.8</v>
      </c>
    </row>
    <row r="61" spans="1:3" x14ac:dyDescent="0.25">
      <c r="A61" s="1">
        <v>19329</v>
      </c>
      <c r="B61" s="1" t="str">
        <f t="shared" si="0"/>
        <v>1952M12</v>
      </c>
      <c r="C61">
        <v>2.7</v>
      </c>
    </row>
    <row r="62" spans="1:3" x14ac:dyDescent="0.25">
      <c r="A62" s="1">
        <v>19360</v>
      </c>
      <c r="B62" s="1" t="str">
        <f t="shared" si="0"/>
        <v>1953M1</v>
      </c>
      <c r="C62">
        <v>2.9</v>
      </c>
    </row>
    <row r="63" spans="1:3" x14ac:dyDescent="0.25">
      <c r="A63" s="1">
        <v>19391</v>
      </c>
      <c r="B63" s="1" t="str">
        <f t="shared" si="0"/>
        <v>1953M2</v>
      </c>
      <c r="C63">
        <v>2.6</v>
      </c>
    </row>
    <row r="64" spans="1:3" x14ac:dyDescent="0.25">
      <c r="A64" s="1">
        <v>19419</v>
      </c>
      <c r="B64" s="1" t="str">
        <f t="shared" si="0"/>
        <v>1953M3</v>
      </c>
      <c r="C64">
        <v>2.6</v>
      </c>
    </row>
    <row r="65" spans="1:3" x14ac:dyDescent="0.25">
      <c r="A65" s="1">
        <v>19450</v>
      </c>
      <c r="B65" s="1" t="str">
        <f t="shared" si="0"/>
        <v>1953M4</v>
      </c>
      <c r="C65">
        <v>2.7</v>
      </c>
    </row>
    <row r="66" spans="1:3" x14ac:dyDescent="0.25">
      <c r="A66" s="1">
        <v>19480</v>
      </c>
      <c r="B66" s="1" t="str">
        <f t="shared" si="0"/>
        <v>1953M5</v>
      </c>
      <c r="C66">
        <v>2.5</v>
      </c>
    </row>
    <row r="67" spans="1:3" x14ac:dyDescent="0.25">
      <c r="A67" s="1">
        <v>19511</v>
      </c>
      <c r="B67" s="1" t="str">
        <f t="shared" ref="B67:B130" si="1">YEAR(A67)&amp;"M"&amp;MONTH(A67)</f>
        <v>1953M6</v>
      </c>
      <c r="C67">
        <v>2.5</v>
      </c>
    </row>
    <row r="68" spans="1:3" x14ac:dyDescent="0.25">
      <c r="A68" s="1">
        <v>19541</v>
      </c>
      <c r="B68" s="1" t="str">
        <f t="shared" si="1"/>
        <v>1953M7</v>
      </c>
      <c r="C68">
        <v>2.6</v>
      </c>
    </row>
    <row r="69" spans="1:3" x14ac:dyDescent="0.25">
      <c r="A69" s="1">
        <v>19572</v>
      </c>
      <c r="B69" s="1" t="str">
        <f t="shared" si="1"/>
        <v>1953M8</v>
      </c>
      <c r="C69">
        <v>2.7</v>
      </c>
    </row>
    <row r="70" spans="1:3" x14ac:dyDescent="0.25">
      <c r="A70" s="1">
        <v>19603</v>
      </c>
      <c r="B70" s="1" t="str">
        <f t="shared" si="1"/>
        <v>1953M9</v>
      </c>
      <c r="C70">
        <v>2.9</v>
      </c>
    </row>
    <row r="71" spans="1:3" x14ac:dyDescent="0.25">
      <c r="A71" s="1">
        <v>19633</v>
      </c>
      <c r="B71" s="1" t="str">
        <f t="shared" si="1"/>
        <v>1953M10</v>
      </c>
      <c r="C71">
        <v>3.1</v>
      </c>
    </row>
    <row r="72" spans="1:3" x14ac:dyDescent="0.25">
      <c r="A72" s="1">
        <v>19664</v>
      </c>
      <c r="B72" s="1" t="str">
        <f t="shared" si="1"/>
        <v>1953M11</v>
      </c>
      <c r="C72">
        <v>3.5</v>
      </c>
    </row>
    <row r="73" spans="1:3" x14ac:dyDescent="0.25">
      <c r="A73" s="1">
        <v>19694</v>
      </c>
      <c r="B73" s="1" t="str">
        <f t="shared" si="1"/>
        <v>1953M12</v>
      </c>
      <c r="C73">
        <v>4.5</v>
      </c>
    </row>
    <row r="74" spans="1:3" x14ac:dyDescent="0.25">
      <c r="A74" s="1">
        <v>19725</v>
      </c>
      <c r="B74" s="1" t="str">
        <f t="shared" si="1"/>
        <v>1954M1</v>
      </c>
      <c r="C74">
        <v>4.9000000000000004</v>
      </c>
    </row>
    <row r="75" spans="1:3" x14ac:dyDescent="0.25">
      <c r="A75" s="1">
        <v>19756</v>
      </c>
      <c r="B75" s="1" t="str">
        <f t="shared" si="1"/>
        <v>1954M2</v>
      </c>
      <c r="C75">
        <v>5.2</v>
      </c>
    </row>
    <row r="76" spans="1:3" x14ac:dyDescent="0.25">
      <c r="A76" s="1">
        <v>19784</v>
      </c>
      <c r="B76" s="1" t="str">
        <f t="shared" si="1"/>
        <v>1954M3</v>
      </c>
      <c r="C76">
        <v>5.7</v>
      </c>
    </row>
    <row r="77" spans="1:3" x14ac:dyDescent="0.25">
      <c r="A77" s="1">
        <v>19815</v>
      </c>
      <c r="B77" s="1" t="str">
        <f t="shared" si="1"/>
        <v>1954M4</v>
      </c>
      <c r="C77">
        <v>5.9</v>
      </c>
    </row>
    <row r="78" spans="1:3" x14ac:dyDescent="0.25">
      <c r="A78" s="1">
        <v>19845</v>
      </c>
      <c r="B78" s="1" t="str">
        <f t="shared" si="1"/>
        <v>1954M5</v>
      </c>
      <c r="C78">
        <v>5.9</v>
      </c>
    </row>
    <row r="79" spans="1:3" x14ac:dyDescent="0.25">
      <c r="A79" s="1">
        <v>19876</v>
      </c>
      <c r="B79" s="1" t="str">
        <f t="shared" si="1"/>
        <v>1954M6</v>
      </c>
      <c r="C79">
        <v>5.6</v>
      </c>
    </row>
    <row r="80" spans="1:3" x14ac:dyDescent="0.25">
      <c r="A80" s="1">
        <v>19906</v>
      </c>
      <c r="B80" s="1" t="str">
        <f t="shared" si="1"/>
        <v>1954M7</v>
      </c>
      <c r="C80">
        <v>5.8</v>
      </c>
    </row>
    <row r="81" spans="1:3" x14ac:dyDescent="0.25">
      <c r="A81" s="1">
        <v>19937</v>
      </c>
      <c r="B81" s="1" t="str">
        <f t="shared" si="1"/>
        <v>1954M8</v>
      </c>
      <c r="C81">
        <v>6</v>
      </c>
    </row>
    <row r="82" spans="1:3" x14ac:dyDescent="0.25">
      <c r="A82" s="1">
        <v>19968</v>
      </c>
      <c r="B82" s="1" t="str">
        <f t="shared" si="1"/>
        <v>1954M9</v>
      </c>
      <c r="C82">
        <v>6.1</v>
      </c>
    </row>
    <row r="83" spans="1:3" x14ac:dyDescent="0.25">
      <c r="A83" s="1">
        <v>19998</v>
      </c>
      <c r="B83" s="1" t="str">
        <f t="shared" si="1"/>
        <v>1954M10</v>
      </c>
      <c r="C83">
        <v>5.7</v>
      </c>
    </row>
    <row r="84" spans="1:3" x14ac:dyDescent="0.25">
      <c r="A84" s="1">
        <v>20029</v>
      </c>
      <c r="B84" s="1" t="str">
        <f t="shared" si="1"/>
        <v>1954M11</v>
      </c>
      <c r="C84">
        <v>5.3</v>
      </c>
    </row>
    <row r="85" spans="1:3" x14ac:dyDescent="0.25">
      <c r="A85" s="1">
        <v>20059</v>
      </c>
      <c r="B85" s="1" t="str">
        <f t="shared" si="1"/>
        <v>1954M12</v>
      </c>
      <c r="C85">
        <v>5</v>
      </c>
    </row>
    <row r="86" spans="1:3" x14ac:dyDescent="0.25">
      <c r="A86" s="1">
        <v>20090</v>
      </c>
      <c r="B86" s="1" t="str">
        <f t="shared" si="1"/>
        <v>1955M1</v>
      </c>
      <c r="C86">
        <v>4.9000000000000004</v>
      </c>
    </row>
    <row r="87" spans="1:3" x14ac:dyDescent="0.25">
      <c r="A87" s="1">
        <v>20121</v>
      </c>
      <c r="B87" s="1" t="str">
        <f t="shared" si="1"/>
        <v>1955M2</v>
      </c>
      <c r="C87">
        <v>4.7</v>
      </c>
    </row>
    <row r="88" spans="1:3" x14ac:dyDescent="0.25">
      <c r="A88" s="1">
        <v>20149</v>
      </c>
      <c r="B88" s="1" t="str">
        <f t="shared" si="1"/>
        <v>1955M3</v>
      </c>
      <c r="C88">
        <v>4.5999999999999996</v>
      </c>
    </row>
    <row r="89" spans="1:3" x14ac:dyDescent="0.25">
      <c r="A89" s="1">
        <v>20180</v>
      </c>
      <c r="B89" s="1" t="str">
        <f t="shared" si="1"/>
        <v>1955M4</v>
      </c>
      <c r="C89">
        <v>4.7</v>
      </c>
    </row>
    <row r="90" spans="1:3" x14ac:dyDescent="0.25">
      <c r="A90" s="1">
        <v>20210</v>
      </c>
      <c r="B90" s="1" t="str">
        <f t="shared" si="1"/>
        <v>1955M5</v>
      </c>
      <c r="C90">
        <v>4.3</v>
      </c>
    </row>
    <row r="91" spans="1:3" x14ac:dyDescent="0.25">
      <c r="A91" s="1">
        <v>20241</v>
      </c>
      <c r="B91" s="1" t="str">
        <f t="shared" si="1"/>
        <v>1955M6</v>
      </c>
      <c r="C91">
        <v>4.2</v>
      </c>
    </row>
    <row r="92" spans="1:3" x14ac:dyDescent="0.25">
      <c r="A92" s="1">
        <v>20271</v>
      </c>
      <c r="B92" s="1" t="str">
        <f t="shared" si="1"/>
        <v>1955M7</v>
      </c>
      <c r="C92">
        <v>4</v>
      </c>
    </row>
    <row r="93" spans="1:3" x14ac:dyDescent="0.25">
      <c r="A93" s="1">
        <v>20302</v>
      </c>
      <c r="B93" s="1" t="str">
        <f t="shared" si="1"/>
        <v>1955M8</v>
      </c>
      <c r="C93">
        <v>4.2</v>
      </c>
    </row>
    <row r="94" spans="1:3" x14ac:dyDescent="0.25">
      <c r="A94" s="1">
        <v>20333</v>
      </c>
      <c r="B94" s="1" t="str">
        <f t="shared" si="1"/>
        <v>1955M9</v>
      </c>
      <c r="C94">
        <v>4.0999999999999996</v>
      </c>
    </row>
    <row r="95" spans="1:3" x14ac:dyDescent="0.25">
      <c r="A95" s="1">
        <v>20363</v>
      </c>
      <c r="B95" s="1" t="str">
        <f t="shared" si="1"/>
        <v>1955M10</v>
      </c>
      <c r="C95">
        <v>4.3</v>
      </c>
    </row>
    <row r="96" spans="1:3" x14ac:dyDescent="0.25">
      <c r="A96" s="1">
        <v>20394</v>
      </c>
      <c r="B96" s="1" t="str">
        <f t="shared" si="1"/>
        <v>1955M11</v>
      </c>
      <c r="C96">
        <v>4.2</v>
      </c>
    </row>
    <row r="97" spans="1:3" x14ac:dyDescent="0.25">
      <c r="A97" s="1">
        <v>20424</v>
      </c>
      <c r="B97" s="1" t="str">
        <f t="shared" si="1"/>
        <v>1955M12</v>
      </c>
      <c r="C97">
        <v>4.2</v>
      </c>
    </row>
    <row r="98" spans="1:3" x14ac:dyDescent="0.25">
      <c r="A98" s="1">
        <v>20455</v>
      </c>
      <c r="B98" s="1" t="str">
        <f t="shared" si="1"/>
        <v>1956M1</v>
      </c>
      <c r="C98">
        <v>4</v>
      </c>
    </row>
    <row r="99" spans="1:3" x14ac:dyDescent="0.25">
      <c r="A99" s="1">
        <v>20486</v>
      </c>
      <c r="B99" s="1" t="str">
        <f t="shared" si="1"/>
        <v>1956M2</v>
      </c>
      <c r="C99">
        <v>3.9</v>
      </c>
    </row>
    <row r="100" spans="1:3" x14ac:dyDescent="0.25">
      <c r="A100" s="1">
        <v>20515</v>
      </c>
      <c r="B100" s="1" t="str">
        <f t="shared" si="1"/>
        <v>1956M3</v>
      </c>
      <c r="C100">
        <v>4.2</v>
      </c>
    </row>
    <row r="101" spans="1:3" x14ac:dyDescent="0.25">
      <c r="A101" s="1">
        <v>20546</v>
      </c>
      <c r="B101" s="1" t="str">
        <f t="shared" si="1"/>
        <v>1956M4</v>
      </c>
      <c r="C101">
        <v>4</v>
      </c>
    </row>
    <row r="102" spans="1:3" x14ac:dyDescent="0.25">
      <c r="A102" s="1">
        <v>20576</v>
      </c>
      <c r="B102" s="1" t="str">
        <f t="shared" si="1"/>
        <v>1956M5</v>
      </c>
      <c r="C102">
        <v>4.3</v>
      </c>
    </row>
    <row r="103" spans="1:3" x14ac:dyDescent="0.25">
      <c r="A103" s="1">
        <v>20607</v>
      </c>
      <c r="B103" s="1" t="str">
        <f t="shared" si="1"/>
        <v>1956M6</v>
      </c>
      <c r="C103">
        <v>4.3</v>
      </c>
    </row>
    <row r="104" spans="1:3" x14ac:dyDescent="0.25">
      <c r="A104" s="1">
        <v>20637</v>
      </c>
      <c r="B104" s="1" t="str">
        <f t="shared" si="1"/>
        <v>1956M7</v>
      </c>
      <c r="C104">
        <v>4.4000000000000004</v>
      </c>
    </row>
    <row r="105" spans="1:3" x14ac:dyDescent="0.25">
      <c r="A105" s="1">
        <v>20668</v>
      </c>
      <c r="B105" s="1" t="str">
        <f t="shared" si="1"/>
        <v>1956M8</v>
      </c>
      <c r="C105">
        <v>4.0999999999999996</v>
      </c>
    </row>
    <row r="106" spans="1:3" x14ac:dyDescent="0.25">
      <c r="A106" s="1">
        <v>20699</v>
      </c>
      <c r="B106" s="1" t="str">
        <f t="shared" si="1"/>
        <v>1956M9</v>
      </c>
      <c r="C106">
        <v>3.9</v>
      </c>
    </row>
    <row r="107" spans="1:3" x14ac:dyDescent="0.25">
      <c r="A107" s="1">
        <v>20729</v>
      </c>
      <c r="B107" s="1" t="str">
        <f t="shared" si="1"/>
        <v>1956M10</v>
      </c>
      <c r="C107">
        <v>3.9</v>
      </c>
    </row>
    <row r="108" spans="1:3" x14ac:dyDescent="0.25">
      <c r="A108" s="1">
        <v>20760</v>
      </c>
      <c r="B108" s="1" t="str">
        <f t="shared" si="1"/>
        <v>1956M11</v>
      </c>
      <c r="C108">
        <v>4.3</v>
      </c>
    </row>
    <row r="109" spans="1:3" x14ac:dyDescent="0.25">
      <c r="A109" s="1">
        <v>20790</v>
      </c>
      <c r="B109" s="1" t="str">
        <f t="shared" si="1"/>
        <v>1956M12</v>
      </c>
      <c r="C109">
        <v>4.2</v>
      </c>
    </row>
    <row r="110" spans="1:3" x14ac:dyDescent="0.25">
      <c r="A110" s="1">
        <v>20821</v>
      </c>
      <c r="B110" s="1" t="str">
        <f t="shared" si="1"/>
        <v>1957M1</v>
      </c>
      <c r="C110">
        <v>4.2</v>
      </c>
    </row>
    <row r="111" spans="1:3" x14ac:dyDescent="0.25">
      <c r="A111" s="1">
        <v>20852</v>
      </c>
      <c r="B111" s="1" t="str">
        <f t="shared" si="1"/>
        <v>1957M2</v>
      </c>
      <c r="C111">
        <v>3.9</v>
      </c>
    </row>
    <row r="112" spans="1:3" x14ac:dyDescent="0.25">
      <c r="A112" s="1">
        <v>20880</v>
      </c>
      <c r="B112" s="1" t="str">
        <f t="shared" si="1"/>
        <v>1957M3</v>
      </c>
      <c r="C112">
        <v>3.7</v>
      </c>
    </row>
    <row r="113" spans="1:3" x14ac:dyDescent="0.25">
      <c r="A113" s="1">
        <v>20911</v>
      </c>
      <c r="B113" s="1" t="str">
        <f t="shared" si="1"/>
        <v>1957M4</v>
      </c>
      <c r="C113">
        <v>3.9</v>
      </c>
    </row>
    <row r="114" spans="1:3" x14ac:dyDescent="0.25">
      <c r="A114" s="1">
        <v>20941</v>
      </c>
      <c r="B114" s="1" t="str">
        <f t="shared" si="1"/>
        <v>1957M5</v>
      </c>
      <c r="C114">
        <v>4.0999999999999996</v>
      </c>
    </row>
    <row r="115" spans="1:3" x14ac:dyDescent="0.25">
      <c r="A115" s="1">
        <v>20972</v>
      </c>
      <c r="B115" s="1" t="str">
        <f t="shared" si="1"/>
        <v>1957M6</v>
      </c>
      <c r="C115">
        <v>4.3</v>
      </c>
    </row>
    <row r="116" spans="1:3" x14ac:dyDescent="0.25">
      <c r="A116" s="1">
        <v>21002</v>
      </c>
      <c r="B116" s="1" t="str">
        <f t="shared" si="1"/>
        <v>1957M7</v>
      </c>
      <c r="C116">
        <v>4.2</v>
      </c>
    </row>
    <row r="117" spans="1:3" x14ac:dyDescent="0.25">
      <c r="A117" s="1">
        <v>21033</v>
      </c>
      <c r="B117" s="1" t="str">
        <f t="shared" si="1"/>
        <v>1957M8</v>
      </c>
      <c r="C117">
        <v>4.0999999999999996</v>
      </c>
    </row>
    <row r="118" spans="1:3" x14ac:dyDescent="0.25">
      <c r="A118" s="1">
        <v>21064</v>
      </c>
      <c r="B118" s="1" t="str">
        <f t="shared" si="1"/>
        <v>1957M9</v>
      </c>
      <c r="C118">
        <v>4.4000000000000004</v>
      </c>
    </row>
    <row r="119" spans="1:3" x14ac:dyDescent="0.25">
      <c r="A119" s="1">
        <v>21094</v>
      </c>
      <c r="B119" s="1" t="str">
        <f t="shared" si="1"/>
        <v>1957M10</v>
      </c>
      <c r="C119">
        <v>4.5</v>
      </c>
    </row>
    <row r="120" spans="1:3" x14ac:dyDescent="0.25">
      <c r="A120" s="1">
        <v>21125</v>
      </c>
      <c r="B120" s="1" t="str">
        <f t="shared" si="1"/>
        <v>1957M11</v>
      </c>
      <c r="C120">
        <v>5.0999999999999996</v>
      </c>
    </row>
    <row r="121" spans="1:3" x14ac:dyDescent="0.25">
      <c r="A121" s="1">
        <v>21155</v>
      </c>
      <c r="B121" s="1" t="str">
        <f t="shared" si="1"/>
        <v>1957M12</v>
      </c>
      <c r="C121">
        <v>5.2</v>
      </c>
    </row>
    <row r="122" spans="1:3" x14ac:dyDescent="0.25">
      <c r="A122" s="1">
        <v>21186</v>
      </c>
      <c r="B122" s="1" t="str">
        <f t="shared" si="1"/>
        <v>1958M1</v>
      </c>
      <c r="C122">
        <v>5.8</v>
      </c>
    </row>
    <row r="123" spans="1:3" x14ac:dyDescent="0.25">
      <c r="A123" s="1">
        <v>21217</v>
      </c>
      <c r="B123" s="1" t="str">
        <f t="shared" si="1"/>
        <v>1958M2</v>
      </c>
      <c r="C123">
        <v>6.4</v>
      </c>
    </row>
    <row r="124" spans="1:3" x14ac:dyDescent="0.25">
      <c r="A124" s="1">
        <v>21245</v>
      </c>
      <c r="B124" s="1" t="str">
        <f t="shared" si="1"/>
        <v>1958M3</v>
      </c>
      <c r="C124">
        <v>6.7</v>
      </c>
    </row>
    <row r="125" spans="1:3" x14ac:dyDescent="0.25">
      <c r="A125" s="1">
        <v>21276</v>
      </c>
      <c r="B125" s="1" t="str">
        <f t="shared" si="1"/>
        <v>1958M4</v>
      </c>
      <c r="C125">
        <v>7.4</v>
      </c>
    </row>
    <row r="126" spans="1:3" x14ac:dyDescent="0.25">
      <c r="A126" s="1">
        <v>21306</v>
      </c>
      <c r="B126" s="1" t="str">
        <f t="shared" si="1"/>
        <v>1958M5</v>
      </c>
      <c r="C126">
        <v>7.4</v>
      </c>
    </row>
    <row r="127" spans="1:3" x14ac:dyDescent="0.25">
      <c r="A127" s="1">
        <v>21337</v>
      </c>
      <c r="B127" s="1" t="str">
        <f t="shared" si="1"/>
        <v>1958M6</v>
      </c>
      <c r="C127">
        <v>7.3</v>
      </c>
    </row>
    <row r="128" spans="1:3" x14ac:dyDescent="0.25">
      <c r="A128" s="1">
        <v>21367</v>
      </c>
      <c r="B128" s="1" t="str">
        <f t="shared" si="1"/>
        <v>1958M7</v>
      </c>
      <c r="C128">
        <v>7.5</v>
      </c>
    </row>
    <row r="129" spans="1:3" x14ac:dyDescent="0.25">
      <c r="A129" s="1">
        <v>21398</v>
      </c>
      <c r="B129" s="1" t="str">
        <f t="shared" si="1"/>
        <v>1958M8</v>
      </c>
      <c r="C129">
        <v>7.4</v>
      </c>
    </row>
    <row r="130" spans="1:3" x14ac:dyDescent="0.25">
      <c r="A130" s="1">
        <v>21429</v>
      </c>
      <c r="B130" s="1" t="str">
        <f t="shared" si="1"/>
        <v>1958M9</v>
      </c>
      <c r="C130">
        <v>7.1</v>
      </c>
    </row>
    <row r="131" spans="1:3" x14ac:dyDescent="0.25">
      <c r="A131" s="1">
        <v>21459</v>
      </c>
      <c r="B131" s="1" t="str">
        <f t="shared" ref="B131:B194" si="2">YEAR(A131)&amp;"M"&amp;MONTH(A131)</f>
        <v>1958M10</v>
      </c>
      <c r="C131">
        <v>6.7</v>
      </c>
    </row>
    <row r="132" spans="1:3" x14ac:dyDescent="0.25">
      <c r="A132" s="1">
        <v>21490</v>
      </c>
      <c r="B132" s="1" t="str">
        <f t="shared" si="2"/>
        <v>1958M11</v>
      </c>
      <c r="C132">
        <v>6.2</v>
      </c>
    </row>
    <row r="133" spans="1:3" x14ac:dyDescent="0.25">
      <c r="A133" s="1">
        <v>21520</v>
      </c>
      <c r="B133" s="1" t="str">
        <f t="shared" si="2"/>
        <v>1958M12</v>
      </c>
      <c r="C133">
        <v>6.2</v>
      </c>
    </row>
    <row r="134" spans="1:3" x14ac:dyDescent="0.25">
      <c r="A134" s="1">
        <v>21551</v>
      </c>
      <c r="B134" s="1" t="str">
        <f t="shared" si="2"/>
        <v>1959M1</v>
      </c>
      <c r="C134">
        <v>6</v>
      </c>
    </row>
    <row r="135" spans="1:3" x14ac:dyDescent="0.25">
      <c r="A135" s="1">
        <v>21582</v>
      </c>
      <c r="B135" s="1" t="str">
        <f t="shared" si="2"/>
        <v>1959M2</v>
      </c>
      <c r="C135">
        <v>5.9</v>
      </c>
    </row>
    <row r="136" spans="1:3" x14ac:dyDescent="0.25">
      <c r="A136" s="1">
        <v>21610</v>
      </c>
      <c r="B136" s="1" t="str">
        <f t="shared" si="2"/>
        <v>1959M3</v>
      </c>
      <c r="C136">
        <v>5.6</v>
      </c>
    </row>
    <row r="137" spans="1:3" x14ac:dyDescent="0.25">
      <c r="A137" s="1">
        <v>21641</v>
      </c>
      <c r="B137" s="1" t="str">
        <f t="shared" si="2"/>
        <v>1959M4</v>
      </c>
      <c r="C137">
        <v>5.2</v>
      </c>
    </row>
    <row r="138" spans="1:3" x14ac:dyDescent="0.25">
      <c r="A138" s="1">
        <v>21671</v>
      </c>
      <c r="B138" s="1" t="str">
        <f t="shared" si="2"/>
        <v>1959M5</v>
      </c>
      <c r="C138">
        <v>5.0999999999999996</v>
      </c>
    </row>
    <row r="139" spans="1:3" x14ac:dyDescent="0.25">
      <c r="A139" s="1">
        <v>21702</v>
      </c>
      <c r="B139" s="1" t="str">
        <f t="shared" si="2"/>
        <v>1959M6</v>
      </c>
      <c r="C139">
        <v>5</v>
      </c>
    </row>
    <row r="140" spans="1:3" x14ac:dyDescent="0.25">
      <c r="A140" s="1">
        <v>21732</v>
      </c>
      <c r="B140" s="1" t="str">
        <f t="shared" si="2"/>
        <v>1959M7</v>
      </c>
      <c r="C140">
        <v>5.0999999999999996</v>
      </c>
    </row>
    <row r="141" spans="1:3" x14ac:dyDescent="0.25">
      <c r="A141" s="1">
        <v>21763</v>
      </c>
      <c r="B141" s="1" t="str">
        <f t="shared" si="2"/>
        <v>1959M8</v>
      </c>
      <c r="C141">
        <v>5.2</v>
      </c>
    </row>
    <row r="142" spans="1:3" x14ac:dyDescent="0.25">
      <c r="A142" s="1">
        <v>21794</v>
      </c>
      <c r="B142" s="1" t="str">
        <f t="shared" si="2"/>
        <v>1959M9</v>
      </c>
      <c r="C142">
        <v>5.5</v>
      </c>
    </row>
    <row r="143" spans="1:3" x14ac:dyDescent="0.25">
      <c r="A143" s="1">
        <v>21824</v>
      </c>
      <c r="B143" s="1" t="str">
        <f t="shared" si="2"/>
        <v>1959M10</v>
      </c>
      <c r="C143">
        <v>5.7</v>
      </c>
    </row>
    <row r="144" spans="1:3" x14ac:dyDescent="0.25">
      <c r="A144" s="1">
        <v>21855</v>
      </c>
      <c r="B144" s="1" t="str">
        <f t="shared" si="2"/>
        <v>1959M11</v>
      </c>
      <c r="C144">
        <v>5.8</v>
      </c>
    </row>
    <row r="145" spans="1:3" x14ac:dyDescent="0.25">
      <c r="A145" s="1">
        <v>21885</v>
      </c>
      <c r="B145" s="1" t="str">
        <f t="shared" si="2"/>
        <v>1959M12</v>
      </c>
      <c r="C145">
        <v>5.3</v>
      </c>
    </row>
    <row r="146" spans="1:3" x14ac:dyDescent="0.25">
      <c r="A146" s="1">
        <v>21916</v>
      </c>
      <c r="B146" s="1" t="str">
        <f t="shared" si="2"/>
        <v>1960M1</v>
      </c>
      <c r="C146">
        <v>5.2</v>
      </c>
    </row>
    <row r="147" spans="1:3" x14ac:dyDescent="0.25">
      <c r="A147" s="1">
        <v>21947</v>
      </c>
      <c r="B147" s="1" t="str">
        <f t="shared" si="2"/>
        <v>1960M2</v>
      </c>
      <c r="C147">
        <v>4.8</v>
      </c>
    </row>
    <row r="148" spans="1:3" x14ac:dyDescent="0.25">
      <c r="A148" s="1">
        <v>21976</v>
      </c>
      <c r="B148" s="1" t="str">
        <f t="shared" si="2"/>
        <v>1960M3</v>
      </c>
      <c r="C148">
        <v>5.4</v>
      </c>
    </row>
    <row r="149" spans="1:3" x14ac:dyDescent="0.25">
      <c r="A149" s="1">
        <v>22007</v>
      </c>
      <c r="B149" s="1" t="str">
        <f t="shared" si="2"/>
        <v>1960M4</v>
      </c>
      <c r="C149">
        <v>5.2</v>
      </c>
    </row>
    <row r="150" spans="1:3" x14ac:dyDescent="0.25">
      <c r="A150" s="1">
        <v>22037</v>
      </c>
      <c r="B150" s="1" t="str">
        <f t="shared" si="2"/>
        <v>1960M5</v>
      </c>
      <c r="C150">
        <v>5.0999999999999996</v>
      </c>
    </row>
    <row r="151" spans="1:3" x14ac:dyDescent="0.25">
      <c r="A151" s="1">
        <v>22068</v>
      </c>
      <c r="B151" s="1" t="str">
        <f t="shared" si="2"/>
        <v>1960M6</v>
      </c>
      <c r="C151">
        <v>5.4</v>
      </c>
    </row>
    <row r="152" spans="1:3" x14ac:dyDescent="0.25">
      <c r="A152" s="1">
        <v>22098</v>
      </c>
      <c r="B152" s="1" t="str">
        <f t="shared" si="2"/>
        <v>1960M7</v>
      </c>
      <c r="C152">
        <v>5.5</v>
      </c>
    </row>
    <row r="153" spans="1:3" x14ac:dyDescent="0.25">
      <c r="A153" s="1">
        <v>22129</v>
      </c>
      <c r="B153" s="1" t="str">
        <f t="shared" si="2"/>
        <v>1960M8</v>
      </c>
      <c r="C153">
        <v>5.6</v>
      </c>
    </row>
    <row r="154" spans="1:3" x14ac:dyDescent="0.25">
      <c r="A154" s="1">
        <v>22160</v>
      </c>
      <c r="B154" s="1" t="str">
        <f t="shared" si="2"/>
        <v>1960M9</v>
      </c>
      <c r="C154">
        <v>5.5</v>
      </c>
    </row>
    <row r="155" spans="1:3" x14ac:dyDescent="0.25">
      <c r="A155" s="1">
        <v>22190</v>
      </c>
      <c r="B155" s="1" t="str">
        <f t="shared" si="2"/>
        <v>1960M10</v>
      </c>
      <c r="C155">
        <v>6.1</v>
      </c>
    </row>
    <row r="156" spans="1:3" x14ac:dyDescent="0.25">
      <c r="A156" s="1">
        <v>22221</v>
      </c>
      <c r="B156" s="1" t="str">
        <f t="shared" si="2"/>
        <v>1960M11</v>
      </c>
      <c r="C156">
        <v>6.1</v>
      </c>
    </row>
    <row r="157" spans="1:3" x14ac:dyDescent="0.25">
      <c r="A157" s="1">
        <v>22251</v>
      </c>
      <c r="B157" s="1" t="str">
        <f t="shared" si="2"/>
        <v>1960M12</v>
      </c>
      <c r="C157">
        <v>6.6</v>
      </c>
    </row>
    <row r="158" spans="1:3" x14ac:dyDescent="0.25">
      <c r="A158" s="1">
        <v>22282</v>
      </c>
      <c r="B158" s="1" t="str">
        <f t="shared" si="2"/>
        <v>1961M1</v>
      </c>
      <c r="C158">
        <v>6.6</v>
      </c>
    </row>
    <row r="159" spans="1:3" x14ac:dyDescent="0.25">
      <c r="A159" s="1">
        <v>22313</v>
      </c>
      <c r="B159" s="1" t="str">
        <f t="shared" si="2"/>
        <v>1961M2</v>
      </c>
      <c r="C159">
        <v>6.9</v>
      </c>
    </row>
    <row r="160" spans="1:3" x14ac:dyDescent="0.25">
      <c r="A160" s="1">
        <v>22341</v>
      </c>
      <c r="B160" s="1" t="str">
        <f t="shared" si="2"/>
        <v>1961M3</v>
      </c>
      <c r="C160">
        <v>6.9</v>
      </c>
    </row>
    <row r="161" spans="1:3" x14ac:dyDescent="0.25">
      <c r="A161" s="1">
        <v>22372</v>
      </c>
      <c r="B161" s="1" t="str">
        <f t="shared" si="2"/>
        <v>1961M4</v>
      </c>
      <c r="C161">
        <v>7</v>
      </c>
    </row>
    <row r="162" spans="1:3" x14ac:dyDescent="0.25">
      <c r="A162" s="1">
        <v>22402</v>
      </c>
      <c r="B162" s="1" t="str">
        <f t="shared" si="2"/>
        <v>1961M5</v>
      </c>
      <c r="C162">
        <v>7.1</v>
      </c>
    </row>
    <row r="163" spans="1:3" x14ac:dyDescent="0.25">
      <c r="A163" s="1">
        <v>22433</v>
      </c>
      <c r="B163" s="1" t="str">
        <f t="shared" si="2"/>
        <v>1961M6</v>
      </c>
      <c r="C163">
        <v>6.9</v>
      </c>
    </row>
    <row r="164" spans="1:3" x14ac:dyDescent="0.25">
      <c r="A164" s="1">
        <v>22463</v>
      </c>
      <c r="B164" s="1" t="str">
        <f t="shared" si="2"/>
        <v>1961M7</v>
      </c>
      <c r="C164">
        <v>7</v>
      </c>
    </row>
    <row r="165" spans="1:3" x14ac:dyDescent="0.25">
      <c r="A165" s="1">
        <v>22494</v>
      </c>
      <c r="B165" s="1" t="str">
        <f t="shared" si="2"/>
        <v>1961M8</v>
      </c>
      <c r="C165">
        <v>6.6</v>
      </c>
    </row>
    <row r="166" spans="1:3" x14ac:dyDescent="0.25">
      <c r="A166" s="1">
        <v>22525</v>
      </c>
      <c r="B166" s="1" t="str">
        <f t="shared" si="2"/>
        <v>1961M9</v>
      </c>
      <c r="C166">
        <v>6.7</v>
      </c>
    </row>
    <row r="167" spans="1:3" x14ac:dyDescent="0.25">
      <c r="A167" s="1">
        <v>22555</v>
      </c>
      <c r="B167" s="1" t="str">
        <f t="shared" si="2"/>
        <v>1961M10</v>
      </c>
      <c r="C167">
        <v>6.5</v>
      </c>
    </row>
    <row r="168" spans="1:3" x14ac:dyDescent="0.25">
      <c r="A168" s="1">
        <v>22586</v>
      </c>
      <c r="B168" s="1" t="str">
        <f t="shared" si="2"/>
        <v>1961M11</v>
      </c>
      <c r="C168">
        <v>6.1</v>
      </c>
    </row>
    <row r="169" spans="1:3" x14ac:dyDescent="0.25">
      <c r="A169" s="1">
        <v>22616</v>
      </c>
      <c r="B169" s="1" t="str">
        <f t="shared" si="2"/>
        <v>1961M12</v>
      </c>
      <c r="C169">
        <v>6</v>
      </c>
    </row>
    <row r="170" spans="1:3" x14ac:dyDescent="0.25">
      <c r="A170" s="1">
        <v>22647</v>
      </c>
      <c r="B170" s="1" t="str">
        <f t="shared" si="2"/>
        <v>1962M1</v>
      </c>
      <c r="C170">
        <v>5.8</v>
      </c>
    </row>
    <row r="171" spans="1:3" x14ac:dyDescent="0.25">
      <c r="A171" s="1">
        <v>22678</v>
      </c>
      <c r="B171" s="1" t="str">
        <f t="shared" si="2"/>
        <v>1962M2</v>
      </c>
      <c r="C171">
        <v>5.5</v>
      </c>
    </row>
    <row r="172" spans="1:3" x14ac:dyDescent="0.25">
      <c r="A172" s="1">
        <v>22706</v>
      </c>
      <c r="B172" s="1" t="str">
        <f t="shared" si="2"/>
        <v>1962M3</v>
      </c>
      <c r="C172">
        <v>5.6</v>
      </c>
    </row>
    <row r="173" spans="1:3" x14ac:dyDescent="0.25">
      <c r="A173" s="1">
        <v>22737</v>
      </c>
      <c r="B173" s="1" t="str">
        <f t="shared" si="2"/>
        <v>1962M4</v>
      </c>
      <c r="C173">
        <v>5.6</v>
      </c>
    </row>
    <row r="174" spans="1:3" x14ac:dyDescent="0.25">
      <c r="A174" s="1">
        <v>22767</v>
      </c>
      <c r="B174" s="1" t="str">
        <f t="shared" si="2"/>
        <v>1962M5</v>
      </c>
      <c r="C174">
        <v>5.5</v>
      </c>
    </row>
    <row r="175" spans="1:3" x14ac:dyDescent="0.25">
      <c r="A175" s="1">
        <v>22798</v>
      </c>
      <c r="B175" s="1" t="str">
        <f t="shared" si="2"/>
        <v>1962M6</v>
      </c>
      <c r="C175">
        <v>5.5</v>
      </c>
    </row>
    <row r="176" spans="1:3" x14ac:dyDescent="0.25">
      <c r="A176" s="1">
        <v>22828</v>
      </c>
      <c r="B176" s="1" t="str">
        <f t="shared" si="2"/>
        <v>1962M7</v>
      </c>
      <c r="C176">
        <v>5.4</v>
      </c>
    </row>
    <row r="177" spans="1:3" x14ac:dyDescent="0.25">
      <c r="A177" s="1">
        <v>22859</v>
      </c>
      <c r="B177" s="1" t="str">
        <f t="shared" si="2"/>
        <v>1962M8</v>
      </c>
      <c r="C177">
        <v>5.7</v>
      </c>
    </row>
    <row r="178" spans="1:3" x14ac:dyDescent="0.25">
      <c r="A178" s="1">
        <v>22890</v>
      </c>
      <c r="B178" s="1" t="str">
        <f t="shared" si="2"/>
        <v>1962M9</v>
      </c>
      <c r="C178">
        <v>5.6</v>
      </c>
    </row>
    <row r="179" spans="1:3" x14ac:dyDescent="0.25">
      <c r="A179" s="1">
        <v>22920</v>
      </c>
      <c r="B179" s="1" t="str">
        <f t="shared" si="2"/>
        <v>1962M10</v>
      </c>
      <c r="C179">
        <v>5.4</v>
      </c>
    </row>
    <row r="180" spans="1:3" x14ac:dyDescent="0.25">
      <c r="A180" s="1">
        <v>22951</v>
      </c>
      <c r="B180" s="1" t="str">
        <f t="shared" si="2"/>
        <v>1962M11</v>
      </c>
      <c r="C180">
        <v>5.7</v>
      </c>
    </row>
    <row r="181" spans="1:3" x14ac:dyDescent="0.25">
      <c r="A181" s="1">
        <v>22981</v>
      </c>
      <c r="B181" s="1" t="str">
        <f t="shared" si="2"/>
        <v>1962M12</v>
      </c>
      <c r="C181">
        <v>5.5</v>
      </c>
    </row>
    <row r="182" spans="1:3" x14ac:dyDescent="0.25">
      <c r="A182" s="1">
        <v>23012</v>
      </c>
      <c r="B182" s="1" t="str">
        <f t="shared" si="2"/>
        <v>1963M1</v>
      </c>
      <c r="C182">
        <v>5.7</v>
      </c>
    </row>
    <row r="183" spans="1:3" x14ac:dyDescent="0.25">
      <c r="A183" s="1">
        <v>23043</v>
      </c>
      <c r="B183" s="1" t="str">
        <f t="shared" si="2"/>
        <v>1963M2</v>
      </c>
      <c r="C183">
        <v>5.9</v>
      </c>
    </row>
    <row r="184" spans="1:3" x14ac:dyDescent="0.25">
      <c r="A184" s="1">
        <v>23071</v>
      </c>
      <c r="B184" s="1" t="str">
        <f t="shared" si="2"/>
        <v>1963M3</v>
      </c>
      <c r="C184">
        <v>5.7</v>
      </c>
    </row>
    <row r="185" spans="1:3" x14ac:dyDescent="0.25">
      <c r="A185" s="1">
        <v>23102</v>
      </c>
      <c r="B185" s="1" t="str">
        <f t="shared" si="2"/>
        <v>1963M4</v>
      </c>
      <c r="C185">
        <v>5.7</v>
      </c>
    </row>
    <row r="186" spans="1:3" x14ac:dyDescent="0.25">
      <c r="A186" s="1">
        <v>23132</v>
      </c>
      <c r="B186" s="1" t="str">
        <f t="shared" si="2"/>
        <v>1963M5</v>
      </c>
      <c r="C186">
        <v>5.9</v>
      </c>
    </row>
    <row r="187" spans="1:3" x14ac:dyDescent="0.25">
      <c r="A187" s="1">
        <v>23163</v>
      </c>
      <c r="B187" s="1" t="str">
        <f t="shared" si="2"/>
        <v>1963M6</v>
      </c>
      <c r="C187">
        <v>5.6</v>
      </c>
    </row>
    <row r="188" spans="1:3" x14ac:dyDescent="0.25">
      <c r="A188" s="1">
        <v>23193</v>
      </c>
      <c r="B188" s="1" t="str">
        <f t="shared" si="2"/>
        <v>1963M7</v>
      </c>
      <c r="C188">
        <v>5.6</v>
      </c>
    </row>
    <row r="189" spans="1:3" x14ac:dyDescent="0.25">
      <c r="A189" s="1">
        <v>23224</v>
      </c>
      <c r="B189" s="1" t="str">
        <f t="shared" si="2"/>
        <v>1963M8</v>
      </c>
      <c r="C189">
        <v>5.4</v>
      </c>
    </row>
    <row r="190" spans="1:3" x14ac:dyDescent="0.25">
      <c r="A190" s="1">
        <v>23255</v>
      </c>
      <c r="B190" s="1" t="str">
        <f t="shared" si="2"/>
        <v>1963M9</v>
      </c>
      <c r="C190">
        <v>5.5</v>
      </c>
    </row>
    <row r="191" spans="1:3" x14ac:dyDescent="0.25">
      <c r="A191" s="1">
        <v>23285</v>
      </c>
      <c r="B191" s="1" t="str">
        <f t="shared" si="2"/>
        <v>1963M10</v>
      </c>
      <c r="C191">
        <v>5.5</v>
      </c>
    </row>
    <row r="192" spans="1:3" x14ac:dyDescent="0.25">
      <c r="A192" s="1">
        <v>23316</v>
      </c>
      <c r="B192" s="1" t="str">
        <f t="shared" si="2"/>
        <v>1963M11</v>
      </c>
      <c r="C192">
        <v>5.7</v>
      </c>
    </row>
    <row r="193" spans="1:3" x14ac:dyDescent="0.25">
      <c r="A193" s="1">
        <v>23346</v>
      </c>
      <c r="B193" s="1" t="str">
        <f t="shared" si="2"/>
        <v>1963M12</v>
      </c>
      <c r="C193">
        <v>5.5</v>
      </c>
    </row>
    <row r="194" spans="1:3" x14ac:dyDescent="0.25">
      <c r="A194" s="1">
        <v>23377</v>
      </c>
      <c r="B194" s="1" t="str">
        <f t="shared" si="2"/>
        <v>1964M1</v>
      </c>
      <c r="C194">
        <v>5.6</v>
      </c>
    </row>
    <row r="195" spans="1:3" x14ac:dyDescent="0.25">
      <c r="A195" s="1">
        <v>23408</v>
      </c>
      <c r="B195" s="1" t="str">
        <f t="shared" ref="B195:B258" si="3">YEAR(A195)&amp;"M"&amp;MONTH(A195)</f>
        <v>1964M2</v>
      </c>
      <c r="C195">
        <v>5.4</v>
      </c>
    </row>
    <row r="196" spans="1:3" x14ac:dyDescent="0.25">
      <c r="A196" s="1">
        <v>23437</v>
      </c>
      <c r="B196" s="1" t="str">
        <f t="shared" si="3"/>
        <v>1964M3</v>
      </c>
      <c r="C196">
        <v>5.4</v>
      </c>
    </row>
    <row r="197" spans="1:3" x14ac:dyDescent="0.25">
      <c r="A197" s="1">
        <v>23468</v>
      </c>
      <c r="B197" s="1" t="str">
        <f t="shared" si="3"/>
        <v>1964M4</v>
      </c>
      <c r="C197">
        <v>5.3</v>
      </c>
    </row>
    <row r="198" spans="1:3" x14ac:dyDescent="0.25">
      <c r="A198" s="1">
        <v>23498</v>
      </c>
      <c r="B198" s="1" t="str">
        <f t="shared" si="3"/>
        <v>1964M5</v>
      </c>
      <c r="C198">
        <v>5.0999999999999996</v>
      </c>
    </row>
    <row r="199" spans="1:3" x14ac:dyDescent="0.25">
      <c r="A199" s="1">
        <v>23529</v>
      </c>
      <c r="B199" s="1" t="str">
        <f t="shared" si="3"/>
        <v>1964M6</v>
      </c>
      <c r="C199">
        <v>5.2</v>
      </c>
    </row>
    <row r="200" spans="1:3" x14ac:dyDescent="0.25">
      <c r="A200" s="1">
        <v>23559</v>
      </c>
      <c r="B200" s="1" t="str">
        <f t="shared" si="3"/>
        <v>1964M7</v>
      </c>
      <c r="C200">
        <v>4.9000000000000004</v>
      </c>
    </row>
    <row r="201" spans="1:3" x14ac:dyDescent="0.25">
      <c r="A201" s="1">
        <v>23590</v>
      </c>
      <c r="B201" s="1" t="str">
        <f t="shared" si="3"/>
        <v>1964M8</v>
      </c>
      <c r="C201">
        <v>5</v>
      </c>
    </row>
    <row r="202" spans="1:3" x14ac:dyDescent="0.25">
      <c r="A202" s="1">
        <v>23621</v>
      </c>
      <c r="B202" s="1" t="str">
        <f t="shared" si="3"/>
        <v>1964M9</v>
      </c>
      <c r="C202">
        <v>5.0999999999999996</v>
      </c>
    </row>
    <row r="203" spans="1:3" x14ac:dyDescent="0.25">
      <c r="A203" s="1">
        <v>23651</v>
      </c>
      <c r="B203" s="1" t="str">
        <f t="shared" si="3"/>
        <v>1964M10</v>
      </c>
      <c r="C203">
        <v>5.0999999999999996</v>
      </c>
    </row>
    <row r="204" spans="1:3" x14ac:dyDescent="0.25">
      <c r="A204" s="1">
        <v>23682</v>
      </c>
      <c r="B204" s="1" t="str">
        <f t="shared" si="3"/>
        <v>1964M11</v>
      </c>
      <c r="C204">
        <v>4.8</v>
      </c>
    </row>
    <row r="205" spans="1:3" x14ac:dyDescent="0.25">
      <c r="A205" s="1">
        <v>23712</v>
      </c>
      <c r="B205" s="1" t="str">
        <f t="shared" si="3"/>
        <v>1964M12</v>
      </c>
      <c r="C205">
        <v>5</v>
      </c>
    </row>
    <row r="206" spans="1:3" x14ac:dyDescent="0.25">
      <c r="A206" s="1">
        <v>23743</v>
      </c>
      <c r="B206" s="1" t="str">
        <f t="shared" si="3"/>
        <v>1965M1</v>
      </c>
      <c r="C206">
        <v>4.9000000000000004</v>
      </c>
    </row>
    <row r="207" spans="1:3" x14ac:dyDescent="0.25">
      <c r="A207" s="1">
        <v>23774</v>
      </c>
      <c r="B207" s="1" t="str">
        <f t="shared" si="3"/>
        <v>1965M2</v>
      </c>
      <c r="C207">
        <v>5.0999999999999996</v>
      </c>
    </row>
    <row r="208" spans="1:3" x14ac:dyDescent="0.25">
      <c r="A208" s="1">
        <v>23802</v>
      </c>
      <c r="B208" s="1" t="str">
        <f t="shared" si="3"/>
        <v>1965M3</v>
      </c>
      <c r="C208">
        <v>4.7</v>
      </c>
    </row>
    <row r="209" spans="1:3" x14ac:dyDescent="0.25">
      <c r="A209" s="1">
        <v>23833</v>
      </c>
      <c r="B209" s="1" t="str">
        <f t="shared" si="3"/>
        <v>1965M4</v>
      </c>
      <c r="C209">
        <v>4.8</v>
      </c>
    </row>
    <row r="210" spans="1:3" x14ac:dyDescent="0.25">
      <c r="A210" s="1">
        <v>23863</v>
      </c>
      <c r="B210" s="1" t="str">
        <f t="shared" si="3"/>
        <v>1965M5</v>
      </c>
      <c r="C210">
        <v>4.5999999999999996</v>
      </c>
    </row>
    <row r="211" spans="1:3" x14ac:dyDescent="0.25">
      <c r="A211" s="1">
        <v>23894</v>
      </c>
      <c r="B211" s="1" t="str">
        <f t="shared" si="3"/>
        <v>1965M6</v>
      </c>
      <c r="C211">
        <v>4.5999999999999996</v>
      </c>
    </row>
    <row r="212" spans="1:3" x14ac:dyDescent="0.25">
      <c r="A212" s="1">
        <v>23924</v>
      </c>
      <c r="B212" s="1" t="str">
        <f t="shared" si="3"/>
        <v>1965M7</v>
      </c>
      <c r="C212">
        <v>4.4000000000000004</v>
      </c>
    </row>
    <row r="213" spans="1:3" x14ac:dyDescent="0.25">
      <c r="A213" s="1">
        <v>23955</v>
      </c>
      <c r="B213" s="1" t="str">
        <f t="shared" si="3"/>
        <v>1965M8</v>
      </c>
      <c r="C213">
        <v>4.4000000000000004</v>
      </c>
    </row>
    <row r="214" spans="1:3" x14ac:dyDescent="0.25">
      <c r="A214" s="1">
        <v>23986</v>
      </c>
      <c r="B214" s="1" t="str">
        <f t="shared" si="3"/>
        <v>1965M9</v>
      </c>
      <c r="C214">
        <v>4.3</v>
      </c>
    </row>
    <row r="215" spans="1:3" x14ac:dyDescent="0.25">
      <c r="A215" s="1">
        <v>24016</v>
      </c>
      <c r="B215" s="1" t="str">
        <f t="shared" si="3"/>
        <v>1965M10</v>
      </c>
      <c r="C215">
        <v>4.2</v>
      </c>
    </row>
    <row r="216" spans="1:3" x14ac:dyDescent="0.25">
      <c r="A216" s="1">
        <v>24047</v>
      </c>
      <c r="B216" s="1" t="str">
        <f t="shared" si="3"/>
        <v>1965M11</v>
      </c>
      <c r="C216">
        <v>4.0999999999999996</v>
      </c>
    </row>
    <row r="217" spans="1:3" x14ac:dyDescent="0.25">
      <c r="A217" s="1">
        <v>24077</v>
      </c>
      <c r="B217" s="1" t="str">
        <f t="shared" si="3"/>
        <v>1965M12</v>
      </c>
      <c r="C217">
        <v>4</v>
      </c>
    </row>
    <row r="218" spans="1:3" x14ac:dyDescent="0.25">
      <c r="A218" s="1">
        <v>24108</v>
      </c>
      <c r="B218" s="1" t="str">
        <f t="shared" si="3"/>
        <v>1966M1</v>
      </c>
      <c r="C218">
        <v>4</v>
      </c>
    </row>
    <row r="219" spans="1:3" x14ac:dyDescent="0.25">
      <c r="A219" s="1">
        <v>24139</v>
      </c>
      <c r="B219" s="1" t="str">
        <f t="shared" si="3"/>
        <v>1966M2</v>
      </c>
      <c r="C219">
        <v>3.8</v>
      </c>
    </row>
    <row r="220" spans="1:3" x14ac:dyDescent="0.25">
      <c r="A220" s="1">
        <v>24167</v>
      </c>
      <c r="B220" s="1" t="str">
        <f t="shared" si="3"/>
        <v>1966M3</v>
      </c>
      <c r="C220">
        <v>3.8</v>
      </c>
    </row>
    <row r="221" spans="1:3" x14ac:dyDescent="0.25">
      <c r="A221" s="1">
        <v>24198</v>
      </c>
      <c r="B221" s="1" t="str">
        <f t="shared" si="3"/>
        <v>1966M4</v>
      </c>
      <c r="C221">
        <v>3.8</v>
      </c>
    </row>
    <row r="222" spans="1:3" x14ac:dyDescent="0.25">
      <c r="A222" s="1">
        <v>24228</v>
      </c>
      <c r="B222" s="1" t="str">
        <f t="shared" si="3"/>
        <v>1966M5</v>
      </c>
      <c r="C222">
        <v>3.9</v>
      </c>
    </row>
    <row r="223" spans="1:3" x14ac:dyDescent="0.25">
      <c r="A223" s="1">
        <v>24259</v>
      </c>
      <c r="B223" s="1" t="str">
        <f t="shared" si="3"/>
        <v>1966M6</v>
      </c>
      <c r="C223">
        <v>3.8</v>
      </c>
    </row>
    <row r="224" spans="1:3" x14ac:dyDescent="0.25">
      <c r="A224" s="1">
        <v>24289</v>
      </c>
      <c r="B224" s="1" t="str">
        <f t="shared" si="3"/>
        <v>1966M7</v>
      </c>
      <c r="C224">
        <v>3.8</v>
      </c>
    </row>
    <row r="225" spans="1:3" x14ac:dyDescent="0.25">
      <c r="A225" s="1">
        <v>24320</v>
      </c>
      <c r="B225" s="1" t="str">
        <f t="shared" si="3"/>
        <v>1966M8</v>
      </c>
      <c r="C225">
        <v>3.8</v>
      </c>
    </row>
    <row r="226" spans="1:3" x14ac:dyDescent="0.25">
      <c r="A226" s="1">
        <v>24351</v>
      </c>
      <c r="B226" s="1" t="str">
        <f t="shared" si="3"/>
        <v>1966M9</v>
      </c>
      <c r="C226">
        <v>3.7</v>
      </c>
    </row>
    <row r="227" spans="1:3" x14ac:dyDescent="0.25">
      <c r="A227" s="1">
        <v>24381</v>
      </c>
      <c r="B227" s="1" t="str">
        <f t="shared" si="3"/>
        <v>1966M10</v>
      </c>
      <c r="C227">
        <v>3.7</v>
      </c>
    </row>
    <row r="228" spans="1:3" x14ac:dyDescent="0.25">
      <c r="A228" s="1">
        <v>24412</v>
      </c>
      <c r="B228" s="1" t="str">
        <f t="shared" si="3"/>
        <v>1966M11</v>
      </c>
      <c r="C228">
        <v>3.6</v>
      </c>
    </row>
    <row r="229" spans="1:3" x14ac:dyDescent="0.25">
      <c r="A229" s="1">
        <v>24442</v>
      </c>
      <c r="B229" s="1" t="str">
        <f t="shared" si="3"/>
        <v>1966M12</v>
      </c>
      <c r="C229">
        <v>3.8</v>
      </c>
    </row>
    <row r="230" spans="1:3" x14ac:dyDescent="0.25">
      <c r="A230" s="1">
        <v>24473</v>
      </c>
      <c r="B230" s="1" t="str">
        <f t="shared" si="3"/>
        <v>1967M1</v>
      </c>
      <c r="C230">
        <v>3.9</v>
      </c>
    </row>
    <row r="231" spans="1:3" x14ac:dyDescent="0.25">
      <c r="A231" s="1">
        <v>24504</v>
      </c>
      <c r="B231" s="1" t="str">
        <f t="shared" si="3"/>
        <v>1967M2</v>
      </c>
      <c r="C231">
        <v>3.8</v>
      </c>
    </row>
    <row r="232" spans="1:3" x14ac:dyDescent="0.25">
      <c r="A232" s="1">
        <v>24532</v>
      </c>
      <c r="B232" s="1" t="str">
        <f t="shared" si="3"/>
        <v>1967M3</v>
      </c>
      <c r="C232">
        <v>3.8</v>
      </c>
    </row>
    <row r="233" spans="1:3" x14ac:dyDescent="0.25">
      <c r="A233" s="1">
        <v>24563</v>
      </c>
      <c r="B233" s="1" t="str">
        <f t="shared" si="3"/>
        <v>1967M4</v>
      </c>
      <c r="C233">
        <v>3.8</v>
      </c>
    </row>
    <row r="234" spans="1:3" x14ac:dyDescent="0.25">
      <c r="A234" s="1">
        <v>24593</v>
      </c>
      <c r="B234" s="1" t="str">
        <f t="shared" si="3"/>
        <v>1967M5</v>
      </c>
      <c r="C234">
        <v>3.8</v>
      </c>
    </row>
    <row r="235" spans="1:3" x14ac:dyDescent="0.25">
      <c r="A235" s="1">
        <v>24624</v>
      </c>
      <c r="B235" s="1" t="str">
        <f t="shared" si="3"/>
        <v>1967M6</v>
      </c>
      <c r="C235">
        <v>3.9</v>
      </c>
    </row>
    <row r="236" spans="1:3" x14ac:dyDescent="0.25">
      <c r="A236" s="1">
        <v>24654</v>
      </c>
      <c r="B236" s="1" t="str">
        <f t="shared" si="3"/>
        <v>1967M7</v>
      </c>
      <c r="C236">
        <v>3.8</v>
      </c>
    </row>
    <row r="237" spans="1:3" x14ac:dyDescent="0.25">
      <c r="A237" s="1">
        <v>24685</v>
      </c>
      <c r="B237" s="1" t="str">
        <f t="shared" si="3"/>
        <v>1967M8</v>
      </c>
      <c r="C237">
        <v>3.8</v>
      </c>
    </row>
    <row r="238" spans="1:3" x14ac:dyDescent="0.25">
      <c r="A238" s="1">
        <v>24716</v>
      </c>
      <c r="B238" s="1" t="str">
        <f t="shared" si="3"/>
        <v>1967M9</v>
      </c>
      <c r="C238">
        <v>3.8</v>
      </c>
    </row>
    <row r="239" spans="1:3" x14ac:dyDescent="0.25">
      <c r="A239" s="1">
        <v>24746</v>
      </c>
      <c r="B239" s="1" t="str">
        <f t="shared" si="3"/>
        <v>1967M10</v>
      </c>
      <c r="C239">
        <v>4</v>
      </c>
    </row>
    <row r="240" spans="1:3" x14ac:dyDescent="0.25">
      <c r="A240" s="1">
        <v>24777</v>
      </c>
      <c r="B240" s="1" t="str">
        <f t="shared" si="3"/>
        <v>1967M11</v>
      </c>
      <c r="C240">
        <v>3.9</v>
      </c>
    </row>
    <row r="241" spans="1:3" x14ac:dyDescent="0.25">
      <c r="A241" s="1">
        <v>24807</v>
      </c>
      <c r="B241" s="1" t="str">
        <f t="shared" si="3"/>
        <v>1967M12</v>
      </c>
      <c r="C241">
        <v>3.8</v>
      </c>
    </row>
    <row r="242" spans="1:3" x14ac:dyDescent="0.25">
      <c r="A242" s="1">
        <v>24838</v>
      </c>
      <c r="B242" s="1" t="str">
        <f t="shared" si="3"/>
        <v>1968M1</v>
      </c>
      <c r="C242">
        <v>3.7</v>
      </c>
    </row>
    <row r="243" spans="1:3" x14ac:dyDescent="0.25">
      <c r="A243" s="1">
        <v>24869</v>
      </c>
      <c r="B243" s="1" t="str">
        <f t="shared" si="3"/>
        <v>1968M2</v>
      </c>
      <c r="C243">
        <v>3.8</v>
      </c>
    </row>
    <row r="244" spans="1:3" x14ac:dyDescent="0.25">
      <c r="A244" s="1">
        <v>24898</v>
      </c>
      <c r="B244" s="1" t="str">
        <f t="shared" si="3"/>
        <v>1968M3</v>
      </c>
      <c r="C244">
        <v>3.7</v>
      </c>
    </row>
    <row r="245" spans="1:3" x14ac:dyDescent="0.25">
      <c r="A245" s="1">
        <v>24929</v>
      </c>
      <c r="B245" s="1" t="str">
        <f t="shared" si="3"/>
        <v>1968M4</v>
      </c>
      <c r="C245">
        <v>3.5</v>
      </c>
    </row>
    <row r="246" spans="1:3" x14ac:dyDescent="0.25">
      <c r="A246" s="1">
        <v>24959</v>
      </c>
      <c r="B246" s="1" t="str">
        <f t="shared" si="3"/>
        <v>1968M5</v>
      </c>
      <c r="C246">
        <v>3.5</v>
      </c>
    </row>
    <row r="247" spans="1:3" x14ac:dyDescent="0.25">
      <c r="A247" s="1">
        <v>24990</v>
      </c>
      <c r="B247" s="1" t="str">
        <f t="shared" si="3"/>
        <v>1968M6</v>
      </c>
      <c r="C247">
        <v>3.7</v>
      </c>
    </row>
    <row r="248" spans="1:3" x14ac:dyDescent="0.25">
      <c r="A248" s="1">
        <v>25020</v>
      </c>
      <c r="B248" s="1" t="str">
        <f t="shared" si="3"/>
        <v>1968M7</v>
      </c>
      <c r="C248">
        <v>3.7</v>
      </c>
    </row>
    <row r="249" spans="1:3" x14ac:dyDescent="0.25">
      <c r="A249" s="1">
        <v>25051</v>
      </c>
      <c r="B249" s="1" t="str">
        <f t="shared" si="3"/>
        <v>1968M8</v>
      </c>
      <c r="C249">
        <v>3.5</v>
      </c>
    </row>
    <row r="250" spans="1:3" x14ac:dyDescent="0.25">
      <c r="A250" s="1">
        <v>25082</v>
      </c>
      <c r="B250" s="1" t="str">
        <f t="shared" si="3"/>
        <v>1968M9</v>
      </c>
      <c r="C250">
        <v>3.4</v>
      </c>
    </row>
    <row r="251" spans="1:3" x14ac:dyDescent="0.25">
      <c r="A251" s="1">
        <v>25112</v>
      </c>
      <c r="B251" s="1" t="str">
        <f t="shared" si="3"/>
        <v>1968M10</v>
      </c>
      <c r="C251">
        <v>3.4</v>
      </c>
    </row>
    <row r="252" spans="1:3" x14ac:dyDescent="0.25">
      <c r="A252" s="1">
        <v>25143</v>
      </c>
      <c r="B252" s="1" t="str">
        <f t="shared" si="3"/>
        <v>1968M11</v>
      </c>
      <c r="C252">
        <v>3.4</v>
      </c>
    </row>
    <row r="253" spans="1:3" x14ac:dyDescent="0.25">
      <c r="A253" s="1">
        <v>25173</v>
      </c>
      <c r="B253" s="1" t="str">
        <f t="shared" si="3"/>
        <v>1968M12</v>
      </c>
      <c r="C253">
        <v>3.4</v>
      </c>
    </row>
    <row r="254" spans="1:3" x14ac:dyDescent="0.25">
      <c r="A254" s="1">
        <v>25204</v>
      </c>
      <c r="B254" s="1" t="str">
        <f t="shared" si="3"/>
        <v>1969M1</v>
      </c>
      <c r="C254">
        <v>3.4</v>
      </c>
    </row>
    <row r="255" spans="1:3" x14ac:dyDescent="0.25">
      <c r="A255" s="1">
        <v>25235</v>
      </c>
      <c r="B255" s="1" t="str">
        <f t="shared" si="3"/>
        <v>1969M2</v>
      </c>
      <c r="C255">
        <v>3.4</v>
      </c>
    </row>
    <row r="256" spans="1:3" x14ac:dyDescent="0.25">
      <c r="A256" s="1">
        <v>25263</v>
      </c>
      <c r="B256" s="1" t="str">
        <f t="shared" si="3"/>
        <v>1969M3</v>
      </c>
      <c r="C256">
        <v>3.4</v>
      </c>
    </row>
    <row r="257" spans="1:3" x14ac:dyDescent="0.25">
      <c r="A257" s="1">
        <v>25294</v>
      </c>
      <c r="B257" s="1" t="str">
        <f t="shared" si="3"/>
        <v>1969M4</v>
      </c>
      <c r="C257">
        <v>3.4</v>
      </c>
    </row>
    <row r="258" spans="1:3" x14ac:dyDescent="0.25">
      <c r="A258" s="1">
        <v>25324</v>
      </c>
      <c r="B258" s="1" t="str">
        <f t="shared" si="3"/>
        <v>1969M5</v>
      </c>
      <c r="C258">
        <v>3.4</v>
      </c>
    </row>
    <row r="259" spans="1:3" x14ac:dyDescent="0.25">
      <c r="A259" s="1">
        <v>25355</v>
      </c>
      <c r="B259" s="1" t="str">
        <f t="shared" ref="B259:B322" si="4">YEAR(A259)&amp;"M"&amp;MONTH(A259)</f>
        <v>1969M6</v>
      </c>
      <c r="C259">
        <v>3.5</v>
      </c>
    </row>
    <row r="260" spans="1:3" x14ac:dyDescent="0.25">
      <c r="A260" s="1">
        <v>25385</v>
      </c>
      <c r="B260" s="1" t="str">
        <f t="shared" si="4"/>
        <v>1969M7</v>
      </c>
      <c r="C260">
        <v>3.5</v>
      </c>
    </row>
    <row r="261" spans="1:3" x14ac:dyDescent="0.25">
      <c r="A261" s="1">
        <v>25416</v>
      </c>
      <c r="B261" s="1" t="str">
        <f t="shared" si="4"/>
        <v>1969M8</v>
      </c>
      <c r="C261">
        <v>3.5</v>
      </c>
    </row>
    <row r="262" spans="1:3" x14ac:dyDescent="0.25">
      <c r="A262" s="1">
        <v>25447</v>
      </c>
      <c r="B262" s="1" t="str">
        <f t="shared" si="4"/>
        <v>1969M9</v>
      </c>
      <c r="C262">
        <v>3.7</v>
      </c>
    </row>
    <row r="263" spans="1:3" x14ac:dyDescent="0.25">
      <c r="A263" s="1">
        <v>25477</v>
      </c>
      <c r="B263" s="1" t="str">
        <f t="shared" si="4"/>
        <v>1969M10</v>
      </c>
      <c r="C263">
        <v>3.7</v>
      </c>
    </row>
    <row r="264" spans="1:3" x14ac:dyDescent="0.25">
      <c r="A264" s="1">
        <v>25508</v>
      </c>
      <c r="B264" s="1" t="str">
        <f t="shared" si="4"/>
        <v>1969M11</v>
      </c>
      <c r="C264">
        <v>3.5</v>
      </c>
    </row>
    <row r="265" spans="1:3" x14ac:dyDescent="0.25">
      <c r="A265" s="1">
        <v>25538</v>
      </c>
      <c r="B265" s="1" t="str">
        <f t="shared" si="4"/>
        <v>1969M12</v>
      </c>
      <c r="C265">
        <v>3.5</v>
      </c>
    </row>
    <row r="266" spans="1:3" x14ac:dyDescent="0.25">
      <c r="A266" s="1">
        <v>25569</v>
      </c>
      <c r="B266" s="1" t="str">
        <f t="shared" si="4"/>
        <v>1970M1</v>
      </c>
      <c r="C266">
        <v>3.9</v>
      </c>
    </row>
    <row r="267" spans="1:3" x14ac:dyDescent="0.25">
      <c r="A267" s="1">
        <v>25600</v>
      </c>
      <c r="B267" s="1" t="str">
        <f t="shared" si="4"/>
        <v>1970M2</v>
      </c>
      <c r="C267">
        <v>4.2</v>
      </c>
    </row>
    <row r="268" spans="1:3" x14ac:dyDescent="0.25">
      <c r="A268" s="1">
        <v>25628</v>
      </c>
      <c r="B268" s="1" t="str">
        <f t="shared" si="4"/>
        <v>1970M3</v>
      </c>
      <c r="C268">
        <v>4.4000000000000004</v>
      </c>
    </row>
    <row r="269" spans="1:3" x14ac:dyDescent="0.25">
      <c r="A269" s="1">
        <v>25659</v>
      </c>
      <c r="B269" s="1" t="str">
        <f t="shared" si="4"/>
        <v>1970M4</v>
      </c>
      <c r="C269">
        <v>4.5999999999999996</v>
      </c>
    </row>
    <row r="270" spans="1:3" x14ac:dyDescent="0.25">
      <c r="A270" s="1">
        <v>25689</v>
      </c>
      <c r="B270" s="1" t="str">
        <f t="shared" si="4"/>
        <v>1970M5</v>
      </c>
      <c r="C270">
        <v>4.8</v>
      </c>
    </row>
    <row r="271" spans="1:3" x14ac:dyDescent="0.25">
      <c r="A271" s="1">
        <v>25720</v>
      </c>
      <c r="B271" s="1" t="str">
        <f t="shared" si="4"/>
        <v>1970M6</v>
      </c>
      <c r="C271">
        <v>4.9000000000000004</v>
      </c>
    </row>
    <row r="272" spans="1:3" x14ac:dyDescent="0.25">
      <c r="A272" s="1">
        <v>25750</v>
      </c>
      <c r="B272" s="1" t="str">
        <f t="shared" si="4"/>
        <v>1970M7</v>
      </c>
      <c r="C272">
        <v>5</v>
      </c>
    </row>
    <row r="273" spans="1:3" x14ac:dyDescent="0.25">
      <c r="A273" s="1">
        <v>25781</v>
      </c>
      <c r="B273" s="1" t="str">
        <f t="shared" si="4"/>
        <v>1970M8</v>
      </c>
      <c r="C273">
        <v>5.0999999999999996</v>
      </c>
    </row>
    <row r="274" spans="1:3" x14ac:dyDescent="0.25">
      <c r="A274" s="1">
        <v>25812</v>
      </c>
      <c r="B274" s="1" t="str">
        <f t="shared" si="4"/>
        <v>1970M9</v>
      </c>
      <c r="C274">
        <v>5.4</v>
      </c>
    </row>
    <row r="275" spans="1:3" x14ac:dyDescent="0.25">
      <c r="A275" s="1">
        <v>25842</v>
      </c>
      <c r="B275" s="1" t="str">
        <f t="shared" si="4"/>
        <v>1970M10</v>
      </c>
      <c r="C275">
        <v>5.5</v>
      </c>
    </row>
    <row r="276" spans="1:3" x14ac:dyDescent="0.25">
      <c r="A276" s="1">
        <v>25873</v>
      </c>
      <c r="B276" s="1" t="str">
        <f t="shared" si="4"/>
        <v>1970M11</v>
      </c>
      <c r="C276">
        <v>5.9</v>
      </c>
    </row>
    <row r="277" spans="1:3" x14ac:dyDescent="0.25">
      <c r="A277" s="1">
        <v>25903</v>
      </c>
      <c r="B277" s="1" t="str">
        <f t="shared" si="4"/>
        <v>1970M12</v>
      </c>
      <c r="C277">
        <v>6.1</v>
      </c>
    </row>
    <row r="278" spans="1:3" x14ac:dyDescent="0.25">
      <c r="A278" s="1">
        <v>25934</v>
      </c>
      <c r="B278" s="1" t="str">
        <f t="shared" si="4"/>
        <v>1971M1</v>
      </c>
      <c r="C278">
        <v>5.9</v>
      </c>
    </row>
    <row r="279" spans="1:3" x14ac:dyDescent="0.25">
      <c r="A279" s="1">
        <v>25965</v>
      </c>
      <c r="B279" s="1" t="str">
        <f t="shared" si="4"/>
        <v>1971M2</v>
      </c>
      <c r="C279">
        <v>5.9</v>
      </c>
    </row>
    <row r="280" spans="1:3" x14ac:dyDescent="0.25">
      <c r="A280" s="1">
        <v>25993</v>
      </c>
      <c r="B280" s="1" t="str">
        <f t="shared" si="4"/>
        <v>1971M3</v>
      </c>
      <c r="C280">
        <v>6</v>
      </c>
    </row>
    <row r="281" spans="1:3" x14ac:dyDescent="0.25">
      <c r="A281" s="1">
        <v>26024</v>
      </c>
      <c r="B281" s="1" t="str">
        <f t="shared" si="4"/>
        <v>1971M4</v>
      </c>
      <c r="C281">
        <v>5.9</v>
      </c>
    </row>
    <row r="282" spans="1:3" x14ac:dyDescent="0.25">
      <c r="A282" s="1">
        <v>26054</v>
      </c>
      <c r="B282" s="1" t="str">
        <f t="shared" si="4"/>
        <v>1971M5</v>
      </c>
      <c r="C282">
        <v>5.9</v>
      </c>
    </row>
    <row r="283" spans="1:3" x14ac:dyDescent="0.25">
      <c r="A283" s="1">
        <v>26085</v>
      </c>
      <c r="B283" s="1" t="str">
        <f t="shared" si="4"/>
        <v>1971M6</v>
      </c>
      <c r="C283">
        <v>5.9</v>
      </c>
    </row>
    <row r="284" spans="1:3" x14ac:dyDescent="0.25">
      <c r="A284" s="1">
        <v>26115</v>
      </c>
      <c r="B284" s="1" t="str">
        <f t="shared" si="4"/>
        <v>1971M7</v>
      </c>
      <c r="C284">
        <v>6</v>
      </c>
    </row>
    <row r="285" spans="1:3" x14ac:dyDescent="0.25">
      <c r="A285" s="1">
        <v>26146</v>
      </c>
      <c r="B285" s="1" t="str">
        <f t="shared" si="4"/>
        <v>1971M8</v>
      </c>
      <c r="C285">
        <v>6.1</v>
      </c>
    </row>
    <row r="286" spans="1:3" x14ac:dyDescent="0.25">
      <c r="A286" s="1">
        <v>26177</v>
      </c>
      <c r="B286" s="1" t="str">
        <f t="shared" si="4"/>
        <v>1971M9</v>
      </c>
      <c r="C286">
        <v>6</v>
      </c>
    </row>
    <row r="287" spans="1:3" x14ac:dyDescent="0.25">
      <c r="A287" s="1">
        <v>26207</v>
      </c>
      <c r="B287" s="1" t="str">
        <f t="shared" si="4"/>
        <v>1971M10</v>
      </c>
      <c r="C287">
        <v>5.8</v>
      </c>
    </row>
    <row r="288" spans="1:3" x14ac:dyDescent="0.25">
      <c r="A288" s="1">
        <v>26238</v>
      </c>
      <c r="B288" s="1" t="str">
        <f t="shared" si="4"/>
        <v>1971M11</v>
      </c>
      <c r="C288">
        <v>6</v>
      </c>
    </row>
    <row r="289" spans="1:3" x14ac:dyDescent="0.25">
      <c r="A289" s="1">
        <v>26268</v>
      </c>
      <c r="B289" s="1" t="str">
        <f t="shared" si="4"/>
        <v>1971M12</v>
      </c>
      <c r="C289">
        <v>6</v>
      </c>
    </row>
    <row r="290" spans="1:3" x14ac:dyDescent="0.25">
      <c r="A290" s="1">
        <v>26299</v>
      </c>
      <c r="B290" s="1" t="str">
        <f t="shared" si="4"/>
        <v>1972M1</v>
      </c>
      <c r="C290">
        <v>5.8</v>
      </c>
    </row>
    <row r="291" spans="1:3" x14ac:dyDescent="0.25">
      <c r="A291" s="1">
        <v>26330</v>
      </c>
      <c r="B291" s="1" t="str">
        <f t="shared" si="4"/>
        <v>1972M2</v>
      </c>
      <c r="C291">
        <v>5.7</v>
      </c>
    </row>
    <row r="292" spans="1:3" x14ac:dyDescent="0.25">
      <c r="A292" s="1">
        <v>26359</v>
      </c>
      <c r="B292" s="1" t="str">
        <f t="shared" si="4"/>
        <v>1972M3</v>
      </c>
      <c r="C292">
        <v>5.8</v>
      </c>
    </row>
    <row r="293" spans="1:3" x14ac:dyDescent="0.25">
      <c r="A293" s="1">
        <v>26390</v>
      </c>
      <c r="B293" s="1" t="str">
        <f t="shared" si="4"/>
        <v>1972M4</v>
      </c>
      <c r="C293">
        <v>5.7</v>
      </c>
    </row>
    <row r="294" spans="1:3" x14ac:dyDescent="0.25">
      <c r="A294" s="1">
        <v>26420</v>
      </c>
      <c r="B294" s="1" t="str">
        <f t="shared" si="4"/>
        <v>1972M5</v>
      </c>
      <c r="C294">
        <v>5.7</v>
      </c>
    </row>
    <row r="295" spans="1:3" x14ac:dyDescent="0.25">
      <c r="A295" s="1">
        <v>26451</v>
      </c>
      <c r="B295" s="1" t="str">
        <f t="shared" si="4"/>
        <v>1972M6</v>
      </c>
      <c r="C295">
        <v>5.7</v>
      </c>
    </row>
    <row r="296" spans="1:3" x14ac:dyDescent="0.25">
      <c r="A296" s="1">
        <v>26481</v>
      </c>
      <c r="B296" s="1" t="str">
        <f t="shared" si="4"/>
        <v>1972M7</v>
      </c>
      <c r="C296">
        <v>5.6</v>
      </c>
    </row>
    <row r="297" spans="1:3" x14ac:dyDescent="0.25">
      <c r="A297" s="1">
        <v>26512</v>
      </c>
      <c r="B297" s="1" t="str">
        <f t="shared" si="4"/>
        <v>1972M8</v>
      </c>
      <c r="C297">
        <v>5.6</v>
      </c>
    </row>
    <row r="298" spans="1:3" x14ac:dyDescent="0.25">
      <c r="A298" s="1">
        <v>26543</v>
      </c>
      <c r="B298" s="1" t="str">
        <f t="shared" si="4"/>
        <v>1972M9</v>
      </c>
      <c r="C298">
        <v>5.5</v>
      </c>
    </row>
    <row r="299" spans="1:3" x14ac:dyDescent="0.25">
      <c r="A299" s="1">
        <v>26573</v>
      </c>
      <c r="B299" s="1" t="str">
        <f t="shared" si="4"/>
        <v>1972M10</v>
      </c>
      <c r="C299">
        <v>5.6</v>
      </c>
    </row>
    <row r="300" spans="1:3" x14ac:dyDescent="0.25">
      <c r="A300" s="1">
        <v>26604</v>
      </c>
      <c r="B300" s="1" t="str">
        <f t="shared" si="4"/>
        <v>1972M11</v>
      </c>
      <c r="C300">
        <v>5.3</v>
      </c>
    </row>
    <row r="301" spans="1:3" x14ac:dyDescent="0.25">
      <c r="A301" s="1">
        <v>26634</v>
      </c>
      <c r="B301" s="1" t="str">
        <f t="shared" si="4"/>
        <v>1972M12</v>
      </c>
      <c r="C301">
        <v>5.2</v>
      </c>
    </row>
    <row r="302" spans="1:3" x14ac:dyDescent="0.25">
      <c r="A302" s="1">
        <v>26665</v>
      </c>
      <c r="B302" s="1" t="str">
        <f t="shared" si="4"/>
        <v>1973M1</v>
      </c>
      <c r="C302">
        <v>4.9000000000000004</v>
      </c>
    </row>
    <row r="303" spans="1:3" x14ac:dyDescent="0.25">
      <c r="A303" s="1">
        <v>26696</v>
      </c>
      <c r="B303" s="1" t="str">
        <f t="shared" si="4"/>
        <v>1973M2</v>
      </c>
      <c r="C303">
        <v>5</v>
      </c>
    </row>
    <row r="304" spans="1:3" x14ac:dyDescent="0.25">
      <c r="A304" s="1">
        <v>26724</v>
      </c>
      <c r="B304" s="1" t="str">
        <f t="shared" si="4"/>
        <v>1973M3</v>
      </c>
      <c r="C304">
        <v>4.9000000000000004</v>
      </c>
    </row>
    <row r="305" spans="1:3" x14ac:dyDescent="0.25">
      <c r="A305" s="1">
        <v>26755</v>
      </c>
      <c r="B305" s="1" t="str">
        <f t="shared" si="4"/>
        <v>1973M4</v>
      </c>
      <c r="C305">
        <v>5</v>
      </c>
    </row>
    <row r="306" spans="1:3" x14ac:dyDescent="0.25">
      <c r="A306" s="1">
        <v>26785</v>
      </c>
      <c r="B306" s="1" t="str">
        <f t="shared" si="4"/>
        <v>1973M5</v>
      </c>
      <c r="C306">
        <v>4.9000000000000004</v>
      </c>
    </row>
    <row r="307" spans="1:3" x14ac:dyDescent="0.25">
      <c r="A307" s="1">
        <v>26816</v>
      </c>
      <c r="B307" s="1" t="str">
        <f t="shared" si="4"/>
        <v>1973M6</v>
      </c>
      <c r="C307">
        <v>4.9000000000000004</v>
      </c>
    </row>
    <row r="308" spans="1:3" x14ac:dyDescent="0.25">
      <c r="A308" s="1">
        <v>26846</v>
      </c>
      <c r="B308" s="1" t="str">
        <f t="shared" si="4"/>
        <v>1973M7</v>
      </c>
      <c r="C308">
        <v>4.8</v>
      </c>
    </row>
    <row r="309" spans="1:3" x14ac:dyDescent="0.25">
      <c r="A309" s="1">
        <v>26877</v>
      </c>
      <c r="B309" s="1" t="str">
        <f t="shared" si="4"/>
        <v>1973M8</v>
      </c>
      <c r="C309">
        <v>4.8</v>
      </c>
    </row>
    <row r="310" spans="1:3" x14ac:dyDescent="0.25">
      <c r="A310" s="1">
        <v>26908</v>
      </c>
      <c r="B310" s="1" t="str">
        <f t="shared" si="4"/>
        <v>1973M9</v>
      </c>
      <c r="C310">
        <v>4.8</v>
      </c>
    </row>
    <row r="311" spans="1:3" x14ac:dyDescent="0.25">
      <c r="A311" s="1">
        <v>26938</v>
      </c>
      <c r="B311" s="1" t="str">
        <f t="shared" si="4"/>
        <v>1973M10</v>
      </c>
      <c r="C311">
        <v>4.5999999999999996</v>
      </c>
    </row>
    <row r="312" spans="1:3" x14ac:dyDescent="0.25">
      <c r="A312" s="1">
        <v>26969</v>
      </c>
      <c r="B312" s="1" t="str">
        <f t="shared" si="4"/>
        <v>1973M11</v>
      </c>
      <c r="C312">
        <v>4.8</v>
      </c>
    </row>
    <row r="313" spans="1:3" x14ac:dyDescent="0.25">
      <c r="A313" s="1">
        <v>26999</v>
      </c>
      <c r="B313" s="1" t="str">
        <f t="shared" si="4"/>
        <v>1973M12</v>
      </c>
      <c r="C313">
        <v>4.9000000000000004</v>
      </c>
    </row>
    <row r="314" spans="1:3" x14ac:dyDescent="0.25">
      <c r="A314" s="1">
        <v>27030</v>
      </c>
      <c r="B314" s="1" t="str">
        <f t="shared" si="4"/>
        <v>1974M1</v>
      </c>
      <c r="C314">
        <v>5.0999999999999996</v>
      </c>
    </row>
    <row r="315" spans="1:3" x14ac:dyDescent="0.25">
      <c r="A315" s="1">
        <v>27061</v>
      </c>
      <c r="B315" s="1" t="str">
        <f t="shared" si="4"/>
        <v>1974M2</v>
      </c>
      <c r="C315">
        <v>5.2</v>
      </c>
    </row>
    <row r="316" spans="1:3" x14ac:dyDescent="0.25">
      <c r="A316" s="1">
        <v>27089</v>
      </c>
      <c r="B316" s="1" t="str">
        <f t="shared" si="4"/>
        <v>1974M3</v>
      </c>
      <c r="C316">
        <v>5.0999999999999996</v>
      </c>
    </row>
    <row r="317" spans="1:3" x14ac:dyDescent="0.25">
      <c r="A317" s="1">
        <v>27120</v>
      </c>
      <c r="B317" s="1" t="str">
        <f t="shared" si="4"/>
        <v>1974M4</v>
      </c>
      <c r="C317">
        <v>5.0999999999999996</v>
      </c>
    </row>
    <row r="318" spans="1:3" x14ac:dyDescent="0.25">
      <c r="A318" s="1">
        <v>27150</v>
      </c>
      <c r="B318" s="1" t="str">
        <f t="shared" si="4"/>
        <v>1974M5</v>
      </c>
      <c r="C318">
        <v>5.0999999999999996</v>
      </c>
    </row>
    <row r="319" spans="1:3" x14ac:dyDescent="0.25">
      <c r="A319" s="1">
        <v>27181</v>
      </c>
      <c r="B319" s="1" t="str">
        <f t="shared" si="4"/>
        <v>1974M6</v>
      </c>
      <c r="C319">
        <v>5.4</v>
      </c>
    </row>
    <row r="320" spans="1:3" x14ac:dyDescent="0.25">
      <c r="A320" s="1">
        <v>27211</v>
      </c>
      <c r="B320" s="1" t="str">
        <f t="shared" si="4"/>
        <v>1974M7</v>
      </c>
      <c r="C320">
        <v>5.5</v>
      </c>
    </row>
    <row r="321" spans="1:3" x14ac:dyDescent="0.25">
      <c r="A321" s="1">
        <v>27242</v>
      </c>
      <c r="B321" s="1" t="str">
        <f t="shared" si="4"/>
        <v>1974M8</v>
      </c>
      <c r="C321">
        <v>5.5</v>
      </c>
    </row>
    <row r="322" spans="1:3" x14ac:dyDescent="0.25">
      <c r="A322" s="1">
        <v>27273</v>
      </c>
      <c r="B322" s="1" t="str">
        <f t="shared" si="4"/>
        <v>1974M9</v>
      </c>
      <c r="C322">
        <v>5.9</v>
      </c>
    </row>
    <row r="323" spans="1:3" x14ac:dyDescent="0.25">
      <c r="A323" s="1">
        <v>27303</v>
      </c>
      <c r="B323" s="1" t="str">
        <f t="shared" ref="B323:B386" si="5">YEAR(A323)&amp;"M"&amp;MONTH(A323)</f>
        <v>1974M10</v>
      </c>
      <c r="C323">
        <v>6</v>
      </c>
    </row>
    <row r="324" spans="1:3" x14ac:dyDescent="0.25">
      <c r="A324" s="1">
        <v>27334</v>
      </c>
      <c r="B324" s="1" t="str">
        <f t="shared" si="5"/>
        <v>1974M11</v>
      </c>
      <c r="C324">
        <v>6.6</v>
      </c>
    </row>
    <row r="325" spans="1:3" x14ac:dyDescent="0.25">
      <c r="A325" s="1">
        <v>27364</v>
      </c>
      <c r="B325" s="1" t="str">
        <f t="shared" si="5"/>
        <v>1974M12</v>
      </c>
      <c r="C325">
        <v>7.2</v>
      </c>
    </row>
    <row r="326" spans="1:3" x14ac:dyDescent="0.25">
      <c r="A326" s="1">
        <v>27395</v>
      </c>
      <c r="B326" s="1" t="str">
        <f t="shared" si="5"/>
        <v>1975M1</v>
      </c>
      <c r="C326">
        <v>8.1</v>
      </c>
    </row>
    <row r="327" spans="1:3" x14ac:dyDescent="0.25">
      <c r="A327" s="1">
        <v>27426</v>
      </c>
      <c r="B327" s="1" t="str">
        <f t="shared" si="5"/>
        <v>1975M2</v>
      </c>
      <c r="C327">
        <v>8.1</v>
      </c>
    </row>
    <row r="328" spans="1:3" x14ac:dyDescent="0.25">
      <c r="A328" s="1">
        <v>27454</v>
      </c>
      <c r="B328" s="1" t="str">
        <f t="shared" si="5"/>
        <v>1975M3</v>
      </c>
      <c r="C328">
        <v>8.6</v>
      </c>
    </row>
    <row r="329" spans="1:3" x14ac:dyDescent="0.25">
      <c r="A329" s="1">
        <v>27485</v>
      </c>
      <c r="B329" s="1" t="str">
        <f t="shared" si="5"/>
        <v>1975M4</v>
      </c>
      <c r="C329">
        <v>8.8000000000000007</v>
      </c>
    </row>
    <row r="330" spans="1:3" x14ac:dyDescent="0.25">
      <c r="A330" s="1">
        <v>27515</v>
      </c>
      <c r="B330" s="1" t="str">
        <f t="shared" si="5"/>
        <v>1975M5</v>
      </c>
      <c r="C330">
        <v>9</v>
      </c>
    </row>
    <row r="331" spans="1:3" x14ac:dyDescent="0.25">
      <c r="A331" s="1">
        <v>27546</v>
      </c>
      <c r="B331" s="1" t="str">
        <f t="shared" si="5"/>
        <v>1975M6</v>
      </c>
      <c r="C331">
        <v>8.8000000000000007</v>
      </c>
    </row>
    <row r="332" spans="1:3" x14ac:dyDescent="0.25">
      <c r="A332" s="1">
        <v>27576</v>
      </c>
      <c r="B332" s="1" t="str">
        <f t="shared" si="5"/>
        <v>1975M7</v>
      </c>
      <c r="C332">
        <v>8.6</v>
      </c>
    </row>
    <row r="333" spans="1:3" x14ac:dyDescent="0.25">
      <c r="A333" s="1">
        <v>27607</v>
      </c>
      <c r="B333" s="1" t="str">
        <f t="shared" si="5"/>
        <v>1975M8</v>
      </c>
      <c r="C333">
        <v>8.4</v>
      </c>
    </row>
    <row r="334" spans="1:3" x14ac:dyDescent="0.25">
      <c r="A334" s="1">
        <v>27638</v>
      </c>
      <c r="B334" s="1" t="str">
        <f t="shared" si="5"/>
        <v>1975M9</v>
      </c>
      <c r="C334">
        <v>8.4</v>
      </c>
    </row>
    <row r="335" spans="1:3" x14ac:dyDescent="0.25">
      <c r="A335" s="1">
        <v>27668</v>
      </c>
      <c r="B335" s="1" t="str">
        <f t="shared" si="5"/>
        <v>1975M10</v>
      </c>
      <c r="C335">
        <v>8.4</v>
      </c>
    </row>
    <row r="336" spans="1:3" x14ac:dyDescent="0.25">
      <c r="A336" s="1">
        <v>27699</v>
      </c>
      <c r="B336" s="1" t="str">
        <f t="shared" si="5"/>
        <v>1975M11</v>
      </c>
      <c r="C336">
        <v>8.3000000000000007</v>
      </c>
    </row>
    <row r="337" spans="1:3" x14ac:dyDescent="0.25">
      <c r="A337" s="1">
        <v>27729</v>
      </c>
      <c r="B337" s="1" t="str">
        <f t="shared" si="5"/>
        <v>1975M12</v>
      </c>
      <c r="C337">
        <v>8.1999999999999993</v>
      </c>
    </row>
    <row r="338" spans="1:3" x14ac:dyDescent="0.25">
      <c r="A338" s="1">
        <v>27760</v>
      </c>
      <c r="B338" s="1" t="str">
        <f t="shared" si="5"/>
        <v>1976M1</v>
      </c>
      <c r="C338">
        <v>7.9</v>
      </c>
    </row>
    <row r="339" spans="1:3" x14ac:dyDescent="0.25">
      <c r="A339" s="1">
        <v>27791</v>
      </c>
      <c r="B339" s="1" t="str">
        <f t="shared" si="5"/>
        <v>1976M2</v>
      </c>
      <c r="C339">
        <v>7.7</v>
      </c>
    </row>
    <row r="340" spans="1:3" x14ac:dyDescent="0.25">
      <c r="A340" s="1">
        <v>27820</v>
      </c>
      <c r="B340" s="1" t="str">
        <f t="shared" si="5"/>
        <v>1976M3</v>
      </c>
      <c r="C340">
        <v>7.6</v>
      </c>
    </row>
    <row r="341" spans="1:3" x14ac:dyDescent="0.25">
      <c r="A341" s="1">
        <v>27851</v>
      </c>
      <c r="B341" s="1" t="str">
        <f t="shared" si="5"/>
        <v>1976M4</v>
      </c>
      <c r="C341">
        <v>7.7</v>
      </c>
    </row>
    <row r="342" spans="1:3" x14ac:dyDescent="0.25">
      <c r="A342" s="1">
        <v>27881</v>
      </c>
      <c r="B342" s="1" t="str">
        <f t="shared" si="5"/>
        <v>1976M5</v>
      </c>
      <c r="C342">
        <v>7.4</v>
      </c>
    </row>
    <row r="343" spans="1:3" x14ac:dyDescent="0.25">
      <c r="A343" s="1">
        <v>27912</v>
      </c>
      <c r="B343" s="1" t="str">
        <f t="shared" si="5"/>
        <v>1976M6</v>
      </c>
      <c r="C343">
        <v>7.6</v>
      </c>
    </row>
    <row r="344" spans="1:3" x14ac:dyDescent="0.25">
      <c r="A344" s="1">
        <v>27942</v>
      </c>
      <c r="B344" s="1" t="str">
        <f t="shared" si="5"/>
        <v>1976M7</v>
      </c>
      <c r="C344">
        <v>7.8</v>
      </c>
    </row>
    <row r="345" spans="1:3" x14ac:dyDescent="0.25">
      <c r="A345" s="1">
        <v>27973</v>
      </c>
      <c r="B345" s="1" t="str">
        <f t="shared" si="5"/>
        <v>1976M8</v>
      </c>
      <c r="C345">
        <v>7.8</v>
      </c>
    </row>
    <row r="346" spans="1:3" x14ac:dyDescent="0.25">
      <c r="A346" s="1">
        <v>28004</v>
      </c>
      <c r="B346" s="1" t="str">
        <f t="shared" si="5"/>
        <v>1976M9</v>
      </c>
      <c r="C346">
        <v>7.6</v>
      </c>
    </row>
    <row r="347" spans="1:3" x14ac:dyDescent="0.25">
      <c r="A347" s="1">
        <v>28034</v>
      </c>
      <c r="B347" s="1" t="str">
        <f t="shared" si="5"/>
        <v>1976M10</v>
      </c>
      <c r="C347">
        <v>7.7</v>
      </c>
    </row>
    <row r="348" spans="1:3" x14ac:dyDescent="0.25">
      <c r="A348" s="1">
        <v>28065</v>
      </c>
      <c r="B348" s="1" t="str">
        <f t="shared" si="5"/>
        <v>1976M11</v>
      </c>
      <c r="C348">
        <v>7.8</v>
      </c>
    </row>
    <row r="349" spans="1:3" x14ac:dyDescent="0.25">
      <c r="A349" s="1">
        <v>28095</v>
      </c>
      <c r="B349" s="1" t="str">
        <f t="shared" si="5"/>
        <v>1976M12</v>
      </c>
      <c r="C349">
        <v>7.8</v>
      </c>
    </row>
    <row r="350" spans="1:3" x14ac:dyDescent="0.25">
      <c r="A350" s="1">
        <v>28126</v>
      </c>
      <c r="B350" s="1" t="str">
        <f t="shared" si="5"/>
        <v>1977M1</v>
      </c>
      <c r="C350">
        <v>7.5</v>
      </c>
    </row>
    <row r="351" spans="1:3" x14ac:dyDescent="0.25">
      <c r="A351" s="1">
        <v>28157</v>
      </c>
      <c r="B351" s="1" t="str">
        <f t="shared" si="5"/>
        <v>1977M2</v>
      </c>
      <c r="C351">
        <v>7.6</v>
      </c>
    </row>
    <row r="352" spans="1:3" x14ac:dyDescent="0.25">
      <c r="A352" s="1">
        <v>28185</v>
      </c>
      <c r="B352" s="1" t="str">
        <f t="shared" si="5"/>
        <v>1977M3</v>
      </c>
      <c r="C352">
        <v>7.4</v>
      </c>
    </row>
    <row r="353" spans="1:3" x14ac:dyDescent="0.25">
      <c r="A353" s="1">
        <v>28216</v>
      </c>
      <c r="B353" s="1" t="str">
        <f t="shared" si="5"/>
        <v>1977M4</v>
      </c>
      <c r="C353">
        <v>7.2</v>
      </c>
    </row>
    <row r="354" spans="1:3" x14ac:dyDescent="0.25">
      <c r="A354" s="1">
        <v>28246</v>
      </c>
      <c r="B354" s="1" t="str">
        <f t="shared" si="5"/>
        <v>1977M5</v>
      </c>
      <c r="C354">
        <v>7</v>
      </c>
    </row>
    <row r="355" spans="1:3" x14ac:dyDescent="0.25">
      <c r="A355" s="1">
        <v>28277</v>
      </c>
      <c r="B355" s="1" t="str">
        <f t="shared" si="5"/>
        <v>1977M6</v>
      </c>
      <c r="C355">
        <v>7.2</v>
      </c>
    </row>
    <row r="356" spans="1:3" x14ac:dyDescent="0.25">
      <c r="A356" s="1">
        <v>28307</v>
      </c>
      <c r="B356" s="1" t="str">
        <f t="shared" si="5"/>
        <v>1977M7</v>
      </c>
      <c r="C356">
        <v>6.9</v>
      </c>
    </row>
    <row r="357" spans="1:3" x14ac:dyDescent="0.25">
      <c r="A357" s="1">
        <v>28338</v>
      </c>
      <c r="B357" s="1" t="str">
        <f t="shared" si="5"/>
        <v>1977M8</v>
      </c>
      <c r="C357">
        <v>7</v>
      </c>
    </row>
    <row r="358" spans="1:3" x14ac:dyDescent="0.25">
      <c r="A358" s="1">
        <v>28369</v>
      </c>
      <c r="B358" s="1" t="str">
        <f t="shared" si="5"/>
        <v>1977M9</v>
      </c>
      <c r="C358">
        <v>6.8</v>
      </c>
    </row>
    <row r="359" spans="1:3" x14ac:dyDescent="0.25">
      <c r="A359" s="1">
        <v>28399</v>
      </c>
      <c r="B359" s="1" t="str">
        <f t="shared" si="5"/>
        <v>1977M10</v>
      </c>
      <c r="C359">
        <v>6.8</v>
      </c>
    </row>
    <row r="360" spans="1:3" x14ac:dyDescent="0.25">
      <c r="A360" s="1">
        <v>28430</v>
      </c>
      <c r="B360" s="1" t="str">
        <f t="shared" si="5"/>
        <v>1977M11</v>
      </c>
      <c r="C360">
        <v>6.8</v>
      </c>
    </row>
    <row r="361" spans="1:3" x14ac:dyDescent="0.25">
      <c r="A361" s="1">
        <v>28460</v>
      </c>
      <c r="B361" s="1" t="str">
        <f t="shared" si="5"/>
        <v>1977M12</v>
      </c>
      <c r="C361">
        <v>6.4</v>
      </c>
    </row>
    <row r="362" spans="1:3" x14ac:dyDescent="0.25">
      <c r="A362" s="1">
        <v>28491</v>
      </c>
      <c r="B362" s="1" t="str">
        <f t="shared" si="5"/>
        <v>1978M1</v>
      </c>
      <c r="C362">
        <v>6.4</v>
      </c>
    </row>
    <row r="363" spans="1:3" x14ac:dyDescent="0.25">
      <c r="A363" s="1">
        <v>28522</v>
      </c>
      <c r="B363" s="1" t="str">
        <f t="shared" si="5"/>
        <v>1978M2</v>
      </c>
      <c r="C363">
        <v>6.3</v>
      </c>
    </row>
    <row r="364" spans="1:3" x14ac:dyDescent="0.25">
      <c r="A364" s="1">
        <v>28550</v>
      </c>
      <c r="B364" s="1" t="str">
        <f t="shared" si="5"/>
        <v>1978M3</v>
      </c>
      <c r="C364">
        <v>6.3</v>
      </c>
    </row>
    <row r="365" spans="1:3" x14ac:dyDescent="0.25">
      <c r="A365" s="1">
        <v>28581</v>
      </c>
      <c r="B365" s="1" t="str">
        <f t="shared" si="5"/>
        <v>1978M4</v>
      </c>
      <c r="C365">
        <v>6.1</v>
      </c>
    </row>
    <row r="366" spans="1:3" x14ac:dyDescent="0.25">
      <c r="A366" s="1">
        <v>28611</v>
      </c>
      <c r="B366" s="1" t="str">
        <f t="shared" si="5"/>
        <v>1978M5</v>
      </c>
      <c r="C366">
        <v>6</v>
      </c>
    </row>
    <row r="367" spans="1:3" x14ac:dyDescent="0.25">
      <c r="A367" s="1">
        <v>28642</v>
      </c>
      <c r="B367" s="1" t="str">
        <f t="shared" si="5"/>
        <v>1978M6</v>
      </c>
      <c r="C367">
        <v>5.9</v>
      </c>
    </row>
    <row r="368" spans="1:3" x14ac:dyDescent="0.25">
      <c r="A368" s="1">
        <v>28672</v>
      </c>
      <c r="B368" s="1" t="str">
        <f t="shared" si="5"/>
        <v>1978M7</v>
      </c>
      <c r="C368">
        <v>6.2</v>
      </c>
    </row>
    <row r="369" spans="1:3" x14ac:dyDescent="0.25">
      <c r="A369" s="1">
        <v>28703</v>
      </c>
      <c r="B369" s="1" t="str">
        <f t="shared" si="5"/>
        <v>1978M8</v>
      </c>
      <c r="C369">
        <v>5.9</v>
      </c>
    </row>
    <row r="370" spans="1:3" x14ac:dyDescent="0.25">
      <c r="A370" s="1">
        <v>28734</v>
      </c>
      <c r="B370" s="1" t="str">
        <f t="shared" si="5"/>
        <v>1978M9</v>
      </c>
      <c r="C370">
        <v>6</v>
      </c>
    </row>
    <row r="371" spans="1:3" x14ac:dyDescent="0.25">
      <c r="A371" s="1">
        <v>28764</v>
      </c>
      <c r="B371" s="1" t="str">
        <f t="shared" si="5"/>
        <v>1978M10</v>
      </c>
      <c r="C371">
        <v>5.8</v>
      </c>
    </row>
    <row r="372" spans="1:3" x14ac:dyDescent="0.25">
      <c r="A372" s="1">
        <v>28795</v>
      </c>
      <c r="B372" s="1" t="str">
        <f t="shared" si="5"/>
        <v>1978M11</v>
      </c>
      <c r="C372">
        <v>5.9</v>
      </c>
    </row>
    <row r="373" spans="1:3" x14ac:dyDescent="0.25">
      <c r="A373" s="1">
        <v>28825</v>
      </c>
      <c r="B373" s="1" t="str">
        <f t="shared" si="5"/>
        <v>1978M12</v>
      </c>
      <c r="C373">
        <v>6</v>
      </c>
    </row>
    <row r="374" spans="1:3" x14ac:dyDescent="0.25">
      <c r="A374" s="1">
        <v>28856</v>
      </c>
      <c r="B374" s="1" t="str">
        <f t="shared" si="5"/>
        <v>1979M1</v>
      </c>
      <c r="C374">
        <v>5.9</v>
      </c>
    </row>
    <row r="375" spans="1:3" x14ac:dyDescent="0.25">
      <c r="A375" s="1">
        <v>28887</v>
      </c>
      <c r="B375" s="1" t="str">
        <f t="shared" si="5"/>
        <v>1979M2</v>
      </c>
      <c r="C375">
        <v>5.9</v>
      </c>
    </row>
    <row r="376" spans="1:3" x14ac:dyDescent="0.25">
      <c r="A376" s="1">
        <v>28915</v>
      </c>
      <c r="B376" s="1" t="str">
        <f t="shared" si="5"/>
        <v>1979M3</v>
      </c>
      <c r="C376">
        <v>5.8</v>
      </c>
    </row>
    <row r="377" spans="1:3" x14ac:dyDescent="0.25">
      <c r="A377" s="1">
        <v>28946</v>
      </c>
      <c r="B377" s="1" t="str">
        <f t="shared" si="5"/>
        <v>1979M4</v>
      </c>
      <c r="C377">
        <v>5.8</v>
      </c>
    </row>
    <row r="378" spans="1:3" x14ac:dyDescent="0.25">
      <c r="A378" s="1">
        <v>28976</v>
      </c>
      <c r="B378" s="1" t="str">
        <f t="shared" si="5"/>
        <v>1979M5</v>
      </c>
      <c r="C378">
        <v>5.6</v>
      </c>
    </row>
    <row r="379" spans="1:3" x14ac:dyDescent="0.25">
      <c r="A379" s="1">
        <v>29007</v>
      </c>
      <c r="B379" s="1" t="str">
        <f t="shared" si="5"/>
        <v>1979M6</v>
      </c>
      <c r="C379">
        <v>5.7</v>
      </c>
    </row>
    <row r="380" spans="1:3" x14ac:dyDescent="0.25">
      <c r="A380" s="1">
        <v>29037</v>
      </c>
      <c r="B380" s="1" t="str">
        <f t="shared" si="5"/>
        <v>1979M7</v>
      </c>
      <c r="C380">
        <v>5.7</v>
      </c>
    </row>
    <row r="381" spans="1:3" x14ac:dyDescent="0.25">
      <c r="A381" s="1">
        <v>29068</v>
      </c>
      <c r="B381" s="1" t="str">
        <f t="shared" si="5"/>
        <v>1979M8</v>
      </c>
      <c r="C381">
        <v>6</v>
      </c>
    </row>
    <row r="382" spans="1:3" x14ac:dyDescent="0.25">
      <c r="A382" s="1">
        <v>29099</v>
      </c>
      <c r="B382" s="1" t="str">
        <f t="shared" si="5"/>
        <v>1979M9</v>
      </c>
      <c r="C382">
        <v>5.9</v>
      </c>
    </row>
    <row r="383" spans="1:3" x14ac:dyDescent="0.25">
      <c r="A383" s="1">
        <v>29129</v>
      </c>
      <c r="B383" s="1" t="str">
        <f t="shared" si="5"/>
        <v>1979M10</v>
      </c>
      <c r="C383">
        <v>6</v>
      </c>
    </row>
    <row r="384" spans="1:3" x14ac:dyDescent="0.25">
      <c r="A384" s="1">
        <v>29160</v>
      </c>
      <c r="B384" s="1" t="str">
        <f t="shared" si="5"/>
        <v>1979M11</v>
      </c>
      <c r="C384">
        <v>5.9</v>
      </c>
    </row>
    <row r="385" spans="1:3" x14ac:dyDescent="0.25">
      <c r="A385" s="1">
        <v>29190</v>
      </c>
      <c r="B385" s="1" t="str">
        <f t="shared" si="5"/>
        <v>1979M12</v>
      </c>
      <c r="C385">
        <v>6</v>
      </c>
    </row>
    <row r="386" spans="1:3" x14ac:dyDescent="0.25">
      <c r="A386" s="1">
        <v>29221</v>
      </c>
      <c r="B386" s="1" t="str">
        <f t="shared" si="5"/>
        <v>1980M1</v>
      </c>
      <c r="C386">
        <v>6.3</v>
      </c>
    </row>
    <row r="387" spans="1:3" x14ac:dyDescent="0.25">
      <c r="A387" s="1">
        <v>29252</v>
      </c>
      <c r="B387" s="1" t="str">
        <f t="shared" ref="B387:B450" si="6">YEAR(A387)&amp;"M"&amp;MONTH(A387)</f>
        <v>1980M2</v>
      </c>
      <c r="C387">
        <v>6.3</v>
      </c>
    </row>
    <row r="388" spans="1:3" x14ac:dyDescent="0.25">
      <c r="A388" s="1">
        <v>29281</v>
      </c>
      <c r="B388" s="1" t="str">
        <f t="shared" si="6"/>
        <v>1980M3</v>
      </c>
      <c r="C388">
        <v>6.3</v>
      </c>
    </row>
    <row r="389" spans="1:3" x14ac:dyDescent="0.25">
      <c r="A389" s="1">
        <v>29312</v>
      </c>
      <c r="B389" s="1" t="str">
        <f t="shared" si="6"/>
        <v>1980M4</v>
      </c>
      <c r="C389">
        <v>6.9</v>
      </c>
    </row>
    <row r="390" spans="1:3" x14ac:dyDescent="0.25">
      <c r="A390" s="1">
        <v>29342</v>
      </c>
      <c r="B390" s="1" t="str">
        <f t="shared" si="6"/>
        <v>1980M5</v>
      </c>
      <c r="C390">
        <v>7.5</v>
      </c>
    </row>
    <row r="391" spans="1:3" x14ac:dyDescent="0.25">
      <c r="A391" s="1">
        <v>29373</v>
      </c>
      <c r="B391" s="1" t="str">
        <f t="shared" si="6"/>
        <v>1980M6</v>
      </c>
      <c r="C391">
        <v>7.6</v>
      </c>
    </row>
    <row r="392" spans="1:3" x14ac:dyDescent="0.25">
      <c r="A392" s="1">
        <v>29403</v>
      </c>
      <c r="B392" s="1" t="str">
        <f t="shared" si="6"/>
        <v>1980M7</v>
      </c>
      <c r="C392">
        <v>7.8</v>
      </c>
    </row>
    <row r="393" spans="1:3" x14ac:dyDescent="0.25">
      <c r="A393" s="1">
        <v>29434</v>
      </c>
      <c r="B393" s="1" t="str">
        <f t="shared" si="6"/>
        <v>1980M8</v>
      </c>
      <c r="C393">
        <v>7.7</v>
      </c>
    </row>
    <row r="394" spans="1:3" x14ac:dyDescent="0.25">
      <c r="A394" s="1">
        <v>29465</v>
      </c>
      <c r="B394" s="1" t="str">
        <f t="shared" si="6"/>
        <v>1980M9</v>
      </c>
      <c r="C394">
        <v>7.5</v>
      </c>
    </row>
    <row r="395" spans="1:3" x14ac:dyDescent="0.25">
      <c r="A395" s="1">
        <v>29495</v>
      </c>
      <c r="B395" s="1" t="str">
        <f t="shared" si="6"/>
        <v>1980M10</v>
      </c>
      <c r="C395">
        <v>7.5</v>
      </c>
    </row>
    <row r="396" spans="1:3" x14ac:dyDescent="0.25">
      <c r="A396" s="1">
        <v>29526</v>
      </c>
      <c r="B396" s="1" t="str">
        <f t="shared" si="6"/>
        <v>1980M11</v>
      </c>
      <c r="C396">
        <v>7.5</v>
      </c>
    </row>
    <row r="397" spans="1:3" x14ac:dyDescent="0.25">
      <c r="A397" s="1">
        <v>29556</v>
      </c>
      <c r="B397" s="1" t="str">
        <f t="shared" si="6"/>
        <v>1980M12</v>
      </c>
      <c r="C397">
        <v>7.2</v>
      </c>
    </row>
    <row r="398" spans="1:3" x14ac:dyDescent="0.25">
      <c r="A398" s="1">
        <v>29587</v>
      </c>
      <c r="B398" s="1" t="str">
        <f t="shared" si="6"/>
        <v>1981M1</v>
      </c>
      <c r="C398">
        <v>7.5</v>
      </c>
    </row>
    <row r="399" spans="1:3" x14ac:dyDescent="0.25">
      <c r="A399" s="1">
        <v>29618</v>
      </c>
      <c r="B399" s="1" t="str">
        <f t="shared" si="6"/>
        <v>1981M2</v>
      </c>
      <c r="C399">
        <v>7.4</v>
      </c>
    </row>
    <row r="400" spans="1:3" x14ac:dyDescent="0.25">
      <c r="A400" s="1">
        <v>29646</v>
      </c>
      <c r="B400" s="1" t="str">
        <f t="shared" si="6"/>
        <v>1981M3</v>
      </c>
      <c r="C400">
        <v>7.4</v>
      </c>
    </row>
    <row r="401" spans="1:3" x14ac:dyDescent="0.25">
      <c r="A401" s="1">
        <v>29677</v>
      </c>
      <c r="B401" s="1" t="str">
        <f t="shared" si="6"/>
        <v>1981M4</v>
      </c>
      <c r="C401">
        <v>7.2</v>
      </c>
    </row>
    <row r="402" spans="1:3" x14ac:dyDescent="0.25">
      <c r="A402" s="1">
        <v>29707</v>
      </c>
      <c r="B402" s="1" t="str">
        <f t="shared" si="6"/>
        <v>1981M5</v>
      </c>
      <c r="C402">
        <v>7.5</v>
      </c>
    </row>
    <row r="403" spans="1:3" x14ac:dyDescent="0.25">
      <c r="A403" s="1">
        <v>29738</v>
      </c>
      <c r="B403" s="1" t="str">
        <f t="shared" si="6"/>
        <v>1981M6</v>
      </c>
      <c r="C403">
        <v>7.5</v>
      </c>
    </row>
    <row r="404" spans="1:3" x14ac:dyDescent="0.25">
      <c r="A404" s="1">
        <v>29768</v>
      </c>
      <c r="B404" s="1" t="str">
        <f t="shared" si="6"/>
        <v>1981M7</v>
      </c>
      <c r="C404">
        <v>7.2</v>
      </c>
    </row>
    <row r="405" spans="1:3" x14ac:dyDescent="0.25">
      <c r="A405" s="1">
        <v>29799</v>
      </c>
      <c r="B405" s="1" t="str">
        <f t="shared" si="6"/>
        <v>1981M8</v>
      </c>
      <c r="C405">
        <v>7.4</v>
      </c>
    </row>
    <row r="406" spans="1:3" x14ac:dyDescent="0.25">
      <c r="A406" s="1">
        <v>29830</v>
      </c>
      <c r="B406" s="1" t="str">
        <f t="shared" si="6"/>
        <v>1981M9</v>
      </c>
      <c r="C406">
        <v>7.6</v>
      </c>
    </row>
    <row r="407" spans="1:3" x14ac:dyDescent="0.25">
      <c r="A407" s="1">
        <v>29860</v>
      </c>
      <c r="B407" s="1" t="str">
        <f t="shared" si="6"/>
        <v>1981M10</v>
      </c>
      <c r="C407">
        <v>7.9</v>
      </c>
    </row>
    <row r="408" spans="1:3" x14ac:dyDescent="0.25">
      <c r="A408" s="1">
        <v>29891</v>
      </c>
      <c r="B408" s="1" t="str">
        <f t="shared" si="6"/>
        <v>1981M11</v>
      </c>
      <c r="C408">
        <v>8.3000000000000007</v>
      </c>
    </row>
    <row r="409" spans="1:3" x14ac:dyDescent="0.25">
      <c r="A409" s="1">
        <v>29921</v>
      </c>
      <c r="B409" s="1" t="str">
        <f t="shared" si="6"/>
        <v>1981M12</v>
      </c>
      <c r="C409">
        <v>8.5</v>
      </c>
    </row>
    <row r="410" spans="1:3" x14ac:dyDescent="0.25">
      <c r="A410" s="1">
        <v>29952</v>
      </c>
      <c r="B410" s="1" t="str">
        <f t="shared" si="6"/>
        <v>1982M1</v>
      </c>
      <c r="C410">
        <v>8.6</v>
      </c>
    </row>
    <row r="411" spans="1:3" x14ac:dyDescent="0.25">
      <c r="A411" s="1">
        <v>29983</v>
      </c>
      <c r="B411" s="1" t="str">
        <f t="shared" si="6"/>
        <v>1982M2</v>
      </c>
      <c r="C411">
        <v>8.9</v>
      </c>
    </row>
    <row r="412" spans="1:3" x14ac:dyDescent="0.25">
      <c r="A412" s="1">
        <v>30011</v>
      </c>
      <c r="B412" s="1" t="str">
        <f t="shared" si="6"/>
        <v>1982M3</v>
      </c>
      <c r="C412">
        <v>9</v>
      </c>
    </row>
    <row r="413" spans="1:3" x14ac:dyDescent="0.25">
      <c r="A413" s="1">
        <v>30042</v>
      </c>
      <c r="B413" s="1" t="str">
        <f t="shared" si="6"/>
        <v>1982M4</v>
      </c>
      <c r="C413">
        <v>9.3000000000000007</v>
      </c>
    </row>
    <row r="414" spans="1:3" x14ac:dyDescent="0.25">
      <c r="A414" s="1">
        <v>30072</v>
      </c>
      <c r="B414" s="1" t="str">
        <f t="shared" si="6"/>
        <v>1982M5</v>
      </c>
      <c r="C414">
        <v>9.4</v>
      </c>
    </row>
    <row r="415" spans="1:3" x14ac:dyDescent="0.25">
      <c r="A415" s="1">
        <v>30103</v>
      </c>
      <c r="B415" s="1" t="str">
        <f t="shared" si="6"/>
        <v>1982M6</v>
      </c>
      <c r="C415">
        <v>9.6</v>
      </c>
    </row>
    <row r="416" spans="1:3" x14ac:dyDescent="0.25">
      <c r="A416" s="1">
        <v>30133</v>
      </c>
      <c r="B416" s="1" t="str">
        <f t="shared" si="6"/>
        <v>1982M7</v>
      </c>
      <c r="C416">
        <v>9.8000000000000007</v>
      </c>
    </row>
    <row r="417" spans="1:3" x14ac:dyDescent="0.25">
      <c r="A417" s="1">
        <v>30164</v>
      </c>
      <c r="B417" s="1" t="str">
        <f t="shared" si="6"/>
        <v>1982M8</v>
      </c>
      <c r="C417">
        <v>9.8000000000000007</v>
      </c>
    </row>
    <row r="418" spans="1:3" x14ac:dyDescent="0.25">
      <c r="A418" s="1">
        <v>30195</v>
      </c>
      <c r="B418" s="1" t="str">
        <f t="shared" si="6"/>
        <v>1982M9</v>
      </c>
      <c r="C418">
        <v>10.1</v>
      </c>
    </row>
    <row r="419" spans="1:3" x14ac:dyDescent="0.25">
      <c r="A419" s="1">
        <v>30225</v>
      </c>
      <c r="B419" s="1" t="str">
        <f t="shared" si="6"/>
        <v>1982M10</v>
      </c>
      <c r="C419">
        <v>10.4</v>
      </c>
    </row>
    <row r="420" spans="1:3" x14ac:dyDescent="0.25">
      <c r="A420" s="1">
        <v>30256</v>
      </c>
      <c r="B420" s="1" t="str">
        <f t="shared" si="6"/>
        <v>1982M11</v>
      </c>
      <c r="C420">
        <v>10.8</v>
      </c>
    </row>
    <row r="421" spans="1:3" x14ac:dyDescent="0.25">
      <c r="A421" s="1">
        <v>30286</v>
      </c>
      <c r="B421" s="1" t="str">
        <f t="shared" si="6"/>
        <v>1982M12</v>
      </c>
      <c r="C421">
        <v>10.8</v>
      </c>
    </row>
    <row r="422" spans="1:3" x14ac:dyDescent="0.25">
      <c r="A422" s="1">
        <v>30317</v>
      </c>
      <c r="B422" s="1" t="str">
        <f t="shared" si="6"/>
        <v>1983M1</v>
      </c>
      <c r="C422">
        <v>10.4</v>
      </c>
    </row>
    <row r="423" spans="1:3" x14ac:dyDescent="0.25">
      <c r="A423" s="1">
        <v>30348</v>
      </c>
      <c r="B423" s="1" t="str">
        <f t="shared" si="6"/>
        <v>1983M2</v>
      </c>
      <c r="C423">
        <v>10.4</v>
      </c>
    </row>
    <row r="424" spans="1:3" x14ac:dyDescent="0.25">
      <c r="A424" s="1">
        <v>30376</v>
      </c>
      <c r="B424" s="1" t="str">
        <f t="shared" si="6"/>
        <v>1983M3</v>
      </c>
      <c r="C424">
        <v>10.3</v>
      </c>
    </row>
    <row r="425" spans="1:3" x14ac:dyDescent="0.25">
      <c r="A425" s="1">
        <v>30407</v>
      </c>
      <c r="B425" s="1" t="str">
        <f t="shared" si="6"/>
        <v>1983M4</v>
      </c>
      <c r="C425">
        <v>10.199999999999999</v>
      </c>
    </row>
    <row r="426" spans="1:3" x14ac:dyDescent="0.25">
      <c r="A426" s="1">
        <v>30437</v>
      </c>
      <c r="B426" s="1" t="str">
        <f t="shared" si="6"/>
        <v>1983M5</v>
      </c>
      <c r="C426">
        <v>10.1</v>
      </c>
    </row>
    <row r="427" spans="1:3" x14ac:dyDescent="0.25">
      <c r="A427" s="1">
        <v>30468</v>
      </c>
      <c r="B427" s="1" t="str">
        <f t="shared" si="6"/>
        <v>1983M6</v>
      </c>
      <c r="C427">
        <v>10.1</v>
      </c>
    </row>
    <row r="428" spans="1:3" x14ac:dyDescent="0.25">
      <c r="A428" s="1">
        <v>30498</v>
      </c>
      <c r="B428" s="1" t="str">
        <f t="shared" si="6"/>
        <v>1983M7</v>
      </c>
      <c r="C428">
        <v>9.4</v>
      </c>
    </row>
    <row r="429" spans="1:3" x14ac:dyDescent="0.25">
      <c r="A429" s="1">
        <v>30529</v>
      </c>
      <c r="B429" s="1" t="str">
        <f t="shared" si="6"/>
        <v>1983M8</v>
      </c>
      <c r="C429">
        <v>9.5</v>
      </c>
    </row>
    <row r="430" spans="1:3" x14ac:dyDescent="0.25">
      <c r="A430" s="1">
        <v>30560</v>
      </c>
      <c r="B430" s="1" t="str">
        <f t="shared" si="6"/>
        <v>1983M9</v>
      </c>
      <c r="C430">
        <v>9.1999999999999993</v>
      </c>
    </row>
    <row r="431" spans="1:3" x14ac:dyDescent="0.25">
      <c r="A431" s="1">
        <v>30590</v>
      </c>
      <c r="B431" s="1" t="str">
        <f t="shared" si="6"/>
        <v>1983M10</v>
      </c>
      <c r="C431">
        <v>8.8000000000000007</v>
      </c>
    </row>
    <row r="432" spans="1:3" x14ac:dyDescent="0.25">
      <c r="A432" s="1">
        <v>30621</v>
      </c>
      <c r="B432" s="1" t="str">
        <f t="shared" si="6"/>
        <v>1983M11</v>
      </c>
      <c r="C432">
        <v>8.5</v>
      </c>
    </row>
    <row r="433" spans="1:3" x14ac:dyDescent="0.25">
      <c r="A433" s="1">
        <v>30651</v>
      </c>
      <c r="B433" s="1" t="str">
        <f t="shared" si="6"/>
        <v>1983M12</v>
      </c>
      <c r="C433">
        <v>8.3000000000000007</v>
      </c>
    </row>
    <row r="434" spans="1:3" x14ac:dyDescent="0.25">
      <c r="A434" s="1">
        <v>30682</v>
      </c>
      <c r="B434" s="1" t="str">
        <f t="shared" si="6"/>
        <v>1984M1</v>
      </c>
      <c r="C434">
        <v>8</v>
      </c>
    </row>
    <row r="435" spans="1:3" x14ac:dyDescent="0.25">
      <c r="A435" s="1">
        <v>30713</v>
      </c>
      <c r="B435" s="1" t="str">
        <f t="shared" si="6"/>
        <v>1984M2</v>
      </c>
      <c r="C435">
        <v>7.8</v>
      </c>
    </row>
    <row r="436" spans="1:3" x14ac:dyDescent="0.25">
      <c r="A436" s="1">
        <v>30742</v>
      </c>
      <c r="B436" s="1" t="str">
        <f t="shared" si="6"/>
        <v>1984M3</v>
      </c>
      <c r="C436">
        <v>7.8</v>
      </c>
    </row>
    <row r="437" spans="1:3" x14ac:dyDescent="0.25">
      <c r="A437" s="1">
        <v>30773</v>
      </c>
      <c r="B437" s="1" t="str">
        <f t="shared" si="6"/>
        <v>1984M4</v>
      </c>
      <c r="C437">
        <v>7.7</v>
      </c>
    </row>
    <row r="438" spans="1:3" x14ac:dyDescent="0.25">
      <c r="A438" s="1">
        <v>30803</v>
      </c>
      <c r="B438" s="1" t="str">
        <f t="shared" si="6"/>
        <v>1984M5</v>
      </c>
      <c r="C438">
        <v>7.4</v>
      </c>
    </row>
    <row r="439" spans="1:3" x14ac:dyDescent="0.25">
      <c r="A439" s="1">
        <v>30834</v>
      </c>
      <c r="B439" s="1" t="str">
        <f t="shared" si="6"/>
        <v>1984M6</v>
      </c>
      <c r="C439">
        <v>7.2</v>
      </c>
    </row>
    <row r="440" spans="1:3" x14ac:dyDescent="0.25">
      <c r="A440" s="1">
        <v>30864</v>
      </c>
      <c r="B440" s="1" t="str">
        <f t="shared" si="6"/>
        <v>1984M7</v>
      </c>
      <c r="C440">
        <v>7.5</v>
      </c>
    </row>
    <row r="441" spans="1:3" x14ac:dyDescent="0.25">
      <c r="A441" s="1">
        <v>30895</v>
      </c>
      <c r="B441" s="1" t="str">
        <f t="shared" si="6"/>
        <v>1984M8</v>
      </c>
      <c r="C441">
        <v>7.5</v>
      </c>
    </row>
    <row r="442" spans="1:3" x14ac:dyDescent="0.25">
      <c r="A442" s="1">
        <v>30926</v>
      </c>
      <c r="B442" s="1" t="str">
        <f t="shared" si="6"/>
        <v>1984M9</v>
      </c>
      <c r="C442">
        <v>7.3</v>
      </c>
    </row>
    <row r="443" spans="1:3" x14ac:dyDescent="0.25">
      <c r="A443" s="1">
        <v>30956</v>
      </c>
      <c r="B443" s="1" t="str">
        <f t="shared" si="6"/>
        <v>1984M10</v>
      </c>
      <c r="C443">
        <v>7.4</v>
      </c>
    </row>
    <row r="444" spans="1:3" x14ac:dyDescent="0.25">
      <c r="A444" s="1">
        <v>30987</v>
      </c>
      <c r="B444" s="1" t="str">
        <f t="shared" si="6"/>
        <v>1984M11</v>
      </c>
      <c r="C444">
        <v>7.2</v>
      </c>
    </row>
    <row r="445" spans="1:3" x14ac:dyDescent="0.25">
      <c r="A445" s="1">
        <v>31017</v>
      </c>
      <c r="B445" s="1" t="str">
        <f t="shared" si="6"/>
        <v>1984M12</v>
      </c>
      <c r="C445">
        <v>7.3</v>
      </c>
    </row>
    <row r="446" spans="1:3" x14ac:dyDescent="0.25">
      <c r="A446" s="1">
        <v>31048</v>
      </c>
      <c r="B446" s="1" t="str">
        <f t="shared" si="6"/>
        <v>1985M1</v>
      </c>
      <c r="C446">
        <v>7.3</v>
      </c>
    </row>
    <row r="447" spans="1:3" x14ac:dyDescent="0.25">
      <c r="A447" s="1">
        <v>31079</v>
      </c>
      <c r="B447" s="1" t="str">
        <f t="shared" si="6"/>
        <v>1985M2</v>
      </c>
      <c r="C447">
        <v>7.2</v>
      </c>
    </row>
    <row r="448" spans="1:3" x14ac:dyDescent="0.25">
      <c r="A448" s="1">
        <v>31107</v>
      </c>
      <c r="B448" s="1" t="str">
        <f t="shared" si="6"/>
        <v>1985M3</v>
      </c>
      <c r="C448">
        <v>7.2</v>
      </c>
    </row>
    <row r="449" spans="1:3" x14ac:dyDescent="0.25">
      <c r="A449" s="1">
        <v>31138</v>
      </c>
      <c r="B449" s="1" t="str">
        <f t="shared" si="6"/>
        <v>1985M4</v>
      </c>
      <c r="C449">
        <v>7.3</v>
      </c>
    </row>
    <row r="450" spans="1:3" x14ac:dyDescent="0.25">
      <c r="A450" s="1">
        <v>31168</v>
      </c>
      <c r="B450" s="1" t="str">
        <f t="shared" si="6"/>
        <v>1985M5</v>
      </c>
      <c r="C450">
        <v>7.2</v>
      </c>
    </row>
    <row r="451" spans="1:3" x14ac:dyDescent="0.25">
      <c r="A451" s="1">
        <v>31199</v>
      </c>
      <c r="B451" s="1" t="str">
        <f t="shared" ref="B451:B514" si="7">YEAR(A451)&amp;"M"&amp;MONTH(A451)</f>
        <v>1985M6</v>
      </c>
      <c r="C451">
        <v>7.4</v>
      </c>
    </row>
    <row r="452" spans="1:3" x14ac:dyDescent="0.25">
      <c r="A452" s="1">
        <v>31229</v>
      </c>
      <c r="B452" s="1" t="str">
        <f t="shared" si="7"/>
        <v>1985M7</v>
      </c>
      <c r="C452">
        <v>7.4</v>
      </c>
    </row>
    <row r="453" spans="1:3" x14ac:dyDescent="0.25">
      <c r="A453" s="1">
        <v>31260</v>
      </c>
      <c r="B453" s="1" t="str">
        <f t="shared" si="7"/>
        <v>1985M8</v>
      </c>
      <c r="C453">
        <v>7.1</v>
      </c>
    </row>
    <row r="454" spans="1:3" x14ac:dyDescent="0.25">
      <c r="A454" s="1">
        <v>31291</v>
      </c>
      <c r="B454" s="1" t="str">
        <f t="shared" si="7"/>
        <v>1985M9</v>
      </c>
      <c r="C454">
        <v>7.1</v>
      </c>
    </row>
    <row r="455" spans="1:3" x14ac:dyDescent="0.25">
      <c r="A455" s="1">
        <v>31321</v>
      </c>
      <c r="B455" s="1" t="str">
        <f t="shared" si="7"/>
        <v>1985M10</v>
      </c>
      <c r="C455">
        <v>7.1</v>
      </c>
    </row>
    <row r="456" spans="1:3" x14ac:dyDescent="0.25">
      <c r="A456" s="1">
        <v>31352</v>
      </c>
      <c r="B456" s="1" t="str">
        <f t="shared" si="7"/>
        <v>1985M11</v>
      </c>
      <c r="C456">
        <v>7</v>
      </c>
    </row>
    <row r="457" spans="1:3" x14ac:dyDescent="0.25">
      <c r="A457" s="1">
        <v>31382</v>
      </c>
      <c r="B457" s="1" t="str">
        <f t="shared" si="7"/>
        <v>1985M12</v>
      </c>
      <c r="C457">
        <v>7</v>
      </c>
    </row>
    <row r="458" spans="1:3" x14ac:dyDescent="0.25">
      <c r="A458" s="1">
        <v>31413</v>
      </c>
      <c r="B458" s="1" t="str">
        <f t="shared" si="7"/>
        <v>1986M1</v>
      </c>
      <c r="C458">
        <v>6.7</v>
      </c>
    </row>
    <row r="459" spans="1:3" x14ac:dyDescent="0.25">
      <c r="A459" s="1">
        <v>31444</v>
      </c>
      <c r="B459" s="1" t="str">
        <f t="shared" si="7"/>
        <v>1986M2</v>
      </c>
      <c r="C459">
        <v>7.2</v>
      </c>
    </row>
    <row r="460" spans="1:3" x14ac:dyDescent="0.25">
      <c r="A460" s="1">
        <v>31472</v>
      </c>
      <c r="B460" s="1" t="str">
        <f t="shared" si="7"/>
        <v>1986M3</v>
      </c>
      <c r="C460">
        <v>7.2</v>
      </c>
    </row>
    <row r="461" spans="1:3" x14ac:dyDescent="0.25">
      <c r="A461" s="1">
        <v>31503</v>
      </c>
      <c r="B461" s="1" t="str">
        <f t="shared" si="7"/>
        <v>1986M4</v>
      </c>
      <c r="C461">
        <v>7.1</v>
      </c>
    </row>
    <row r="462" spans="1:3" x14ac:dyDescent="0.25">
      <c r="A462" s="1">
        <v>31533</v>
      </c>
      <c r="B462" s="1" t="str">
        <f t="shared" si="7"/>
        <v>1986M5</v>
      </c>
      <c r="C462">
        <v>7.2</v>
      </c>
    </row>
    <row r="463" spans="1:3" x14ac:dyDescent="0.25">
      <c r="A463" s="1">
        <v>31564</v>
      </c>
      <c r="B463" s="1" t="str">
        <f t="shared" si="7"/>
        <v>1986M6</v>
      </c>
      <c r="C463">
        <v>7.2</v>
      </c>
    </row>
    <row r="464" spans="1:3" x14ac:dyDescent="0.25">
      <c r="A464" s="1">
        <v>31594</v>
      </c>
      <c r="B464" s="1" t="str">
        <f t="shared" si="7"/>
        <v>1986M7</v>
      </c>
      <c r="C464">
        <v>7</v>
      </c>
    </row>
    <row r="465" spans="1:3" x14ac:dyDescent="0.25">
      <c r="A465" s="1">
        <v>31625</v>
      </c>
      <c r="B465" s="1" t="str">
        <f t="shared" si="7"/>
        <v>1986M8</v>
      </c>
      <c r="C465">
        <v>6.9</v>
      </c>
    </row>
    <row r="466" spans="1:3" x14ac:dyDescent="0.25">
      <c r="A466" s="1">
        <v>31656</v>
      </c>
      <c r="B466" s="1" t="str">
        <f t="shared" si="7"/>
        <v>1986M9</v>
      </c>
      <c r="C466">
        <v>7</v>
      </c>
    </row>
    <row r="467" spans="1:3" x14ac:dyDescent="0.25">
      <c r="A467" s="1">
        <v>31686</v>
      </c>
      <c r="B467" s="1" t="str">
        <f t="shared" si="7"/>
        <v>1986M10</v>
      </c>
      <c r="C467">
        <v>7</v>
      </c>
    </row>
    <row r="468" spans="1:3" x14ac:dyDescent="0.25">
      <c r="A468" s="1">
        <v>31717</v>
      </c>
      <c r="B468" s="1" t="str">
        <f t="shared" si="7"/>
        <v>1986M11</v>
      </c>
      <c r="C468">
        <v>6.9</v>
      </c>
    </row>
    <row r="469" spans="1:3" x14ac:dyDescent="0.25">
      <c r="A469" s="1">
        <v>31747</v>
      </c>
      <c r="B469" s="1" t="str">
        <f t="shared" si="7"/>
        <v>1986M12</v>
      </c>
      <c r="C469">
        <v>6.6</v>
      </c>
    </row>
    <row r="470" spans="1:3" x14ac:dyDescent="0.25">
      <c r="A470" s="1">
        <v>31778</v>
      </c>
      <c r="B470" s="1" t="str">
        <f t="shared" si="7"/>
        <v>1987M1</v>
      </c>
      <c r="C470">
        <v>6.6</v>
      </c>
    </row>
    <row r="471" spans="1:3" x14ac:dyDescent="0.25">
      <c r="A471" s="1">
        <v>31809</v>
      </c>
      <c r="B471" s="1" t="str">
        <f t="shared" si="7"/>
        <v>1987M2</v>
      </c>
      <c r="C471">
        <v>6.6</v>
      </c>
    </row>
    <row r="472" spans="1:3" x14ac:dyDescent="0.25">
      <c r="A472" s="1">
        <v>31837</v>
      </c>
      <c r="B472" s="1" t="str">
        <f t="shared" si="7"/>
        <v>1987M3</v>
      </c>
      <c r="C472">
        <v>6.6</v>
      </c>
    </row>
    <row r="473" spans="1:3" x14ac:dyDescent="0.25">
      <c r="A473" s="1">
        <v>31868</v>
      </c>
      <c r="B473" s="1" t="str">
        <f t="shared" si="7"/>
        <v>1987M4</v>
      </c>
      <c r="C473">
        <v>6.3</v>
      </c>
    </row>
    <row r="474" spans="1:3" x14ac:dyDescent="0.25">
      <c r="A474" s="1">
        <v>31898</v>
      </c>
      <c r="B474" s="1" t="str">
        <f t="shared" si="7"/>
        <v>1987M5</v>
      </c>
      <c r="C474">
        <v>6.3</v>
      </c>
    </row>
    <row r="475" spans="1:3" x14ac:dyDescent="0.25">
      <c r="A475" s="1">
        <v>31929</v>
      </c>
      <c r="B475" s="1" t="str">
        <f t="shared" si="7"/>
        <v>1987M6</v>
      </c>
      <c r="C475">
        <v>6.2</v>
      </c>
    </row>
    <row r="476" spans="1:3" x14ac:dyDescent="0.25">
      <c r="A476" s="1">
        <v>31959</v>
      </c>
      <c r="B476" s="1" t="str">
        <f t="shared" si="7"/>
        <v>1987M7</v>
      </c>
      <c r="C476">
        <v>6.1</v>
      </c>
    </row>
    <row r="477" spans="1:3" x14ac:dyDescent="0.25">
      <c r="A477" s="1">
        <v>31990</v>
      </c>
      <c r="B477" s="1" t="str">
        <f t="shared" si="7"/>
        <v>1987M8</v>
      </c>
      <c r="C477">
        <v>6</v>
      </c>
    </row>
    <row r="478" spans="1:3" x14ac:dyDescent="0.25">
      <c r="A478" s="1">
        <v>32021</v>
      </c>
      <c r="B478" s="1" t="str">
        <f t="shared" si="7"/>
        <v>1987M9</v>
      </c>
      <c r="C478">
        <v>5.9</v>
      </c>
    </row>
    <row r="479" spans="1:3" x14ac:dyDescent="0.25">
      <c r="A479" s="1">
        <v>32051</v>
      </c>
      <c r="B479" s="1" t="str">
        <f t="shared" si="7"/>
        <v>1987M10</v>
      </c>
      <c r="C479">
        <v>6</v>
      </c>
    </row>
    <row r="480" spans="1:3" x14ac:dyDescent="0.25">
      <c r="A480" s="1">
        <v>32082</v>
      </c>
      <c r="B480" s="1" t="str">
        <f t="shared" si="7"/>
        <v>1987M11</v>
      </c>
      <c r="C480">
        <v>5.8</v>
      </c>
    </row>
    <row r="481" spans="1:3" x14ac:dyDescent="0.25">
      <c r="A481" s="1">
        <v>32112</v>
      </c>
      <c r="B481" s="1" t="str">
        <f t="shared" si="7"/>
        <v>1987M12</v>
      </c>
      <c r="C481">
        <v>5.7</v>
      </c>
    </row>
    <row r="482" spans="1:3" x14ac:dyDescent="0.25">
      <c r="A482" s="1">
        <v>32143</v>
      </c>
      <c r="B482" s="1" t="str">
        <f t="shared" si="7"/>
        <v>1988M1</v>
      </c>
      <c r="C482">
        <v>5.7</v>
      </c>
    </row>
    <row r="483" spans="1:3" x14ac:dyDescent="0.25">
      <c r="A483" s="1">
        <v>32174</v>
      </c>
      <c r="B483" s="1" t="str">
        <f t="shared" si="7"/>
        <v>1988M2</v>
      </c>
      <c r="C483">
        <v>5.7</v>
      </c>
    </row>
    <row r="484" spans="1:3" x14ac:dyDescent="0.25">
      <c r="A484" s="1">
        <v>32203</v>
      </c>
      <c r="B484" s="1" t="str">
        <f t="shared" si="7"/>
        <v>1988M3</v>
      </c>
      <c r="C484">
        <v>5.7</v>
      </c>
    </row>
    <row r="485" spans="1:3" x14ac:dyDescent="0.25">
      <c r="A485" s="1">
        <v>32234</v>
      </c>
      <c r="B485" s="1" t="str">
        <f t="shared" si="7"/>
        <v>1988M4</v>
      </c>
      <c r="C485">
        <v>5.4</v>
      </c>
    </row>
    <row r="486" spans="1:3" x14ac:dyDescent="0.25">
      <c r="A486" s="1">
        <v>32264</v>
      </c>
      <c r="B486" s="1" t="str">
        <f t="shared" si="7"/>
        <v>1988M5</v>
      </c>
      <c r="C486">
        <v>5.6</v>
      </c>
    </row>
    <row r="487" spans="1:3" x14ac:dyDescent="0.25">
      <c r="A487" s="1">
        <v>32295</v>
      </c>
      <c r="B487" s="1" t="str">
        <f t="shared" si="7"/>
        <v>1988M6</v>
      </c>
      <c r="C487">
        <v>5.4</v>
      </c>
    </row>
    <row r="488" spans="1:3" x14ac:dyDescent="0.25">
      <c r="A488" s="1">
        <v>32325</v>
      </c>
      <c r="B488" s="1" t="str">
        <f t="shared" si="7"/>
        <v>1988M7</v>
      </c>
      <c r="C488">
        <v>5.4</v>
      </c>
    </row>
    <row r="489" spans="1:3" x14ac:dyDescent="0.25">
      <c r="A489" s="1">
        <v>32356</v>
      </c>
      <c r="B489" s="1" t="str">
        <f t="shared" si="7"/>
        <v>1988M8</v>
      </c>
      <c r="C489">
        <v>5.6</v>
      </c>
    </row>
    <row r="490" spans="1:3" x14ac:dyDescent="0.25">
      <c r="A490" s="1">
        <v>32387</v>
      </c>
      <c r="B490" s="1" t="str">
        <f t="shared" si="7"/>
        <v>1988M9</v>
      </c>
      <c r="C490">
        <v>5.4</v>
      </c>
    </row>
    <row r="491" spans="1:3" x14ac:dyDescent="0.25">
      <c r="A491" s="1">
        <v>32417</v>
      </c>
      <c r="B491" s="1" t="str">
        <f t="shared" si="7"/>
        <v>1988M10</v>
      </c>
      <c r="C491">
        <v>5.4</v>
      </c>
    </row>
    <row r="492" spans="1:3" x14ac:dyDescent="0.25">
      <c r="A492" s="1">
        <v>32448</v>
      </c>
      <c r="B492" s="1" t="str">
        <f t="shared" si="7"/>
        <v>1988M11</v>
      </c>
      <c r="C492">
        <v>5.3</v>
      </c>
    </row>
    <row r="493" spans="1:3" x14ac:dyDescent="0.25">
      <c r="A493" s="1">
        <v>32478</v>
      </c>
      <c r="B493" s="1" t="str">
        <f t="shared" si="7"/>
        <v>1988M12</v>
      </c>
      <c r="C493">
        <v>5.3</v>
      </c>
    </row>
    <row r="494" spans="1:3" x14ac:dyDescent="0.25">
      <c r="A494" s="1">
        <v>32509</v>
      </c>
      <c r="B494" s="1" t="str">
        <f t="shared" si="7"/>
        <v>1989M1</v>
      </c>
      <c r="C494">
        <v>5.4</v>
      </c>
    </row>
    <row r="495" spans="1:3" x14ac:dyDescent="0.25">
      <c r="A495" s="1">
        <v>32540</v>
      </c>
      <c r="B495" s="1" t="str">
        <f t="shared" si="7"/>
        <v>1989M2</v>
      </c>
      <c r="C495">
        <v>5.2</v>
      </c>
    </row>
    <row r="496" spans="1:3" x14ac:dyDescent="0.25">
      <c r="A496" s="1">
        <v>32568</v>
      </c>
      <c r="B496" s="1" t="str">
        <f t="shared" si="7"/>
        <v>1989M3</v>
      </c>
      <c r="C496">
        <v>5</v>
      </c>
    </row>
    <row r="497" spans="1:3" x14ac:dyDescent="0.25">
      <c r="A497" s="1">
        <v>32599</v>
      </c>
      <c r="B497" s="1" t="str">
        <f t="shared" si="7"/>
        <v>1989M4</v>
      </c>
      <c r="C497">
        <v>5.2</v>
      </c>
    </row>
    <row r="498" spans="1:3" x14ac:dyDescent="0.25">
      <c r="A498" s="1">
        <v>32629</v>
      </c>
      <c r="B498" s="1" t="str">
        <f t="shared" si="7"/>
        <v>1989M5</v>
      </c>
      <c r="C498">
        <v>5.2</v>
      </c>
    </row>
    <row r="499" spans="1:3" x14ac:dyDescent="0.25">
      <c r="A499" s="1">
        <v>32660</v>
      </c>
      <c r="B499" s="1" t="str">
        <f t="shared" si="7"/>
        <v>1989M6</v>
      </c>
      <c r="C499">
        <v>5.3</v>
      </c>
    </row>
    <row r="500" spans="1:3" x14ac:dyDescent="0.25">
      <c r="A500" s="1">
        <v>32690</v>
      </c>
      <c r="B500" s="1" t="str">
        <f t="shared" si="7"/>
        <v>1989M7</v>
      </c>
      <c r="C500">
        <v>5.2</v>
      </c>
    </row>
    <row r="501" spans="1:3" x14ac:dyDescent="0.25">
      <c r="A501" s="1">
        <v>32721</v>
      </c>
      <c r="B501" s="1" t="str">
        <f t="shared" si="7"/>
        <v>1989M8</v>
      </c>
      <c r="C501">
        <v>5.2</v>
      </c>
    </row>
    <row r="502" spans="1:3" x14ac:dyDescent="0.25">
      <c r="A502" s="1">
        <v>32752</v>
      </c>
      <c r="B502" s="1" t="str">
        <f t="shared" si="7"/>
        <v>1989M9</v>
      </c>
      <c r="C502">
        <v>5.3</v>
      </c>
    </row>
    <row r="503" spans="1:3" x14ac:dyDescent="0.25">
      <c r="A503" s="1">
        <v>32782</v>
      </c>
      <c r="B503" s="1" t="str">
        <f t="shared" si="7"/>
        <v>1989M10</v>
      </c>
      <c r="C503">
        <v>5.3</v>
      </c>
    </row>
    <row r="504" spans="1:3" x14ac:dyDescent="0.25">
      <c r="A504" s="1">
        <v>32813</v>
      </c>
      <c r="B504" s="1" t="str">
        <f t="shared" si="7"/>
        <v>1989M11</v>
      </c>
      <c r="C504">
        <v>5.4</v>
      </c>
    </row>
    <row r="505" spans="1:3" x14ac:dyDescent="0.25">
      <c r="A505" s="1">
        <v>32843</v>
      </c>
      <c r="B505" s="1" t="str">
        <f t="shared" si="7"/>
        <v>1989M12</v>
      </c>
      <c r="C505">
        <v>5.4</v>
      </c>
    </row>
    <row r="506" spans="1:3" x14ac:dyDescent="0.25">
      <c r="A506" s="1">
        <v>32874</v>
      </c>
      <c r="B506" s="1" t="str">
        <f t="shared" si="7"/>
        <v>1990M1</v>
      </c>
      <c r="C506">
        <v>5.4</v>
      </c>
    </row>
    <row r="507" spans="1:3" x14ac:dyDescent="0.25">
      <c r="A507" s="1">
        <v>32905</v>
      </c>
      <c r="B507" s="1" t="str">
        <f t="shared" si="7"/>
        <v>1990M2</v>
      </c>
      <c r="C507">
        <v>5.3</v>
      </c>
    </row>
    <row r="508" spans="1:3" x14ac:dyDescent="0.25">
      <c r="A508" s="1">
        <v>32933</v>
      </c>
      <c r="B508" s="1" t="str">
        <f t="shared" si="7"/>
        <v>1990M3</v>
      </c>
      <c r="C508">
        <v>5.2</v>
      </c>
    </row>
    <row r="509" spans="1:3" x14ac:dyDescent="0.25">
      <c r="A509" s="1">
        <v>32964</v>
      </c>
      <c r="B509" s="1" t="str">
        <f t="shared" si="7"/>
        <v>1990M4</v>
      </c>
      <c r="C509">
        <v>5.4</v>
      </c>
    </row>
    <row r="510" spans="1:3" x14ac:dyDescent="0.25">
      <c r="A510" s="1">
        <v>32994</v>
      </c>
      <c r="B510" s="1" t="str">
        <f t="shared" si="7"/>
        <v>1990M5</v>
      </c>
      <c r="C510">
        <v>5.4</v>
      </c>
    </row>
    <row r="511" spans="1:3" x14ac:dyDescent="0.25">
      <c r="A511" s="1">
        <v>33025</v>
      </c>
      <c r="B511" s="1" t="str">
        <f t="shared" si="7"/>
        <v>1990M6</v>
      </c>
      <c r="C511">
        <v>5.2</v>
      </c>
    </row>
    <row r="512" spans="1:3" x14ac:dyDescent="0.25">
      <c r="A512" s="1">
        <v>33055</v>
      </c>
      <c r="B512" s="1" t="str">
        <f t="shared" si="7"/>
        <v>1990M7</v>
      </c>
      <c r="C512">
        <v>5.5</v>
      </c>
    </row>
    <row r="513" spans="1:3" x14ac:dyDescent="0.25">
      <c r="A513" s="1">
        <v>33086</v>
      </c>
      <c r="B513" s="1" t="str">
        <f t="shared" si="7"/>
        <v>1990M8</v>
      </c>
      <c r="C513">
        <v>5.7</v>
      </c>
    </row>
    <row r="514" spans="1:3" x14ac:dyDescent="0.25">
      <c r="A514" s="1">
        <v>33117</v>
      </c>
      <c r="B514" s="1" t="str">
        <f t="shared" si="7"/>
        <v>1990M9</v>
      </c>
      <c r="C514">
        <v>5.9</v>
      </c>
    </row>
    <row r="515" spans="1:3" x14ac:dyDescent="0.25">
      <c r="A515" s="1">
        <v>33147</v>
      </c>
      <c r="B515" s="1" t="str">
        <f t="shared" ref="B515:B578" si="8">YEAR(A515)&amp;"M"&amp;MONTH(A515)</f>
        <v>1990M10</v>
      </c>
      <c r="C515">
        <v>5.9</v>
      </c>
    </row>
    <row r="516" spans="1:3" x14ac:dyDescent="0.25">
      <c r="A516" s="1">
        <v>33178</v>
      </c>
      <c r="B516" s="1" t="str">
        <f t="shared" si="8"/>
        <v>1990M11</v>
      </c>
      <c r="C516">
        <v>6.2</v>
      </c>
    </row>
    <row r="517" spans="1:3" x14ac:dyDescent="0.25">
      <c r="A517" s="1">
        <v>33208</v>
      </c>
      <c r="B517" s="1" t="str">
        <f t="shared" si="8"/>
        <v>1990M12</v>
      </c>
      <c r="C517">
        <v>6.3</v>
      </c>
    </row>
    <row r="518" spans="1:3" x14ac:dyDescent="0.25">
      <c r="A518" s="1">
        <v>33239</v>
      </c>
      <c r="B518" s="1" t="str">
        <f t="shared" si="8"/>
        <v>1991M1</v>
      </c>
      <c r="C518">
        <v>6.4</v>
      </c>
    </row>
    <row r="519" spans="1:3" x14ac:dyDescent="0.25">
      <c r="A519" s="1">
        <v>33270</v>
      </c>
      <c r="B519" s="1" t="str">
        <f t="shared" si="8"/>
        <v>1991M2</v>
      </c>
      <c r="C519">
        <v>6.6</v>
      </c>
    </row>
    <row r="520" spans="1:3" x14ac:dyDescent="0.25">
      <c r="A520" s="1">
        <v>33298</v>
      </c>
      <c r="B520" s="1" t="str">
        <f t="shared" si="8"/>
        <v>1991M3</v>
      </c>
      <c r="C520">
        <v>6.8</v>
      </c>
    </row>
    <row r="521" spans="1:3" x14ac:dyDescent="0.25">
      <c r="A521" s="1">
        <v>33329</v>
      </c>
      <c r="B521" s="1" t="str">
        <f t="shared" si="8"/>
        <v>1991M4</v>
      </c>
      <c r="C521">
        <v>6.7</v>
      </c>
    </row>
    <row r="522" spans="1:3" x14ac:dyDescent="0.25">
      <c r="A522" s="1">
        <v>33359</v>
      </c>
      <c r="B522" s="1" t="str">
        <f t="shared" si="8"/>
        <v>1991M5</v>
      </c>
      <c r="C522">
        <v>6.9</v>
      </c>
    </row>
    <row r="523" spans="1:3" x14ac:dyDescent="0.25">
      <c r="A523" s="1">
        <v>33390</v>
      </c>
      <c r="B523" s="1" t="str">
        <f t="shared" si="8"/>
        <v>1991M6</v>
      </c>
      <c r="C523">
        <v>6.9</v>
      </c>
    </row>
    <row r="524" spans="1:3" x14ac:dyDescent="0.25">
      <c r="A524" s="1">
        <v>33420</v>
      </c>
      <c r="B524" s="1" t="str">
        <f t="shared" si="8"/>
        <v>1991M7</v>
      </c>
      <c r="C524">
        <v>6.8</v>
      </c>
    </row>
    <row r="525" spans="1:3" x14ac:dyDescent="0.25">
      <c r="A525" s="1">
        <v>33451</v>
      </c>
      <c r="B525" s="1" t="str">
        <f t="shared" si="8"/>
        <v>1991M8</v>
      </c>
      <c r="C525">
        <v>6.9</v>
      </c>
    </row>
    <row r="526" spans="1:3" x14ac:dyDescent="0.25">
      <c r="A526" s="1">
        <v>33482</v>
      </c>
      <c r="B526" s="1" t="str">
        <f t="shared" si="8"/>
        <v>1991M9</v>
      </c>
      <c r="C526">
        <v>6.9</v>
      </c>
    </row>
    <row r="527" spans="1:3" x14ac:dyDescent="0.25">
      <c r="A527" s="1">
        <v>33512</v>
      </c>
      <c r="B527" s="1" t="str">
        <f t="shared" si="8"/>
        <v>1991M10</v>
      </c>
      <c r="C527">
        <v>7</v>
      </c>
    </row>
    <row r="528" spans="1:3" x14ac:dyDescent="0.25">
      <c r="A528" s="1">
        <v>33543</v>
      </c>
      <c r="B528" s="1" t="str">
        <f t="shared" si="8"/>
        <v>1991M11</v>
      </c>
      <c r="C528">
        <v>7</v>
      </c>
    </row>
    <row r="529" spans="1:3" x14ac:dyDescent="0.25">
      <c r="A529" s="1">
        <v>33573</v>
      </c>
      <c r="B529" s="1" t="str">
        <f t="shared" si="8"/>
        <v>1991M12</v>
      </c>
      <c r="C529">
        <v>7.3</v>
      </c>
    </row>
    <row r="530" spans="1:3" x14ac:dyDescent="0.25">
      <c r="A530" s="1">
        <v>33604</v>
      </c>
      <c r="B530" s="1" t="str">
        <f t="shared" si="8"/>
        <v>1992M1</v>
      </c>
      <c r="C530">
        <v>7.3</v>
      </c>
    </row>
    <row r="531" spans="1:3" x14ac:dyDescent="0.25">
      <c r="A531" s="1">
        <v>33635</v>
      </c>
      <c r="B531" s="1" t="str">
        <f t="shared" si="8"/>
        <v>1992M2</v>
      </c>
      <c r="C531">
        <v>7.4</v>
      </c>
    </row>
    <row r="532" spans="1:3" x14ac:dyDescent="0.25">
      <c r="A532" s="1">
        <v>33664</v>
      </c>
      <c r="B532" s="1" t="str">
        <f t="shared" si="8"/>
        <v>1992M3</v>
      </c>
      <c r="C532">
        <v>7.4</v>
      </c>
    </row>
    <row r="533" spans="1:3" x14ac:dyDescent="0.25">
      <c r="A533" s="1">
        <v>33695</v>
      </c>
      <c r="B533" s="1" t="str">
        <f t="shared" si="8"/>
        <v>1992M4</v>
      </c>
      <c r="C533">
        <v>7.4</v>
      </c>
    </row>
    <row r="534" spans="1:3" x14ac:dyDescent="0.25">
      <c r="A534" s="1">
        <v>33725</v>
      </c>
      <c r="B534" s="1" t="str">
        <f t="shared" si="8"/>
        <v>1992M5</v>
      </c>
      <c r="C534">
        <v>7.6</v>
      </c>
    </row>
    <row r="535" spans="1:3" x14ac:dyDescent="0.25">
      <c r="A535" s="1">
        <v>33756</v>
      </c>
      <c r="B535" s="1" t="str">
        <f t="shared" si="8"/>
        <v>1992M6</v>
      </c>
      <c r="C535">
        <v>7.8</v>
      </c>
    </row>
    <row r="536" spans="1:3" x14ac:dyDescent="0.25">
      <c r="A536" s="1">
        <v>33786</v>
      </c>
      <c r="B536" s="1" t="str">
        <f t="shared" si="8"/>
        <v>1992M7</v>
      </c>
      <c r="C536">
        <v>7.7</v>
      </c>
    </row>
    <row r="537" spans="1:3" x14ac:dyDescent="0.25">
      <c r="A537" s="1">
        <v>33817</v>
      </c>
      <c r="B537" s="1" t="str">
        <f t="shared" si="8"/>
        <v>1992M8</v>
      </c>
      <c r="C537">
        <v>7.6</v>
      </c>
    </row>
    <row r="538" spans="1:3" x14ac:dyDescent="0.25">
      <c r="A538" s="1">
        <v>33848</v>
      </c>
      <c r="B538" s="1" t="str">
        <f t="shared" si="8"/>
        <v>1992M9</v>
      </c>
      <c r="C538">
        <v>7.6</v>
      </c>
    </row>
    <row r="539" spans="1:3" x14ac:dyDescent="0.25">
      <c r="A539" s="1">
        <v>33878</v>
      </c>
      <c r="B539" s="1" t="str">
        <f t="shared" si="8"/>
        <v>1992M10</v>
      </c>
      <c r="C539">
        <v>7.3</v>
      </c>
    </row>
    <row r="540" spans="1:3" x14ac:dyDescent="0.25">
      <c r="A540" s="1">
        <v>33909</v>
      </c>
      <c r="B540" s="1" t="str">
        <f t="shared" si="8"/>
        <v>1992M11</v>
      </c>
      <c r="C540">
        <v>7.4</v>
      </c>
    </row>
    <row r="541" spans="1:3" x14ac:dyDescent="0.25">
      <c r="A541" s="1">
        <v>33939</v>
      </c>
      <c r="B541" s="1" t="str">
        <f t="shared" si="8"/>
        <v>1992M12</v>
      </c>
      <c r="C541">
        <v>7.4</v>
      </c>
    </row>
    <row r="542" spans="1:3" x14ac:dyDescent="0.25">
      <c r="A542" s="1">
        <v>33970</v>
      </c>
      <c r="B542" s="1" t="str">
        <f t="shared" si="8"/>
        <v>1993M1</v>
      </c>
      <c r="C542">
        <v>7.3</v>
      </c>
    </row>
    <row r="543" spans="1:3" x14ac:dyDescent="0.25">
      <c r="A543" s="1">
        <v>34001</v>
      </c>
      <c r="B543" s="1" t="str">
        <f t="shared" si="8"/>
        <v>1993M2</v>
      </c>
      <c r="C543">
        <v>7.1</v>
      </c>
    </row>
    <row r="544" spans="1:3" x14ac:dyDescent="0.25">
      <c r="A544" s="1">
        <v>34029</v>
      </c>
      <c r="B544" s="1" t="str">
        <f t="shared" si="8"/>
        <v>1993M3</v>
      </c>
      <c r="C544">
        <v>7</v>
      </c>
    </row>
    <row r="545" spans="1:3" x14ac:dyDescent="0.25">
      <c r="A545" s="1">
        <v>34060</v>
      </c>
      <c r="B545" s="1" t="str">
        <f t="shared" si="8"/>
        <v>1993M4</v>
      </c>
      <c r="C545">
        <v>7.1</v>
      </c>
    </row>
    <row r="546" spans="1:3" x14ac:dyDescent="0.25">
      <c r="A546" s="1">
        <v>34090</v>
      </c>
      <c r="B546" s="1" t="str">
        <f t="shared" si="8"/>
        <v>1993M5</v>
      </c>
      <c r="C546">
        <v>7.1</v>
      </c>
    </row>
    <row r="547" spans="1:3" x14ac:dyDescent="0.25">
      <c r="A547" s="1">
        <v>34121</v>
      </c>
      <c r="B547" s="1" t="str">
        <f t="shared" si="8"/>
        <v>1993M6</v>
      </c>
      <c r="C547">
        <v>7</v>
      </c>
    </row>
    <row r="548" spans="1:3" x14ac:dyDescent="0.25">
      <c r="A548" s="1">
        <v>34151</v>
      </c>
      <c r="B548" s="1" t="str">
        <f t="shared" si="8"/>
        <v>1993M7</v>
      </c>
      <c r="C548">
        <v>6.9</v>
      </c>
    </row>
    <row r="549" spans="1:3" x14ac:dyDescent="0.25">
      <c r="A549" s="1">
        <v>34182</v>
      </c>
      <c r="B549" s="1" t="str">
        <f t="shared" si="8"/>
        <v>1993M8</v>
      </c>
      <c r="C549">
        <v>6.8</v>
      </c>
    </row>
    <row r="550" spans="1:3" x14ac:dyDescent="0.25">
      <c r="A550" s="1">
        <v>34213</v>
      </c>
      <c r="B550" s="1" t="str">
        <f t="shared" si="8"/>
        <v>1993M9</v>
      </c>
      <c r="C550">
        <v>6.7</v>
      </c>
    </row>
    <row r="551" spans="1:3" x14ac:dyDescent="0.25">
      <c r="A551" s="1">
        <v>34243</v>
      </c>
      <c r="B551" s="1" t="str">
        <f t="shared" si="8"/>
        <v>1993M10</v>
      </c>
      <c r="C551">
        <v>6.8</v>
      </c>
    </row>
    <row r="552" spans="1:3" x14ac:dyDescent="0.25">
      <c r="A552" s="1">
        <v>34274</v>
      </c>
      <c r="B552" s="1" t="str">
        <f t="shared" si="8"/>
        <v>1993M11</v>
      </c>
      <c r="C552">
        <v>6.6</v>
      </c>
    </row>
    <row r="553" spans="1:3" x14ac:dyDescent="0.25">
      <c r="A553" s="1">
        <v>34304</v>
      </c>
      <c r="B553" s="1" t="str">
        <f t="shared" si="8"/>
        <v>1993M12</v>
      </c>
      <c r="C553">
        <v>6.5</v>
      </c>
    </row>
    <row r="554" spans="1:3" x14ac:dyDescent="0.25">
      <c r="A554" s="1">
        <v>34335</v>
      </c>
      <c r="B554" s="1" t="str">
        <f t="shared" si="8"/>
        <v>1994M1</v>
      </c>
      <c r="C554">
        <v>6.6</v>
      </c>
    </row>
    <row r="555" spans="1:3" x14ac:dyDescent="0.25">
      <c r="A555" s="1">
        <v>34366</v>
      </c>
      <c r="B555" s="1" t="str">
        <f t="shared" si="8"/>
        <v>1994M2</v>
      </c>
      <c r="C555">
        <v>6.6</v>
      </c>
    </row>
    <row r="556" spans="1:3" x14ac:dyDescent="0.25">
      <c r="A556" s="1">
        <v>34394</v>
      </c>
      <c r="B556" s="1" t="str">
        <f t="shared" si="8"/>
        <v>1994M3</v>
      </c>
      <c r="C556">
        <v>6.5</v>
      </c>
    </row>
    <row r="557" spans="1:3" x14ac:dyDescent="0.25">
      <c r="A557" s="1">
        <v>34425</v>
      </c>
      <c r="B557" s="1" t="str">
        <f t="shared" si="8"/>
        <v>1994M4</v>
      </c>
      <c r="C557">
        <v>6.4</v>
      </c>
    </row>
    <row r="558" spans="1:3" x14ac:dyDescent="0.25">
      <c r="A558" s="1">
        <v>34455</v>
      </c>
      <c r="B558" s="1" t="str">
        <f t="shared" si="8"/>
        <v>1994M5</v>
      </c>
      <c r="C558">
        <v>6.1</v>
      </c>
    </row>
    <row r="559" spans="1:3" x14ac:dyDescent="0.25">
      <c r="A559" s="1">
        <v>34486</v>
      </c>
      <c r="B559" s="1" t="str">
        <f t="shared" si="8"/>
        <v>1994M6</v>
      </c>
      <c r="C559">
        <v>6.1</v>
      </c>
    </row>
    <row r="560" spans="1:3" x14ac:dyDescent="0.25">
      <c r="A560" s="1">
        <v>34516</v>
      </c>
      <c r="B560" s="1" t="str">
        <f t="shared" si="8"/>
        <v>1994M7</v>
      </c>
      <c r="C560">
        <v>6.1</v>
      </c>
    </row>
    <row r="561" spans="1:3" x14ac:dyDescent="0.25">
      <c r="A561" s="1">
        <v>34547</v>
      </c>
      <c r="B561" s="1" t="str">
        <f t="shared" si="8"/>
        <v>1994M8</v>
      </c>
      <c r="C561">
        <v>6</v>
      </c>
    </row>
    <row r="562" spans="1:3" x14ac:dyDescent="0.25">
      <c r="A562" s="1">
        <v>34578</v>
      </c>
      <c r="B562" s="1" t="str">
        <f t="shared" si="8"/>
        <v>1994M9</v>
      </c>
      <c r="C562">
        <v>5.9</v>
      </c>
    </row>
    <row r="563" spans="1:3" x14ac:dyDescent="0.25">
      <c r="A563" s="1">
        <v>34608</v>
      </c>
      <c r="B563" s="1" t="str">
        <f t="shared" si="8"/>
        <v>1994M10</v>
      </c>
      <c r="C563">
        <v>5.8</v>
      </c>
    </row>
    <row r="564" spans="1:3" x14ac:dyDescent="0.25">
      <c r="A564" s="1">
        <v>34639</v>
      </c>
      <c r="B564" s="1" t="str">
        <f t="shared" si="8"/>
        <v>1994M11</v>
      </c>
      <c r="C564">
        <v>5.6</v>
      </c>
    </row>
    <row r="565" spans="1:3" x14ac:dyDescent="0.25">
      <c r="A565" s="1">
        <v>34669</v>
      </c>
      <c r="B565" s="1" t="str">
        <f t="shared" si="8"/>
        <v>1994M12</v>
      </c>
      <c r="C565">
        <v>5.5</v>
      </c>
    </row>
    <row r="566" spans="1:3" x14ac:dyDescent="0.25">
      <c r="A566" s="1">
        <v>34700</v>
      </c>
      <c r="B566" s="1" t="str">
        <f t="shared" si="8"/>
        <v>1995M1</v>
      </c>
      <c r="C566">
        <v>5.6</v>
      </c>
    </row>
    <row r="567" spans="1:3" x14ac:dyDescent="0.25">
      <c r="A567" s="1">
        <v>34731</v>
      </c>
      <c r="B567" s="1" t="str">
        <f t="shared" si="8"/>
        <v>1995M2</v>
      </c>
      <c r="C567">
        <v>5.4</v>
      </c>
    </row>
    <row r="568" spans="1:3" x14ac:dyDescent="0.25">
      <c r="A568" s="1">
        <v>34759</v>
      </c>
      <c r="B568" s="1" t="str">
        <f t="shared" si="8"/>
        <v>1995M3</v>
      </c>
      <c r="C568">
        <v>5.4</v>
      </c>
    </row>
    <row r="569" spans="1:3" x14ac:dyDescent="0.25">
      <c r="A569" s="1">
        <v>34790</v>
      </c>
      <c r="B569" s="1" t="str">
        <f t="shared" si="8"/>
        <v>1995M4</v>
      </c>
      <c r="C569">
        <v>5.8</v>
      </c>
    </row>
    <row r="570" spans="1:3" x14ac:dyDescent="0.25">
      <c r="A570" s="1">
        <v>34820</v>
      </c>
      <c r="B570" s="1" t="str">
        <f t="shared" si="8"/>
        <v>1995M5</v>
      </c>
      <c r="C570">
        <v>5.6</v>
      </c>
    </row>
    <row r="571" spans="1:3" x14ac:dyDescent="0.25">
      <c r="A571" s="1">
        <v>34851</v>
      </c>
      <c r="B571" s="1" t="str">
        <f t="shared" si="8"/>
        <v>1995M6</v>
      </c>
      <c r="C571">
        <v>5.6</v>
      </c>
    </row>
    <row r="572" spans="1:3" x14ac:dyDescent="0.25">
      <c r="A572" s="1">
        <v>34881</v>
      </c>
      <c r="B572" s="1" t="str">
        <f t="shared" si="8"/>
        <v>1995M7</v>
      </c>
      <c r="C572">
        <v>5.7</v>
      </c>
    </row>
    <row r="573" spans="1:3" x14ac:dyDescent="0.25">
      <c r="A573" s="1">
        <v>34912</v>
      </c>
      <c r="B573" s="1" t="str">
        <f t="shared" si="8"/>
        <v>1995M8</v>
      </c>
      <c r="C573">
        <v>5.7</v>
      </c>
    </row>
    <row r="574" spans="1:3" x14ac:dyDescent="0.25">
      <c r="A574" s="1">
        <v>34943</v>
      </c>
      <c r="B574" s="1" t="str">
        <f t="shared" si="8"/>
        <v>1995M9</v>
      </c>
      <c r="C574">
        <v>5.6</v>
      </c>
    </row>
    <row r="575" spans="1:3" x14ac:dyDescent="0.25">
      <c r="A575" s="1">
        <v>34973</v>
      </c>
      <c r="B575" s="1" t="str">
        <f t="shared" si="8"/>
        <v>1995M10</v>
      </c>
      <c r="C575">
        <v>5.5</v>
      </c>
    </row>
    <row r="576" spans="1:3" x14ac:dyDescent="0.25">
      <c r="A576" s="1">
        <v>35004</v>
      </c>
      <c r="B576" s="1" t="str">
        <f t="shared" si="8"/>
        <v>1995M11</v>
      </c>
      <c r="C576">
        <v>5.6</v>
      </c>
    </row>
    <row r="577" spans="1:3" x14ac:dyDescent="0.25">
      <c r="A577" s="1">
        <v>35034</v>
      </c>
      <c r="B577" s="1" t="str">
        <f t="shared" si="8"/>
        <v>1995M12</v>
      </c>
      <c r="C577">
        <v>5.6</v>
      </c>
    </row>
    <row r="578" spans="1:3" x14ac:dyDescent="0.25">
      <c r="A578" s="1">
        <v>35065</v>
      </c>
      <c r="B578" s="1" t="str">
        <f t="shared" si="8"/>
        <v>1996M1</v>
      </c>
      <c r="C578">
        <v>5.6</v>
      </c>
    </row>
    <row r="579" spans="1:3" x14ac:dyDescent="0.25">
      <c r="A579" s="1">
        <v>35096</v>
      </c>
      <c r="B579" s="1" t="str">
        <f t="shared" ref="B579:B642" si="9">YEAR(A579)&amp;"M"&amp;MONTH(A579)</f>
        <v>1996M2</v>
      </c>
      <c r="C579">
        <v>5.5</v>
      </c>
    </row>
    <row r="580" spans="1:3" x14ac:dyDescent="0.25">
      <c r="A580" s="1">
        <v>35125</v>
      </c>
      <c r="B580" s="1" t="str">
        <f t="shared" si="9"/>
        <v>1996M3</v>
      </c>
      <c r="C580">
        <v>5.5</v>
      </c>
    </row>
    <row r="581" spans="1:3" x14ac:dyDescent="0.25">
      <c r="A581" s="1">
        <v>35156</v>
      </c>
      <c r="B581" s="1" t="str">
        <f t="shared" si="9"/>
        <v>1996M4</v>
      </c>
      <c r="C581">
        <v>5.6</v>
      </c>
    </row>
    <row r="582" spans="1:3" x14ac:dyDescent="0.25">
      <c r="A582" s="1">
        <v>35186</v>
      </c>
      <c r="B582" s="1" t="str">
        <f t="shared" si="9"/>
        <v>1996M5</v>
      </c>
      <c r="C582">
        <v>5.6</v>
      </c>
    </row>
    <row r="583" spans="1:3" x14ac:dyDescent="0.25">
      <c r="A583" s="1">
        <v>35217</v>
      </c>
      <c r="B583" s="1" t="str">
        <f t="shared" si="9"/>
        <v>1996M6</v>
      </c>
      <c r="C583">
        <v>5.3</v>
      </c>
    </row>
    <row r="584" spans="1:3" x14ac:dyDescent="0.25">
      <c r="A584" s="1">
        <v>35247</v>
      </c>
      <c r="B584" s="1" t="str">
        <f t="shared" si="9"/>
        <v>1996M7</v>
      </c>
      <c r="C584">
        <v>5.5</v>
      </c>
    </row>
    <row r="585" spans="1:3" x14ac:dyDescent="0.25">
      <c r="A585" s="1">
        <v>35278</v>
      </c>
      <c r="B585" s="1" t="str">
        <f t="shared" si="9"/>
        <v>1996M8</v>
      </c>
      <c r="C585">
        <v>5.0999999999999996</v>
      </c>
    </row>
    <row r="586" spans="1:3" x14ac:dyDescent="0.25">
      <c r="A586" s="1">
        <v>35309</v>
      </c>
      <c r="B586" s="1" t="str">
        <f t="shared" si="9"/>
        <v>1996M9</v>
      </c>
      <c r="C586">
        <v>5.2</v>
      </c>
    </row>
    <row r="587" spans="1:3" x14ac:dyDescent="0.25">
      <c r="A587" s="1">
        <v>35339</v>
      </c>
      <c r="B587" s="1" t="str">
        <f t="shared" si="9"/>
        <v>1996M10</v>
      </c>
      <c r="C587">
        <v>5.2</v>
      </c>
    </row>
    <row r="588" spans="1:3" x14ac:dyDescent="0.25">
      <c r="A588" s="1">
        <v>35370</v>
      </c>
      <c r="B588" s="1" t="str">
        <f t="shared" si="9"/>
        <v>1996M11</v>
      </c>
      <c r="C588">
        <v>5.4</v>
      </c>
    </row>
    <row r="589" spans="1:3" x14ac:dyDescent="0.25">
      <c r="A589" s="1">
        <v>35400</v>
      </c>
      <c r="B589" s="1" t="str">
        <f t="shared" si="9"/>
        <v>1996M12</v>
      </c>
      <c r="C589">
        <v>5.4</v>
      </c>
    </row>
    <row r="590" spans="1:3" x14ac:dyDescent="0.25">
      <c r="A590" s="1">
        <v>35431</v>
      </c>
      <c r="B590" s="1" t="str">
        <f t="shared" si="9"/>
        <v>1997M1</v>
      </c>
      <c r="C590">
        <v>5.3</v>
      </c>
    </row>
    <row r="591" spans="1:3" x14ac:dyDescent="0.25">
      <c r="A591" s="1">
        <v>35462</v>
      </c>
      <c r="B591" s="1" t="str">
        <f t="shared" si="9"/>
        <v>1997M2</v>
      </c>
      <c r="C591">
        <v>5.2</v>
      </c>
    </row>
    <row r="592" spans="1:3" x14ac:dyDescent="0.25">
      <c r="A592" s="1">
        <v>35490</v>
      </c>
      <c r="B592" s="1" t="str">
        <f t="shared" si="9"/>
        <v>1997M3</v>
      </c>
      <c r="C592">
        <v>5.2</v>
      </c>
    </row>
    <row r="593" spans="1:3" x14ac:dyDescent="0.25">
      <c r="A593" s="1">
        <v>35521</v>
      </c>
      <c r="B593" s="1" t="str">
        <f t="shared" si="9"/>
        <v>1997M4</v>
      </c>
      <c r="C593">
        <v>5.0999999999999996</v>
      </c>
    </row>
    <row r="594" spans="1:3" x14ac:dyDescent="0.25">
      <c r="A594" s="1">
        <v>35551</v>
      </c>
      <c r="B594" s="1" t="str">
        <f t="shared" si="9"/>
        <v>1997M5</v>
      </c>
      <c r="C594">
        <v>4.9000000000000004</v>
      </c>
    </row>
    <row r="595" spans="1:3" x14ac:dyDescent="0.25">
      <c r="A595" s="1">
        <v>35582</v>
      </c>
      <c r="B595" s="1" t="str">
        <f t="shared" si="9"/>
        <v>1997M6</v>
      </c>
      <c r="C595">
        <v>5</v>
      </c>
    </row>
    <row r="596" spans="1:3" x14ac:dyDescent="0.25">
      <c r="A596" s="1">
        <v>35612</v>
      </c>
      <c r="B596" s="1" t="str">
        <f t="shared" si="9"/>
        <v>1997M7</v>
      </c>
      <c r="C596">
        <v>4.9000000000000004</v>
      </c>
    </row>
    <row r="597" spans="1:3" x14ac:dyDescent="0.25">
      <c r="A597" s="1">
        <v>35643</v>
      </c>
      <c r="B597" s="1" t="str">
        <f t="shared" si="9"/>
        <v>1997M8</v>
      </c>
      <c r="C597">
        <v>4.8</v>
      </c>
    </row>
    <row r="598" spans="1:3" x14ac:dyDescent="0.25">
      <c r="A598" s="1">
        <v>35674</v>
      </c>
      <c r="B598" s="1" t="str">
        <f t="shared" si="9"/>
        <v>1997M9</v>
      </c>
      <c r="C598">
        <v>4.9000000000000004</v>
      </c>
    </row>
    <row r="599" spans="1:3" x14ac:dyDescent="0.25">
      <c r="A599" s="1">
        <v>35704</v>
      </c>
      <c r="B599" s="1" t="str">
        <f t="shared" si="9"/>
        <v>1997M10</v>
      </c>
      <c r="C599">
        <v>4.7</v>
      </c>
    </row>
    <row r="600" spans="1:3" x14ac:dyDescent="0.25">
      <c r="A600" s="1">
        <v>35735</v>
      </c>
      <c r="B600" s="1" t="str">
        <f t="shared" si="9"/>
        <v>1997M11</v>
      </c>
      <c r="C600">
        <v>4.5999999999999996</v>
      </c>
    </row>
    <row r="601" spans="1:3" x14ac:dyDescent="0.25">
      <c r="A601" s="1">
        <v>35765</v>
      </c>
      <c r="B601" s="1" t="str">
        <f t="shared" si="9"/>
        <v>1997M12</v>
      </c>
      <c r="C601">
        <v>4.7</v>
      </c>
    </row>
    <row r="602" spans="1:3" x14ac:dyDescent="0.25">
      <c r="A602" s="1">
        <v>35796</v>
      </c>
      <c r="B602" s="1" t="str">
        <f t="shared" si="9"/>
        <v>1998M1</v>
      </c>
      <c r="C602">
        <v>4.5999999999999996</v>
      </c>
    </row>
    <row r="603" spans="1:3" x14ac:dyDescent="0.25">
      <c r="A603" s="1">
        <v>35827</v>
      </c>
      <c r="B603" s="1" t="str">
        <f t="shared" si="9"/>
        <v>1998M2</v>
      </c>
      <c r="C603">
        <v>4.5999999999999996</v>
      </c>
    </row>
    <row r="604" spans="1:3" x14ac:dyDescent="0.25">
      <c r="A604" s="1">
        <v>35855</v>
      </c>
      <c r="B604" s="1" t="str">
        <f t="shared" si="9"/>
        <v>1998M3</v>
      </c>
      <c r="C604">
        <v>4.7</v>
      </c>
    </row>
    <row r="605" spans="1:3" x14ac:dyDescent="0.25">
      <c r="A605" s="1">
        <v>35886</v>
      </c>
      <c r="B605" s="1" t="str">
        <f t="shared" si="9"/>
        <v>1998M4</v>
      </c>
      <c r="C605">
        <v>4.3</v>
      </c>
    </row>
    <row r="606" spans="1:3" x14ac:dyDescent="0.25">
      <c r="A606" s="1">
        <v>35916</v>
      </c>
      <c r="B606" s="1" t="str">
        <f t="shared" si="9"/>
        <v>1998M5</v>
      </c>
      <c r="C606">
        <v>4.4000000000000004</v>
      </c>
    </row>
    <row r="607" spans="1:3" x14ac:dyDescent="0.25">
      <c r="A607" s="1">
        <v>35947</v>
      </c>
      <c r="B607" s="1" t="str">
        <f t="shared" si="9"/>
        <v>1998M6</v>
      </c>
      <c r="C607">
        <v>4.5</v>
      </c>
    </row>
    <row r="608" spans="1:3" x14ac:dyDescent="0.25">
      <c r="A608" s="1">
        <v>35977</v>
      </c>
      <c r="B608" s="1" t="str">
        <f t="shared" si="9"/>
        <v>1998M7</v>
      </c>
      <c r="C608">
        <v>4.5</v>
      </c>
    </row>
    <row r="609" spans="1:3" x14ac:dyDescent="0.25">
      <c r="A609" s="1">
        <v>36008</v>
      </c>
      <c r="B609" s="1" t="str">
        <f t="shared" si="9"/>
        <v>1998M8</v>
      </c>
      <c r="C609">
        <v>4.5</v>
      </c>
    </row>
    <row r="610" spans="1:3" x14ac:dyDescent="0.25">
      <c r="A610" s="1">
        <v>36039</v>
      </c>
      <c r="B610" s="1" t="str">
        <f t="shared" si="9"/>
        <v>1998M9</v>
      </c>
      <c r="C610">
        <v>4.5999999999999996</v>
      </c>
    </row>
    <row r="611" spans="1:3" x14ac:dyDescent="0.25">
      <c r="A611" s="1">
        <v>36069</v>
      </c>
      <c r="B611" s="1" t="str">
        <f t="shared" si="9"/>
        <v>1998M10</v>
      </c>
      <c r="C611">
        <v>4.5</v>
      </c>
    </row>
    <row r="612" spans="1:3" x14ac:dyDescent="0.25">
      <c r="A612" s="1">
        <v>36100</v>
      </c>
      <c r="B612" s="1" t="str">
        <f t="shared" si="9"/>
        <v>1998M11</v>
      </c>
      <c r="C612">
        <v>4.4000000000000004</v>
      </c>
    </row>
    <row r="613" spans="1:3" x14ac:dyDescent="0.25">
      <c r="A613" s="1">
        <v>36130</v>
      </c>
      <c r="B613" s="1" t="str">
        <f t="shared" si="9"/>
        <v>1998M12</v>
      </c>
      <c r="C613">
        <v>4.4000000000000004</v>
      </c>
    </row>
    <row r="614" spans="1:3" x14ac:dyDescent="0.25">
      <c r="A614" s="1">
        <v>36161</v>
      </c>
      <c r="B614" s="1" t="str">
        <f t="shared" si="9"/>
        <v>1999M1</v>
      </c>
      <c r="C614">
        <v>4.3</v>
      </c>
    </row>
    <row r="615" spans="1:3" x14ac:dyDescent="0.25">
      <c r="A615" s="1">
        <v>36192</v>
      </c>
      <c r="B615" s="1" t="str">
        <f t="shared" si="9"/>
        <v>1999M2</v>
      </c>
      <c r="C615">
        <v>4.4000000000000004</v>
      </c>
    </row>
    <row r="616" spans="1:3" x14ac:dyDescent="0.25">
      <c r="A616" s="1">
        <v>36220</v>
      </c>
      <c r="B616" s="1" t="str">
        <f t="shared" si="9"/>
        <v>1999M3</v>
      </c>
      <c r="C616">
        <v>4.2</v>
      </c>
    </row>
    <row r="617" spans="1:3" x14ac:dyDescent="0.25">
      <c r="A617" s="1">
        <v>36251</v>
      </c>
      <c r="B617" s="1" t="str">
        <f t="shared" si="9"/>
        <v>1999M4</v>
      </c>
      <c r="C617">
        <v>4.3</v>
      </c>
    </row>
    <row r="618" spans="1:3" x14ac:dyDescent="0.25">
      <c r="A618" s="1">
        <v>36281</v>
      </c>
      <c r="B618" s="1" t="str">
        <f t="shared" si="9"/>
        <v>1999M5</v>
      </c>
      <c r="C618">
        <v>4.2</v>
      </c>
    </row>
    <row r="619" spans="1:3" x14ac:dyDescent="0.25">
      <c r="A619" s="1">
        <v>36312</v>
      </c>
      <c r="B619" s="1" t="str">
        <f t="shared" si="9"/>
        <v>1999M6</v>
      </c>
      <c r="C619">
        <v>4.3</v>
      </c>
    </row>
    <row r="620" spans="1:3" x14ac:dyDescent="0.25">
      <c r="A620" s="1">
        <v>36342</v>
      </c>
      <c r="B620" s="1" t="str">
        <f t="shared" si="9"/>
        <v>1999M7</v>
      </c>
      <c r="C620">
        <v>4.3</v>
      </c>
    </row>
    <row r="621" spans="1:3" x14ac:dyDescent="0.25">
      <c r="A621" s="1">
        <v>36373</v>
      </c>
      <c r="B621" s="1" t="str">
        <f t="shared" si="9"/>
        <v>1999M8</v>
      </c>
      <c r="C621">
        <v>4.2</v>
      </c>
    </row>
    <row r="622" spans="1:3" x14ac:dyDescent="0.25">
      <c r="A622" s="1">
        <v>36404</v>
      </c>
      <c r="B622" s="1" t="str">
        <f t="shared" si="9"/>
        <v>1999M9</v>
      </c>
      <c r="C622">
        <v>4.2</v>
      </c>
    </row>
    <row r="623" spans="1:3" x14ac:dyDescent="0.25">
      <c r="A623" s="1">
        <v>36434</v>
      </c>
      <c r="B623" s="1" t="str">
        <f t="shared" si="9"/>
        <v>1999M10</v>
      </c>
      <c r="C623">
        <v>4.0999999999999996</v>
      </c>
    </row>
    <row r="624" spans="1:3" x14ac:dyDescent="0.25">
      <c r="A624" s="1">
        <v>36465</v>
      </c>
      <c r="B624" s="1" t="str">
        <f t="shared" si="9"/>
        <v>1999M11</v>
      </c>
      <c r="C624">
        <v>4.0999999999999996</v>
      </c>
    </row>
    <row r="625" spans="1:3" x14ac:dyDescent="0.25">
      <c r="A625" s="1">
        <v>36495</v>
      </c>
      <c r="B625" s="1" t="str">
        <f t="shared" si="9"/>
        <v>1999M12</v>
      </c>
      <c r="C625">
        <v>4</v>
      </c>
    </row>
    <row r="626" spans="1:3" x14ac:dyDescent="0.25">
      <c r="A626" s="1">
        <v>36526</v>
      </c>
      <c r="B626" s="1" t="str">
        <f t="shared" si="9"/>
        <v>2000M1</v>
      </c>
      <c r="C626">
        <v>4</v>
      </c>
    </row>
    <row r="627" spans="1:3" x14ac:dyDescent="0.25">
      <c r="A627" s="1">
        <v>36557</v>
      </c>
      <c r="B627" s="1" t="str">
        <f t="shared" si="9"/>
        <v>2000M2</v>
      </c>
      <c r="C627">
        <v>4.0999999999999996</v>
      </c>
    </row>
    <row r="628" spans="1:3" x14ac:dyDescent="0.25">
      <c r="A628" s="1">
        <v>36586</v>
      </c>
      <c r="B628" s="1" t="str">
        <f t="shared" si="9"/>
        <v>2000M3</v>
      </c>
      <c r="C628">
        <v>4</v>
      </c>
    </row>
    <row r="629" spans="1:3" x14ac:dyDescent="0.25">
      <c r="A629" s="1">
        <v>36617</v>
      </c>
      <c r="B629" s="1" t="str">
        <f t="shared" si="9"/>
        <v>2000M4</v>
      </c>
      <c r="C629">
        <v>3.8</v>
      </c>
    </row>
    <row r="630" spans="1:3" x14ac:dyDescent="0.25">
      <c r="A630" s="1">
        <v>36647</v>
      </c>
      <c r="B630" s="1" t="str">
        <f t="shared" si="9"/>
        <v>2000M5</v>
      </c>
      <c r="C630">
        <v>4</v>
      </c>
    </row>
    <row r="631" spans="1:3" x14ac:dyDescent="0.25">
      <c r="A631" s="1">
        <v>36678</v>
      </c>
      <c r="B631" s="1" t="str">
        <f t="shared" si="9"/>
        <v>2000M6</v>
      </c>
      <c r="C631">
        <v>4</v>
      </c>
    </row>
    <row r="632" spans="1:3" x14ac:dyDescent="0.25">
      <c r="A632" s="1">
        <v>36708</v>
      </c>
      <c r="B632" s="1" t="str">
        <f t="shared" si="9"/>
        <v>2000M7</v>
      </c>
      <c r="C632">
        <v>4</v>
      </c>
    </row>
    <row r="633" spans="1:3" x14ac:dyDescent="0.25">
      <c r="A633" s="1">
        <v>36739</v>
      </c>
      <c r="B633" s="1" t="str">
        <f t="shared" si="9"/>
        <v>2000M8</v>
      </c>
      <c r="C633">
        <v>4.0999999999999996</v>
      </c>
    </row>
    <row r="634" spans="1:3" x14ac:dyDescent="0.25">
      <c r="A634" s="1">
        <v>36770</v>
      </c>
      <c r="B634" s="1" t="str">
        <f t="shared" si="9"/>
        <v>2000M9</v>
      </c>
      <c r="C634">
        <v>3.9</v>
      </c>
    </row>
    <row r="635" spans="1:3" x14ac:dyDescent="0.25">
      <c r="A635" s="1">
        <v>36800</v>
      </c>
      <c r="B635" s="1" t="str">
        <f t="shared" si="9"/>
        <v>2000M10</v>
      </c>
      <c r="C635">
        <v>3.9</v>
      </c>
    </row>
    <row r="636" spans="1:3" x14ac:dyDescent="0.25">
      <c r="A636" s="1">
        <v>36831</v>
      </c>
      <c r="B636" s="1" t="str">
        <f t="shared" si="9"/>
        <v>2000M11</v>
      </c>
      <c r="C636">
        <v>3.9</v>
      </c>
    </row>
    <row r="637" spans="1:3" x14ac:dyDescent="0.25">
      <c r="A637" s="1">
        <v>36861</v>
      </c>
      <c r="B637" s="1" t="str">
        <f t="shared" si="9"/>
        <v>2000M12</v>
      </c>
      <c r="C637">
        <v>3.9</v>
      </c>
    </row>
    <row r="638" spans="1:3" x14ac:dyDescent="0.25">
      <c r="A638" s="1">
        <v>36892</v>
      </c>
      <c r="B638" s="1" t="str">
        <f t="shared" si="9"/>
        <v>2001M1</v>
      </c>
      <c r="C638">
        <v>4.2</v>
      </c>
    </row>
    <row r="639" spans="1:3" x14ac:dyDescent="0.25">
      <c r="A639" s="1">
        <v>36923</v>
      </c>
      <c r="B639" s="1" t="str">
        <f t="shared" si="9"/>
        <v>2001M2</v>
      </c>
      <c r="C639">
        <v>4.2</v>
      </c>
    </row>
    <row r="640" spans="1:3" x14ac:dyDescent="0.25">
      <c r="A640" s="1">
        <v>36951</v>
      </c>
      <c r="B640" s="1" t="str">
        <f t="shared" si="9"/>
        <v>2001M3</v>
      </c>
      <c r="C640">
        <v>4.3</v>
      </c>
    </row>
    <row r="641" spans="1:3" x14ac:dyDescent="0.25">
      <c r="A641" s="1">
        <v>36982</v>
      </c>
      <c r="B641" s="1" t="str">
        <f t="shared" si="9"/>
        <v>2001M4</v>
      </c>
      <c r="C641">
        <v>4.4000000000000004</v>
      </c>
    </row>
    <row r="642" spans="1:3" x14ac:dyDescent="0.25">
      <c r="A642" s="1">
        <v>37012</v>
      </c>
      <c r="B642" s="1" t="str">
        <f t="shared" si="9"/>
        <v>2001M5</v>
      </c>
      <c r="C642">
        <v>4.3</v>
      </c>
    </row>
    <row r="643" spans="1:3" x14ac:dyDescent="0.25">
      <c r="A643" s="1">
        <v>37043</v>
      </c>
      <c r="B643" s="1" t="str">
        <f t="shared" ref="B643:B706" si="10">YEAR(A643)&amp;"M"&amp;MONTH(A643)</f>
        <v>2001M6</v>
      </c>
      <c r="C643">
        <v>4.5</v>
      </c>
    </row>
    <row r="644" spans="1:3" x14ac:dyDescent="0.25">
      <c r="A644" s="1">
        <v>37073</v>
      </c>
      <c r="B644" s="1" t="str">
        <f t="shared" si="10"/>
        <v>2001M7</v>
      </c>
      <c r="C644">
        <v>4.5999999999999996</v>
      </c>
    </row>
    <row r="645" spans="1:3" x14ac:dyDescent="0.25">
      <c r="A645" s="1">
        <v>37104</v>
      </c>
      <c r="B645" s="1" t="str">
        <f t="shared" si="10"/>
        <v>2001M8</v>
      </c>
      <c r="C645">
        <v>4.9000000000000004</v>
      </c>
    </row>
    <row r="646" spans="1:3" x14ac:dyDescent="0.25">
      <c r="A646" s="1">
        <v>37135</v>
      </c>
      <c r="B646" s="1" t="str">
        <f t="shared" si="10"/>
        <v>2001M9</v>
      </c>
      <c r="C646">
        <v>5</v>
      </c>
    </row>
    <row r="647" spans="1:3" x14ac:dyDescent="0.25">
      <c r="A647" s="1">
        <v>37165</v>
      </c>
      <c r="B647" s="1" t="str">
        <f t="shared" si="10"/>
        <v>2001M10</v>
      </c>
      <c r="C647">
        <v>5.3</v>
      </c>
    </row>
    <row r="648" spans="1:3" x14ac:dyDescent="0.25">
      <c r="A648" s="1">
        <v>37196</v>
      </c>
      <c r="B648" s="1" t="str">
        <f t="shared" si="10"/>
        <v>2001M11</v>
      </c>
      <c r="C648">
        <v>5.5</v>
      </c>
    </row>
    <row r="649" spans="1:3" x14ac:dyDescent="0.25">
      <c r="A649" s="1">
        <v>37226</v>
      </c>
      <c r="B649" s="1" t="str">
        <f t="shared" si="10"/>
        <v>2001M12</v>
      </c>
      <c r="C649">
        <v>5.7</v>
      </c>
    </row>
    <row r="650" spans="1:3" x14ac:dyDescent="0.25">
      <c r="A650" s="1">
        <v>37257</v>
      </c>
      <c r="B650" s="1" t="str">
        <f t="shared" si="10"/>
        <v>2002M1</v>
      </c>
      <c r="C650">
        <v>5.7</v>
      </c>
    </row>
    <row r="651" spans="1:3" x14ac:dyDescent="0.25">
      <c r="A651" s="1">
        <v>37288</v>
      </c>
      <c r="B651" s="1" t="str">
        <f t="shared" si="10"/>
        <v>2002M2</v>
      </c>
      <c r="C651">
        <v>5.7</v>
      </c>
    </row>
    <row r="652" spans="1:3" x14ac:dyDescent="0.25">
      <c r="A652" s="1">
        <v>37316</v>
      </c>
      <c r="B652" s="1" t="str">
        <f t="shared" si="10"/>
        <v>2002M3</v>
      </c>
      <c r="C652">
        <v>5.7</v>
      </c>
    </row>
    <row r="653" spans="1:3" x14ac:dyDescent="0.25">
      <c r="A653" s="1">
        <v>37347</v>
      </c>
      <c r="B653" s="1" t="str">
        <f t="shared" si="10"/>
        <v>2002M4</v>
      </c>
      <c r="C653">
        <v>5.9</v>
      </c>
    </row>
    <row r="654" spans="1:3" x14ac:dyDescent="0.25">
      <c r="A654" s="1">
        <v>37377</v>
      </c>
      <c r="B654" s="1" t="str">
        <f t="shared" si="10"/>
        <v>2002M5</v>
      </c>
      <c r="C654">
        <v>5.8</v>
      </c>
    </row>
    <row r="655" spans="1:3" x14ac:dyDescent="0.25">
      <c r="A655" s="1">
        <v>37408</v>
      </c>
      <c r="B655" s="1" t="str">
        <f t="shared" si="10"/>
        <v>2002M6</v>
      </c>
      <c r="C655">
        <v>5.8</v>
      </c>
    </row>
    <row r="656" spans="1:3" x14ac:dyDescent="0.25">
      <c r="A656" s="1">
        <v>37438</v>
      </c>
      <c r="B656" s="1" t="str">
        <f t="shared" si="10"/>
        <v>2002M7</v>
      </c>
      <c r="C656">
        <v>5.8</v>
      </c>
    </row>
    <row r="657" spans="1:3" x14ac:dyDescent="0.25">
      <c r="A657" s="1">
        <v>37469</v>
      </c>
      <c r="B657" s="1" t="str">
        <f t="shared" si="10"/>
        <v>2002M8</v>
      </c>
      <c r="C657">
        <v>5.7</v>
      </c>
    </row>
    <row r="658" spans="1:3" x14ac:dyDescent="0.25">
      <c r="A658" s="1">
        <v>37500</v>
      </c>
      <c r="B658" s="1" t="str">
        <f t="shared" si="10"/>
        <v>2002M9</v>
      </c>
      <c r="C658">
        <v>5.7</v>
      </c>
    </row>
    <row r="659" spans="1:3" x14ac:dyDescent="0.25">
      <c r="A659" s="1">
        <v>37530</v>
      </c>
      <c r="B659" s="1" t="str">
        <f t="shared" si="10"/>
        <v>2002M10</v>
      </c>
      <c r="C659">
        <v>5.7</v>
      </c>
    </row>
    <row r="660" spans="1:3" x14ac:dyDescent="0.25">
      <c r="A660" s="1">
        <v>37561</v>
      </c>
      <c r="B660" s="1" t="str">
        <f t="shared" si="10"/>
        <v>2002M11</v>
      </c>
      <c r="C660">
        <v>5.9</v>
      </c>
    </row>
    <row r="661" spans="1:3" x14ac:dyDescent="0.25">
      <c r="A661" s="1">
        <v>37591</v>
      </c>
      <c r="B661" s="1" t="str">
        <f t="shared" si="10"/>
        <v>2002M12</v>
      </c>
      <c r="C661">
        <v>6</v>
      </c>
    </row>
    <row r="662" spans="1:3" x14ac:dyDescent="0.25">
      <c r="A662" s="1">
        <v>37622</v>
      </c>
      <c r="B662" s="1" t="str">
        <f t="shared" si="10"/>
        <v>2003M1</v>
      </c>
      <c r="C662">
        <v>5.8</v>
      </c>
    </row>
    <row r="663" spans="1:3" x14ac:dyDescent="0.25">
      <c r="A663" s="1">
        <v>37653</v>
      </c>
      <c r="B663" s="1" t="str">
        <f t="shared" si="10"/>
        <v>2003M2</v>
      </c>
      <c r="C663">
        <v>5.9</v>
      </c>
    </row>
    <row r="664" spans="1:3" x14ac:dyDescent="0.25">
      <c r="A664" s="1">
        <v>37681</v>
      </c>
      <c r="B664" s="1" t="str">
        <f t="shared" si="10"/>
        <v>2003M3</v>
      </c>
      <c r="C664">
        <v>5.9</v>
      </c>
    </row>
    <row r="665" spans="1:3" x14ac:dyDescent="0.25">
      <c r="A665" s="1">
        <v>37712</v>
      </c>
      <c r="B665" s="1" t="str">
        <f t="shared" si="10"/>
        <v>2003M4</v>
      </c>
      <c r="C665">
        <v>6</v>
      </c>
    </row>
    <row r="666" spans="1:3" x14ac:dyDescent="0.25">
      <c r="A666" s="1">
        <v>37742</v>
      </c>
      <c r="B666" s="1" t="str">
        <f t="shared" si="10"/>
        <v>2003M5</v>
      </c>
      <c r="C666">
        <v>6.1</v>
      </c>
    </row>
    <row r="667" spans="1:3" x14ac:dyDescent="0.25">
      <c r="A667" s="1">
        <v>37773</v>
      </c>
      <c r="B667" s="1" t="str">
        <f t="shared" si="10"/>
        <v>2003M6</v>
      </c>
      <c r="C667">
        <v>6.3</v>
      </c>
    </row>
    <row r="668" spans="1:3" x14ac:dyDescent="0.25">
      <c r="A668" s="1">
        <v>37803</v>
      </c>
      <c r="B668" s="1" t="str">
        <f t="shared" si="10"/>
        <v>2003M7</v>
      </c>
      <c r="C668">
        <v>6.2</v>
      </c>
    </row>
    <row r="669" spans="1:3" x14ac:dyDescent="0.25">
      <c r="A669" s="1">
        <v>37834</v>
      </c>
      <c r="B669" s="1" t="str">
        <f t="shared" si="10"/>
        <v>2003M8</v>
      </c>
      <c r="C669">
        <v>6.1</v>
      </c>
    </row>
    <row r="670" spans="1:3" x14ac:dyDescent="0.25">
      <c r="A670" s="1">
        <v>37865</v>
      </c>
      <c r="B670" s="1" t="str">
        <f t="shared" si="10"/>
        <v>2003M9</v>
      </c>
      <c r="C670">
        <v>6.1</v>
      </c>
    </row>
    <row r="671" spans="1:3" x14ac:dyDescent="0.25">
      <c r="A671" s="1">
        <v>37895</v>
      </c>
      <c r="B671" s="1" t="str">
        <f t="shared" si="10"/>
        <v>2003M10</v>
      </c>
      <c r="C671">
        <v>6</v>
      </c>
    </row>
    <row r="672" spans="1:3" x14ac:dyDescent="0.25">
      <c r="A672" s="1">
        <v>37926</v>
      </c>
      <c r="B672" s="1" t="str">
        <f t="shared" si="10"/>
        <v>2003M11</v>
      </c>
      <c r="C672">
        <v>5.8</v>
      </c>
    </row>
    <row r="673" spans="1:3" x14ac:dyDescent="0.25">
      <c r="A673" s="1">
        <v>37956</v>
      </c>
      <c r="B673" s="1" t="str">
        <f t="shared" si="10"/>
        <v>2003M12</v>
      </c>
      <c r="C673">
        <v>5.7</v>
      </c>
    </row>
    <row r="674" spans="1:3" x14ac:dyDescent="0.25">
      <c r="A674" s="1">
        <v>37987</v>
      </c>
      <c r="B674" s="1" t="str">
        <f t="shared" si="10"/>
        <v>2004M1</v>
      </c>
      <c r="C674">
        <v>5.7</v>
      </c>
    </row>
    <row r="675" spans="1:3" x14ac:dyDescent="0.25">
      <c r="A675" s="1">
        <v>38018</v>
      </c>
      <c r="B675" s="1" t="str">
        <f t="shared" si="10"/>
        <v>2004M2</v>
      </c>
      <c r="C675">
        <v>5.6</v>
      </c>
    </row>
    <row r="676" spans="1:3" x14ac:dyDescent="0.25">
      <c r="A676" s="1">
        <v>38047</v>
      </c>
      <c r="B676" s="1" t="str">
        <f t="shared" si="10"/>
        <v>2004M3</v>
      </c>
      <c r="C676">
        <v>5.8</v>
      </c>
    </row>
    <row r="677" spans="1:3" x14ac:dyDescent="0.25">
      <c r="A677" s="1">
        <v>38078</v>
      </c>
      <c r="B677" s="1" t="str">
        <f t="shared" si="10"/>
        <v>2004M4</v>
      </c>
      <c r="C677">
        <v>5.6</v>
      </c>
    </row>
    <row r="678" spans="1:3" x14ac:dyDescent="0.25">
      <c r="A678" s="1">
        <v>38108</v>
      </c>
      <c r="B678" s="1" t="str">
        <f t="shared" si="10"/>
        <v>2004M5</v>
      </c>
      <c r="C678">
        <v>5.6</v>
      </c>
    </row>
    <row r="679" spans="1:3" x14ac:dyDescent="0.25">
      <c r="A679" s="1">
        <v>38139</v>
      </c>
      <c r="B679" s="1" t="str">
        <f t="shared" si="10"/>
        <v>2004M6</v>
      </c>
      <c r="C679">
        <v>5.6</v>
      </c>
    </row>
    <row r="680" spans="1:3" x14ac:dyDescent="0.25">
      <c r="A680" s="1">
        <v>38169</v>
      </c>
      <c r="B680" s="1" t="str">
        <f t="shared" si="10"/>
        <v>2004M7</v>
      </c>
      <c r="C680">
        <v>5.5</v>
      </c>
    </row>
    <row r="681" spans="1:3" x14ac:dyDescent="0.25">
      <c r="A681" s="1">
        <v>38200</v>
      </c>
      <c r="B681" s="1" t="str">
        <f t="shared" si="10"/>
        <v>2004M8</v>
      </c>
      <c r="C681">
        <v>5.4</v>
      </c>
    </row>
    <row r="682" spans="1:3" x14ac:dyDescent="0.25">
      <c r="A682" s="1">
        <v>38231</v>
      </c>
      <c r="B682" s="1" t="str">
        <f t="shared" si="10"/>
        <v>2004M9</v>
      </c>
      <c r="C682">
        <v>5.4</v>
      </c>
    </row>
    <row r="683" spans="1:3" x14ac:dyDescent="0.25">
      <c r="A683" s="1">
        <v>38261</v>
      </c>
      <c r="B683" s="1" t="str">
        <f t="shared" si="10"/>
        <v>2004M10</v>
      </c>
      <c r="C683">
        <v>5.5</v>
      </c>
    </row>
    <row r="684" spans="1:3" x14ac:dyDescent="0.25">
      <c r="A684" s="1">
        <v>38292</v>
      </c>
      <c r="B684" s="1" t="str">
        <f t="shared" si="10"/>
        <v>2004M11</v>
      </c>
      <c r="C684">
        <v>5.4</v>
      </c>
    </row>
    <row r="685" spans="1:3" x14ac:dyDescent="0.25">
      <c r="A685" s="1">
        <v>38322</v>
      </c>
      <c r="B685" s="1" t="str">
        <f t="shared" si="10"/>
        <v>2004M12</v>
      </c>
      <c r="C685">
        <v>5.4</v>
      </c>
    </row>
    <row r="686" spans="1:3" x14ac:dyDescent="0.25">
      <c r="A686" s="1">
        <v>38353</v>
      </c>
      <c r="B686" s="1" t="str">
        <f t="shared" si="10"/>
        <v>2005M1</v>
      </c>
      <c r="C686">
        <v>5.3</v>
      </c>
    </row>
    <row r="687" spans="1:3" x14ac:dyDescent="0.25">
      <c r="A687" s="1">
        <v>38384</v>
      </c>
      <c r="B687" s="1" t="str">
        <f t="shared" si="10"/>
        <v>2005M2</v>
      </c>
      <c r="C687">
        <v>5.4</v>
      </c>
    </row>
    <row r="688" spans="1:3" x14ac:dyDescent="0.25">
      <c r="A688" s="1">
        <v>38412</v>
      </c>
      <c r="B688" s="1" t="str">
        <f t="shared" si="10"/>
        <v>2005M3</v>
      </c>
      <c r="C688">
        <v>5.2</v>
      </c>
    </row>
    <row r="689" spans="1:3" x14ac:dyDescent="0.25">
      <c r="A689" s="1">
        <v>38443</v>
      </c>
      <c r="B689" s="1" t="str">
        <f t="shared" si="10"/>
        <v>2005M4</v>
      </c>
      <c r="C689">
        <v>5.2</v>
      </c>
    </row>
    <row r="690" spans="1:3" x14ac:dyDescent="0.25">
      <c r="A690" s="1">
        <v>38473</v>
      </c>
      <c r="B690" s="1" t="str">
        <f t="shared" si="10"/>
        <v>2005M5</v>
      </c>
      <c r="C690">
        <v>5.0999999999999996</v>
      </c>
    </row>
    <row r="691" spans="1:3" x14ac:dyDescent="0.25">
      <c r="A691" s="1">
        <v>38504</v>
      </c>
      <c r="B691" s="1" t="str">
        <f t="shared" si="10"/>
        <v>2005M6</v>
      </c>
      <c r="C691">
        <v>5</v>
      </c>
    </row>
    <row r="692" spans="1:3" x14ac:dyDescent="0.25">
      <c r="A692" s="1">
        <v>38534</v>
      </c>
      <c r="B692" s="1" t="str">
        <f t="shared" si="10"/>
        <v>2005M7</v>
      </c>
      <c r="C692">
        <v>5</v>
      </c>
    </row>
    <row r="693" spans="1:3" x14ac:dyDescent="0.25">
      <c r="A693" s="1">
        <v>38565</v>
      </c>
      <c r="B693" s="1" t="str">
        <f t="shared" si="10"/>
        <v>2005M8</v>
      </c>
      <c r="C693">
        <v>4.9000000000000004</v>
      </c>
    </row>
    <row r="694" spans="1:3" x14ac:dyDescent="0.25">
      <c r="A694" s="1">
        <v>38596</v>
      </c>
      <c r="B694" s="1" t="str">
        <f t="shared" si="10"/>
        <v>2005M9</v>
      </c>
      <c r="C694">
        <v>5</v>
      </c>
    </row>
    <row r="695" spans="1:3" x14ac:dyDescent="0.25">
      <c r="A695" s="1">
        <v>38626</v>
      </c>
      <c r="B695" s="1" t="str">
        <f t="shared" si="10"/>
        <v>2005M10</v>
      </c>
      <c r="C695">
        <v>5</v>
      </c>
    </row>
    <row r="696" spans="1:3" x14ac:dyDescent="0.25">
      <c r="A696" s="1">
        <v>38657</v>
      </c>
      <c r="B696" s="1" t="str">
        <f t="shared" si="10"/>
        <v>2005M11</v>
      </c>
      <c r="C696">
        <v>5</v>
      </c>
    </row>
    <row r="697" spans="1:3" x14ac:dyDescent="0.25">
      <c r="A697" s="1">
        <v>38687</v>
      </c>
      <c r="B697" s="1" t="str">
        <f t="shared" si="10"/>
        <v>2005M12</v>
      </c>
      <c r="C697">
        <v>4.9000000000000004</v>
      </c>
    </row>
    <row r="698" spans="1:3" x14ac:dyDescent="0.25">
      <c r="A698" s="1">
        <v>38718</v>
      </c>
      <c r="B698" s="1" t="str">
        <f t="shared" si="10"/>
        <v>2006M1</v>
      </c>
      <c r="C698">
        <v>4.7</v>
      </c>
    </row>
    <row r="699" spans="1:3" x14ac:dyDescent="0.25">
      <c r="A699" s="1">
        <v>38749</v>
      </c>
      <c r="B699" s="1" t="str">
        <f t="shared" si="10"/>
        <v>2006M2</v>
      </c>
      <c r="C699">
        <v>4.8</v>
      </c>
    </row>
    <row r="700" spans="1:3" x14ac:dyDescent="0.25">
      <c r="A700" s="1">
        <v>38777</v>
      </c>
      <c r="B700" s="1" t="str">
        <f t="shared" si="10"/>
        <v>2006M3</v>
      </c>
      <c r="C700">
        <v>4.7</v>
      </c>
    </row>
    <row r="701" spans="1:3" x14ac:dyDescent="0.25">
      <c r="A701" s="1">
        <v>38808</v>
      </c>
      <c r="B701" s="1" t="str">
        <f t="shared" si="10"/>
        <v>2006M4</v>
      </c>
      <c r="C701">
        <v>4.7</v>
      </c>
    </row>
    <row r="702" spans="1:3" x14ac:dyDescent="0.25">
      <c r="A702" s="1">
        <v>38838</v>
      </c>
      <c r="B702" s="1" t="str">
        <f t="shared" si="10"/>
        <v>2006M5</v>
      </c>
      <c r="C702">
        <v>4.5999999999999996</v>
      </c>
    </row>
    <row r="703" spans="1:3" x14ac:dyDescent="0.25">
      <c r="A703" s="1">
        <v>38869</v>
      </c>
      <c r="B703" s="1" t="str">
        <f t="shared" si="10"/>
        <v>2006M6</v>
      </c>
      <c r="C703">
        <v>4.5999999999999996</v>
      </c>
    </row>
    <row r="704" spans="1:3" x14ac:dyDescent="0.25">
      <c r="A704" s="1">
        <v>38899</v>
      </c>
      <c r="B704" s="1" t="str">
        <f t="shared" si="10"/>
        <v>2006M7</v>
      </c>
      <c r="C704">
        <v>4.7</v>
      </c>
    </row>
    <row r="705" spans="1:3" x14ac:dyDescent="0.25">
      <c r="A705" s="1">
        <v>38930</v>
      </c>
      <c r="B705" s="1" t="str">
        <f t="shared" si="10"/>
        <v>2006M8</v>
      </c>
      <c r="C705">
        <v>4.7</v>
      </c>
    </row>
    <row r="706" spans="1:3" x14ac:dyDescent="0.25">
      <c r="A706" s="1">
        <v>38961</v>
      </c>
      <c r="B706" s="1" t="str">
        <f t="shared" si="10"/>
        <v>2006M9</v>
      </c>
      <c r="C706">
        <v>4.5</v>
      </c>
    </row>
    <row r="707" spans="1:3" x14ac:dyDescent="0.25">
      <c r="A707" s="1">
        <v>38991</v>
      </c>
      <c r="B707" s="1" t="str">
        <f t="shared" ref="B707:B770" si="11">YEAR(A707)&amp;"M"&amp;MONTH(A707)</f>
        <v>2006M10</v>
      </c>
      <c r="C707">
        <v>4.4000000000000004</v>
      </c>
    </row>
    <row r="708" spans="1:3" x14ac:dyDescent="0.25">
      <c r="A708" s="1">
        <v>39022</v>
      </c>
      <c r="B708" s="1" t="str">
        <f t="shared" si="11"/>
        <v>2006M11</v>
      </c>
      <c r="C708">
        <v>4.5</v>
      </c>
    </row>
    <row r="709" spans="1:3" x14ac:dyDescent="0.25">
      <c r="A709" s="1">
        <v>39052</v>
      </c>
      <c r="B709" s="1" t="str">
        <f t="shared" si="11"/>
        <v>2006M12</v>
      </c>
      <c r="C709">
        <v>4.4000000000000004</v>
      </c>
    </row>
    <row r="710" spans="1:3" x14ac:dyDescent="0.25">
      <c r="A710" s="1">
        <v>39083</v>
      </c>
      <c r="B710" s="1" t="str">
        <f t="shared" si="11"/>
        <v>2007M1</v>
      </c>
      <c r="C710">
        <v>4.5999999999999996</v>
      </c>
    </row>
    <row r="711" spans="1:3" x14ac:dyDescent="0.25">
      <c r="A711" s="1">
        <v>39114</v>
      </c>
      <c r="B711" s="1" t="str">
        <f t="shared" si="11"/>
        <v>2007M2</v>
      </c>
      <c r="C711">
        <v>4.5</v>
      </c>
    </row>
    <row r="712" spans="1:3" x14ac:dyDescent="0.25">
      <c r="A712" s="1">
        <v>39142</v>
      </c>
      <c r="B712" s="1" t="str">
        <f t="shared" si="11"/>
        <v>2007M3</v>
      </c>
      <c r="C712">
        <v>4.4000000000000004</v>
      </c>
    </row>
    <row r="713" spans="1:3" x14ac:dyDescent="0.25">
      <c r="A713" s="1">
        <v>39173</v>
      </c>
      <c r="B713" s="1" t="str">
        <f t="shared" si="11"/>
        <v>2007M4</v>
      </c>
      <c r="C713">
        <v>4.5</v>
      </c>
    </row>
    <row r="714" spans="1:3" x14ac:dyDescent="0.25">
      <c r="A714" s="1">
        <v>39203</v>
      </c>
      <c r="B714" s="1" t="str">
        <f t="shared" si="11"/>
        <v>2007M5</v>
      </c>
      <c r="C714">
        <v>4.4000000000000004</v>
      </c>
    </row>
    <row r="715" spans="1:3" x14ac:dyDescent="0.25">
      <c r="A715" s="1">
        <v>39234</v>
      </c>
      <c r="B715" s="1" t="str">
        <f t="shared" si="11"/>
        <v>2007M6</v>
      </c>
      <c r="C715">
        <v>4.5999999999999996</v>
      </c>
    </row>
    <row r="716" spans="1:3" x14ac:dyDescent="0.25">
      <c r="A716" s="1">
        <v>39264</v>
      </c>
      <c r="B716" s="1" t="str">
        <f t="shared" si="11"/>
        <v>2007M7</v>
      </c>
      <c r="C716">
        <v>4.7</v>
      </c>
    </row>
    <row r="717" spans="1:3" x14ac:dyDescent="0.25">
      <c r="A717" s="1">
        <v>39295</v>
      </c>
      <c r="B717" s="1" t="str">
        <f t="shared" si="11"/>
        <v>2007M8</v>
      </c>
      <c r="C717">
        <v>4.5999999999999996</v>
      </c>
    </row>
    <row r="718" spans="1:3" x14ac:dyDescent="0.25">
      <c r="A718" s="1">
        <v>39326</v>
      </c>
      <c r="B718" s="1" t="str">
        <f t="shared" si="11"/>
        <v>2007M9</v>
      </c>
      <c r="C718">
        <v>4.7</v>
      </c>
    </row>
    <row r="719" spans="1:3" x14ac:dyDescent="0.25">
      <c r="A719" s="1">
        <v>39356</v>
      </c>
      <c r="B719" s="1" t="str">
        <f t="shared" si="11"/>
        <v>2007M10</v>
      </c>
      <c r="C719">
        <v>4.7</v>
      </c>
    </row>
    <row r="720" spans="1:3" x14ac:dyDescent="0.25">
      <c r="A720" s="1">
        <v>39387</v>
      </c>
      <c r="B720" s="1" t="str">
        <f t="shared" si="11"/>
        <v>2007M11</v>
      </c>
      <c r="C720">
        <v>4.7</v>
      </c>
    </row>
    <row r="721" spans="1:3" x14ac:dyDescent="0.25">
      <c r="A721" s="1">
        <v>39417</v>
      </c>
      <c r="B721" s="1" t="str">
        <f t="shared" si="11"/>
        <v>2007M12</v>
      </c>
      <c r="C721">
        <v>5</v>
      </c>
    </row>
    <row r="722" spans="1:3" x14ac:dyDescent="0.25">
      <c r="A722" s="1">
        <v>39448</v>
      </c>
      <c r="B722" s="1" t="str">
        <f t="shared" si="11"/>
        <v>2008M1</v>
      </c>
      <c r="C722">
        <v>5</v>
      </c>
    </row>
    <row r="723" spans="1:3" x14ac:dyDescent="0.25">
      <c r="A723" s="1">
        <v>39479</v>
      </c>
      <c r="B723" s="1" t="str">
        <f t="shared" si="11"/>
        <v>2008M2</v>
      </c>
      <c r="C723">
        <v>4.9000000000000004</v>
      </c>
    </row>
    <row r="724" spans="1:3" x14ac:dyDescent="0.25">
      <c r="A724" s="1">
        <v>39508</v>
      </c>
      <c r="B724" s="1" t="str">
        <f t="shared" si="11"/>
        <v>2008M3</v>
      </c>
      <c r="C724">
        <v>5.0999999999999996</v>
      </c>
    </row>
    <row r="725" spans="1:3" x14ac:dyDescent="0.25">
      <c r="A725" s="1">
        <v>39539</v>
      </c>
      <c r="B725" s="1" t="str">
        <f t="shared" si="11"/>
        <v>2008M4</v>
      </c>
      <c r="C725">
        <v>5</v>
      </c>
    </row>
    <row r="726" spans="1:3" x14ac:dyDescent="0.25">
      <c r="A726" s="1">
        <v>39569</v>
      </c>
      <c r="B726" s="1" t="str">
        <f t="shared" si="11"/>
        <v>2008M5</v>
      </c>
      <c r="C726">
        <v>5.4</v>
      </c>
    </row>
    <row r="727" spans="1:3" x14ac:dyDescent="0.25">
      <c r="A727" s="1">
        <v>39600</v>
      </c>
      <c r="B727" s="1" t="str">
        <f t="shared" si="11"/>
        <v>2008M6</v>
      </c>
      <c r="C727">
        <v>5.6</v>
      </c>
    </row>
    <row r="728" spans="1:3" x14ac:dyDescent="0.25">
      <c r="A728" s="1">
        <v>39630</v>
      </c>
      <c r="B728" s="1" t="str">
        <f t="shared" si="11"/>
        <v>2008M7</v>
      </c>
      <c r="C728">
        <v>5.8</v>
      </c>
    </row>
    <row r="729" spans="1:3" x14ac:dyDescent="0.25">
      <c r="A729" s="1">
        <v>39661</v>
      </c>
      <c r="B729" s="1" t="str">
        <f t="shared" si="11"/>
        <v>2008M8</v>
      </c>
      <c r="C729">
        <v>6.1</v>
      </c>
    </row>
    <row r="730" spans="1:3" x14ac:dyDescent="0.25">
      <c r="A730" s="1">
        <v>39692</v>
      </c>
      <c r="B730" s="1" t="str">
        <f t="shared" si="11"/>
        <v>2008M9</v>
      </c>
      <c r="C730">
        <v>6.1</v>
      </c>
    </row>
    <row r="731" spans="1:3" x14ac:dyDescent="0.25">
      <c r="A731" s="1">
        <v>39722</v>
      </c>
      <c r="B731" s="1" t="str">
        <f t="shared" si="11"/>
        <v>2008M10</v>
      </c>
      <c r="C731">
        <v>6.5</v>
      </c>
    </row>
    <row r="732" spans="1:3" x14ac:dyDescent="0.25">
      <c r="A732" s="1">
        <v>39753</v>
      </c>
      <c r="B732" s="1" t="str">
        <f t="shared" si="11"/>
        <v>2008M11</v>
      </c>
      <c r="C732">
        <v>6.8</v>
      </c>
    </row>
    <row r="733" spans="1:3" x14ac:dyDescent="0.25">
      <c r="A733" s="1">
        <v>39783</v>
      </c>
      <c r="B733" s="1" t="str">
        <f t="shared" si="11"/>
        <v>2008M12</v>
      </c>
      <c r="C733">
        <v>7.3</v>
      </c>
    </row>
    <row r="734" spans="1:3" x14ac:dyDescent="0.25">
      <c r="A734" s="1">
        <v>39814</v>
      </c>
      <c r="B734" s="1" t="str">
        <f t="shared" si="11"/>
        <v>2009M1</v>
      </c>
      <c r="C734">
        <v>7.8</v>
      </c>
    </row>
    <row r="735" spans="1:3" x14ac:dyDescent="0.25">
      <c r="A735" s="1">
        <v>39845</v>
      </c>
      <c r="B735" s="1" t="str">
        <f t="shared" si="11"/>
        <v>2009M2</v>
      </c>
      <c r="C735">
        <v>8.3000000000000007</v>
      </c>
    </row>
    <row r="736" spans="1:3" x14ac:dyDescent="0.25">
      <c r="A736" s="1">
        <v>39873</v>
      </c>
      <c r="B736" s="1" t="str">
        <f t="shared" si="11"/>
        <v>2009M3</v>
      </c>
      <c r="C736">
        <v>8.6999999999999993</v>
      </c>
    </row>
    <row r="737" spans="1:3" x14ac:dyDescent="0.25">
      <c r="A737" s="1">
        <v>39904</v>
      </c>
      <c r="B737" s="1" t="str">
        <f t="shared" si="11"/>
        <v>2009M4</v>
      </c>
      <c r="C737">
        <v>9</v>
      </c>
    </row>
    <row r="738" spans="1:3" x14ac:dyDescent="0.25">
      <c r="A738" s="1">
        <v>39934</v>
      </c>
      <c r="B738" s="1" t="str">
        <f t="shared" si="11"/>
        <v>2009M5</v>
      </c>
      <c r="C738">
        <v>9.4</v>
      </c>
    </row>
    <row r="739" spans="1:3" x14ac:dyDescent="0.25">
      <c r="A739" s="1">
        <v>39965</v>
      </c>
      <c r="B739" s="1" t="str">
        <f t="shared" si="11"/>
        <v>2009M6</v>
      </c>
      <c r="C739">
        <v>9.5</v>
      </c>
    </row>
    <row r="740" spans="1:3" x14ac:dyDescent="0.25">
      <c r="A740" s="1">
        <v>39995</v>
      </c>
      <c r="B740" s="1" t="str">
        <f t="shared" si="11"/>
        <v>2009M7</v>
      </c>
      <c r="C740">
        <v>9.5</v>
      </c>
    </row>
    <row r="741" spans="1:3" x14ac:dyDescent="0.25">
      <c r="A741" s="1">
        <v>40026</v>
      </c>
      <c r="B741" s="1" t="str">
        <f t="shared" si="11"/>
        <v>2009M8</v>
      </c>
      <c r="C741">
        <v>9.6</v>
      </c>
    </row>
    <row r="742" spans="1:3" x14ac:dyDescent="0.25">
      <c r="A742" s="1">
        <v>40057</v>
      </c>
      <c r="B742" s="1" t="str">
        <f t="shared" si="11"/>
        <v>2009M9</v>
      </c>
      <c r="C742">
        <v>9.8000000000000007</v>
      </c>
    </row>
    <row r="743" spans="1:3" x14ac:dyDescent="0.25">
      <c r="A743" s="1">
        <v>40087</v>
      </c>
      <c r="B743" s="1" t="str">
        <f t="shared" si="11"/>
        <v>2009M10</v>
      </c>
      <c r="C743">
        <v>10</v>
      </c>
    </row>
    <row r="744" spans="1:3" x14ac:dyDescent="0.25">
      <c r="A744" s="1">
        <v>40118</v>
      </c>
      <c r="B744" s="1" t="str">
        <f t="shared" si="11"/>
        <v>2009M11</v>
      </c>
      <c r="C744">
        <v>9.9</v>
      </c>
    </row>
    <row r="745" spans="1:3" x14ac:dyDescent="0.25">
      <c r="A745" s="1">
        <v>40148</v>
      </c>
      <c r="B745" s="1" t="str">
        <f t="shared" si="11"/>
        <v>2009M12</v>
      </c>
      <c r="C745">
        <v>9.9</v>
      </c>
    </row>
    <row r="746" spans="1:3" x14ac:dyDescent="0.25">
      <c r="A746" s="1">
        <v>40179</v>
      </c>
      <c r="B746" s="1" t="str">
        <f t="shared" si="11"/>
        <v>2010M1</v>
      </c>
      <c r="C746">
        <v>9.8000000000000007</v>
      </c>
    </row>
    <row r="747" spans="1:3" x14ac:dyDescent="0.25">
      <c r="A747" s="1">
        <v>40210</v>
      </c>
      <c r="B747" s="1" t="str">
        <f t="shared" si="11"/>
        <v>2010M2</v>
      </c>
      <c r="C747">
        <v>9.8000000000000007</v>
      </c>
    </row>
    <row r="748" spans="1:3" x14ac:dyDescent="0.25">
      <c r="A748" s="1">
        <v>40238</v>
      </c>
      <c r="B748" s="1" t="str">
        <f t="shared" si="11"/>
        <v>2010M3</v>
      </c>
      <c r="C748">
        <v>9.9</v>
      </c>
    </row>
    <row r="749" spans="1:3" x14ac:dyDescent="0.25">
      <c r="A749" s="1">
        <v>40269</v>
      </c>
      <c r="B749" s="1" t="str">
        <f t="shared" si="11"/>
        <v>2010M4</v>
      </c>
      <c r="C749">
        <v>9.9</v>
      </c>
    </row>
    <row r="750" spans="1:3" x14ac:dyDescent="0.25">
      <c r="A750" s="1">
        <v>40299</v>
      </c>
      <c r="B750" s="1" t="str">
        <f t="shared" si="11"/>
        <v>2010M5</v>
      </c>
      <c r="C750">
        <v>9.6</v>
      </c>
    </row>
    <row r="751" spans="1:3" x14ac:dyDescent="0.25">
      <c r="A751" s="1">
        <v>40330</v>
      </c>
      <c r="B751" s="1" t="str">
        <f t="shared" si="11"/>
        <v>2010M6</v>
      </c>
      <c r="C751">
        <v>9.4</v>
      </c>
    </row>
    <row r="752" spans="1:3" x14ac:dyDescent="0.25">
      <c r="A752" s="1">
        <v>40360</v>
      </c>
      <c r="B752" s="1" t="str">
        <f t="shared" si="11"/>
        <v>2010M7</v>
      </c>
      <c r="C752">
        <v>9.4</v>
      </c>
    </row>
    <row r="753" spans="1:3" x14ac:dyDescent="0.25">
      <c r="A753" s="1">
        <v>40391</v>
      </c>
      <c r="B753" s="1" t="str">
        <f t="shared" si="11"/>
        <v>2010M8</v>
      </c>
      <c r="C753">
        <v>9.5</v>
      </c>
    </row>
    <row r="754" spans="1:3" x14ac:dyDescent="0.25">
      <c r="A754" s="1">
        <v>40422</v>
      </c>
      <c r="B754" s="1" t="str">
        <f t="shared" si="11"/>
        <v>2010M9</v>
      </c>
      <c r="C754">
        <v>9.5</v>
      </c>
    </row>
    <row r="755" spans="1:3" x14ac:dyDescent="0.25">
      <c r="A755" s="1">
        <v>40452</v>
      </c>
      <c r="B755" s="1" t="str">
        <f t="shared" si="11"/>
        <v>2010M10</v>
      </c>
      <c r="C755">
        <v>9.4</v>
      </c>
    </row>
    <row r="756" spans="1:3" x14ac:dyDescent="0.25">
      <c r="A756" s="1">
        <v>40483</v>
      </c>
      <c r="B756" s="1" t="str">
        <f t="shared" si="11"/>
        <v>2010M11</v>
      </c>
      <c r="C756">
        <v>9.8000000000000007</v>
      </c>
    </row>
    <row r="757" spans="1:3" x14ac:dyDescent="0.25">
      <c r="A757" s="1">
        <v>40513</v>
      </c>
      <c r="B757" s="1" t="str">
        <f t="shared" si="11"/>
        <v>2010M12</v>
      </c>
      <c r="C757">
        <v>9.3000000000000007</v>
      </c>
    </row>
    <row r="758" spans="1:3" x14ac:dyDescent="0.25">
      <c r="A758" s="1">
        <v>40544</v>
      </c>
      <c r="B758" s="1" t="str">
        <f t="shared" si="11"/>
        <v>2011M1</v>
      </c>
      <c r="C758">
        <v>9.1</v>
      </c>
    </row>
    <row r="759" spans="1:3" x14ac:dyDescent="0.25">
      <c r="A759" s="1">
        <v>40575</v>
      </c>
      <c r="B759" s="1" t="str">
        <f t="shared" si="11"/>
        <v>2011M2</v>
      </c>
      <c r="C759">
        <v>9</v>
      </c>
    </row>
    <row r="760" spans="1:3" x14ac:dyDescent="0.25">
      <c r="A760" s="1">
        <v>40603</v>
      </c>
      <c r="B760" s="1" t="str">
        <f t="shared" si="11"/>
        <v>2011M3</v>
      </c>
      <c r="C760">
        <v>9</v>
      </c>
    </row>
    <row r="761" spans="1:3" x14ac:dyDescent="0.25">
      <c r="A761" s="1">
        <v>40634</v>
      </c>
      <c r="B761" s="1" t="str">
        <f t="shared" si="11"/>
        <v>2011M4</v>
      </c>
      <c r="C761">
        <v>9.1</v>
      </c>
    </row>
    <row r="762" spans="1:3" x14ac:dyDescent="0.25">
      <c r="A762" s="1">
        <v>40664</v>
      </c>
      <c r="B762" s="1" t="str">
        <f t="shared" si="11"/>
        <v>2011M5</v>
      </c>
      <c r="C762">
        <v>9</v>
      </c>
    </row>
    <row r="763" spans="1:3" x14ac:dyDescent="0.25">
      <c r="A763" s="1">
        <v>40695</v>
      </c>
      <c r="B763" s="1" t="str">
        <f t="shared" si="11"/>
        <v>2011M6</v>
      </c>
      <c r="C763">
        <v>9.1</v>
      </c>
    </row>
    <row r="764" spans="1:3" x14ac:dyDescent="0.25">
      <c r="A764" s="1">
        <v>40725</v>
      </c>
      <c r="B764" s="1" t="str">
        <f t="shared" si="11"/>
        <v>2011M7</v>
      </c>
      <c r="C764">
        <v>9</v>
      </c>
    </row>
    <row r="765" spans="1:3" x14ac:dyDescent="0.25">
      <c r="A765" s="1">
        <v>40756</v>
      </c>
      <c r="B765" s="1" t="str">
        <f t="shared" si="11"/>
        <v>2011M8</v>
      </c>
      <c r="C765">
        <v>9</v>
      </c>
    </row>
    <row r="766" spans="1:3" x14ac:dyDescent="0.25">
      <c r="A766" s="1">
        <v>40787</v>
      </c>
      <c r="B766" s="1" t="str">
        <f t="shared" si="11"/>
        <v>2011M9</v>
      </c>
      <c r="C766">
        <v>9</v>
      </c>
    </row>
    <row r="767" spans="1:3" x14ac:dyDescent="0.25">
      <c r="A767" s="1">
        <v>40817</v>
      </c>
      <c r="B767" s="1" t="str">
        <f t="shared" si="11"/>
        <v>2011M10</v>
      </c>
      <c r="C767">
        <v>8.8000000000000007</v>
      </c>
    </row>
    <row r="768" spans="1:3" x14ac:dyDescent="0.25">
      <c r="A768" s="1">
        <v>40848</v>
      </c>
      <c r="B768" s="1" t="str">
        <f t="shared" si="11"/>
        <v>2011M11</v>
      </c>
      <c r="C768">
        <v>8.6</v>
      </c>
    </row>
    <row r="769" spans="1:3" x14ac:dyDescent="0.25">
      <c r="A769" s="1">
        <v>40878</v>
      </c>
      <c r="B769" s="1" t="str">
        <f t="shared" si="11"/>
        <v>2011M12</v>
      </c>
      <c r="C769">
        <v>8.5</v>
      </c>
    </row>
    <row r="770" spans="1:3" x14ac:dyDescent="0.25">
      <c r="A770" s="1">
        <v>40909</v>
      </c>
      <c r="B770" s="1" t="str">
        <f t="shared" si="11"/>
        <v>2012M1</v>
      </c>
      <c r="C770">
        <v>8.3000000000000007</v>
      </c>
    </row>
    <row r="771" spans="1:3" x14ac:dyDescent="0.25">
      <c r="A771" s="1">
        <v>40940</v>
      </c>
      <c r="B771" s="1" t="str">
        <f t="shared" ref="B771:B834" si="12">YEAR(A771)&amp;"M"&amp;MONTH(A771)</f>
        <v>2012M2</v>
      </c>
      <c r="C771">
        <v>8.3000000000000007</v>
      </c>
    </row>
    <row r="772" spans="1:3" x14ac:dyDescent="0.25">
      <c r="A772" s="1">
        <v>40969</v>
      </c>
      <c r="B772" s="1" t="str">
        <f t="shared" si="12"/>
        <v>2012M3</v>
      </c>
      <c r="C772">
        <v>8.1999999999999993</v>
      </c>
    </row>
    <row r="773" spans="1:3" x14ac:dyDescent="0.25">
      <c r="A773" s="1">
        <v>41000</v>
      </c>
      <c r="B773" s="1" t="str">
        <f t="shared" si="12"/>
        <v>2012M4</v>
      </c>
      <c r="C773">
        <v>8.1999999999999993</v>
      </c>
    </row>
    <row r="774" spans="1:3" x14ac:dyDescent="0.25">
      <c r="A774" s="1">
        <v>41030</v>
      </c>
      <c r="B774" s="1" t="str">
        <f t="shared" si="12"/>
        <v>2012M5</v>
      </c>
      <c r="C774">
        <v>8.1999999999999993</v>
      </c>
    </row>
    <row r="775" spans="1:3" x14ac:dyDescent="0.25">
      <c r="A775" s="1">
        <v>41061</v>
      </c>
      <c r="B775" s="1" t="str">
        <f t="shared" si="12"/>
        <v>2012M6</v>
      </c>
      <c r="C775">
        <v>8.1999999999999993</v>
      </c>
    </row>
    <row r="776" spans="1:3" x14ac:dyDescent="0.25">
      <c r="A776" s="1">
        <v>41091</v>
      </c>
      <c r="B776" s="1" t="str">
        <f t="shared" si="12"/>
        <v>2012M7</v>
      </c>
      <c r="C776">
        <v>8.1999999999999993</v>
      </c>
    </row>
    <row r="777" spans="1:3" x14ac:dyDescent="0.25">
      <c r="A777" s="1">
        <v>41122</v>
      </c>
      <c r="B777" s="1" t="str">
        <f t="shared" si="12"/>
        <v>2012M8</v>
      </c>
      <c r="C777">
        <v>8.1</v>
      </c>
    </row>
    <row r="778" spans="1:3" x14ac:dyDescent="0.25">
      <c r="A778" s="1">
        <v>41153</v>
      </c>
      <c r="B778" s="1" t="str">
        <f t="shared" si="12"/>
        <v>2012M9</v>
      </c>
      <c r="C778">
        <v>7.8</v>
      </c>
    </row>
    <row r="779" spans="1:3" x14ac:dyDescent="0.25">
      <c r="A779" s="1">
        <v>41183</v>
      </c>
      <c r="B779" s="1" t="str">
        <f t="shared" si="12"/>
        <v>2012M10</v>
      </c>
      <c r="C779">
        <v>7.8</v>
      </c>
    </row>
    <row r="780" spans="1:3" x14ac:dyDescent="0.25">
      <c r="A780" s="1">
        <v>41214</v>
      </c>
      <c r="B780" s="1" t="str">
        <f t="shared" si="12"/>
        <v>2012M11</v>
      </c>
      <c r="C780">
        <v>7.7</v>
      </c>
    </row>
    <row r="781" spans="1:3" x14ac:dyDescent="0.25">
      <c r="A781" s="1">
        <v>41244</v>
      </c>
      <c r="B781" s="1" t="str">
        <f t="shared" si="12"/>
        <v>2012M12</v>
      </c>
      <c r="C781">
        <v>7.9</v>
      </c>
    </row>
    <row r="782" spans="1:3" x14ac:dyDescent="0.25">
      <c r="A782" s="1">
        <v>41275</v>
      </c>
      <c r="B782" s="1" t="str">
        <f t="shared" si="12"/>
        <v>2013M1</v>
      </c>
      <c r="C782">
        <v>8</v>
      </c>
    </row>
    <row r="783" spans="1:3" x14ac:dyDescent="0.25">
      <c r="A783" s="1">
        <v>41306</v>
      </c>
      <c r="B783" s="1" t="str">
        <f t="shared" si="12"/>
        <v>2013M2</v>
      </c>
      <c r="C783">
        <v>7.7</v>
      </c>
    </row>
    <row r="784" spans="1:3" x14ac:dyDescent="0.25">
      <c r="A784" s="1">
        <v>41334</v>
      </c>
      <c r="B784" s="1" t="str">
        <f t="shared" si="12"/>
        <v>2013M3</v>
      </c>
      <c r="C784">
        <v>7.5</v>
      </c>
    </row>
    <row r="785" spans="1:3" x14ac:dyDescent="0.25">
      <c r="A785" s="1">
        <v>41365</v>
      </c>
      <c r="B785" s="1" t="str">
        <f t="shared" si="12"/>
        <v>2013M4</v>
      </c>
      <c r="C785">
        <v>7.6</v>
      </c>
    </row>
    <row r="786" spans="1:3" x14ac:dyDescent="0.25">
      <c r="A786" s="1">
        <v>41395</v>
      </c>
      <c r="B786" s="1" t="str">
        <f t="shared" si="12"/>
        <v>2013M5</v>
      </c>
      <c r="C786">
        <v>7.5</v>
      </c>
    </row>
    <row r="787" spans="1:3" x14ac:dyDescent="0.25">
      <c r="A787" s="1">
        <v>41426</v>
      </c>
      <c r="B787" s="1" t="str">
        <f t="shared" si="12"/>
        <v>2013M6</v>
      </c>
      <c r="C787">
        <v>7.5</v>
      </c>
    </row>
    <row r="788" spans="1:3" x14ac:dyDescent="0.25">
      <c r="A788" s="1">
        <v>41456</v>
      </c>
      <c r="B788" s="1" t="str">
        <f t="shared" si="12"/>
        <v>2013M7</v>
      </c>
      <c r="C788">
        <v>7.3</v>
      </c>
    </row>
    <row r="789" spans="1:3" x14ac:dyDescent="0.25">
      <c r="A789" s="1">
        <v>41487</v>
      </c>
      <c r="B789" s="1" t="str">
        <f t="shared" si="12"/>
        <v>2013M8</v>
      </c>
      <c r="C789">
        <v>7.2</v>
      </c>
    </row>
    <row r="790" spans="1:3" x14ac:dyDescent="0.25">
      <c r="A790" s="1">
        <v>41518</v>
      </c>
      <c r="B790" s="1" t="str">
        <f t="shared" si="12"/>
        <v>2013M9</v>
      </c>
      <c r="C790">
        <v>7.2</v>
      </c>
    </row>
    <row r="791" spans="1:3" x14ac:dyDescent="0.25">
      <c r="A791" s="1">
        <v>41548</v>
      </c>
      <c r="B791" s="1" t="str">
        <f t="shared" si="12"/>
        <v>2013M10</v>
      </c>
      <c r="C791">
        <v>7.2</v>
      </c>
    </row>
    <row r="792" spans="1:3" x14ac:dyDescent="0.25">
      <c r="A792" s="1">
        <v>41579</v>
      </c>
      <c r="B792" s="1" t="str">
        <f t="shared" si="12"/>
        <v>2013M11</v>
      </c>
      <c r="C792">
        <v>6.9</v>
      </c>
    </row>
    <row r="793" spans="1:3" x14ac:dyDescent="0.25">
      <c r="A793" s="1">
        <v>41609</v>
      </c>
      <c r="B793" s="1" t="str">
        <f t="shared" si="12"/>
        <v>2013M12</v>
      </c>
      <c r="C793">
        <v>6.7</v>
      </c>
    </row>
    <row r="794" spans="1:3" x14ac:dyDescent="0.25">
      <c r="A794" s="1">
        <v>41640</v>
      </c>
      <c r="B794" s="1" t="str">
        <f t="shared" si="12"/>
        <v>2014M1</v>
      </c>
      <c r="C794">
        <v>6.6</v>
      </c>
    </row>
    <row r="795" spans="1:3" x14ac:dyDescent="0.25">
      <c r="A795" s="1">
        <v>41671</v>
      </c>
      <c r="B795" s="1" t="str">
        <f t="shared" si="12"/>
        <v>2014M2</v>
      </c>
      <c r="C795">
        <v>6.7</v>
      </c>
    </row>
    <row r="796" spans="1:3" x14ac:dyDescent="0.25">
      <c r="A796" s="1">
        <v>41699</v>
      </c>
      <c r="B796" s="1" t="str">
        <f t="shared" si="12"/>
        <v>2014M3</v>
      </c>
      <c r="C796">
        <v>6.7</v>
      </c>
    </row>
    <row r="797" spans="1:3" x14ac:dyDescent="0.25">
      <c r="A797" s="1">
        <v>41730</v>
      </c>
      <c r="B797" s="1" t="str">
        <f t="shared" si="12"/>
        <v>2014M4</v>
      </c>
      <c r="C797">
        <v>6.2</v>
      </c>
    </row>
    <row r="798" spans="1:3" x14ac:dyDescent="0.25">
      <c r="A798" s="1">
        <v>41760</v>
      </c>
      <c r="B798" s="1" t="str">
        <f t="shared" si="12"/>
        <v>2014M5</v>
      </c>
      <c r="C798">
        <v>6.3</v>
      </c>
    </row>
    <row r="799" spans="1:3" x14ac:dyDescent="0.25">
      <c r="A799" s="1">
        <v>41791</v>
      </c>
      <c r="B799" s="1" t="str">
        <f t="shared" si="12"/>
        <v>2014M6</v>
      </c>
      <c r="C799">
        <v>6.1</v>
      </c>
    </row>
    <row r="800" spans="1:3" x14ac:dyDescent="0.25">
      <c r="A800" s="1">
        <v>41821</v>
      </c>
      <c r="B800" s="1" t="str">
        <f t="shared" si="12"/>
        <v>2014M7</v>
      </c>
      <c r="C800">
        <v>6.2</v>
      </c>
    </row>
    <row r="801" spans="1:3" x14ac:dyDescent="0.25">
      <c r="A801" s="1">
        <v>41852</v>
      </c>
      <c r="B801" s="1" t="str">
        <f t="shared" si="12"/>
        <v>2014M8</v>
      </c>
      <c r="C801">
        <v>6.1</v>
      </c>
    </row>
    <row r="802" spans="1:3" x14ac:dyDescent="0.25">
      <c r="A802" s="1">
        <v>41883</v>
      </c>
      <c r="B802" s="1" t="str">
        <f t="shared" si="12"/>
        <v>2014M9</v>
      </c>
      <c r="C802">
        <v>5.9</v>
      </c>
    </row>
    <row r="803" spans="1:3" x14ac:dyDescent="0.25">
      <c r="A803" s="1">
        <v>41913</v>
      </c>
      <c r="B803" s="1" t="str">
        <f t="shared" si="12"/>
        <v>2014M10</v>
      </c>
      <c r="C803">
        <v>5.7</v>
      </c>
    </row>
    <row r="804" spans="1:3" x14ac:dyDescent="0.25">
      <c r="A804" s="1">
        <v>41944</v>
      </c>
      <c r="B804" s="1" t="str">
        <f t="shared" si="12"/>
        <v>2014M11</v>
      </c>
      <c r="C804">
        <v>5.8</v>
      </c>
    </row>
    <row r="805" spans="1:3" x14ac:dyDescent="0.25">
      <c r="A805" s="1">
        <v>41974</v>
      </c>
      <c r="B805" s="1" t="str">
        <f t="shared" si="12"/>
        <v>2014M12</v>
      </c>
      <c r="C805">
        <v>5.6</v>
      </c>
    </row>
    <row r="806" spans="1:3" x14ac:dyDescent="0.25">
      <c r="A806" s="1">
        <v>42005</v>
      </c>
      <c r="B806" s="1" t="str">
        <f t="shared" si="12"/>
        <v>2015M1</v>
      </c>
      <c r="C806">
        <v>5.7</v>
      </c>
    </row>
    <row r="807" spans="1:3" x14ac:dyDescent="0.25">
      <c r="A807" s="1">
        <v>42036</v>
      </c>
      <c r="B807" s="1" t="str">
        <f t="shared" si="12"/>
        <v>2015M2</v>
      </c>
      <c r="C807">
        <v>5.5</v>
      </c>
    </row>
    <row r="808" spans="1:3" x14ac:dyDescent="0.25">
      <c r="A808" s="1">
        <v>42064</v>
      </c>
      <c r="B808" s="1" t="str">
        <f t="shared" si="12"/>
        <v>2015M3</v>
      </c>
      <c r="C808">
        <v>5.4</v>
      </c>
    </row>
    <row r="809" spans="1:3" x14ac:dyDescent="0.25">
      <c r="A809" s="1">
        <v>42095</v>
      </c>
      <c r="B809" s="1" t="str">
        <f t="shared" si="12"/>
        <v>2015M4</v>
      </c>
      <c r="C809">
        <v>5.4</v>
      </c>
    </row>
    <row r="810" spans="1:3" x14ac:dyDescent="0.25">
      <c r="A810" s="1">
        <v>42125</v>
      </c>
      <c r="B810" s="1" t="str">
        <f t="shared" si="12"/>
        <v>2015M5</v>
      </c>
      <c r="C810">
        <v>5.6</v>
      </c>
    </row>
    <row r="811" spans="1:3" x14ac:dyDescent="0.25">
      <c r="A811" s="1">
        <v>42156</v>
      </c>
      <c r="B811" s="1" t="str">
        <f t="shared" si="12"/>
        <v>2015M6</v>
      </c>
      <c r="C811">
        <v>5.3</v>
      </c>
    </row>
    <row r="812" spans="1:3" x14ac:dyDescent="0.25">
      <c r="A812" s="1">
        <v>42186</v>
      </c>
      <c r="B812" s="1" t="str">
        <f t="shared" si="12"/>
        <v>2015M7</v>
      </c>
      <c r="C812">
        <v>5.2</v>
      </c>
    </row>
    <row r="813" spans="1:3" x14ac:dyDescent="0.25">
      <c r="A813" s="1">
        <v>42217</v>
      </c>
      <c r="B813" s="1" t="str">
        <f t="shared" si="12"/>
        <v>2015M8</v>
      </c>
      <c r="C813">
        <v>5.0999999999999996</v>
      </c>
    </row>
    <row r="814" spans="1:3" x14ac:dyDescent="0.25">
      <c r="A814" s="1">
        <v>42248</v>
      </c>
      <c r="B814" s="1" t="str">
        <f t="shared" si="12"/>
        <v>2015M9</v>
      </c>
      <c r="C814">
        <v>5</v>
      </c>
    </row>
    <row r="815" spans="1:3" x14ac:dyDescent="0.25">
      <c r="A815" s="1">
        <v>42278</v>
      </c>
      <c r="B815" s="1" t="str">
        <f t="shared" si="12"/>
        <v>2015M10</v>
      </c>
      <c r="C815">
        <v>5</v>
      </c>
    </row>
    <row r="816" spans="1:3" x14ac:dyDescent="0.25">
      <c r="A816" s="1">
        <v>42309</v>
      </c>
      <c r="B816" s="1" t="str">
        <f t="shared" si="12"/>
        <v>2015M11</v>
      </c>
      <c r="C816">
        <v>5.0999999999999996</v>
      </c>
    </row>
    <row r="817" spans="1:3" x14ac:dyDescent="0.25">
      <c r="A817" s="1">
        <v>42339</v>
      </c>
      <c r="B817" s="1" t="str">
        <f t="shared" si="12"/>
        <v>2015M12</v>
      </c>
      <c r="C817">
        <v>5</v>
      </c>
    </row>
    <row r="818" spans="1:3" x14ac:dyDescent="0.25">
      <c r="A818" s="1">
        <v>42370</v>
      </c>
      <c r="B818" s="1" t="str">
        <f t="shared" si="12"/>
        <v>2016M1</v>
      </c>
      <c r="C818">
        <v>4.8</v>
      </c>
    </row>
    <row r="819" spans="1:3" x14ac:dyDescent="0.25">
      <c r="A819" s="1">
        <v>42401</v>
      </c>
      <c r="B819" s="1" t="str">
        <f t="shared" si="12"/>
        <v>2016M2</v>
      </c>
      <c r="C819">
        <v>4.9000000000000004</v>
      </c>
    </row>
    <row r="820" spans="1:3" x14ac:dyDescent="0.25">
      <c r="A820" s="1">
        <v>42430</v>
      </c>
      <c r="B820" s="1" t="str">
        <f t="shared" si="12"/>
        <v>2016M3</v>
      </c>
      <c r="C820">
        <v>5</v>
      </c>
    </row>
    <row r="821" spans="1:3" x14ac:dyDescent="0.25">
      <c r="A821" s="1">
        <v>42461</v>
      </c>
      <c r="B821" s="1" t="str">
        <f t="shared" si="12"/>
        <v>2016M4</v>
      </c>
      <c r="C821">
        <v>5.0999999999999996</v>
      </c>
    </row>
    <row r="822" spans="1:3" x14ac:dyDescent="0.25">
      <c r="A822" s="1">
        <v>42491</v>
      </c>
      <c r="B822" s="1" t="str">
        <f t="shared" si="12"/>
        <v>2016M5</v>
      </c>
      <c r="C822">
        <v>4.8</v>
      </c>
    </row>
    <row r="823" spans="1:3" x14ac:dyDescent="0.25">
      <c r="A823" s="1">
        <v>42522</v>
      </c>
      <c r="B823" s="1" t="str">
        <f t="shared" si="12"/>
        <v>2016M6</v>
      </c>
      <c r="C823">
        <v>4.9000000000000004</v>
      </c>
    </row>
    <row r="824" spans="1:3" x14ac:dyDescent="0.25">
      <c r="A824" s="1">
        <v>42552</v>
      </c>
      <c r="B824" s="1" t="str">
        <f t="shared" si="12"/>
        <v>2016M7</v>
      </c>
      <c r="C824">
        <v>4.8</v>
      </c>
    </row>
    <row r="825" spans="1:3" x14ac:dyDescent="0.25">
      <c r="A825" s="1">
        <v>42583</v>
      </c>
      <c r="B825" s="1" t="str">
        <f t="shared" si="12"/>
        <v>2016M8</v>
      </c>
      <c r="C825">
        <v>4.9000000000000004</v>
      </c>
    </row>
    <row r="826" spans="1:3" x14ac:dyDescent="0.25">
      <c r="A826" s="1">
        <v>42614</v>
      </c>
      <c r="B826" s="1" t="str">
        <f t="shared" si="12"/>
        <v>2016M9</v>
      </c>
      <c r="C826">
        <v>5</v>
      </c>
    </row>
    <row r="827" spans="1:3" x14ac:dyDescent="0.25">
      <c r="A827" s="1">
        <v>42644</v>
      </c>
      <c r="B827" s="1" t="str">
        <f t="shared" si="12"/>
        <v>2016M10</v>
      </c>
      <c r="C827">
        <v>4.9000000000000004</v>
      </c>
    </row>
    <row r="828" spans="1:3" x14ac:dyDescent="0.25">
      <c r="A828" s="1">
        <v>42675</v>
      </c>
      <c r="B828" s="1" t="str">
        <f t="shared" si="12"/>
        <v>2016M11</v>
      </c>
      <c r="C828">
        <v>4.7</v>
      </c>
    </row>
    <row r="829" spans="1:3" x14ac:dyDescent="0.25">
      <c r="A829" s="1">
        <v>42705</v>
      </c>
      <c r="B829" s="1" t="str">
        <f t="shared" si="12"/>
        <v>2016M12</v>
      </c>
      <c r="C829">
        <v>4.7</v>
      </c>
    </row>
    <row r="830" spans="1:3" x14ac:dyDescent="0.25">
      <c r="A830" s="1">
        <v>42736</v>
      </c>
      <c r="B830" s="1" t="str">
        <f t="shared" si="12"/>
        <v>2017M1</v>
      </c>
      <c r="C830">
        <v>4.7</v>
      </c>
    </row>
    <row r="831" spans="1:3" x14ac:dyDescent="0.25">
      <c r="A831" s="1">
        <v>42767</v>
      </c>
      <c r="B831" s="1" t="str">
        <f t="shared" si="12"/>
        <v>2017M2</v>
      </c>
      <c r="C831">
        <v>4.5999999999999996</v>
      </c>
    </row>
    <row r="832" spans="1:3" x14ac:dyDescent="0.25">
      <c r="A832" s="1">
        <v>42795</v>
      </c>
      <c r="B832" s="1" t="str">
        <f t="shared" si="12"/>
        <v>2017M3</v>
      </c>
      <c r="C832">
        <v>4.4000000000000004</v>
      </c>
    </row>
    <row r="833" spans="1:3" x14ac:dyDescent="0.25">
      <c r="A833" s="1">
        <v>42826</v>
      </c>
      <c r="B833" s="1" t="str">
        <f t="shared" si="12"/>
        <v>2017M4</v>
      </c>
      <c r="C833">
        <v>4.4000000000000004</v>
      </c>
    </row>
    <row r="834" spans="1:3" x14ac:dyDescent="0.25">
      <c r="A834" s="1">
        <v>42856</v>
      </c>
      <c r="B834" s="1" t="str">
        <f t="shared" si="12"/>
        <v>2017M5</v>
      </c>
      <c r="C834">
        <v>4.4000000000000004</v>
      </c>
    </row>
    <row r="835" spans="1:3" x14ac:dyDescent="0.25">
      <c r="A835" s="1">
        <v>42887</v>
      </c>
      <c r="B835" s="1" t="str">
        <f t="shared" ref="B835:B898" si="13">YEAR(A835)&amp;"M"&amp;MONTH(A835)</f>
        <v>2017M6</v>
      </c>
      <c r="C835">
        <v>4.3</v>
      </c>
    </row>
    <row r="836" spans="1:3" x14ac:dyDescent="0.25">
      <c r="A836" s="1">
        <v>42917</v>
      </c>
      <c r="B836" s="1" t="str">
        <f t="shared" si="13"/>
        <v>2017M7</v>
      </c>
      <c r="C836">
        <v>4.3</v>
      </c>
    </row>
    <row r="837" spans="1:3" x14ac:dyDescent="0.25">
      <c r="A837" s="1">
        <v>42948</v>
      </c>
      <c r="B837" s="1" t="str">
        <f t="shared" si="13"/>
        <v>2017M8</v>
      </c>
      <c r="C837">
        <v>4.4000000000000004</v>
      </c>
    </row>
    <row r="838" spans="1:3" x14ac:dyDescent="0.25">
      <c r="A838" s="1">
        <v>42979</v>
      </c>
      <c r="B838" s="1" t="str">
        <f t="shared" si="13"/>
        <v>2017M9</v>
      </c>
      <c r="C838">
        <v>4.3</v>
      </c>
    </row>
    <row r="839" spans="1:3" x14ac:dyDescent="0.25">
      <c r="A839" s="1">
        <v>43009</v>
      </c>
      <c r="B839" s="1" t="str">
        <f t="shared" si="13"/>
        <v>2017M10</v>
      </c>
      <c r="C839">
        <v>4.2</v>
      </c>
    </row>
    <row r="840" spans="1:3" x14ac:dyDescent="0.25">
      <c r="A840" s="1">
        <v>43040</v>
      </c>
      <c r="B840" s="1" t="str">
        <f t="shared" si="13"/>
        <v>2017M11</v>
      </c>
      <c r="C840">
        <v>4.2</v>
      </c>
    </row>
    <row r="841" spans="1:3" x14ac:dyDescent="0.25">
      <c r="A841" s="1">
        <v>43070</v>
      </c>
      <c r="B841" s="1" t="str">
        <f t="shared" si="13"/>
        <v>2017M12</v>
      </c>
      <c r="C841">
        <v>4.0999999999999996</v>
      </c>
    </row>
    <row r="842" spans="1:3" x14ac:dyDescent="0.25">
      <c r="A842" s="1">
        <v>43101</v>
      </c>
      <c r="B842" s="1" t="str">
        <f t="shared" si="13"/>
        <v>2018M1</v>
      </c>
      <c r="C842">
        <v>4</v>
      </c>
    </row>
    <row r="843" spans="1:3" x14ac:dyDescent="0.25">
      <c r="A843" s="1">
        <v>43132</v>
      </c>
      <c r="B843" s="1" t="str">
        <f t="shared" si="13"/>
        <v>2018M2</v>
      </c>
      <c r="C843">
        <v>4.0999999999999996</v>
      </c>
    </row>
    <row r="844" spans="1:3" x14ac:dyDescent="0.25">
      <c r="A844" s="1">
        <v>43160</v>
      </c>
      <c r="B844" s="1" t="str">
        <f t="shared" si="13"/>
        <v>2018M3</v>
      </c>
      <c r="C844">
        <v>4</v>
      </c>
    </row>
    <row r="845" spans="1:3" x14ac:dyDescent="0.25">
      <c r="A845" s="1">
        <v>43191</v>
      </c>
      <c r="B845" s="1" t="str">
        <f t="shared" si="13"/>
        <v>2018M4</v>
      </c>
      <c r="C845">
        <v>4</v>
      </c>
    </row>
    <row r="846" spans="1:3" x14ac:dyDescent="0.25">
      <c r="A846" s="1">
        <v>43221</v>
      </c>
      <c r="B846" s="1" t="str">
        <f t="shared" si="13"/>
        <v>2018M5</v>
      </c>
      <c r="C846">
        <v>3.8</v>
      </c>
    </row>
    <row r="847" spans="1:3" x14ac:dyDescent="0.25">
      <c r="A847" s="1">
        <v>43252</v>
      </c>
      <c r="B847" s="1" t="str">
        <f t="shared" si="13"/>
        <v>2018M6</v>
      </c>
      <c r="C847">
        <v>4</v>
      </c>
    </row>
    <row r="848" spans="1:3" x14ac:dyDescent="0.25">
      <c r="A848" s="1">
        <v>43282</v>
      </c>
      <c r="B848" s="1" t="str">
        <f t="shared" si="13"/>
        <v>2018M7</v>
      </c>
      <c r="C848">
        <v>3.8</v>
      </c>
    </row>
    <row r="849" spans="1:3" x14ac:dyDescent="0.25">
      <c r="A849" s="1">
        <v>43313</v>
      </c>
      <c r="B849" s="1" t="str">
        <f t="shared" si="13"/>
        <v>2018M8</v>
      </c>
      <c r="C849">
        <v>3.8</v>
      </c>
    </row>
    <row r="850" spans="1:3" x14ac:dyDescent="0.25">
      <c r="A850" s="1">
        <v>43344</v>
      </c>
      <c r="B850" s="1" t="str">
        <f t="shared" si="13"/>
        <v>2018M9</v>
      </c>
      <c r="C850">
        <v>3.7</v>
      </c>
    </row>
    <row r="851" spans="1:3" x14ac:dyDescent="0.25">
      <c r="A851" s="1">
        <v>43374</v>
      </c>
      <c r="B851" s="1" t="str">
        <f t="shared" si="13"/>
        <v>2018M10</v>
      </c>
      <c r="C851">
        <v>3.8</v>
      </c>
    </row>
    <row r="852" spans="1:3" x14ac:dyDescent="0.25">
      <c r="A852" s="1">
        <v>43405</v>
      </c>
      <c r="B852" s="1" t="str">
        <f t="shared" si="13"/>
        <v>2018M11</v>
      </c>
      <c r="C852">
        <v>3.8</v>
      </c>
    </row>
    <row r="853" spans="1:3" x14ac:dyDescent="0.25">
      <c r="A853" s="1">
        <v>43435</v>
      </c>
      <c r="B853" s="1" t="str">
        <f t="shared" si="13"/>
        <v>2018M12</v>
      </c>
      <c r="C853">
        <v>3.9</v>
      </c>
    </row>
    <row r="854" spans="1:3" x14ac:dyDescent="0.25">
      <c r="A854" s="1">
        <v>43466</v>
      </c>
      <c r="B854" s="1" t="str">
        <f t="shared" si="13"/>
        <v>2019M1</v>
      </c>
      <c r="C854">
        <v>4</v>
      </c>
    </row>
    <row r="855" spans="1:3" x14ac:dyDescent="0.25">
      <c r="A855" s="1">
        <v>43497</v>
      </c>
      <c r="B855" s="1" t="str">
        <f t="shared" si="13"/>
        <v>2019M2</v>
      </c>
      <c r="C855">
        <v>3.8</v>
      </c>
    </row>
    <row r="856" spans="1:3" x14ac:dyDescent="0.25">
      <c r="A856" s="1">
        <v>43525</v>
      </c>
      <c r="B856" s="1" t="str">
        <f t="shared" si="13"/>
        <v>2019M3</v>
      </c>
      <c r="C856">
        <v>3.8</v>
      </c>
    </row>
    <row r="857" spans="1:3" x14ac:dyDescent="0.25">
      <c r="A857" s="1">
        <v>43556</v>
      </c>
      <c r="B857" s="1" t="str">
        <f t="shared" si="13"/>
        <v>2019M4</v>
      </c>
      <c r="C857">
        <v>3.6</v>
      </c>
    </row>
    <row r="858" spans="1:3" x14ac:dyDescent="0.25">
      <c r="A858" s="1">
        <v>43586</v>
      </c>
      <c r="B858" s="1" t="str">
        <f t="shared" si="13"/>
        <v>2019M5</v>
      </c>
      <c r="C858">
        <v>3.7</v>
      </c>
    </row>
    <row r="859" spans="1:3" x14ac:dyDescent="0.25">
      <c r="A859" s="1">
        <v>43617</v>
      </c>
      <c r="B859" s="1" t="str">
        <f t="shared" si="13"/>
        <v>2019M6</v>
      </c>
      <c r="C859">
        <v>3.6</v>
      </c>
    </row>
    <row r="860" spans="1:3" x14ac:dyDescent="0.25">
      <c r="A860" s="1">
        <v>43647</v>
      </c>
      <c r="B860" s="1" t="str">
        <f t="shared" si="13"/>
        <v>2019M7</v>
      </c>
      <c r="C860">
        <v>3.7</v>
      </c>
    </row>
    <row r="861" spans="1:3" x14ac:dyDescent="0.25">
      <c r="A861" s="1">
        <v>43678</v>
      </c>
      <c r="B861" s="1" t="str">
        <f t="shared" si="13"/>
        <v>2019M8</v>
      </c>
      <c r="C861">
        <v>3.7</v>
      </c>
    </row>
    <row r="862" spans="1:3" x14ac:dyDescent="0.25">
      <c r="A862" s="1">
        <v>43709</v>
      </c>
      <c r="B862" s="1" t="str">
        <f t="shared" si="13"/>
        <v>2019M9</v>
      </c>
      <c r="C862">
        <v>3.5</v>
      </c>
    </row>
    <row r="863" spans="1:3" x14ac:dyDescent="0.25">
      <c r="A863" s="1">
        <v>43739</v>
      </c>
      <c r="B863" s="1" t="str">
        <f t="shared" si="13"/>
        <v>2019M10</v>
      </c>
      <c r="C863">
        <v>3.6</v>
      </c>
    </row>
    <row r="864" spans="1:3" x14ac:dyDescent="0.25">
      <c r="A864" s="1">
        <v>43770</v>
      </c>
      <c r="B864" s="1" t="str">
        <f t="shared" si="13"/>
        <v>2019M11</v>
      </c>
      <c r="C864">
        <v>3.6</v>
      </c>
    </row>
    <row r="865" spans="1:3" x14ac:dyDescent="0.25">
      <c r="A865" s="1">
        <v>43800</v>
      </c>
      <c r="B865" s="1" t="str">
        <f t="shared" si="13"/>
        <v>2019M12</v>
      </c>
      <c r="C865">
        <v>3.6</v>
      </c>
    </row>
    <row r="866" spans="1:3" x14ac:dyDescent="0.25">
      <c r="A866" s="1">
        <v>43831</v>
      </c>
      <c r="B866" s="1" t="str">
        <f t="shared" si="13"/>
        <v>2020M1</v>
      </c>
      <c r="C866">
        <v>3.5</v>
      </c>
    </row>
    <row r="867" spans="1:3" x14ac:dyDescent="0.25">
      <c r="A867" s="1">
        <v>43862</v>
      </c>
      <c r="B867" s="1" t="str">
        <f t="shared" si="13"/>
        <v>2020M2</v>
      </c>
      <c r="C867">
        <v>3.5</v>
      </c>
    </row>
    <row r="868" spans="1:3" x14ac:dyDescent="0.25">
      <c r="A868" s="1">
        <v>43891</v>
      </c>
      <c r="B868" s="1" t="str">
        <f t="shared" si="13"/>
        <v>2020M3</v>
      </c>
      <c r="C868">
        <v>4.4000000000000004</v>
      </c>
    </row>
    <row r="869" spans="1:3" x14ac:dyDescent="0.25">
      <c r="A869" s="1">
        <v>43922</v>
      </c>
      <c r="B869" s="1" t="str">
        <f t="shared" si="13"/>
        <v>2020M4</v>
      </c>
      <c r="C869">
        <v>14.7</v>
      </c>
    </row>
    <row r="870" spans="1:3" x14ac:dyDescent="0.25">
      <c r="A870" s="1">
        <v>43952</v>
      </c>
      <c r="B870" s="1" t="str">
        <f t="shared" si="13"/>
        <v>2020M5</v>
      </c>
      <c r="C870">
        <v>13.2</v>
      </c>
    </row>
    <row r="871" spans="1:3" x14ac:dyDescent="0.25">
      <c r="A871" s="1">
        <v>43983</v>
      </c>
      <c r="B871" s="1" t="str">
        <f t="shared" si="13"/>
        <v>2020M6</v>
      </c>
      <c r="C871">
        <v>11</v>
      </c>
    </row>
    <row r="872" spans="1:3" x14ac:dyDescent="0.25">
      <c r="A872" s="1">
        <v>44013</v>
      </c>
      <c r="B872" s="1" t="str">
        <f t="shared" si="13"/>
        <v>2020M7</v>
      </c>
      <c r="C872">
        <v>10.199999999999999</v>
      </c>
    </row>
    <row r="873" spans="1:3" x14ac:dyDescent="0.25">
      <c r="A873" s="1">
        <v>44044</v>
      </c>
      <c r="B873" s="1" t="str">
        <f t="shared" si="13"/>
        <v>2020M8</v>
      </c>
      <c r="C873">
        <v>8.4</v>
      </c>
    </row>
    <row r="874" spans="1:3" x14ac:dyDescent="0.25">
      <c r="A874" s="1">
        <v>44075</v>
      </c>
      <c r="B874" s="1" t="str">
        <f t="shared" si="13"/>
        <v>2020M9</v>
      </c>
      <c r="C874">
        <v>7.9</v>
      </c>
    </row>
    <row r="875" spans="1:3" x14ac:dyDescent="0.25">
      <c r="A875" s="1">
        <v>44105</v>
      </c>
      <c r="B875" s="1" t="str">
        <f t="shared" si="13"/>
        <v>2020M10</v>
      </c>
      <c r="C875">
        <v>6.9</v>
      </c>
    </row>
    <row r="876" spans="1:3" x14ac:dyDescent="0.25">
      <c r="A876" s="1">
        <v>44136</v>
      </c>
      <c r="B876" s="1" t="str">
        <f t="shared" si="13"/>
        <v>2020M11</v>
      </c>
      <c r="C876">
        <v>6.7</v>
      </c>
    </row>
    <row r="877" spans="1:3" x14ac:dyDescent="0.25">
      <c r="A877" s="1">
        <v>44166</v>
      </c>
      <c r="B877" s="1" t="str">
        <f t="shared" si="13"/>
        <v>2020M12</v>
      </c>
      <c r="C877">
        <v>6.7</v>
      </c>
    </row>
    <row r="878" spans="1:3" x14ac:dyDescent="0.25">
      <c r="A878" s="1">
        <v>44197</v>
      </c>
      <c r="B878" s="1" t="str">
        <f t="shared" si="13"/>
        <v>2021M1</v>
      </c>
      <c r="C878">
        <v>6.3</v>
      </c>
    </row>
    <row r="879" spans="1:3" x14ac:dyDescent="0.25">
      <c r="A879" s="1">
        <v>44228</v>
      </c>
      <c r="B879" s="1" t="str">
        <f t="shared" si="13"/>
        <v>2021M2</v>
      </c>
      <c r="C879">
        <v>6.2</v>
      </c>
    </row>
    <row r="880" spans="1:3" x14ac:dyDescent="0.25">
      <c r="A880" s="1">
        <v>44256</v>
      </c>
      <c r="B880" s="1" t="str">
        <f t="shared" si="13"/>
        <v>2021M3</v>
      </c>
      <c r="C880">
        <v>6.1</v>
      </c>
    </row>
    <row r="881" spans="1:3" x14ac:dyDescent="0.25">
      <c r="A881" s="1">
        <v>44287</v>
      </c>
      <c r="B881" s="1" t="str">
        <f t="shared" si="13"/>
        <v>2021M4</v>
      </c>
      <c r="C881">
        <v>6.1</v>
      </c>
    </row>
    <row r="882" spans="1:3" x14ac:dyDescent="0.25">
      <c r="A882" s="1">
        <v>44317</v>
      </c>
      <c r="B882" s="1" t="str">
        <f t="shared" si="13"/>
        <v>2021M5</v>
      </c>
      <c r="C882">
        <v>5.8</v>
      </c>
    </row>
    <row r="883" spans="1:3" x14ac:dyDescent="0.25">
      <c r="A883" s="1">
        <v>44348</v>
      </c>
      <c r="B883" s="1" t="str">
        <f t="shared" si="13"/>
        <v>2021M6</v>
      </c>
      <c r="C883">
        <v>5.9</v>
      </c>
    </row>
    <row r="884" spans="1:3" x14ac:dyDescent="0.25">
      <c r="A884" s="1">
        <v>44378</v>
      </c>
      <c r="B884" s="1" t="str">
        <f t="shared" si="13"/>
        <v>2021M7</v>
      </c>
      <c r="C884">
        <v>5.4</v>
      </c>
    </row>
    <row r="885" spans="1:3" x14ac:dyDescent="0.25">
      <c r="A885" s="1">
        <v>44409</v>
      </c>
      <c r="B885" s="1" t="str">
        <f t="shared" si="13"/>
        <v>2021M8</v>
      </c>
      <c r="C885">
        <v>5.2</v>
      </c>
    </row>
    <row r="886" spans="1:3" x14ac:dyDescent="0.25">
      <c r="A886" s="1">
        <v>44440</v>
      </c>
      <c r="B886" s="1" t="str">
        <f t="shared" si="13"/>
        <v>2021M9</v>
      </c>
      <c r="C886">
        <v>4.8</v>
      </c>
    </row>
    <row r="887" spans="1:3" x14ac:dyDescent="0.25">
      <c r="A887" s="1">
        <v>44470</v>
      </c>
      <c r="B887" s="1" t="str">
        <f t="shared" si="13"/>
        <v>2021M10</v>
      </c>
      <c r="C887">
        <v>4.5</v>
      </c>
    </row>
    <row r="888" spans="1:3" x14ac:dyDescent="0.25">
      <c r="A888" s="1">
        <v>44501</v>
      </c>
      <c r="B888" s="1" t="str">
        <f t="shared" si="13"/>
        <v>2021M11</v>
      </c>
      <c r="C888">
        <v>4.2</v>
      </c>
    </row>
    <row r="889" spans="1:3" x14ac:dyDescent="0.25">
      <c r="A889" s="1">
        <v>44531</v>
      </c>
      <c r="B889" s="1" t="str">
        <f t="shared" si="13"/>
        <v>2021M12</v>
      </c>
      <c r="C889">
        <v>3.9</v>
      </c>
    </row>
    <row r="890" spans="1:3" x14ac:dyDescent="0.25">
      <c r="A890" s="1">
        <v>44562</v>
      </c>
      <c r="B890" s="1" t="str">
        <f t="shared" si="13"/>
        <v>2022M1</v>
      </c>
      <c r="C890">
        <v>4</v>
      </c>
    </row>
    <row r="891" spans="1:3" x14ac:dyDescent="0.25">
      <c r="A891" s="1">
        <v>44593</v>
      </c>
      <c r="B891" s="1" t="str">
        <f t="shared" si="13"/>
        <v>2022M2</v>
      </c>
      <c r="C891">
        <v>3.8</v>
      </c>
    </row>
    <row r="892" spans="1:3" x14ac:dyDescent="0.25">
      <c r="A892" s="1">
        <v>44621</v>
      </c>
      <c r="B892" s="1" t="str">
        <f t="shared" si="13"/>
        <v>2022M3</v>
      </c>
      <c r="C892">
        <v>3.6</v>
      </c>
    </row>
    <row r="893" spans="1:3" x14ac:dyDescent="0.25">
      <c r="A893" s="1">
        <v>44652</v>
      </c>
      <c r="B893" s="1" t="str">
        <f t="shared" si="13"/>
        <v>2022M4</v>
      </c>
      <c r="C893">
        <v>3.6</v>
      </c>
    </row>
    <row r="894" spans="1:3" x14ac:dyDescent="0.25">
      <c r="A894" s="1">
        <v>44682</v>
      </c>
      <c r="B894" s="1" t="str">
        <f t="shared" si="13"/>
        <v>2022M5</v>
      </c>
      <c r="C894">
        <v>3.6</v>
      </c>
    </row>
    <row r="895" spans="1:3" x14ac:dyDescent="0.25">
      <c r="A895" s="1">
        <v>44713</v>
      </c>
      <c r="B895" s="1" t="str">
        <f t="shared" si="13"/>
        <v>2022M6</v>
      </c>
      <c r="C895">
        <v>3.6</v>
      </c>
    </row>
    <row r="896" spans="1:3" x14ac:dyDescent="0.25">
      <c r="A896" s="1">
        <v>44743</v>
      </c>
      <c r="B896" s="1" t="str">
        <f t="shared" si="13"/>
        <v>2022M7</v>
      </c>
      <c r="C896">
        <v>3.5</v>
      </c>
    </row>
    <row r="897" spans="1:3" x14ac:dyDescent="0.25">
      <c r="A897" s="1">
        <v>44774</v>
      </c>
      <c r="B897" s="1" t="str">
        <f t="shared" si="13"/>
        <v>2022M8</v>
      </c>
      <c r="C897">
        <v>3.7</v>
      </c>
    </row>
    <row r="898" spans="1:3" x14ac:dyDescent="0.25">
      <c r="A898" s="1">
        <v>44805</v>
      </c>
      <c r="B898" s="1" t="str">
        <f t="shared" si="13"/>
        <v>2022M9</v>
      </c>
      <c r="C898">
        <v>3.5</v>
      </c>
    </row>
    <row r="899" spans="1:3" x14ac:dyDescent="0.25">
      <c r="A899" s="1">
        <v>44835</v>
      </c>
      <c r="B899" s="1" t="str">
        <f t="shared" ref="B899:B902" si="14">YEAR(A899)&amp;"M"&amp;MONTH(A899)</f>
        <v>2022M10</v>
      </c>
      <c r="C899">
        <v>3.7</v>
      </c>
    </row>
    <row r="900" spans="1:3" x14ac:dyDescent="0.25">
      <c r="A900" s="1">
        <v>44866</v>
      </c>
      <c r="B900" s="1" t="str">
        <f t="shared" si="14"/>
        <v>2022M11</v>
      </c>
      <c r="C900">
        <v>3.6</v>
      </c>
    </row>
    <row r="901" spans="1:3" x14ac:dyDescent="0.25">
      <c r="A901" s="1">
        <v>44896</v>
      </c>
      <c r="B901" s="1" t="str">
        <f t="shared" si="14"/>
        <v>2022M12</v>
      </c>
      <c r="C901">
        <v>3.5</v>
      </c>
    </row>
    <row r="902" spans="1:3" x14ac:dyDescent="0.25">
      <c r="A902" s="1">
        <v>44927</v>
      </c>
      <c r="B902" s="1" t="str">
        <f t="shared" si="14"/>
        <v>2023M1</v>
      </c>
      <c r="C902">
        <v>3.4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B862D-0B49-4410-8457-CFAEBDE534B1}">
  <dimension ref="A1:X1713"/>
  <sheetViews>
    <sheetView topLeftCell="A70" workbookViewId="0">
      <selection activeCell="I106" sqref="I106"/>
    </sheetView>
  </sheetViews>
  <sheetFormatPr defaultRowHeight="15" x14ac:dyDescent="0.25"/>
  <cols>
    <col min="1" max="1" width="10.7109375" customWidth="1"/>
    <col min="9" max="9" width="13.140625" bestFit="1" customWidth="1"/>
    <col min="10" max="10" width="13.140625" customWidth="1"/>
    <col min="11" max="11" width="13.140625" bestFit="1" customWidth="1"/>
    <col min="16" max="16" width="9.7109375" bestFit="1" customWidth="1"/>
  </cols>
  <sheetData>
    <row r="1" spans="1:24" x14ac:dyDescent="0.25">
      <c r="A1" t="s">
        <v>423</v>
      </c>
      <c r="B1" t="s">
        <v>416</v>
      </c>
      <c r="C1" t="s">
        <v>417</v>
      </c>
      <c r="D1" t="s">
        <v>415</v>
      </c>
      <c r="E1" t="s">
        <v>7</v>
      </c>
      <c r="F1" t="s">
        <v>2360</v>
      </c>
      <c r="I1" t="s">
        <v>0</v>
      </c>
      <c r="J1" t="s">
        <v>423</v>
      </c>
      <c r="K1" t="s">
        <v>416</v>
      </c>
      <c r="L1" t="s">
        <v>417</v>
      </c>
      <c r="M1" t="s">
        <v>415</v>
      </c>
      <c r="N1" t="s">
        <v>7</v>
      </c>
      <c r="O1" t="s">
        <v>2360</v>
      </c>
      <c r="P1" t="s">
        <v>2637</v>
      </c>
      <c r="Q1" t="s">
        <v>2638</v>
      </c>
      <c r="R1" t="s">
        <v>2639</v>
      </c>
      <c r="S1" t="s">
        <v>2640</v>
      </c>
      <c r="V1" s="7" t="s">
        <v>2470</v>
      </c>
      <c r="W1" s="7" t="s">
        <v>2471</v>
      </c>
      <c r="X1" s="7" t="s">
        <v>423</v>
      </c>
    </row>
    <row r="2" spans="1:24" x14ac:dyDescent="0.25">
      <c r="A2" s="1" t="s">
        <v>438</v>
      </c>
      <c r="B2">
        <v>1</v>
      </c>
      <c r="C2">
        <v>25</v>
      </c>
      <c r="D2">
        <v>1993</v>
      </c>
      <c r="E2" t="s">
        <v>161</v>
      </c>
      <c r="F2" t="s">
        <v>2000</v>
      </c>
      <c r="I2" s="1">
        <f>A1563+7</f>
        <v>44928</v>
      </c>
      <c r="J2" s="1" t="str">
        <f>TEXT(I2,"MM/DD/YYYY")</f>
        <v>01/02/2023</v>
      </c>
      <c r="K2">
        <f>MONTH(I2)</f>
        <v>1</v>
      </c>
      <c r="L2">
        <f>DAY(I2)</f>
        <v>2</v>
      </c>
      <c r="M2">
        <f t="shared" ref="M2:M33" si="0">_xlfn.NUMBERVALUE(V2)</f>
        <v>2023</v>
      </c>
      <c r="N2" t="str">
        <f t="shared" ref="N2:N33" si="1">M2&amp;LEFT(W2,1)&amp;RIGHT(W2,1)</f>
        <v>2023Q1</v>
      </c>
      <c r="O2" t="str">
        <f t="shared" ref="O2:O33" si="2">_xlfn.NUMBERVALUE(V2)&amp;"M"&amp;MONTH(A2)</f>
        <v>2023M1</v>
      </c>
      <c r="P2">
        <f>VLOOKUP(M2,GDP_Est!F:G,2,0)</f>
        <v>21745600</v>
      </c>
      <c r="Q2">
        <f>VLOOKUP(O2,CPI_Est!A:E,5,0)</f>
        <v>8.0500000000000007</v>
      </c>
      <c r="R2">
        <f>VLOOKUP(M2,IR_Est!A:B,2,0)</f>
        <v>5.2</v>
      </c>
      <c r="S2">
        <f>VLOOKUP(N2,UR_Pred!F:G,2,0)</f>
        <v>3.8658802630000002</v>
      </c>
      <c r="V2" s="2" t="s">
        <v>2363</v>
      </c>
      <c r="W2" s="2" t="s">
        <v>9</v>
      </c>
      <c r="X2" s="1" t="s">
        <v>2365</v>
      </c>
    </row>
    <row r="3" spans="1:24" x14ac:dyDescent="0.25">
      <c r="A3" s="1" t="s">
        <v>439</v>
      </c>
      <c r="B3">
        <v>2</v>
      </c>
      <c r="C3">
        <v>1</v>
      </c>
      <c r="D3">
        <v>1993</v>
      </c>
      <c r="E3" t="s">
        <v>161</v>
      </c>
      <c r="F3" t="s">
        <v>2001</v>
      </c>
      <c r="I3" s="1">
        <f t="shared" ref="I3:I66" si="3">I2+7</f>
        <v>44935</v>
      </c>
      <c r="J3" s="1" t="str">
        <f t="shared" ref="J3:J66" si="4">TEXT(I3,"MM/DD/YYYY")</f>
        <v>01/09/2023</v>
      </c>
      <c r="K3">
        <f t="shared" ref="K3:K66" si="5">MONTH(I3)</f>
        <v>1</v>
      </c>
      <c r="L3">
        <f t="shared" ref="L3:L66" si="6">DAY(I3)</f>
        <v>9</v>
      </c>
      <c r="M3">
        <f t="shared" si="0"/>
        <v>2023</v>
      </c>
      <c r="N3" t="str">
        <f t="shared" si="1"/>
        <v>2023Q1</v>
      </c>
      <c r="O3" t="str">
        <f t="shared" si="2"/>
        <v>2023M2</v>
      </c>
      <c r="P3">
        <f>VLOOKUP(M3,GDP_Est!F:G,2,0)</f>
        <v>21745600</v>
      </c>
      <c r="Q3">
        <f>VLOOKUP(O3,CPI_Est!A:E,5,0)</f>
        <v>6.62</v>
      </c>
      <c r="R3">
        <f>VLOOKUP(M3,IR_Est!A:B,2,0)</f>
        <v>5.2</v>
      </c>
      <c r="S3">
        <f>VLOOKUP(N3,UR_Pred!F:G,2,0)</f>
        <v>3.8658802630000002</v>
      </c>
      <c r="V3" s="2" t="s">
        <v>2363</v>
      </c>
      <c r="W3" s="2" t="s">
        <v>9</v>
      </c>
      <c r="X3" s="1" t="s">
        <v>2366</v>
      </c>
    </row>
    <row r="4" spans="1:24" x14ac:dyDescent="0.25">
      <c r="A4" s="1" t="s">
        <v>440</v>
      </c>
      <c r="B4">
        <v>2</v>
      </c>
      <c r="C4">
        <v>8</v>
      </c>
      <c r="D4">
        <v>1993</v>
      </c>
      <c r="E4" t="s">
        <v>161</v>
      </c>
      <c r="F4" t="s">
        <v>2001</v>
      </c>
      <c r="I4" s="1">
        <f t="shared" si="3"/>
        <v>44942</v>
      </c>
      <c r="J4" s="1" t="str">
        <f t="shared" si="4"/>
        <v>01/16/2023</v>
      </c>
      <c r="K4">
        <f t="shared" si="5"/>
        <v>1</v>
      </c>
      <c r="L4">
        <f t="shared" si="6"/>
        <v>16</v>
      </c>
      <c r="M4">
        <f t="shared" si="0"/>
        <v>2023</v>
      </c>
      <c r="N4" t="str">
        <f t="shared" si="1"/>
        <v>2023Q1</v>
      </c>
      <c r="O4" t="str">
        <f t="shared" si="2"/>
        <v>2023M2</v>
      </c>
      <c r="P4">
        <f>VLOOKUP(M4,GDP_Est!F:G,2,0)</f>
        <v>21745600</v>
      </c>
      <c r="Q4">
        <f>VLOOKUP(O4,CPI_Est!A:E,5,0)</f>
        <v>6.62</v>
      </c>
      <c r="R4">
        <f>VLOOKUP(M4,IR_Est!A:B,2,0)</f>
        <v>5.2</v>
      </c>
      <c r="S4">
        <f>VLOOKUP(N4,UR_Pred!F:G,2,0)</f>
        <v>3.8658802630000002</v>
      </c>
      <c r="V4" s="2" t="s">
        <v>2363</v>
      </c>
      <c r="W4" s="2" t="s">
        <v>9</v>
      </c>
      <c r="X4" s="1" t="s">
        <v>2367</v>
      </c>
    </row>
    <row r="5" spans="1:24" x14ac:dyDescent="0.25">
      <c r="A5" s="1" t="s">
        <v>441</v>
      </c>
      <c r="B5">
        <v>2</v>
      </c>
      <c r="C5">
        <v>15</v>
      </c>
      <c r="D5">
        <v>1993</v>
      </c>
      <c r="E5" t="s">
        <v>161</v>
      </c>
      <c r="F5" t="s">
        <v>2001</v>
      </c>
      <c r="I5" s="1">
        <f t="shared" si="3"/>
        <v>44949</v>
      </c>
      <c r="J5" s="1" t="str">
        <f t="shared" si="4"/>
        <v>01/23/2023</v>
      </c>
      <c r="K5">
        <f t="shared" si="5"/>
        <v>1</v>
      </c>
      <c r="L5">
        <f t="shared" si="6"/>
        <v>23</v>
      </c>
      <c r="M5">
        <f t="shared" si="0"/>
        <v>2023</v>
      </c>
      <c r="N5" t="str">
        <f t="shared" si="1"/>
        <v>2023Q1</v>
      </c>
      <c r="O5" t="str">
        <f t="shared" si="2"/>
        <v>2023M2</v>
      </c>
      <c r="P5">
        <f>VLOOKUP(M5,GDP_Est!F:G,2,0)</f>
        <v>21745600</v>
      </c>
      <c r="Q5">
        <f>VLOOKUP(O5,CPI_Est!A:E,5,0)</f>
        <v>6.62</v>
      </c>
      <c r="R5">
        <f>VLOOKUP(M5,IR_Est!A:B,2,0)</f>
        <v>5.2</v>
      </c>
      <c r="S5">
        <f>VLOOKUP(N5,UR_Pred!F:G,2,0)</f>
        <v>3.8658802630000002</v>
      </c>
      <c r="V5" s="2" t="s">
        <v>2363</v>
      </c>
      <c r="W5" s="2" t="s">
        <v>9</v>
      </c>
      <c r="X5" s="1" t="s">
        <v>2368</v>
      </c>
    </row>
    <row r="6" spans="1:24" x14ac:dyDescent="0.25">
      <c r="A6" s="1" t="s">
        <v>442</v>
      </c>
      <c r="B6">
        <v>2</v>
      </c>
      <c r="C6">
        <v>22</v>
      </c>
      <c r="D6">
        <v>1993</v>
      </c>
      <c r="E6" t="s">
        <v>161</v>
      </c>
      <c r="F6" t="s">
        <v>2001</v>
      </c>
      <c r="I6" s="1">
        <f t="shared" si="3"/>
        <v>44956</v>
      </c>
      <c r="J6" s="1" t="str">
        <f t="shared" si="4"/>
        <v>01/30/2023</v>
      </c>
      <c r="K6">
        <f t="shared" si="5"/>
        <v>1</v>
      </c>
      <c r="L6">
        <f t="shared" si="6"/>
        <v>30</v>
      </c>
      <c r="M6">
        <f t="shared" si="0"/>
        <v>2023</v>
      </c>
      <c r="N6" t="str">
        <f t="shared" si="1"/>
        <v>2023Q1</v>
      </c>
      <c r="O6" t="str">
        <f t="shared" si="2"/>
        <v>2023M2</v>
      </c>
      <c r="P6">
        <f>VLOOKUP(M6,GDP_Est!F:G,2,0)</f>
        <v>21745600</v>
      </c>
      <c r="Q6">
        <f>VLOOKUP(O6,CPI_Est!A:E,5,0)</f>
        <v>6.62</v>
      </c>
      <c r="R6">
        <f>VLOOKUP(M6,IR_Est!A:B,2,0)</f>
        <v>5.2</v>
      </c>
      <c r="S6">
        <f>VLOOKUP(N6,UR_Pred!F:G,2,0)</f>
        <v>3.8658802630000002</v>
      </c>
      <c r="V6" s="2" t="s">
        <v>2363</v>
      </c>
      <c r="W6" s="2" t="s">
        <v>9</v>
      </c>
      <c r="X6" s="1" t="s">
        <v>2369</v>
      </c>
    </row>
    <row r="7" spans="1:24" x14ac:dyDescent="0.25">
      <c r="A7" s="1" t="s">
        <v>443</v>
      </c>
      <c r="B7">
        <v>3</v>
      </c>
      <c r="C7">
        <v>1</v>
      </c>
      <c r="D7">
        <v>1993</v>
      </c>
      <c r="E7" t="s">
        <v>161</v>
      </c>
      <c r="F7" t="s">
        <v>2002</v>
      </c>
      <c r="I7" s="1">
        <f t="shared" si="3"/>
        <v>44963</v>
      </c>
      <c r="J7" s="1" t="str">
        <f t="shared" si="4"/>
        <v>02/06/2023</v>
      </c>
      <c r="K7">
        <f t="shared" si="5"/>
        <v>2</v>
      </c>
      <c r="L7">
        <f t="shared" si="6"/>
        <v>6</v>
      </c>
      <c r="M7">
        <f t="shared" si="0"/>
        <v>2023</v>
      </c>
      <c r="N7" t="str">
        <f t="shared" si="1"/>
        <v>2023Q1</v>
      </c>
      <c r="O7" t="str">
        <f t="shared" si="2"/>
        <v>2023M3</v>
      </c>
      <c r="P7">
        <f>VLOOKUP(M7,GDP_Est!F:G,2,0)</f>
        <v>21745600</v>
      </c>
      <c r="Q7">
        <f>VLOOKUP(O7,CPI_Est!A:E,5,0)</f>
        <v>6.42</v>
      </c>
      <c r="R7">
        <f>VLOOKUP(M7,IR_Est!A:B,2,0)</f>
        <v>5.2</v>
      </c>
      <c r="S7">
        <f>VLOOKUP(N7,UR_Pred!F:G,2,0)</f>
        <v>3.8658802630000002</v>
      </c>
      <c r="V7" s="2" t="s">
        <v>2363</v>
      </c>
      <c r="W7" s="2" t="s">
        <v>9</v>
      </c>
      <c r="X7" s="1" t="s">
        <v>2370</v>
      </c>
    </row>
    <row r="8" spans="1:24" x14ac:dyDescent="0.25">
      <c r="A8" s="1" t="s">
        <v>444</v>
      </c>
      <c r="B8">
        <v>3</v>
      </c>
      <c r="C8">
        <v>8</v>
      </c>
      <c r="D8">
        <v>1993</v>
      </c>
      <c r="E8" t="s">
        <v>161</v>
      </c>
      <c r="F8" t="s">
        <v>2002</v>
      </c>
      <c r="I8" s="1">
        <f t="shared" si="3"/>
        <v>44970</v>
      </c>
      <c r="J8" s="1" t="str">
        <f t="shared" si="4"/>
        <v>02/13/2023</v>
      </c>
      <c r="K8">
        <f t="shared" si="5"/>
        <v>2</v>
      </c>
      <c r="L8">
        <f t="shared" si="6"/>
        <v>13</v>
      </c>
      <c r="M8">
        <f t="shared" si="0"/>
        <v>2023</v>
      </c>
      <c r="N8" t="str">
        <f t="shared" si="1"/>
        <v>2023Q1</v>
      </c>
      <c r="O8" t="str">
        <f t="shared" si="2"/>
        <v>2023M3</v>
      </c>
      <c r="P8">
        <f>VLOOKUP(M8,GDP_Est!F:G,2,0)</f>
        <v>21745600</v>
      </c>
      <c r="Q8">
        <f>VLOOKUP(O8,CPI_Est!A:E,5,0)</f>
        <v>6.42</v>
      </c>
      <c r="R8">
        <f>VLOOKUP(M8,IR_Est!A:B,2,0)</f>
        <v>5.2</v>
      </c>
      <c r="S8">
        <f>VLOOKUP(N8,UR_Pred!F:G,2,0)</f>
        <v>3.8658802630000002</v>
      </c>
      <c r="V8" s="2" t="s">
        <v>2363</v>
      </c>
      <c r="W8" s="2" t="s">
        <v>9</v>
      </c>
      <c r="X8" s="1" t="s">
        <v>2371</v>
      </c>
    </row>
    <row r="9" spans="1:24" x14ac:dyDescent="0.25">
      <c r="A9" s="1" t="s">
        <v>445</v>
      </c>
      <c r="B9">
        <v>3</v>
      </c>
      <c r="C9">
        <v>15</v>
      </c>
      <c r="D9">
        <v>1993</v>
      </c>
      <c r="E9" t="s">
        <v>161</v>
      </c>
      <c r="F9" t="s">
        <v>2002</v>
      </c>
      <c r="I9" s="1">
        <f t="shared" si="3"/>
        <v>44977</v>
      </c>
      <c r="J9" s="1" t="str">
        <f t="shared" si="4"/>
        <v>02/20/2023</v>
      </c>
      <c r="K9">
        <f t="shared" si="5"/>
        <v>2</v>
      </c>
      <c r="L9">
        <f t="shared" si="6"/>
        <v>20</v>
      </c>
      <c r="M9">
        <f t="shared" si="0"/>
        <v>2023</v>
      </c>
      <c r="N9" t="str">
        <f t="shared" si="1"/>
        <v>2023Q1</v>
      </c>
      <c r="O9" t="str">
        <f t="shared" si="2"/>
        <v>2023M3</v>
      </c>
      <c r="P9">
        <f>VLOOKUP(M9,GDP_Est!F:G,2,0)</f>
        <v>21745600</v>
      </c>
      <c r="Q9">
        <f>VLOOKUP(O9,CPI_Est!A:E,5,0)</f>
        <v>6.42</v>
      </c>
      <c r="R9">
        <f>VLOOKUP(M9,IR_Est!A:B,2,0)</f>
        <v>5.2</v>
      </c>
      <c r="S9">
        <f>VLOOKUP(N9,UR_Pred!F:G,2,0)</f>
        <v>3.8658802630000002</v>
      </c>
      <c r="V9" s="2" t="s">
        <v>2363</v>
      </c>
      <c r="W9" s="2" t="s">
        <v>9</v>
      </c>
      <c r="X9" s="1" t="s">
        <v>2372</v>
      </c>
    </row>
    <row r="10" spans="1:24" x14ac:dyDescent="0.25">
      <c r="A10" s="1" t="s">
        <v>446</v>
      </c>
      <c r="B10">
        <v>3</v>
      </c>
      <c r="C10">
        <v>22</v>
      </c>
      <c r="D10">
        <v>1993</v>
      </c>
      <c r="E10" t="s">
        <v>161</v>
      </c>
      <c r="F10" t="s">
        <v>2002</v>
      </c>
      <c r="I10" s="1">
        <f t="shared" si="3"/>
        <v>44984</v>
      </c>
      <c r="J10" s="1" t="str">
        <f t="shared" si="4"/>
        <v>02/27/2023</v>
      </c>
      <c r="K10">
        <f t="shared" si="5"/>
        <v>2</v>
      </c>
      <c r="L10">
        <f t="shared" si="6"/>
        <v>27</v>
      </c>
      <c r="M10">
        <f t="shared" si="0"/>
        <v>2023</v>
      </c>
      <c r="N10" t="str">
        <f t="shared" si="1"/>
        <v>2023Q1</v>
      </c>
      <c r="O10" t="str">
        <f t="shared" si="2"/>
        <v>2023M3</v>
      </c>
      <c r="P10">
        <f>VLOOKUP(M10,GDP_Est!F:G,2,0)</f>
        <v>21745600</v>
      </c>
      <c r="Q10">
        <f>VLOOKUP(O10,CPI_Est!A:E,5,0)</f>
        <v>6.42</v>
      </c>
      <c r="R10">
        <f>VLOOKUP(M10,IR_Est!A:B,2,0)</f>
        <v>5.2</v>
      </c>
      <c r="S10">
        <f>VLOOKUP(N10,UR_Pred!F:G,2,0)</f>
        <v>3.8658802630000002</v>
      </c>
      <c r="V10" s="2" t="s">
        <v>2363</v>
      </c>
      <c r="W10" s="2" t="s">
        <v>9</v>
      </c>
      <c r="X10" s="1" t="s">
        <v>2373</v>
      </c>
    </row>
    <row r="11" spans="1:24" x14ac:dyDescent="0.25">
      <c r="A11" s="1" t="s">
        <v>447</v>
      </c>
      <c r="B11">
        <v>3</v>
      </c>
      <c r="C11">
        <v>29</v>
      </c>
      <c r="D11">
        <v>1993</v>
      </c>
      <c r="E11" t="s">
        <v>161</v>
      </c>
      <c r="F11" t="s">
        <v>2002</v>
      </c>
      <c r="I11" s="1">
        <f t="shared" si="3"/>
        <v>44991</v>
      </c>
      <c r="J11" s="1" t="str">
        <f t="shared" si="4"/>
        <v>03/06/2023</v>
      </c>
      <c r="K11">
        <f t="shared" si="5"/>
        <v>3</v>
      </c>
      <c r="L11">
        <f t="shared" si="6"/>
        <v>6</v>
      </c>
      <c r="M11">
        <f t="shared" si="0"/>
        <v>2023</v>
      </c>
      <c r="N11" t="str">
        <f t="shared" si="1"/>
        <v>2023Q1</v>
      </c>
      <c r="O11" t="str">
        <f t="shared" si="2"/>
        <v>2023M3</v>
      </c>
      <c r="P11">
        <f>VLOOKUP(M11,GDP_Est!F:G,2,0)</f>
        <v>21745600</v>
      </c>
      <c r="Q11">
        <f>VLOOKUP(O11,CPI_Est!A:E,5,0)</f>
        <v>6.42</v>
      </c>
      <c r="R11">
        <f>VLOOKUP(M11,IR_Est!A:B,2,0)</f>
        <v>5.2</v>
      </c>
      <c r="S11">
        <f>VLOOKUP(N11,UR_Pred!F:G,2,0)</f>
        <v>3.8658802630000002</v>
      </c>
      <c r="V11" s="2" t="s">
        <v>2363</v>
      </c>
      <c r="W11" s="2" t="s">
        <v>9</v>
      </c>
      <c r="X11" s="1" t="s">
        <v>2374</v>
      </c>
    </row>
    <row r="12" spans="1:24" x14ac:dyDescent="0.25">
      <c r="A12" s="1" t="s">
        <v>448</v>
      </c>
      <c r="B12">
        <v>4</v>
      </c>
      <c r="C12">
        <v>5</v>
      </c>
      <c r="D12">
        <v>1993</v>
      </c>
      <c r="E12" t="s">
        <v>160</v>
      </c>
      <c r="F12" t="s">
        <v>2003</v>
      </c>
      <c r="I12" s="1">
        <f t="shared" si="3"/>
        <v>44998</v>
      </c>
      <c r="J12" s="1" t="str">
        <f t="shared" si="4"/>
        <v>03/13/2023</v>
      </c>
      <c r="K12">
        <f t="shared" si="5"/>
        <v>3</v>
      </c>
      <c r="L12">
        <f t="shared" si="6"/>
        <v>13</v>
      </c>
      <c r="M12">
        <f t="shared" si="0"/>
        <v>2023</v>
      </c>
      <c r="N12" t="str">
        <f t="shared" si="1"/>
        <v>2023Q1</v>
      </c>
      <c r="O12" t="str">
        <f t="shared" si="2"/>
        <v>2023M4</v>
      </c>
      <c r="P12">
        <f>VLOOKUP(M12,GDP_Est!F:G,2,0)</f>
        <v>21745600</v>
      </c>
      <c r="Q12">
        <f>VLOOKUP(O12,CPI_Est!A:E,5,0)</f>
        <v>6.02</v>
      </c>
      <c r="R12">
        <f>VLOOKUP(M12,IR_Est!A:B,2,0)</f>
        <v>5.2</v>
      </c>
      <c r="S12">
        <f>VLOOKUP(N12,UR_Pred!F:G,2,0)</f>
        <v>3.8658802630000002</v>
      </c>
      <c r="V12" s="2" t="s">
        <v>2363</v>
      </c>
      <c r="W12" s="2" t="s">
        <v>9</v>
      </c>
      <c r="X12" s="1" t="s">
        <v>2375</v>
      </c>
    </row>
    <row r="13" spans="1:24" x14ac:dyDescent="0.25">
      <c r="A13" s="1" t="s">
        <v>449</v>
      </c>
      <c r="B13">
        <v>4</v>
      </c>
      <c r="C13">
        <v>12</v>
      </c>
      <c r="D13">
        <v>1993</v>
      </c>
      <c r="E13" t="s">
        <v>160</v>
      </c>
      <c r="F13" t="s">
        <v>2003</v>
      </c>
      <c r="I13" s="1">
        <f t="shared" si="3"/>
        <v>45005</v>
      </c>
      <c r="J13" s="1" t="str">
        <f t="shared" si="4"/>
        <v>03/20/2023</v>
      </c>
      <c r="K13">
        <f t="shared" si="5"/>
        <v>3</v>
      </c>
      <c r="L13">
        <f t="shared" si="6"/>
        <v>20</v>
      </c>
      <c r="M13">
        <f t="shared" si="0"/>
        <v>2023</v>
      </c>
      <c r="N13" t="str">
        <f t="shared" si="1"/>
        <v>2023Q1</v>
      </c>
      <c r="O13" t="str">
        <f t="shared" si="2"/>
        <v>2023M4</v>
      </c>
      <c r="P13">
        <f>VLOOKUP(M13,GDP_Est!F:G,2,0)</f>
        <v>21745600</v>
      </c>
      <c r="Q13">
        <f>VLOOKUP(O13,CPI_Est!A:E,5,0)</f>
        <v>6.02</v>
      </c>
      <c r="R13">
        <f>VLOOKUP(M13,IR_Est!A:B,2,0)</f>
        <v>5.2</v>
      </c>
      <c r="S13">
        <f>VLOOKUP(N13,UR_Pred!F:G,2,0)</f>
        <v>3.8658802630000002</v>
      </c>
      <c r="V13" s="2" t="s">
        <v>2363</v>
      </c>
      <c r="W13" s="2" t="s">
        <v>9</v>
      </c>
      <c r="X13" s="1" t="s">
        <v>2376</v>
      </c>
    </row>
    <row r="14" spans="1:24" x14ac:dyDescent="0.25">
      <c r="A14" s="1" t="s">
        <v>450</v>
      </c>
      <c r="B14">
        <v>4</v>
      </c>
      <c r="C14">
        <v>19</v>
      </c>
      <c r="D14">
        <v>1993</v>
      </c>
      <c r="E14" t="s">
        <v>160</v>
      </c>
      <c r="F14" t="s">
        <v>2003</v>
      </c>
      <c r="I14" s="1">
        <f t="shared" si="3"/>
        <v>45012</v>
      </c>
      <c r="J14" s="1" t="str">
        <f t="shared" si="4"/>
        <v>03/27/2023</v>
      </c>
      <c r="K14">
        <f t="shared" si="5"/>
        <v>3</v>
      </c>
      <c r="L14">
        <f t="shared" si="6"/>
        <v>27</v>
      </c>
      <c r="M14">
        <f t="shared" si="0"/>
        <v>2023</v>
      </c>
      <c r="N14" t="str">
        <f t="shared" si="1"/>
        <v>2023Q1</v>
      </c>
      <c r="O14" t="str">
        <f t="shared" si="2"/>
        <v>2023M4</v>
      </c>
      <c r="P14">
        <f>VLOOKUP(M14,GDP_Est!F:G,2,0)</f>
        <v>21745600</v>
      </c>
      <c r="Q14">
        <f>VLOOKUP(O14,CPI_Est!A:E,5,0)</f>
        <v>6.02</v>
      </c>
      <c r="R14">
        <f>VLOOKUP(M14,IR_Est!A:B,2,0)</f>
        <v>5.2</v>
      </c>
      <c r="S14">
        <f>VLOOKUP(N14,UR_Pred!F:G,2,0)</f>
        <v>3.8658802630000002</v>
      </c>
      <c r="V14" s="2" t="s">
        <v>2363</v>
      </c>
      <c r="W14" s="2" t="s">
        <v>9</v>
      </c>
      <c r="X14" s="1" t="s">
        <v>2377</v>
      </c>
    </row>
    <row r="15" spans="1:24" x14ac:dyDescent="0.25">
      <c r="A15" s="1" t="s">
        <v>451</v>
      </c>
      <c r="B15">
        <v>4</v>
      </c>
      <c r="C15">
        <v>26</v>
      </c>
      <c r="D15">
        <v>1993</v>
      </c>
      <c r="E15" t="s">
        <v>160</v>
      </c>
      <c r="F15" t="s">
        <v>2003</v>
      </c>
      <c r="I15" s="1">
        <f t="shared" si="3"/>
        <v>45019</v>
      </c>
      <c r="J15" s="1" t="str">
        <f t="shared" si="4"/>
        <v>04/03/2023</v>
      </c>
      <c r="K15">
        <f t="shared" si="5"/>
        <v>4</v>
      </c>
      <c r="L15">
        <f t="shared" si="6"/>
        <v>3</v>
      </c>
      <c r="M15">
        <f t="shared" si="0"/>
        <v>2023</v>
      </c>
      <c r="N15" t="str">
        <f t="shared" si="1"/>
        <v>2023Q2</v>
      </c>
      <c r="O15" t="str">
        <f t="shared" si="2"/>
        <v>2023M4</v>
      </c>
      <c r="P15">
        <f>VLOOKUP(M15,GDP_Est!F:G,2,0)</f>
        <v>21745600</v>
      </c>
      <c r="Q15">
        <f>VLOOKUP(O15,CPI_Est!A:E,5,0)</f>
        <v>6.02</v>
      </c>
      <c r="R15">
        <f>VLOOKUP(M15,IR_Est!A:B,2,0)</f>
        <v>5.2</v>
      </c>
      <c r="S15">
        <f>VLOOKUP(N15,UR_Pred!F:G,2,0)</f>
        <v>4.1059173910000002</v>
      </c>
      <c r="V15" s="2" t="s">
        <v>2363</v>
      </c>
      <c r="W15" s="2" t="s">
        <v>10</v>
      </c>
      <c r="X15" s="1" t="s">
        <v>2378</v>
      </c>
    </row>
    <row r="16" spans="1:24" x14ac:dyDescent="0.25">
      <c r="A16" s="1" t="s">
        <v>452</v>
      </c>
      <c r="B16">
        <v>5</v>
      </c>
      <c r="C16">
        <v>3</v>
      </c>
      <c r="D16">
        <v>1993</v>
      </c>
      <c r="E16" t="s">
        <v>160</v>
      </c>
      <c r="F16" t="s">
        <v>2004</v>
      </c>
      <c r="I16" s="1">
        <f t="shared" si="3"/>
        <v>45026</v>
      </c>
      <c r="J16" s="1" t="str">
        <f t="shared" si="4"/>
        <v>04/10/2023</v>
      </c>
      <c r="K16">
        <f t="shared" si="5"/>
        <v>4</v>
      </c>
      <c r="L16">
        <f t="shared" si="6"/>
        <v>10</v>
      </c>
      <c r="M16">
        <f t="shared" si="0"/>
        <v>2023</v>
      </c>
      <c r="N16" t="str">
        <f t="shared" si="1"/>
        <v>2023Q2</v>
      </c>
      <c r="O16" t="str">
        <f t="shared" si="2"/>
        <v>2023M5</v>
      </c>
      <c r="P16">
        <f>VLOOKUP(M16,GDP_Est!F:G,2,0)</f>
        <v>21745600</v>
      </c>
      <c r="Q16">
        <f>VLOOKUP(O16,CPI_Est!A:E,5,0)</f>
        <v>5.33</v>
      </c>
      <c r="R16">
        <f>VLOOKUP(M16,IR_Est!A:B,2,0)</f>
        <v>5.2</v>
      </c>
      <c r="S16">
        <f>VLOOKUP(N16,UR_Pred!F:G,2,0)</f>
        <v>4.1059173910000002</v>
      </c>
      <c r="V16" s="2" t="s">
        <v>2363</v>
      </c>
      <c r="W16" s="2" t="s">
        <v>10</v>
      </c>
      <c r="X16" s="1" t="s">
        <v>2379</v>
      </c>
    </row>
    <row r="17" spans="1:24" x14ac:dyDescent="0.25">
      <c r="A17" s="1" t="s">
        <v>453</v>
      </c>
      <c r="B17">
        <v>5</v>
      </c>
      <c r="C17">
        <v>10</v>
      </c>
      <c r="D17">
        <v>1993</v>
      </c>
      <c r="E17" t="s">
        <v>160</v>
      </c>
      <c r="F17" t="s">
        <v>2004</v>
      </c>
      <c r="I17" s="1">
        <f t="shared" si="3"/>
        <v>45033</v>
      </c>
      <c r="J17" s="1" t="str">
        <f t="shared" si="4"/>
        <v>04/17/2023</v>
      </c>
      <c r="K17">
        <f t="shared" si="5"/>
        <v>4</v>
      </c>
      <c r="L17">
        <f t="shared" si="6"/>
        <v>17</v>
      </c>
      <c r="M17">
        <f t="shared" si="0"/>
        <v>2023</v>
      </c>
      <c r="N17" t="str">
        <f t="shared" si="1"/>
        <v>2023Q2</v>
      </c>
      <c r="O17" t="str">
        <f t="shared" si="2"/>
        <v>2023M5</v>
      </c>
      <c r="P17">
        <f>VLOOKUP(M17,GDP_Est!F:G,2,0)</f>
        <v>21745600</v>
      </c>
      <c r="Q17">
        <f>VLOOKUP(O17,CPI_Est!A:E,5,0)</f>
        <v>5.33</v>
      </c>
      <c r="R17">
        <f>VLOOKUP(M17,IR_Est!A:B,2,0)</f>
        <v>5.2</v>
      </c>
      <c r="S17">
        <f>VLOOKUP(N17,UR_Pred!F:G,2,0)</f>
        <v>4.1059173910000002</v>
      </c>
      <c r="V17" s="2" t="s">
        <v>2363</v>
      </c>
      <c r="W17" s="2" t="s">
        <v>10</v>
      </c>
      <c r="X17" s="1" t="s">
        <v>2380</v>
      </c>
    </row>
    <row r="18" spans="1:24" x14ac:dyDescent="0.25">
      <c r="A18" s="1" t="s">
        <v>454</v>
      </c>
      <c r="B18">
        <v>5</v>
      </c>
      <c r="C18">
        <v>17</v>
      </c>
      <c r="D18">
        <v>1993</v>
      </c>
      <c r="E18" t="s">
        <v>160</v>
      </c>
      <c r="F18" t="s">
        <v>2004</v>
      </c>
      <c r="I18" s="1">
        <f t="shared" si="3"/>
        <v>45040</v>
      </c>
      <c r="J18" s="1" t="str">
        <f t="shared" si="4"/>
        <v>04/24/2023</v>
      </c>
      <c r="K18">
        <f t="shared" si="5"/>
        <v>4</v>
      </c>
      <c r="L18">
        <f t="shared" si="6"/>
        <v>24</v>
      </c>
      <c r="M18">
        <f t="shared" si="0"/>
        <v>2023</v>
      </c>
      <c r="N18" t="str">
        <f t="shared" si="1"/>
        <v>2023Q2</v>
      </c>
      <c r="O18" t="str">
        <f t="shared" si="2"/>
        <v>2023M5</v>
      </c>
      <c r="P18">
        <f>VLOOKUP(M18,GDP_Est!F:G,2,0)</f>
        <v>21745600</v>
      </c>
      <c r="Q18">
        <f>VLOOKUP(O18,CPI_Est!A:E,5,0)</f>
        <v>5.33</v>
      </c>
      <c r="R18">
        <f>VLOOKUP(M18,IR_Est!A:B,2,0)</f>
        <v>5.2</v>
      </c>
      <c r="S18">
        <f>VLOOKUP(N18,UR_Pred!F:G,2,0)</f>
        <v>4.1059173910000002</v>
      </c>
      <c r="V18" s="2" t="s">
        <v>2363</v>
      </c>
      <c r="W18" s="2" t="s">
        <v>10</v>
      </c>
      <c r="X18" s="1" t="s">
        <v>2381</v>
      </c>
    </row>
    <row r="19" spans="1:24" x14ac:dyDescent="0.25">
      <c r="A19" s="1" t="s">
        <v>455</v>
      </c>
      <c r="B19">
        <v>5</v>
      </c>
      <c r="C19">
        <v>24</v>
      </c>
      <c r="D19">
        <v>1993</v>
      </c>
      <c r="E19" t="s">
        <v>160</v>
      </c>
      <c r="F19" t="s">
        <v>2004</v>
      </c>
      <c r="I19" s="1">
        <f t="shared" si="3"/>
        <v>45047</v>
      </c>
      <c r="J19" s="1" t="str">
        <f t="shared" si="4"/>
        <v>05/01/2023</v>
      </c>
      <c r="K19">
        <f t="shared" si="5"/>
        <v>5</v>
      </c>
      <c r="L19">
        <f t="shared" si="6"/>
        <v>1</v>
      </c>
      <c r="M19">
        <f t="shared" si="0"/>
        <v>2023</v>
      </c>
      <c r="N19" t="str">
        <f t="shared" si="1"/>
        <v>2023Q2</v>
      </c>
      <c r="O19" t="str">
        <f t="shared" si="2"/>
        <v>2023M5</v>
      </c>
      <c r="P19">
        <f>VLOOKUP(M19,GDP_Est!F:G,2,0)</f>
        <v>21745600</v>
      </c>
      <c r="Q19">
        <f>VLOOKUP(O19,CPI_Est!A:E,5,0)</f>
        <v>5.33</v>
      </c>
      <c r="R19">
        <f>VLOOKUP(M19,IR_Est!A:B,2,0)</f>
        <v>5.2</v>
      </c>
      <c r="S19">
        <f>VLOOKUP(N19,UR_Pred!F:G,2,0)</f>
        <v>4.1059173910000002</v>
      </c>
      <c r="V19" s="2" t="s">
        <v>2363</v>
      </c>
      <c r="W19" s="2" t="s">
        <v>10</v>
      </c>
      <c r="X19" s="1" t="s">
        <v>2382</v>
      </c>
    </row>
    <row r="20" spans="1:24" x14ac:dyDescent="0.25">
      <c r="A20" s="1" t="s">
        <v>456</v>
      </c>
      <c r="B20">
        <v>5</v>
      </c>
      <c r="C20">
        <v>31</v>
      </c>
      <c r="D20">
        <v>1993</v>
      </c>
      <c r="E20" t="s">
        <v>160</v>
      </c>
      <c r="F20" t="s">
        <v>2004</v>
      </c>
      <c r="I20" s="1">
        <f t="shared" si="3"/>
        <v>45054</v>
      </c>
      <c r="J20" s="1" t="str">
        <f t="shared" si="4"/>
        <v>05/08/2023</v>
      </c>
      <c r="K20">
        <f t="shared" si="5"/>
        <v>5</v>
      </c>
      <c r="L20">
        <f t="shared" si="6"/>
        <v>8</v>
      </c>
      <c r="M20">
        <f t="shared" si="0"/>
        <v>2023</v>
      </c>
      <c r="N20" t="str">
        <f t="shared" si="1"/>
        <v>2023Q2</v>
      </c>
      <c r="O20" t="str">
        <f t="shared" si="2"/>
        <v>2023M5</v>
      </c>
      <c r="P20">
        <f>VLOOKUP(M20,GDP_Est!F:G,2,0)</f>
        <v>21745600</v>
      </c>
      <c r="Q20">
        <f>VLOOKUP(O20,CPI_Est!A:E,5,0)</f>
        <v>5.33</v>
      </c>
      <c r="R20">
        <f>VLOOKUP(M20,IR_Est!A:B,2,0)</f>
        <v>5.2</v>
      </c>
      <c r="S20">
        <f>VLOOKUP(N20,UR_Pred!F:G,2,0)</f>
        <v>4.1059173910000002</v>
      </c>
      <c r="V20" s="2" t="s">
        <v>2363</v>
      </c>
      <c r="W20" s="2" t="s">
        <v>10</v>
      </c>
      <c r="X20" s="1" t="s">
        <v>2383</v>
      </c>
    </row>
    <row r="21" spans="1:24" x14ac:dyDescent="0.25">
      <c r="A21" s="1" t="s">
        <v>457</v>
      </c>
      <c r="B21">
        <v>6</v>
      </c>
      <c r="C21">
        <v>7</v>
      </c>
      <c r="D21">
        <v>1993</v>
      </c>
      <c r="E21" t="s">
        <v>160</v>
      </c>
      <c r="F21" t="s">
        <v>2005</v>
      </c>
      <c r="I21" s="1">
        <f t="shared" si="3"/>
        <v>45061</v>
      </c>
      <c r="J21" s="1" t="str">
        <f t="shared" si="4"/>
        <v>05/15/2023</v>
      </c>
      <c r="K21">
        <f t="shared" si="5"/>
        <v>5</v>
      </c>
      <c r="L21">
        <f t="shared" si="6"/>
        <v>15</v>
      </c>
      <c r="M21">
        <f t="shared" si="0"/>
        <v>2023</v>
      </c>
      <c r="N21" t="str">
        <f t="shared" si="1"/>
        <v>2023Q2</v>
      </c>
      <c r="O21" t="str">
        <f t="shared" si="2"/>
        <v>2023M6</v>
      </c>
      <c r="P21">
        <f>VLOOKUP(M21,GDP_Est!F:G,2,0)</f>
        <v>21745600</v>
      </c>
      <c r="Q21">
        <f>VLOOKUP(O21,CPI_Est!A:E,5,0)</f>
        <v>4.5</v>
      </c>
      <c r="R21">
        <f>VLOOKUP(M21,IR_Est!A:B,2,0)</f>
        <v>5.2</v>
      </c>
      <c r="S21">
        <f>VLOOKUP(N21,UR_Pred!F:G,2,0)</f>
        <v>4.1059173910000002</v>
      </c>
      <c r="V21" s="2" t="s">
        <v>2363</v>
      </c>
      <c r="W21" s="2" t="s">
        <v>10</v>
      </c>
      <c r="X21" s="1" t="s">
        <v>2384</v>
      </c>
    </row>
    <row r="22" spans="1:24" x14ac:dyDescent="0.25">
      <c r="A22" s="1" t="s">
        <v>458</v>
      </c>
      <c r="B22">
        <v>6</v>
      </c>
      <c r="C22">
        <v>14</v>
      </c>
      <c r="D22">
        <v>1993</v>
      </c>
      <c r="E22" t="s">
        <v>160</v>
      </c>
      <c r="F22" t="s">
        <v>2005</v>
      </c>
      <c r="I22" s="1">
        <f t="shared" si="3"/>
        <v>45068</v>
      </c>
      <c r="J22" s="1" t="str">
        <f t="shared" si="4"/>
        <v>05/22/2023</v>
      </c>
      <c r="K22">
        <f t="shared" si="5"/>
        <v>5</v>
      </c>
      <c r="L22">
        <f t="shared" si="6"/>
        <v>22</v>
      </c>
      <c r="M22">
        <f t="shared" si="0"/>
        <v>2023</v>
      </c>
      <c r="N22" t="str">
        <f t="shared" si="1"/>
        <v>2023Q2</v>
      </c>
      <c r="O22" t="str">
        <f t="shared" si="2"/>
        <v>2023M6</v>
      </c>
      <c r="P22">
        <f>VLOOKUP(M22,GDP_Est!F:G,2,0)</f>
        <v>21745600</v>
      </c>
      <c r="Q22">
        <f>VLOOKUP(O22,CPI_Est!A:E,5,0)</f>
        <v>4.5</v>
      </c>
      <c r="R22">
        <f>VLOOKUP(M22,IR_Est!A:B,2,0)</f>
        <v>5.2</v>
      </c>
      <c r="S22">
        <f>VLOOKUP(N22,UR_Pred!F:G,2,0)</f>
        <v>4.1059173910000002</v>
      </c>
      <c r="V22" s="2" t="s">
        <v>2363</v>
      </c>
      <c r="W22" s="2" t="s">
        <v>10</v>
      </c>
      <c r="X22" s="1" t="s">
        <v>2385</v>
      </c>
    </row>
    <row r="23" spans="1:24" x14ac:dyDescent="0.25">
      <c r="A23" s="1" t="s">
        <v>459</v>
      </c>
      <c r="B23">
        <v>6</v>
      </c>
      <c r="C23">
        <v>21</v>
      </c>
      <c r="D23">
        <v>1993</v>
      </c>
      <c r="E23" t="s">
        <v>160</v>
      </c>
      <c r="F23" t="s">
        <v>2005</v>
      </c>
      <c r="I23" s="1">
        <f t="shared" si="3"/>
        <v>45075</v>
      </c>
      <c r="J23" s="1" t="str">
        <f t="shared" si="4"/>
        <v>05/29/2023</v>
      </c>
      <c r="K23">
        <f t="shared" si="5"/>
        <v>5</v>
      </c>
      <c r="L23">
        <f t="shared" si="6"/>
        <v>29</v>
      </c>
      <c r="M23">
        <f t="shared" si="0"/>
        <v>2023</v>
      </c>
      <c r="N23" t="str">
        <f t="shared" si="1"/>
        <v>2023Q2</v>
      </c>
      <c r="O23" t="str">
        <f t="shared" si="2"/>
        <v>2023M6</v>
      </c>
      <c r="P23">
        <f>VLOOKUP(M23,GDP_Est!F:G,2,0)</f>
        <v>21745600</v>
      </c>
      <c r="Q23">
        <f>VLOOKUP(O23,CPI_Est!A:E,5,0)</f>
        <v>4.5</v>
      </c>
      <c r="R23">
        <f>VLOOKUP(M23,IR_Est!A:B,2,0)</f>
        <v>5.2</v>
      </c>
      <c r="S23">
        <f>VLOOKUP(N23,UR_Pred!F:G,2,0)</f>
        <v>4.1059173910000002</v>
      </c>
      <c r="V23" s="2" t="s">
        <v>2363</v>
      </c>
      <c r="W23" s="2" t="s">
        <v>10</v>
      </c>
      <c r="X23" s="1" t="s">
        <v>2386</v>
      </c>
    </row>
    <row r="24" spans="1:24" x14ac:dyDescent="0.25">
      <c r="A24" s="1" t="s">
        <v>460</v>
      </c>
      <c r="B24">
        <v>6</v>
      </c>
      <c r="C24">
        <v>28</v>
      </c>
      <c r="D24">
        <v>1993</v>
      </c>
      <c r="E24" t="s">
        <v>160</v>
      </c>
      <c r="F24" t="s">
        <v>2005</v>
      </c>
      <c r="I24" s="1">
        <f t="shared" si="3"/>
        <v>45082</v>
      </c>
      <c r="J24" s="1" t="str">
        <f t="shared" si="4"/>
        <v>06/05/2023</v>
      </c>
      <c r="K24">
        <f t="shared" si="5"/>
        <v>6</v>
      </c>
      <c r="L24">
        <f t="shared" si="6"/>
        <v>5</v>
      </c>
      <c r="M24">
        <f t="shared" si="0"/>
        <v>2023</v>
      </c>
      <c r="N24" t="str">
        <f t="shared" si="1"/>
        <v>2023Q2</v>
      </c>
      <c r="O24" t="str">
        <f t="shared" si="2"/>
        <v>2023M6</v>
      </c>
      <c r="P24">
        <f>VLOOKUP(M24,GDP_Est!F:G,2,0)</f>
        <v>21745600</v>
      </c>
      <c r="Q24">
        <f>VLOOKUP(O24,CPI_Est!A:E,5,0)</f>
        <v>4.5</v>
      </c>
      <c r="R24">
        <f>VLOOKUP(M24,IR_Est!A:B,2,0)</f>
        <v>5.2</v>
      </c>
      <c r="S24">
        <f>VLOOKUP(N24,UR_Pred!F:G,2,0)</f>
        <v>4.1059173910000002</v>
      </c>
      <c r="V24" s="2" t="s">
        <v>2363</v>
      </c>
      <c r="W24" s="2" t="s">
        <v>10</v>
      </c>
      <c r="X24" s="1" t="s">
        <v>2387</v>
      </c>
    </row>
    <row r="25" spans="1:24" x14ac:dyDescent="0.25">
      <c r="A25" s="1" t="s">
        <v>461</v>
      </c>
      <c r="B25">
        <v>7</v>
      </c>
      <c r="C25">
        <v>5</v>
      </c>
      <c r="D25">
        <v>1993</v>
      </c>
      <c r="E25" t="s">
        <v>159</v>
      </c>
      <c r="F25" t="s">
        <v>2006</v>
      </c>
      <c r="I25" s="1">
        <f t="shared" si="3"/>
        <v>45089</v>
      </c>
      <c r="J25" s="1" t="str">
        <f t="shared" si="4"/>
        <v>06/12/2023</v>
      </c>
      <c r="K25">
        <f t="shared" si="5"/>
        <v>6</v>
      </c>
      <c r="L25">
        <f t="shared" si="6"/>
        <v>12</v>
      </c>
      <c r="M25">
        <f t="shared" si="0"/>
        <v>2023</v>
      </c>
      <c r="N25" t="str">
        <f t="shared" si="1"/>
        <v>2023Q2</v>
      </c>
      <c r="O25" t="str">
        <f t="shared" si="2"/>
        <v>2023M7</v>
      </c>
      <c r="P25">
        <f>VLOOKUP(M25,GDP_Est!F:G,2,0)</f>
        <v>21745600</v>
      </c>
      <c r="Q25">
        <f>VLOOKUP(O25,CPI_Est!A:E,5,0)</f>
        <v>4.28</v>
      </c>
      <c r="R25">
        <f>VLOOKUP(M25,IR_Est!A:B,2,0)</f>
        <v>5.2</v>
      </c>
      <c r="S25">
        <f>VLOOKUP(N25,UR_Pred!F:G,2,0)</f>
        <v>4.1059173910000002</v>
      </c>
      <c r="V25" s="2" t="s">
        <v>2363</v>
      </c>
      <c r="W25" s="2" t="s">
        <v>10</v>
      </c>
      <c r="X25" s="1" t="s">
        <v>2388</v>
      </c>
    </row>
    <row r="26" spans="1:24" x14ac:dyDescent="0.25">
      <c r="A26" s="1" t="s">
        <v>462</v>
      </c>
      <c r="B26">
        <v>7</v>
      </c>
      <c r="C26">
        <v>12</v>
      </c>
      <c r="D26">
        <v>1993</v>
      </c>
      <c r="E26" t="s">
        <v>159</v>
      </c>
      <c r="F26" t="s">
        <v>2006</v>
      </c>
      <c r="I26" s="1">
        <f t="shared" si="3"/>
        <v>45096</v>
      </c>
      <c r="J26" s="1" t="str">
        <f t="shared" si="4"/>
        <v>06/19/2023</v>
      </c>
      <c r="K26">
        <f t="shared" si="5"/>
        <v>6</v>
      </c>
      <c r="L26">
        <f t="shared" si="6"/>
        <v>19</v>
      </c>
      <c r="M26">
        <f t="shared" si="0"/>
        <v>2023</v>
      </c>
      <c r="N26" t="str">
        <f t="shared" si="1"/>
        <v>2023Q2</v>
      </c>
      <c r="O26" t="str">
        <f t="shared" si="2"/>
        <v>2023M7</v>
      </c>
      <c r="P26">
        <f>VLOOKUP(M26,GDP_Est!F:G,2,0)</f>
        <v>21745600</v>
      </c>
      <c r="Q26">
        <f>VLOOKUP(O26,CPI_Est!A:E,5,0)</f>
        <v>4.28</v>
      </c>
      <c r="R26">
        <f>VLOOKUP(M26,IR_Est!A:B,2,0)</f>
        <v>5.2</v>
      </c>
      <c r="S26">
        <f>VLOOKUP(N26,UR_Pred!F:G,2,0)</f>
        <v>4.1059173910000002</v>
      </c>
      <c r="V26" s="2" t="s">
        <v>2363</v>
      </c>
      <c r="W26" s="2" t="s">
        <v>10</v>
      </c>
      <c r="X26" s="1" t="s">
        <v>2389</v>
      </c>
    </row>
    <row r="27" spans="1:24" x14ac:dyDescent="0.25">
      <c r="A27" s="1" t="s">
        <v>463</v>
      </c>
      <c r="B27">
        <v>7</v>
      </c>
      <c r="C27">
        <v>19</v>
      </c>
      <c r="D27">
        <v>1993</v>
      </c>
      <c r="E27" t="s">
        <v>159</v>
      </c>
      <c r="F27" t="s">
        <v>2006</v>
      </c>
      <c r="I27" s="1">
        <f t="shared" si="3"/>
        <v>45103</v>
      </c>
      <c r="J27" s="1" t="str">
        <f t="shared" si="4"/>
        <v>06/26/2023</v>
      </c>
      <c r="K27">
        <f t="shared" si="5"/>
        <v>6</v>
      </c>
      <c r="L27">
        <f t="shared" si="6"/>
        <v>26</v>
      </c>
      <c r="M27">
        <f t="shared" si="0"/>
        <v>2023</v>
      </c>
      <c r="N27" t="str">
        <f t="shared" si="1"/>
        <v>2023Q2</v>
      </c>
      <c r="O27" t="str">
        <f t="shared" si="2"/>
        <v>2023M7</v>
      </c>
      <c r="P27">
        <f>VLOOKUP(M27,GDP_Est!F:G,2,0)</f>
        <v>21745600</v>
      </c>
      <c r="Q27">
        <f>VLOOKUP(O27,CPI_Est!A:E,5,0)</f>
        <v>4.28</v>
      </c>
      <c r="R27">
        <f>VLOOKUP(M27,IR_Est!A:B,2,0)</f>
        <v>5.2</v>
      </c>
      <c r="S27">
        <f>VLOOKUP(N27,UR_Pred!F:G,2,0)</f>
        <v>4.1059173910000002</v>
      </c>
      <c r="V27" s="2" t="s">
        <v>2363</v>
      </c>
      <c r="W27" s="2" t="s">
        <v>10</v>
      </c>
      <c r="X27" s="1" t="s">
        <v>2390</v>
      </c>
    </row>
    <row r="28" spans="1:24" x14ac:dyDescent="0.25">
      <c r="A28" s="1" t="s">
        <v>464</v>
      </c>
      <c r="B28">
        <v>7</v>
      </c>
      <c r="C28">
        <v>26</v>
      </c>
      <c r="D28">
        <v>1993</v>
      </c>
      <c r="E28" t="s">
        <v>159</v>
      </c>
      <c r="F28" t="s">
        <v>2006</v>
      </c>
      <c r="I28" s="1">
        <f t="shared" si="3"/>
        <v>45110</v>
      </c>
      <c r="J28" s="1" t="str">
        <f t="shared" si="4"/>
        <v>07/03/2023</v>
      </c>
      <c r="K28">
        <f t="shared" si="5"/>
        <v>7</v>
      </c>
      <c r="L28">
        <f t="shared" si="6"/>
        <v>3</v>
      </c>
      <c r="M28">
        <f t="shared" si="0"/>
        <v>2023</v>
      </c>
      <c r="N28" t="str">
        <f t="shared" si="1"/>
        <v>2023Q3</v>
      </c>
      <c r="O28" t="str">
        <f t="shared" si="2"/>
        <v>2023M7</v>
      </c>
      <c r="P28">
        <f>VLOOKUP(M28,GDP_Est!F:G,2,0)</f>
        <v>21745600</v>
      </c>
      <c r="Q28">
        <f>VLOOKUP(O28,CPI_Est!A:E,5,0)</f>
        <v>4.28</v>
      </c>
      <c r="R28">
        <f>VLOOKUP(M28,IR_Est!A:B,2,0)</f>
        <v>5.2</v>
      </c>
      <c r="S28">
        <f>VLOOKUP(N28,UR_Pred!F:G,2,0)</f>
        <v>4.3215456740000002</v>
      </c>
      <c r="V28" s="2" t="s">
        <v>2363</v>
      </c>
      <c r="W28" s="2" t="s">
        <v>11</v>
      </c>
      <c r="X28" s="1" t="s">
        <v>2391</v>
      </c>
    </row>
    <row r="29" spans="1:24" x14ac:dyDescent="0.25">
      <c r="A29" s="1" t="s">
        <v>465</v>
      </c>
      <c r="B29">
        <v>8</v>
      </c>
      <c r="C29">
        <v>2</v>
      </c>
      <c r="D29">
        <v>1993</v>
      </c>
      <c r="E29" t="s">
        <v>159</v>
      </c>
      <c r="F29" t="s">
        <v>2007</v>
      </c>
      <c r="I29" s="1">
        <f t="shared" si="3"/>
        <v>45117</v>
      </c>
      <c r="J29" s="1" t="str">
        <f t="shared" si="4"/>
        <v>07/10/2023</v>
      </c>
      <c r="K29">
        <f t="shared" si="5"/>
        <v>7</v>
      </c>
      <c r="L29">
        <f t="shared" si="6"/>
        <v>10</v>
      </c>
      <c r="M29">
        <f t="shared" si="0"/>
        <v>2023</v>
      </c>
      <c r="N29" t="str">
        <f t="shared" si="1"/>
        <v>2023Q3</v>
      </c>
      <c r="O29" t="str">
        <f t="shared" si="2"/>
        <v>2023M8</v>
      </c>
      <c r="P29">
        <f>VLOOKUP(M29,GDP_Est!F:G,2,0)</f>
        <v>21745600</v>
      </c>
      <c r="Q29">
        <f>VLOOKUP(O29,CPI_Est!A:E,5,0)</f>
        <v>3.89</v>
      </c>
      <c r="R29">
        <f>VLOOKUP(M29,IR_Est!A:B,2,0)</f>
        <v>5.2</v>
      </c>
      <c r="S29">
        <f>VLOOKUP(N29,UR_Pred!F:G,2,0)</f>
        <v>4.3215456740000002</v>
      </c>
      <c r="V29" s="2" t="s">
        <v>2363</v>
      </c>
      <c r="W29" s="2" t="s">
        <v>11</v>
      </c>
      <c r="X29" s="1" t="s">
        <v>2392</v>
      </c>
    </row>
    <row r="30" spans="1:24" x14ac:dyDescent="0.25">
      <c r="A30" s="1" t="s">
        <v>466</v>
      </c>
      <c r="B30">
        <v>8</v>
      </c>
      <c r="C30">
        <v>9</v>
      </c>
      <c r="D30">
        <v>1993</v>
      </c>
      <c r="E30" t="s">
        <v>159</v>
      </c>
      <c r="F30" t="s">
        <v>2007</v>
      </c>
      <c r="I30" s="1">
        <f t="shared" si="3"/>
        <v>45124</v>
      </c>
      <c r="J30" s="1" t="str">
        <f t="shared" si="4"/>
        <v>07/17/2023</v>
      </c>
      <c r="K30">
        <f t="shared" si="5"/>
        <v>7</v>
      </c>
      <c r="L30">
        <f t="shared" si="6"/>
        <v>17</v>
      </c>
      <c r="M30">
        <f t="shared" si="0"/>
        <v>2023</v>
      </c>
      <c r="N30" t="str">
        <f t="shared" si="1"/>
        <v>2023Q3</v>
      </c>
      <c r="O30" t="str">
        <f t="shared" si="2"/>
        <v>2023M8</v>
      </c>
      <c r="P30">
        <f>VLOOKUP(M30,GDP_Est!F:G,2,0)</f>
        <v>21745600</v>
      </c>
      <c r="Q30">
        <f>VLOOKUP(O30,CPI_Est!A:E,5,0)</f>
        <v>3.89</v>
      </c>
      <c r="R30">
        <f>VLOOKUP(M30,IR_Est!A:B,2,0)</f>
        <v>5.2</v>
      </c>
      <c r="S30">
        <f>VLOOKUP(N30,UR_Pred!F:G,2,0)</f>
        <v>4.3215456740000002</v>
      </c>
      <c r="V30" s="2" t="s">
        <v>2363</v>
      </c>
      <c r="W30" s="2" t="s">
        <v>11</v>
      </c>
      <c r="X30" s="1" t="s">
        <v>2393</v>
      </c>
    </row>
    <row r="31" spans="1:24" x14ac:dyDescent="0.25">
      <c r="A31" s="1" t="s">
        <v>467</v>
      </c>
      <c r="B31">
        <v>8</v>
      </c>
      <c r="C31">
        <v>16</v>
      </c>
      <c r="D31">
        <v>1993</v>
      </c>
      <c r="E31" t="s">
        <v>159</v>
      </c>
      <c r="F31" t="s">
        <v>2007</v>
      </c>
      <c r="I31" s="1">
        <f t="shared" si="3"/>
        <v>45131</v>
      </c>
      <c r="J31" s="1" t="str">
        <f t="shared" si="4"/>
        <v>07/24/2023</v>
      </c>
      <c r="K31">
        <f t="shared" si="5"/>
        <v>7</v>
      </c>
      <c r="L31">
        <f t="shared" si="6"/>
        <v>24</v>
      </c>
      <c r="M31">
        <f t="shared" si="0"/>
        <v>2023</v>
      </c>
      <c r="N31" t="str">
        <f t="shared" si="1"/>
        <v>2023Q3</v>
      </c>
      <c r="O31" t="str">
        <f t="shared" si="2"/>
        <v>2023M8</v>
      </c>
      <c r="P31">
        <f>VLOOKUP(M31,GDP_Est!F:G,2,0)</f>
        <v>21745600</v>
      </c>
      <c r="Q31">
        <f>VLOOKUP(O31,CPI_Est!A:E,5,0)</f>
        <v>3.89</v>
      </c>
      <c r="R31">
        <f>VLOOKUP(M31,IR_Est!A:B,2,0)</f>
        <v>5.2</v>
      </c>
      <c r="S31">
        <f>VLOOKUP(N31,UR_Pred!F:G,2,0)</f>
        <v>4.3215456740000002</v>
      </c>
      <c r="V31" s="2" t="s">
        <v>2363</v>
      </c>
      <c r="W31" s="2" t="s">
        <v>11</v>
      </c>
      <c r="X31" s="1" t="s">
        <v>2394</v>
      </c>
    </row>
    <row r="32" spans="1:24" x14ac:dyDescent="0.25">
      <c r="A32" s="1" t="s">
        <v>468</v>
      </c>
      <c r="B32">
        <v>8</v>
      </c>
      <c r="C32">
        <v>23</v>
      </c>
      <c r="D32">
        <v>1993</v>
      </c>
      <c r="E32" t="s">
        <v>159</v>
      </c>
      <c r="F32" t="s">
        <v>2007</v>
      </c>
      <c r="I32" s="1">
        <f t="shared" si="3"/>
        <v>45138</v>
      </c>
      <c r="J32" s="1" t="str">
        <f t="shared" si="4"/>
        <v>07/31/2023</v>
      </c>
      <c r="K32">
        <f t="shared" si="5"/>
        <v>7</v>
      </c>
      <c r="L32">
        <f t="shared" si="6"/>
        <v>31</v>
      </c>
      <c r="M32">
        <f t="shared" si="0"/>
        <v>2023</v>
      </c>
      <c r="N32" t="str">
        <f t="shared" si="1"/>
        <v>2023Q3</v>
      </c>
      <c r="O32" t="str">
        <f t="shared" si="2"/>
        <v>2023M8</v>
      </c>
      <c r="P32">
        <f>VLOOKUP(M32,GDP_Est!F:G,2,0)</f>
        <v>21745600</v>
      </c>
      <c r="Q32">
        <f>VLOOKUP(O32,CPI_Est!A:E,5,0)</f>
        <v>3.89</v>
      </c>
      <c r="R32">
        <f>VLOOKUP(M32,IR_Est!A:B,2,0)</f>
        <v>5.2</v>
      </c>
      <c r="S32">
        <f>VLOOKUP(N32,UR_Pred!F:G,2,0)</f>
        <v>4.3215456740000002</v>
      </c>
      <c r="V32" s="2" t="s">
        <v>2363</v>
      </c>
      <c r="W32" s="2" t="s">
        <v>11</v>
      </c>
      <c r="X32" s="1" t="s">
        <v>2395</v>
      </c>
    </row>
    <row r="33" spans="1:24" x14ac:dyDescent="0.25">
      <c r="A33" s="1" t="s">
        <v>469</v>
      </c>
      <c r="B33">
        <v>8</v>
      </c>
      <c r="C33">
        <v>30</v>
      </c>
      <c r="D33">
        <v>1993</v>
      </c>
      <c r="E33" t="s">
        <v>159</v>
      </c>
      <c r="F33" t="s">
        <v>2007</v>
      </c>
      <c r="I33" s="1">
        <f t="shared" si="3"/>
        <v>45145</v>
      </c>
      <c r="J33" s="1" t="str">
        <f t="shared" si="4"/>
        <v>08/07/2023</v>
      </c>
      <c r="K33">
        <f t="shared" si="5"/>
        <v>8</v>
      </c>
      <c r="L33">
        <f t="shared" si="6"/>
        <v>7</v>
      </c>
      <c r="M33">
        <f t="shared" si="0"/>
        <v>2023</v>
      </c>
      <c r="N33" t="str">
        <f t="shared" si="1"/>
        <v>2023Q3</v>
      </c>
      <c r="O33" t="str">
        <f t="shared" si="2"/>
        <v>2023M8</v>
      </c>
      <c r="P33">
        <f>VLOOKUP(M33,GDP_Est!F:G,2,0)</f>
        <v>21745600</v>
      </c>
      <c r="Q33">
        <f>VLOOKUP(O33,CPI_Est!A:E,5,0)</f>
        <v>3.89</v>
      </c>
      <c r="R33">
        <f>VLOOKUP(M33,IR_Est!A:B,2,0)</f>
        <v>5.2</v>
      </c>
      <c r="S33">
        <f>VLOOKUP(N33,UR_Pred!F:G,2,0)</f>
        <v>4.3215456740000002</v>
      </c>
      <c r="V33" s="2" t="s">
        <v>2363</v>
      </c>
      <c r="W33" s="2" t="s">
        <v>11</v>
      </c>
      <c r="X33" s="1" t="s">
        <v>2396</v>
      </c>
    </row>
    <row r="34" spans="1:24" x14ac:dyDescent="0.25">
      <c r="A34" s="1" t="s">
        <v>470</v>
      </c>
      <c r="B34">
        <v>9</v>
      </c>
      <c r="C34">
        <v>6</v>
      </c>
      <c r="D34">
        <v>1993</v>
      </c>
      <c r="E34" t="s">
        <v>159</v>
      </c>
      <c r="F34" t="s">
        <v>2008</v>
      </c>
      <c r="I34" s="1">
        <f t="shared" si="3"/>
        <v>45152</v>
      </c>
      <c r="J34" s="1" t="str">
        <f t="shared" si="4"/>
        <v>08/14/2023</v>
      </c>
      <c r="K34">
        <f t="shared" si="5"/>
        <v>8</v>
      </c>
      <c r="L34">
        <f t="shared" si="6"/>
        <v>14</v>
      </c>
      <c r="M34">
        <f t="shared" ref="M34:M65" si="7">_xlfn.NUMBERVALUE(V34)</f>
        <v>2023</v>
      </c>
      <c r="N34" t="str">
        <f t="shared" ref="N34:N65" si="8">M34&amp;LEFT(W34,1)&amp;RIGHT(W34,1)</f>
        <v>2023Q3</v>
      </c>
      <c r="O34" t="str">
        <f t="shared" ref="O34:O65" si="9">_xlfn.NUMBERVALUE(V34)&amp;"M"&amp;MONTH(A34)</f>
        <v>2023M9</v>
      </c>
      <c r="P34">
        <f>VLOOKUP(M34,GDP_Est!F:G,2,0)</f>
        <v>21745600</v>
      </c>
      <c r="Q34">
        <f>VLOOKUP(O34,CPI_Est!A:E,5,0)</f>
        <v>2.6</v>
      </c>
      <c r="R34">
        <f>VLOOKUP(M34,IR_Est!A:B,2,0)</f>
        <v>5.2</v>
      </c>
      <c r="S34">
        <f>VLOOKUP(N34,UR_Pred!F:G,2,0)</f>
        <v>4.3215456740000002</v>
      </c>
      <c r="V34" s="2" t="s">
        <v>2363</v>
      </c>
      <c r="W34" s="2" t="s">
        <v>11</v>
      </c>
      <c r="X34" s="1" t="s">
        <v>2397</v>
      </c>
    </row>
    <row r="35" spans="1:24" x14ac:dyDescent="0.25">
      <c r="A35" s="1" t="s">
        <v>471</v>
      </c>
      <c r="B35">
        <v>9</v>
      </c>
      <c r="C35">
        <v>13</v>
      </c>
      <c r="D35">
        <v>1993</v>
      </c>
      <c r="E35" t="s">
        <v>159</v>
      </c>
      <c r="F35" t="s">
        <v>2008</v>
      </c>
      <c r="I35" s="1">
        <f t="shared" si="3"/>
        <v>45159</v>
      </c>
      <c r="J35" s="1" t="str">
        <f t="shared" si="4"/>
        <v>08/21/2023</v>
      </c>
      <c r="K35">
        <f t="shared" si="5"/>
        <v>8</v>
      </c>
      <c r="L35">
        <f t="shared" si="6"/>
        <v>21</v>
      </c>
      <c r="M35">
        <f t="shared" si="7"/>
        <v>2023</v>
      </c>
      <c r="N35" t="str">
        <f t="shared" si="8"/>
        <v>2023Q3</v>
      </c>
      <c r="O35" t="str">
        <f t="shared" si="9"/>
        <v>2023M9</v>
      </c>
      <c r="P35">
        <f>VLOOKUP(M35,GDP_Est!F:G,2,0)</f>
        <v>21745600</v>
      </c>
      <c r="Q35">
        <f>VLOOKUP(O35,CPI_Est!A:E,5,0)</f>
        <v>2.6</v>
      </c>
      <c r="R35">
        <f>VLOOKUP(M35,IR_Est!A:B,2,0)</f>
        <v>5.2</v>
      </c>
      <c r="S35">
        <f>VLOOKUP(N35,UR_Pred!F:G,2,0)</f>
        <v>4.3215456740000002</v>
      </c>
      <c r="V35" s="2" t="s">
        <v>2363</v>
      </c>
      <c r="W35" s="2" t="s">
        <v>11</v>
      </c>
      <c r="X35" s="1" t="s">
        <v>2398</v>
      </c>
    </row>
    <row r="36" spans="1:24" x14ac:dyDescent="0.25">
      <c r="A36" s="1" t="s">
        <v>472</v>
      </c>
      <c r="B36">
        <v>9</v>
      </c>
      <c r="C36">
        <v>20</v>
      </c>
      <c r="D36">
        <v>1993</v>
      </c>
      <c r="E36" t="s">
        <v>159</v>
      </c>
      <c r="F36" t="s">
        <v>2008</v>
      </c>
      <c r="I36" s="1">
        <f t="shared" si="3"/>
        <v>45166</v>
      </c>
      <c r="J36" s="1" t="str">
        <f t="shared" si="4"/>
        <v>08/28/2023</v>
      </c>
      <c r="K36">
        <f t="shared" si="5"/>
        <v>8</v>
      </c>
      <c r="L36">
        <f t="shared" si="6"/>
        <v>28</v>
      </c>
      <c r="M36">
        <f t="shared" si="7"/>
        <v>2023</v>
      </c>
      <c r="N36" t="str">
        <f t="shared" si="8"/>
        <v>2023Q3</v>
      </c>
      <c r="O36" t="str">
        <f t="shared" si="9"/>
        <v>2023M9</v>
      </c>
      <c r="P36">
        <f>VLOOKUP(M36,GDP_Est!F:G,2,0)</f>
        <v>21745600</v>
      </c>
      <c r="Q36">
        <f>VLOOKUP(O36,CPI_Est!A:E,5,0)</f>
        <v>2.6</v>
      </c>
      <c r="R36">
        <f>VLOOKUP(M36,IR_Est!A:B,2,0)</f>
        <v>5.2</v>
      </c>
      <c r="S36">
        <f>VLOOKUP(N36,UR_Pred!F:G,2,0)</f>
        <v>4.3215456740000002</v>
      </c>
      <c r="V36" s="2" t="s">
        <v>2363</v>
      </c>
      <c r="W36" s="2" t="s">
        <v>11</v>
      </c>
      <c r="X36" s="1" t="s">
        <v>2399</v>
      </c>
    </row>
    <row r="37" spans="1:24" x14ac:dyDescent="0.25">
      <c r="A37" s="1" t="s">
        <v>473</v>
      </c>
      <c r="B37">
        <v>9</v>
      </c>
      <c r="C37">
        <v>27</v>
      </c>
      <c r="D37">
        <v>1993</v>
      </c>
      <c r="E37" t="s">
        <v>159</v>
      </c>
      <c r="F37" t="s">
        <v>2008</v>
      </c>
      <c r="I37" s="1">
        <f t="shared" si="3"/>
        <v>45173</v>
      </c>
      <c r="J37" s="1" t="str">
        <f t="shared" si="4"/>
        <v>09/04/2023</v>
      </c>
      <c r="K37">
        <f t="shared" si="5"/>
        <v>9</v>
      </c>
      <c r="L37">
        <f t="shared" si="6"/>
        <v>4</v>
      </c>
      <c r="M37">
        <f t="shared" si="7"/>
        <v>2023</v>
      </c>
      <c r="N37" t="str">
        <f t="shared" si="8"/>
        <v>2023Q3</v>
      </c>
      <c r="O37" t="str">
        <f t="shared" si="9"/>
        <v>2023M9</v>
      </c>
      <c r="P37">
        <f>VLOOKUP(M37,GDP_Est!F:G,2,0)</f>
        <v>21745600</v>
      </c>
      <c r="Q37">
        <f>VLOOKUP(O37,CPI_Est!A:E,5,0)</f>
        <v>2.6</v>
      </c>
      <c r="R37">
        <f>VLOOKUP(M37,IR_Est!A:B,2,0)</f>
        <v>5.2</v>
      </c>
      <c r="S37">
        <f>VLOOKUP(N37,UR_Pred!F:G,2,0)</f>
        <v>4.3215456740000002</v>
      </c>
      <c r="V37" s="2" t="s">
        <v>2363</v>
      </c>
      <c r="W37" s="2" t="s">
        <v>11</v>
      </c>
      <c r="X37" s="1" t="s">
        <v>2400</v>
      </c>
    </row>
    <row r="38" spans="1:24" x14ac:dyDescent="0.25">
      <c r="A38" s="1" t="s">
        <v>474</v>
      </c>
      <c r="B38">
        <v>10</v>
      </c>
      <c r="C38">
        <v>4</v>
      </c>
      <c r="D38">
        <v>1993</v>
      </c>
      <c r="E38" t="s">
        <v>158</v>
      </c>
      <c r="F38" t="s">
        <v>2009</v>
      </c>
      <c r="I38" s="1">
        <f t="shared" si="3"/>
        <v>45180</v>
      </c>
      <c r="J38" s="1" t="str">
        <f t="shared" si="4"/>
        <v>09/11/2023</v>
      </c>
      <c r="K38">
        <f t="shared" si="5"/>
        <v>9</v>
      </c>
      <c r="L38">
        <f t="shared" si="6"/>
        <v>11</v>
      </c>
      <c r="M38">
        <f t="shared" si="7"/>
        <v>2023</v>
      </c>
      <c r="N38" t="str">
        <f t="shared" si="8"/>
        <v>2023Q3</v>
      </c>
      <c r="O38" t="str">
        <f t="shared" si="9"/>
        <v>2023M10</v>
      </c>
      <c r="P38">
        <f>VLOOKUP(M38,GDP_Est!F:G,2,0)</f>
        <v>21745600</v>
      </c>
      <c r="Q38">
        <f>VLOOKUP(O38,CPI_Est!A:E,5,0)</f>
        <v>0.55000000000000004</v>
      </c>
      <c r="R38">
        <f>VLOOKUP(M38,IR_Est!A:B,2,0)</f>
        <v>5.2</v>
      </c>
      <c r="S38">
        <f>VLOOKUP(N38,UR_Pred!F:G,2,0)</f>
        <v>4.3215456740000002</v>
      </c>
      <c r="V38" s="2" t="s">
        <v>2363</v>
      </c>
      <c r="W38" s="2" t="s">
        <v>11</v>
      </c>
      <c r="X38" s="1" t="s">
        <v>2401</v>
      </c>
    </row>
    <row r="39" spans="1:24" x14ac:dyDescent="0.25">
      <c r="A39" s="1" t="s">
        <v>475</v>
      </c>
      <c r="B39">
        <v>10</v>
      </c>
      <c r="C39">
        <v>11</v>
      </c>
      <c r="D39">
        <v>1993</v>
      </c>
      <c r="E39" t="s">
        <v>158</v>
      </c>
      <c r="F39" t="s">
        <v>2009</v>
      </c>
      <c r="I39" s="1">
        <f t="shared" si="3"/>
        <v>45187</v>
      </c>
      <c r="J39" s="1" t="str">
        <f t="shared" si="4"/>
        <v>09/18/2023</v>
      </c>
      <c r="K39">
        <f t="shared" si="5"/>
        <v>9</v>
      </c>
      <c r="L39">
        <f t="shared" si="6"/>
        <v>18</v>
      </c>
      <c r="M39">
        <f t="shared" si="7"/>
        <v>2023</v>
      </c>
      <c r="N39" t="str">
        <f t="shared" si="8"/>
        <v>2023Q3</v>
      </c>
      <c r="O39" t="str">
        <f t="shared" si="9"/>
        <v>2023M10</v>
      </c>
      <c r="P39">
        <f>VLOOKUP(M39,GDP_Est!F:G,2,0)</f>
        <v>21745600</v>
      </c>
      <c r="Q39">
        <f>VLOOKUP(O39,CPI_Est!A:E,5,0)</f>
        <v>0.55000000000000004</v>
      </c>
      <c r="R39">
        <f>VLOOKUP(M39,IR_Est!A:B,2,0)</f>
        <v>5.2</v>
      </c>
      <c r="S39">
        <f>VLOOKUP(N39,UR_Pred!F:G,2,0)</f>
        <v>4.3215456740000002</v>
      </c>
      <c r="V39" s="2" t="s">
        <v>2363</v>
      </c>
      <c r="W39" s="2" t="s">
        <v>11</v>
      </c>
      <c r="X39" s="1" t="s">
        <v>2402</v>
      </c>
    </row>
    <row r="40" spans="1:24" x14ac:dyDescent="0.25">
      <c r="A40" s="1" t="s">
        <v>476</v>
      </c>
      <c r="B40">
        <v>10</v>
      </c>
      <c r="C40">
        <v>18</v>
      </c>
      <c r="D40">
        <v>1993</v>
      </c>
      <c r="E40" t="s">
        <v>158</v>
      </c>
      <c r="F40" t="s">
        <v>2009</v>
      </c>
      <c r="I40" s="1">
        <f t="shared" si="3"/>
        <v>45194</v>
      </c>
      <c r="J40" s="1" t="str">
        <f t="shared" si="4"/>
        <v>09/25/2023</v>
      </c>
      <c r="K40">
        <f t="shared" si="5"/>
        <v>9</v>
      </c>
      <c r="L40">
        <f t="shared" si="6"/>
        <v>25</v>
      </c>
      <c r="M40">
        <f t="shared" si="7"/>
        <v>2023</v>
      </c>
      <c r="N40" t="str">
        <f t="shared" si="8"/>
        <v>2023Q3</v>
      </c>
      <c r="O40" t="str">
        <f t="shared" si="9"/>
        <v>2023M10</v>
      </c>
      <c r="P40">
        <f>VLOOKUP(M40,GDP_Est!F:G,2,0)</f>
        <v>21745600</v>
      </c>
      <c r="Q40">
        <f>VLOOKUP(O40,CPI_Est!A:E,5,0)</f>
        <v>0.55000000000000004</v>
      </c>
      <c r="R40">
        <f>VLOOKUP(M40,IR_Est!A:B,2,0)</f>
        <v>5.2</v>
      </c>
      <c r="S40">
        <f>VLOOKUP(N40,UR_Pred!F:G,2,0)</f>
        <v>4.3215456740000002</v>
      </c>
      <c r="V40" s="2" t="s">
        <v>2363</v>
      </c>
      <c r="W40" s="2" t="s">
        <v>11</v>
      </c>
      <c r="X40" s="1" t="s">
        <v>2403</v>
      </c>
    </row>
    <row r="41" spans="1:24" x14ac:dyDescent="0.25">
      <c r="A41" s="1" t="s">
        <v>477</v>
      </c>
      <c r="B41">
        <v>10</v>
      </c>
      <c r="C41">
        <v>25</v>
      </c>
      <c r="D41">
        <v>1993</v>
      </c>
      <c r="E41" t="s">
        <v>158</v>
      </c>
      <c r="F41" t="s">
        <v>2009</v>
      </c>
      <c r="I41" s="1">
        <f t="shared" si="3"/>
        <v>45201</v>
      </c>
      <c r="J41" s="1" t="str">
        <f t="shared" si="4"/>
        <v>10/02/2023</v>
      </c>
      <c r="K41">
        <f t="shared" si="5"/>
        <v>10</v>
      </c>
      <c r="L41">
        <f t="shared" si="6"/>
        <v>2</v>
      </c>
      <c r="M41">
        <f t="shared" si="7"/>
        <v>2023</v>
      </c>
      <c r="N41" t="str">
        <f t="shared" si="8"/>
        <v>2023Q4</v>
      </c>
      <c r="O41" t="str">
        <f t="shared" si="9"/>
        <v>2023M10</v>
      </c>
      <c r="P41">
        <f>VLOOKUP(M41,GDP_Est!F:G,2,0)</f>
        <v>21745600</v>
      </c>
      <c r="Q41">
        <f>VLOOKUP(O41,CPI_Est!A:E,5,0)</f>
        <v>0.55000000000000004</v>
      </c>
      <c r="R41">
        <f>VLOOKUP(M41,IR_Est!A:B,2,0)</f>
        <v>5.2</v>
      </c>
      <c r="S41">
        <f>VLOOKUP(N41,UR_Pred!F:G,2,0)</f>
        <v>4.488920845</v>
      </c>
      <c r="V41" s="2" t="s">
        <v>2363</v>
      </c>
      <c r="W41" s="2" t="s">
        <v>12</v>
      </c>
      <c r="X41" s="1" t="s">
        <v>2404</v>
      </c>
    </row>
    <row r="42" spans="1:24" x14ac:dyDescent="0.25">
      <c r="A42" s="1" t="s">
        <v>478</v>
      </c>
      <c r="B42">
        <v>11</v>
      </c>
      <c r="C42">
        <v>1</v>
      </c>
      <c r="D42">
        <v>1993</v>
      </c>
      <c r="E42" t="s">
        <v>158</v>
      </c>
      <c r="F42" t="s">
        <v>2010</v>
      </c>
      <c r="I42" s="1">
        <f t="shared" si="3"/>
        <v>45208</v>
      </c>
      <c r="J42" s="1" t="str">
        <f t="shared" si="4"/>
        <v>10/09/2023</v>
      </c>
      <c r="K42">
        <f t="shared" si="5"/>
        <v>10</v>
      </c>
      <c r="L42">
        <f t="shared" si="6"/>
        <v>9</v>
      </c>
      <c r="M42">
        <f t="shared" si="7"/>
        <v>2023</v>
      </c>
      <c r="N42" t="str">
        <f t="shared" si="8"/>
        <v>2023Q4</v>
      </c>
      <c r="O42" t="str">
        <f t="shared" si="9"/>
        <v>2023M11</v>
      </c>
      <c r="P42">
        <f>VLOOKUP(M42,GDP_Est!F:G,2,0)</f>
        <v>21745600</v>
      </c>
      <c r="Q42">
        <f>VLOOKUP(O42,CPI_Est!A:E,5,0)</f>
        <v>0.91</v>
      </c>
      <c r="R42">
        <f>VLOOKUP(M42,IR_Est!A:B,2,0)</f>
        <v>5.2</v>
      </c>
      <c r="S42">
        <f>VLOOKUP(N42,UR_Pred!F:G,2,0)</f>
        <v>4.488920845</v>
      </c>
      <c r="V42" s="2" t="s">
        <v>2363</v>
      </c>
      <c r="W42" s="2" t="s">
        <v>12</v>
      </c>
      <c r="X42" s="1" t="s">
        <v>2405</v>
      </c>
    </row>
    <row r="43" spans="1:24" x14ac:dyDescent="0.25">
      <c r="A43" s="1" t="s">
        <v>479</v>
      </c>
      <c r="B43">
        <v>11</v>
      </c>
      <c r="C43">
        <v>8</v>
      </c>
      <c r="D43">
        <v>1993</v>
      </c>
      <c r="E43" t="s">
        <v>158</v>
      </c>
      <c r="F43" t="s">
        <v>2010</v>
      </c>
      <c r="I43" s="1">
        <f t="shared" si="3"/>
        <v>45215</v>
      </c>
      <c r="J43" s="1" t="str">
        <f t="shared" si="4"/>
        <v>10/16/2023</v>
      </c>
      <c r="K43">
        <f t="shared" si="5"/>
        <v>10</v>
      </c>
      <c r="L43">
        <f t="shared" si="6"/>
        <v>16</v>
      </c>
      <c r="M43">
        <f t="shared" si="7"/>
        <v>2023</v>
      </c>
      <c r="N43" t="str">
        <f t="shared" si="8"/>
        <v>2023Q4</v>
      </c>
      <c r="O43" t="str">
        <f t="shared" si="9"/>
        <v>2023M11</v>
      </c>
      <c r="P43">
        <f>VLOOKUP(M43,GDP_Est!F:G,2,0)</f>
        <v>21745600</v>
      </c>
      <c r="Q43">
        <f>VLOOKUP(O43,CPI_Est!A:E,5,0)</f>
        <v>0.91</v>
      </c>
      <c r="R43">
        <f>VLOOKUP(M43,IR_Est!A:B,2,0)</f>
        <v>5.2</v>
      </c>
      <c r="S43">
        <f>VLOOKUP(N43,UR_Pred!F:G,2,0)</f>
        <v>4.488920845</v>
      </c>
      <c r="V43" s="2" t="s">
        <v>2363</v>
      </c>
      <c r="W43" s="2" t="s">
        <v>12</v>
      </c>
      <c r="X43" s="1" t="s">
        <v>2406</v>
      </c>
    </row>
    <row r="44" spans="1:24" x14ac:dyDescent="0.25">
      <c r="A44" s="1" t="s">
        <v>480</v>
      </c>
      <c r="B44">
        <v>11</v>
      </c>
      <c r="C44">
        <v>15</v>
      </c>
      <c r="D44">
        <v>1993</v>
      </c>
      <c r="E44" t="s">
        <v>158</v>
      </c>
      <c r="F44" t="s">
        <v>2010</v>
      </c>
      <c r="I44" s="1">
        <f t="shared" si="3"/>
        <v>45222</v>
      </c>
      <c r="J44" s="1" t="str">
        <f t="shared" si="4"/>
        <v>10/23/2023</v>
      </c>
      <c r="K44">
        <f t="shared" si="5"/>
        <v>10</v>
      </c>
      <c r="L44">
        <f t="shared" si="6"/>
        <v>23</v>
      </c>
      <c r="M44">
        <f t="shared" si="7"/>
        <v>2023</v>
      </c>
      <c r="N44" t="str">
        <f t="shared" si="8"/>
        <v>2023Q4</v>
      </c>
      <c r="O44" t="str">
        <f t="shared" si="9"/>
        <v>2023M11</v>
      </c>
      <c r="P44">
        <f>VLOOKUP(M44,GDP_Est!F:G,2,0)</f>
        <v>21745600</v>
      </c>
      <c r="Q44">
        <f>VLOOKUP(O44,CPI_Est!A:E,5,0)</f>
        <v>0.91</v>
      </c>
      <c r="R44">
        <f>VLOOKUP(M44,IR_Est!A:B,2,0)</f>
        <v>5.2</v>
      </c>
      <c r="S44">
        <f>VLOOKUP(N44,UR_Pred!F:G,2,0)</f>
        <v>4.488920845</v>
      </c>
      <c r="V44" s="2" t="s">
        <v>2363</v>
      </c>
      <c r="W44" s="2" t="s">
        <v>12</v>
      </c>
      <c r="X44" s="1" t="s">
        <v>2407</v>
      </c>
    </row>
    <row r="45" spans="1:24" x14ac:dyDescent="0.25">
      <c r="A45" s="1" t="s">
        <v>481</v>
      </c>
      <c r="B45">
        <v>11</v>
      </c>
      <c r="C45">
        <v>22</v>
      </c>
      <c r="D45">
        <v>1993</v>
      </c>
      <c r="E45" t="s">
        <v>158</v>
      </c>
      <c r="F45" t="s">
        <v>2010</v>
      </c>
      <c r="I45" s="1">
        <f t="shared" si="3"/>
        <v>45229</v>
      </c>
      <c r="J45" s="1" t="str">
        <f t="shared" si="4"/>
        <v>10/30/2023</v>
      </c>
      <c r="K45">
        <f t="shared" si="5"/>
        <v>10</v>
      </c>
      <c r="L45">
        <f t="shared" si="6"/>
        <v>30</v>
      </c>
      <c r="M45">
        <f t="shared" si="7"/>
        <v>2023</v>
      </c>
      <c r="N45" t="str">
        <f t="shared" si="8"/>
        <v>2023Q4</v>
      </c>
      <c r="O45" t="str">
        <f t="shared" si="9"/>
        <v>2023M11</v>
      </c>
      <c r="P45">
        <f>VLOOKUP(M45,GDP_Est!F:G,2,0)</f>
        <v>21745600</v>
      </c>
      <c r="Q45">
        <f>VLOOKUP(O45,CPI_Est!A:E,5,0)</f>
        <v>0.91</v>
      </c>
      <c r="R45">
        <f>VLOOKUP(M45,IR_Est!A:B,2,0)</f>
        <v>5.2</v>
      </c>
      <c r="S45">
        <f>VLOOKUP(N45,UR_Pred!F:G,2,0)</f>
        <v>4.488920845</v>
      </c>
      <c r="V45" s="2" t="s">
        <v>2363</v>
      </c>
      <c r="W45" s="2" t="s">
        <v>12</v>
      </c>
      <c r="X45" s="1" t="s">
        <v>2408</v>
      </c>
    </row>
    <row r="46" spans="1:24" x14ac:dyDescent="0.25">
      <c r="A46" s="1" t="s">
        <v>482</v>
      </c>
      <c r="B46">
        <v>11</v>
      </c>
      <c r="C46">
        <v>29</v>
      </c>
      <c r="D46">
        <v>1993</v>
      </c>
      <c r="E46" t="s">
        <v>158</v>
      </c>
      <c r="F46" t="s">
        <v>2010</v>
      </c>
      <c r="I46" s="1">
        <f t="shared" si="3"/>
        <v>45236</v>
      </c>
      <c r="J46" s="1" t="str">
        <f t="shared" si="4"/>
        <v>11/06/2023</v>
      </c>
      <c r="K46">
        <f t="shared" si="5"/>
        <v>11</v>
      </c>
      <c r="L46">
        <f t="shared" si="6"/>
        <v>6</v>
      </c>
      <c r="M46">
        <f t="shared" si="7"/>
        <v>2023</v>
      </c>
      <c r="N46" t="str">
        <f t="shared" si="8"/>
        <v>2023Q4</v>
      </c>
      <c r="O46" t="str">
        <f t="shared" si="9"/>
        <v>2023M11</v>
      </c>
      <c r="P46">
        <f>VLOOKUP(M46,GDP_Est!F:G,2,0)</f>
        <v>21745600</v>
      </c>
      <c r="Q46">
        <f>VLOOKUP(O46,CPI_Est!A:E,5,0)</f>
        <v>0.91</v>
      </c>
      <c r="R46">
        <f>VLOOKUP(M46,IR_Est!A:B,2,0)</f>
        <v>5.2</v>
      </c>
      <c r="S46">
        <f>VLOOKUP(N46,UR_Pred!F:G,2,0)</f>
        <v>4.488920845</v>
      </c>
      <c r="V46" s="2" t="s">
        <v>2363</v>
      </c>
      <c r="W46" s="2" t="s">
        <v>12</v>
      </c>
      <c r="X46" s="1" t="s">
        <v>2409</v>
      </c>
    </row>
    <row r="47" spans="1:24" x14ac:dyDescent="0.25">
      <c r="A47" s="1" t="s">
        <v>483</v>
      </c>
      <c r="B47">
        <v>12</v>
      </c>
      <c r="C47">
        <v>6</v>
      </c>
      <c r="D47">
        <v>1993</v>
      </c>
      <c r="E47" t="s">
        <v>158</v>
      </c>
      <c r="F47" t="s">
        <v>2011</v>
      </c>
      <c r="I47" s="1">
        <f t="shared" si="3"/>
        <v>45243</v>
      </c>
      <c r="J47" s="1" t="str">
        <f t="shared" si="4"/>
        <v>11/13/2023</v>
      </c>
      <c r="K47">
        <f t="shared" si="5"/>
        <v>11</v>
      </c>
      <c r="L47">
        <f t="shared" si="6"/>
        <v>13</v>
      </c>
      <c r="M47">
        <f t="shared" si="7"/>
        <v>2023</v>
      </c>
      <c r="N47" t="str">
        <f t="shared" si="8"/>
        <v>2023Q4</v>
      </c>
      <c r="O47" t="str">
        <f t="shared" si="9"/>
        <v>2023M12</v>
      </c>
      <c r="P47">
        <f>VLOOKUP(M47,GDP_Est!F:G,2,0)</f>
        <v>21745600</v>
      </c>
      <c r="Q47">
        <f>VLOOKUP(O47,CPI_Est!A:E,5,0)</f>
        <v>1.42</v>
      </c>
      <c r="R47">
        <f>VLOOKUP(M47,IR_Est!A:B,2,0)</f>
        <v>5.2</v>
      </c>
      <c r="S47">
        <f>VLOOKUP(N47,UR_Pred!F:G,2,0)</f>
        <v>4.488920845</v>
      </c>
      <c r="V47" s="2" t="s">
        <v>2363</v>
      </c>
      <c r="W47" s="2" t="s">
        <v>12</v>
      </c>
      <c r="X47" s="1" t="s">
        <v>2410</v>
      </c>
    </row>
    <row r="48" spans="1:24" x14ac:dyDescent="0.25">
      <c r="A48" s="1" t="s">
        <v>484</v>
      </c>
      <c r="B48">
        <v>12</v>
      </c>
      <c r="C48">
        <v>13</v>
      </c>
      <c r="D48">
        <v>1993</v>
      </c>
      <c r="E48" t="s">
        <v>158</v>
      </c>
      <c r="F48" t="s">
        <v>2011</v>
      </c>
      <c r="I48" s="1">
        <f t="shared" si="3"/>
        <v>45250</v>
      </c>
      <c r="J48" s="1" t="str">
        <f t="shared" si="4"/>
        <v>11/20/2023</v>
      </c>
      <c r="K48">
        <f t="shared" si="5"/>
        <v>11</v>
      </c>
      <c r="L48">
        <f t="shared" si="6"/>
        <v>20</v>
      </c>
      <c r="M48">
        <f t="shared" si="7"/>
        <v>2023</v>
      </c>
      <c r="N48" t="str">
        <f t="shared" si="8"/>
        <v>2023Q4</v>
      </c>
      <c r="O48" t="str">
        <f t="shared" si="9"/>
        <v>2023M12</v>
      </c>
      <c r="P48">
        <f>VLOOKUP(M48,GDP_Est!F:G,2,0)</f>
        <v>21745600</v>
      </c>
      <c r="Q48">
        <f>VLOOKUP(O48,CPI_Est!A:E,5,0)</f>
        <v>1.42</v>
      </c>
      <c r="R48">
        <f>VLOOKUP(M48,IR_Est!A:B,2,0)</f>
        <v>5.2</v>
      </c>
      <c r="S48">
        <f>VLOOKUP(N48,UR_Pred!F:G,2,0)</f>
        <v>4.488920845</v>
      </c>
      <c r="V48" s="2" t="s">
        <v>2363</v>
      </c>
      <c r="W48" s="2" t="s">
        <v>12</v>
      </c>
      <c r="X48" s="1" t="s">
        <v>2411</v>
      </c>
    </row>
    <row r="49" spans="1:24" x14ac:dyDescent="0.25">
      <c r="A49" s="1" t="s">
        <v>485</v>
      </c>
      <c r="B49">
        <v>12</v>
      </c>
      <c r="C49">
        <v>20</v>
      </c>
      <c r="D49">
        <v>1993</v>
      </c>
      <c r="E49" t="s">
        <v>158</v>
      </c>
      <c r="F49" t="s">
        <v>2011</v>
      </c>
      <c r="I49" s="1">
        <f t="shared" si="3"/>
        <v>45257</v>
      </c>
      <c r="J49" s="1" t="str">
        <f t="shared" si="4"/>
        <v>11/27/2023</v>
      </c>
      <c r="K49">
        <f t="shared" si="5"/>
        <v>11</v>
      </c>
      <c r="L49">
        <f t="shared" si="6"/>
        <v>27</v>
      </c>
      <c r="M49">
        <f t="shared" si="7"/>
        <v>2023</v>
      </c>
      <c r="N49" t="str">
        <f t="shared" si="8"/>
        <v>2023Q4</v>
      </c>
      <c r="O49" t="str">
        <f t="shared" si="9"/>
        <v>2023M12</v>
      </c>
      <c r="P49">
        <f>VLOOKUP(M49,GDP_Est!F:G,2,0)</f>
        <v>21745600</v>
      </c>
      <c r="Q49">
        <f>VLOOKUP(O49,CPI_Est!A:E,5,0)</f>
        <v>1.42</v>
      </c>
      <c r="R49">
        <f>VLOOKUP(M49,IR_Est!A:B,2,0)</f>
        <v>5.2</v>
      </c>
      <c r="S49">
        <f>VLOOKUP(N49,UR_Pred!F:G,2,0)</f>
        <v>4.488920845</v>
      </c>
      <c r="V49" s="2" t="s">
        <v>2363</v>
      </c>
      <c r="W49" s="2" t="s">
        <v>12</v>
      </c>
      <c r="X49" s="1" t="s">
        <v>2412</v>
      </c>
    </row>
    <row r="50" spans="1:24" x14ac:dyDescent="0.25">
      <c r="A50" s="1" t="s">
        <v>486</v>
      </c>
      <c r="B50">
        <v>12</v>
      </c>
      <c r="C50">
        <v>27</v>
      </c>
      <c r="D50">
        <v>1993</v>
      </c>
      <c r="E50" t="s">
        <v>158</v>
      </c>
      <c r="F50" t="s">
        <v>2011</v>
      </c>
      <c r="I50" s="1">
        <f t="shared" si="3"/>
        <v>45264</v>
      </c>
      <c r="J50" s="1" t="str">
        <f t="shared" si="4"/>
        <v>12/04/2023</v>
      </c>
      <c r="K50">
        <f t="shared" si="5"/>
        <v>12</v>
      </c>
      <c r="L50">
        <f t="shared" si="6"/>
        <v>4</v>
      </c>
      <c r="M50">
        <f t="shared" si="7"/>
        <v>2023</v>
      </c>
      <c r="N50" t="str">
        <f t="shared" si="8"/>
        <v>2023Q4</v>
      </c>
      <c r="O50" t="str">
        <f t="shared" si="9"/>
        <v>2023M12</v>
      </c>
      <c r="P50">
        <f>VLOOKUP(M50,GDP_Est!F:G,2,0)</f>
        <v>21745600</v>
      </c>
      <c r="Q50">
        <f>VLOOKUP(O50,CPI_Est!A:E,5,0)</f>
        <v>1.42</v>
      </c>
      <c r="R50">
        <f>VLOOKUP(M50,IR_Est!A:B,2,0)</f>
        <v>5.2</v>
      </c>
      <c r="S50">
        <f>VLOOKUP(N50,UR_Pred!F:G,2,0)</f>
        <v>4.488920845</v>
      </c>
      <c r="V50" s="2" t="s">
        <v>2363</v>
      </c>
      <c r="W50" s="2" t="s">
        <v>12</v>
      </c>
      <c r="X50" s="1" t="s">
        <v>2413</v>
      </c>
    </row>
    <row r="51" spans="1:24" x14ac:dyDescent="0.25">
      <c r="A51" s="1" t="s">
        <v>487</v>
      </c>
      <c r="B51">
        <v>1</v>
      </c>
      <c r="C51">
        <v>3</v>
      </c>
      <c r="D51">
        <v>1994</v>
      </c>
      <c r="E51" t="s">
        <v>157</v>
      </c>
      <c r="F51" t="s">
        <v>2012</v>
      </c>
      <c r="I51" s="1">
        <f t="shared" si="3"/>
        <v>45271</v>
      </c>
      <c r="J51" s="1" t="str">
        <f t="shared" si="4"/>
        <v>12/11/2023</v>
      </c>
      <c r="K51">
        <f t="shared" si="5"/>
        <v>12</v>
      </c>
      <c r="L51">
        <f t="shared" si="6"/>
        <v>11</v>
      </c>
      <c r="M51">
        <f t="shared" si="7"/>
        <v>2023</v>
      </c>
      <c r="N51" t="str">
        <f t="shared" si="8"/>
        <v>2023Q4</v>
      </c>
      <c r="O51" t="str">
        <f t="shared" si="9"/>
        <v>2023M1</v>
      </c>
      <c r="P51">
        <f>VLOOKUP(M51,GDP_Est!F:G,2,0)</f>
        <v>21745600</v>
      </c>
      <c r="Q51">
        <f>VLOOKUP(O51,CPI_Est!A:E,5,0)</f>
        <v>8.0500000000000007</v>
      </c>
      <c r="R51">
        <f>VLOOKUP(M51,IR_Est!A:B,2,0)</f>
        <v>5.2</v>
      </c>
      <c r="S51">
        <f>VLOOKUP(N51,UR_Pred!F:G,2,0)</f>
        <v>4.488920845</v>
      </c>
      <c r="V51" s="2" t="s">
        <v>2363</v>
      </c>
      <c r="W51" s="2" t="s">
        <v>12</v>
      </c>
      <c r="X51" s="1" t="s">
        <v>2414</v>
      </c>
    </row>
    <row r="52" spans="1:24" x14ac:dyDescent="0.25">
      <c r="A52" s="1" t="s">
        <v>488</v>
      </c>
      <c r="B52">
        <v>1</v>
      </c>
      <c r="C52">
        <v>10</v>
      </c>
      <c r="D52">
        <v>1994</v>
      </c>
      <c r="E52" t="s">
        <v>157</v>
      </c>
      <c r="F52" t="s">
        <v>2012</v>
      </c>
      <c r="I52" s="1">
        <f t="shared" si="3"/>
        <v>45278</v>
      </c>
      <c r="J52" s="1" t="str">
        <f t="shared" si="4"/>
        <v>12/18/2023</v>
      </c>
      <c r="K52">
        <f t="shared" si="5"/>
        <v>12</v>
      </c>
      <c r="L52">
        <f t="shared" si="6"/>
        <v>18</v>
      </c>
      <c r="M52">
        <f t="shared" si="7"/>
        <v>2023</v>
      </c>
      <c r="N52" t="str">
        <f t="shared" si="8"/>
        <v>2023Q4</v>
      </c>
      <c r="O52" t="str">
        <f t="shared" si="9"/>
        <v>2023M1</v>
      </c>
      <c r="P52">
        <f>VLOOKUP(M52,GDP_Est!F:G,2,0)</f>
        <v>21745600</v>
      </c>
      <c r="Q52">
        <f>VLOOKUP(O52,CPI_Est!A:E,5,0)</f>
        <v>8.0500000000000007</v>
      </c>
      <c r="R52">
        <f>VLOOKUP(M52,IR_Est!A:B,2,0)</f>
        <v>5.2</v>
      </c>
      <c r="S52">
        <f>VLOOKUP(N52,UR_Pred!F:G,2,0)</f>
        <v>4.488920845</v>
      </c>
      <c r="V52" s="2" t="s">
        <v>2363</v>
      </c>
      <c r="W52" s="2" t="s">
        <v>12</v>
      </c>
      <c r="X52" s="1" t="s">
        <v>2415</v>
      </c>
    </row>
    <row r="53" spans="1:24" x14ac:dyDescent="0.25">
      <c r="A53" s="1" t="s">
        <v>489</v>
      </c>
      <c r="B53">
        <v>1</v>
      </c>
      <c r="C53">
        <v>17</v>
      </c>
      <c r="D53">
        <v>1994</v>
      </c>
      <c r="E53" t="s">
        <v>157</v>
      </c>
      <c r="F53" t="s">
        <v>2012</v>
      </c>
      <c r="I53" s="1">
        <f t="shared" si="3"/>
        <v>45285</v>
      </c>
      <c r="J53" s="1" t="str">
        <f t="shared" si="4"/>
        <v>12/25/2023</v>
      </c>
      <c r="K53">
        <f t="shared" si="5"/>
        <v>12</v>
      </c>
      <c r="L53">
        <f t="shared" si="6"/>
        <v>25</v>
      </c>
      <c r="M53">
        <f t="shared" si="7"/>
        <v>2023</v>
      </c>
      <c r="N53" t="str">
        <f t="shared" si="8"/>
        <v>2023Q4</v>
      </c>
      <c r="O53" t="str">
        <f t="shared" si="9"/>
        <v>2023M1</v>
      </c>
      <c r="P53">
        <f>VLOOKUP(M53,GDP_Est!F:G,2,0)</f>
        <v>21745600</v>
      </c>
      <c r="Q53">
        <f>VLOOKUP(O53,CPI_Est!A:E,5,0)</f>
        <v>8.0500000000000007</v>
      </c>
      <c r="R53">
        <f>VLOOKUP(M53,IR_Est!A:B,2,0)</f>
        <v>5.2</v>
      </c>
      <c r="S53">
        <f>VLOOKUP(N53,UR_Pred!F:G,2,0)</f>
        <v>4.488920845</v>
      </c>
      <c r="V53" s="3" t="s">
        <v>2363</v>
      </c>
      <c r="W53" s="2" t="s">
        <v>12</v>
      </c>
      <c r="X53" s="1" t="s">
        <v>2416</v>
      </c>
    </row>
    <row r="54" spans="1:24" x14ac:dyDescent="0.25">
      <c r="A54" s="1" t="s">
        <v>490</v>
      </c>
      <c r="B54">
        <v>1</v>
      </c>
      <c r="C54">
        <v>24</v>
      </c>
      <c r="D54">
        <v>1994</v>
      </c>
      <c r="E54" t="s">
        <v>157</v>
      </c>
      <c r="F54" t="s">
        <v>2012</v>
      </c>
      <c r="I54" s="1">
        <f t="shared" si="3"/>
        <v>45292</v>
      </c>
      <c r="J54" s="1" t="str">
        <f t="shared" si="4"/>
        <v>01/01/2024</v>
      </c>
      <c r="K54">
        <f t="shared" si="5"/>
        <v>1</v>
      </c>
      <c r="L54">
        <f t="shared" si="6"/>
        <v>1</v>
      </c>
      <c r="M54">
        <f t="shared" si="7"/>
        <v>2024</v>
      </c>
      <c r="N54" t="str">
        <f t="shared" si="8"/>
        <v>2024Q1</v>
      </c>
      <c r="O54" t="str">
        <f t="shared" si="9"/>
        <v>2024M1</v>
      </c>
      <c r="P54">
        <f>VLOOKUP(M54,GDP_Est!F:G,2,0)</f>
        <v>22089590</v>
      </c>
      <c r="Q54">
        <f>VLOOKUP(O54,CPI_Est!A:E,5,0)</f>
        <v>2.34</v>
      </c>
      <c r="R54">
        <f>VLOOKUP(M54,IR_Est!A:B,2,0)</f>
        <v>4.0999999999999996</v>
      </c>
      <c r="S54">
        <f>VLOOKUP(N54,UR_Pred!F:G,2,0)</f>
        <v>4.5939044530000004</v>
      </c>
      <c r="V54" s="2" t="s">
        <v>2364</v>
      </c>
      <c r="W54" s="2" t="s">
        <v>9</v>
      </c>
      <c r="X54" s="1" t="s">
        <v>2417</v>
      </c>
    </row>
    <row r="55" spans="1:24" x14ac:dyDescent="0.25">
      <c r="A55" s="1" t="s">
        <v>491</v>
      </c>
      <c r="B55">
        <v>1</v>
      </c>
      <c r="C55">
        <v>31</v>
      </c>
      <c r="D55">
        <v>1994</v>
      </c>
      <c r="E55" t="s">
        <v>157</v>
      </c>
      <c r="F55" t="s">
        <v>2012</v>
      </c>
      <c r="I55" s="1">
        <f t="shared" si="3"/>
        <v>45299</v>
      </c>
      <c r="J55" s="1" t="str">
        <f t="shared" si="4"/>
        <v>01/08/2024</v>
      </c>
      <c r="K55">
        <f t="shared" si="5"/>
        <v>1</v>
      </c>
      <c r="L55">
        <f t="shared" si="6"/>
        <v>8</v>
      </c>
      <c r="M55">
        <f t="shared" si="7"/>
        <v>2024</v>
      </c>
      <c r="N55" t="str">
        <f t="shared" si="8"/>
        <v>2024Q1</v>
      </c>
      <c r="O55" t="str">
        <f t="shared" si="9"/>
        <v>2024M1</v>
      </c>
      <c r="P55">
        <f>VLOOKUP(M55,GDP_Est!F:G,2,0)</f>
        <v>22089590</v>
      </c>
      <c r="Q55">
        <f>VLOOKUP(O55,CPI_Est!A:E,5,0)</f>
        <v>2.34</v>
      </c>
      <c r="R55">
        <f>VLOOKUP(M55,IR_Est!A:B,2,0)</f>
        <v>4.0999999999999996</v>
      </c>
      <c r="S55">
        <f>VLOOKUP(N55,UR_Pred!F:G,2,0)</f>
        <v>4.5939044530000004</v>
      </c>
      <c r="V55" s="2" t="s">
        <v>2364</v>
      </c>
      <c r="W55" s="2" t="s">
        <v>9</v>
      </c>
      <c r="X55" s="1" t="s">
        <v>2418</v>
      </c>
    </row>
    <row r="56" spans="1:24" x14ac:dyDescent="0.25">
      <c r="A56" s="1" t="s">
        <v>492</v>
      </c>
      <c r="B56">
        <v>2</v>
      </c>
      <c r="C56">
        <v>7</v>
      </c>
      <c r="D56">
        <v>1994</v>
      </c>
      <c r="E56" t="s">
        <v>157</v>
      </c>
      <c r="F56" t="s">
        <v>2013</v>
      </c>
      <c r="I56" s="1">
        <f t="shared" si="3"/>
        <v>45306</v>
      </c>
      <c r="J56" s="1" t="str">
        <f t="shared" si="4"/>
        <v>01/15/2024</v>
      </c>
      <c r="K56">
        <f t="shared" si="5"/>
        <v>1</v>
      </c>
      <c r="L56">
        <f t="shared" si="6"/>
        <v>15</v>
      </c>
      <c r="M56">
        <f t="shared" si="7"/>
        <v>2024</v>
      </c>
      <c r="N56" t="str">
        <f t="shared" si="8"/>
        <v>2024Q1</v>
      </c>
      <c r="O56" t="str">
        <f t="shared" si="9"/>
        <v>2024M2</v>
      </c>
      <c r="P56">
        <f>VLOOKUP(M56,GDP_Est!F:G,2,0)</f>
        <v>22089590</v>
      </c>
      <c r="Q56">
        <f>VLOOKUP(O56,CPI_Est!A:E,5,0)</f>
        <v>3.61</v>
      </c>
      <c r="R56">
        <f>VLOOKUP(M56,IR_Est!A:B,2,0)</f>
        <v>4.0999999999999996</v>
      </c>
      <c r="S56">
        <f>VLOOKUP(N56,UR_Pred!F:G,2,0)</f>
        <v>4.5939044530000004</v>
      </c>
      <c r="V56" s="2" t="s">
        <v>2364</v>
      </c>
      <c r="W56" s="2" t="s">
        <v>9</v>
      </c>
      <c r="X56" s="1" t="s">
        <v>2419</v>
      </c>
    </row>
    <row r="57" spans="1:24" x14ac:dyDescent="0.25">
      <c r="A57" s="1" t="s">
        <v>493</v>
      </c>
      <c r="B57">
        <v>2</v>
      </c>
      <c r="C57">
        <v>14</v>
      </c>
      <c r="D57">
        <v>1994</v>
      </c>
      <c r="E57" t="s">
        <v>157</v>
      </c>
      <c r="F57" t="s">
        <v>2013</v>
      </c>
      <c r="I57" s="1">
        <f t="shared" si="3"/>
        <v>45313</v>
      </c>
      <c r="J57" s="1" t="str">
        <f t="shared" si="4"/>
        <v>01/22/2024</v>
      </c>
      <c r="K57">
        <f t="shared" si="5"/>
        <v>1</v>
      </c>
      <c r="L57">
        <f t="shared" si="6"/>
        <v>22</v>
      </c>
      <c r="M57">
        <f t="shared" si="7"/>
        <v>2024</v>
      </c>
      <c r="N57" t="str">
        <f t="shared" si="8"/>
        <v>2024Q1</v>
      </c>
      <c r="O57" t="str">
        <f t="shared" si="9"/>
        <v>2024M2</v>
      </c>
      <c r="P57">
        <f>VLOOKUP(M57,GDP_Est!F:G,2,0)</f>
        <v>22089590</v>
      </c>
      <c r="Q57">
        <f>VLOOKUP(O57,CPI_Est!A:E,5,0)</f>
        <v>3.61</v>
      </c>
      <c r="R57">
        <f>VLOOKUP(M57,IR_Est!A:B,2,0)</f>
        <v>4.0999999999999996</v>
      </c>
      <c r="S57">
        <f>VLOOKUP(N57,UR_Pred!F:G,2,0)</f>
        <v>4.5939044530000004</v>
      </c>
      <c r="V57" s="2" t="s">
        <v>2364</v>
      </c>
      <c r="W57" s="2" t="s">
        <v>9</v>
      </c>
      <c r="X57" s="1" t="s">
        <v>2420</v>
      </c>
    </row>
    <row r="58" spans="1:24" x14ac:dyDescent="0.25">
      <c r="A58" s="1" t="s">
        <v>494</v>
      </c>
      <c r="B58">
        <v>2</v>
      </c>
      <c r="C58">
        <v>21</v>
      </c>
      <c r="D58">
        <v>1994</v>
      </c>
      <c r="E58" t="s">
        <v>157</v>
      </c>
      <c r="F58" t="s">
        <v>2013</v>
      </c>
      <c r="I58" s="1">
        <f t="shared" si="3"/>
        <v>45320</v>
      </c>
      <c r="J58" s="1" t="str">
        <f t="shared" si="4"/>
        <v>01/29/2024</v>
      </c>
      <c r="K58">
        <f t="shared" si="5"/>
        <v>1</v>
      </c>
      <c r="L58">
        <f t="shared" si="6"/>
        <v>29</v>
      </c>
      <c r="M58">
        <f t="shared" si="7"/>
        <v>2024</v>
      </c>
      <c r="N58" t="str">
        <f t="shared" si="8"/>
        <v>2024Q1</v>
      </c>
      <c r="O58" t="str">
        <f t="shared" si="9"/>
        <v>2024M2</v>
      </c>
      <c r="P58">
        <f>VLOOKUP(M58,GDP_Est!F:G,2,0)</f>
        <v>22089590</v>
      </c>
      <c r="Q58">
        <f>VLOOKUP(O58,CPI_Est!A:E,5,0)</f>
        <v>3.61</v>
      </c>
      <c r="R58">
        <f>VLOOKUP(M58,IR_Est!A:B,2,0)</f>
        <v>4.0999999999999996</v>
      </c>
      <c r="S58">
        <f>VLOOKUP(N58,UR_Pred!F:G,2,0)</f>
        <v>4.5939044530000004</v>
      </c>
      <c r="V58" s="2" t="s">
        <v>2364</v>
      </c>
      <c r="W58" s="2" t="s">
        <v>9</v>
      </c>
      <c r="X58" s="1" t="s">
        <v>2421</v>
      </c>
    </row>
    <row r="59" spans="1:24" x14ac:dyDescent="0.25">
      <c r="A59" s="1" t="s">
        <v>495</v>
      </c>
      <c r="B59">
        <v>2</v>
      </c>
      <c r="C59">
        <v>28</v>
      </c>
      <c r="D59">
        <v>1994</v>
      </c>
      <c r="E59" t="s">
        <v>157</v>
      </c>
      <c r="F59" t="s">
        <v>2013</v>
      </c>
      <c r="I59" s="1">
        <f t="shared" si="3"/>
        <v>45327</v>
      </c>
      <c r="J59" s="1" t="str">
        <f t="shared" si="4"/>
        <v>02/05/2024</v>
      </c>
      <c r="K59">
        <f t="shared" si="5"/>
        <v>2</v>
      </c>
      <c r="L59">
        <f t="shared" si="6"/>
        <v>5</v>
      </c>
      <c r="M59">
        <f t="shared" si="7"/>
        <v>2024</v>
      </c>
      <c r="N59" t="str">
        <f t="shared" si="8"/>
        <v>2024Q1</v>
      </c>
      <c r="O59" t="str">
        <f t="shared" si="9"/>
        <v>2024M2</v>
      </c>
      <c r="P59">
        <f>VLOOKUP(M59,GDP_Est!F:G,2,0)</f>
        <v>22089590</v>
      </c>
      <c r="Q59">
        <f>VLOOKUP(O59,CPI_Est!A:E,5,0)</f>
        <v>3.61</v>
      </c>
      <c r="R59">
        <f>VLOOKUP(M59,IR_Est!A:B,2,0)</f>
        <v>4.0999999999999996</v>
      </c>
      <c r="S59">
        <f>VLOOKUP(N59,UR_Pred!F:G,2,0)</f>
        <v>4.5939044530000004</v>
      </c>
      <c r="V59" s="2" t="s">
        <v>2364</v>
      </c>
      <c r="W59" s="2" t="s">
        <v>9</v>
      </c>
      <c r="X59" s="1" t="s">
        <v>2422</v>
      </c>
    </row>
    <row r="60" spans="1:24" x14ac:dyDescent="0.25">
      <c r="A60" s="1" t="s">
        <v>496</v>
      </c>
      <c r="B60">
        <v>3</v>
      </c>
      <c r="C60">
        <v>7</v>
      </c>
      <c r="D60">
        <v>1994</v>
      </c>
      <c r="E60" t="s">
        <v>157</v>
      </c>
      <c r="F60" t="s">
        <v>2014</v>
      </c>
      <c r="I60" s="1">
        <f t="shared" si="3"/>
        <v>45334</v>
      </c>
      <c r="J60" s="1" t="str">
        <f t="shared" si="4"/>
        <v>02/12/2024</v>
      </c>
      <c r="K60">
        <f t="shared" si="5"/>
        <v>2</v>
      </c>
      <c r="L60">
        <f t="shared" si="6"/>
        <v>12</v>
      </c>
      <c r="M60">
        <f t="shared" si="7"/>
        <v>2024</v>
      </c>
      <c r="N60" t="str">
        <f t="shared" si="8"/>
        <v>2024Q1</v>
      </c>
      <c r="O60" t="str">
        <f t="shared" si="9"/>
        <v>2024M3</v>
      </c>
      <c r="P60">
        <f>VLOOKUP(M60,GDP_Est!F:G,2,0)</f>
        <v>22089590</v>
      </c>
      <c r="Q60">
        <f>VLOOKUP(O60,CPI_Est!A:E,5,0)</f>
        <v>3.6</v>
      </c>
      <c r="R60">
        <f>VLOOKUP(M60,IR_Est!A:B,2,0)</f>
        <v>4.0999999999999996</v>
      </c>
      <c r="S60">
        <f>VLOOKUP(N60,UR_Pred!F:G,2,0)</f>
        <v>4.5939044530000004</v>
      </c>
      <c r="V60" s="2" t="s">
        <v>2364</v>
      </c>
      <c r="W60" s="2" t="s">
        <v>9</v>
      </c>
      <c r="X60" s="1" t="s">
        <v>2423</v>
      </c>
    </row>
    <row r="61" spans="1:24" x14ac:dyDescent="0.25">
      <c r="A61" s="1" t="s">
        <v>497</v>
      </c>
      <c r="B61">
        <v>3</v>
      </c>
      <c r="C61">
        <v>14</v>
      </c>
      <c r="D61">
        <v>1994</v>
      </c>
      <c r="E61" t="s">
        <v>157</v>
      </c>
      <c r="F61" t="s">
        <v>2014</v>
      </c>
      <c r="I61" s="1">
        <f t="shared" si="3"/>
        <v>45341</v>
      </c>
      <c r="J61" s="1" t="str">
        <f t="shared" si="4"/>
        <v>02/19/2024</v>
      </c>
      <c r="K61">
        <f t="shared" si="5"/>
        <v>2</v>
      </c>
      <c r="L61">
        <f t="shared" si="6"/>
        <v>19</v>
      </c>
      <c r="M61">
        <f t="shared" si="7"/>
        <v>2024</v>
      </c>
      <c r="N61" t="str">
        <f t="shared" si="8"/>
        <v>2024Q1</v>
      </c>
      <c r="O61" t="str">
        <f t="shared" si="9"/>
        <v>2024M3</v>
      </c>
      <c r="P61">
        <f>VLOOKUP(M61,GDP_Est!F:G,2,0)</f>
        <v>22089590</v>
      </c>
      <c r="Q61">
        <f>VLOOKUP(O61,CPI_Est!A:E,5,0)</f>
        <v>3.6</v>
      </c>
      <c r="R61">
        <f>VLOOKUP(M61,IR_Est!A:B,2,0)</f>
        <v>4.0999999999999996</v>
      </c>
      <c r="S61">
        <f>VLOOKUP(N61,UR_Pred!F:G,2,0)</f>
        <v>4.5939044530000004</v>
      </c>
      <c r="V61" s="2" t="s">
        <v>2364</v>
      </c>
      <c r="W61" s="2" t="s">
        <v>9</v>
      </c>
      <c r="X61" s="1" t="s">
        <v>2424</v>
      </c>
    </row>
    <row r="62" spans="1:24" x14ac:dyDescent="0.25">
      <c r="A62" s="1" t="s">
        <v>498</v>
      </c>
      <c r="B62">
        <v>3</v>
      </c>
      <c r="C62">
        <v>21</v>
      </c>
      <c r="D62">
        <v>1994</v>
      </c>
      <c r="E62" t="s">
        <v>157</v>
      </c>
      <c r="F62" t="s">
        <v>2014</v>
      </c>
      <c r="I62" s="1">
        <f t="shared" si="3"/>
        <v>45348</v>
      </c>
      <c r="J62" s="1" t="str">
        <f t="shared" si="4"/>
        <v>02/26/2024</v>
      </c>
      <c r="K62">
        <f t="shared" si="5"/>
        <v>2</v>
      </c>
      <c r="L62">
        <f t="shared" si="6"/>
        <v>26</v>
      </c>
      <c r="M62">
        <f t="shared" si="7"/>
        <v>2024</v>
      </c>
      <c r="N62" t="str">
        <f t="shared" si="8"/>
        <v>2024Q1</v>
      </c>
      <c r="O62" t="str">
        <f t="shared" si="9"/>
        <v>2024M3</v>
      </c>
      <c r="P62">
        <f>VLOOKUP(M62,GDP_Est!F:G,2,0)</f>
        <v>22089590</v>
      </c>
      <c r="Q62">
        <f>VLOOKUP(O62,CPI_Est!A:E,5,0)</f>
        <v>3.6</v>
      </c>
      <c r="R62">
        <f>VLOOKUP(M62,IR_Est!A:B,2,0)</f>
        <v>4.0999999999999996</v>
      </c>
      <c r="S62">
        <f>VLOOKUP(N62,UR_Pred!F:G,2,0)</f>
        <v>4.5939044530000004</v>
      </c>
      <c r="V62" s="2" t="s">
        <v>2364</v>
      </c>
      <c r="W62" s="2" t="s">
        <v>9</v>
      </c>
      <c r="X62" s="1" t="s">
        <v>2425</v>
      </c>
    </row>
    <row r="63" spans="1:24" x14ac:dyDescent="0.25">
      <c r="A63" s="1" t="s">
        <v>499</v>
      </c>
      <c r="B63">
        <v>3</v>
      </c>
      <c r="C63">
        <v>28</v>
      </c>
      <c r="D63">
        <v>1994</v>
      </c>
      <c r="E63" t="s">
        <v>157</v>
      </c>
      <c r="F63" t="s">
        <v>2014</v>
      </c>
      <c r="I63" s="1">
        <f t="shared" si="3"/>
        <v>45355</v>
      </c>
      <c r="J63" s="1" t="str">
        <f t="shared" si="4"/>
        <v>03/04/2024</v>
      </c>
      <c r="K63">
        <f t="shared" si="5"/>
        <v>3</v>
      </c>
      <c r="L63">
        <f t="shared" si="6"/>
        <v>4</v>
      </c>
      <c r="M63">
        <f t="shared" si="7"/>
        <v>2024</v>
      </c>
      <c r="N63" t="str">
        <f t="shared" si="8"/>
        <v>2024Q1</v>
      </c>
      <c r="O63" t="str">
        <f t="shared" si="9"/>
        <v>2024M3</v>
      </c>
      <c r="P63">
        <f>VLOOKUP(M63,GDP_Est!F:G,2,0)</f>
        <v>22089590</v>
      </c>
      <c r="Q63">
        <f>VLOOKUP(O63,CPI_Est!A:E,5,0)</f>
        <v>3.6</v>
      </c>
      <c r="R63">
        <f>VLOOKUP(M63,IR_Est!A:B,2,0)</f>
        <v>4.0999999999999996</v>
      </c>
      <c r="S63">
        <f>VLOOKUP(N63,UR_Pred!F:G,2,0)</f>
        <v>4.5939044530000004</v>
      </c>
      <c r="V63" s="2" t="s">
        <v>2364</v>
      </c>
      <c r="W63" s="2" t="s">
        <v>9</v>
      </c>
      <c r="X63" s="1" t="s">
        <v>2426</v>
      </c>
    </row>
    <row r="64" spans="1:24" x14ac:dyDescent="0.25">
      <c r="A64" s="1" t="s">
        <v>500</v>
      </c>
      <c r="B64">
        <v>4</v>
      </c>
      <c r="C64">
        <v>4</v>
      </c>
      <c r="D64">
        <v>1994</v>
      </c>
      <c r="E64" t="s">
        <v>156</v>
      </c>
      <c r="F64" t="s">
        <v>2015</v>
      </c>
      <c r="I64" s="1">
        <f t="shared" si="3"/>
        <v>45362</v>
      </c>
      <c r="J64" s="1" t="str">
        <f t="shared" si="4"/>
        <v>03/11/2024</v>
      </c>
      <c r="K64">
        <f t="shared" si="5"/>
        <v>3</v>
      </c>
      <c r="L64">
        <f t="shared" si="6"/>
        <v>11</v>
      </c>
      <c r="M64">
        <f t="shared" si="7"/>
        <v>2024</v>
      </c>
      <c r="N64" t="str">
        <f t="shared" si="8"/>
        <v>2024Q1</v>
      </c>
      <c r="O64" t="str">
        <f t="shared" si="9"/>
        <v>2024M4</v>
      </c>
      <c r="P64">
        <f>VLOOKUP(M64,GDP_Est!F:G,2,0)</f>
        <v>22089590</v>
      </c>
      <c r="Q64">
        <f>VLOOKUP(O64,CPI_Est!A:E,5,0)</f>
        <v>3.32</v>
      </c>
      <c r="R64">
        <f>VLOOKUP(M64,IR_Est!A:B,2,0)</f>
        <v>4.0999999999999996</v>
      </c>
      <c r="S64">
        <f>VLOOKUP(N64,UR_Pred!F:G,2,0)</f>
        <v>4.5939044530000004</v>
      </c>
      <c r="V64" s="2" t="s">
        <v>2364</v>
      </c>
      <c r="W64" s="2" t="s">
        <v>9</v>
      </c>
      <c r="X64" s="1" t="s">
        <v>2427</v>
      </c>
    </row>
    <row r="65" spans="1:24" x14ac:dyDescent="0.25">
      <c r="A65" s="1" t="s">
        <v>501</v>
      </c>
      <c r="B65">
        <v>4</v>
      </c>
      <c r="C65">
        <v>11</v>
      </c>
      <c r="D65">
        <v>1994</v>
      </c>
      <c r="E65" t="s">
        <v>156</v>
      </c>
      <c r="F65" t="s">
        <v>2015</v>
      </c>
      <c r="I65" s="1">
        <f t="shared" si="3"/>
        <v>45369</v>
      </c>
      <c r="J65" s="1" t="str">
        <f t="shared" si="4"/>
        <v>03/18/2024</v>
      </c>
      <c r="K65">
        <f t="shared" si="5"/>
        <v>3</v>
      </c>
      <c r="L65">
        <f t="shared" si="6"/>
        <v>18</v>
      </c>
      <c r="M65">
        <f t="shared" si="7"/>
        <v>2024</v>
      </c>
      <c r="N65" t="str">
        <f t="shared" si="8"/>
        <v>2024Q1</v>
      </c>
      <c r="O65" t="str">
        <f t="shared" si="9"/>
        <v>2024M4</v>
      </c>
      <c r="P65">
        <f>VLOOKUP(M65,GDP_Est!F:G,2,0)</f>
        <v>22089590</v>
      </c>
      <c r="Q65">
        <f>VLOOKUP(O65,CPI_Est!A:E,5,0)</f>
        <v>3.32</v>
      </c>
      <c r="R65">
        <f>VLOOKUP(M65,IR_Est!A:B,2,0)</f>
        <v>4.0999999999999996</v>
      </c>
      <c r="S65">
        <f>VLOOKUP(N65,UR_Pred!F:G,2,0)</f>
        <v>4.5939044530000004</v>
      </c>
      <c r="V65" s="2" t="s">
        <v>2364</v>
      </c>
      <c r="W65" s="2" t="s">
        <v>9</v>
      </c>
      <c r="X65" s="1" t="s">
        <v>2428</v>
      </c>
    </row>
    <row r="66" spans="1:24" x14ac:dyDescent="0.25">
      <c r="A66" s="1" t="s">
        <v>502</v>
      </c>
      <c r="B66">
        <v>4</v>
      </c>
      <c r="C66">
        <v>18</v>
      </c>
      <c r="D66">
        <v>1994</v>
      </c>
      <c r="E66" t="s">
        <v>156</v>
      </c>
      <c r="F66" t="s">
        <v>2015</v>
      </c>
      <c r="I66" s="1">
        <f t="shared" si="3"/>
        <v>45376</v>
      </c>
      <c r="J66" s="1" t="str">
        <f t="shared" si="4"/>
        <v>03/25/2024</v>
      </c>
      <c r="K66">
        <f t="shared" si="5"/>
        <v>3</v>
      </c>
      <c r="L66">
        <f t="shared" si="6"/>
        <v>25</v>
      </c>
      <c r="M66">
        <f t="shared" ref="M66:M97" si="10">_xlfn.NUMBERVALUE(V66)</f>
        <v>2024</v>
      </c>
      <c r="N66" t="str">
        <f t="shared" ref="N66:N97" si="11">M66&amp;LEFT(W66,1)&amp;RIGHT(W66,1)</f>
        <v>2024Q1</v>
      </c>
      <c r="O66" t="str">
        <f t="shared" ref="O66:O97" si="12">_xlfn.NUMBERVALUE(V66)&amp;"M"&amp;MONTH(A66)</f>
        <v>2024M4</v>
      </c>
      <c r="P66">
        <f>VLOOKUP(M66,GDP_Est!F:G,2,0)</f>
        <v>22089590</v>
      </c>
      <c r="Q66">
        <f>VLOOKUP(O66,CPI_Est!A:E,5,0)</f>
        <v>3.32</v>
      </c>
      <c r="R66">
        <f>VLOOKUP(M66,IR_Est!A:B,2,0)</f>
        <v>4.0999999999999996</v>
      </c>
      <c r="S66">
        <f>VLOOKUP(N66,UR_Pred!F:G,2,0)</f>
        <v>4.5939044530000004</v>
      </c>
      <c r="V66" s="2" t="s">
        <v>2364</v>
      </c>
      <c r="W66" s="2" t="s">
        <v>9</v>
      </c>
      <c r="X66" s="1" t="s">
        <v>2429</v>
      </c>
    </row>
    <row r="67" spans="1:24" x14ac:dyDescent="0.25">
      <c r="A67" s="1" t="s">
        <v>503</v>
      </c>
      <c r="B67">
        <v>4</v>
      </c>
      <c r="C67">
        <v>25</v>
      </c>
      <c r="D67">
        <v>1994</v>
      </c>
      <c r="E67" t="s">
        <v>156</v>
      </c>
      <c r="F67" t="s">
        <v>2015</v>
      </c>
      <c r="I67" s="1">
        <f t="shared" ref="I67:I106" si="13">I66+7</f>
        <v>45383</v>
      </c>
      <c r="J67" s="1" t="str">
        <f t="shared" ref="J67:J106" si="14">TEXT(I67,"MM/DD/YYYY")</f>
        <v>04/01/2024</v>
      </c>
      <c r="K67">
        <f t="shared" ref="K67:K106" si="15">MONTH(I67)</f>
        <v>4</v>
      </c>
      <c r="L67">
        <f t="shared" ref="L67:L106" si="16">DAY(I67)</f>
        <v>1</v>
      </c>
      <c r="M67">
        <f t="shared" si="10"/>
        <v>2024</v>
      </c>
      <c r="N67" t="str">
        <f t="shared" si="11"/>
        <v>2024Q2</v>
      </c>
      <c r="O67" t="str">
        <f t="shared" si="12"/>
        <v>2024M4</v>
      </c>
      <c r="P67">
        <f>VLOOKUP(M67,GDP_Est!F:G,2,0)</f>
        <v>22089590</v>
      </c>
      <c r="Q67">
        <f>VLOOKUP(O67,CPI_Est!A:E,5,0)</f>
        <v>3.32</v>
      </c>
      <c r="R67">
        <f>VLOOKUP(M67,IR_Est!A:B,2,0)</f>
        <v>4.0999999999999996</v>
      </c>
      <c r="S67">
        <f>VLOOKUP(N67,UR_Pred!F:G,2,0)</f>
        <v>4.6653965189999997</v>
      </c>
      <c r="V67" s="2" t="s">
        <v>2364</v>
      </c>
      <c r="W67" s="2" t="s">
        <v>10</v>
      </c>
      <c r="X67" s="1" t="s">
        <v>2430</v>
      </c>
    </row>
    <row r="68" spans="1:24" x14ac:dyDescent="0.25">
      <c r="A68" s="1" t="s">
        <v>504</v>
      </c>
      <c r="B68">
        <v>5</v>
      </c>
      <c r="C68">
        <v>2</v>
      </c>
      <c r="D68">
        <v>1994</v>
      </c>
      <c r="E68" t="s">
        <v>156</v>
      </c>
      <c r="F68" t="s">
        <v>2016</v>
      </c>
      <c r="I68" s="1">
        <f t="shared" si="13"/>
        <v>45390</v>
      </c>
      <c r="J68" s="1" t="str">
        <f t="shared" si="14"/>
        <v>04/08/2024</v>
      </c>
      <c r="K68">
        <f t="shared" si="15"/>
        <v>4</v>
      </c>
      <c r="L68">
        <f t="shared" si="16"/>
        <v>8</v>
      </c>
      <c r="M68">
        <f t="shared" si="10"/>
        <v>2024</v>
      </c>
      <c r="N68" t="str">
        <f t="shared" si="11"/>
        <v>2024Q2</v>
      </c>
      <c r="O68" t="str">
        <f t="shared" si="12"/>
        <v>2024M5</v>
      </c>
      <c r="P68">
        <f>VLOOKUP(M68,GDP_Est!F:G,2,0)</f>
        <v>22089590</v>
      </c>
      <c r="Q68">
        <f>VLOOKUP(O68,CPI_Est!A:E,5,0)</f>
        <v>3.25</v>
      </c>
      <c r="R68">
        <f>VLOOKUP(M68,IR_Est!A:B,2,0)</f>
        <v>4.0999999999999996</v>
      </c>
      <c r="S68">
        <f>VLOOKUP(N68,UR_Pred!F:G,2,0)</f>
        <v>4.6653965189999997</v>
      </c>
      <c r="V68" s="2" t="s">
        <v>2364</v>
      </c>
      <c r="W68" s="2" t="s">
        <v>10</v>
      </c>
      <c r="X68" s="1" t="s">
        <v>2431</v>
      </c>
    </row>
    <row r="69" spans="1:24" x14ac:dyDescent="0.25">
      <c r="A69" s="1" t="s">
        <v>505</v>
      </c>
      <c r="B69">
        <v>5</v>
      </c>
      <c r="C69">
        <v>9</v>
      </c>
      <c r="D69">
        <v>1994</v>
      </c>
      <c r="E69" t="s">
        <v>156</v>
      </c>
      <c r="F69" t="s">
        <v>2016</v>
      </c>
      <c r="I69" s="1">
        <f t="shared" si="13"/>
        <v>45397</v>
      </c>
      <c r="J69" s="1" t="str">
        <f t="shared" si="14"/>
        <v>04/15/2024</v>
      </c>
      <c r="K69">
        <f t="shared" si="15"/>
        <v>4</v>
      </c>
      <c r="L69">
        <f t="shared" si="16"/>
        <v>15</v>
      </c>
      <c r="M69">
        <f t="shared" si="10"/>
        <v>2024</v>
      </c>
      <c r="N69" t="str">
        <f t="shared" si="11"/>
        <v>2024Q2</v>
      </c>
      <c r="O69" t="str">
        <f t="shared" si="12"/>
        <v>2024M5</v>
      </c>
      <c r="P69">
        <f>VLOOKUP(M69,GDP_Est!F:G,2,0)</f>
        <v>22089590</v>
      </c>
      <c r="Q69">
        <f>VLOOKUP(O69,CPI_Est!A:E,5,0)</f>
        <v>3.25</v>
      </c>
      <c r="R69">
        <f>VLOOKUP(M69,IR_Est!A:B,2,0)</f>
        <v>4.0999999999999996</v>
      </c>
      <c r="S69">
        <f>VLOOKUP(N69,UR_Pred!F:G,2,0)</f>
        <v>4.6653965189999997</v>
      </c>
      <c r="V69" s="2" t="s">
        <v>2364</v>
      </c>
      <c r="W69" s="2" t="s">
        <v>10</v>
      </c>
      <c r="X69" s="1" t="s">
        <v>2432</v>
      </c>
    </row>
    <row r="70" spans="1:24" x14ac:dyDescent="0.25">
      <c r="A70" s="1" t="s">
        <v>506</v>
      </c>
      <c r="B70">
        <v>5</v>
      </c>
      <c r="C70">
        <v>16</v>
      </c>
      <c r="D70">
        <v>1994</v>
      </c>
      <c r="E70" t="s">
        <v>156</v>
      </c>
      <c r="F70" t="s">
        <v>2016</v>
      </c>
      <c r="I70" s="1">
        <f t="shared" si="13"/>
        <v>45404</v>
      </c>
      <c r="J70" s="1" t="str">
        <f t="shared" si="14"/>
        <v>04/22/2024</v>
      </c>
      <c r="K70">
        <f t="shared" si="15"/>
        <v>4</v>
      </c>
      <c r="L70">
        <f t="shared" si="16"/>
        <v>22</v>
      </c>
      <c r="M70">
        <f t="shared" si="10"/>
        <v>2024</v>
      </c>
      <c r="N70" t="str">
        <f t="shared" si="11"/>
        <v>2024Q2</v>
      </c>
      <c r="O70" t="str">
        <f t="shared" si="12"/>
        <v>2024M5</v>
      </c>
      <c r="P70">
        <f>VLOOKUP(M70,GDP_Est!F:G,2,0)</f>
        <v>22089590</v>
      </c>
      <c r="Q70">
        <f>VLOOKUP(O70,CPI_Est!A:E,5,0)</f>
        <v>3.25</v>
      </c>
      <c r="R70">
        <f>VLOOKUP(M70,IR_Est!A:B,2,0)</f>
        <v>4.0999999999999996</v>
      </c>
      <c r="S70">
        <f>VLOOKUP(N70,UR_Pred!F:G,2,0)</f>
        <v>4.6653965189999997</v>
      </c>
      <c r="V70" s="2" t="s">
        <v>2364</v>
      </c>
      <c r="W70" s="2" t="s">
        <v>10</v>
      </c>
      <c r="X70" s="1" t="s">
        <v>2433</v>
      </c>
    </row>
    <row r="71" spans="1:24" x14ac:dyDescent="0.25">
      <c r="A71" s="1" t="s">
        <v>507</v>
      </c>
      <c r="B71">
        <v>5</v>
      </c>
      <c r="C71">
        <v>23</v>
      </c>
      <c r="D71">
        <v>1994</v>
      </c>
      <c r="E71" t="s">
        <v>156</v>
      </c>
      <c r="F71" t="s">
        <v>2016</v>
      </c>
      <c r="I71" s="1">
        <f t="shared" si="13"/>
        <v>45411</v>
      </c>
      <c r="J71" s="1" t="str">
        <f t="shared" si="14"/>
        <v>04/29/2024</v>
      </c>
      <c r="K71">
        <f t="shared" si="15"/>
        <v>4</v>
      </c>
      <c r="L71">
        <f t="shared" si="16"/>
        <v>29</v>
      </c>
      <c r="M71">
        <f t="shared" si="10"/>
        <v>2024</v>
      </c>
      <c r="N71" t="str">
        <f t="shared" si="11"/>
        <v>2024Q2</v>
      </c>
      <c r="O71" t="str">
        <f t="shared" si="12"/>
        <v>2024M5</v>
      </c>
      <c r="P71">
        <f>VLOOKUP(M71,GDP_Est!F:G,2,0)</f>
        <v>22089590</v>
      </c>
      <c r="Q71">
        <f>VLOOKUP(O71,CPI_Est!A:E,5,0)</f>
        <v>3.25</v>
      </c>
      <c r="R71">
        <f>VLOOKUP(M71,IR_Est!A:B,2,0)</f>
        <v>4.0999999999999996</v>
      </c>
      <c r="S71">
        <f>VLOOKUP(N71,UR_Pred!F:G,2,0)</f>
        <v>4.6653965189999997</v>
      </c>
      <c r="V71" s="2" t="s">
        <v>2364</v>
      </c>
      <c r="W71" s="2" t="s">
        <v>10</v>
      </c>
      <c r="X71" s="1" t="s">
        <v>2434</v>
      </c>
    </row>
    <row r="72" spans="1:24" x14ac:dyDescent="0.25">
      <c r="A72" s="1" t="s">
        <v>508</v>
      </c>
      <c r="B72">
        <v>5</v>
      </c>
      <c r="C72">
        <v>30</v>
      </c>
      <c r="D72">
        <v>1994</v>
      </c>
      <c r="E72" t="s">
        <v>156</v>
      </c>
      <c r="F72" t="s">
        <v>2016</v>
      </c>
      <c r="I72" s="1">
        <f t="shared" si="13"/>
        <v>45418</v>
      </c>
      <c r="J72" s="1" t="str">
        <f t="shared" si="14"/>
        <v>05/06/2024</v>
      </c>
      <c r="K72">
        <f t="shared" si="15"/>
        <v>5</v>
      </c>
      <c r="L72">
        <f t="shared" si="16"/>
        <v>6</v>
      </c>
      <c r="M72">
        <f t="shared" si="10"/>
        <v>2024</v>
      </c>
      <c r="N72" t="str">
        <f t="shared" si="11"/>
        <v>2024Q2</v>
      </c>
      <c r="O72" t="str">
        <f t="shared" si="12"/>
        <v>2024M5</v>
      </c>
      <c r="P72">
        <f>VLOOKUP(M72,GDP_Est!F:G,2,0)</f>
        <v>22089590</v>
      </c>
      <c r="Q72">
        <f>VLOOKUP(O72,CPI_Est!A:E,5,0)</f>
        <v>3.25</v>
      </c>
      <c r="R72">
        <f>VLOOKUP(M72,IR_Est!A:B,2,0)</f>
        <v>4.0999999999999996</v>
      </c>
      <c r="S72">
        <f>VLOOKUP(N72,UR_Pred!F:G,2,0)</f>
        <v>4.6653965189999997</v>
      </c>
      <c r="V72" s="2" t="s">
        <v>2364</v>
      </c>
      <c r="W72" s="2" t="s">
        <v>10</v>
      </c>
      <c r="X72" s="1" t="s">
        <v>2435</v>
      </c>
    </row>
    <row r="73" spans="1:24" x14ac:dyDescent="0.25">
      <c r="A73" s="1" t="s">
        <v>509</v>
      </c>
      <c r="B73">
        <v>6</v>
      </c>
      <c r="C73">
        <v>6</v>
      </c>
      <c r="D73">
        <v>1994</v>
      </c>
      <c r="E73" t="s">
        <v>156</v>
      </c>
      <c r="F73" t="s">
        <v>2017</v>
      </c>
      <c r="I73" s="1">
        <f t="shared" si="13"/>
        <v>45425</v>
      </c>
      <c r="J73" s="1" t="str">
        <f t="shared" si="14"/>
        <v>05/13/2024</v>
      </c>
      <c r="K73">
        <f t="shared" si="15"/>
        <v>5</v>
      </c>
      <c r="L73">
        <f t="shared" si="16"/>
        <v>13</v>
      </c>
      <c r="M73">
        <f t="shared" si="10"/>
        <v>2024</v>
      </c>
      <c r="N73" t="str">
        <f t="shared" si="11"/>
        <v>2024Q2</v>
      </c>
      <c r="O73" t="str">
        <f t="shared" si="12"/>
        <v>2024M6</v>
      </c>
      <c r="P73">
        <f>VLOOKUP(M73,GDP_Est!F:G,2,0)</f>
        <v>22089590</v>
      </c>
      <c r="Q73">
        <f>VLOOKUP(O73,CPI_Est!A:E,5,0)</f>
        <v>3.2</v>
      </c>
      <c r="R73">
        <f>VLOOKUP(M73,IR_Est!A:B,2,0)</f>
        <v>4.0999999999999996</v>
      </c>
      <c r="S73">
        <f>VLOOKUP(N73,UR_Pred!F:G,2,0)</f>
        <v>4.6653965189999997</v>
      </c>
      <c r="V73" s="2" t="s">
        <v>2364</v>
      </c>
      <c r="W73" s="2" t="s">
        <v>10</v>
      </c>
      <c r="X73" s="1" t="s">
        <v>2436</v>
      </c>
    </row>
    <row r="74" spans="1:24" x14ac:dyDescent="0.25">
      <c r="A74" s="1" t="s">
        <v>510</v>
      </c>
      <c r="B74">
        <v>6</v>
      </c>
      <c r="C74">
        <v>13</v>
      </c>
      <c r="D74">
        <v>1994</v>
      </c>
      <c r="E74" t="s">
        <v>156</v>
      </c>
      <c r="F74" t="s">
        <v>2017</v>
      </c>
      <c r="I74" s="1">
        <f t="shared" si="13"/>
        <v>45432</v>
      </c>
      <c r="J74" s="1" t="str">
        <f t="shared" si="14"/>
        <v>05/20/2024</v>
      </c>
      <c r="K74">
        <f t="shared" si="15"/>
        <v>5</v>
      </c>
      <c r="L74">
        <f t="shared" si="16"/>
        <v>20</v>
      </c>
      <c r="M74">
        <f t="shared" si="10"/>
        <v>2024</v>
      </c>
      <c r="N74" t="str">
        <f t="shared" si="11"/>
        <v>2024Q2</v>
      </c>
      <c r="O74" t="str">
        <f t="shared" si="12"/>
        <v>2024M6</v>
      </c>
      <c r="P74">
        <f>VLOOKUP(M74,GDP_Est!F:G,2,0)</f>
        <v>22089590</v>
      </c>
      <c r="Q74">
        <f>VLOOKUP(O74,CPI_Est!A:E,5,0)</f>
        <v>3.2</v>
      </c>
      <c r="R74">
        <f>VLOOKUP(M74,IR_Est!A:B,2,0)</f>
        <v>4.0999999999999996</v>
      </c>
      <c r="S74">
        <f>VLOOKUP(N74,UR_Pred!F:G,2,0)</f>
        <v>4.6653965189999997</v>
      </c>
      <c r="V74" s="2" t="s">
        <v>2364</v>
      </c>
      <c r="W74" s="2" t="s">
        <v>10</v>
      </c>
      <c r="X74" s="1" t="s">
        <v>2437</v>
      </c>
    </row>
    <row r="75" spans="1:24" x14ac:dyDescent="0.25">
      <c r="A75" s="1" t="s">
        <v>511</v>
      </c>
      <c r="B75">
        <v>6</v>
      </c>
      <c r="C75">
        <v>20</v>
      </c>
      <c r="D75">
        <v>1994</v>
      </c>
      <c r="E75" t="s">
        <v>156</v>
      </c>
      <c r="F75" t="s">
        <v>2017</v>
      </c>
      <c r="I75" s="1">
        <f t="shared" si="13"/>
        <v>45439</v>
      </c>
      <c r="J75" s="1" t="str">
        <f t="shared" si="14"/>
        <v>05/27/2024</v>
      </c>
      <c r="K75">
        <f t="shared" si="15"/>
        <v>5</v>
      </c>
      <c r="L75">
        <f t="shared" si="16"/>
        <v>27</v>
      </c>
      <c r="M75">
        <f t="shared" si="10"/>
        <v>2024</v>
      </c>
      <c r="N75" t="str">
        <f t="shared" si="11"/>
        <v>2024Q2</v>
      </c>
      <c r="O75" t="str">
        <f t="shared" si="12"/>
        <v>2024M6</v>
      </c>
      <c r="P75">
        <f>VLOOKUP(M75,GDP_Est!F:G,2,0)</f>
        <v>22089590</v>
      </c>
      <c r="Q75">
        <f>VLOOKUP(O75,CPI_Est!A:E,5,0)</f>
        <v>3.2</v>
      </c>
      <c r="R75">
        <f>VLOOKUP(M75,IR_Est!A:B,2,0)</f>
        <v>4.0999999999999996</v>
      </c>
      <c r="S75">
        <f>VLOOKUP(N75,UR_Pred!F:G,2,0)</f>
        <v>4.6653965189999997</v>
      </c>
      <c r="V75" s="2" t="s">
        <v>2364</v>
      </c>
      <c r="W75" s="2" t="s">
        <v>10</v>
      </c>
      <c r="X75" s="1" t="s">
        <v>2438</v>
      </c>
    </row>
    <row r="76" spans="1:24" x14ac:dyDescent="0.25">
      <c r="A76" s="1" t="s">
        <v>512</v>
      </c>
      <c r="B76">
        <v>6</v>
      </c>
      <c r="C76">
        <v>27</v>
      </c>
      <c r="D76">
        <v>1994</v>
      </c>
      <c r="E76" t="s">
        <v>156</v>
      </c>
      <c r="F76" t="s">
        <v>2017</v>
      </c>
      <c r="I76" s="1">
        <f t="shared" si="13"/>
        <v>45446</v>
      </c>
      <c r="J76" s="1" t="str">
        <f t="shared" si="14"/>
        <v>06/03/2024</v>
      </c>
      <c r="K76">
        <f t="shared" si="15"/>
        <v>6</v>
      </c>
      <c r="L76">
        <f t="shared" si="16"/>
        <v>3</v>
      </c>
      <c r="M76">
        <f t="shared" si="10"/>
        <v>2024</v>
      </c>
      <c r="N76" t="str">
        <f t="shared" si="11"/>
        <v>2024Q2</v>
      </c>
      <c r="O76" t="str">
        <f t="shared" si="12"/>
        <v>2024M6</v>
      </c>
      <c r="P76">
        <f>VLOOKUP(M76,GDP_Est!F:G,2,0)</f>
        <v>22089590</v>
      </c>
      <c r="Q76">
        <f>VLOOKUP(O76,CPI_Est!A:E,5,0)</f>
        <v>3.2</v>
      </c>
      <c r="R76">
        <f>VLOOKUP(M76,IR_Est!A:B,2,0)</f>
        <v>4.0999999999999996</v>
      </c>
      <c r="S76">
        <f>VLOOKUP(N76,UR_Pred!F:G,2,0)</f>
        <v>4.6653965189999997</v>
      </c>
      <c r="V76" s="2" t="s">
        <v>2364</v>
      </c>
      <c r="W76" s="2" t="s">
        <v>10</v>
      </c>
      <c r="X76" s="1" t="s">
        <v>2439</v>
      </c>
    </row>
    <row r="77" spans="1:24" x14ac:dyDescent="0.25">
      <c r="A77" s="1" t="s">
        <v>513</v>
      </c>
      <c r="B77">
        <v>7</v>
      </c>
      <c r="C77">
        <v>4</v>
      </c>
      <c r="D77">
        <v>1994</v>
      </c>
      <c r="E77" t="s">
        <v>155</v>
      </c>
      <c r="F77" t="s">
        <v>2018</v>
      </c>
      <c r="I77" s="1">
        <f t="shared" si="13"/>
        <v>45453</v>
      </c>
      <c r="J77" s="1" t="str">
        <f t="shared" si="14"/>
        <v>06/10/2024</v>
      </c>
      <c r="K77">
        <f t="shared" si="15"/>
        <v>6</v>
      </c>
      <c r="L77">
        <f t="shared" si="16"/>
        <v>10</v>
      </c>
      <c r="M77">
        <f t="shared" si="10"/>
        <v>2024</v>
      </c>
      <c r="N77" t="str">
        <f t="shared" si="11"/>
        <v>2024Q2</v>
      </c>
      <c r="O77" t="str">
        <f t="shared" si="12"/>
        <v>2024M7</v>
      </c>
      <c r="P77">
        <f>VLOOKUP(M77,GDP_Est!F:G,2,0)</f>
        <v>22089590</v>
      </c>
      <c r="Q77">
        <f>VLOOKUP(O77,CPI_Est!A:E,5,0)</f>
        <v>2.86</v>
      </c>
      <c r="R77">
        <f>VLOOKUP(M77,IR_Est!A:B,2,0)</f>
        <v>4.0999999999999996</v>
      </c>
      <c r="S77">
        <f>VLOOKUP(N77,UR_Pred!F:G,2,0)</f>
        <v>4.6653965189999997</v>
      </c>
      <c r="V77" s="2" t="s">
        <v>2364</v>
      </c>
      <c r="W77" s="2" t="s">
        <v>10</v>
      </c>
      <c r="X77" s="1" t="s">
        <v>2440</v>
      </c>
    </row>
    <row r="78" spans="1:24" x14ac:dyDescent="0.25">
      <c r="A78" s="1" t="s">
        <v>514</v>
      </c>
      <c r="B78">
        <v>7</v>
      </c>
      <c r="C78">
        <v>11</v>
      </c>
      <c r="D78">
        <v>1994</v>
      </c>
      <c r="E78" t="s">
        <v>155</v>
      </c>
      <c r="F78" t="s">
        <v>2018</v>
      </c>
      <c r="I78" s="1">
        <f t="shared" si="13"/>
        <v>45460</v>
      </c>
      <c r="J78" s="1" t="str">
        <f t="shared" si="14"/>
        <v>06/17/2024</v>
      </c>
      <c r="K78">
        <f t="shared" si="15"/>
        <v>6</v>
      </c>
      <c r="L78">
        <f t="shared" si="16"/>
        <v>17</v>
      </c>
      <c r="M78">
        <f t="shared" si="10"/>
        <v>2024</v>
      </c>
      <c r="N78" t="str">
        <f t="shared" si="11"/>
        <v>2024Q2</v>
      </c>
      <c r="O78" t="str">
        <f t="shared" si="12"/>
        <v>2024M7</v>
      </c>
      <c r="P78">
        <f>VLOOKUP(M78,GDP_Est!F:G,2,0)</f>
        <v>22089590</v>
      </c>
      <c r="Q78">
        <f>VLOOKUP(O78,CPI_Est!A:E,5,0)</f>
        <v>2.86</v>
      </c>
      <c r="R78">
        <f>VLOOKUP(M78,IR_Est!A:B,2,0)</f>
        <v>4.0999999999999996</v>
      </c>
      <c r="S78">
        <f>VLOOKUP(N78,UR_Pred!F:G,2,0)</f>
        <v>4.6653965189999997</v>
      </c>
      <c r="V78" s="2" t="s">
        <v>2364</v>
      </c>
      <c r="W78" s="2" t="s">
        <v>10</v>
      </c>
      <c r="X78" s="1" t="s">
        <v>2441</v>
      </c>
    </row>
    <row r="79" spans="1:24" x14ac:dyDescent="0.25">
      <c r="A79" s="1" t="s">
        <v>515</v>
      </c>
      <c r="B79">
        <v>7</v>
      </c>
      <c r="C79">
        <v>18</v>
      </c>
      <c r="D79">
        <v>1994</v>
      </c>
      <c r="E79" t="s">
        <v>155</v>
      </c>
      <c r="F79" t="s">
        <v>2018</v>
      </c>
      <c r="I79" s="1">
        <f t="shared" si="13"/>
        <v>45467</v>
      </c>
      <c r="J79" s="1" t="str">
        <f t="shared" si="14"/>
        <v>06/24/2024</v>
      </c>
      <c r="K79">
        <f t="shared" si="15"/>
        <v>6</v>
      </c>
      <c r="L79">
        <f t="shared" si="16"/>
        <v>24</v>
      </c>
      <c r="M79">
        <f t="shared" si="10"/>
        <v>2024</v>
      </c>
      <c r="N79" t="str">
        <f t="shared" si="11"/>
        <v>2024Q2</v>
      </c>
      <c r="O79" t="str">
        <f t="shared" si="12"/>
        <v>2024M7</v>
      </c>
      <c r="P79">
        <f>VLOOKUP(M79,GDP_Est!F:G,2,0)</f>
        <v>22089590</v>
      </c>
      <c r="Q79">
        <f>VLOOKUP(O79,CPI_Est!A:E,5,0)</f>
        <v>2.86</v>
      </c>
      <c r="R79">
        <f>VLOOKUP(M79,IR_Est!A:B,2,0)</f>
        <v>4.0999999999999996</v>
      </c>
      <c r="S79">
        <f>VLOOKUP(N79,UR_Pred!F:G,2,0)</f>
        <v>4.6653965189999997</v>
      </c>
      <c r="V79" s="2" t="s">
        <v>2364</v>
      </c>
      <c r="W79" s="2" t="s">
        <v>10</v>
      </c>
      <c r="X79" s="1" t="s">
        <v>2442</v>
      </c>
    </row>
    <row r="80" spans="1:24" x14ac:dyDescent="0.25">
      <c r="A80" s="1" t="s">
        <v>516</v>
      </c>
      <c r="B80">
        <v>7</v>
      </c>
      <c r="C80">
        <v>25</v>
      </c>
      <c r="D80">
        <v>1994</v>
      </c>
      <c r="E80" t="s">
        <v>155</v>
      </c>
      <c r="F80" t="s">
        <v>2018</v>
      </c>
      <c r="I80" s="1">
        <f t="shared" si="13"/>
        <v>45474</v>
      </c>
      <c r="J80" s="1" t="str">
        <f t="shared" si="14"/>
        <v>07/01/2024</v>
      </c>
      <c r="K80">
        <f t="shared" si="15"/>
        <v>7</v>
      </c>
      <c r="L80">
        <f t="shared" si="16"/>
        <v>1</v>
      </c>
      <c r="M80">
        <f t="shared" si="10"/>
        <v>2024</v>
      </c>
      <c r="N80" t="str">
        <f t="shared" si="11"/>
        <v>2024Q3</v>
      </c>
      <c r="O80" t="str">
        <f t="shared" si="12"/>
        <v>2024M7</v>
      </c>
      <c r="P80">
        <f>VLOOKUP(M80,GDP_Est!F:G,2,0)</f>
        <v>22089590</v>
      </c>
      <c r="Q80">
        <f>VLOOKUP(O80,CPI_Est!A:E,5,0)</f>
        <v>2.86</v>
      </c>
      <c r="R80">
        <f>VLOOKUP(M80,IR_Est!A:B,2,0)</f>
        <v>4.0999999999999996</v>
      </c>
      <c r="S80">
        <f>VLOOKUP(N80,UR_Pred!F:G,2,0)</f>
        <v>4.6891915050000001</v>
      </c>
      <c r="V80" s="2" t="s">
        <v>2364</v>
      </c>
      <c r="W80" s="2" t="s">
        <v>11</v>
      </c>
      <c r="X80" s="1" t="s">
        <v>2443</v>
      </c>
    </row>
    <row r="81" spans="1:24" x14ac:dyDescent="0.25">
      <c r="A81" s="1" t="s">
        <v>517</v>
      </c>
      <c r="B81">
        <v>8</v>
      </c>
      <c r="C81">
        <v>1</v>
      </c>
      <c r="D81">
        <v>1994</v>
      </c>
      <c r="E81" t="s">
        <v>155</v>
      </c>
      <c r="F81" t="s">
        <v>2019</v>
      </c>
      <c r="I81" s="1">
        <f t="shared" si="13"/>
        <v>45481</v>
      </c>
      <c r="J81" s="1" t="str">
        <f t="shared" si="14"/>
        <v>07/08/2024</v>
      </c>
      <c r="K81">
        <f t="shared" si="15"/>
        <v>7</v>
      </c>
      <c r="L81">
        <f t="shared" si="16"/>
        <v>8</v>
      </c>
      <c r="M81">
        <f t="shared" si="10"/>
        <v>2024</v>
      </c>
      <c r="N81" t="str">
        <f t="shared" si="11"/>
        <v>2024Q3</v>
      </c>
      <c r="O81" t="str">
        <f t="shared" si="12"/>
        <v>2024M8</v>
      </c>
      <c r="P81">
        <f>VLOOKUP(M81,GDP_Est!F:G,2,0)</f>
        <v>22089590</v>
      </c>
      <c r="Q81">
        <f>VLOOKUP(O81,CPI_Est!A:E,5,0)</f>
        <v>2.64</v>
      </c>
      <c r="R81">
        <f>VLOOKUP(M81,IR_Est!A:B,2,0)</f>
        <v>4.0999999999999996</v>
      </c>
      <c r="S81">
        <f>VLOOKUP(N81,UR_Pred!F:G,2,0)</f>
        <v>4.6891915050000001</v>
      </c>
      <c r="V81" s="2" t="s">
        <v>2364</v>
      </c>
      <c r="W81" s="2" t="s">
        <v>11</v>
      </c>
      <c r="X81" s="1" t="s">
        <v>2444</v>
      </c>
    </row>
    <row r="82" spans="1:24" x14ac:dyDescent="0.25">
      <c r="A82" s="1" t="s">
        <v>518</v>
      </c>
      <c r="B82">
        <v>8</v>
      </c>
      <c r="C82">
        <v>8</v>
      </c>
      <c r="D82">
        <v>1994</v>
      </c>
      <c r="E82" t="s">
        <v>155</v>
      </c>
      <c r="F82" t="s">
        <v>2019</v>
      </c>
      <c r="I82" s="1">
        <f t="shared" si="13"/>
        <v>45488</v>
      </c>
      <c r="J82" s="1" t="str">
        <f t="shared" si="14"/>
        <v>07/15/2024</v>
      </c>
      <c r="K82">
        <f t="shared" si="15"/>
        <v>7</v>
      </c>
      <c r="L82">
        <f t="shared" si="16"/>
        <v>15</v>
      </c>
      <c r="M82">
        <f t="shared" si="10"/>
        <v>2024</v>
      </c>
      <c r="N82" t="str">
        <f t="shared" si="11"/>
        <v>2024Q3</v>
      </c>
      <c r="O82" t="str">
        <f t="shared" si="12"/>
        <v>2024M8</v>
      </c>
      <c r="P82">
        <f>VLOOKUP(M82,GDP_Est!F:G,2,0)</f>
        <v>22089590</v>
      </c>
      <c r="Q82">
        <f>VLOOKUP(O82,CPI_Est!A:E,5,0)</f>
        <v>2.64</v>
      </c>
      <c r="R82">
        <f>VLOOKUP(M82,IR_Est!A:B,2,0)</f>
        <v>4.0999999999999996</v>
      </c>
      <c r="S82">
        <f>VLOOKUP(N82,UR_Pred!F:G,2,0)</f>
        <v>4.6891915050000001</v>
      </c>
      <c r="V82" s="2" t="s">
        <v>2364</v>
      </c>
      <c r="W82" s="2" t="s">
        <v>11</v>
      </c>
      <c r="X82" s="1" t="s">
        <v>2445</v>
      </c>
    </row>
    <row r="83" spans="1:24" x14ac:dyDescent="0.25">
      <c r="A83" s="1" t="s">
        <v>519</v>
      </c>
      <c r="B83">
        <v>8</v>
      </c>
      <c r="C83">
        <v>15</v>
      </c>
      <c r="D83">
        <v>1994</v>
      </c>
      <c r="E83" t="s">
        <v>155</v>
      </c>
      <c r="F83" t="s">
        <v>2019</v>
      </c>
      <c r="I83" s="1">
        <f t="shared" si="13"/>
        <v>45495</v>
      </c>
      <c r="J83" s="1" t="str">
        <f t="shared" si="14"/>
        <v>07/22/2024</v>
      </c>
      <c r="K83">
        <f t="shared" si="15"/>
        <v>7</v>
      </c>
      <c r="L83">
        <f t="shared" si="16"/>
        <v>22</v>
      </c>
      <c r="M83">
        <f t="shared" si="10"/>
        <v>2024</v>
      </c>
      <c r="N83" t="str">
        <f t="shared" si="11"/>
        <v>2024Q3</v>
      </c>
      <c r="O83" t="str">
        <f t="shared" si="12"/>
        <v>2024M8</v>
      </c>
      <c r="P83">
        <f>VLOOKUP(M83,GDP_Est!F:G,2,0)</f>
        <v>22089590</v>
      </c>
      <c r="Q83">
        <f>VLOOKUP(O83,CPI_Est!A:E,5,0)</f>
        <v>2.64</v>
      </c>
      <c r="R83">
        <f>VLOOKUP(M83,IR_Est!A:B,2,0)</f>
        <v>4.0999999999999996</v>
      </c>
      <c r="S83">
        <f>VLOOKUP(N83,UR_Pred!F:G,2,0)</f>
        <v>4.6891915050000001</v>
      </c>
      <c r="V83" s="2" t="s">
        <v>2364</v>
      </c>
      <c r="W83" s="2" t="s">
        <v>11</v>
      </c>
      <c r="X83" s="1" t="s">
        <v>2446</v>
      </c>
    </row>
    <row r="84" spans="1:24" x14ac:dyDescent="0.25">
      <c r="A84" s="1" t="s">
        <v>520</v>
      </c>
      <c r="B84">
        <v>8</v>
      </c>
      <c r="C84">
        <v>22</v>
      </c>
      <c r="D84">
        <v>1994</v>
      </c>
      <c r="E84" t="s">
        <v>155</v>
      </c>
      <c r="F84" t="s">
        <v>2019</v>
      </c>
      <c r="I84" s="1">
        <f t="shared" si="13"/>
        <v>45502</v>
      </c>
      <c r="J84" s="1" t="str">
        <f t="shared" si="14"/>
        <v>07/29/2024</v>
      </c>
      <c r="K84">
        <f t="shared" si="15"/>
        <v>7</v>
      </c>
      <c r="L84">
        <f t="shared" si="16"/>
        <v>29</v>
      </c>
      <c r="M84">
        <f t="shared" si="10"/>
        <v>2024</v>
      </c>
      <c r="N84" t="str">
        <f t="shared" si="11"/>
        <v>2024Q3</v>
      </c>
      <c r="O84" t="str">
        <f t="shared" si="12"/>
        <v>2024M8</v>
      </c>
      <c r="P84">
        <f>VLOOKUP(M84,GDP_Est!F:G,2,0)</f>
        <v>22089590</v>
      </c>
      <c r="Q84">
        <f>VLOOKUP(O84,CPI_Est!A:E,5,0)</f>
        <v>2.64</v>
      </c>
      <c r="R84">
        <f>VLOOKUP(M84,IR_Est!A:B,2,0)</f>
        <v>4.0999999999999996</v>
      </c>
      <c r="S84">
        <f>VLOOKUP(N84,UR_Pred!F:G,2,0)</f>
        <v>4.6891915050000001</v>
      </c>
      <c r="V84" s="2" t="s">
        <v>2364</v>
      </c>
      <c r="W84" s="2" t="s">
        <v>11</v>
      </c>
      <c r="X84" s="1" t="s">
        <v>2447</v>
      </c>
    </row>
    <row r="85" spans="1:24" x14ac:dyDescent="0.25">
      <c r="A85" s="1" t="s">
        <v>521</v>
      </c>
      <c r="B85">
        <v>8</v>
      </c>
      <c r="C85">
        <v>29</v>
      </c>
      <c r="D85">
        <v>1994</v>
      </c>
      <c r="E85" t="s">
        <v>155</v>
      </c>
      <c r="F85" t="s">
        <v>2019</v>
      </c>
      <c r="I85" s="1">
        <f t="shared" si="13"/>
        <v>45509</v>
      </c>
      <c r="J85" s="1" t="str">
        <f t="shared" si="14"/>
        <v>08/05/2024</v>
      </c>
      <c r="K85">
        <f t="shared" si="15"/>
        <v>8</v>
      </c>
      <c r="L85">
        <f t="shared" si="16"/>
        <v>5</v>
      </c>
      <c r="M85">
        <f t="shared" si="10"/>
        <v>2024</v>
      </c>
      <c r="N85" t="str">
        <f t="shared" si="11"/>
        <v>2024Q3</v>
      </c>
      <c r="O85" t="str">
        <f t="shared" si="12"/>
        <v>2024M8</v>
      </c>
      <c r="P85">
        <f>VLOOKUP(M85,GDP_Est!F:G,2,0)</f>
        <v>22089590</v>
      </c>
      <c r="Q85">
        <f>VLOOKUP(O85,CPI_Est!A:E,5,0)</f>
        <v>2.64</v>
      </c>
      <c r="R85">
        <f>VLOOKUP(M85,IR_Est!A:B,2,0)</f>
        <v>4.0999999999999996</v>
      </c>
      <c r="S85">
        <f>VLOOKUP(N85,UR_Pred!F:G,2,0)</f>
        <v>4.6891915050000001</v>
      </c>
      <c r="V85" s="2" t="s">
        <v>2364</v>
      </c>
      <c r="W85" s="2" t="s">
        <v>11</v>
      </c>
      <c r="X85" s="1" t="s">
        <v>2448</v>
      </c>
    </row>
    <row r="86" spans="1:24" x14ac:dyDescent="0.25">
      <c r="A86" s="1" t="s">
        <v>522</v>
      </c>
      <c r="B86">
        <v>9</v>
      </c>
      <c r="C86">
        <v>5</v>
      </c>
      <c r="D86">
        <v>1994</v>
      </c>
      <c r="E86" t="s">
        <v>155</v>
      </c>
      <c r="F86" t="s">
        <v>2020</v>
      </c>
      <c r="I86" s="1">
        <f t="shared" si="13"/>
        <v>45516</v>
      </c>
      <c r="J86" s="1" t="str">
        <f t="shared" si="14"/>
        <v>08/12/2024</v>
      </c>
      <c r="K86">
        <f t="shared" si="15"/>
        <v>8</v>
      </c>
      <c r="L86">
        <f t="shared" si="16"/>
        <v>12</v>
      </c>
      <c r="M86">
        <f t="shared" si="10"/>
        <v>2024</v>
      </c>
      <c r="N86" t="str">
        <f t="shared" si="11"/>
        <v>2024Q3</v>
      </c>
      <c r="O86" t="str">
        <f t="shared" si="12"/>
        <v>2024M9</v>
      </c>
      <c r="P86">
        <f>VLOOKUP(M86,GDP_Est!F:G,2,0)</f>
        <v>22089590</v>
      </c>
      <c r="Q86">
        <f>VLOOKUP(O86,CPI_Est!A:E,5,0)</f>
        <v>2.77</v>
      </c>
      <c r="R86">
        <f>VLOOKUP(M86,IR_Est!A:B,2,0)</f>
        <v>4.0999999999999996</v>
      </c>
      <c r="S86">
        <f>VLOOKUP(N86,UR_Pred!F:G,2,0)</f>
        <v>4.6891915050000001</v>
      </c>
      <c r="V86" s="2" t="s">
        <v>2364</v>
      </c>
      <c r="W86" s="2" t="s">
        <v>11</v>
      </c>
      <c r="X86" s="1" t="s">
        <v>2449</v>
      </c>
    </row>
    <row r="87" spans="1:24" x14ac:dyDescent="0.25">
      <c r="A87" s="1" t="s">
        <v>523</v>
      </c>
      <c r="B87">
        <v>9</v>
      </c>
      <c r="C87">
        <v>12</v>
      </c>
      <c r="D87">
        <v>1994</v>
      </c>
      <c r="E87" t="s">
        <v>155</v>
      </c>
      <c r="F87" t="s">
        <v>2020</v>
      </c>
      <c r="I87" s="1">
        <f t="shared" si="13"/>
        <v>45523</v>
      </c>
      <c r="J87" s="1" t="str">
        <f t="shared" si="14"/>
        <v>08/19/2024</v>
      </c>
      <c r="K87">
        <f t="shared" si="15"/>
        <v>8</v>
      </c>
      <c r="L87">
        <f t="shared" si="16"/>
        <v>19</v>
      </c>
      <c r="M87">
        <f t="shared" si="10"/>
        <v>2024</v>
      </c>
      <c r="N87" t="str">
        <f t="shared" si="11"/>
        <v>2024Q3</v>
      </c>
      <c r="O87" t="str">
        <f t="shared" si="12"/>
        <v>2024M9</v>
      </c>
      <c r="P87">
        <f>VLOOKUP(M87,GDP_Est!F:G,2,0)</f>
        <v>22089590</v>
      </c>
      <c r="Q87">
        <f>VLOOKUP(O87,CPI_Est!A:E,5,0)</f>
        <v>2.77</v>
      </c>
      <c r="R87">
        <f>VLOOKUP(M87,IR_Est!A:B,2,0)</f>
        <v>4.0999999999999996</v>
      </c>
      <c r="S87">
        <f>VLOOKUP(N87,UR_Pred!F:G,2,0)</f>
        <v>4.6891915050000001</v>
      </c>
      <c r="V87" s="2" t="s">
        <v>2364</v>
      </c>
      <c r="W87" s="2" t="s">
        <v>11</v>
      </c>
      <c r="X87" s="1" t="s">
        <v>2450</v>
      </c>
    </row>
    <row r="88" spans="1:24" x14ac:dyDescent="0.25">
      <c r="A88" s="1" t="s">
        <v>524</v>
      </c>
      <c r="B88">
        <v>9</v>
      </c>
      <c r="C88">
        <v>19</v>
      </c>
      <c r="D88">
        <v>1994</v>
      </c>
      <c r="E88" t="s">
        <v>155</v>
      </c>
      <c r="F88" t="s">
        <v>2020</v>
      </c>
      <c r="I88" s="1">
        <f t="shared" si="13"/>
        <v>45530</v>
      </c>
      <c r="J88" s="1" t="str">
        <f t="shared" si="14"/>
        <v>08/26/2024</v>
      </c>
      <c r="K88">
        <f t="shared" si="15"/>
        <v>8</v>
      </c>
      <c r="L88">
        <f t="shared" si="16"/>
        <v>26</v>
      </c>
      <c r="M88">
        <f t="shared" si="10"/>
        <v>2024</v>
      </c>
      <c r="N88" t="str">
        <f t="shared" si="11"/>
        <v>2024Q3</v>
      </c>
      <c r="O88" t="str">
        <f t="shared" si="12"/>
        <v>2024M9</v>
      </c>
      <c r="P88">
        <f>VLOOKUP(M88,GDP_Est!F:G,2,0)</f>
        <v>22089590</v>
      </c>
      <c r="Q88">
        <f>VLOOKUP(O88,CPI_Est!A:E,5,0)</f>
        <v>2.77</v>
      </c>
      <c r="R88">
        <f>VLOOKUP(M88,IR_Est!A:B,2,0)</f>
        <v>4.0999999999999996</v>
      </c>
      <c r="S88">
        <f>VLOOKUP(N88,UR_Pred!F:G,2,0)</f>
        <v>4.6891915050000001</v>
      </c>
      <c r="V88" s="2" t="s">
        <v>2364</v>
      </c>
      <c r="W88" s="2" t="s">
        <v>11</v>
      </c>
      <c r="X88" s="1" t="s">
        <v>2451</v>
      </c>
    </row>
    <row r="89" spans="1:24" x14ac:dyDescent="0.25">
      <c r="A89" s="1" t="s">
        <v>525</v>
      </c>
      <c r="B89">
        <v>9</v>
      </c>
      <c r="C89">
        <v>26</v>
      </c>
      <c r="D89">
        <v>1994</v>
      </c>
      <c r="E89" t="s">
        <v>155</v>
      </c>
      <c r="F89" t="s">
        <v>2020</v>
      </c>
      <c r="I89" s="1">
        <f t="shared" si="13"/>
        <v>45537</v>
      </c>
      <c r="J89" s="1" t="str">
        <f t="shared" si="14"/>
        <v>09/02/2024</v>
      </c>
      <c r="K89">
        <f t="shared" si="15"/>
        <v>9</v>
      </c>
      <c r="L89">
        <f t="shared" si="16"/>
        <v>2</v>
      </c>
      <c r="M89">
        <f t="shared" si="10"/>
        <v>2024</v>
      </c>
      <c r="N89" t="str">
        <f t="shared" si="11"/>
        <v>2024Q3</v>
      </c>
      <c r="O89" t="str">
        <f t="shared" si="12"/>
        <v>2024M9</v>
      </c>
      <c r="P89">
        <f>VLOOKUP(M89,GDP_Est!F:G,2,0)</f>
        <v>22089590</v>
      </c>
      <c r="Q89">
        <f>VLOOKUP(O89,CPI_Est!A:E,5,0)</f>
        <v>2.77</v>
      </c>
      <c r="R89">
        <f>VLOOKUP(M89,IR_Est!A:B,2,0)</f>
        <v>4.0999999999999996</v>
      </c>
      <c r="S89">
        <f>VLOOKUP(N89,UR_Pred!F:G,2,0)</f>
        <v>4.6891915050000001</v>
      </c>
      <c r="V89" s="2" t="s">
        <v>2364</v>
      </c>
      <c r="W89" s="2" t="s">
        <v>11</v>
      </c>
      <c r="X89" s="1" t="s">
        <v>2452</v>
      </c>
    </row>
    <row r="90" spans="1:24" x14ac:dyDescent="0.25">
      <c r="A90" s="1" t="s">
        <v>526</v>
      </c>
      <c r="B90">
        <v>10</v>
      </c>
      <c r="C90">
        <v>3</v>
      </c>
      <c r="D90">
        <v>1994</v>
      </c>
      <c r="E90" t="s">
        <v>154</v>
      </c>
      <c r="F90" t="s">
        <v>2021</v>
      </c>
      <c r="I90" s="1">
        <f t="shared" si="13"/>
        <v>45544</v>
      </c>
      <c r="J90" s="1" t="str">
        <f t="shared" si="14"/>
        <v>09/09/2024</v>
      </c>
      <c r="K90">
        <f t="shared" si="15"/>
        <v>9</v>
      </c>
      <c r="L90">
        <f t="shared" si="16"/>
        <v>9</v>
      </c>
      <c r="M90">
        <f t="shared" si="10"/>
        <v>2024</v>
      </c>
      <c r="N90" t="str">
        <f t="shared" si="11"/>
        <v>2024Q3</v>
      </c>
      <c r="O90" t="str">
        <f t="shared" si="12"/>
        <v>2024M10</v>
      </c>
      <c r="P90">
        <f>VLOOKUP(M90,GDP_Est!F:G,2,0)</f>
        <v>22089590</v>
      </c>
      <c r="Q90">
        <f>VLOOKUP(O90,CPI_Est!A:E,5,0)</f>
        <v>2.89</v>
      </c>
      <c r="R90">
        <f>VLOOKUP(M90,IR_Est!A:B,2,0)</f>
        <v>4.0999999999999996</v>
      </c>
      <c r="S90">
        <f>VLOOKUP(N90,UR_Pred!F:G,2,0)</f>
        <v>4.6891915050000001</v>
      </c>
      <c r="V90" s="2" t="s">
        <v>2364</v>
      </c>
      <c r="W90" s="2" t="s">
        <v>11</v>
      </c>
      <c r="X90" s="1" t="s">
        <v>2453</v>
      </c>
    </row>
    <row r="91" spans="1:24" x14ac:dyDescent="0.25">
      <c r="A91" s="1" t="s">
        <v>527</v>
      </c>
      <c r="B91">
        <v>10</v>
      </c>
      <c r="C91">
        <v>10</v>
      </c>
      <c r="D91">
        <v>1994</v>
      </c>
      <c r="E91" t="s">
        <v>154</v>
      </c>
      <c r="F91" t="s">
        <v>2021</v>
      </c>
      <c r="I91" s="1">
        <f t="shared" si="13"/>
        <v>45551</v>
      </c>
      <c r="J91" s="1" t="str">
        <f t="shared" si="14"/>
        <v>09/16/2024</v>
      </c>
      <c r="K91">
        <f t="shared" si="15"/>
        <v>9</v>
      </c>
      <c r="L91">
        <f t="shared" si="16"/>
        <v>16</v>
      </c>
      <c r="M91">
        <f t="shared" si="10"/>
        <v>2024</v>
      </c>
      <c r="N91" t="str">
        <f t="shared" si="11"/>
        <v>2024Q3</v>
      </c>
      <c r="O91" t="str">
        <f t="shared" si="12"/>
        <v>2024M10</v>
      </c>
      <c r="P91">
        <f>VLOOKUP(M91,GDP_Est!F:G,2,0)</f>
        <v>22089590</v>
      </c>
      <c r="Q91">
        <f>VLOOKUP(O91,CPI_Est!A:E,5,0)</f>
        <v>2.89</v>
      </c>
      <c r="R91">
        <f>VLOOKUP(M91,IR_Est!A:B,2,0)</f>
        <v>4.0999999999999996</v>
      </c>
      <c r="S91">
        <f>VLOOKUP(N91,UR_Pred!F:G,2,0)</f>
        <v>4.6891915050000001</v>
      </c>
      <c r="V91" s="2" t="s">
        <v>2364</v>
      </c>
      <c r="W91" s="2" t="s">
        <v>11</v>
      </c>
      <c r="X91" s="1" t="s">
        <v>2454</v>
      </c>
    </row>
    <row r="92" spans="1:24" x14ac:dyDescent="0.25">
      <c r="A92" s="1" t="s">
        <v>528</v>
      </c>
      <c r="B92">
        <v>10</v>
      </c>
      <c r="C92">
        <v>17</v>
      </c>
      <c r="D92">
        <v>1994</v>
      </c>
      <c r="E92" t="s">
        <v>154</v>
      </c>
      <c r="F92" t="s">
        <v>2021</v>
      </c>
      <c r="I92" s="1">
        <f t="shared" si="13"/>
        <v>45558</v>
      </c>
      <c r="J92" s="1" t="str">
        <f t="shared" si="14"/>
        <v>09/23/2024</v>
      </c>
      <c r="K92">
        <f t="shared" si="15"/>
        <v>9</v>
      </c>
      <c r="L92">
        <f t="shared" si="16"/>
        <v>23</v>
      </c>
      <c r="M92">
        <f t="shared" si="10"/>
        <v>2024</v>
      </c>
      <c r="N92" t="str">
        <f t="shared" si="11"/>
        <v>2024Q3</v>
      </c>
      <c r="O92" t="str">
        <f t="shared" si="12"/>
        <v>2024M10</v>
      </c>
      <c r="P92">
        <f>VLOOKUP(M92,GDP_Est!F:G,2,0)</f>
        <v>22089590</v>
      </c>
      <c r="Q92">
        <f>VLOOKUP(O92,CPI_Est!A:E,5,0)</f>
        <v>2.89</v>
      </c>
      <c r="R92">
        <f>VLOOKUP(M92,IR_Est!A:B,2,0)</f>
        <v>4.0999999999999996</v>
      </c>
      <c r="S92">
        <f>VLOOKUP(N92,UR_Pred!F:G,2,0)</f>
        <v>4.6891915050000001</v>
      </c>
      <c r="V92" s="2" t="s">
        <v>2364</v>
      </c>
      <c r="W92" s="2" t="s">
        <v>11</v>
      </c>
      <c r="X92" s="1" t="s">
        <v>2455</v>
      </c>
    </row>
    <row r="93" spans="1:24" x14ac:dyDescent="0.25">
      <c r="A93" s="1" t="s">
        <v>529</v>
      </c>
      <c r="B93">
        <v>10</v>
      </c>
      <c r="C93">
        <v>24</v>
      </c>
      <c r="D93">
        <v>1994</v>
      </c>
      <c r="E93" t="s">
        <v>154</v>
      </c>
      <c r="F93" t="s">
        <v>2021</v>
      </c>
      <c r="I93" s="1">
        <f t="shared" si="13"/>
        <v>45565</v>
      </c>
      <c r="J93" s="1" t="str">
        <f t="shared" si="14"/>
        <v>09/30/2024</v>
      </c>
      <c r="K93">
        <f t="shared" si="15"/>
        <v>9</v>
      </c>
      <c r="L93">
        <f t="shared" si="16"/>
        <v>30</v>
      </c>
      <c r="M93">
        <f t="shared" si="10"/>
        <v>2024</v>
      </c>
      <c r="N93" t="str">
        <f t="shared" si="11"/>
        <v>2024Q3</v>
      </c>
      <c r="O93" t="str">
        <f t="shared" si="12"/>
        <v>2024M10</v>
      </c>
      <c r="P93">
        <f>VLOOKUP(M93,GDP_Est!F:G,2,0)</f>
        <v>22089590</v>
      </c>
      <c r="Q93">
        <f>VLOOKUP(O93,CPI_Est!A:E,5,0)</f>
        <v>2.89</v>
      </c>
      <c r="R93">
        <f>VLOOKUP(M93,IR_Est!A:B,2,0)</f>
        <v>4.0999999999999996</v>
      </c>
      <c r="S93">
        <f>VLOOKUP(N93,UR_Pred!F:G,2,0)</f>
        <v>4.6891915050000001</v>
      </c>
      <c r="V93" s="2" t="s">
        <v>2364</v>
      </c>
      <c r="W93" s="2" t="s">
        <v>11</v>
      </c>
      <c r="X93" s="1" t="s">
        <v>2456</v>
      </c>
    </row>
    <row r="94" spans="1:24" x14ac:dyDescent="0.25">
      <c r="A94" s="1" t="s">
        <v>530</v>
      </c>
      <c r="B94">
        <v>10</v>
      </c>
      <c r="C94">
        <v>31</v>
      </c>
      <c r="D94">
        <v>1994</v>
      </c>
      <c r="E94" t="s">
        <v>154</v>
      </c>
      <c r="F94" t="s">
        <v>2021</v>
      </c>
      <c r="I94" s="1">
        <f t="shared" si="13"/>
        <v>45572</v>
      </c>
      <c r="J94" s="1" t="str">
        <f t="shared" si="14"/>
        <v>10/07/2024</v>
      </c>
      <c r="K94">
        <f t="shared" si="15"/>
        <v>10</v>
      </c>
      <c r="L94">
        <f t="shared" si="16"/>
        <v>7</v>
      </c>
      <c r="M94">
        <f t="shared" si="10"/>
        <v>2024</v>
      </c>
      <c r="N94" t="str">
        <f t="shared" si="11"/>
        <v>2024Q4</v>
      </c>
      <c r="O94" t="str">
        <f t="shared" si="12"/>
        <v>2024M10</v>
      </c>
      <c r="P94">
        <f>VLOOKUP(M94,GDP_Est!F:G,2,0)</f>
        <v>22089590</v>
      </c>
      <c r="Q94">
        <f>VLOOKUP(O94,CPI_Est!A:E,5,0)</f>
        <v>2.89</v>
      </c>
      <c r="R94">
        <f>VLOOKUP(M94,IR_Est!A:B,2,0)</f>
        <v>4.0999999999999996</v>
      </c>
      <c r="S94">
        <f>VLOOKUP(N94,UR_Pred!F:G,2,0)</f>
        <v>4.7129805520000003</v>
      </c>
      <c r="V94" s="2" t="s">
        <v>2364</v>
      </c>
      <c r="W94" s="2" t="s">
        <v>12</v>
      </c>
      <c r="X94" s="1" t="s">
        <v>2457</v>
      </c>
    </row>
    <row r="95" spans="1:24" x14ac:dyDescent="0.25">
      <c r="A95" s="1" t="s">
        <v>531</v>
      </c>
      <c r="B95">
        <v>11</v>
      </c>
      <c r="C95">
        <v>7</v>
      </c>
      <c r="D95">
        <v>1994</v>
      </c>
      <c r="E95" t="s">
        <v>154</v>
      </c>
      <c r="F95" t="s">
        <v>2022</v>
      </c>
      <c r="I95" s="1">
        <f t="shared" si="13"/>
        <v>45579</v>
      </c>
      <c r="J95" s="1" t="str">
        <f t="shared" si="14"/>
        <v>10/14/2024</v>
      </c>
      <c r="K95">
        <f t="shared" si="15"/>
        <v>10</v>
      </c>
      <c r="L95">
        <f t="shared" si="16"/>
        <v>14</v>
      </c>
      <c r="M95">
        <f t="shared" si="10"/>
        <v>2024</v>
      </c>
      <c r="N95" t="str">
        <f t="shared" si="11"/>
        <v>2024Q4</v>
      </c>
      <c r="O95" t="str">
        <f t="shared" si="12"/>
        <v>2024M11</v>
      </c>
      <c r="P95">
        <f>VLOOKUP(M95,GDP_Est!F:G,2,0)</f>
        <v>22089590</v>
      </c>
      <c r="Q95">
        <f>VLOOKUP(O95,CPI_Est!A:E,5,0)</f>
        <v>2.79</v>
      </c>
      <c r="R95">
        <f>VLOOKUP(M95,IR_Est!A:B,2,0)</f>
        <v>4.0999999999999996</v>
      </c>
      <c r="S95">
        <f>VLOOKUP(N95,UR_Pred!F:G,2,0)</f>
        <v>4.7129805520000003</v>
      </c>
      <c r="V95" s="2" t="s">
        <v>2364</v>
      </c>
      <c r="W95" s="2" t="s">
        <v>12</v>
      </c>
      <c r="X95" s="1" t="s">
        <v>2458</v>
      </c>
    </row>
    <row r="96" spans="1:24" x14ac:dyDescent="0.25">
      <c r="A96" s="1" t="s">
        <v>532</v>
      </c>
      <c r="B96">
        <v>11</v>
      </c>
      <c r="C96">
        <v>14</v>
      </c>
      <c r="D96">
        <v>1994</v>
      </c>
      <c r="E96" t="s">
        <v>154</v>
      </c>
      <c r="F96" t="s">
        <v>2022</v>
      </c>
      <c r="I96" s="1">
        <f t="shared" si="13"/>
        <v>45586</v>
      </c>
      <c r="J96" s="1" t="str">
        <f t="shared" si="14"/>
        <v>10/21/2024</v>
      </c>
      <c r="K96">
        <f t="shared" si="15"/>
        <v>10</v>
      </c>
      <c r="L96">
        <f t="shared" si="16"/>
        <v>21</v>
      </c>
      <c r="M96">
        <f t="shared" si="10"/>
        <v>2024</v>
      </c>
      <c r="N96" t="str">
        <f t="shared" si="11"/>
        <v>2024Q4</v>
      </c>
      <c r="O96" t="str">
        <f t="shared" si="12"/>
        <v>2024M11</v>
      </c>
      <c r="P96">
        <f>VLOOKUP(M96,GDP_Est!F:G,2,0)</f>
        <v>22089590</v>
      </c>
      <c r="Q96">
        <f>VLOOKUP(O96,CPI_Est!A:E,5,0)</f>
        <v>2.79</v>
      </c>
      <c r="R96">
        <f>VLOOKUP(M96,IR_Est!A:B,2,0)</f>
        <v>4.0999999999999996</v>
      </c>
      <c r="S96">
        <f>VLOOKUP(N96,UR_Pred!F:G,2,0)</f>
        <v>4.7129805520000003</v>
      </c>
      <c r="V96" s="2" t="s">
        <v>2364</v>
      </c>
      <c r="W96" s="2" t="s">
        <v>12</v>
      </c>
      <c r="X96" s="1" t="s">
        <v>2459</v>
      </c>
    </row>
    <row r="97" spans="1:24" x14ac:dyDescent="0.25">
      <c r="A97" s="1" t="s">
        <v>533</v>
      </c>
      <c r="B97">
        <v>11</v>
      </c>
      <c r="C97">
        <v>21</v>
      </c>
      <c r="D97">
        <v>1994</v>
      </c>
      <c r="E97" t="s">
        <v>154</v>
      </c>
      <c r="F97" t="s">
        <v>2022</v>
      </c>
      <c r="I97" s="1">
        <f t="shared" si="13"/>
        <v>45593</v>
      </c>
      <c r="J97" s="1" t="str">
        <f t="shared" si="14"/>
        <v>10/28/2024</v>
      </c>
      <c r="K97">
        <f t="shared" si="15"/>
        <v>10</v>
      </c>
      <c r="L97">
        <f t="shared" si="16"/>
        <v>28</v>
      </c>
      <c r="M97">
        <f t="shared" si="10"/>
        <v>2024</v>
      </c>
      <c r="N97" t="str">
        <f t="shared" si="11"/>
        <v>2024Q4</v>
      </c>
      <c r="O97" t="str">
        <f t="shared" si="12"/>
        <v>2024M11</v>
      </c>
      <c r="P97">
        <f>VLOOKUP(M97,GDP_Est!F:G,2,0)</f>
        <v>22089590</v>
      </c>
      <c r="Q97">
        <f>VLOOKUP(O97,CPI_Est!A:E,5,0)</f>
        <v>2.79</v>
      </c>
      <c r="R97">
        <f>VLOOKUP(M97,IR_Est!A:B,2,0)</f>
        <v>4.0999999999999996</v>
      </c>
      <c r="S97">
        <f>VLOOKUP(N97,UR_Pred!F:G,2,0)</f>
        <v>4.7129805520000003</v>
      </c>
      <c r="V97" s="2" t="s">
        <v>2364</v>
      </c>
      <c r="W97" s="2" t="s">
        <v>12</v>
      </c>
      <c r="X97" s="1" t="s">
        <v>2460</v>
      </c>
    </row>
    <row r="98" spans="1:24" x14ac:dyDescent="0.25">
      <c r="A98" s="1" t="s">
        <v>534</v>
      </c>
      <c r="B98">
        <v>11</v>
      </c>
      <c r="C98">
        <v>28</v>
      </c>
      <c r="D98">
        <v>1994</v>
      </c>
      <c r="E98" t="s">
        <v>154</v>
      </c>
      <c r="F98" t="s">
        <v>2022</v>
      </c>
      <c r="I98" s="1">
        <f t="shared" si="13"/>
        <v>45600</v>
      </c>
      <c r="J98" s="1" t="str">
        <f t="shared" si="14"/>
        <v>11/04/2024</v>
      </c>
      <c r="K98">
        <f t="shared" si="15"/>
        <v>11</v>
      </c>
      <c r="L98">
        <f t="shared" si="16"/>
        <v>4</v>
      </c>
      <c r="M98">
        <f t="shared" ref="M98:M106" si="17">_xlfn.NUMBERVALUE(V98)</f>
        <v>2024</v>
      </c>
      <c r="N98" t="str">
        <f t="shared" ref="N98:N106" si="18">M98&amp;LEFT(W98,1)&amp;RIGHT(W98,1)</f>
        <v>2024Q4</v>
      </c>
      <c r="O98" t="str">
        <f t="shared" ref="O98:O106" si="19">_xlfn.NUMBERVALUE(V98)&amp;"M"&amp;MONTH(A98)</f>
        <v>2024M11</v>
      </c>
      <c r="P98">
        <f>VLOOKUP(M98,GDP_Est!F:G,2,0)</f>
        <v>22089590</v>
      </c>
      <c r="Q98">
        <f>VLOOKUP(O98,CPI_Est!A:E,5,0)</f>
        <v>2.79</v>
      </c>
      <c r="R98">
        <f>VLOOKUP(M98,IR_Est!A:B,2,0)</f>
        <v>4.0999999999999996</v>
      </c>
      <c r="S98">
        <f>VLOOKUP(N98,UR_Pred!F:G,2,0)</f>
        <v>4.7129805520000003</v>
      </c>
      <c r="V98" s="2" t="s">
        <v>2364</v>
      </c>
      <c r="W98" s="2" t="s">
        <v>12</v>
      </c>
      <c r="X98" s="1" t="s">
        <v>2461</v>
      </c>
    </row>
    <row r="99" spans="1:24" x14ac:dyDescent="0.25">
      <c r="A99" s="1" t="s">
        <v>535</v>
      </c>
      <c r="B99">
        <v>12</v>
      </c>
      <c r="C99">
        <v>5</v>
      </c>
      <c r="D99">
        <v>1994</v>
      </c>
      <c r="E99" t="s">
        <v>154</v>
      </c>
      <c r="F99" t="s">
        <v>2023</v>
      </c>
      <c r="I99" s="1">
        <f t="shared" si="13"/>
        <v>45607</v>
      </c>
      <c r="J99" s="1" t="str">
        <f t="shared" si="14"/>
        <v>11/11/2024</v>
      </c>
      <c r="K99">
        <f t="shared" si="15"/>
        <v>11</v>
      </c>
      <c r="L99">
        <f t="shared" si="16"/>
        <v>11</v>
      </c>
      <c r="M99">
        <f t="shared" si="17"/>
        <v>2024</v>
      </c>
      <c r="N99" t="str">
        <f t="shared" si="18"/>
        <v>2024Q4</v>
      </c>
      <c r="O99" t="str">
        <f t="shared" si="19"/>
        <v>2024M12</v>
      </c>
      <c r="P99">
        <f>VLOOKUP(M99,GDP_Est!F:G,2,0)</f>
        <v>22089590</v>
      </c>
      <c r="Q99">
        <f>VLOOKUP(O99,CPI_Est!A:E,5,0)</f>
        <v>2.59</v>
      </c>
      <c r="R99">
        <f>VLOOKUP(M99,IR_Est!A:B,2,0)</f>
        <v>4.0999999999999996</v>
      </c>
      <c r="S99">
        <f>VLOOKUP(N99,UR_Pred!F:G,2,0)</f>
        <v>4.7129805520000003</v>
      </c>
      <c r="V99" s="2" t="s">
        <v>2364</v>
      </c>
      <c r="W99" s="2" t="s">
        <v>12</v>
      </c>
      <c r="X99" s="1" t="s">
        <v>2462</v>
      </c>
    </row>
    <row r="100" spans="1:24" x14ac:dyDescent="0.25">
      <c r="A100" s="1" t="s">
        <v>536</v>
      </c>
      <c r="B100">
        <v>12</v>
      </c>
      <c r="C100">
        <v>12</v>
      </c>
      <c r="D100">
        <v>1994</v>
      </c>
      <c r="E100" t="s">
        <v>154</v>
      </c>
      <c r="F100" t="s">
        <v>2023</v>
      </c>
      <c r="I100" s="1">
        <f t="shared" si="13"/>
        <v>45614</v>
      </c>
      <c r="J100" s="1" t="str">
        <f t="shared" si="14"/>
        <v>11/18/2024</v>
      </c>
      <c r="K100">
        <f t="shared" si="15"/>
        <v>11</v>
      </c>
      <c r="L100">
        <f t="shared" si="16"/>
        <v>18</v>
      </c>
      <c r="M100">
        <f t="shared" si="17"/>
        <v>2024</v>
      </c>
      <c r="N100" t="str">
        <f t="shared" si="18"/>
        <v>2024Q4</v>
      </c>
      <c r="O100" t="str">
        <f t="shared" si="19"/>
        <v>2024M12</v>
      </c>
      <c r="P100">
        <f>VLOOKUP(M100,GDP_Est!F:G,2,0)</f>
        <v>22089590</v>
      </c>
      <c r="Q100">
        <f>VLOOKUP(O100,CPI_Est!A:E,5,0)</f>
        <v>2.59</v>
      </c>
      <c r="R100">
        <f>VLOOKUP(M100,IR_Est!A:B,2,0)</f>
        <v>4.0999999999999996</v>
      </c>
      <c r="S100">
        <f>VLOOKUP(N100,UR_Pred!F:G,2,0)</f>
        <v>4.7129805520000003</v>
      </c>
      <c r="V100" s="2" t="s">
        <v>2364</v>
      </c>
      <c r="W100" s="2" t="s">
        <v>12</v>
      </c>
      <c r="X100" s="1" t="s">
        <v>2463</v>
      </c>
    </row>
    <row r="101" spans="1:24" x14ac:dyDescent="0.25">
      <c r="A101" s="1" t="s">
        <v>537</v>
      </c>
      <c r="B101">
        <v>12</v>
      </c>
      <c r="C101">
        <v>19</v>
      </c>
      <c r="D101">
        <v>1994</v>
      </c>
      <c r="E101" t="s">
        <v>154</v>
      </c>
      <c r="F101" t="s">
        <v>2023</v>
      </c>
      <c r="I101" s="1">
        <f t="shared" si="13"/>
        <v>45621</v>
      </c>
      <c r="J101" s="1" t="str">
        <f t="shared" si="14"/>
        <v>11/25/2024</v>
      </c>
      <c r="K101">
        <f t="shared" si="15"/>
        <v>11</v>
      </c>
      <c r="L101">
        <f t="shared" si="16"/>
        <v>25</v>
      </c>
      <c r="M101">
        <f t="shared" si="17"/>
        <v>2024</v>
      </c>
      <c r="N101" t="str">
        <f t="shared" si="18"/>
        <v>2024Q4</v>
      </c>
      <c r="O101" t="str">
        <f t="shared" si="19"/>
        <v>2024M12</v>
      </c>
      <c r="P101">
        <f>VLOOKUP(M101,GDP_Est!F:G,2,0)</f>
        <v>22089590</v>
      </c>
      <c r="Q101">
        <f>VLOOKUP(O101,CPI_Est!A:E,5,0)</f>
        <v>2.59</v>
      </c>
      <c r="R101">
        <f>VLOOKUP(M101,IR_Est!A:B,2,0)</f>
        <v>4.0999999999999996</v>
      </c>
      <c r="S101">
        <f>VLOOKUP(N101,UR_Pred!F:G,2,0)</f>
        <v>4.7129805520000003</v>
      </c>
      <c r="V101" s="2" t="s">
        <v>2364</v>
      </c>
      <c r="W101" s="2" t="s">
        <v>12</v>
      </c>
      <c r="X101" s="1" t="s">
        <v>2464</v>
      </c>
    </row>
    <row r="102" spans="1:24" x14ac:dyDescent="0.25">
      <c r="A102" s="1" t="s">
        <v>538</v>
      </c>
      <c r="B102">
        <v>12</v>
      </c>
      <c r="C102">
        <v>26</v>
      </c>
      <c r="D102">
        <v>1994</v>
      </c>
      <c r="E102" t="s">
        <v>154</v>
      </c>
      <c r="F102" t="s">
        <v>2023</v>
      </c>
      <c r="I102" s="1">
        <f t="shared" si="13"/>
        <v>45628</v>
      </c>
      <c r="J102" s="1" t="str">
        <f t="shared" si="14"/>
        <v>12/02/2024</v>
      </c>
      <c r="K102">
        <f t="shared" si="15"/>
        <v>12</v>
      </c>
      <c r="L102">
        <f t="shared" si="16"/>
        <v>2</v>
      </c>
      <c r="M102">
        <f t="shared" si="17"/>
        <v>2024</v>
      </c>
      <c r="N102" t="str">
        <f t="shared" si="18"/>
        <v>2024Q4</v>
      </c>
      <c r="O102" t="str">
        <f t="shared" si="19"/>
        <v>2024M12</v>
      </c>
      <c r="P102">
        <f>VLOOKUP(M102,GDP_Est!F:G,2,0)</f>
        <v>22089590</v>
      </c>
      <c r="Q102">
        <f>VLOOKUP(O102,CPI_Est!A:E,5,0)</f>
        <v>2.59</v>
      </c>
      <c r="R102">
        <f>VLOOKUP(M102,IR_Est!A:B,2,0)</f>
        <v>4.0999999999999996</v>
      </c>
      <c r="S102">
        <f>VLOOKUP(N102,UR_Pred!F:G,2,0)</f>
        <v>4.7129805520000003</v>
      </c>
      <c r="V102" s="2" t="s">
        <v>2364</v>
      </c>
      <c r="W102" s="2" t="s">
        <v>12</v>
      </c>
      <c r="X102" s="1" t="s">
        <v>2465</v>
      </c>
    </row>
    <row r="103" spans="1:24" x14ac:dyDescent="0.25">
      <c r="A103" s="1" t="s">
        <v>539</v>
      </c>
      <c r="B103">
        <v>1</v>
      </c>
      <c r="C103">
        <v>2</v>
      </c>
      <c r="D103">
        <v>1995</v>
      </c>
      <c r="E103" t="s">
        <v>153</v>
      </c>
      <c r="F103" t="s">
        <v>2024</v>
      </c>
      <c r="I103" s="1">
        <f t="shared" si="13"/>
        <v>45635</v>
      </c>
      <c r="J103" s="1" t="str">
        <f t="shared" si="14"/>
        <v>12/09/2024</v>
      </c>
      <c r="K103">
        <f t="shared" si="15"/>
        <v>12</v>
      </c>
      <c r="L103">
        <f t="shared" si="16"/>
        <v>9</v>
      </c>
      <c r="M103">
        <f t="shared" si="17"/>
        <v>2024</v>
      </c>
      <c r="N103" t="str">
        <f t="shared" si="18"/>
        <v>2024Q4</v>
      </c>
      <c r="O103" t="str">
        <f t="shared" si="19"/>
        <v>2024M1</v>
      </c>
      <c r="P103">
        <f>VLOOKUP(M103,GDP_Est!F:G,2,0)</f>
        <v>22089590</v>
      </c>
      <c r="Q103">
        <f>VLOOKUP(O103,CPI_Est!A:E,5,0)</f>
        <v>2.34</v>
      </c>
      <c r="R103">
        <f>VLOOKUP(M103,IR_Est!A:B,2,0)</f>
        <v>4.0999999999999996</v>
      </c>
      <c r="S103">
        <f>VLOOKUP(N103,UR_Pred!F:G,2,0)</f>
        <v>4.7129805520000003</v>
      </c>
      <c r="V103" s="2" t="s">
        <v>2364</v>
      </c>
      <c r="W103" s="2" t="s">
        <v>12</v>
      </c>
      <c r="X103" s="1" t="s">
        <v>2466</v>
      </c>
    </row>
    <row r="104" spans="1:24" x14ac:dyDescent="0.25">
      <c r="A104" s="1" t="s">
        <v>540</v>
      </c>
      <c r="B104">
        <v>1</v>
      </c>
      <c r="C104">
        <v>9</v>
      </c>
      <c r="D104">
        <v>1995</v>
      </c>
      <c r="E104" t="s">
        <v>153</v>
      </c>
      <c r="F104" t="s">
        <v>2024</v>
      </c>
      <c r="I104" s="1">
        <f t="shared" si="13"/>
        <v>45642</v>
      </c>
      <c r="J104" s="1" t="str">
        <f t="shared" si="14"/>
        <v>12/16/2024</v>
      </c>
      <c r="K104">
        <f t="shared" si="15"/>
        <v>12</v>
      </c>
      <c r="L104">
        <f t="shared" si="16"/>
        <v>16</v>
      </c>
      <c r="M104">
        <f t="shared" si="17"/>
        <v>2024</v>
      </c>
      <c r="N104" t="str">
        <f t="shared" si="18"/>
        <v>2024Q4</v>
      </c>
      <c r="O104" t="str">
        <f t="shared" si="19"/>
        <v>2024M1</v>
      </c>
      <c r="P104">
        <f>VLOOKUP(M104,GDP_Est!F:G,2,0)</f>
        <v>22089590</v>
      </c>
      <c r="Q104">
        <f>VLOOKUP(O104,CPI_Est!A:E,5,0)</f>
        <v>2.34</v>
      </c>
      <c r="R104">
        <f>VLOOKUP(M104,IR_Est!A:B,2,0)</f>
        <v>4.0999999999999996</v>
      </c>
      <c r="S104">
        <f>VLOOKUP(N104,UR_Pred!F:G,2,0)</f>
        <v>4.7129805520000003</v>
      </c>
      <c r="V104" s="2" t="s">
        <v>2364</v>
      </c>
      <c r="W104" s="2" t="s">
        <v>12</v>
      </c>
      <c r="X104" s="1" t="s">
        <v>2467</v>
      </c>
    </row>
    <row r="105" spans="1:24" x14ac:dyDescent="0.25">
      <c r="A105" s="1" t="s">
        <v>541</v>
      </c>
      <c r="B105">
        <v>1</v>
      </c>
      <c r="C105">
        <v>16</v>
      </c>
      <c r="D105">
        <v>1995</v>
      </c>
      <c r="E105" t="s">
        <v>153</v>
      </c>
      <c r="F105" t="s">
        <v>2024</v>
      </c>
      <c r="I105" s="1">
        <f t="shared" si="13"/>
        <v>45649</v>
      </c>
      <c r="J105" s="1" t="str">
        <f t="shared" si="14"/>
        <v>12/23/2024</v>
      </c>
      <c r="K105">
        <f t="shared" si="15"/>
        <v>12</v>
      </c>
      <c r="L105">
        <f t="shared" si="16"/>
        <v>23</v>
      </c>
      <c r="M105">
        <f t="shared" si="17"/>
        <v>2024</v>
      </c>
      <c r="N105" t="str">
        <f t="shared" si="18"/>
        <v>2024Q4</v>
      </c>
      <c r="O105" t="str">
        <f t="shared" si="19"/>
        <v>2024M1</v>
      </c>
      <c r="P105">
        <f>VLOOKUP(M105,GDP_Est!F:G,2,0)</f>
        <v>22089590</v>
      </c>
      <c r="Q105">
        <f>VLOOKUP(O105,CPI_Est!A:E,5,0)</f>
        <v>2.34</v>
      </c>
      <c r="R105">
        <f>VLOOKUP(M105,IR_Est!A:B,2,0)</f>
        <v>4.0999999999999996</v>
      </c>
      <c r="S105">
        <f>VLOOKUP(N105,UR_Pred!F:G,2,0)</f>
        <v>4.7129805520000003</v>
      </c>
      <c r="V105" s="2" t="s">
        <v>2364</v>
      </c>
      <c r="W105" s="2" t="s">
        <v>12</v>
      </c>
      <c r="X105" s="1" t="s">
        <v>2468</v>
      </c>
    </row>
    <row r="106" spans="1:24" x14ac:dyDescent="0.25">
      <c r="A106" s="1" t="s">
        <v>542</v>
      </c>
      <c r="B106">
        <v>1</v>
      </c>
      <c r="C106">
        <v>23</v>
      </c>
      <c r="D106">
        <v>1995</v>
      </c>
      <c r="E106" t="s">
        <v>153</v>
      </c>
      <c r="F106" t="s">
        <v>2024</v>
      </c>
      <c r="I106" s="1">
        <f t="shared" si="13"/>
        <v>45656</v>
      </c>
      <c r="J106" s="1" t="str">
        <f t="shared" si="14"/>
        <v>12/30/2024</v>
      </c>
      <c r="K106">
        <f t="shared" si="15"/>
        <v>12</v>
      </c>
      <c r="L106">
        <f t="shared" si="16"/>
        <v>30</v>
      </c>
      <c r="M106">
        <f t="shared" si="17"/>
        <v>2024</v>
      </c>
      <c r="N106" t="str">
        <f t="shared" si="18"/>
        <v>2024Q4</v>
      </c>
      <c r="O106" t="str">
        <f t="shared" si="19"/>
        <v>2024M1</v>
      </c>
      <c r="P106">
        <f>VLOOKUP(M106,GDP_Est!F:G,2,0)</f>
        <v>22089590</v>
      </c>
      <c r="Q106">
        <f>VLOOKUP(O106,CPI_Est!A:E,5,0)</f>
        <v>2.34</v>
      </c>
      <c r="R106">
        <f>VLOOKUP(M106,IR_Est!A:B,2,0)</f>
        <v>4.0999999999999996</v>
      </c>
      <c r="S106">
        <f>VLOOKUP(N106,UR_Pred!F:G,2,0)</f>
        <v>4.7129805520000003</v>
      </c>
      <c r="V106" s="3" t="s">
        <v>2364</v>
      </c>
      <c r="W106" s="2" t="s">
        <v>12</v>
      </c>
      <c r="X106" s="1" t="s">
        <v>2469</v>
      </c>
    </row>
    <row r="107" spans="1:24" x14ac:dyDescent="0.25">
      <c r="A107" s="1" t="s">
        <v>543</v>
      </c>
      <c r="B107">
        <v>1</v>
      </c>
      <c r="C107">
        <v>30</v>
      </c>
      <c r="D107">
        <v>1995</v>
      </c>
      <c r="E107" t="s">
        <v>153</v>
      </c>
      <c r="F107" t="s">
        <v>2024</v>
      </c>
    </row>
    <row r="108" spans="1:24" x14ac:dyDescent="0.25">
      <c r="A108" s="1" t="s">
        <v>544</v>
      </c>
      <c r="B108">
        <v>2</v>
      </c>
      <c r="C108">
        <v>6</v>
      </c>
      <c r="D108">
        <v>1995</v>
      </c>
      <c r="E108" t="s">
        <v>153</v>
      </c>
      <c r="F108" t="s">
        <v>2025</v>
      </c>
    </row>
    <row r="109" spans="1:24" x14ac:dyDescent="0.25">
      <c r="A109" s="1" t="s">
        <v>545</v>
      </c>
      <c r="B109">
        <v>2</v>
      </c>
      <c r="C109">
        <v>13</v>
      </c>
      <c r="D109">
        <v>1995</v>
      </c>
      <c r="E109" t="s">
        <v>153</v>
      </c>
      <c r="F109" t="s">
        <v>2025</v>
      </c>
    </row>
    <row r="110" spans="1:24" x14ac:dyDescent="0.25">
      <c r="A110" s="1" t="s">
        <v>546</v>
      </c>
      <c r="B110">
        <v>2</v>
      </c>
      <c r="C110">
        <v>20</v>
      </c>
      <c r="D110">
        <v>1995</v>
      </c>
      <c r="E110" t="s">
        <v>153</v>
      </c>
      <c r="F110" t="s">
        <v>2025</v>
      </c>
    </row>
    <row r="111" spans="1:24" x14ac:dyDescent="0.25">
      <c r="A111" s="1" t="s">
        <v>547</v>
      </c>
      <c r="B111">
        <v>2</v>
      </c>
      <c r="C111">
        <v>27</v>
      </c>
      <c r="D111">
        <v>1995</v>
      </c>
      <c r="E111" t="s">
        <v>153</v>
      </c>
      <c r="F111" t="s">
        <v>2025</v>
      </c>
    </row>
    <row r="112" spans="1:24" x14ac:dyDescent="0.25">
      <c r="A112" s="1" t="s">
        <v>548</v>
      </c>
      <c r="B112">
        <v>3</v>
      </c>
      <c r="C112">
        <v>6</v>
      </c>
      <c r="D112">
        <v>1995</v>
      </c>
      <c r="E112" t="s">
        <v>153</v>
      </c>
      <c r="F112" t="s">
        <v>2026</v>
      </c>
    </row>
    <row r="113" spans="1:6" x14ac:dyDescent="0.25">
      <c r="A113" s="1" t="s">
        <v>549</v>
      </c>
      <c r="B113">
        <v>3</v>
      </c>
      <c r="C113">
        <v>13</v>
      </c>
      <c r="D113">
        <v>1995</v>
      </c>
      <c r="E113" t="s">
        <v>153</v>
      </c>
      <c r="F113" t="s">
        <v>2026</v>
      </c>
    </row>
    <row r="114" spans="1:6" x14ac:dyDescent="0.25">
      <c r="A114" s="1" t="s">
        <v>550</v>
      </c>
      <c r="B114">
        <v>3</v>
      </c>
      <c r="C114">
        <v>20</v>
      </c>
      <c r="D114">
        <v>1995</v>
      </c>
      <c r="E114" t="s">
        <v>153</v>
      </c>
      <c r="F114" t="s">
        <v>2026</v>
      </c>
    </row>
    <row r="115" spans="1:6" x14ac:dyDescent="0.25">
      <c r="A115" s="1" t="s">
        <v>551</v>
      </c>
      <c r="B115">
        <v>3</v>
      </c>
      <c r="C115">
        <v>27</v>
      </c>
      <c r="D115">
        <v>1995</v>
      </c>
      <c r="E115" t="s">
        <v>153</v>
      </c>
      <c r="F115" t="s">
        <v>2026</v>
      </c>
    </row>
    <row r="116" spans="1:6" x14ac:dyDescent="0.25">
      <c r="A116" s="1" t="s">
        <v>552</v>
      </c>
      <c r="B116">
        <v>4</v>
      </c>
      <c r="C116">
        <v>3</v>
      </c>
      <c r="D116">
        <v>1995</v>
      </c>
      <c r="E116" t="s">
        <v>152</v>
      </c>
      <c r="F116" t="s">
        <v>2027</v>
      </c>
    </row>
    <row r="117" spans="1:6" x14ac:dyDescent="0.25">
      <c r="A117" s="1" t="s">
        <v>553</v>
      </c>
      <c r="B117">
        <v>4</v>
      </c>
      <c r="C117">
        <v>10</v>
      </c>
      <c r="D117">
        <v>1995</v>
      </c>
      <c r="E117" t="s">
        <v>152</v>
      </c>
      <c r="F117" t="s">
        <v>2027</v>
      </c>
    </row>
    <row r="118" spans="1:6" x14ac:dyDescent="0.25">
      <c r="A118" s="1" t="s">
        <v>554</v>
      </c>
      <c r="B118">
        <v>4</v>
      </c>
      <c r="C118">
        <v>17</v>
      </c>
      <c r="D118">
        <v>1995</v>
      </c>
      <c r="E118" t="s">
        <v>152</v>
      </c>
      <c r="F118" t="s">
        <v>2027</v>
      </c>
    </row>
    <row r="119" spans="1:6" x14ac:dyDescent="0.25">
      <c r="A119" s="1" t="s">
        <v>555</v>
      </c>
      <c r="B119">
        <v>4</v>
      </c>
      <c r="C119">
        <v>24</v>
      </c>
      <c r="D119">
        <v>1995</v>
      </c>
      <c r="E119" t="s">
        <v>152</v>
      </c>
      <c r="F119" t="s">
        <v>2027</v>
      </c>
    </row>
    <row r="120" spans="1:6" x14ac:dyDescent="0.25">
      <c r="A120" s="1" t="s">
        <v>556</v>
      </c>
      <c r="B120">
        <v>5</v>
      </c>
      <c r="C120">
        <v>1</v>
      </c>
      <c r="D120">
        <v>1995</v>
      </c>
      <c r="E120" t="s">
        <v>152</v>
      </c>
      <c r="F120" t="s">
        <v>2028</v>
      </c>
    </row>
    <row r="121" spans="1:6" x14ac:dyDescent="0.25">
      <c r="A121" s="1" t="s">
        <v>557</v>
      </c>
      <c r="B121">
        <v>5</v>
      </c>
      <c r="C121">
        <v>8</v>
      </c>
      <c r="D121">
        <v>1995</v>
      </c>
      <c r="E121" t="s">
        <v>152</v>
      </c>
      <c r="F121" t="s">
        <v>2028</v>
      </c>
    </row>
    <row r="122" spans="1:6" x14ac:dyDescent="0.25">
      <c r="A122" s="1" t="s">
        <v>558</v>
      </c>
      <c r="B122">
        <v>5</v>
      </c>
      <c r="C122">
        <v>15</v>
      </c>
      <c r="D122">
        <v>1995</v>
      </c>
      <c r="E122" t="s">
        <v>152</v>
      </c>
      <c r="F122" t="s">
        <v>2028</v>
      </c>
    </row>
    <row r="123" spans="1:6" x14ac:dyDescent="0.25">
      <c r="A123" s="1" t="s">
        <v>559</v>
      </c>
      <c r="B123">
        <v>5</v>
      </c>
      <c r="C123">
        <v>22</v>
      </c>
      <c r="D123">
        <v>1995</v>
      </c>
      <c r="E123" t="s">
        <v>152</v>
      </c>
      <c r="F123" t="s">
        <v>2028</v>
      </c>
    </row>
    <row r="124" spans="1:6" x14ac:dyDescent="0.25">
      <c r="A124" s="1" t="s">
        <v>560</v>
      </c>
      <c r="B124">
        <v>5</v>
      </c>
      <c r="C124">
        <v>29</v>
      </c>
      <c r="D124">
        <v>1995</v>
      </c>
      <c r="E124" t="s">
        <v>152</v>
      </c>
      <c r="F124" t="s">
        <v>2028</v>
      </c>
    </row>
    <row r="125" spans="1:6" x14ac:dyDescent="0.25">
      <c r="A125" s="1" t="s">
        <v>561</v>
      </c>
      <c r="B125">
        <v>6</v>
      </c>
      <c r="C125">
        <v>5</v>
      </c>
      <c r="D125">
        <v>1995</v>
      </c>
      <c r="E125" t="s">
        <v>152</v>
      </c>
      <c r="F125" t="s">
        <v>2029</v>
      </c>
    </row>
    <row r="126" spans="1:6" x14ac:dyDescent="0.25">
      <c r="A126" s="1" t="s">
        <v>562</v>
      </c>
      <c r="B126">
        <v>6</v>
      </c>
      <c r="C126">
        <v>12</v>
      </c>
      <c r="D126">
        <v>1995</v>
      </c>
      <c r="E126" t="s">
        <v>152</v>
      </c>
      <c r="F126" t="s">
        <v>2029</v>
      </c>
    </row>
    <row r="127" spans="1:6" x14ac:dyDescent="0.25">
      <c r="A127" s="1" t="s">
        <v>563</v>
      </c>
      <c r="B127">
        <v>6</v>
      </c>
      <c r="C127">
        <v>19</v>
      </c>
      <c r="D127">
        <v>1995</v>
      </c>
      <c r="E127" t="s">
        <v>152</v>
      </c>
      <c r="F127" t="s">
        <v>2029</v>
      </c>
    </row>
    <row r="128" spans="1:6" x14ac:dyDescent="0.25">
      <c r="A128" s="1" t="s">
        <v>564</v>
      </c>
      <c r="B128">
        <v>6</v>
      </c>
      <c r="C128">
        <v>26</v>
      </c>
      <c r="D128">
        <v>1995</v>
      </c>
      <c r="E128" t="s">
        <v>152</v>
      </c>
      <c r="F128" t="s">
        <v>2029</v>
      </c>
    </row>
    <row r="129" spans="1:6" x14ac:dyDescent="0.25">
      <c r="A129" s="1" t="s">
        <v>565</v>
      </c>
      <c r="B129">
        <v>7</v>
      </c>
      <c r="C129">
        <v>3</v>
      </c>
      <c r="D129">
        <v>1995</v>
      </c>
      <c r="E129" t="s">
        <v>151</v>
      </c>
      <c r="F129" t="s">
        <v>2030</v>
      </c>
    </row>
    <row r="130" spans="1:6" x14ac:dyDescent="0.25">
      <c r="A130" s="1" t="s">
        <v>566</v>
      </c>
      <c r="B130">
        <v>7</v>
      </c>
      <c r="C130">
        <v>10</v>
      </c>
      <c r="D130">
        <v>1995</v>
      </c>
      <c r="E130" t="s">
        <v>151</v>
      </c>
      <c r="F130" t="s">
        <v>2030</v>
      </c>
    </row>
    <row r="131" spans="1:6" x14ac:dyDescent="0.25">
      <c r="A131" s="1" t="s">
        <v>567</v>
      </c>
      <c r="B131">
        <v>7</v>
      </c>
      <c r="C131">
        <v>17</v>
      </c>
      <c r="D131">
        <v>1995</v>
      </c>
      <c r="E131" t="s">
        <v>151</v>
      </c>
      <c r="F131" t="s">
        <v>2030</v>
      </c>
    </row>
    <row r="132" spans="1:6" x14ac:dyDescent="0.25">
      <c r="A132" s="1" t="s">
        <v>568</v>
      </c>
      <c r="B132">
        <v>7</v>
      </c>
      <c r="C132">
        <v>24</v>
      </c>
      <c r="D132">
        <v>1995</v>
      </c>
      <c r="E132" t="s">
        <v>151</v>
      </c>
      <c r="F132" t="s">
        <v>2030</v>
      </c>
    </row>
    <row r="133" spans="1:6" x14ac:dyDescent="0.25">
      <c r="A133" s="1" t="s">
        <v>569</v>
      </c>
      <c r="B133">
        <v>7</v>
      </c>
      <c r="C133">
        <v>31</v>
      </c>
      <c r="D133">
        <v>1995</v>
      </c>
      <c r="E133" t="s">
        <v>151</v>
      </c>
      <c r="F133" t="s">
        <v>2030</v>
      </c>
    </row>
    <row r="134" spans="1:6" x14ac:dyDescent="0.25">
      <c r="A134" s="1" t="s">
        <v>570</v>
      </c>
      <c r="B134">
        <v>8</v>
      </c>
      <c r="C134">
        <v>7</v>
      </c>
      <c r="D134">
        <v>1995</v>
      </c>
      <c r="E134" t="s">
        <v>151</v>
      </c>
      <c r="F134" t="s">
        <v>2031</v>
      </c>
    </row>
    <row r="135" spans="1:6" x14ac:dyDescent="0.25">
      <c r="A135" s="1" t="s">
        <v>571</v>
      </c>
      <c r="B135">
        <v>8</v>
      </c>
      <c r="C135">
        <v>14</v>
      </c>
      <c r="D135">
        <v>1995</v>
      </c>
      <c r="E135" t="s">
        <v>151</v>
      </c>
      <c r="F135" t="s">
        <v>2031</v>
      </c>
    </row>
    <row r="136" spans="1:6" x14ac:dyDescent="0.25">
      <c r="A136" s="1" t="s">
        <v>572</v>
      </c>
      <c r="B136">
        <v>8</v>
      </c>
      <c r="C136">
        <v>21</v>
      </c>
      <c r="D136">
        <v>1995</v>
      </c>
      <c r="E136" t="s">
        <v>151</v>
      </c>
      <c r="F136" t="s">
        <v>2031</v>
      </c>
    </row>
    <row r="137" spans="1:6" x14ac:dyDescent="0.25">
      <c r="A137" s="1" t="s">
        <v>573</v>
      </c>
      <c r="B137">
        <v>8</v>
      </c>
      <c r="C137">
        <v>28</v>
      </c>
      <c r="D137">
        <v>1995</v>
      </c>
      <c r="E137" t="s">
        <v>151</v>
      </c>
      <c r="F137" t="s">
        <v>2031</v>
      </c>
    </row>
    <row r="138" spans="1:6" x14ac:dyDescent="0.25">
      <c r="A138" s="1" t="s">
        <v>574</v>
      </c>
      <c r="B138">
        <v>9</v>
      </c>
      <c r="C138">
        <v>4</v>
      </c>
      <c r="D138">
        <v>1995</v>
      </c>
      <c r="E138" t="s">
        <v>151</v>
      </c>
      <c r="F138" t="s">
        <v>2032</v>
      </c>
    </row>
    <row r="139" spans="1:6" x14ac:dyDescent="0.25">
      <c r="A139" s="1" t="s">
        <v>575</v>
      </c>
      <c r="B139">
        <v>9</v>
      </c>
      <c r="C139">
        <v>11</v>
      </c>
      <c r="D139">
        <v>1995</v>
      </c>
      <c r="E139" t="s">
        <v>151</v>
      </c>
      <c r="F139" t="s">
        <v>2032</v>
      </c>
    </row>
    <row r="140" spans="1:6" x14ac:dyDescent="0.25">
      <c r="A140" s="1" t="s">
        <v>576</v>
      </c>
      <c r="B140">
        <v>9</v>
      </c>
      <c r="C140">
        <v>18</v>
      </c>
      <c r="D140">
        <v>1995</v>
      </c>
      <c r="E140" t="s">
        <v>151</v>
      </c>
      <c r="F140" t="s">
        <v>2032</v>
      </c>
    </row>
    <row r="141" spans="1:6" x14ac:dyDescent="0.25">
      <c r="A141" s="1" t="s">
        <v>577</v>
      </c>
      <c r="B141">
        <v>9</v>
      </c>
      <c r="C141">
        <v>25</v>
      </c>
      <c r="D141">
        <v>1995</v>
      </c>
      <c r="E141" t="s">
        <v>151</v>
      </c>
      <c r="F141" t="s">
        <v>2032</v>
      </c>
    </row>
    <row r="142" spans="1:6" x14ac:dyDescent="0.25">
      <c r="A142" s="1" t="s">
        <v>578</v>
      </c>
      <c r="B142">
        <v>10</v>
      </c>
      <c r="C142">
        <v>2</v>
      </c>
      <c r="D142">
        <v>1995</v>
      </c>
      <c r="E142" t="s">
        <v>150</v>
      </c>
      <c r="F142" t="s">
        <v>2033</v>
      </c>
    </row>
    <row r="143" spans="1:6" x14ac:dyDescent="0.25">
      <c r="A143" s="1" t="s">
        <v>579</v>
      </c>
      <c r="B143">
        <v>10</v>
      </c>
      <c r="C143">
        <v>9</v>
      </c>
      <c r="D143">
        <v>1995</v>
      </c>
      <c r="E143" t="s">
        <v>150</v>
      </c>
      <c r="F143" t="s">
        <v>2033</v>
      </c>
    </row>
    <row r="144" spans="1:6" x14ac:dyDescent="0.25">
      <c r="A144" s="1" t="s">
        <v>580</v>
      </c>
      <c r="B144">
        <v>10</v>
      </c>
      <c r="C144">
        <v>16</v>
      </c>
      <c r="D144">
        <v>1995</v>
      </c>
      <c r="E144" t="s">
        <v>150</v>
      </c>
      <c r="F144" t="s">
        <v>2033</v>
      </c>
    </row>
    <row r="145" spans="1:6" x14ac:dyDescent="0.25">
      <c r="A145" s="1" t="s">
        <v>581</v>
      </c>
      <c r="B145">
        <v>10</v>
      </c>
      <c r="C145">
        <v>23</v>
      </c>
      <c r="D145">
        <v>1995</v>
      </c>
      <c r="E145" t="s">
        <v>150</v>
      </c>
      <c r="F145" t="s">
        <v>2033</v>
      </c>
    </row>
    <row r="146" spans="1:6" x14ac:dyDescent="0.25">
      <c r="A146" s="1" t="s">
        <v>582</v>
      </c>
      <c r="B146">
        <v>10</v>
      </c>
      <c r="C146">
        <v>30</v>
      </c>
      <c r="D146">
        <v>1995</v>
      </c>
      <c r="E146" t="s">
        <v>150</v>
      </c>
      <c r="F146" t="s">
        <v>2033</v>
      </c>
    </row>
    <row r="147" spans="1:6" x14ac:dyDescent="0.25">
      <c r="A147" s="1" t="s">
        <v>583</v>
      </c>
      <c r="B147">
        <v>11</v>
      </c>
      <c r="C147">
        <v>6</v>
      </c>
      <c r="D147">
        <v>1995</v>
      </c>
      <c r="E147" t="s">
        <v>150</v>
      </c>
      <c r="F147" t="s">
        <v>2034</v>
      </c>
    </row>
    <row r="148" spans="1:6" x14ac:dyDescent="0.25">
      <c r="A148" s="1" t="s">
        <v>584</v>
      </c>
      <c r="B148">
        <v>11</v>
      </c>
      <c r="C148">
        <v>13</v>
      </c>
      <c r="D148">
        <v>1995</v>
      </c>
      <c r="E148" t="s">
        <v>150</v>
      </c>
      <c r="F148" t="s">
        <v>2034</v>
      </c>
    </row>
    <row r="149" spans="1:6" x14ac:dyDescent="0.25">
      <c r="A149" s="1" t="s">
        <v>585</v>
      </c>
      <c r="B149">
        <v>11</v>
      </c>
      <c r="C149">
        <v>20</v>
      </c>
      <c r="D149">
        <v>1995</v>
      </c>
      <c r="E149" t="s">
        <v>150</v>
      </c>
      <c r="F149" t="s">
        <v>2034</v>
      </c>
    </row>
    <row r="150" spans="1:6" x14ac:dyDescent="0.25">
      <c r="A150" s="1" t="s">
        <v>586</v>
      </c>
      <c r="B150">
        <v>11</v>
      </c>
      <c r="C150">
        <v>27</v>
      </c>
      <c r="D150">
        <v>1995</v>
      </c>
      <c r="E150" t="s">
        <v>150</v>
      </c>
      <c r="F150" t="s">
        <v>2034</v>
      </c>
    </row>
    <row r="151" spans="1:6" x14ac:dyDescent="0.25">
      <c r="A151" s="1" t="s">
        <v>587</v>
      </c>
      <c r="B151">
        <v>12</v>
      </c>
      <c r="C151">
        <v>4</v>
      </c>
      <c r="D151">
        <v>1995</v>
      </c>
      <c r="E151" t="s">
        <v>150</v>
      </c>
      <c r="F151" t="s">
        <v>2035</v>
      </c>
    </row>
    <row r="152" spans="1:6" x14ac:dyDescent="0.25">
      <c r="A152" s="1" t="s">
        <v>588</v>
      </c>
      <c r="B152">
        <v>12</v>
      </c>
      <c r="C152">
        <v>11</v>
      </c>
      <c r="D152">
        <v>1995</v>
      </c>
      <c r="E152" t="s">
        <v>150</v>
      </c>
      <c r="F152" t="s">
        <v>2035</v>
      </c>
    </row>
    <row r="153" spans="1:6" x14ac:dyDescent="0.25">
      <c r="A153" s="1" t="s">
        <v>589</v>
      </c>
      <c r="B153">
        <v>12</v>
      </c>
      <c r="C153">
        <v>18</v>
      </c>
      <c r="D153">
        <v>1995</v>
      </c>
      <c r="E153" t="s">
        <v>150</v>
      </c>
      <c r="F153" t="s">
        <v>2035</v>
      </c>
    </row>
    <row r="154" spans="1:6" x14ac:dyDescent="0.25">
      <c r="A154" s="1" t="s">
        <v>590</v>
      </c>
      <c r="B154">
        <v>12</v>
      </c>
      <c r="C154">
        <v>25</v>
      </c>
      <c r="D154">
        <v>1995</v>
      </c>
      <c r="E154" t="s">
        <v>150</v>
      </c>
      <c r="F154" t="s">
        <v>2035</v>
      </c>
    </row>
    <row r="155" spans="1:6" x14ac:dyDescent="0.25">
      <c r="A155" s="1" t="s">
        <v>591</v>
      </c>
      <c r="B155">
        <v>1</v>
      </c>
      <c r="C155">
        <v>1</v>
      </c>
      <c r="D155">
        <v>1996</v>
      </c>
      <c r="E155" t="s">
        <v>149</v>
      </c>
      <c r="F155" t="s">
        <v>2036</v>
      </c>
    </row>
    <row r="156" spans="1:6" x14ac:dyDescent="0.25">
      <c r="A156" s="1" t="s">
        <v>592</v>
      </c>
      <c r="B156">
        <v>1</v>
      </c>
      <c r="C156">
        <v>8</v>
      </c>
      <c r="D156">
        <v>1996</v>
      </c>
      <c r="E156" t="s">
        <v>149</v>
      </c>
      <c r="F156" t="s">
        <v>2036</v>
      </c>
    </row>
    <row r="157" spans="1:6" x14ac:dyDescent="0.25">
      <c r="A157" s="1" t="s">
        <v>593</v>
      </c>
      <c r="B157">
        <v>1</v>
      </c>
      <c r="C157">
        <v>15</v>
      </c>
      <c r="D157">
        <v>1996</v>
      </c>
      <c r="E157" t="s">
        <v>149</v>
      </c>
      <c r="F157" t="s">
        <v>2036</v>
      </c>
    </row>
    <row r="158" spans="1:6" x14ac:dyDescent="0.25">
      <c r="A158" s="1" t="s">
        <v>594</v>
      </c>
      <c r="B158">
        <v>1</v>
      </c>
      <c r="C158">
        <v>22</v>
      </c>
      <c r="D158">
        <v>1996</v>
      </c>
      <c r="E158" t="s">
        <v>149</v>
      </c>
      <c r="F158" t="s">
        <v>2036</v>
      </c>
    </row>
    <row r="159" spans="1:6" x14ac:dyDescent="0.25">
      <c r="A159" s="1" t="s">
        <v>595</v>
      </c>
      <c r="B159">
        <v>1</v>
      </c>
      <c r="C159">
        <v>29</v>
      </c>
      <c r="D159">
        <v>1996</v>
      </c>
      <c r="E159" t="s">
        <v>149</v>
      </c>
      <c r="F159" t="s">
        <v>2036</v>
      </c>
    </row>
    <row r="160" spans="1:6" x14ac:dyDescent="0.25">
      <c r="A160" s="1" t="s">
        <v>596</v>
      </c>
      <c r="B160">
        <v>2</v>
      </c>
      <c r="C160">
        <v>5</v>
      </c>
      <c r="D160">
        <v>1996</v>
      </c>
      <c r="E160" t="s">
        <v>149</v>
      </c>
      <c r="F160" t="s">
        <v>2037</v>
      </c>
    </row>
    <row r="161" spans="1:6" x14ac:dyDescent="0.25">
      <c r="A161" s="1" t="s">
        <v>597</v>
      </c>
      <c r="B161">
        <v>2</v>
      </c>
      <c r="C161">
        <v>12</v>
      </c>
      <c r="D161">
        <v>1996</v>
      </c>
      <c r="E161" t="s">
        <v>149</v>
      </c>
      <c r="F161" t="s">
        <v>2037</v>
      </c>
    </row>
    <row r="162" spans="1:6" x14ac:dyDescent="0.25">
      <c r="A162" s="1" t="s">
        <v>598</v>
      </c>
      <c r="B162">
        <v>2</v>
      </c>
      <c r="C162">
        <v>19</v>
      </c>
      <c r="D162">
        <v>1996</v>
      </c>
      <c r="E162" t="s">
        <v>149</v>
      </c>
      <c r="F162" t="s">
        <v>2037</v>
      </c>
    </row>
    <row r="163" spans="1:6" x14ac:dyDescent="0.25">
      <c r="A163" s="1" t="s">
        <v>599</v>
      </c>
      <c r="B163">
        <v>2</v>
      </c>
      <c r="C163">
        <v>26</v>
      </c>
      <c r="D163">
        <v>1996</v>
      </c>
      <c r="E163" t="s">
        <v>149</v>
      </c>
      <c r="F163" t="s">
        <v>2037</v>
      </c>
    </row>
    <row r="164" spans="1:6" x14ac:dyDescent="0.25">
      <c r="A164" s="1" t="s">
        <v>600</v>
      </c>
      <c r="B164">
        <v>3</v>
      </c>
      <c r="C164">
        <v>4</v>
      </c>
      <c r="D164">
        <v>1996</v>
      </c>
      <c r="E164" t="s">
        <v>149</v>
      </c>
      <c r="F164" t="s">
        <v>2038</v>
      </c>
    </row>
    <row r="165" spans="1:6" x14ac:dyDescent="0.25">
      <c r="A165" s="1" t="s">
        <v>601</v>
      </c>
      <c r="B165">
        <v>3</v>
      </c>
      <c r="C165">
        <v>11</v>
      </c>
      <c r="D165">
        <v>1996</v>
      </c>
      <c r="E165" t="s">
        <v>149</v>
      </c>
      <c r="F165" t="s">
        <v>2038</v>
      </c>
    </row>
    <row r="166" spans="1:6" x14ac:dyDescent="0.25">
      <c r="A166" s="1" t="s">
        <v>602</v>
      </c>
      <c r="B166">
        <v>3</v>
      </c>
      <c r="C166">
        <v>18</v>
      </c>
      <c r="D166">
        <v>1996</v>
      </c>
      <c r="E166" t="s">
        <v>149</v>
      </c>
      <c r="F166" t="s">
        <v>2038</v>
      </c>
    </row>
    <row r="167" spans="1:6" x14ac:dyDescent="0.25">
      <c r="A167" s="1" t="s">
        <v>603</v>
      </c>
      <c r="B167">
        <v>3</v>
      </c>
      <c r="C167">
        <v>25</v>
      </c>
      <c r="D167">
        <v>1996</v>
      </c>
      <c r="E167" t="s">
        <v>149</v>
      </c>
      <c r="F167" t="s">
        <v>2038</v>
      </c>
    </row>
    <row r="168" spans="1:6" x14ac:dyDescent="0.25">
      <c r="A168" s="1" t="s">
        <v>604</v>
      </c>
      <c r="B168">
        <v>4</v>
      </c>
      <c r="C168">
        <v>1</v>
      </c>
      <c r="D168">
        <v>1996</v>
      </c>
      <c r="E168" t="s">
        <v>148</v>
      </c>
      <c r="F168" t="s">
        <v>2039</v>
      </c>
    </row>
    <row r="169" spans="1:6" x14ac:dyDescent="0.25">
      <c r="A169" s="1" t="s">
        <v>605</v>
      </c>
      <c r="B169">
        <v>4</v>
      </c>
      <c r="C169">
        <v>8</v>
      </c>
      <c r="D169">
        <v>1996</v>
      </c>
      <c r="E169" t="s">
        <v>148</v>
      </c>
      <c r="F169" t="s">
        <v>2039</v>
      </c>
    </row>
    <row r="170" spans="1:6" x14ac:dyDescent="0.25">
      <c r="A170" s="1" t="s">
        <v>606</v>
      </c>
      <c r="B170">
        <v>4</v>
      </c>
      <c r="C170">
        <v>15</v>
      </c>
      <c r="D170">
        <v>1996</v>
      </c>
      <c r="E170" t="s">
        <v>148</v>
      </c>
      <c r="F170" t="s">
        <v>2039</v>
      </c>
    </row>
    <row r="171" spans="1:6" x14ac:dyDescent="0.25">
      <c r="A171" s="1" t="s">
        <v>607</v>
      </c>
      <c r="B171">
        <v>4</v>
      </c>
      <c r="C171">
        <v>22</v>
      </c>
      <c r="D171">
        <v>1996</v>
      </c>
      <c r="E171" t="s">
        <v>148</v>
      </c>
      <c r="F171" t="s">
        <v>2039</v>
      </c>
    </row>
    <row r="172" spans="1:6" x14ac:dyDescent="0.25">
      <c r="A172" s="1" t="s">
        <v>608</v>
      </c>
      <c r="B172">
        <v>4</v>
      </c>
      <c r="C172">
        <v>29</v>
      </c>
      <c r="D172">
        <v>1996</v>
      </c>
      <c r="E172" t="s">
        <v>148</v>
      </c>
      <c r="F172" t="s">
        <v>2039</v>
      </c>
    </row>
    <row r="173" spans="1:6" x14ac:dyDescent="0.25">
      <c r="A173" s="1" t="s">
        <v>609</v>
      </c>
      <c r="B173">
        <v>5</v>
      </c>
      <c r="C173">
        <v>6</v>
      </c>
      <c r="D173">
        <v>1996</v>
      </c>
      <c r="E173" t="s">
        <v>148</v>
      </c>
      <c r="F173" t="s">
        <v>2040</v>
      </c>
    </row>
    <row r="174" spans="1:6" x14ac:dyDescent="0.25">
      <c r="A174" s="1" t="s">
        <v>610</v>
      </c>
      <c r="B174">
        <v>5</v>
      </c>
      <c r="C174">
        <v>13</v>
      </c>
      <c r="D174">
        <v>1996</v>
      </c>
      <c r="E174" t="s">
        <v>148</v>
      </c>
      <c r="F174" t="s">
        <v>2040</v>
      </c>
    </row>
    <row r="175" spans="1:6" x14ac:dyDescent="0.25">
      <c r="A175" s="1" t="s">
        <v>611</v>
      </c>
      <c r="B175">
        <v>5</v>
      </c>
      <c r="C175">
        <v>20</v>
      </c>
      <c r="D175">
        <v>1996</v>
      </c>
      <c r="E175" t="s">
        <v>148</v>
      </c>
      <c r="F175" t="s">
        <v>2040</v>
      </c>
    </row>
    <row r="176" spans="1:6" x14ac:dyDescent="0.25">
      <c r="A176" s="1" t="s">
        <v>612</v>
      </c>
      <c r="B176">
        <v>5</v>
      </c>
      <c r="C176">
        <v>27</v>
      </c>
      <c r="D176">
        <v>1996</v>
      </c>
      <c r="E176" t="s">
        <v>148</v>
      </c>
      <c r="F176" t="s">
        <v>2040</v>
      </c>
    </row>
    <row r="177" spans="1:6" x14ac:dyDescent="0.25">
      <c r="A177" s="1" t="s">
        <v>613</v>
      </c>
      <c r="B177">
        <v>6</v>
      </c>
      <c r="C177">
        <v>3</v>
      </c>
      <c r="D177">
        <v>1996</v>
      </c>
      <c r="E177" t="s">
        <v>148</v>
      </c>
      <c r="F177" t="s">
        <v>2041</v>
      </c>
    </row>
    <row r="178" spans="1:6" x14ac:dyDescent="0.25">
      <c r="A178" s="1" t="s">
        <v>614</v>
      </c>
      <c r="B178">
        <v>6</v>
      </c>
      <c r="C178">
        <v>10</v>
      </c>
      <c r="D178">
        <v>1996</v>
      </c>
      <c r="E178" t="s">
        <v>148</v>
      </c>
      <c r="F178" t="s">
        <v>2041</v>
      </c>
    </row>
    <row r="179" spans="1:6" x14ac:dyDescent="0.25">
      <c r="A179" s="1" t="s">
        <v>615</v>
      </c>
      <c r="B179">
        <v>6</v>
      </c>
      <c r="C179">
        <v>17</v>
      </c>
      <c r="D179">
        <v>1996</v>
      </c>
      <c r="E179" t="s">
        <v>148</v>
      </c>
      <c r="F179" t="s">
        <v>2041</v>
      </c>
    </row>
    <row r="180" spans="1:6" x14ac:dyDescent="0.25">
      <c r="A180" s="1" t="s">
        <v>616</v>
      </c>
      <c r="B180">
        <v>6</v>
      </c>
      <c r="C180">
        <v>24</v>
      </c>
      <c r="D180">
        <v>1996</v>
      </c>
      <c r="E180" t="s">
        <v>148</v>
      </c>
      <c r="F180" t="s">
        <v>2041</v>
      </c>
    </row>
    <row r="181" spans="1:6" x14ac:dyDescent="0.25">
      <c r="A181" s="1" t="s">
        <v>617</v>
      </c>
      <c r="B181">
        <v>7</v>
      </c>
      <c r="C181">
        <v>1</v>
      </c>
      <c r="D181">
        <v>1996</v>
      </c>
      <c r="E181" t="s">
        <v>147</v>
      </c>
      <c r="F181" t="s">
        <v>2042</v>
      </c>
    </row>
    <row r="182" spans="1:6" x14ac:dyDescent="0.25">
      <c r="A182" s="1" t="s">
        <v>618</v>
      </c>
      <c r="B182">
        <v>7</v>
      </c>
      <c r="C182">
        <v>8</v>
      </c>
      <c r="D182">
        <v>1996</v>
      </c>
      <c r="E182" t="s">
        <v>147</v>
      </c>
      <c r="F182" t="s">
        <v>2042</v>
      </c>
    </row>
    <row r="183" spans="1:6" x14ac:dyDescent="0.25">
      <c r="A183" s="1" t="s">
        <v>619</v>
      </c>
      <c r="B183">
        <v>7</v>
      </c>
      <c r="C183">
        <v>15</v>
      </c>
      <c r="D183">
        <v>1996</v>
      </c>
      <c r="E183" t="s">
        <v>147</v>
      </c>
      <c r="F183" t="s">
        <v>2042</v>
      </c>
    </row>
    <row r="184" spans="1:6" x14ac:dyDescent="0.25">
      <c r="A184" s="1" t="s">
        <v>620</v>
      </c>
      <c r="B184">
        <v>7</v>
      </c>
      <c r="C184">
        <v>22</v>
      </c>
      <c r="D184">
        <v>1996</v>
      </c>
      <c r="E184" t="s">
        <v>147</v>
      </c>
      <c r="F184" t="s">
        <v>2042</v>
      </c>
    </row>
    <row r="185" spans="1:6" x14ac:dyDescent="0.25">
      <c r="A185" s="1" t="s">
        <v>621</v>
      </c>
      <c r="B185">
        <v>7</v>
      </c>
      <c r="C185">
        <v>29</v>
      </c>
      <c r="D185">
        <v>1996</v>
      </c>
      <c r="E185" t="s">
        <v>147</v>
      </c>
      <c r="F185" t="s">
        <v>2042</v>
      </c>
    </row>
    <row r="186" spans="1:6" x14ac:dyDescent="0.25">
      <c r="A186" s="1" t="s">
        <v>622</v>
      </c>
      <c r="B186">
        <v>8</v>
      </c>
      <c r="C186">
        <v>5</v>
      </c>
      <c r="D186">
        <v>1996</v>
      </c>
      <c r="E186" t="s">
        <v>147</v>
      </c>
      <c r="F186" t="s">
        <v>2043</v>
      </c>
    </row>
    <row r="187" spans="1:6" x14ac:dyDescent="0.25">
      <c r="A187" s="1" t="s">
        <v>623</v>
      </c>
      <c r="B187">
        <v>8</v>
      </c>
      <c r="C187">
        <v>12</v>
      </c>
      <c r="D187">
        <v>1996</v>
      </c>
      <c r="E187" t="s">
        <v>147</v>
      </c>
      <c r="F187" t="s">
        <v>2043</v>
      </c>
    </row>
    <row r="188" spans="1:6" x14ac:dyDescent="0.25">
      <c r="A188" s="1" t="s">
        <v>624</v>
      </c>
      <c r="B188">
        <v>8</v>
      </c>
      <c r="C188">
        <v>19</v>
      </c>
      <c r="D188">
        <v>1996</v>
      </c>
      <c r="E188" t="s">
        <v>147</v>
      </c>
      <c r="F188" t="s">
        <v>2043</v>
      </c>
    </row>
    <row r="189" spans="1:6" x14ac:dyDescent="0.25">
      <c r="A189" s="1" t="s">
        <v>625</v>
      </c>
      <c r="B189">
        <v>8</v>
      </c>
      <c r="C189">
        <v>26</v>
      </c>
      <c r="D189">
        <v>1996</v>
      </c>
      <c r="E189" t="s">
        <v>147</v>
      </c>
      <c r="F189" t="s">
        <v>2043</v>
      </c>
    </row>
    <row r="190" spans="1:6" x14ac:dyDescent="0.25">
      <c r="A190" s="1" t="s">
        <v>626</v>
      </c>
      <c r="B190">
        <v>9</v>
      </c>
      <c r="C190">
        <v>2</v>
      </c>
      <c r="D190">
        <v>1996</v>
      </c>
      <c r="E190" t="s">
        <v>147</v>
      </c>
      <c r="F190" t="s">
        <v>2044</v>
      </c>
    </row>
    <row r="191" spans="1:6" x14ac:dyDescent="0.25">
      <c r="A191" s="1" t="s">
        <v>627</v>
      </c>
      <c r="B191">
        <v>9</v>
      </c>
      <c r="C191">
        <v>9</v>
      </c>
      <c r="D191">
        <v>1996</v>
      </c>
      <c r="E191" t="s">
        <v>147</v>
      </c>
      <c r="F191" t="s">
        <v>2044</v>
      </c>
    </row>
    <row r="192" spans="1:6" x14ac:dyDescent="0.25">
      <c r="A192" s="1" t="s">
        <v>628</v>
      </c>
      <c r="B192">
        <v>9</v>
      </c>
      <c r="C192">
        <v>16</v>
      </c>
      <c r="D192">
        <v>1996</v>
      </c>
      <c r="E192" t="s">
        <v>147</v>
      </c>
      <c r="F192" t="s">
        <v>2044</v>
      </c>
    </row>
    <row r="193" spans="1:6" x14ac:dyDescent="0.25">
      <c r="A193" s="1" t="s">
        <v>629</v>
      </c>
      <c r="B193">
        <v>9</v>
      </c>
      <c r="C193">
        <v>23</v>
      </c>
      <c r="D193">
        <v>1996</v>
      </c>
      <c r="E193" t="s">
        <v>147</v>
      </c>
      <c r="F193" t="s">
        <v>2044</v>
      </c>
    </row>
    <row r="194" spans="1:6" x14ac:dyDescent="0.25">
      <c r="A194" s="1" t="s">
        <v>630</v>
      </c>
      <c r="B194">
        <v>9</v>
      </c>
      <c r="C194">
        <v>30</v>
      </c>
      <c r="D194">
        <v>1996</v>
      </c>
      <c r="E194" t="s">
        <v>147</v>
      </c>
      <c r="F194" t="s">
        <v>2044</v>
      </c>
    </row>
    <row r="195" spans="1:6" x14ac:dyDescent="0.25">
      <c r="A195" s="1" t="s">
        <v>631</v>
      </c>
      <c r="B195">
        <v>10</v>
      </c>
      <c r="C195">
        <v>7</v>
      </c>
      <c r="D195">
        <v>1996</v>
      </c>
      <c r="E195" t="s">
        <v>146</v>
      </c>
      <c r="F195" t="s">
        <v>2045</v>
      </c>
    </row>
    <row r="196" spans="1:6" x14ac:dyDescent="0.25">
      <c r="A196" s="1" t="s">
        <v>632</v>
      </c>
      <c r="B196">
        <v>10</v>
      </c>
      <c r="C196">
        <v>14</v>
      </c>
      <c r="D196">
        <v>1996</v>
      </c>
      <c r="E196" t="s">
        <v>146</v>
      </c>
      <c r="F196" t="s">
        <v>2045</v>
      </c>
    </row>
    <row r="197" spans="1:6" x14ac:dyDescent="0.25">
      <c r="A197" s="1" t="s">
        <v>633</v>
      </c>
      <c r="B197">
        <v>10</v>
      </c>
      <c r="C197">
        <v>21</v>
      </c>
      <c r="D197">
        <v>1996</v>
      </c>
      <c r="E197" t="s">
        <v>146</v>
      </c>
      <c r="F197" t="s">
        <v>2045</v>
      </c>
    </row>
    <row r="198" spans="1:6" x14ac:dyDescent="0.25">
      <c r="A198" s="1" t="s">
        <v>634</v>
      </c>
      <c r="B198">
        <v>10</v>
      </c>
      <c r="C198">
        <v>28</v>
      </c>
      <c r="D198">
        <v>1996</v>
      </c>
      <c r="E198" t="s">
        <v>146</v>
      </c>
      <c r="F198" t="s">
        <v>2045</v>
      </c>
    </row>
    <row r="199" spans="1:6" x14ac:dyDescent="0.25">
      <c r="A199" s="1" t="s">
        <v>635</v>
      </c>
      <c r="B199">
        <v>11</v>
      </c>
      <c r="C199">
        <v>4</v>
      </c>
      <c r="D199">
        <v>1996</v>
      </c>
      <c r="E199" t="s">
        <v>146</v>
      </c>
      <c r="F199" t="s">
        <v>2046</v>
      </c>
    </row>
    <row r="200" spans="1:6" x14ac:dyDescent="0.25">
      <c r="A200" s="1" t="s">
        <v>636</v>
      </c>
      <c r="B200">
        <v>11</v>
      </c>
      <c r="C200">
        <v>11</v>
      </c>
      <c r="D200">
        <v>1996</v>
      </c>
      <c r="E200" t="s">
        <v>146</v>
      </c>
      <c r="F200" t="s">
        <v>2046</v>
      </c>
    </row>
    <row r="201" spans="1:6" x14ac:dyDescent="0.25">
      <c r="A201" s="1" t="s">
        <v>637</v>
      </c>
      <c r="B201">
        <v>11</v>
      </c>
      <c r="C201">
        <v>18</v>
      </c>
      <c r="D201">
        <v>1996</v>
      </c>
      <c r="E201" t="s">
        <v>146</v>
      </c>
      <c r="F201" t="s">
        <v>2046</v>
      </c>
    </row>
    <row r="202" spans="1:6" x14ac:dyDescent="0.25">
      <c r="A202" s="1" t="s">
        <v>638</v>
      </c>
      <c r="B202">
        <v>11</v>
      </c>
      <c r="C202">
        <v>25</v>
      </c>
      <c r="D202">
        <v>1996</v>
      </c>
      <c r="E202" t="s">
        <v>146</v>
      </c>
      <c r="F202" t="s">
        <v>2046</v>
      </c>
    </row>
    <row r="203" spans="1:6" x14ac:dyDescent="0.25">
      <c r="A203" s="1" t="s">
        <v>639</v>
      </c>
      <c r="B203">
        <v>12</v>
      </c>
      <c r="C203">
        <v>2</v>
      </c>
      <c r="D203">
        <v>1996</v>
      </c>
      <c r="E203" t="s">
        <v>146</v>
      </c>
      <c r="F203" t="s">
        <v>2047</v>
      </c>
    </row>
    <row r="204" spans="1:6" x14ac:dyDescent="0.25">
      <c r="A204" s="1" t="s">
        <v>640</v>
      </c>
      <c r="B204">
        <v>12</v>
      </c>
      <c r="C204">
        <v>9</v>
      </c>
      <c r="D204">
        <v>1996</v>
      </c>
      <c r="E204" t="s">
        <v>146</v>
      </c>
      <c r="F204" t="s">
        <v>2047</v>
      </c>
    </row>
    <row r="205" spans="1:6" x14ac:dyDescent="0.25">
      <c r="A205" s="1" t="s">
        <v>641</v>
      </c>
      <c r="B205">
        <v>12</v>
      </c>
      <c r="C205">
        <v>16</v>
      </c>
      <c r="D205">
        <v>1996</v>
      </c>
      <c r="E205" t="s">
        <v>146</v>
      </c>
      <c r="F205" t="s">
        <v>2047</v>
      </c>
    </row>
    <row r="206" spans="1:6" x14ac:dyDescent="0.25">
      <c r="A206" s="1" t="s">
        <v>642</v>
      </c>
      <c r="B206">
        <v>12</v>
      </c>
      <c r="C206">
        <v>23</v>
      </c>
      <c r="D206">
        <v>1996</v>
      </c>
      <c r="E206" t="s">
        <v>146</v>
      </c>
      <c r="F206" t="s">
        <v>2047</v>
      </c>
    </row>
    <row r="207" spans="1:6" x14ac:dyDescent="0.25">
      <c r="A207" s="1" t="s">
        <v>643</v>
      </c>
      <c r="B207">
        <v>12</v>
      </c>
      <c r="C207">
        <v>30</v>
      </c>
      <c r="D207">
        <v>1996</v>
      </c>
      <c r="E207" t="s">
        <v>146</v>
      </c>
      <c r="F207" t="s">
        <v>2047</v>
      </c>
    </row>
    <row r="208" spans="1:6" x14ac:dyDescent="0.25">
      <c r="A208" s="1" t="s">
        <v>644</v>
      </c>
      <c r="B208">
        <v>1</v>
      </c>
      <c r="C208">
        <v>6</v>
      </c>
      <c r="D208">
        <v>1997</v>
      </c>
      <c r="E208" t="s">
        <v>145</v>
      </c>
      <c r="F208" t="s">
        <v>2048</v>
      </c>
    </row>
    <row r="209" spans="1:6" x14ac:dyDescent="0.25">
      <c r="A209" s="1" t="s">
        <v>645</v>
      </c>
      <c r="B209">
        <v>1</v>
      </c>
      <c r="C209">
        <v>13</v>
      </c>
      <c r="D209">
        <v>1997</v>
      </c>
      <c r="E209" t="s">
        <v>145</v>
      </c>
      <c r="F209" t="s">
        <v>2048</v>
      </c>
    </row>
    <row r="210" spans="1:6" x14ac:dyDescent="0.25">
      <c r="A210" s="1" t="s">
        <v>646</v>
      </c>
      <c r="B210">
        <v>1</v>
      </c>
      <c r="C210">
        <v>20</v>
      </c>
      <c r="D210">
        <v>1997</v>
      </c>
      <c r="E210" t="s">
        <v>145</v>
      </c>
      <c r="F210" t="s">
        <v>2048</v>
      </c>
    </row>
    <row r="211" spans="1:6" x14ac:dyDescent="0.25">
      <c r="A211" s="1" t="s">
        <v>647</v>
      </c>
      <c r="B211">
        <v>1</v>
      </c>
      <c r="C211">
        <v>27</v>
      </c>
      <c r="D211">
        <v>1997</v>
      </c>
      <c r="E211" t="s">
        <v>145</v>
      </c>
      <c r="F211" t="s">
        <v>2048</v>
      </c>
    </row>
    <row r="212" spans="1:6" x14ac:dyDescent="0.25">
      <c r="A212" s="1" t="s">
        <v>648</v>
      </c>
      <c r="B212">
        <v>2</v>
      </c>
      <c r="C212">
        <v>3</v>
      </c>
      <c r="D212">
        <v>1997</v>
      </c>
      <c r="E212" t="s">
        <v>145</v>
      </c>
      <c r="F212" t="s">
        <v>2049</v>
      </c>
    </row>
    <row r="213" spans="1:6" x14ac:dyDescent="0.25">
      <c r="A213" s="1" t="s">
        <v>649</v>
      </c>
      <c r="B213">
        <v>2</v>
      </c>
      <c r="C213">
        <v>10</v>
      </c>
      <c r="D213">
        <v>1997</v>
      </c>
      <c r="E213" t="s">
        <v>145</v>
      </c>
      <c r="F213" t="s">
        <v>2049</v>
      </c>
    </row>
    <row r="214" spans="1:6" x14ac:dyDescent="0.25">
      <c r="A214" s="1" t="s">
        <v>650</v>
      </c>
      <c r="B214">
        <v>2</v>
      </c>
      <c r="C214">
        <v>17</v>
      </c>
      <c r="D214">
        <v>1997</v>
      </c>
      <c r="E214" t="s">
        <v>145</v>
      </c>
      <c r="F214" t="s">
        <v>2049</v>
      </c>
    </row>
    <row r="215" spans="1:6" x14ac:dyDescent="0.25">
      <c r="A215" s="1" t="s">
        <v>651</v>
      </c>
      <c r="B215">
        <v>2</v>
      </c>
      <c r="C215">
        <v>24</v>
      </c>
      <c r="D215">
        <v>1997</v>
      </c>
      <c r="E215" t="s">
        <v>145</v>
      </c>
      <c r="F215" t="s">
        <v>2049</v>
      </c>
    </row>
    <row r="216" spans="1:6" x14ac:dyDescent="0.25">
      <c r="A216" s="1" t="s">
        <v>652</v>
      </c>
      <c r="B216">
        <v>3</v>
      </c>
      <c r="C216">
        <v>3</v>
      </c>
      <c r="D216">
        <v>1997</v>
      </c>
      <c r="E216" t="s">
        <v>145</v>
      </c>
      <c r="F216" t="s">
        <v>2050</v>
      </c>
    </row>
    <row r="217" spans="1:6" x14ac:dyDescent="0.25">
      <c r="A217" s="1" t="s">
        <v>653</v>
      </c>
      <c r="B217">
        <v>3</v>
      </c>
      <c r="C217">
        <v>10</v>
      </c>
      <c r="D217">
        <v>1997</v>
      </c>
      <c r="E217" t="s">
        <v>145</v>
      </c>
      <c r="F217" t="s">
        <v>2050</v>
      </c>
    </row>
    <row r="218" spans="1:6" x14ac:dyDescent="0.25">
      <c r="A218" s="1" t="s">
        <v>654</v>
      </c>
      <c r="B218">
        <v>3</v>
      </c>
      <c r="C218">
        <v>17</v>
      </c>
      <c r="D218">
        <v>1997</v>
      </c>
      <c r="E218" t="s">
        <v>145</v>
      </c>
      <c r="F218" t="s">
        <v>2050</v>
      </c>
    </row>
    <row r="219" spans="1:6" x14ac:dyDescent="0.25">
      <c r="A219" s="1" t="s">
        <v>655</v>
      </c>
      <c r="B219">
        <v>3</v>
      </c>
      <c r="C219">
        <v>24</v>
      </c>
      <c r="D219">
        <v>1997</v>
      </c>
      <c r="E219" t="s">
        <v>145</v>
      </c>
      <c r="F219" t="s">
        <v>2050</v>
      </c>
    </row>
    <row r="220" spans="1:6" x14ac:dyDescent="0.25">
      <c r="A220" s="1" t="s">
        <v>656</v>
      </c>
      <c r="B220">
        <v>3</v>
      </c>
      <c r="C220">
        <v>31</v>
      </c>
      <c r="D220">
        <v>1997</v>
      </c>
      <c r="E220" t="s">
        <v>145</v>
      </c>
      <c r="F220" t="s">
        <v>2050</v>
      </c>
    </row>
    <row r="221" spans="1:6" x14ac:dyDescent="0.25">
      <c r="A221" s="1" t="s">
        <v>657</v>
      </c>
      <c r="B221">
        <v>4</v>
      </c>
      <c r="C221">
        <v>7</v>
      </c>
      <c r="D221">
        <v>1997</v>
      </c>
      <c r="E221" t="s">
        <v>144</v>
      </c>
      <c r="F221" t="s">
        <v>2051</v>
      </c>
    </row>
    <row r="222" spans="1:6" x14ac:dyDescent="0.25">
      <c r="A222" s="1" t="s">
        <v>658</v>
      </c>
      <c r="B222">
        <v>4</v>
      </c>
      <c r="C222">
        <v>14</v>
      </c>
      <c r="D222">
        <v>1997</v>
      </c>
      <c r="E222" t="s">
        <v>144</v>
      </c>
      <c r="F222" t="s">
        <v>2051</v>
      </c>
    </row>
    <row r="223" spans="1:6" x14ac:dyDescent="0.25">
      <c r="A223" s="1" t="s">
        <v>659</v>
      </c>
      <c r="B223">
        <v>4</v>
      </c>
      <c r="C223">
        <v>21</v>
      </c>
      <c r="D223">
        <v>1997</v>
      </c>
      <c r="E223" t="s">
        <v>144</v>
      </c>
      <c r="F223" t="s">
        <v>2051</v>
      </c>
    </row>
    <row r="224" spans="1:6" x14ac:dyDescent="0.25">
      <c r="A224" s="1" t="s">
        <v>660</v>
      </c>
      <c r="B224">
        <v>4</v>
      </c>
      <c r="C224">
        <v>28</v>
      </c>
      <c r="D224">
        <v>1997</v>
      </c>
      <c r="E224" t="s">
        <v>144</v>
      </c>
      <c r="F224" t="s">
        <v>2051</v>
      </c>
    </row>
    <row r="225" spans="1:6" x14ac:dyDescent="0.25">
      <c r="A225" s="1" t="s">
        <v>661</v>
      </c>
      <c r="B225">
        <v>5</v>
      </c>
      <c r="C225">
        <v>5</v>
      </c>
      <c r="D225">
        <v>1997</v>
      </c>
      <c r="E225" t="s">
        <v>144</v>
      </c>
      <c r="F225" t="s">
        <v>2052</v>
      </c>
    </row>
    <row r="226" spans="1:6" x14ac:dyDescent="0.25">
      <c r="A226" s="1" t="s">
        <v>662</v>
      </c>
      <c r="B226">
        <v>5</v>
      </c>
      <c r="C226">
        <v>12</v>
      </c>
      <c r="D226">
        <v>1997</v>
      </c>
      <c r="E226" t="s">
        <v>144</v>
      </c>
      <c r="F226" t="s">
        <v>2052</v>
      </c>
    </row>
    <row r="227" spans="1:6" x14ac:dyDescent="0.25">
      <c r="A227" s="1" t="s">
        <v>663</v>
      </c>
      <c r="B227">
        <v>5</v>
      </c>
      <c r="C227">
        <v>19</v>
      </c>
      <c r="D227">
        <v>1997</v>
      </c>
      <c r="E227" t="s">
        <v>144</v>
      </c>
      <c r="F227" t="s">
        <v>2052</v>
      </c>
    </row>
    <row r="228" spans="1:6" x14ac:dyDescent="0.25">
      <c r="A228" s="1" t="s">
        <v>664</v>
      </c>
      <c r="B228">
        <v>5</v>
      </c>
      <c r="C228">
        <v>26</v>
      </c>
      <c r="D228">
        <v>1997</v>
      </c>
      <c r="E228" t="s">
        <v>144</v>
      </c>
      <c r="F228" t="s">
        <v>2052</v>
      </c>
    </row>
    <row r="229" spans="1:6" x14ac:dyDescent="0.25">
      <c r="A229" s="1" t="s">
        <v>665</v>
      </c>
      <c r="B229">
        <v>6</v>
      </c>
      <c r="C229">
        <v>2</v>
      </c>
      <c r="D229">
        <v>1997</v>
      </c>
      <c r="E229" t="s">
        <v>144</v>
      </c>
      <c r="F229" t="s">
        <v>2053</v>
      </c>
    </row>
    <row r="230" spans="1:6" x14ac:dyDescent="0.25">
      <c r="A230" s="1" t="s">
        <v>666</v>
      </c>
      <c r="B230">
        <v>6</v>
      </c>
      <c r="C230">
        <v>9</v>
      </c>
      <c r="D230">
        <v>1997</v>
      </c>
      <c r="E230" t="s">
        <v>144</v>
      </c>
      <c r="F230" t="s">
        <v>2053</v>
      </c>
    </row>
    <row r="231" spans="1:6" x14ac:dyDescent="0.25">
      <c r="A231" s="1" t="s">
        <v>667</v>
      </c>
      <c r="B231">
        <v>6</v>
      </c>
      <c r="C231">
        <v>16</v>
      </c>
      <c r="D231">
        <v>1997</v>
      </c>
      <c r="E231" t="s">
        <v>144</v>
      </c>
      <c r="F231" t="s">
        <v>2053</v>
      </c>
    </row>
    <row r="232" spans="1:6" x14ac:dyDescent="0.25">
      <c r="A232" s="1" t="s">
        <v>668</v>
      </c>
      <c r="B232">
        <v>6</v>
      </c>
      <c r="C232">
        <v>23</v>
      </c>
      <c r="D232">
        <v>1997</v>
      </c>
      <c r="E232" t="s">
        <v>144</v>
      </c>
      <c r="F232" t="s">
        <v>2053</v>
      </c>
    </row>
    <row r="233" spans="1:6" x14ac:dyDescent="0.25">
      <c r="A233" s="1" t="s">
        <v>669</v>
      </c>
      <c r="B233">
        <v>6</v>
      </c>
      <c r="C233">
        <v>30</v>
      </c>
      <c r="D233">
        <v>1997</v>
      </c>
      <c r="E233" t="s">
        <v>144</v>
      </c>
      <c r="F233" t="s">
        <v>2053</v>
      </c>
    </row>
    <row r="234" spans="1:6" x14ac:dyDescent="0.25">
      <c r="A234" s="1" t="s">
        <v>670</v>
      </c>
      <c r="B234">
        <v>7</v>
      </c>
      <c r="C234">
        <v>7</v>
      </c>
      <c r="D234">
        <v>1997</v>
      </c>
      <c r="E234" t="s">
        <v>143</v>
      </c>
      <c r="F234" t="s">
        <v>2054</v>
      </c>
    </row>
    <row r="235" spans="1:6" x14ac:dyDescent="0.25">
      <c r="A235" s="1" t="s">
        <v>671</v>
      </c>
      <c r="B235">
        <v>7</v>
      </c>
      <c r="C235">
        <v>14</v>
      </c>
      <c r="D235">
        <v>1997</v>
      </c>
      <c r="E235" t="s">
        <v>143</v>
      </c>
      <c r="F235" t="s">
        <v>2054</v>
      </c>
    </row>
    <row r="236" spans="1:6" x14ac:dyDescent="0.25">
      <c r="A236" s="1" t="s">
        <v>672</v>
      </c>
      <c r="B236">
        <v>7</v>
      </c>
      <c r="C236">
        <v>21</v>
      </c>
      <c r="D236">
        <v>1997</v>
      </c>
      <c r="E236" t="s">
        <v>143</v>
      </c>
      <c r="F236" t="s">
        <v>2054</v>
      </c>
    </row>
    <row r="237" spans="1:6" x14ac:dyDescent="0.25">
      <c r="A237" s="1" t="s">
        <v>673</v>
      </c>
      <c r="B237">
        <v>7</v>
      </c>
      <c r="C237">
        <v>28</v>
      </c>
      <c r="D237">
        <v>1997</v>
      </c>
      <c r="E237" t="s">
        <v>143</v>
      </c>
      <c r="F237" t="s">
        <v>2054</v>
      </c>
    </row>
    <row r="238" spans="1:6" x14ac:dyDescent="0.25">
      <c r="A238" s="1" t="s">
        <v>674</v>
      </c>
      <c r="B238">
        <v>8</v>
      </c>
      <c r="C238">
        <v>4</v>
      </c>
      <c r="D238">
        <v>1997</v>
      </c>
      <c r="E238" t="s">
        <v>143</v>
      </c>
      <c r="F238" t="s">
        <v>2055</v>
      </c>
    </row>
    <row r="239" spans="1:6" x14ac:dyDescent="0.25">
      <c r="A239" s="1" t="s">
        <v>675</v>
      </c>
      <c r="B239">
        <v>8</v>
      </c>
      <c r="C239">
        <v>11</v>
      </c>
      <c r="D239">
        <v>1997</v>
      </c>
      <c r="E239" t="s">
        <v>143</v>
      </c>
      <c r="F239" t="s">
        <v>2055</v>
      </c>
    </row>
    <row r="240" spans="1:6" x14ac:dyDescent="0.25">
      <c r="A240" s="1" t="s">
        <v>676</v>
      </c>
      <c r="B240">
        <v>8</v>
      </c>
      <c r="C240">
        <v>18</v>
      </c>
      <c r="D240">
        <v>1997</v>
      </c>
      <c r="E240" t="s">
        <v>143</v>
      </c>
      <c r="F240" t="s">
        <v>2055</v>
      </c>
    </row>
    <row r="241" spans="1:6" x14ac:dyDescent="0.25">
      <c r="A241" s="1" t="s">
        <v>677</v>
      </c>
      <c r="B241">
        <v>8</v>
      </c>
      <c r="C241">
        <v>25</v>
      </c>
      <c r="D241">
        <v>1997</v>
      </c>
      <c r="E241" t="s">
        <v>143</v>
      </c>
      <c r="F241" t="s">
        <v>2055</v>
      </c>
    </row>
    <row r="242" spans="1:6" x14ac:dyDescent="0.25">
      <c r="A242" s="1" t="s">
        <v>678</v>
      </c>
      <c r="B242">
        <v>9</v>
      </c>
      <c r="C242">
        <v>1</v>
      </c>
      <c r="D242">
        <v>1997</v>
      </c>
      <c r="E242" t="s">
        <v>143</v>
      </c>
      <c r="F242" t="s">
        <v>2056</v>
      </c>
    </row>
    <row r="243" spans="1:6" x14ac:dyDescent="0.25">
      <c r="A243" s="1" t="s">
        <v>679</v>
      </c>
      <c r="B243">
        <v>9</v>
      </c>
      <c r="C243">
        <v>8</v>
      </c>
      <c r="D243">
        <v>1997</v>
      </c>
      <c r="E243" t="s">
        <v>143</v>
      </c>
      <c r="F243" t="s">
        <v>2056</v>
      </c>
    </row>
    <row r="244" spans="1:6" x14ac:dyDescent="0.25">
      <c r="A244" s="1" t="s">
        <v>680</v>
      </c>
      <c r="B244">
        <v>9</v>
      </c>
      <c r="C244">
        <v>15</v>
      </c>
      <c r="D244">
        <v>1997</v>
      </c>
      <c r="E244" t="s">
        <v>143</v>
      </c>
      <c r="F244" t="s">
        <v>2056</v>
      </c>
    </row>
    <row r="245" spans="1:6" x14ac:dyDescent="0.25">
      <c r="A245" s="1" t="s">
        <v>681</v>
      </c>
      <c r="B245">
        <v>9</v>
      </c>
      <c r="C245">
        <v>22</v>
      </c>
      <c r="D245">
        <v>1997</v>
      </c>
      <c r="E245" t="s">
        <v>143</v>
      </c>
      <c r="F245" t="s">
        <v>2056</v>
      </c>
    </row>
    <row r="246" spans="1:6" x14ac:dyDescent="0.25">
      <c r="A246" s="1" t="s">
        <v>682</v>
      </c>
      <c r="B246">
        <v>9</v>
      </c>
      <c r="C246">
        <v>29</v>
      </c>
      <c r="D246">
        <v>1997</v>
      </c>
      <c r="E246" t="s">
        <v>143</v>
      </c>
      <c r="F246" t="s">
        <v>2056</v>
      </c>
    </row>
    <row r="247" spans="1:6" x14ac:dyDescent="0.25">
      <c r="A247" s="1" t="s">
        <v>683</v>
      </c>
      <c r="B247">
        <v>10</v>
      </c>
      <c r="C247">
        <v>6</v>
      </c>
      <c r="D247">
        <v>1997</v>
      </c>
      <c r="E247" t="s">
        <v>142</v>
      </c>
      <c r="F247" t="s">
        <v>2057</v>
      </c>
    </row>
    <row r="248" spans="1:6" x14ac:dyDescent="0.25">
      <c r="A248" s="1" t="s">
        <v>684</v>
      </c>
      <c r="B248">
        <v>10</v>
      </c>
      <c r="C248">
        <v>13</v>
      </c>
      <c r="D248">
        <v>1997</v>
      </c>
      <c r="E248" t="s">
        <v>142</v>
      </c>
      <c r="F248" t="s">
        <v>2057</v>
      </c>
    </row>
    <row r="249" spans="1:6" x14ac:dyDescent="0.25">
      <c r="A249" s="1" t="s">
        <v>685</v>
      </c>
      <c r="B249">
        <v>10</v>
      </c>
      <c r="C249">
        <v>20</v>
      </c>
      <c r="D249">
        <v>1997</v>
      </c>
      <c r="E249" t="s">
        <v>142</v>
      </c>
      <c r="F249" t="s">
        <v>2057</v>
      </c>
    </row>
    <row r="250" spans="1:6" x14ac:dyDescent="0.25">
      <c r="A250" s="1" t="s">
        <v>686</v>
      </c>
      <c r="B250">
        <v>10</v>
      </c>
      <c r="C250">
        <v>27</v>
      </c>
      <c r="D250">
        <v>1997</v>
      </c>
      <c r="E250" t="s">
        <v>142</v>
      </c>
      <c r="F250" t="s">
        <v>2057</v>
      </c>
    </row>
    <row r="251" spans="1:6" x14ac:dyDescent="0.25">
      <c r="A251" s="1" t="s">
        <v>687</v>
      </c>
      <c r="B251">
        <v>11</v>
      </c>
      <c r="C251">
        <v>3</v>
      </c>
      <c r="D251">
        <v>1997</v>
      </c>
      <c r="E251" t="s">
        <v>142</v>
      </c>
      <c r="F251" t="s">
        <v>2058</v>
      </c>
    </row>
    <row r="252" spans="1:6" x14ac:dyDescent="0.25">
      <c r="A252" s="1" t="s">
        <v>688</v>
      </c>
      <c r="B252">
        <v>11</v>
      </c>
      <c r="C252">
        <v>10</v>
      </c>
      <c r="D252">
        <v>1997</v>
      </c>
      <c r="E252" t="s">
        <v>142</v>
      </c>
      <c r="F252" t="s">
        <v>2058</v>
      </c>
    </row>
    <row r="253" spans="1:6" x14ac:dyDescent="0.25">
      <c r="A253" s="1" t="s">
        <v>689</v>
      </c>
      <c r="B253">
        <v>11</v>
      </c>
      <c r="C253">
        <v>17</v>
      </c>
      <c r="D253">
        <v>1997</v>
      </c>
      <c r="E253" t="s">
        <v>142</v>
      </c>
      <c r="F253" t="s">
        <v>2058</v>
      </c>
    </row>
    <row r="254" spans="1:6" x14ac:dyDescent="0.25">
      <c r="A254" s="1" t="s">
        <v>690</v>
      </c>
      <c r="B254">
        <v>11</v>
      </c>
      <c r="C254">
        <v>24</v>
      </c>
      <c r="D254">
        <v>1997</v>
      </c>
      <c r="E254" t="s">
        <v>142</v>
      </c>
      <c r="F254" t="s">
        <v>2058</v>
      </c>
    </row>
    <row r="255" spans="1:6" x14ac:dyDescent="0.25">
      <c r="A255" s="1" t="s">
        <v>691</v>
      </c>
      <c r="B255">
        <v>12</v>
      </c>
      <c r="C255">
        <v>1</v>
      </c>
      <c r="D255">
        <v>1997</v>
      </c>
      <c r="E255" t="s">
        <v>142</v>
      </c>
      <c r="F255" t="s">
        <v>2059</v>
      </c>
    </row>
    <row r="256" spans="1:6" x14ac:dyDescent="0.25">
      <c r="A256" s="1" t="s">
        <v>692</v>
      </c>
      <c r="B256">
        <v>12</v>
      </c>
      <c r="C256">
        <v>8</v>
      </c>
      <c r="D256">
        <v>1997</v>
      </c>
      <c r="E256" t="s">
        <v>142</v>
      </c>
      <c r="F256" t="s">
        <v>2059</v>
      </c>
    </row>
    <row r="257" spans="1:6" x14ac:dyDescent="0.25">
      <c r="A257" s="1" t="s">
        <v>693</v>
      </c>
      <c r="B257">
        <v>12</v>
      </c>
      <c r="C257">
        <v>15</v>
      </c>
      <c r="D257">
        <v>1997</v>
      </c>
      <c r="E257" t="s">
        <v>142</v>
      </c>
      <c r="F257" t="s">
        <v>2059</v>
      </c>
    </row>
    <row r="258" spans="1:6" x14ac:dyDescent="0.25">
      <c r="A258" s="1" t="s">
        <v>694</v>
      </c>
      <c r="B258">
        <v>12</v>
      </c>
      <c r="C258">
        <v>22</v>
      </c>
      <c r="D258">
        <v>1997</v>
      </c>
      <c r="E258" t="s">
        <v>142</v>
      </c>
      <c r="F258" t="s">
        <v>2059</v>
      </c>
    </row>
    <row r="259" spans="1:6" x14ac:dyDescent="0.25">
      <c r="A259" s="1" t="s">
        <v>695</v>
      </c>
      <c r="B259">
        <v>12</v>
      </c>
      <c r="C259">
        <v>29</v>
      </c>
      <c r="D259">
        <v>1997</v>
      </c>
      <c r="E259" t="s">
        <v>142</v>
      </c>
      <c r="F259" t="s">
        <v>2059</v>
      </c>
    </row>
    <row r="260" spans="1:6" x14ac:dyDescent="0.25">
      <c r="A260" s="1" t="s">
        <v>696</v>
      </c>
      <c r="B260">
        <v>1</v>
      </c>
      <c r="C260">
        <v>5</v>
      </c>
      <c r="D260">
        <v>1998</v>
      </c>
      <c r="E260" t="s">
        <v>141</v>
      </c>
      <c r="F260" t="s">
        <v>2060</v>
      </c>
    </row>
    <row r="261" spans="1:6" x14ac:dyDescent="0.25">
      <c r="A261" s="1" t="s">
        <v>697</v>
      </c>
      <c r="B261">
        <v>1</v>
      </c>
      <c r="C261">
        <v>12</v>
      </c>
      <c r="D261">
        <v>1998</v>
      </c>
      <c r="E261" t="s">
        <v>141</v>
      </c>
      <c r="F261" t="s">
        <v>2060</v>
      </c>
    </row>
    <row r="262" spans="1:6" x14ac:dyDescent="0.25">
      <c r="A262" s="1" t="s">
        <v>698</v>
      </c>
      <c r="B262">
        <v>1</v>
      </c>
      <c r="C262">
        <v>19</v>
      </c>
      <c r="D262">
        <v>1998</v>
      </c>
      <c r="E262" t="s">
        <v>141</v>
      </c>
      <c r="F262" t="s">
        <v>2060</v>
      </c>
    </row>
    <row r="263" spans="1:6" x14ac:dyDescent="0.25">
      <c r="A263" s="1" t="s">
        <v>699</v>
      </c>
      <c r="B263">
        <v>1</v>
      </c>
      <c r="C263">
        <v>26</v>
      </c>
      <c r="D263">
        <v>1998</v>
      </c>
      <c r="E263" t="s">
        <v>141</v>
      </c>
      <c r="F263" t="s">
        <v>2060</v>
      </c>
    </row>
    <row r="264" spans="1:6" x14ac:dyDescent="0.25">
      <c r="A264" s="1" t="s">
        <v>700</v>
      </c>
      <c r="B264">
        <v>2</v>
      </c>
      <c r="C264">
        <v>2</v>
      </c>
      <c r="D264">
        <v>1998</v>
      </c>
      <c r="E264" t="s">
        <v>141</v>
      </c>
      <c r="F264" t="s">
        <v>2061</v>
      </c>
    </row>
    <row r="265" spans="1:6" x14ac:dyDescent="0.25">
      <c r="A265" s="1" t="s">
        <v>701</v>
      </c>
      <c r="B265">
        <v>2</v>
      </c>
      <c r="C265">
        <v>9</v>
      </c>
      <c r="D265">
        <v>1998</v>
      </c>
      <c r="E265" t="s">
        <v>141</v>
      </c>
      <c r="F265" t="s">
        <v>2061</v>
      </c>
    </row>
    <row r="266" spans="1:6" x14ac:dyDescent="0.25">
      <c r="A266" s="1" t="s">
        <v>702</v>
      </c>
      <c r="B266">
        <v>2</v>
      </c>
      <c r="C266">
        <v>16</v>
      </c>
      <c r="D266">
        <v>1998</v>
      </c>
      <c r="E266" t="s">
        <v>141</v>
      </c>
      <c r="F266" t="s">
        <v>2061</v>
      </c>
    </row>
    <row r="267" spans="1:6" x14ac:dyDescent="0.25">
      <c r="A267" s="1" t="s">
        <v>703</v>
      </c>
      <c r="B267">
        <v>2</v>
      </c>
      <c r="C267">
        <v>23</v>
      </c>
      <c r="D267">
        <v>1998</v>
      </c>
      <c r="E267" t="s">
        <v>141</v>
      </c>
      <c r="F267" t="s">
        <v>2061</v>
      </c>
    </row>
    <row r="268" spans="1:6" x14ac:dyDescent="0.25">
      <c r="A268" s="1" t="s">
        <v>704</v>
      </c>
      <c r="B268">
        <v>3</v>
      </c>
      <c r="C268">
        <v>2</v>
      </c>
      <c r="D268">
        <v>1998</v>
      </c>
      <c r="E268" t="s">
        <v>141</v>
      </c>
      <c r="F268" t="s">
        <v>2062</v>
      </c>
    </row>
    <row r="269" spans="1:6" x14ac:dyDescent="0.25">
      <c r="A269" s="1" t="s">
        <v>705</v>
      </c>
      <c r="B269">
        <v>3</v>
      </c>
      <c r="C269">
        <v>9</v>
      </c>
      <c r="D269">
        <v>1998</v>
      </c>
      <c r="E269" t="s">
        <v>141</v>
      </c>
      <c r="F269" t="s">
        <v>2062</v>
      </c>
    </row>
    <row r="270" spans="1:6" x14ac:dyDescent="0.25">
      <c r="A270" s="1" t="s">
        <v>706</v>
      </c>
      <c r="B270">
        <v>3</v>
      </c>
      <c r="C270">
        <v>16</v>
      </c>
      <c r="D270">
        <v>1998</v>
      </c>
      <c r="E270" t="s">
        <v>141</v>
      </c>
      <c r="F270" t="s">
        <v>2062</v>
      </c>
    </row>
    <row r="271" spans="1:6" x14ac:dyDescent="0.25">
      <c r="A271" s="1" t="s">
        <v>707</v>
      </c>
      <c r="B271">
        <v>3</v>
      </c>
      <c r="C271">
        <v>23</v>
      </c>
      <c r="D271">
        <v>1998</v>
      </c>
      <c r="E271" t="s">
        <v>141</v>
      </c>
      <c r="F271" t="s">
        <v>2062</v>
      </c>
    </row>
    <row r="272" spans="1:6" x14ac:dyDescent="0.25">
      <c r="A272" s="1" t="s">
        <v>708</v>
      </c>
      <c r="B272">
        <v>3</v>
      </c>
      <c r="C272">
        <v>30</v>
      </c>
      <c r="D272">
        <v>1998</v>
      </c>
      <c r="E272" t="s">
        <v>141</v>
      </c>
      <c r="F272" t="s">
        <v>2062</v>
      </c>
    </row>
    <row r="273" spans="1:6" x14ac:dyDescent="0.25">
      <c r="A273" s="1" t="s">
        <v>709</v>
      </c>
      <c r="B273">
        <v>4</v>
      </c>
      <c r="C273">
        <v>6</v>
      </c>
      <c r="D273">
        <v>1998</v>
      </c>
      <c r="E273" t="s">
        <v>140</v>
      </c>
      <c r="F273" t="s">
        <v>2063</v>
      </c>
    </row>
    <row r="274" spans="1:6" x14ac:dyDescent="0.25">
      <c r="A274" s="1" t="s">
        <v>710</v>
      </c>
      <c r="B274">
        <v>4</v>
      </c>
      <c r="C274">
        <v>13</v>
      </c>
      <c r="D274">
        <v>1998</v>
      </c>
      <c r="E274" t="s">
        <v>140</v>
      </c>
      <c r="F274" t="s">
        <v>2063</v>
      </c>
    </row>
    <row r="275" spans="1:6" x14ac:dyDescent="0.25">
      <c r="A275" s="1" t="s">
        <v>711</v>
      </c>
      <c r="B275">
        <v>4</v>
      </c>
      <c r="C275">
        <v>20</v>
      </c>
      <c r="D275">
        <v>1998</v>
      </c>
      <c r="E275" t="s">
        <v>140</v>
      </c>
      <c r="F275" t="s">
        <v>2063</v>
      </c>
    </row>
    <row r="276" spans="1:6" x14ac:dyDescent="0.25">
      <c r="A276" s="1" t="s">
        <v>712</v>
      </c>
      <c r="B276">
        <v>4</v>
      </c>
      <c r="C276">
        <v>27</v>
      </c>
      <c r="D276">
        <v>1998</v>
      </c>
      <c r="E276" t="s">
        <v>140</v>
      </c>
      <c r="F276" t="s">
        <v>2063</v>
      </c>
    </row>
    <row r="277" spans="1:6" x14ac:dyDescent="0.25">
      <c r="A277" s="1" t="s">
        <v>713</v>
      </c>
      <c r="B277">
        <v>5</v>
      </c>
      <c r="C277">
        <v>4</v>
      </c>
      <c r="D277">
        <v>1998</v>
      </c>
      <c r="E277" t="s">
        <v>140</v>
      </c>
      <c r="F277" t="s">
        <v>2064</v>
      </c>
    </row>
    <row r="278" spans="1:6" x14ac:dyDescent="0.25">
      <c r="A278" s="1" t="s">
        <v>714</v>
      </c>
      <c r="B278">
        <v>5</v>
      </c>
      <c r="C278">
        <v>11</v>
      </c>
      <c r="D278">
        <v>1998</v>
      </c>
      <c r="E278" t="s">
        <v>140</v>
      </c>
      <c r="F278" t="s">
        <v>2064</v>
      </c>
    </row>
    <row r="279" spans="1:6" x14ac:dyDescent="0.25">
      <c r="A279" s="1" t="s">
        <v>715</v>
      </c>
      <c r="B279">
        <v>5</v>
      </c>
      <c r="C279">
        <v>18</v>
      </c>
      <c r="D279">
        <v>1998</v>
      </c>
      <c r="E279" t="s">
        <v>140</v>
      </c>
      <c r="F279" t="s">
        <v>2064</v>
      </c>
    </row>
    <row r="280" spans="1:6" x14ac:dyDescent="0.25">
      <c r="A280" s="1" t="s">
        <v>716</v>
      </c>
      <c r="B280">
        <v>5</v>
      </c>
      <c r="C280">
        <v>25</v>
      </c>
      <c r="D280">
        <v>1998</v>
      </c>
      <c r="E280" t="s">
        <v>140</v>
      </c>
      <c r="F280" t="s">
        <v>2064</v>
      </c>
    </row>
    <row r="281" spans="1:6" x14ac:dyDescent="0.25">
      <c r="A281" s="1" t="s">
        <v>717</v>
      </c>
      <c r="B281">
        <v>6</v>
      </c>
      <c r="C281">
        <v>1</v>
      </c>
      <c r="D281">
        <v>1998</v>
      </c>
      <c r="E281" t="s">
        <v>140</v>
      </c>
      <c r="F281" t="s">
        <v>2065</v>
      </c>
    </row>
    <row r="282" spans="1:6" x14ac:dyDescent="0.25">
      <c r="A282" s="1" t="s">
        <v>718</v>
      </c>
      <c r="B282">
        <v>6</v>
      </c>
      <c r="C282">
        <v>8</v>
      </c>
      <c r="D282">
        <v>1998</v>
      </c>
      <c r="E282" t="s">
        <v>140</v>
      </c>
      <c r="F282" t="s">
        <v>2065</v>
      </c>
    </row>
    <row r="283" spans="1:6" x14ac:dyDescent="0.25">
      <c r="A283" s="1" t="s">
        <v>719</v>
      </c>
      <c r="B283">
        <v>6</v>
      </c>
      <c r="C283">
        <v>15</v>
      </c>
      <c r="D283">
        <v>1998</v>
      </c>
      <c r="E283" t="s">
        <v>140</v>
      </c>
      <c r="F283" t="s">
        <v>2065</v>
      </c>
    </row>
    <row r="284" spans="1:6" x14ac:dyDescent="0.25">
      <c r="A284" s="1" t="s">
        <v>720</v>
      </c>
      <c r="B284">
        <v>6</v>
      </c>
      <c r="C284">
        <v>22</v>
      </c>
      <c r="D284">
        <v>1998</v>
      </c>
      <c r="E284" t="s">
        <v>140</v>
      </c>
      <c r="F284" t="s">
        <v>2065</v>
      </c>
    </row>
    <row r="285" spans="1:6" x14ac:dyDescent="0.25">
      <c r="A285" s="1" t="s">
        <v>721</v>
      </c>
      <c r="B285">
        <v>6</v>
      </c>
      <c r="C285">
        <v>29</v>
      </c>
      <c r="D285">
        <v>1998</v>
      </c>
      <c r="E285" t="s">
        <v>140</v>
      </c>
      <c r="F285" t="s">
        <v>2065</v>
      </c>
    </row>
    <row r="286" spans="1:6" x14ac:dyDescent="0.25">
      <c r="A286" s="1" t="s">
        <v>722</v>
      </c>
      <c r="B286">
        <v>7</v>
      </c>
      <c r="C286">
        <v>6</v>
      </c>
      <c r="D286">
        <v>1998</v>
      </c>
      <c r="E286" t="s">
        <v>139</v>
      </c>
      <c r="F286" t="s">
        <v>2066</v>
      </c>
    </row>
    <row r="287" spans="1:6" x14ac:dyDescent="0.25">
      <c r="A287" s="1" t="s">
        <v>723</v>
      </c>
      <c r="B287">
        <v>7</v>
      </c>
      <c r="C287">
        <v>13</v>
      </c>
      <c r="D287">
        <v>1998</v>
      </c>
      <c r="E287" t="s">
        <v>139</v>
      </c>
      <c r="F287" t="s">
        <v>2066</v>
      </c>
    </row>
    <row r="288" spans="1:6" x14ac:dyDescent="0.25">
      <c r="A288" s="1" t="s">
        <v>724</v>
      </c>
      <c r="B288">
        <v>7</v>
      </c>
      <c r="C288">
        <v>20</v>
      </c>
      <c r="D288">
        <v>1998</v>
      </c>
      <c r="E288" t="s">
        <v>139</v>
      </c>
      <c r="F288" t="s">
        <v>2066</v>
      </c>
    </row>
    <row r="289" spans="1:6" x14ac:dyDescent="0.25">
      <c r="A289" s="1" t="s">
        <v>725</v>
      </c>
      <c r="B289">
        <v>7</v>
      </c>
      <c r="C289">
        <v>27</v>
      </c>
      <c r="D289">
        <v>1998</v>
      </c>
      <c r="E289" t="s">
        <v>139</v>
      </c>
      <c r="F289" t="s">
        <v>2066</v>
      </c>
    </row>
    <row r="290" spans="1:6" x14ac:dyDescent="0.25">
      <c r="A290" s="1" t="s">
        <v>726</v>
      </c>
      <c r="B290">
        <v>8</v>
      </c>
      <c r="C290">
        <v>3</v>
      </c>
      <c r="D290">
        <v>1998</v>
      </c>
      <c r="E290" t="s">
        <v>139</v>
      </c>
      <c r="F290" t="s">
        <v>2067</v>
      </c>
    </row>
    <row r="291" spans="1:6" x14ac:dyDescent="0.25">
      <c r="A291" s="1" t="s">
        <v>727</v>
      </c>
      <c r="B291">
        <v>8</v>
      </c>
      <c r="C291">
        <v>10</v>
      </c>
      <c r="D291">
        <v>1998</v>
      </c>
      <c r="E291" t="s">
        <v>139</v>
      </c>
      <c r="F291" t="s">
        <v>2067</v>
      </c>
    </row>
    <row r="292" spans="1:6" x14ac:dyDescent="0.25">
      <c r="A292" s="1" t="s">
        <v>728</v>
      </c>
      <c r="B292">
        <v>8</v>
      </c>
      <c r="C292">
        <v>17</v>
      </c>
      <c r="D292">
        <v>1998</v>
      </c>
      <c r="E292" t="s">
        <v>139</v>
      </c>
      <c r="F292" t="s">
        <v>2067</v>
      </c>
    </row>
    <row r="293" spans="1:6" x14ac:dyDescent="0.25">
      <c r="A293" s="1" t="s">
        <v>729</v>
      </c>
      <c r="B293">
        <v>8</v>
      </c>
      <c r="C293">
        <v>24</v>
      </c>
      <c r="D293">
        <v>1998</v>
      </c>
      <c r="E293" t="s">
        <v>139</v>
      </c>
      <c r="F293" t="s">
        <v>2067</v>
      </c>
    </row>
    <row r="294" spans="1:6" x14ac:dyDescent="0.25">
      <c r="A294" s="1" t="s">
        <v>730</v>
      </c>
      <c r="B294">
        <v>8</v>
      </c>
      <c r="C294">
        <v>31</v>
      </c>
      <c r="D294">
        <v>1998</v>
      </c>
      <c r="E294" t="s">
        <v>139</v>
      </c>
      <c r="F294" t="s">
        <v>2067</v>
      </c>
    </row>
    <row r="295" spans="1:6" x14ac:dyDescent="0.25">
      <c r="A295" s="1" t="s">
        <v>731</v>
      </c>
      <c r="B295">
        <v>9</v>
      </c>
      <c r="C295">
        <v>7</v>
      </c>
      <c r="D295">
        <v>1998</v>
      </c>
      <c r="E295" t="s">
        <v>139</v>
      </c>
      <c r="F295" t="s">
        <v>2068</v>
      </c>
    </row>
    <row r="296" spans="1:6" x14ac:dyDescent="0.25">
      <c r="A296" s="1" t="s">
        <v>732</v>
      </c>
      <c r="B296">
        <v>9</v>
      </c>
      <c r="C296">
        <v>14</v>
      </c>
      <c r="D296">
        <v>1998</v>
      </c>
      <c r="E296" t="s">
        <v>139</v>
      </c>
      <c r="F296" t="s">
        <v>2068</v>
      </c>
    </row>
    <row r="297" spans="1:6" x14ac:dyDescent="0.25">
      <c r="A297" s="1" t="s">
        <v>733</v>
      </c>
      <c r="B297">
        <v>9</v>
      </c>
      <c r="C297">
        <v>21</v>
      </c>
      <c r="D297">
        <v>1998</v>
      </c>
      <c r="E297" t="s">
        <v>139</v>
      </c>
      <c r="F297" t="s">
        <v>2068</v>
      </c>
    </row>
    <row r="298" spans="1:6" x14ac:dyDescent="0.25">
      <c r="A298" s="1" t="s">
        <v>734</v>
      </c>
      <c r="B298">
        <v>9</v>
      </c>
      <c r="C298">
        <v>28</v>
      </c>
      <c r="D298">
        <v>1998</v>
      </c>
      <c r="E298" t="s">
        <v>139</v>
      </c>
      <c r="F298" t="s">
        <v>2068</v>
      </c>
    </row>
    <row r="299" spans="1:6" x14ac:dyDescent="0.25">
      <c r="A299" s="1" t="s">
        <v>735</v>
      </c>
      <c r="B299">
        <v>10</v>
      </c>
      <c r="C299">
        <v>5</v>
      </c>
      <c r="D299">
        <v>1998</v>
      </c>
      <c r="E299" t="s">
        <v>138</v>
      </c>
      <c r="F299" t="s">
        <v>2069</v>
      </c>
    </row>
    <row r="300" spans="1:6" x14ac:dyDescent="0.25">
      <c r="A300" s="1" t="s">
        <v>736</v>
      </c>
      <c r="B300">
        <v>10</v>
      </c>
      <c r="C300">
        <v>12</v>
      </c>
      <c r="D300">
        <v>1998</v>
      </c>
      <c r="E300" t="s">
        <v>138</v>
      </c>
      <c r="F300" t="s">
        <v>2069</v>
      </c>
    </row>
    <row r="301" spans="1:6" x14ac:dyDescent="0.25">
      <c r="A301" s="1" t="s">
        <v>737</v>
      </c>
      <c r="B301">
        <v>10</v>
      </c>
      <c r="C301">
        <v>19</v>
      </c>
      <c r="D301">
        <v>1998</v>
      </c>
      <c r="E301" t="s">
        <v>138</v>
      </c>
      <c r="F301" t="s">
        <v>2069</v>
      </c>
    </row>
    <row r="302" spans="1:6" x14ac:dyDescent="0.25">
      <c r="A302" s="1" t="s">
        <v>738</v>
      </c>
      <c r="B302">
        <v>10</v>
      </c>
      <c r="C302">
        <v>26</v>
      </c>
      <c r="D302">
        <v>1998</v>
      </c>
      <c r="E302" t="s">
        <v>138</v>
      </c>
      <c r="F302" t="s">
        <v>2069</v>
      </c>
    </row>
    <row r="303" spans="1:6" x14ac:dyDescent="0.25">
      <c r="A303" s="1" t="s">
        <v>739</v>
      </c>
      <c r="B303">
        <v>11</v>
      </c>
      <c r="C303">
        <v>2</v>
      </c>
      <c r="D303">
        <v>1998</v>
      </c>
      <c r="E303" t="s">
        <v>138</v>
      </c>
      <c r="F303" t="s">
        <v>2070</v>
      </c>
    </row>
    <row r="304" spans="1:6" x14ac:dyDescent="0.25">
      <c r="A304" s="1" t="s">
        <v>740</v>
      </c>
      <c r="B304">
        <v>11</v>
      </c>
      <c r="C304">
        <v>9</v>
      </c>
      <c r="D304">
        <v>1998</v>
      </c>
      <c r="E304" t="s">
        <v>138</v>
      </c>
      <c r="F304" t="s">
        <v>2070</v>
      </c>
    </row>
    <row r="305" spans="1:6" x14ac:dyDescent="0.25">
      <c r="A305" s="1" t="s">
        <v>741</v>
      </c>
      <c r="B305">
        <v>11</v>
      </c>
      <c r="C305">
        <v>16</v>
      </c>
      <c r="D305">
        <v>1998</v>
      </c>
      <c r="E305" t="s">
        <v>138</v>
      </c>
      <c r="F305" t="s">
        <v>2070</v>
      </c>
    </row>
    <row r="306" spans="1:6" x14ac:dyDescent="0.25">
      <c r="A306" s="1" t="s">
        <v>742</v>
      </c>
      <c r="B306">
        <v>11</v>
      </c>
      <c r="C306">
        <v>23</v>
      </c>
      <c r="D306">
        <v>1998</v>
      </c>
      <c r="E306" t="s">
        <v>138</v>
      </c>
      <c r="F306" t="s">
        <v>2070</v>
      </c>
    </row>
    <row r="307" spans="1:6" x14ac:dyDescent="0.25">
      <c r="A307" s="1" t="s">
        <v>743</v>
      </c>
      <c r="B307">
        <v>11</v>
      </c>
      <c r="C307">
        <v>30</v>
      </c>
      <c r="D307">
        <v>1998</v>
      </c>
      <c r="E307" t="s">
        <v>138</v>
      </c>
      <c r="F307" t="s">
        <v>2070</v>
      </c>
    </row>
    <row r="308" spans="1:6" x14ac:dyDescent="0.25">
      <c r="A308" s="1" t="s">
        <v>744</v>
      </c>
      <c r="B308">
        <v>12</v>
      </c>
      <c r="C308">
        <v>7</v>
      </c>
      <c r="D308">
        <v>1998</v>
      </c>
      <c r="E308" t="s">
        <v>138</v>
      </c>
      <c r="F308" t="s">
        <v>2071</v>
      </c>
    </row>
    <row r="309" spans="1:6" x14ac:dyDescent="0.25">
      <c r="A309" s="1" t="s">
        <v>745</v>
      </c>
      <c r="B309">
        <v>12</v>
      </c>
      <c r="C309">
        <v>14</v>
      </c>
      <c r="D309">
        <v>1998</v>
      </c>
      <c r="E309" t="s">
        <v>138</v>
      </c>
      <c r="F309" t="s">
        <v>2071</v>
      </c>
    </row>
    <row r="310" spans="1:6" x14ac:dyDescent="0.25">
      <c r="A310" s="1" t="s">
        <v>746</v>
      </c>
      <c r="B310">
        <v>12</v>
      </c>
      <c r="C310">
        <v>21</v>
      </c>
      <c r="D310">
        <v>1998</v>
      </c>
      <c r="E310" t="s">
        <v>138</v>
      </c>
      <c r="F310" t="s">
        <v>2071</v>
      </c>
    </row>
    <row r="311" spans="1:6" x14ac:dyDescent="0.25">
      <c r="A311" s="1" t="s">
        <v>747</v>
      </c>
      <c r="B311">
        <v>12</v>
      </c>
      <c r="C311">
        <v>28</v>
      </c>
      <c r="D311">
        <v>1998</v>
      </c>
      <c r="E311" t="s">
        <v>138</v>
      </c>
      <c r="F311" t="s">
        <v>2071</v>
      </c>
    </row>
    <row r="312" spans="1:6" x14ac:dyDescent="0.25">
      <c r="A312" s="1" t="s">
        <v>748</v>
      </c>
      <c r="B312">
        <v>1</v>
      </c>
      <c r="C312">
        <v>4</v>
      </c>
      <c r="D312">
        <v>1999</v>
      </c>
      <c r="E312" t="s">
        <v>137</v>
      </c>
      <c r="F312" t="s">
        <v>2072</v>
      </c>
    </row>
    <row r="313" spans="1:6" x14ac:dyDescent="0.25">
      <c r="A313" s="1" t="s">
        <v>749</v>
      </c>
      <c r="B313">
        <v>1</v>
      </c>
      <c r="C313">
        <v>11</v>
      </c>
      <c r="D313">
        <v>1999</v>
      </c>
      <c r="E313" t="s">
        <v>137</v>
      </c>
      <c r="F313" t="s">
        <v>2072</v>
      </c>
    </row>
    <row r="314" spans="1:6" x14ac:dyDescent="0.25">
      <c r="A314" s="1" t="s">
        <v>750</v>
      </c>
      <c r="B314">
        <v>1</v>
      </c>
      <c r="C314">
        <v>18</v>
      </c>
      <c r="D314">
        <v>1999</v>
      </c>
      <c r="E314" t="s">
        <v>137</v>
      </c>
      <c r="F314" t="s">
        <v>2072</v>
      </c>
    </row>
    <row r="315" spans="1:6" x14ac:dyDescent="0.25">
      <c r="A315" s="1" t="s">
        <v>751</v>
      </c>
      <c r="B315">
        <v>1</v>
      </c>
      <c r="C315">
        <v>25</v>
      </c>
      <c r="D315">
        <v>1999</v>
      </c>
      <c r="E315" t="s">
        <v>137</v>
      </c>
      <c r="F315" t="s">
        <v>2072</v>
      </c>
    </row>
    <row r="316" spans="1:6" x14ac:dyDescent="0.25">
      <c r="A316" s="1" t="s">
        <v>752</v>
      </c>
      <c r="B316">
        <v>2</v>
      </c>
      <c r="C316">
        <v>1</v>
      </c>
      <c r="D316">
        <v>1999</v>
      </c>
      <c r="E316" t="s">
        <v>137</v>
      </c>
      <c r="F316" t="s">
        <v>2073</v>
      </c>
    </row>
    <row r="317" spans="1:6" x14ac:dyDescent="0.25">
      <c r="A317" s="1" t="s">
        <v>753</v>
      </c>
      <c r="B317">
        <v>2</v>
      </c>
      <c r="C317">
        <v>8</v>
      </c>
      <c r="D317">
        <v>1999</v>
      </c>
      <c r="E317" t="s">
        <v>137</v>
      </c>
      <c r="F317" t="s">
        <v>2073</v>
      </c>
    </row>
    <row r="318" spans="1:6" x14ac:dyDescent="0.25">
      <c r="A318" s="1" t="s">
        <v>754</v>
      </c>
      <c r="B318">
        <v>2</v>
      </c>
      <c r="C318">
        <v>15</v>
      </c>
      <c r="D318">
        <v>1999</v>
      </c>
      <c r="E318" t="s">
        <v>137</v>
      </c>
      <c r="F318" t="s">
        <v>2073</v>
      </c>
    </row>
    <row r="319" spans="1:6" x14ac:dyDescent="0.25">
      <c r="A319" s="1" t="s">
        <v>755</v>
      </c>
      <c r="B319">
        <v>2</v>
      </c>
      <c r="C319">
        <v>22</v>
      </c>
      <c r="D319">
        <v>1999</v>
      </c>
      <c r="E319" t="s">
        <v>137</v>
      </c>
      <c r="F319" t="s">
        <v>2073</v>
      </c>
    </row>
    <row r="320" spans="1:6" x14ac:dyDescent="0.25">
      <c r="A320" s="1" t="s">
        <v>756</v>
      </c>
      <c r="B320">
        <v>3</v>
      </c>
      <c r="C320">
        <v>1</v>
      </c>
      <c r="D320">
        <v>1999</v>
      </c>
      <c r="E320" t="s">
        <v>137</v>
      </c>
      <c r="F320" t="s">
        <v>2074</v>
      </c>
    </row>
    <row r="321" spans="1:6" x14ac:dyDescent="0.25">
      <c r="A321" s="1" t="s">
        <v>757</v>
      </c>
      <c r="B321">
        <v>3</v>
      </c>
      <c r="C321">
        <v>8</v>
      </c>
      <c r="D321">
        <v>1999</v>
      </c>
      <c r="E321" t="s">
        <v>137</v>
      </c>
      <c r="F321" t="s">
        <v>2074</v>
      </c>
    </row>
    <row r="322" spans="1:6" x14ac:dyDescent="0.25">
      <c r="A322" s="1" t="s">
        <v>758</v>
      </c>
      <c r="B322">
        <v>3</v>
      </c>
      <c r="C322">
        <v>15</v>
      </c>
      <c r="D322">
        <v>1999</v>
      </c>
      <c r="E322" t="s">
        <v>137</v>
      </c>
      <c r="F322" t="s">
        <v>2074</v>
      </c>
    </row>
    <row r="323" spans="1:6" x14ac:dyDescent="0.25">
      <c r="A323" s="1" t="s">
        <v>759</v>
      </c>
      <c r="B323">
        <v>3</v>
      </c>
      <c r="C323">
        <v>22</v>
      </c>
      <c r="D323">
        <v>1999</v>
      </c>
      <c r="E323" t="s">
        <v>137</v>
      </c>
      <c r="F323" t="s">
        <v>2074</v>
      </c>
    </row>
    <row r="324" spans="1:6" x14ac:dyDescent="0.25">
      <c r="A324" s="1" t="s">
        <v>760</v>
      </c>
      <c r="B324">
        <v>3</v>
      </c>
      <c r="C324">
        <v>29</v>
      </c>
      <c r="D324">
        <v>1999</v>
      </c>
      <c r="E324" t="s">
        <v>137</v>
      </c>
      <c r="F324" t="s">
        <v>2074</v>
      </c>
    </row>
    <row r="325" spans="1:6" x14ac:dyDescent="0.25">
      <c r="A325" s="1" t="s">
        <v>761</v>
      </c>
      <c r="B325">
        <v>4</v>
      </c>
      <c r="C325">
        <v>5</v>
      </c>
      <c r="D325">
        <v>1999</v>
      </c>
      <c r="E325" t="s">
        <v>136</v>
      </c>
      <c r="F325" t="s">
        <v>2075</v>
      </c>
    </row>
    <row r="326" spans="1:6" x14ac:dyDescent="0.25">
      <c r="A326" s="1" t="s">
        <v>762</v>
      </c>
      <c r="B326">
        <v>4</v>
      </c>
      <c r="C326">
        <v>12</v>
      </c>
      <c r="D326">
        <v>1999</v>
      </c>
      <c r="E326" t="s">
        <v>136</v>
      </c>
      <c r="F326" t="s">
        <v>2075</v>
      </c>
    </row>
    <row r="327" spans="1:6" x14ac:dyDescent="0.25">
      <c r="A327" s="1" t="s">
        <v>763</v>
      </c>
      <c r="B327">
        <v>4</v>
      </c>
      <c r="C327">
        <v>19</v>
      </c>
      <c r="D327">
        <v>1999</v>
      </c>
      <c r="E327" t="s">
        <v>136</v>
      </c>
      <c r="F327" t="s">
        <v>2075</v>
      </c>
    </row>
    <row r="328" spans="1:6" x14ac:dyDescent="0.25">
      <c r="A328" s="1" t="s">
        <v>764</v>
      </c>
      <c r="B328">
        <v>4</v>
      </c>
      <c r="C328">
        <v>26</v>
      </c>
      <c r="D328">
        <v>1999</v>
      </c>
      <c r="E328" t="s">
        <v>136</v>
      </c>
      <c r="F328" t="s">
        <v>2075</v>
      </c>
    </row>
    <row r="329" spans="1:6" x14ac:dyDescent="0.25">
      <c r="A329" s="1" t="s">
        <v>765</v>
      </c>
      <c r="B329">
        <v>5</v>
      </c>
      <c r="C329">
        <v>3</v>
      </c>
      <c r="D329">
        <v>1999</v>
      </c>
      <c r="E329" t="s">
        <v>136</v>
      </c>
      <c r="F329" t="s">
        <v>2076</v>
      </c>
    </row>
    <row r="330" spans="1:6" x14ac:dyDescent="0.25">
      <c r="A330" s="1" t="s">
        <v>766</v>
      </c>
      <c r="B330">
        <v>5</v>
      </c>
      <c r="C330">
        <v>10</v>
      </c>
      <c r="D330">
        <v>1999</v>
      </c>
      <c r="E330" t="s">
        <v>136</v>
      </c>
      <c r="F330" t="s">
        <v>2076</v>
      </c>
    </row>
    <row r="331" spans="1:6" x14ac:dyDescent="0.25">
      <c r="A331" s="1" t="s">
        <v>767</v>
      </c>
      <c r="B331">
        <v>5</v>
      </c>
      <c r="C331">
        <v>17</v>
      </c>
      <c r="D331">
        <v>1999</v>
      </c>
      <c r="E331" t="s">
        <v>136</v>
      </c>
      <c r="F331" t="s">
        <v>2076</v>
      </c>
    </row>
    <row r="332" spans="1:6" x14ac:dyDescent="0.25">
      <c r="A332" s="1" t="s">
        <v>768</v>
      </c>
      <c r="B332">
        <v>5</v>
      </c>
      <c r="C332">
        <v>24</v>
      </c>
      <c r="D332">
        <v>1999</v>
      </c>
      <c r="E332" t="s">
        <v>136</v>
      </c>
      <c r="F332" t="s">
        <v>2076</v>
      </c>
    </row>
    <row r="333" spans="1:6" x14ac:dyDescent="0.25">
      <c r="A333" s="1" t="s">
        <v>769</v>
      </c>
      <c r="B333">
        <v>5</v>
      </c>
      <c r="C333">
        <v>31</v>
      </c>
      <c r="D333">
        <v>1999</v>
      </c>
      <c r="E333" t="s">
        <v>136</v>
      </c>
      <c r="F333" t="s">
        <v>2076</v>
      </c>
    </row>
    <row r="334" spans="1:6" x14ac:dyDescent="0.25">
      <c r="A334" s="1" t="s">
        <v>770</v>
      </c>
      <c r="B334">
        <v>6</v>
      </c>
      <c r="C334">
        <v>7</v>
      </c>
      <c r="D334">
        <v>1999</v>
      </c>
      <c r="E334" t="s">
        <v>136</v>
      </c>
      <c r="F334" t="s">
        <v>2077</v>
      </c>
    </row>
    <row r="335" spans="1:6" x14ac:dyDescent="0.25">
      <c r="A335" s="1" t="s">
        <v>771</v>
      </c>
      <c r="B335">
        <v>6</v>
      </c>
      <c r="C335">
        <v>14</v>
      </c>
      <c r="D335">
        <v>1999</v>
      </c>
      <c r="E335" t="s">
        <v>136</v>
      </c>
      <c r="F335" t="s">
        <v>2077</v>
      </c>
    </row>
    <row r="336" spans="1:6" x14ac:dyDescent="0.25">
      <c r="A336" s="1" t="s">
        <v>772</v>
      </c>
      <c r="B336">
        <v>6</v>
      </c>
      <c r="C336">
        <v>21</v>
      </c>
      <c r="D336">
        <v>1999</v>
      </c>
      <c r="E336" t="s">
        <v>136</v>
      </c>
      <c r="F336" t="s">
        <v>2077</v>
      </c>
    </row>
    <row r="337" spans="1:6" x14ac:dyDescent="0.25">
      <c r="A337" s="1" t="s">
        <v>773</v>
      </c>
      <c r="B337">
        <v>6</v>
      </c>
      <c r="C337">
        <v>28</v>
      </c>
      <c r="D337">
        <v>1999</v>
      </c>
      <c r="E337" t="s">
        <v>136</v>
      </c>
      <c r="F337" t="s">
        <v>2077</v>
      </c>
    </row>
    <row r="338" spans="1:6" x14ac:dyDescent="0.25">
      <c r="A338" s="1" t="s">
        <v>774</v>
      </c>
      <c r="B338">
        <v>7</v>
      </c>
      <c r="C338">
        <v>5</v>
      </c>
      <c r="D338">
        <v>1999</v>
      </c>
      <c r="E338" t="s">
        <v>135</v>
      </c>
      <c r="F338" t="s">
        <v>2078</v>
      </c>
    </row>
    <row r="339" spans="1:6" x14ac:dyDescent="0.25">
      <c r="A339" s="1" t="s">
        <v>775</v>
      </c>
      <c r="B339">
        <v>7</v>
      </c>
      <c r="C339">
        <v>12</v>
      </c>
      <c r="D339">
        <v>1999</v>
      </c>
      <c r="E339" t="s">
        <v>135</v>
      </c>
      <c r="F339" t="s">
        <v>2078</v>
      </c>
    </row>
    <row r="340" spans="1:6" x14ac:dyDescent="0.25">
      <c r="A340" s="1" t="s">
        <v>776</v>
      </c>
      <c r="B340">
        <v>7</v>
      </c>
      <c r="C340">
        <v>19</v>
      </c>
      <c r="D340">
        <v>1999</v>
      </c>
      <c r="E340" t="s">
        <v>135</v>
      </c>
      <c r="F340" t="s">
        <v>2078</v>
      </c>
    </row>
    <row r="341" spans="1:6" x14ac:dyDescent="0.25">
      <c r="A341" s="1" t="s">
        <v>777</v>
      </c>
      <c r="B341">
        <v>7</v>
      </c>
      <c r="C341">
        <v>26</v>
      </c>
      <c r="D341">
        <v>1999</v>
      </c>
      <c r="E341" t="s">
        <v>135</v>
      </c>
      <c r="F341" t="s">
        <v>2078</v>
      </c>
    </row>
    <row r="342" spans="1:6" x14ac:dyDescent="0.25">
      <c r="A342" s="1" t="s">
        <v>778</v>
      </c>
      <c r="B342">
        <v>8</v>
      </c>
      <c r="C342">
        <v>2</v>
      </c>
      <c r="D342">
        <v>1999</v>
      </c>
      <c r="E342" t="s">
        <v>135</v>
      </c>
      <c r="F342" t="s">
        <v>2079</v>
      </c>
    </row>
    <row r="343" spans="1:6" x14ac:dyDescent="0.25">
      <c r="A343" s="1" t="s">
        <v>779</v>
      </c>
      <c r="B343">
        <v>8</v>
      </c>
      <c r="C343">
        <v>9</v>
      </c>
      <c r="D343">
        <v>1999</v>
      </c>
      <c r="E343" t="s">
        <v>135</v>
      </c>
      <c r="F343" t="s">
        <v>2079</v>
      </c>
    </row>
    <row r="344" spans="1:6" x14ac:dyDescent="0.25">
      <c r="A344" s="1" t="s">
        <v>780</v>
      </c>
      <c r="B344">
        <v>8</v>
      </c>
      <c r="C344">
        <v>16</v>
      </c>
      <c r="D344">
        <v>1999</v>
      </c>
      <c r="E344" t="s">
        <v>135</v>
      </c>
      <c r="F344" t="s">
        <v>2079</v>
      </c>
    </row>
    <row r="345" spans="1:6" x14ac:dyDescent="0.25">
      <c r="A345" s="1" t="s">
        <v>781</v>
      </c>
      <c r="B345">
        <v>8</v>
      </c>
      <c r="C345">
        <v>23</v>
      </c>
      <c r="D345">
        <v>1999</v>
      </c>
      <c r="E345" t="s">
        <v>135</v>
      </c>
      <c r="F345" t="s">
        <v>2079</v>
      </c>
    </row>
    <row r="346" spans="1:6" x14ac:dyDescent="0.25">
      <c r="A346" s="1" t="s">
        <v>782</v>
      </c>
      <c r="B346">
        <v>8</v>
      </c>
      <c r="C346">
        <v>30</v>
      </c>
      <c r="D346">
        <v>1999</v>
      </c>
      <c r="E346" t="s">
        <v>135</v>
      </c>
      <c r="F346" t="s">
        <v>2079</v>
      </c>
    </row>
    <row r="347" spans="1:6" x14ac:dyDescent="0.25">
      <c r="A347" s="1" t="s">
        <v>783</v>
      </c>
      <c r="B347">
        <v>9</v>
      </c>
      <c r="C347">
        <v>6</v>
      </c>
      <c r="D347">
        <v>1999</v>
      </c>
      <c r="E347" t="s">
        <v>135</v>
      </c>
      <c r="F347" t="s">
        <v>2080</v>
      </c>
    </row>
    <row r="348" spans="1:6" x14ac:dyDescent="0.25">
      <c r="A348" s="1" t="s">
        <v>784</v>
      </c>
      <c r="B348">
        <v>9</v>
      </c>
      <c r="C348">
        <v>13</v>
      </c>
      <c r="D348">
        <v>1999</v>
      </c>
      <c r="E348" t="s">
        <v>135</v>
      </c>
      <c r="F348" t="s">
        <v>2080</v>
      </c>
    </row>
    <row r="349" spans="1:6" x14ac:dyDescent="0.25">
      <c r="A349" s="1" t="s">
        <v>785</v>
      </c>
      <c r="B349">
        <v>9</v>
      </c>
      <c r="C349">
        <v>20</v>
      </c>
      <c r="D349">
        <v>1999</v>
      </c>
      <c r="E349" t="s">
        <v>135</v>
      </c>
      <c r="F349" t="s">
        <v>2080</v>
      </c>
    </row>
    <row r="350" spans="1:6" x14ac:dyDescent="0.25">
      <c r="A350" s="1" t="s">
        <v>786</v>
      </c>
      <c r="B350">
        <v>9</v>
      </c>
      <c r="C350">
        <v>27</v>
      </c>
      <c r="D350">
        <v>1999</v>
      </c>
      <c r="E350" t="s">
        <v>135</v>
      </c>
      <c r="F350" t="s">
        <v>2080</v>
      </c>
    </row>
    <row r="351" spans="1:6" x14ac:dyDescent="0.25">
      <c r="A351" s="1" t="s">
        <v>787</v>
      </c>
      <c r="B351">
        <v>10</v>
      </c>
      <c r="C351">
        <v>4</v>
      </c>
      <c r="D351">
        <v>1999</v>
      </c>
      <c r="E351" t="s">
        <v>134</v>
      </c>
      <c r="F351" t="s">
        <v>2081</v>
      </c>
    </row>
    <row r="352" spans="1:6" x14ac:dyDescent="0.25">
      <c r="A352" s="1" t="s">
        <v>788</v>
      </c>
      <c r="B352">
        <v>10</v>
      </c>
      <c r="C352">
        <v>11</v>
      </c>
      <c r="D352">
        <v>1999</v>
      </c>
      <c r="E352" t="s">
        <v>134</v>
      </c>
      <c r="F352" t="s">
        <v>2081</v>
      </c>
    </row>
    <row r="353" spans="1:6" x14ac:dyDescent="0.25">
      <c r="A353" s="1" t="s">
        <v>789</v>
      </c>
      <c r="B353">
        <v>10</v>
      </c>
      <c r="C353">
        <v>18</v>
      </c>
      <c r="D353">
        <v>1999</v>
      </c>
      <c r="E353" t="s">
        <v>134</v>
      </c>
      <c r="F353" t="s">
        <v>2081</v>
      </c>
    </row>
    <row r="354" spans="1:6" x14ac:dyDescent="0.25">
      <c r="A354" s="1" t="s">
        <v>790</v>
      </c>
      <c r="B354">
        <v>10</v>
      </c>
      <c r="C354">
        <v>25</v>
      </c>
      <c r="D354">
        <v>1999</v>
      </c>
      <c r="E354" t="s">
        <v>134</v>
      </c>
      <c r="F354" t="s">
        <v>2081</v>
      </c>
    </row>
    <row r="355" spans="1:6" x14ac:dyDescent="0.25">
      <c r="A355" s="1" t="s">
        <v>791</v>
      </c>
      <c r="B355">
        <v>11</v>
      </c>
      <c r="C355">
        <v>1</v>
      </c>
      <c r="D355">
        <v>1999</v>
      </c>
      <c r="E355" t="s">
        <v>134</v>
      </c>
      <c r="F355" t="s">
        <v>2082</v>
      </c>
    </row>
    <row r="356" spans="1:6" x14ac:dyDescent="0.25">
      <c r="A356" s="1" t="s">
        <v>792</v>
      </c>
      <c r="B356">
        <v>11</v>
      </c>
      <c r="C356">
        <v>8</v>
      </c>
      <c r="D356">
        <v>1999</v>
      </c>
      <c r="E356" t="s">
        <v>134</v>
      </c>
      <c r="F356" t="s">
        <v>2082</v>
      </c>
    </row>
    <row r="357" spans="1:6" x14ac:dyDescent="0.25">
      <c r="A357" s="1" t="s">
        <v>793</v>
      </c>
      <c r="B357">
        <v>11</v>
      </c>
      <c r="C357">
        <v>15</v>
      </c>
      <c r="D357">
        <v>1999</v>
      </c>
      <c r="E357" t="s">
        <v>134</v>
      </c>
      <c r="F357" t="s">
        <v>2082</v>
      </c>
    </row>
    <row r="358" spans="1:6" x14ac:dyDescent="0.25">
      <c r="A358" s="1" t="s">
        <v>794</v>
      </c>
      <c r="B358">
        <v>11</v>
      </c>
      <c r="C358">
        <v>22</v>
      </c>
      <c r="D358">
        <v>1999</v>
      </c>
      <c r="E358" t="s">
        <v>134</v>
      </c>
      <c r="F358" t="s">
        <v>2082</v>
      </c>
    </row>
    <row r="359" spans="1:6" x14ac:dyDescent="0.25">
      <c r="A359" s="1" t="s">
        <v>795</v>
      </c>
      <c r="B359">
        <v>11</v>
      </c>
      <c r="C359">
        <v>29</v>
      </c>
      <c r="D359">
        <v>1999</v>
      </c>
      <c r="E359" t="s">
        <v>134</v>
      </c>
      <c r="F359" t="s">
        <v>2082</v>
      </c>
    </row>
    <row r="360" spans="1:6" x14ac:dyDescent="0.25">
      <c r="A360" s="1" t="s">
        <v>796</v>
      </c>
      <c r="B360">
        <v>12</v>
      </c>
      <c r="C360">
        <v>6</v>
      </c>
      <c r="D360">
        <v>1999</v>
      </c>
      <c r="E360" t="s">
        <v>134</v>
      </c>
      <c r="F360" t="s">
        <v>2083</v>
      </c>
    </row>
    <row r="361" spans="1:6" x14ac:dyDescent="0.25">
      <c r="A361" s="1" t="s">
        <v>797</v>
      </c>
      <c r="B361">
        <v>12</v>
      </c>
      <c r="C361">
        <v>13</v>
      </c>
      <c r="D361">
        <v>1999</v>
      </c>
      <c r="E361" t="s">
        <v>134</v>
      </c>
      <c r="F361" t="s">
        <v>2083</v>
      </c>
    </row>
    <row r="362" spans="1:6" x14ac:dyDescent="0.25">
      <c r="A362" s="1" t="s">
        <v>798</v>
      </c>
      <c r="B362">
        <v>12</v>
      </c>
      <c r="C362">
        <v>20</v>
      </c>
      <c r="D362">
        <v>1999</v>
      </c>
      <c r="E362" t="s">
        <v>134</v>
      </c>
      <c r="F362" t="s">
        <v>2083</v>
      </c>
    </row>
    <row r="363" spans="1:6" x14ac:dyDescent="0.25">
      <c r="A363" s="1" t="s">
        <v>799</v>
      </c>
      <c r="B363">
        <v>12</v>
      </c>
      <c r="C363">
        <v>27</v>
      </c>
      <c r="D363">
        <v>1999</v>
      </c>
      <c r="E363" t="s">
        <v>134</v>
      </c>
      <c r="F363" t="s">
        <v>2083</v>
      </c>
    </row>
    <row r="364" spans="1:6" x14ac:dyDescent="0.25">
      <c r="A364" s="1" t="s">
        <v>800</v>
      </c>
      <c r="B364">
        <v>1</v>
      </c>
      <c r="C364">
        <v>3</v>
      </c>
      <c r="D364">
        <v>2000</v>
      </c>
      <c r="E364" t="s">
        <v>133</v>
      </c>
      <c r="F364" t="s">
        <v>2084</v>
      </c>
    </row>
    <row r="365" spans="1:6" x14ac:dyDescent="0.25">
      <c r="A365" s="1" t="s">
        <v>801</v>
      </c>
      <c r="B365">
        <v>1</v>
      </c>
      <c r="C365">
        <v>10</v>
      </c>
      <c r="D365">
        <v>2000</v>
      </c>
      <c r="E365" t="s">
        <v>133</v>
      </c>
      <c r="F365" t="s">
        <v>2084</v>
      </c>
    </row>
    <row r="366" spans="1:6" x14ac:dyDescent="0.25">
      <c r="A366" s="1" t="s">
        <v>802</v>
      </c>
      <c r="B366">
        <v>1</v>
      </c>
      <c r="C366">
        <v>17</v>
      </c>
      <c r="D366">
        <v>2000</v>
      </c>
      <c r="E366" t="s">
        <v>133</v>
      </c>
      <c r="F366" t="s">
        <v>2084</v>
      </c>
    </row>
    <row r="367" spans="1:6" x14ac:dyDescent="0.25">
      <c r="A367" s="1" t="s">
        <v>803</v>
      </c>
      <c r="B367">
        <v>1</v>
      </c>
      <c r="C367">
        <v>24</v>
      </c>
      <c r="D367">
        <v>2000</v>
      </c>
      <c r="E367" t="s">
        <v>133</v>
      </c>
      <c r="F367" t="s">
        <v>2084</v>
      </c>
    </row>
    <row r="368" spans="1:6" x14ac:dyDescent="0.25">
      <c r="A368" s="1" t="s">
        <v>804</v>
      </c>
      <c r="B368">
        <v>1</v>
      </c>
      <c r="C368">
        <v>31</v>
      </c>
      <c r="D368">
        <v>2000</v>
      </c>
      <c r="E368" t="s">
        <v>133</v>
      </c>
      <c r="F368" t="s">
        <v>2084</v>
      </c>
    </row>
    <row r="369" spans="1:6" x14ac:dyDescent="0.25">
      <c r="A369" s="1" t="s">
        <v>805</v>
      </c>
      <c r="B369">
        <v>2</v>
      </c>
      <c r="C369">
        <v>7</v>
      </c>
      <c r="D369">
        <v>2000</v>
      </c>
      <c r="E369" t="s">
        <v>133</v>
      </c>
      <c r="F369" t="s">
        <v>2085</v>
      </c>
    </row>
    <row r="370" spans="1:6" x14ac:dyDescent="0.25">
      <c r="A370" s="1" t="s">
        <v>806</v>
      </c>
      <c r="B370">
        <v>2</v>
      </c>
      <c r="C370">
        <v>14</v>
      </c>
      <c r="D370">
        <v>2000</v>
      </c>
      <c r="E370" t="s">
        <v>133</v>
      </c>
      <c r="F370" t="s">
        <v>2085</v>
      </c>
    </row>
    <row r="371" spans="1:6" x14ac:dyDescent="0.25">
      <c r="A371" s="1" t="s">
        <v>807</v>
      </c>
      <c r="B371">
        <v>2</v>
      </c>
      <c r="C371">
        <v>21</v>
      </c>
      <c r="D371">
        <v>2000</v>
      </c>
      <c r="E371" t="s">
        <v>133</v>
      </c>
      <c r="F371" t="s">
        <v>2085</v>
      </c>
    </row>
    <row r="372" spans="1:6" x14ac:dyDescent="0.25">
      <c r="A372" s="1" t="s">
        <v>808</v>
      </c>
      <c r="B372">
        <v>2</v>
      </c>
      <c r="C372">
        <v>28</v>
      </c>
      <c r="D372">
        <v>2000</v>
      </c>
      <c r="E372" t="s">
        <v>133</v>
      </c>
      <c r="F372" t="s">
        <v>2085</v>
      </c>
    </row>
    <row r="373" spans="1:6" x14ac:dyDescent="0.25">
      <c r="A373" s="1" t="s">
        <v>809</v>
      </c>
      <c r="B373">
        <v>3</v>
      </c>
      <c r="C373">
        <v>6</v>
      </c>
      <c r="D373">
        <v>2000</v>
      </c>
      <c r="E373" t="s">
        <v>133</v>
      </c>
      <c r="F373" t="s">
        <v>2086</v>
      </c>
    </row>
    <row r="374" spans="1:6" x14ac:dyDescent="0.25">
      <c r="A374" s="1" t="s">
        <v>810</v>
      </c>
      <c r="B374">
        <v>3</v>
      </c>
      <c r="C374">
        <v>13</v>
      </c>
      <c r="D374">
        <v>2000</v>
      </c>
      <c r="E374" t="s">
        <v>133</v>
      </c>
      <c r="F374" t="s">
        <v>2086</v>
      </c>
    </row>
    <row r="375" spans="1:6" x14ac:dyDescent="0.25">
      <c r="A375" s="1" t="s">
        <v>811</v>
      </c>
      <c r="B375">
        <v>3</v>
      </c>
      <c r="C375">
        <v>20</v>
      </c>
      <c r="D375">
        <v>2000</v>
      </c>
      <c r="E375" t="s">
        <v>133</v>
      </c>
      <c r="F375" t="s">
        <v>2086</v>
      </c>
    </row>
    <row r="376" spans="1:6" x14ac:dyDescent="0.25">
      <c r="A376" s="1" t="s">
        <v>812</v>
      </c>
      <c r="B376">
        <v>3</v>
      </c>
      <c r="C376">
        <v>27</v>
      </c>
      <c r="D376">
        <v>2000</v>
      </c>
      <c r="E376" t="s">
        <v>133</v>
      </c>
      <c r="F376" t="s">
        <v>2086</v>
      </c>
    </row>
    <row r="377" spans="1:6" x14ac:dyDescent="0.25">
      <c r="A377" s="1" t="s">
        <v>813</v>
      </c>
      <c r="B377">
        <v>4</v>
      </c>
      <c r="C377">
        <v>3</v>
      </c>
      <c r="D377">
        <v>2000</v>
      </c>
      <c r="E377" t="s">
        <v>132</v>
      </c>
      <c r="F377" t="s">
        <v>2087</v>
      </c>
    </row>
    <row r="378" spans="1:6" x14ac:dyDescent="0.25">
      <c r="A378" s="1" t="s">
        <v>814</v>
      </c>
      <c r="B378">
        <v>4</v>
      </c>
      <c r="C378">
        <v>10</v>
      </c>
      <c r="D378">
        <v>2000</v>
      </c>
      <c r="E378" t="s">
        <v>132</v>
      </c>
      <c r="F378" t="s">
        <v>2087</v>
      </c>
    </row>
    <row r="379" spans="1:6" x14ac:dyDescent="0.25">
      <c r="A379" s="1" t="s">
        <v>815</v>
      </c>
      <c r="B379">
        <v>4</v>
      </c>
      <c r="C379">
        <v>17</v>
      </c>
      <c r="D379">
        <v>2000</v>
      </c>
      <c r="E379" t="s">
        <v>132</v>
      </c>
      <c r="F379" t="s">
        <v>2087</v>
      </c>
    </row>
    <row r="380" spans="1:6" x14ac:dyDescent="0.25">
      <c r="A380" s="1" t="s">
        <v>816</v>
      </c>
      <c r="B380">
        <v>4</v>
      </c>
      <c r="C380">
        <v>24</v>
      </c>
      <c r="D380">
        <v>2000</v>
      </c>
      <c r="E380" t="s">
        <v>132</v>
      </c>
      <c r="F380" t="s">
        <v>2087</v>
      </c>
    </row>
    <row r="381" spans="1:6" x14ac:dyDescent="0.25">
      <c r="A381" s="1" t="s">
        <v>817</v>
      </c>
      <c r="B381">
        <v>5</v>
      </c>
      <c r="C381">
        <v>1</v>
      </c>
      <c r="D381">
        <v>2000</v>
      </c>
      <c r="E381" t="s">
        <v>132</v>
      </c>
      <c r="F381" t="s">
        <v>2088</v>
      </c>
    </row>
    <row r="382" spans="1:6" x14ac:dyDescent="0.25">
      <c r="A382" s="1" t="s">
        <v>818</v>
      </c>
      <c r="B382">
        <v>5</v>
      </c>
      <c r="C382">
        <v>8</v>
      </c>
      <c r="D382">
        <v>2000</v>
      </c>
      <c r="E382" t="s">
        <v>132</v>
      </c>
      <c r="F382" t="s">
        <v>2088</v>
      </c>
    </row>
    <row r="383" spans="1:6" x14ac:dyDescent="0.25">
      <c r="A383" s="1" t="s">
        <v>819</v>
      </c>
      <c r="B383">
        <v>5</v>
      </c>
      <c r="C383">
        <v>15</v>
      </c>
      <c r="D383">
        <v>2000</v>
      </c>
      <c r="E383" t="s">
        <v>132</v>
      </c>
      <c r="F383" t="s">
        <v>2088</v>
      </c>
    </row>
    <row r="384" spans="1:6" x14ac:dyDescent="0.25">
      <c r="A384" s="1" t="s">
        <v>820</v>
      </c>
      <c r="B384">
        <v>5</v>
      </c>
      <c r="C384">
        <v>22</v>
      </c>
      <c r="D384">
        <v>2000</v>
      </c>
      <c r="E384" t="s">
        <v>132</v>
      </c>
      <c r="F384" t="s">
        <v>2088</v>
      </c>
    </row>
    <row r="385" spans="1:6" x14ac:dyDescent="0.25">
      <c r="A385" s="1" t="s">
        <v>821</v>
      </c>
      <c r="B385">
        <v>5</v>
      </c>
      <c r="C385">
        <v>29</v>
      </c>
      <c r="D385">
        <v>2000</v>
      </c>
      <c r="E385" t="s">
        <v>132</v>
      </c>
      <c r="F385" t="s">
        <v>2088</v>
      </c>
    </row>
    <row r="386" spans="1:6" x14ac:dyDescent="0.25">
      <c r="A386" s="1" t="s">
        <v>822</v>
      </c>
      <c r="B386">
        <v>6</v>
      </c>
      <c r="C386">
        <v>5</v>
      </c>
      <c r="D386">
        <v>2000</v>
      </c>
      <c r="E386" t="s">
        <v>132</v>
      </c>
      <c r="F386" t="s">
        <v>2089</v>
      </c>
    </row>
    <row r="387" spans="1:6" x14ac:dyDescent="0.25">
      <c r="A387" s="1" t="s">
        <v>823</v>
      </c>
      <c r="B387">
        <v>6</v>
      </c>
      <c r="C387">
        <v>12</v>
      </c>
      <c r="D387">
        <v>2000</v>
      </c>
      <c r="E387" t="s">
        <v>132</v>
      </c>
      <c r="F387" t="s">
        <v>2089</v>
      </c>
    </row>
    <row r="388" spans="1:6" x14ac:dyDescent="0.25">
      <c r="A388" s="1" t="s">
        <v>824</v>
      </c>
      <c r="B388">
        <v>6</v>
      </c>
      <c r="C388">
        <v>19</v>
      </c>
      <c r="D388">
        <v>2000</v>
      </c>
      <c r="E388" t="s">
        <v>132</v>
      </c>
      <c r="F388" t="s">
        <v>2089</v>
      </c>
    </row>
    <row r="389" spans="1:6" x14ac:dyDescent="0.25">
      <c r="A389" s="1" t="s">
        <v>825</v>
      </c>
      <c r="B389">
        <v>6</v>
      </c>
      <c r="C389">
        <v>26</v>
      </c>
      <c r="D389">
        <v>2000</v>
      </c>
      <c r="E389" t="s">
        <v>132</v>
      </c>
      <c r="F389" t="s">
        <v>2089</v>
      </c>
    </row>
    <row r="390" spans="1:6" x14ac:dyDescent="0.25">
      <c r="A390" s="1" t="s">
        <v>826</v>
      </c>
      <c r="B390">
        <v>7</v>
      </c>
      <c r="C390">
        <v>3</v>
      </c>
      <c r="D390">
        <v>2000</v>
      </c>
      <c r="E390" t="s">
        <v>131</v>
      </c>
      <c r="F390" t="s">
        <v>2090</v>
      </c>
    </row>
    <row r="391" spans="1:6" x14ac:dyDescent="0.25">
      <c r="A391" s="1" t="s">
        <v>827</v>
      </c>
      <c r="B391">
        <v>7</v>
      </c>
      <c r="C391">
        <v>10</v>
      </c>
      <c r="D391">
        <v>2000</v>
      </c>
      <c r="E391" t="s">
        <v>131</v>
      </c>
      <c r="F391" t="s">
        <v>2090</v>
      </c>
    </row>
    <row r="392" spans="1:6" x14ac:dyDescent="0.25">
      <c r="A392" s="1" t="s">
        <v>828</v>
      </c>
      <c r="B392">
        <v>7</v>
      </c>
      <c r="C392">
        <v>17</v>
      </c>
      <c r="D392">
        <v>2000</v>
      </c>
      <c r="E392" t="s">
        <v>131</v>
      </c>
      <c r="F392" t="s">
        <v>2090</v>
      </c>
    </row>
    <row r="393" spans="1:6" x14ac:dyDescent="0.25">
      <c r="A393" s="1" t="s">
        <v>829</v>
      </c>
      <c r="B393">
        <v>7</v>
      </c>
      <c r="C393">
        <v>24</v>
      </c>
      <c r="D393">
        <v>2000</v>
      </c>
      <c r="E393" t="s">
        <v>131</v>
      </c>
      <c r="F393" t="s">
        <v>2090</v>
      </c>
    </row>
    <row r="394" spans="1:6" x14ac:dyDescent="0.25">
      <c r="A394" s="1" t="s">
        <v>830</v>
      </c>
      <c r="B394">
        <v>7</v>
      </c>
      <c r="C394">
        <v>31</v>
      </c>
      <c r="D394">
        <v>2000</v>
      </c>
      <c r="E394" t="s">
        <v>131</v>
      </c>
      <c r="F394" t="s">
        <v>2090</v>
      </c>
    </row>
    <row r="395" spans="1:6" x14ac:dyDescent="0.25">
      <c r="A395" s="1" t="s">
        <v>831</v>
      </c>
      <c r="B395">
        <v>8</v>
      </c>
      <c r="C395">
        <v>7</v>
      </c>
      <c r="D395">
        <v>2000</v>
      </c>
      <c r="E395" t="s">
        <v>131</v>
      </c>
      <c r="F395" t="s">
        <v>2091</v>
      </c>
    </row>
    <row r="396" spans="1:6" x14ac:dyDescent="0.25">
      <c r="A396" s="1" t="s">
        <v>832</v>
      </c>
      <c r="B396">
        <v>8</v>
      </c>
      <c r="C396">
        <v>14</v>
      </c>
      <c r="D396">
        <v>2000</v>
      </c>
      <c r="E396" t="s">
        <v>131</v>
      </c>
      <c r="F396" t="s">
        <v>2091</v>
      </c>
    </row>
    <row r="397" spans="1:6" x14ac:dyDescent="0.25">
      <c r="A397" s="1" t="s">
        <v>833</v>
      </c>
      <c r="B397">
        <v>8</v>
      </c>
      <c r="C397">
        <v>21</v>
      </c>
      <c r="D397">
        <v>2000</v>
      </c>
      <c r="E397" t="s">
        <v>131</v>
      </c>
      <c r="F397" t="s">
        <v>2091</v>
      </c>
    </row>
    <row r="398" spans="1:6" x14ac:dyDescent="0.25">
      <c r="A398" s="1" t="s">
        <v>834</v>
      </c>
      <c r="B398">
        <v>8</v>
      </c>
      <c r="C398">
        <v>28</v>
      </c>
      <c r="D398">
        <v>2000</v>
      </c>
      <c r="E398" t="s">
        <v>131</v>
      </c>
      <c r="F398" t="s">
        <v>2091</v>
      </c>
    </row>
    <row r="399" spans="1:6" x14ac:dyDescent="0.25">
      <c r="A399" s="1" t="s">
        <v>835</v>
      </c>
      <c r="B399">
        <v>9</v>
      </c>
      <c r="C399">
        <v>4</v>
      </c>
      <c r="D399">
        <v>2000</v>
      </c>
      <c r="E399" t="s">
        <v>131</v>
      </c>
      <c r="F399" t="s">
        <v>2092</v>
      </c>
    </row>
    <row r="400" spans="1:6" x14ac:dyDescent="0.25">
      <c r="A400" s="1" t="s">
        <v>836</v>
      </c>
      <c r="B400">
        <v>9</v>
      </c>
      <c r="C400">
        <v>11</v>
      </c>
      <c r="D400">
        <v>2000</v>
      </c>
      <c r="E400" t="s">
        <v>131</v>
      </c>
      <c r="F400" t="s">
        <v>2092</v>
      </c>
    </row>
    <row r="401" spans="1:6" x14ac:dyDescent="0.25">
      <c r="A401" s="1" t="s">
        <v>837</v>
      </c>
      <c r="B401">
        <v>9</v>
      </c>
      <c r="C401">
        <v>18</v>
      </c>
      <c r="D401">
        <v>2000</v>
      </c>
      <c r="E401" t="s">
        <v>131</v>
      </c>
      <c r="F401" t="s">
        <v>2092</v>
      </c>
    </row>
    <row r="402" spans="1:6" x14ac:dyDescent="0.25">
      <c r="A402" s="1" t="s">
        <v>838</v>
      </c>
      <c r="B402">
        <v>9</v>
      </c>
      <c r="C402">
        <v>25</v>
      </c>
      <c r="D402">
        <v>2000</v>
      </c>
      <c r="E402" t="s">
        <v>131</v>
      </c>
      <c r="F402" t="s">
        <v>2092</v>
      </c>
    </row>
    <row r="403" spans="1:6" x14ac:dyDescent="0.25">
      <c r="A403" s="1" t="s">
        <v>839</v>
      </c>
      <c r="B403">
        <v>10</v>
      </c>
      <c r="C403">
        <v>2</v>
      </c>
      <c r="D403">
        <v>2000</v>
      </c>
      <c r="E403" t="s">
        <v>130</v>
      </c>
      <c r="F403" t="s">
        <v>2093</v>
      </c>
    </row>
    <row r="404" spans="1:6" x14ac:dyDescent="0.25">
      <c r="A404" s="1" t="s">
        <v>840</v>
      </c>
      <c r="B404">
        <v>10</v>
      </c>
      <c r="C404">
        <v>9</v>
      </c>
      <c r="D404">
        <v>2000</v>
      </c>
      <c r="E404" t="s">
        <v>130</v>
      </c>
      <c r="F404" t="s">
        <v>2093</v>
      </c>
    </row>
    <row r="405" spans="1:6" x14ac:dyDescent="0.25">
      <c r="A405" s="1" t="s">
        <v>841</v>
      </c>
      <c r="B405">
        <v>10</v>
      </c>
      <c r="C405">
        <v>16</v>
      </c>
      <c r="D405">
        <v>2000</v>
      </c>
      <c r="E405" t="s">
        <v>130</v>
      </c>
      <c r="F405" t="s">
        <v>2093</v>
      </c>
    </row>
    <row r="406" spans="1:6" x14ac:dyDescent="0.25">
      <c r="A406" s="1" t="s">
        <v>842</v>
      </c>
      <c r="B406">
        <v>10</v>
      </c>
      <c r="C406">
        <v>23</v>
      </c>
      <c r="D406">
        <v>2000</v>
      </c>
      <c r="E406" t="s">
        <v>130</v>
      </c>
      <c r="F406" t="s">
        <v>2093</v>
      </c>
    </row>
    <row r="407" spans="1:6" x14ac:dyDescent="0.25">
      <c r="A407" s="1" t="s">
        <v>843</v>
      </c>
      <c r="B407">
        <v>10</v>
      </c>
      <c r="C407">
        <v>30</v>
      </c>
      <c r="D407">
        <v>2000</v>
      </c>
      <c r="E407" t="s">
        <v>130</v>
      </c>
      <c r="F407" t="s">
        <v>2093</v>
      </c>
    </row>
    <row r="408" spans="1:6" x14ac:dyDescent="0.25">
      <c r="A408" s="1" t="s">
        <v>844</v>
      </c>
      <c r="B408">
        <v>11</v>
      </c>
      <c r="C408">
        <v>6</v>
      </c>
      <c r="D408">
        <v>2000</v>
      </c>
      <c r="E408" t="s">
        <v>130</v>
      </c>
      <c r="F408" t="s">
        <v>2094</v>
      </c>
    </row>
    <row r="409" spans="1:6" x14ac:dyDescent="0.25">
      <c r="A409" s="1" t="s">
        <v>845</v>
      </c>
      <c r="B409">
        <v>11</v>
      </c>
      <c r="C409">
        <v>13</v>
      </c>
      <c r="D409">
        <v>2000</v>
      </c>
      <c r="E409" t="s">
        <v>130</v>
      </c>
      <c r="F409" t="s">
        <v>2094</v>
      </c>
    </row>
    <row r="410" spans="1:6" x14ac:dyDescent="0.25">
      <c r="A410" s="1" t="s">
        <v>846</v>
      </c>
      <c r="B410">
        <v>11</v>
      </c>
      <c r="C410">
        <v>20</v>
      </c>
      <c r="D410">
        <v>2000</v>
      </c>
      <c r="E410" t="s">
        <v>130</v>
      </c>
      <c r="F410" t="s">
        <v>2094</v>
      </c>
    </row>
    <row r="411" spans="1:6" x14ac:dyDescent="0.25">
      <c r="A411" s="1" t="s">
        <v>847</v>
      </c>
      <c r="B411">
        <v>11</v>
      </c>
      <c r="C411">
        <v>27</v>
      </c>
      <c r="D411">
        <v>2000</v>
      </c>
      <c r="E411" t="s">
        <v>130</v>
      </c>
      <c r="F411" t="s">
        <v>2094</v>
      </c>
    </row>
    <row r="412" spans="1:6" x14ac:dyDescent="0.25">
      <c r="A412" s="1" t="s">
        <v>848</v>
      </c>
      <c r="B412">
        <v>12</v>
      </c>
      <c r="C412">
        <v>4</v>
      </c>
      <c r="D412">
        <v>2000</v>
      </c>
      <c r="E412" t="s">
        <v>130</v>
      </c>
      <c r="F412" t="s">
        <v>2095</v>
      </c>
    </row>
    <row r="413" spans="1:6" x14ac:dyDescent="0.25">
      <c r="A413" s="1" t="s">
        <v>849</v>
      </c>
      <c r="B413">
        <v>12</v>
      </c>
      <c r="C413">
        <v>11</v>
      </c>
      <c r="D413">
        <v>2000</v>
      </c>
      <c r="E413" t="s">
        <v>130</v>
      </c>
      <c r="F413" t="s">
        <v>2095</v>
      </c>
    </row>
    <row r="414" spans="1:6" x14ac:dyDescent="0.25">
      <c r="A414" s="1" t="s">
        <v>850</v>
      </c>
      <c r="B414">
        <v>12</v>
      </c>
      <c r="C414">
        <v>18</v>
      </c>
      <c r="D414">
        <v>2000</v>
      </c>
      <c r="E414" t="s">
        <v>130</v>
      </c>
      <c r="F414" t="s">
        <v>2095</v>
      </c>
    </row>
    <row r="415" spans="1:6" x14ac:dyDescent="0.25">
      <c r="A415" s="1" t="s">
        <v>851</v>
      </c>
      <c r="B415">
        <v>12</v>
      </c>
      <c r="C415">
        <v>25</v>
      </c>
      <c r="D415">
        <v>2000</v>
      </c>
      <c r="E415" t="s">
        <v>130</v>
      </c>
      <c r="F415" t="s">
        <v>2095</v>
      </c>
    </row>
    <row r="416" spans="1:6" x14ac:dyDescent="0.25">
      <c r="A416" s="1" t="s">
        <v>852</v>
      </c>
      <c r="B416">
        <v>1</v>
      </c>
      <c r="C416">
        <v>1</v>
      </c>
      <c r="D416">
        <v>2001</v>
      </c>
      <c r="E416" t="s">
        <v>129</v>
      </c>
      <c r="F416" t="s">
        <v>2096</v>
      </c>
    </row>
    <row r="417" spans="1:6" x14ac:dyDescent="0.25">
      <c r="A417" s="1" t="s">
        <v>853</v>
      </c>
      <c r="B417">
        <v>1</v>
      </c>
      <c r="C417">
        <v>8</v>
      </c>
      <c r="D417">
        <v>2001</v>
      </c>
      <c r="E417" t="s">
        <v>129</v>
      </c>
      <c r="F417" t="s">
        <v>2096</v>
      </c>
    </row>
    <row r="418" spans="1:6" x14ac:dyDescent="0.25">
      <c r="A418" s="1" t="s">
        <v>854</v>
      </c>
      <c r="B418">
        <v>1</v>
      </c>
      <c r="C418">
        <v>15</v>
      </c>
      <c r="D418">
        <v>2001</v>
      </c>
      <c r="E418" t="s">
        <v>129</v>
      </c>
      <c r="F418" t="s">
        <v>2096</v>
      </c>
    </row>
    <row r="419" spans="1:6" x14ac:dyDescent="0.25">
      <c r="A419" s="1" t="s">
        <v>855</v>
      </c>
      <c r="B419">
        <v>1</v>
      </c>
      <c r="C419">
        <v>22</v>
      </c>
      <c r="D419">
        <v>2001</v>
      </c>
      <c r="E419" t="s">
        <v>129</v>
      </c>
      <c r="F419" t="s">
        <v>2096</v>
      </c>
    </row>
    <row r="420" spans="1:6" x14ac:dyDescent="0.25">
      <c r="A420" s="1" t="s">
        <v>856</v>
      </c>
      <c r="B420">
        <v>1</v>
      </c>
      <c r="C420">
        <v>29</v>
      </c>
      <c r="D420">
        <v>2001</v>
      </c>
      <c r="E420" t="s">
        <v>129</v>
      </c>
      <c r="F420" t="s">
        <v>2096</v>
      </c>
    </row>
    <row r="421" spans="1:6" x14ac:dyDescent="0.25">
      <c r="A421" s="1" t="s">
        <v>857</v>
      </c>
      <c r="B421">
        <v>2</v>
      </c>
      <c r="C421">
        <v>5</v>
      </c>
      <c r="D421">
        <v>2001</v>
      </c>
      <c r="E421" t="s">
        <v>129</v>
      </c>
      <c r="F421" t="s">
        <v>2097</v>
      </c>
    </row>
    <row r="422" spans="1:6" x14ac:dyDescent="0.25">
      <c r="A422" s="1" t="s">
        <v>858</v>
      </c>
      <c r="B422">
        <v>2</v>
      </c>
      <c r="C422">
        <v>12</v>
      </c>
      <c r="D422">
        <v>2001</v>
      </c>
      <c r="E422" t="s">
        <v>129</v>
      </c>
      <c r="F422" t="s">
        <v>2097</v>
      </c>
    </row>
    <row r="423" spans="1:6" x14ac:dyDescent="0.25">
      <c r="A423" s="1" t="s">
        <v>859</v>
      </c>
      <c r="B423">
        <v>2</v>
      </c>
      <c r="C423">
        <v>19</v>
      </c>
      <c r="D423">
        <v>2001</v>
      </c>
      <c r="E423" t="s">
        <v>129</v>
      </c>
      <c r="F423" t="s">
        <v>2097</v>
      </c>
    </row>
    <row r="424" spans="1:6" x14ac:dyDescent="0.25">
      <c r="A424" s="1" t="s">
        <v>860</v>
      </c>
      <c r="B424">
        <v>2</v>
      </c>
      <c r="C424">
        <v>26</v>
      </c>
      <c r="D424">
        <v>2001</v>
      </c>
      <c r="E424" t="s">
        <v>129</v>
      </c>
      <c r="F424" t="s">
        <v>2097</v>
      </c>
    </row>
    <row r="425" spans="1:6" x14ac:dyDescent="0.25">
      <c r="A425" s="1" t="s">
        <v>861</v>
      </c>
      <c r="B425">
        <v>3</v>
      </c>
      <c r="C425">
        <v>5</v>
      </c>
      <c r="D425">
        <v>2001</v>
      </c>
      <c r="E425" t="s">
        <v>129</v>
      </c>
      <c r="F425" t="s">
        <v>2098</v>
      </c>
    </row>
    <row r="426" spans="1:6" x14ac:dyDescent="0.25">
      <c r="A426" s="1" t="s">
        <v>862</v>
      </c>
      <c r="B426">
        <v>3</v>
      </c>
      <c r="C426">
        <v>12</v>
      </c>
      <c r="D426">
        <v>2001</v>
      </c>
      <c r="E426" t="s">
        <v>129</v>
      </c>
      <c r="F426" t="s">
        <v>2098</v>
      </c>
    </row>
    <row r="427" spans="1:6" x14ac:dyDescent="0.25">
      <c r="A427" s="1" t="s">
        <v>863</v>
      </c>
      <c r="B427">
        <v>3</v>
      </c>
      <c r="C427">
        <v>19</v>
      </c>
      <c r="D427">
        <v>2001</v>
      </c>
      <c r="E427" t="s">
        <v>129</v>
      </c>
      <c r="F427" t="s">
        <v>2098</v>
      </c>
    </row>
    <row r="428" spans="1:6" x14ac:dyDescent="0.25">
      <c r="A428" s="1" t="s">
        <v>864</v>
      </c>
      <c r="B428">
        <v>3</v>
      </c>
      <c r="C428">
        <v>26</v>
      </c>
      <c r="D428">
        <v>2001</v>
      </c>
      <c r="E428" t="s">
        <v>129</v>
      </c>
      <c r="F428" t="s">
        <v>2098</v>
      </c>
    </row>
    <row r="429" spans="1:6" x14ac:dyDescent="0.25">
      <c r="A429" s="1" t="s">
        <v>865</v>
      </c>
      <c r="B429">
        <v>4</v>
      </c>
      <c r="C429">
        <v>2</v>
      </c>
      <c r="D429">
        <v>2001</v>
      </c>
      <c r="E429" t="s">
        <v>128</v>
      </c>
      <c r="F429" t="s">
        <v>2099</v>
      </c>
    </row>
    <row r="430" spans="1:6" x14ac:dyDescent="0.25">
      <c r="A430" s="1" t="s">
        <v>866</v>
      </c>
      <c r="B430">
        <v>4</v>
      </c>
      <c r="C430">
        <v>9</v>
      </c>
      <c r="D430">
        <v>2001</v>
      </c>
      <c r="E430" t="s">
        <v>128</v>
      </c>
      <c r="F430" t="s">
        <v>2099</v>
      </c>
    </row>
    <row r="431" spans="1:6" x14ac:dyDescent="0.25">
      <c r="A431" s="1" t="s">
        <v>867</v>
      </c>
      <c r="B431">
        <v>4</v>
      </c>
      <c r="C431">
        <v>16</v>
      </c>
      <c r="D431">
        <v>2001</v>
      </c>
      <c r="E431" t="s">
        <v>128</v>
      </c>
      <c r="F431" t="s">
        <v>2099</v>
      </c>
    </row>
    <row r="432" spans="1:6" x14ac:dyDescent="0.25">
      <c r="A432" s="1" t="s">
        <v>868</v>
      </c>
      <c r="B432">
        <v>4</v>
      </c>
      <c r="C432">
        <v>23</v>
      </c>
      <c r="D432">
        <v>2001</v>
      </c>
      <c r="E432" t="s">
        <v>128</v>
      </c>
      <c r="F432" t="s">
        <v>2099</v>
      </c>
    </row>
    <row r="433" spans="1:6" x14ac:dyDescent="0.25">
      <c r="A433" s="1" t="s">
        <v>869</v>
      </c>
      <c r="B433">
        <v>4</v>
      </c>
      <c r="C433">
        <v>30</v>
      </c>
      <c r="D433">
        <v>2001</v>
      </c>
      <c r="E433" t="s">
        <v>128</v>
      </c>
      <c r="F433" t="s">
        <v>2099</v>
      </c>
    </row>
    <row r="434" spans="1:6" x14ac:dyDescent="0.25">
      <c r="A434" s="1" t="s">
        <v>870</v>
      </c>
      <c r="B434">
        <v>5</v>
      </c>
      <c r="C434">
        <v>7</v>
      </c>
      <c r="D434">
        <v>2001</v>
      </c>
      <c r="E434" t="s">
        <v>128</v>
      </c>
      <c r="F434" t="s">
        <v>2100</v>
      </c>
    </row>
    <row r="435" spans="1:6" x14ac:dyDescent="0.25">
      <c r="A435" s="1" t="s">
        <v>871</v>
      </c>
      <c r="B435">
        <v>5</v>
      </c>
      <c r="C435">
        <v>14</v>
      </c>
      <c r="D435">
        <v>2001</v>
      </c>
      <c r="E435" t="s">
        <v>128</v>
      </c>
      <c r="F435" t="s">
        <v>2100</v>
      </c>
    </row>
    <row r="436" spans="1:6" x14ac:dyDescent="0.25">
      <c r="A436" s="1" t="s">
        <v>872</v>
      </c>
      <c r="B436">
        <v>5</v>
      </c>
      <c r="C436">
        <v>21</v>
      </c>
      <c r="D436">
        <v>2001</v>
      </c>
      <c r="E436" t="s">
        <v>128</v>
      </c>
      <c r="F436" t="s">
        <v>2100</v>
      </c>
    </row>
    <row r="437" spans="1:6" x14ac:dyDescent="0.25">
      <c r="A437" s="1" t="s">
        <v>873</v>
      </c>
      <c r="B437">
        <v>5</v>
      </c>
      <c r="C437">
        <v>28</v>
      </c>
      <c r="D437">
        <v>2001</v>
      </c>
      <c r="E437" t="s">
        <v>128</v>
      </c>
      <c r="F437" t="s">
        <v>2100</v>
      </c>
    </row>
    <row r="438" spans="1:6" x14ac:dyDescent="0.25">
      <c r="A438" s="1" t="s">
        <v>874</v>
      </c>
      <c r="B438">
        <v>6</v>
      </c>
      <c r="C438">
        <v>4</v>
      </c>
      <c r="D438">
        <v>2001</v>
      </c>
      <c r="E438" t="s">
        <v>128</v>
      </c>
      <c r="F438" t="s">
        <v>2101</v>
      </c>
    </row>
    <row r="439" spans="1:6" x14ac:dyDescent="0.25">
      <c r="A439" s="1" t="s">
        <v>875</v>
      </c>
      <c r="B439">
        <v>6</v>
      </c>
      <c r="C439">
        <v>11</v>
      </c>
      <c r="D439">
        <v>2001</v>
      </c>
      <c r="E439" t="s">
        <v>128</v>
      </c>
      <c r="F439" t="s">
        <v>2101</v>
      </c>
    </row>
    <row r="440" spans="1:6" x14ac:dyDescent="0.25">
      <c r="A440" s="1" t="s">
        <v>876</v>
      </c>
      <c r="B440">
        <v>6</v>
      </c>
      <c r="C440">
        <v>18</v>
      </c>
      <c r="D440">
        <v>2001</v>
      </c>
      <c r="E440" t="s">
        <v>128</v>
      </c>
      <c r="F440" t="s">
        <v>2101</v>
      </c>
    </row>
    <row r="441" spans="1:6" x14ac:dyDescent="0.25">
      <c r="A441" s="1" t="s">
        <v>877</v>
      </c>
      <c r="B441">
        <v>6</v>
      </c>
      <c r="C441">
        <v>25</v>
      </c>
      <c r="D441">
        <v>2001</v>
      </c>
      <c r="E441" t="s">
        <v>128</v>
      </c>
      <c r="F441" t="s">
        <v>2101</v>
      </c>
    </row>
    <row r="442" spans="1:6" x14ac:dyDescent="0.25">
      <c r="A442" s="1" t="s">
        <v>878</v>
      </c>
      <c r="B442">
        <v>7</v>
      </c>
      <c r="C442">
        <v>2</v>
      </c>
      <c r="D442">
        <v>2001</v>
      </c>
      <c r="E442" t="s">
        <v>127</v>
      </c>
      <c r="F442" t="s">
        <v>2102</v>
      </c>
    </row>
    <row r="443" spans="1:6" x14ac:dyDescent="0.25">
      <c r="A443" s="1" t="s">
        <v>879</v>
      </c>
      <c r="B443">
        <v>7</v>
      </c>
      <c r="C443">
        <v>9</v>
      </c>
      <c r="D443">
        <v>2001</v>
      </c>
      <c r="E443" t="s">
        <v>127</v>
      </c>
      <c r="F443" t="s">
        <v>2102</v>
      </c>
    </row>
    <row r="444" spans="1:6" x14ac:dyDescent="0.25">
      <c r="A444" s="1" t="s">
        <v>880</v>
      </c>
      <c r="B444">
        <v>7</v>
      </c>
      <c r="C444">
        <v>16</v>
      </c>
      <c r="D444">
        <v>2001</v>
      </c>
      <c r="E444" t="s">
        <v>127</v>
      </c>
      <c r="F444" t="s">
        <v>2102</v>
      </c>
    </row>
    <row r="445" spans="1:6" x14ac:dyDescent="0.25">
      <c r="A445" s="1" t="s">
        <v>881</v>
      </c>
      <c r="B445">
        <v>7</v>
      </c>
      <c r="C445">
        <v>23</v>
      </c>
      <c r="D445">
        <v>2001</v>
      </c>
      <c r="E445" t="s">
        <v>127</v>
      </c>
      <c r="F445" t="s">
        <v>2102</v>
      </c>
    </row>
    <row r="446" spans="1:6" x14ac:dyDescent="0.25">
      <c r="A446" s="1" t="s">
        <v>882</v>
      </c>
      <c r="B446">
        <v>7</v>
      </c>
      <c r="C446">
        <v>30</v>
      </c>
      <c r="D446">
        <v>2001</v>
      </c>
      <c r="E446" t="s">
        <v>127</v>
      </c>
      <c r="F446" t="s">
        <v>2102</v>
      </c>
    </row>
    <row r="447" spans="1:6" x14ac:dyDescent="0.25">
      <c r="A447" s="1" t="s">
        <v>883</v>
      </c>
      <c r="B447">
        <v>8</v>
      </c>
      <c r="C447">
        <v>6</v>
      </c>
      <c r="D447">
        <v>2001</v>
      </c>
      <c r="E447" t="s">
        <v>127</v>
      </c>
      <c r="F447" t="s">
        <v>2103</v>
      </c>
    </row>
    <row r="448" spans="1:6" x14ac:dyDescent="0.25">
      <c r="A448" s="1" t="s">
        <v>884</v>
      </c>
      <c r="B448">
        <v>8</v>
      </c>
      <c r="C448">
        <v>13</v>
      </c>
      <c r="D448">
        <v>2001</v>
      </c>
      <c r="E448" t="s">
        <v>127</v>
      </c>
      <c r="F448" t="s">
        <v>2103</v>
      </c>
    </row>
    <row r="449" spans="1:6" x14ac:dyDescent="0.25">
      <c r="A449" s="1" t="s">
        <v>885</v>
      </c>
      <c r="B449">
        <v>8</v>
      </c>
      <c r="C449">
        <v>20</v>
      </c>
      <c r="D449">
        <v>2001</v>
      </c>
      <c r="E449" t="s">
        <v>127</v>
      </c>
      <c r="F449" t="s">
        <v>2103</v>
      </c>
    </row>
    <row r="450" spans="1:6" x14ac:dyDescent="0.25">
      <c r="A450" s="1" t="s">
        <v>886</v>
      </c>
      <c r="B450">
        <v>8</v>
      </c>
      <c r="C450">
        <v>27</v>
      </c>
      <c r="D450">
        <v>2001</v>
      </c>
      <c r="E450" t="s">
        <v>127</v>
      </c>
      <c r="F450" t="s">
        <v>2103</v>
      </c>
    </row>
    <row r="451" spans="1:6" x14ac:dyDescent="0.25">
      <c r="A451" s="1" t="s">
        <v>887</v>
      </c>
      <c r="B451">
        <v>9</v>
      </c>
      <c r="C451">
        <v>3</v>
      </c>
      <c r="D451">
        <v>2001</v>
      </c>
      <c r="E451" t="s">
        <v>127</v>
      </c>
      <c r="F451" t="s">
        <v>2104</v>
      </c>
    </row>
    <row r="452" spans="1:6" x14ac:dyDescent="0.25">
      <c r="A452" s="1" t="s">
        <v>888</v>
      </c>
      <c r="B452">
        <v>9</v>
      </c>
      <c r="C452">
        <v>10</v>
      </c>
      <c r="D452">
        <v>2001</v>
      </c>
      <c r="E452" t="s">
        <v>127</v>
      </c>
      <c r="F452" t="s">
        <v>2104</v>
      </c>
    </row>
    <row r="453" spans="1:6" x14ac:dyDescent="0.25">
      <c r="A453" s="1" t="s">
        <v>889</v>
      </c>
      <c r="B453">
        <v>9</v>
      </c>
      <c r="C453">
        <v>17</v>
      </c>
      <c r="D453">
        <v>2001</v>
      </c>
      <c r="E453" t="s">
        <v>127</v>
      </c>
      <c r="F453" t="s">
        <v>2104</v>
      </c>
    </row>
    <row r="454" spans="1:6" x14ac:dyDescent="0.25">
      <c r="A454" s="1" t="s">
        <v>890</v>
      </c>
      <c r="B454">
        <v>9</v>
      </c>
      <c r="C454">
        <v>24</v>
      </c>
      <c r="D454">
        <v>2001</v>
      </c>
      <c r="E454" t="s">
        <v>127</v>
      </c>
      <c r="F454" t="s">
        <v>2104</v>
      </c>
    </row>
    <row r="455" spans="1:6" x14ac:dyDescent="0.25">
      <c r="A455" s="1" t="s">
        <v>891</v>
      </c>
      <c r="B455">
        <v>10</v>
      </c>
      <c r="C455">
        <v>1</v>
      </c>
      <c r="D455">
        <v>2001</v>
      </c>
      <c r="E455" t="s">
        <v>126</v>
      </c>
      <c r="F455" t="s">
        <v>2105</v>
      </c>
    </row>
    <row r="456" spans="1:6" x14ac:dyDescent="0.25">
      <c r="A456" s="1" t="s">
        <v>892</v>
      </c>
      <c r="B456">
        <v>10</v>
      </c>
      <c r="C456">
        <v>8</v>
      </c>
      <c r="D456">
        <v>2001</v>
      </c>
      <c r="E456" t="s">
        <v>126</v>
      </c>
      <c r="F456" t="s">
        <v>2105</v>
      </c>
    </row>
    <row r="457" spans="1:6" x14ac:dyDescent="0.25">
      <c r="A457" s="1" t="s">
        <v>893</v>
      </c>
      <c r="B457">
        <v>10</v>
      </c>
      <c r="C457">
        <v>15</v>
      </c>
      <c r="D457">
        <v>2001</v>
      </c>
      <c r="E457" t="s">
        <v>126</v>
      </c>
      <c r="F457" t="s">
        <v>2105</v>
      </c>
    </row>
    <row r="458" spans="1:6" x14ac:dyDescent="0.25">
      <c r="A458" s="1" t="s">
        <v>894</v>
      </c>
      <c r="B458">
        <v>10</v>
      </c>
      <c r="C458">
        <v>22</v>
      </c>
      <c r="D458">
        <v>2001</v>
      </c>
      <c r="E458" t="s">
        <v>126</v>
      </c>
      <c r="F458" t="s">
        <v>2105</v>
      </c>
    </row>
    <row r="459" spans="1:6" x14ac:dyDescent="0.25">
      <c r="A459" s="1" t="s">
        <v>895</v>
      </c>
      <c r="B459">
        <v>10</v>
      </c>
      <c r="C459">
        <v>29</v>
      </c>
      <c r="D459">
        <v>2001</v>
      </c>
      <c r="E459" t="s">
        <v>126</v>
      </c>
      <c r="F459" t="s">
        <v>2105</v>
      </c>
    </row>
    <row r="460" spans="1:6" x14ac:dyDescent="0.25">
      <c r="A460" s="1" t="s">
        <v>896</v>
      </c>
      <c r="B460">
        <v>11</v>
      </c>
      <c r="C460">
        <v>5</v>
      </c>
      <c r="D460">
        <v>2001</v>
      </c>
      <c r="E460" t="s">
        <v>126</v>
      </c>
      <c r="F460" t="s">
        <v>2106</v>
      </c>
    </row>
    <row r="461" spans="1:6" x14ac:dyDescent="0.25">
      <c r="A461" s="1" t="s">
        <v>897</v>
      </c>
      <c r="B461">
        <v>11</v>
      </c>
      <c r="C461">
        <v>12</v>
      </c>
      <c r="D461">
        <v>2001</v>
      </c>
      <c r="E461" t="s">
        <v>126</v>
      </c>
      <c r="F461" t="s">
        <v>2106</v>
      </c>
    </row>
    <row r="462" spans="1:6" x14ac:dyDescent="0.25">
      <c r="A462" s="1" t="s">
        <v>898</v>
      </c>
      <c r="B462">
        <v>11</v>
      </c>
      <c r="C462">
        <v>19</v>
      </c>
      <c r="D462">
        <v>2001</v>
      </c>
      <c r="E462" t="s">
        <v>126</v>
      </c>
      <c r="F462" t="s">
        <v>2106</v>
      </c>
    </row>
    <row r="463" spans="1:6" x14ac:dyDescent="0.25">
      <c r="A463" s="1" t="s">
        <v>899</v>
      </c>
      <c r="B463">
        <v>11</v>
      </c>
      <c r="C463">
        <v>26</v>
      </c>
      <c r="D463">
        <v>2001</v>
      </c>
      <c r="E463" t="s">
        <v>126</v>
      </c>
      <c r="F463" t="s">
        <v>2106</v>
      </c>
    </row>
    <row r="464" spans="1:6" x14ac:dyDescent="0.25">
      <c r="A464" s="1" t="s">
        <v>900</v>
      </c>
      <c r="B464">
        <v>12</v>
      </c>
      <c r="C464">
        <v>3</v>
      </c>
      <c r="D464">
        <v>2001</v>
      </c>
      <c r="E464" t="s">
        <v>126</v>
      </c>
      <c r="F464" t="s">
        <v>2107</v>
      </c>
    </row>
    <row r="465" spans="1:6" x14ac:dyDescent="0.25">
      <c r="A465" s="1" t="s">
        <v>901</v>
      </c>
      <c r="B465">
        <v>12</v>
      </c>
      <c r="C465">
        <v>10</v>
      </c>
      <c r="D465">
        <v>2001</v>
      </c>
      <c r="E465" t="s">
        <v>126</v>
      </c>
      <c r="F465" t="s">
        <v>2107</v>
      </c>
    </row>
    <row r="466" spans="1:6" x14ac:dyDescent="0.25">
      <c r="A466" s="1" t="s">
        <v>902</v>
      </c>
      <c r="B466">
        <v>12</v>
      </c>
      <c r="C466">
        <v>17</v>
      </c>
      <c r="D466">
        <v>2001</v>
      </c>
      <c r="E466" t="s">
        <v>126</v>
      </c>
      <c r="F466" t="s">
        <v>2107</v>
      </c>
    </row>
    <row r="467" spans="1:6" x14ac:dyDescent="0.25">
      <c r="A467" s="1" t="s">
        <v>903</v>
      </c>
      <c r="B467">
        <v>12</v>
      </c>
      <c r="C467">
        <v>24</v>
      </c>
      <c r="D467">
        <v>2001</v>
      </c>
      <c r="E467" t="s">
        <v>126</v>
      </c>
      <c r="F467" t="s">
        <v>2107</v>
      </c>
    </row>
    <row r="468" spans="1:6" x14ac:dyDescent="0.25">
      <c r="A468" s="1" t="s">
        <v>904</v>
      </c>
      <c r="B468">
        <v>12</v>
      </c>
      <c r="C468">
        <v>31</v>
      </c>
      <c r="D468">
        <v>2001</v>
      </c>
      <c r="E468" t="s">
        <v>126</v>
      </c>
      <c r="F468" t="s">
        <v>2107</v>
      </c>
    </row>
    <row r="469" spans="1:6" x14ac:dyDescent="0.25">
      <c r="A469" s="1" t="s">
        <v>905</v>
      </c>
      <c r="B469">
        <v>1</v>
      </c>
      <c r="C469">
        <v>7</v>
      </c>
      <c r="D469">
        <v>2002</v>
      </c>
      <c r="E469" t="s">
        <v>125</v>
      </c>
      <c r="F469" t="s">
        <v>2108</v>
      </c>
    </row>
    <row r="470" spans="1:6" x14ac:dyDescent="0.25">
      <c r="A470" s="1" t="s">
        <v>906</v>
      </c>
      <c r="B470">
        <v>1</v>
      </c>
      <c r="C470">
        <v>14</v>
      </c>
      <c r="D470">
        <v>2002</v>
      </c>
      <c r="E470" t="s">
        <v>125</v>
      </c>
      <c r="F470" t="s">
        <v>2108</v>
      </c>
    </row>
    <row r="471" spans="1:6" x14ac:dyDescent="0.25">
      <c r="A471" s="1" t="s">
        <v>907</v>
      </c>
      <c r="B471">
        <v>1</v>
      </c>
      <c r="C471">
        <v>21</v>
      </c>
      <c r="D471">
        <v>2002</v>
      </c>
      <c r="E471" t="s">
        <v>125</v>
      </c>
      <c r="F471" t="s">
        <v>2108</v>
      </c>
    </row>
    <row r="472" spans="1:6" x14ac:dyDescent="0.25">
      <c r="A472" s="1" t="s">
        <v>908</v>
      </c>
      <c r="B472">
        <v>1</v>
      </c>
      <c r="C472">
        <v>28</v>
      </c>
      <c r="D472">
        <v>2002</v>
      </c>
      <c r="E472" t="s">
        <v>125</v>
      </c>
      <c r="F472" t="s">
        <v>2108</v>
      </c>
    </row>
    <row r="473" spans="1:6" x14ac:dyDescent="0.25">
      <c r="A473" s="1" t="s">
        <v>909</v>
      </c>
      <c r="B473">
        <v>2</v>
      </c>
      <c r="C473">
        <v>4</v>
      </c>
      <c r="D473">
        <v>2002</v>
      </c>
      <c r="E473" t="s">
        <v>125</v>
      </c>
      <c r="F473" t="s">
        <v>2109</v>
      </c>
    </row>
    <row r="474" spans="1:6" x14ac:dyDescent="0.25">
      <c r="A474" s="1" t="s">
        <v>910</v>
      </c>
      <c r="B474">
        <v>2</v>
      </c>
      <c r="C474">
        <v>11</v>
      </c>
      <c r="D474">
        <v>2002</v>
      </c>
      <c r="E474" t="s">
        <v>125</v>
      </c>
      <c r="F474" t="s">
        <v>2109</v>
      </c>
    </row>
    <row r="475" spans="1:6" x14ac:dyDescent="0.25">
      <c r="A475" s="1" t="s">
        <v>911</v>
      </c>
      <c r="B475">
        <v>2</v>
      </c>
      <c r="C475">
        <v>18</v>
      </c>
      <c r="D475">
        <v>2002</v>
      </c>
      <c r="E475" t="s">
        <v>125</v>
      </c>
      <c r="F475" t="s">
        <v>2109</v>
      </c>
    </row>
    <row r="476" spans="1:6" x14ac:dyDescent="0.25">
      <c r="A476" s="1" t="s">
        <v>912</v>
      </c>
      <c r="B476">
        <v>2</v>
      </c>
      <c r="C476">
        <v>25</v>
      </c>
      <c r="D476">
        <v>2002</v>
      </c>
      <c r="E476" t="s">
        <v>125</v>
      </c>
      <c r="F476" t="s">
        <v>2109</v>
      </c>
    </row>
    <row r="477" spans="1:6" x14ac:dyDescent="0.25">
      <c r="A477" s="1" t="s">
        <v>913</v>
      </c>
      <c r="B477">
        <v>3</v>
      </c>
      <c r="C477">
        <v>4</v>
      </c>
      <c r="D477">
        <v>2002</v>
      </c>
      <c r="E477" t="s">
        <v>125</v>
      </c>
      <c r="F477" t="s">
        <v>2110</v>
      </c>
    </row>
    <row r="478" spans="1:6" x14ac:dyDescent="0.25">
      <c r="A478" s="1" t="s">
        <v>914</v>
      </c>
      <c r="B478">
        <v>3</v>
      </c>
      <c r="C478">
        <v>11</v>
      </c>
      <c r="D478">
        <v>2002</v>
      </c>
      <c r="E478" t="s">
        <v>125</v>
      </c>
      <c r="F478" t="s">
        <v>2110</v>
      </c>
    </row>
    <row r="479" spans="1:6" x14ac:dyDescent="0.25">
      <c r="A479" s="1" t="s">
        <v>915</v>
      </c>
      <c r="B479">
        <v>3</v>
      </c>
      <c r="C479">
        <v>18</v>
      </c>
      <c r="D479">
        <v>2002</v>
      </c>
      <c r="E479" t="s">
        <v>125</v>
      </c>
      <c r="F479" t="s">
        <v>2110</v>
      </c>
    </row>
    <row r="480" spans="1:6" x14ac:dyDescent="0.25">
      <c r="A480" s="1" t="s">
        <v>916</v>
      </c>
      <c r="B480">
        <v>3</v>
      </c>
      <c r="C480">
        <v>25</v>
      </c>
      <c r="D480">
        <v>2002</v>
      </c>
      <c r="E480" t="s">
        <v>125</v>
      </c>
      <c r="F480" t="s">
        <v>2110</v>
      </c>
    </row>
    <row r="481" spans="1:6" x14ac:dyDescent="0.25">
      <c r="A481" s="1" t="s">
        <v>917</v>
      </c>
      <c r="B481">
        <v>4</v>
      </c>
      <c r="C481">
        <v>1</v>
      </c>
      <c r="D481">
        <v>2002</v>
      </c>
      <c r="E481" t="s">
        <v>124</v>
      </c>
      <c r="F481" t="s">
        <v>2111</v>
      </c>
    </row>
    <row r="482" spans="1:6" x14ac:dyDescent="0.25">
      <c r="A482" s="1" t="s">
        <v>918</v>
      </c>
      <c r="B482">
        <v>4</v>
      </c>
      <c r="C482">
        <v>8</v>
      </c>
      <c r="D482">
        <v>2002</v>
      </c>
      <c r="E482" t="s">
        <v>124</v>
      </c>
      <c r="F482" t="s">
        <v>2111</v>
      </c>
    </row>
    <row r="483" spans="1:6" x14ac:dyDescent="0.25">
      <c r="A483" s="1" t="s">
        <v>919</v>
      </c>
      <c r="B483">
        <v>4</v>
      </c>
      <c r="C483">
        <v>15</v>
      </c>
      <c r="D483">
        <v>2002</v>
      </c>
      <c r="E483" t="s">
        <v>124</v>
      </c>
      <c r="F483" t="s">
        <v>2111</v>
      </c>
    </row>
    <row r="484" spans="1:6" x14ac:dyDescent="0.25">
      <c r="A484" s="1" t="s">
        <v>920</v>
      </c>
      <c r="B484">
        <v>4</v>
      </c>
      <c r="C484">
        <v>22</v>
      </c>
      <c r="D484">
        <v>2002</v>
      </c>
      <c r="E484" t="s">
        <v>124</v>
      </c>
      <c r="F484" t="s">
        <v>2111</v>
      </c>
    </row>
    <row r="485" spans="1:6" x14ac:dyDescent="0.25">
      <c r="A485" s="1" t="s">
        <v>921</v>
      </c>
      <c r="B485">
        <v>4</v>
      </c>
      <c r="C485">
        <v>29</v>
      </c>
      <c r="D485">
        <v>2002</v>
      </c>
      <c r="E485" t="s">
        <v>124</v>
      </c>
      <c r="F485" t="s">
        <v>2111</v>
      </c>
    </row>
    <row r="486" spans="1:6" x14ac:dyDescent="0.25">
      <c r="A486" s="1" t="s">
        <v>922</v>
      </c>
      <c r="B486">
        <v>5</v>
      </c>
      <c r="C486">
        <v>6</v>
      </c>
      <c r="D486">
        <v>2002</v>
      </c>
      <c r="E486" t="s">
        <v>124</v>
      </c>
      <c r="F486" t="s">
        <v>2112</v>
      </c>
    </row>
    <row r="487" spans="1:6" x14ac:dyDescent="0.25">
      <c r="A487" s="1" t="s">
        <v>923</v>
      </c>
      <c r="B487">
        <v>5</v>
      </c>
      <c r="C487">
        <v>13</v>
      </c>
      <c r="D487">
        <v>2002</v>
      </c>
      <c r="E487" t="s">
        <v>124</v>
      </c>
      <c r="F487" t="s">
        <v>2112</v>
      </c>
    </row>
    <row r="488" spans="1:6" x14ac:dyDescent="0.25">
      <c r="A488" s="1" t="s">
        <v>924</v>
      </c>
      <c r="B488">
        <v>5</v>
      </c>
      <c r="C488">
        <v>20</v>
      </c>
      <c r="D488">
        <v>2002</v>
      </c>
      <c r="E488" t="s">
        <v>124</v>
      </c>
      <c r="F488" t="s">
        <v>2112</v>
      </c>
    </row>
    <row r="489" spans="1:6" x14ac:dyDescent="0.25">
      <c r="A489" s="1" t="s">
        <v>925</v>
      </c>
      <c r="B489">
        <v>5</v>
      </c>
      <c r="C489">
        <v>27</v>
      </c>
      <c r="D489">
        <v>2002</v>
      </c>
      <c r="E489" t="s">
        <v>124</v>
      </c>
      <c r="F489" t="s">
        <v>2112</v>
      </c>
    </row>
    <row r="490" spans="1:6" x14ac:dyDescent="0.25">
      <c r="A490" s="1" t="s">
        <v>926</v>
      </c>
      <c r="B490">
        <v>6</v>
      </c>
      <c r="C490">
        <v>3</v>
      </c>
      <c r="D490">
        <v>2002</v>
      </c>
      <c r="E490" t="s">
        <v>124</v>
      </c>
      <c r="F490" t="s">
        <v>2113</v>
      </c>
    </row>
    <row r="491" spans="1:6" x14ac:dyDescent="0.25">
      <c r="A491" s="1" t="s">
        <v>927</v>
      </c>
      <c r="B491">
        <v>6</v>
      </c>
      <c r="C491">
        <v>10</v>
      </c>
      <c r="D491">
        <v>2002</v>
      </c>
      <c r="E491" t="s">
        <v>124</v>
      </c>
      <c r="F491" t="s">
        <v>2113</v>
      </c>
    </row>
    <row r="492" spans="1:6" x14ac:dyDescent="0.25">
      <c r="A492" s="1" t="s">
        <v>928</v>
      </c>
      <c r="B492">
        <v>6</v>
      </c>
      <c r="C492">
        <v>17</v>
      </c>
      <c r="D492">
        <v>2002</v>
      </c>
      <c r="E492" t="s">
        <v>124</v>
      </c>
      <c r="F492" t="s">
        <v>2113</v>
      </c>
    </row>
    <row r="493" spans="1:6" x14ac:dyDescent="0.25">
      <c r="A493" s="1" t="s">
        <v>929</v>
      </c>
      <c r="B493">
        <v>6</v>
      </c>
      <c r="C493">
        <v>24</v>
      </c>
      <c r="D493">
        <v>2002</v>
      </c>
      <c r="E493" t="s">
        <v>124</v>
      </c>
      <c r="F493" t="s">
        <v>2113</v>
      </c>
    </row>
    <row r="494" spans="1:6" x14ac:dyDescent="0.25">
      <c r="A494" s="1" t="s">
        <v>930</v>
      </c>
      <c r="B494">
        <v>7</v>
      </c>
      <c r="C494">
        <v>1</v>
      </c>
      <c r="D494">
        <v>2002</v>
      </c>
      <c r="E494" t="s">
        <v>123</v>
      </c>
      <c r="F494" t="s">
        <v>2114</v>
      </c>
    </row>
    <row r="495" spans="1:6" x14ac:dyDescent="0.25">
      <c r="A495" s="1" t="s">
        <v>931</v>
      </c>
      <c r="B495">
        <v>7</v>
      </c>
      <c r="C495">
        <v>8</v>
      </c>
      <c r="D495">
        <v>2002</v>
      </c>
      <c r="E495" t="s">
        <v>123</v>
      </c>
      <c r="F495" t="s">
        <v>2114</v>
      </c>
    </row>
    <row r="496" spans="1:6" x14ac:dyDescent="0.25">
      <c r="A496" s="1" t="s">
        <v>932</v>
      </c>
      <c r="B496">
        <v>7</v>
      </c>
      <c r="C496">
        <v>15</v>
      </c>
      <c r="D496">
        <v>2002</v>
      </c>
      <c r="E496" t="s">
        <v>123</v>
      </c>
      <c r="F496" t="s">
        <v>2114</v>
      </c>
    </row>
    <row r="497" spans="1:6" x14ac:dyDescent="0.25">
      <c r="A497" s="1" t="s">
        <v>933</v>
      </c>
      <c r="B497">
        <v>7</v>
      </c>
      <c r="C497">
        <v>22</v>
      </c>
      <c r="D497">
        <v>2002</v>
      </c>
      <c r="E497" t="s">
        <v>123</v>
      </c>
      <c r="F497" t="s">
        <v>2114</v>
      </c>
    </row>
    <row r="498" spans="1:6" x14ac:dyDescent="0.25">
      <c r="A498" s="1" t="s">
        <v>934</v>
      </c>
      <c r="B498">
        <v>7</v>
      </c>
      <c r="C498">
        <v>29</v>
      </c>
      <c r="D498">
        <v>2002</v>
      </c>
      <c r="E498" t="s">
        <v>123</v>
      </c>
      <c r="F498" t="s">
        <v>2114</v>
      </c>
    </row>
    <row r="499" spans="1:6" x14ac:dyDescent="0.25">
      <c r="A499" s="1" t="s">
        <v>935</v>
      </c>
      <c r="B499">
        <v>8</v>
      </c>
      <c r="C499">
        <v>5</v>
      </c>
      <c r="D499">
        <v>2002</v>
      </c>
      <c r="E499" t="s">
        <v>123</v>
      </c>
      <c r="F499" t="s">
        <v>2115</v>
      </c>
    </row>
    <row r="500" spans="1:6" x14ac:dyDescent="0.25">
      <c r="A500" s="1" t="s">
        <v>936</v>
      </c>
      <c r="B500">
        <v>8</v>
      </c>
      <c r="C500">
        <v>12</v>
      </c>
      <c r="D500">
        <v>2002</v>
      </c>
      <c r="E500" t="s">
        <v>123</v>
      </c>
      <c r="F500" t="s">
        <v>2115</v>
      </c>
    </row>
    <row r="501" spans="1:6" x14ac:dyDescent="0.25">
      <c r="A501" s="1" t="s">
        <v>937</v>
      </c>
      <c r="B501">
        <v>8</v>
      </c>
      <c r="C501">
        <v>19</v>
      </c>
      <c r="D501">
        <v>2002</v>
      </c>
      <c r="E501" t="s">
        <v>123</v>
      </c>
      <c r="F501" t="s">
        <v>2115</v>
      </c>
    </row>
    <row r="502" spans="1:6" x14ac:dyDescent="0.25">
      <c r="A502" s="1" t="s">
        <v>938</v>
      </c>
      <c r="B502">
        <v>8</v>
      </c>
      <c r="C502">
        <v>26</v>
      </c>
      <c r="D502">
        <v>2002</v>
      </c>
      <c r="E502" t="s">
        <v>123</v>
      </c>
      <c r="F502" t="s">
        <v>2115</v>
      </c>
    </row>
    <row r="503" spans="1:6" x14ac:dyDescent="0.25">
      <c r="A503" s="1" t="s">
        <v>939</v>
      </c>
      <c r="B503">
        <v>9</v>
      </c>
      <c r="C503">
        <v>2</v>
      </c>
      <c r="D503">
        <v>2002</v>
      </c>
      <c r="E503" t="s">
        <v>123</v>
      </c>
      <c r="F503" t="s">
        <v>2116</v>
      </c>
    </row>
    <row r="504" spans="1:6" x14ac:dyDescent="0.25">
      <c r="A504" s="1" t="s">
        <v>940</v>
      </c>
      <c r="B504">
        <v>9</v>
      </c>
      <c r="C504">
        <v>9</v>
      </c>
      <c r="D504">
        <v>2002</v>
      </c>
      <c r="E504" t="s">
        <v>123</v>
      </c>
      <c r="F504" t="s">
        <v>2116</v>
      </c>
    </row>
    <row r="505" spans="1:6" x14ac:dyDescent="0.25">
      <c r="A505" s="1" t="s">
        <v>941</v>
      </c>
      <c r="B505">
        <v>9</v>
      </c>
      <c r="C505">
        <v>16</v>
      </c>
      <c r="D505">
        <v>2002</v>
      </c>
      <c r="E505" t="s">
        <v>123</v>
      </c>
      <c r="F505" t="s">
        <v>2116</v>
      </c>
    </row>
    <row r="506" spans="1:6" x14ac:dyDescent="0.25">
      <c r="A506" s="1" t="s">
        <v>942</v>
      </c>
      <c r="B506">
        <v>9</v>
      </c>
      <c r="C506">
        <v>23</v>
      </c>
      <c r="D506">
        <v>2002</v>
      </c>
      <c r="E506" t="s">
        <v>123</v>
      </c>
      <c r="F506" t="s">
        <v>2116</v>
      </c>
    </row>
    <row r="507" spans="1:6" x14ac:dyDescent="0.25">
      <c r="A507" s="1" t="s">
        <v>943</v>
      </c>
      <c r="B507">
        <v>9</v>
      </c>
      <c r="C507">
        <v>30</v>
      </c>
      <c r="D507">
        <v>2002</v>
      </c>
      <c r="E507" t="s">
        <v>123</v>
      </c>
      <c r="F507" t="s">
        <v>2116</v>
      </c>
    </row>
    <row r="508" spans="1:6" x14ac:dyDescent="0.25">
      <c r="A508" s="1" t="s">
        <v>944</v>
      </c>
      <c r="B508">
        <v>10</v>
      </c>
      <c r="C508">
        <v>7</v>
      </c>
      <c r="D508">
        <v>2002</v>
      </c>
      <c r="E508" t="s">
        <v>122</v>
      </c>
      <c r="F508" t="s">
        <v>2117</v>
      </c>
    </row>
    <row r="509" spans="1:6" x14ac:dyDescent="0.25">
      <c r="A509" s="1" t="s">
        <v>945</v>
      </c>
      <c r="B509">
        <v>10</v>
      </c>
      <c r="C509">
        <v>14</v>
      </c>
      <c r="D509">
        <v>2002</v>
      </c>
      <c r="E509" t="s">
        <v>122</v>
      </c>
      <c r="F509" t="s">
        <v>2117</v>
      </c>
    </row>
    <row r="510" spans="1:6" x14ac:dyDescent="0.25">
      <c r="A510" s="1" t="s">
        <v>946</v>
      </c>
      <c r="B510">
        <v>10</v>
      </c>
      <c r="C510">
        <v>21</v>
      </c>
      <c r="D510">
        <v>2002</v>
      </c>
      <c r="E510" t="s">
        <v>122</v>
      </c>
      <c r="F510" t="s">
        <v>2117</v>
      </c>
    </row>
    <row r="511" spans="1:6" x14ac:dyDescent="0.25">
      <c r="A511" s="1" t="s">
        <v>947</v>
      </c>
      <c r="B511">
        <v>10</v>
      </c>
      <c r="C511">
        <v>28</v>
      </c>
      <c r="D511">
        <v>2002</v>
      </c>
      <c r="E511" t="s">
        <v>122</v>
      </c>
      <c r="F511" t="s">
        <v>2117</v>
      </c>
    </row>
    <row r="512" spans="1:6" x14ac:dyDescent="0.25">
      <c r="A512" s="1" t="s">
        <v>948</v>
      </c>
      <c r="B512">
        <v>11</v>
      </c>
      <c r="C512">
        <v>4</v>
      </c>
      <c r="D512">
        <v>2002</v>
      </c>
      <c r="E512" t="s">
        <v>122</v>
      </c>
      <c r="F512" t="s">
        <v>2118</v>
      </c>
    </row>
    <row r="513" spans="1:6" x14ac:dyDescent="0.25">
      <c r="A513" s="1" t="s">
        <v>949</v>
      </c>
      <c r="B513">
        <v>11</v>
      </c>
      <c r="C513">
        <v>11</v>
      </c>
      <c r="D513">
        <v>2002</v>
      </c>
      <c r="E513" t="s">
        <v>122</v>
      </c>
      <c r="F513" t="s">
        <v>2118</v>
      </c>
    </row>
    <row r="514" spans="1:6" x14ac:dyDescent="0.25">
      <c r="A514" s="1" t="s">
        <v>950</v>
      </c>
      <c r="B514">
        <v>11</v>
      </c>
      <c r="C514">
        <v>18</v>
      </c>
      <c r="D514">
        <v>2002</v>
      </c>
      <c r="E514" t="s">
        <v>122</v>
      </c>
      <c r="F514" t="s">
        <v>2118</v>
      </c>
    </row>
    <row r="515" spans="1:6" x14ac:dyDescent="0.25">
      <c r="A515" s="1" t="s">
        <v>951</v>
      </c>
      <c r="B515">
        <v>11</v>
      </c>
      <c r="C515">
        <v>25</v>
      </c>
      <c r="D515">
        <v>2002</v>
      </c>
      <c r="E515" t="s">
        <v>122</v>
      </c>
      <c r="F515" t="s">
        <v>2118</v>
      </c>
    </row>
    <row r="516" spans="1:6" x14ac:dyDescent="0.25">
      <c r="A516" s="1" t="s">
        <v>952</v>
      </c>
      <c r="B516">
        <v>12</v>
      </c>
      <c r="C516">
        <v>2</v>
      </c>
      <c r="D516">
        <v>2002</v>
      </c>
      <c r="E516" t="s">
        <v>122</v>
      </c>
      <c r="F516" t="s">
        <v>2119</v>
      </c>
    </row>
    <row r="517" spans="1:6" x14ac:dyDescent="0.25">
      <c r="A517" s="1" t="s">
        <v>953</v>
      </c>
      <c r="B517">
        <v>12</v>
      </c>
      <c r="C517">
        <v>9</v>
      </c>
      <c r="D517">
        <v>2002</v>
      </c>
      <c r="E517" t="s">
        <v>122</v>
      </c>
      <c r="F517" t="s">
        <v>2119</v>
      </c>
    </row>
    <row r="518" spans="1:6" x14ac:dyDescent="0.25">
      <c r="A518" s="1" t="s">
        <v>954</v>
      </c>
      <c r="B518">
        <v>12</v>
      </c>
      <c r="C518">
        <v>16</v>
      </c>
      <c r="D518">
        <v>2002</v>
      </c>
      <c r="E518" t="s">
        <v>122</v>
      </c>
      <c r="F518" t="s">
        <v>2119</v>
      </c>
    </row>
    <row r="519" spans="1:6" x14ac:dyDescent="0.25">
      <c r="A519" s="1" t="s">
        <v>955</v>
      </c>
      <c r="B519">
        <v>12</v>
      </c>
      <c r="C519">
        <v>23</v>
      </c>
      <c r="D519">
        <v>2002</v>
      </c>
      <c r="E519" t="s">
        <v>122</v>
      </c>
      <c r="F519" t="s">
        <v>2119</v>
      </c>
    </row>
    <row r="520" spans="1:6" x14ac:dyDescent="0.25">
      <c r="A520" s="1" t="s">
        <v>956</v>
      </c>
      <c r="B520">
        <v>12</v>
      </c>
      <c r="C520">
        <v>30</v>
      </c>
      <c r="D520">
        <v>2002</v>
      </c>
      <c r="E520" t="s">
        <v>122</v>
      </c>
      <c r="F520" t="s">
        <v>2119</v>
      </c>
    </row>
    <row r="521" spans="1:6" x14ac:dyDescent="0.25">
      <c r="A521" s="1" t="s">
        <v>957</v>
      </c>
      <c r="B521">
        <v>1</v>
      </c>
      <c r="C521">
        <v>6</v>
      </c>
      <c r="D521">
        <v>2003</v>
      </c>
      <c r="E521" t="s">
        <v>121</v>
      </c>
      <c r="F521" t="s">
        <v>2120</v>
      </c>
    </row>
    <row r="522" spans="1:6" x14ac:dyDescent="0.25">
      <c r="A522" s="1" t="s">
        <v>958</v>
      </c>
      <c r="B522">
        <v>1</v>
      </c>
      <c r="C522">
        <v>13</v>
      </c>
      <c r="D522">
        <v>2003</v>
      </c>
      <c r="E522" t="s">
        <v>121</v>
      </c>
      <c r="F522" t="s">
        <v>2120</v>
      </c>
    </row>
    <row r="523" spans="1:6" x14ac:dyDescent="0.25">
      <c r="A523" s="1" t="s">
        <v>959</v>
      </c>
      <c r="B523">
        <v>1</v>
      </c>
      <c r="C523">
        <v>20</v>
      </c>
      <c r="D523">
        <v>2003</v>
      </c>
      <c r="E523" t="s">
        <v>121</v>
      </c>
      <c r="F523" t="s">
        <v>2120</v>
      </c>
    </row>
    <row r="524" spans="1:6" x14ac:dyDescent="0.25">
      <c r="A524" s="1" t="s">
        <v>960</v>
      </c>
      <c r="B524">
        <v>1</v>
      </c>
      <c r="C524">
        <v>27</v>
      </c>
      <c r="D524">
        <v>2003</v>
      </c>
      <c r="E524" t="s">
        <v>121</v>
      </c>
      <c r="F524" t="s">
        <v>2120</v>
      </c>
    </row>
    <row r="525" spans="1:6" x14ac:dyDescent="0.25">
      <c r="A525" s="1" t="s">
        <v>961</v>
      </c>
      <c r="B525">
        <v>2</v>
      </c>
      <c r="C525">
        <v>3</v>
      </c>
      <c r="D525">
        <v>2003</v>
      </c>
      <c r="E525" t="s">
        <v>121</v>
      </c>
      <c r="F525" t="s">
        <v>2121</v>
      </c>
    </row>
    <row r="526" spans="1:6" x14ac:dyDescent="0.25">
      <c r="A526" s="1" t="s">
        <v>962</v>
      </c>
      <c r="B526">
        <v>2</v>
      </c>
      <c r="C526">
        <v>10</v>
      </c>
      <c r="D526">
        <v>2003</v>
      </c>
      <c r="E526" t="s">
        <v>121</v>
      </c>
      <c r="F526" t="s">
        <v>2121</v>
      </c>
    </row>
    <row r="527" spans="1:6" x14ac:dyDescent="0.25">
      <c r="A527" s="1" t="s">
        <v>963</v>
      </c>
      <c r="B527">
        <v>2</v>
      </c>
      <c r="C527">
        <v>17</v>
      </c>
      <c r="D527">
        <v>2003</v>
      </c>
      <c r="E527" t="s">
        <v>121</v>
      </c>
      <c r="F527" t="s">
        <v>2121</v>
      </c>
    </row>
    <row r="528" spans="1:6" x14ac:dyDescent="0.25">
      <c r="A528" s="1" t="s">
        <v>964</v>
      </c>
      <c r="B528">
        <v>2</v>
      </c>
      <c r="C528">
        <v>24</v>
      </c>
      <c r="D528">
        <v>2003</v>
      </c>
      <c r="E528" t="s">
        <v>121</v>
      </c>
      <c r="F528" t="s">
        <v>2121</v>
      </c>
    </row>
    <row r="529" spans="1:6" x14ac:dyDescent="0.25">
      <c r="A529" s="1" t="s">
        <v>965</v>
      </c>
      <c r="B529">
        <v>3</v>
      </c>
      <c r="C529">
        <v>3</v>
      </c>
      <c r="D529">
        <v>2003</v>
      </c>
      <c r="E529" t="s">
        <v>121</v>
      </c>
      <c r="F529" t="s">
        <v>2122</v>
      </c>
    </row>
    <row r="530" spans="1:6" x14ac:dyDescent="0.25">
      <c r="A530" s="1" t="s">
        <v>966</v>
      </c>
      <c r="B530">
        <v>3</v>
      </c>
      <c r="C530">
        <v>10</v>
      </c>
      <c r="D530">
        <v>2003</v>
      </c>
      <c r="E530" t="s">
        <v>121</v>
      </c>
      <c r="F530" t="s">
        <v>2122</v>
      </c>
    </row>
    <row r="531" spans="1:6" x14ac:dyDescent="0.25">
      <c r="A531" s="1" t="s">
        <v>967</v>
      </c>
      <c r="B531">
        <v>3</v>
      </c>
      <c r="C531">
        <v>17</v>
      </c>
      <c r="D531">
        <v>2003</v>
      </c>
      <c r="E531" t="s">
        <v>121</v>
      </c>
      <c r="F531" t="s">
        <v>2122</v>
      </c>
    </row>
    <row r="532" spans="1:6" x14ac:dyDescent="0.25">
      <c r="A532" s="1" t="s">
        <v>968</v>
      </c>
      <c r="B532">
        <v>3</v>
      </c>
      <c r="C532">
        <v>24</v>
      </c>
      <c r="D532">
        <v>2003</v>
      </c>
      <c r="E532" t="s">
        <v>121</v>
      </c>
      <c r="F532" t="s">
        <v>2122</v>
      </c>
    </row>
    <row r="533" spans="1:6" x14ac:dyDescent="0.25">
      <c r="A533" s="1" t="s">
        <v>969</v>
      </c>
      <c r="B533">
        <v>3</v>
      </c>
      <c r="C533">
        <v>31</v>
      </c>
      <c r="D533">
        <v>2003</v>
      </c>
      <c r="E533" t="s">
        <v>121</v>
      </c>
      <c r="F533" t="s">
        <v>2122</v>
      </c>
    </row>
    <row r="534" spans="1:6" x14ac:dyDescent="0.25">
      <c r="A534" s="1" t="s">
        <v>970</v>
      </c>
      <c r="B534">
        <v>4</v>
      </c>
      <c r="C534">
        <v>7</v>
      </c>
      <c r="D534">
        <v>2003</v>
      </c>
      <c r="E534" t="s">
        <v>120</v>
      </c>
      <c r="F534" t="s">
        <v>2123</v>
      </c>
    </row>
    <row r="535" spans="1:6" x14ac:dyDescent="0.25">
      <c r="A535" s="1" t="s">
        <v>971</v>
      </c>
      <c r="B535">
        <v>4</v>
      </c>
      <c r="C535">
        <v>14</v>
      </c>
      <c r="D535">
        <v>2003</v>
      </c>
      <c r="E535" t="s">
        <v>120</v>
      </c>
      <c r="F535" t="s">
        <v>2123</v>
      </c>
    </row>
    <row r="536" spans="1:6" x14ac:dyDescent="0.25">
      <c r="A536" s="1" t="s">
        <v>972</v>
      </c>
      <c r="B536">
        <v>4</v>
      </c>
      <c r="C536">
        <v>21</v>
      </c>
      <c r="D536">
        <v>2003</v>
      </c>
      <c r="E536" t="s">
        <v>120</v>
      </c>
      <c r="F536" t="s">
        <v>2123</v>
      </c>
    </row>
    <row r="537" spans="1:6" x14ac:dyDescent="0.25">
      <c r="A537" s="1" t="s">
        <v>973</v>
      </c>
      <c r="B537">
        <v>4</v>
      </c>
      <c r="C537">
        <v>28</v>
      </c>
      <c r="D537">
        <v>2003</v>
      </c>
      <c r="E537" t="s">
        <v>120</v>
      </c>
      <c r="F537" t="s">
        <v>2123</v>
      </c>
    </row>
    <row r="538" spans="1:6" x14ac:dyDescent="0.25">
      <c r="A538" s="1" t="s">
        <v>974</v>
      </c>
      <c r="B538">
        <v>5</v>
      </c>
      <c r="C538">
        <v>5</v>
      </c>
      <c r="D538">
        <v>2003</v>
      </c>
      <c r="E538" t="s">
        <v>120</v>
      </c>
      <c r="F538" t="s">
        <v>2124</v>
      </c>
    </row>
    <row r="539" spans="1:6" x14ac:dyDescent="0.25">
      <c r="A539" s="1" t="s">
        <v>975</v>
      </c>
      <c r="B539">
        <v>5</v>
      </c>
      <c r="C539">
        <v>12</v>
      </c>
      <c r="D539">
        <v>2003</v>
      </c>
      <c r="E539" t="s">
        <v>120</v>
      </c>
      <c r="F539" t="s">
        <v>2124</v>
      </c>
    </row>
    <row r="540" spans="1:6" x14ac:dyDescent="0.25">
      <c r="A540" s="1" t="s">
        <v>976</v>
      </c>
      <c r="B540">
        <v>5</v>
      </c>
      <c r="C540">
        <v>19</v>
      </c>
      <c r="D540">
        <v>2003</v>
      </c>
      <c r="E540" t="s">
        <v>120</v>
      </c>
      <c r="F540" t="s">
        <v>2124</v>
      </c>
    </row>
    <row r="541" spans="1:6" x14ac:dyDescent="0.25">
      <c r="A541" s="1" t="s">
        <v>977</v>
      </c>
      <c r="B541">
        <v>5</v>
      </c>
      <c r="C541">
        <v>26</v>
      </c>
      <c r="D541">
        <v>2003</v>
      </c>
      <c r="E541" t="s">
        <v>120</v>
      </c>
      <c r="F541" t="s">
        <v>2124</v>
      </c>
    </row>
    <row r="542" spans="1:6" x14ac:dyDescent="0.25">
      <c r="A542" s="1" t="s">
        <v>978</v>
      </c>
      <c r="B542">
        <v>6</v>
      </c>
      <c r="C542">
        <v>2</v>
      </c>
      <c r="D542">
        <v>2003</v>
      </c>
      <c r="E542" t="s">
        <v>120</v>
      </c>
      <c r="F542" t="s">
        <v>2125</v>
      </c>
    </row>
    <row r="543" spans="1:6" x14ac:dyDescent="0.25">
      <c r="A543" s="1" t="s">
        <v>979</v>
      </c>
      <c r="B543">
        <v>6</v>
      </c>
      <c r="C543">
        <v>9</v>
      </c>
      <c r="D543">
        <v>2003</v>
      </c>
      <c r="E543" t="s">
        <v>120</v>
      </c>
      <c r="F543" t="s">
        <v>2125</v>
      </c>
    </row>
    <row r="544" spans="1:6" x14ac:dyDescent="0.25">
      <c r="A544" s="1" t="s">
        <v>980</v>
      </c>
      <c r="B544">
        <v>6</v>
      </c>
      <c r="C544">
        <v>16</v>
      </c>
      <c r="D544">
        <v>2003</v>
      </c>
      <c r="E544" t="s">
        <v>120</v>
      </c>
      <c r="F544" t="s">
        <v>2125</v>
      </c>
    </row>
    <row r="545" spans="1:6" x14ac:dyDescent="0.25">
      <c r="A545" s="1" t="s">
        <v>981</v>
      </c>
      <c r="B545">
        <v>6</v>
      </c>
      <c r="C545">
        <v>23</v>
      </c>
      <c r="D545">
        <v>2003</v>
      </c>
      <c r="E545" t="s">
        <v>120</v>
      </c>
      <c r="F545" t="s">
        <v>2125</v>
      </c>
    </row>
    <row r="546" spans="1:6" x14ac:dyDescent="0.25">
      <c r="A546" s="1" t="s">
        <v>982</v>
      </c>
      <c r="B546">
        <v>6</v>
      </c>
      <c r="C546">
        <v>30</v>
      </c>
      <c r="D546">
        <v>2003</v>
      </c>
      <c r="E546" t="s">
        <v>120</v>
      </c>
      <c r="F546" t="s">
        <v>2125</v>
      </c>
    </row>
    <row r="547" spans="1:6" x14ac:dyDescent="0.25">
      <c r="A547" s="1" t="s">
        <v>983</v>
      </c>
      <c r="B547">
        <v>7</v>
      </c>
      <c r="C547">
        <v>7</v>
      </c>
      <c r="D547">
        <v>2003</v>
      </c>
      <c r="E547" t="s">
        <v>119</v>
      </c>
      <c r="F547" t="s">
        <v>2126</v>
      </c>
    </row>
    <row r="548" spans="1:6" x14ac:dyDescent="0.25">
      <c r="A548" s="1" t="s">
        <v>984</v>
      </c>
      <c r="B548">
        <v>7</v>
      </c>
      <c r="C548">
        <v>14</v>
      </c>
      <c r="D548">
        <v>2003</v>
      </c>
      <c r="E548" t="s">
        <v>119</v>
      </c>
      <c r="F548" t="s">
        <v>2126</v>
      </c>
    </row>
    <row r="549" spans="1:6" x14ac:dyDescent="0.25">
      <c r="A549" s="1" t="s">
        <v>985</v>
      </c>
      <c r="B549">
        <v>7</v>
      </c>
      <c r="C549">
        <v>21</v>
      </c>
      <c r="D549">
        <v>2003</v>
      </c>
      <c r="E549" t="s">
        <v>119</v>
      </c>
      <c r="F549" t="s">
        <v>2126</v>
      </c>
    </row>
    <row r="550" spans="1:6" x14ac:dyDescent="0.25">
      <c r="A550" s="1" t="s">
        <v>986</v>
      </c>
      <c r="B550">
        <v>7</v>
      </c>
      <c r="C550">
        <v>28</v>
      </c>
      <c r="D550">
        <v>2003</v>
      </c>
      <c r="E550" t="s">
        <v>119</v>
      </c>
      <c r="F550" t="s">
        <v>2126</v>
      </c>
    </row>
    <row r="551" spans="1:6" x14ac:dyDescent="0.25">
      <c r="A551" s="1" t="s">
        <v>987</v>
      </c>
      <c r="B551">
        <v>8</v>
      </c>
      <c r="C551">
        <v>4</v>
      </c>
      <c r="D551">
        <v>2003</v>
      </c>
      <c r="E551" t="s">
        <v>119</v>
      </c>
      <c r="F551" t="s">
        <v>2127</v>
      </c>
    </row>
    <row r="552" spans="1:6" x14ac:dyDescent="0.25">
      <c r="A552" s="1" t="s">
        <v>988</v>
      </c>
      <c r="B552">
        <v>8</v>
      </c>
      <c r="C552">
        <v>11</v>
      </c>
      <c r="D552">
        <v>2003</v>
      </c>
      <c r="E552" t="s">
        <v>119</v>
      </c>
      <c r="F552" t="s">
        <v>2127</v>
      </c>
    </row>
    <row r="553" spans="1:6" x14ac:dyDescent="0.25">
      <c r="A553" s="1" t="s">
        <v>989</v>
      </c>
      <c r="B553">
        <v>8</v>
      </c>
      <c r="C553">
        <v>18</v>
      </c>
      <c r="D553">
        <v>2003</v>
      </c>
      <c r="E553" t="s">
        <v>119</v>
      </c>
      <c r="F553" t="s">
        <v>2127</v>
      </c>
    </row>
    <row r="554" spans="1:6" x14ac:dyDescent="0.25">
      <c r="A554" s="1" t="s">
        <v>990</v>
      </c>
      <c r="B554">
        <v>8</v>
      </c>
      <c r="C554">
        <v>25</v>
      </c>
      <c r="D554">
        <v>2003</v>
      </c>
      <c r="E554" t="s">
        <v>119</v>
      </c>
      <c r="F554" t="s">
        <v>2127</v>
      </c>
    </row>
    <row r="555" spans="1:6" x14ac:dyDescent="0.25">
      <c r="A555" s="1" t="s">
        <v>991</v>
      </c>
      <c r="B555">
        <v>9</v>
      </c>
      <c r="C555">
        <v>1</v>
      </c>
      <c r="D555">
        <v>2003</v>
      </c>
      <c r="E555" t="s">
        <v>119</v>
      </c>
      <c r="F555" t="s">
        <v>2128</v>
      </c>
    </row>
    <row r="556" spans="1:6" x14ac:dyDescent="0.25">
      <c r="A556" s="1" t="s">
        <v>992</v>
      </c>
      <c r="B556">
        <v>9</v>
      </c>
      <c r="C556">
        <v>8</v>
      </c>
      <c r="D556">
        <v>2003</v>
      </c>
      <c r="E556" t="s">
        <v>119</v>
      </c>
      <c r="F556" t="s">
        <v>2128</v>
      </c>
    </row>
    <row r="557" spans="1:6" x14ac:dyDescent="0.25">
      <c r="A557" s="1" t="s">
        <v>993</v>
      </c>
      <c r="B557">
        <v>9</v>
      </c>
      <c r="C557">
        <v>15</v>
      </c>
      <c r="D557">
        <v>2003</v>
      </c>
      <c r="E557" t="s">
        <v>119</v>
      </c>
      <c r="F557" t="s">
        <v>2128</v>
      </c>
    </row>
    <row r="558" spans="1:6" x14ac:dyDescent="0.25">
      <c r="A558" s="1" t="s">
        <v>994</v>
      </c>
      <c r="B558">
        <v>9</v>
      </c>
      <c r="C558">
        <v>22</v>
      </c>
      <c r="D558">
        <v>2003</v>
      </c>
      <c r="E558" t="s">
        <v>119</v>
      </c>
      <c r="F558" t="s">
        <v>2128</v>
      </c>
    </row>
    <row r="559" spans="1:6" x14ac:dyDescent="0.25">
      <c r="A559" s="1" t="s">
        <v>995</v>
      </c>
      <c r="B559">
        <v>9</v>
      </c>
      <c r="C559">
        <v>29</v>
      </c>
      <c r="D559">
        <v>2003</v>
      </c>
      <c r="E559" t="s">
        <v>119</v>
      </c>
      <c r="F559" t="s">
        <v>2128</v>
      </c>
    </row>
    <row r="560" spans="1:6" x14ac:dyDescent="0.25">
      <c r="A560" s="1" t="s">
        <v>996</v>
      </c>
      <c r="B560">
        <v>10</v>
      </c>
      <c r="C560">
        <v>6</v>
      </c>
      <c r="D560">
        <v>2003</v>
      </c>
      <c r="E560" t="s">
        <v>118</v>
      </c>
      <c r="F560" t="s">
        <v>2129</v>
      </c>
    </row>
    <row r="561" spans="1:6" x14ac:dyDescent="0.25">
      <c r="A561" s="1" t="s">
        <v>997</v>
      </c>
      <c r="B561">
        <v>10</v>
      </c>
      <c r="C561">
        <v>13</v>
      </c>
      <c r="D561">
        <v>2003</v>
      </c>
      <c r="E561" t="s">
        <v>118</v>
      </c>
      <c r="F561" t="s">
        <v>2129</v>
      </c>
    </row>
    <row r="562" spans="1:6" x14ac:dyDescent="0.25">
      <c r="A562" s="1" t="s">
        <v>998</v>
      </c>
      <c r="B562">
        <v>10</v>
      </c>
      <c r="C562">
        <v>20</v>
      </c>
      <c r="D562">
        <v>2003</v>
      </c>
      <c r="E562" t="s">
        <v>118</v>
      </c>
      <c r="F562" t="s">
        <v>2129</v>
      </c>
    </row>
    <row r="563" spans="1:6" x14ac:dyDescent="0.25">
      <c r="A563" s="1" t="s">
        <v>999</v>
      </c>
      <c r="B563">
        <v>10</v>
      </c>
      <c r="C563">
        <v>27</v>
      </c>
      <c r="D563">
        <v>2003</v>
      </c>
      <c r="E563" t="s">
        <v>118</v>
      </c>
      <c r="F563" t="s">
        <v>2129</v>
      </c>
    </row>
    <row r="564" spans="1:6" x14ac:dyDescent="0.25">
      <c r="A564" s="1" t="s">
        <v>1000</v>
      </c>
      <c r="B564">
        <v>11</v>
      </c>
      <c r="C564">
        <v>3</v>
      </c>
      <c r="D564">
        <v>2003</v>
      </c>
      <c r="E564" t="s">
        <v>118</v>
      </c>
      <c r="F564" t="s">
        <v>2130</v>
      </c>
    </row>
    <row r="565" spans="1:6" x14ac:dyDescent="0.25">
      <c r="A565" s="1" t="s">
        <v>1001</v>
      </c>
      <c r="B565">
        <v>11</v>
      </c>
      <c r="C565">
        <v>10</v>
      </c>
      <c r="D565">
        <v>2003</v>
      </c>
      <c r="E565" t="s">
        <v>118</v>
      </c>
      <c r="F565" t="s">
        <v>2130</v>
      </c>
    </row>
    <row r="566" spans="1:6" x14ac:dyDescent="0.25">
      <c r="A566" s="1" t="s">
        <v>1002</v>
      </c>
      <c r="B566">
        <v>11</v>
      </c>
      <c r="C566">
        <v>17</v>
      </c>
      <c r="D566">
        <v>2003</v>
      </c>
      <c r="E566" t="s">
        <v>118</v>
      </c>
      <c r="F566" t="s">
        <v>2130</v>
      </c>
    </row>
    <row r="567" spans="1:6" x14ac:dyDescent="0.25">
      <c r="A567" s="1" t="s">
        <v>1003</v>
      </c>
      <c r="B567">
        <v>11</v>
      </c>
      <c r="C567">
        <v>24</v>
      </c>
      <c r="D567">
        <v>2003</v>
      </c>
      <c r="E567" t="s">
        <v>118</v>
      </c>
      <c r="F567" t="s">
        <v>2130</v>
      </c>
    </row>
    <row r="568" spans="1:6" x14ac:dyDescent="0.25">
      <c r="A568" s="1" t="s">
        <v>1004</v>
      </c>
      <c r="B568">
        <v>12</v>
      </c>
      <c r="C568">
        <v>1</v>
      </c>
      <c r="D568">
        <v>2003</v>
      </c>
      <c r="E568" t="s">
        <v>118</v>
      </c>
      <c r="F568" t="s">
        <v>2131</v>
      </c>
    </row>
    <row r="569" spans="1:6" x14ac:dyDescent="0.25">
      <c r="A569" s="1" t="s">
        <v>1005</v>
      </c>
      <c r="B569">
        <v>12</v>
      </c>
      <c r="C569">
        <v>8</v>
      </c>
      <c r="D569">
        <v>2003</v>
      </c>
      <c r="E569" t="s">
        <v>118</v>
      </c>
      <c r="F569" t="s">
        <v>2131</v>
      </c>
    </row>
    <row r="570" spans="1:6" x14ac:dyDescent="0.25">
      <c r="A570" s="1" t="s">
        <v>1006</v>
      </c>
      <c r="B570">
        <v>12</v>
      </c>
      <c r="C570">
        <v>15</v>
      </c>
      <c r="D570">
        <v>2003</v>
      </c>
      <c r="E570" t="s">
        <v>118</v>
      </c>
      <c r="F570" t="s">
        <v>2131</v>
      </c>
    </row>
    <row r="571" spans="1:6" x14ac:dyDescent="0.25">
      <c r="A571" s="1" t="s">
        <v>1007</v>
      </c>
      <c r="B571">
        <v>12</v>
      </c>
      <c r="C571">
        <v>22</v>
      </c>
      <c r="D571">
        <v>2003</v>
      </c>
      <c r="E571" t="s">
        <v>118</v>
      </c>
      <c r="F571" t="s">
        <v>2131</v>
      </c>
    </row>
    <row r="572" spans="1:6" x14ac:dyDescent="0.25">
      <c r="A572" s="1" t="s">
        <v>1008</v>
      </c>
      <c r="B572">
        <v>12</v>
      </c>
      <c r="C572">
        <v>29</v>
      </c>
      <c r="D572">
        <v>2003</v>
      </c>
      <c r="E572" t="s">
        <v>118</v>
      </c>
      <c r="F572" t="s">
        <v>2131</v>
      </c>
    </row>
    <row r="573" spans="1:6" x14ac:dyDescent="0.25">
      <c r="A573" s="1" t="s">
        <v>1009</v>
      </c>
      <c r="B573">
        <v>1</v>
      </c>
      <c r="C573">
        <v>5</v>
      </c>
      <c r="D573">
        <v>2004</v>
      </c>
      <c r="E573" t="s">
        <v>117</v>
      </c>
      <c r="F573" t="s">
        <v>2132</v>
      </c>
    </row>
    <row r="574" spans="1:6" x14ac:dyDescent="0.25">
      <c r="A574" s="1" t="s">
        <v>1010</v>
      </c>
      <c r="B574">
        <v>1</v>
      </c>
      <c r="C574">
        <v>12</v>
      </c>
      <c r="D574">
        <v>2004</v>
      </c>
      <c r="E574" t="s">
        <v>117</v>
      </c>
      <c r="F574" t="s">
        <v>2132</v>
      </c>
    </row>
    <row r="575" spans="1:6" x14ac:dyDescent="0.25">
      <c r="A575" s="1" t="s">
        <v>1011</v>
      </c>
      <c r="B575">
        <v>1</v>
      </c>
      <c r="C575">
        <v>19</v>
      </c>
      <c r="D575">
        <v>2004</v>
      </c>
      <c r="E575" t="s">
        <v>117</v>
      </c>
      <c r="F575" t="s">
        <v>2132</v>
      </c>
    </row>
    <row r="576" spans="1:6" x14ac:dyDescent="0.25">
      <c r="A576" s="1" t="s">
        <v>1012</v>
      </c>
      <c r="B576">
        <v>1</v>
      </c>
      <c r="C576">
        <v>26</v>
      </c>
      <c r="D576">
        <v>2004</v>
      </c>
      <c r="E576" t="s">
        <v>117</v>
      </c>
      <c r="F576" t="s">
        <v>2132</v>
      </c>
    </row>
    <row r="577" spans="1:6" x14ac:dyDescent="0.25">
      <c r="A577" s="1" t="s">
        <v>1013</v>
      </c>
      <c r="B577">
        <v>2</v>
      </c>
      <c r="C577">
        <v>2</v>
      </c>
      <c r="D577">
        <v>2004</v>
      </c>
      <c r="E577" t="s">
        <v>117</v>
      </c>
      <c r="F577" t="s">
        <v>2133</v>
      </c>
    </row>
    <row r="578" spans="1:6" x14ac:dyDescent="0.25">
      <c r="A578" s="1" t="s">
        <v>1014</v>
      </c>
      <c r="B578">
        <v>2</v>
      </c>
      <c r="C578">
        <v>9</v>
      </c>
      <c r="D578">
        <v>2004</v>
      </c>
      <c r="E578" t="s">
        <v>117</v>
      </c>
      <c r="F578" t="s">
        <v>2133</v>
      </c>
    </row>
    <row r="579" spans="1:6" x14ac:dyDescent="0.25">
      <c r="A579" s="1" t="s">
        <v>1015</v>
      </c>
      <c r="B579">
        <v>2</v>
      </c>
      <c r="C579">
        <v>16</v>
      </c>
      <c r="D579">
        <v>2004</v>
      </c>
      <c r="E579" t="s">
        <v>117</v>
      </c>
      <c r="F579" t="s">
        <v>2133</v>
      </c>
    </row>
    <row r="580" spans="1:6" x14ac:dyDescent="0.25">
      <c r="A580" s="1" t="s">
        <v>1016</v>
      </c>
      <c r="B580">
        <v>2</v>
      </c>
      <c r="C580">
        <v>23</v>
      </c>
      <c r="D580">
        <v>2004</v>
      </c>
      <c r="E580" t="s">
        <v>117</v>
      </c>
      <c r="F580" t="s">
        <v>2133</v>
      </c>
    </row>
    <row r="581" spans="1:6" x14ac:dyDescent="0.25">
      <c r="A581" s="1" t="s">
        <v>1017</v>
      </c>
      <c r="B581">
        <v>3</v>
      </c>
      <c r="C581">
        <v>1</v>
      </c>
      <c r="D581">
        <v>2004</v>
      </c>
      <c r="E581" t="s">
        <v>117</v>
      </c>
      <c r="F581" t="s">
        <v>2134</v>
      </c>
    </row>
    <row r="582" spans="1:6" x14ac:dyDescent="0.25">
      <c r="A582" s="1" t="s">
        <v>1018</v>
      </c>
      <c r="B582">
        <v>3</v>
      </c>
      <c r="C582">
        <v>8</v>
      </c>
      <c r="D582">
        <v>2004</v>
      </c>
      <c r="E582" t="s">
        <v>117</v>
      </c>
      <c r="F582" t="s">
        <v>2134</v>
      </c>
    </row>
    <row r="583" spans="1:6" x14ac:dyDescent="0.25">
      <c r="A583" s="1" t="s">
        <v>1019</v>
      </c>
      <c r="B583">
        <v>3</v>
      </c>
      <c r="C583">
        <v>15</v>
      </c>
      <c r="D583">
        <v>2004</v>
      </c>
      <c r="E583" t="s">
        <v>117</v>
      </c>
      <c r="F583" t="s">
        <v>2134</v>
      </c>
    </row>
    <row r="584" spans="1:6" x14ac:dyDescent="0.25">
      <c r="A584" s="1" t="s">
        <v>1020</v>
      </c>
      <c r="B584">
        <v>3</v>
      </c>
      <c r="C584">
        <v>22</v>
      </c>
      <c r="D584">
        <v>2004</v>
      </c>
      <c r="E584" t="s">
        <v>117</v>
      </c>
      <c r="F584" t="s">
        <v>2134</v>
      </c>
    </row>
    <row r="585" spans="1:6" x14ac:dyDescent="0.25">
      <c r="A585" s="1" t="s">
        <v>1021</v>
      </c>
      <c r="B585">
        <v>3</v>
      </c>
      <c r="C585">
        <v>29</v>
      </c>
      <c r="D585">
        <v>2004</v>
      </c>
      <c r="E585" t="s">
        <v>117</v>
      </c>
      <c r="F585" t="s">
        <v>2134</v>
      </c>
    </row>
    <row r="586" spans="1:6" x14ac:dyDescent="0.25">
      <c r="A586" s="1" t="s">
        <v>1022</v>
      </c>
      <c r="B586">
        <v>4</v>
      </c>
      <c r="C586">
        <v>5</v>
      </c>
      <c r="D586">
        <v>2004</v>
      </c>
      <c r="E586" t="s">
        <v>116</v>
      </c>
      <c r="F586" t="s">
        <v>2135</v>
      </c>
    </row>
    <row r="587" spans="1:6" x14ac:dyDescent="0.25">
      <c r="A587" s="1" t="s">
        <v>1023</v>
      </c>
      <c r="B587">
        <v>4</v>
      </c>
      <c r="C587">
        <v>12</v>
      </c>
      <c r="D587">
        <v>2004</v>
      </c>
      <c r="E587" t="s">
        <v>116</v>
      </c>
      <c r="F587" t="s">
        <v>2135</v>
      </c>
    </row>
    <row r="588" spans="1:6" x14ac:dyDescent="0.25">
      <c r="A588" s="1" t="s">
        <v>1024</v>
      </c>
      <c r="B588">
        <v>4</v>
      </c>
      <c r="C588">
        <v>19</v>
      </c>
      <c r="D588">
        <v>2004</v>
      </c>
      <c r="E588" t="s">
        <v>116</v>
      </c>
      <c r="F588" t="s">
        <v>2135</v>
      </c>
    </row>
    <row r="589" spans="1:6" x14ac:dyDescent="0.25">
      <c r="A589" s="1" t="s">
        <v>1025</v>
      </c>
      <c r="B589">
        <v>4</v>
      </c>
      <c r="C589">
        <v>26</v>
      </c>
      <c r="D589">
        <v>2004</v>
      </c>
      <c r="E589" t="s">
        <v>116</v>
      </c>
      <c r="F589" t="s">
        <v>2135</v>
      </c>
    </row>
    <row r="590" spans="1:6" x14ac:dyDescent="0.25">
      <c r="A590" s="1" t="s">
        <v>1026</v>
      </c>
      <c r="B590">
        <v>5</v>
      </c>
      <c r="C590">
        <v>3</v>
      </c>
      <c r="D590">
        <v>2004</v>
      </c>
      <c r="E590" t="s">
        <v>116</v>
      </c>
      <c r="F590" t="s">
        <v>2136</v>
      </c>
    </row>
    <row r="591" spans="1:6" x14ac:dyDescent="0.25">
      <c r="A591" s="1" t="s">
        <v>1027</v>
      </c>
      <c r="B591">
        <v>5</v>
      </c>
      <c r="C591">
        <v>10</v>
      </c>
      <c r="D591">
        <v>2004</v>
      </c>
      <c r="E591" t="s">
        <v>116</v>
      </c>
      <c r="F591" t="s">
        <v>2136</v>
      </c>
    </row>
    <row r="592" spans="1:6" x14ac:dyDescent="0.25">
      <c r="A592" s="1" t="s">
        <v>1028</v>
      </c>
      <c r="B592">
        <v>5</v>
      </c>
      <c r="C592">
        <v>17</v>
      </c>
      <c r="D592">
        <v>2004</v>
      </c>
      <c r="E592" t="s">
        <v>116</v>
      </c>
      <c r="F592" t="s">
        <v>2136</v>
      </c>
    </row>
    <row r="593" spans="1:6" x14ac:dyDescent="0.25">
      <c r="A593" s="1" t="s">
        <v>1029</v>
      </c>
      <c r="B593">
        <v>5</v>
      </c>
      <c r="C593">
        <v>24</v>
      </c>
      <c r="D593">
        <v>2004</v>
      </c>
      <c r="E593" t="s">
        <v>116</v>
      </c>
      <c r="F593" t="s">
        <v>2136</v>
      </c>
    </row>
    <row r="594" spans="1:6" x14ac:dyDescent="0.25">
      <c r="A594" s="1" t="s">
        <v>1030</v>
      </c>
      <c r="B594">
        <v>5</v>
      </c>
      <c r="C594">
        <v>31</v>
      </c>
      <c r="D594">
        <v>2004</v>
      </c>
      <c r="E594" t="s">
        <v>116</v>
      </c>
      <c r="F594" t="s">
        <v>2136</v>
      </c>
    </row>
    <row r="595" spans="1:6" x14ac:dyDescent="0.25">
      <c r="A595" s="1" t="s">
        <v>1031</v>
      </c>
      <c r="B595">
        <v>6</v>
      </c>
      <c r="C595">
        <v>7</v>
      </c>
      <c r="D595">
        <v>2004</v>
      </c>
      <c r="E595" t="s">
        <v>116</v>
      </c>
      <c r="F595" t="s">
        <v>2137</v>
      </c>
    </row>
    <row r="596" spans="1:6" x14ac:dyDescent="0.25">
      <c r="A596" s="1" t="s">
        <v>1032</v>
      </c>
      <c r="B596">
        <v>6</v>
      </c>
      <c r="C596">
        <v>14</v>
      </c>
      <c r="D596">
        <v>2004</v>
      </c>
      <c r="E596" t="s">
        <v>116</v>
      </c>
      <c r="F596" t="s">
        <v>2137</v>
      </c>
    </row>
    <row r="597" spans="1:6" x14ac:dyDescent="0.25">
      <c r="A597" s="1" t="s">
        <v>1033</v>
      </c>
      <c r="B597">
        <v>6</v>
      </c>
      <c r="C597">
        <v>21</v>
      </c>
      <c r="D597">
        <v>2004</v>
      </c>
      <c r="E597" t="s">
        <v>116</v>
      </c>
      <c r="F597" t="s">
        <v>2137</v>
      </c>
    </row>
    <row r="598" spans="1:6" x14ac:dyDescent="0.25">
      <c r="A598" s="1" t="s">
        <v>1034</v>
      </c>
      <c r="B598">
        <v>6</v>
      </c>
      <c r="C598">
        <v>28</v>
      </c>
      <c r="D598">
        <v>2004</v>
      </c>
      <c r="E598" t="s">
        <v>116</v>
      </c>
      <c r="F598" t="s">
        <v>2137</v>
      </c>
    </row>
    <row r="599" spans="1:6" x14ac:dyDescent="0.25">
      <c r="A599" s="1" t="s">
        <v>1035</v>
      </c>
      <c r="B599">
        <v>7</v>
      </c>
      <c r="C599">
        <v>5</v>
      </c>
      <c r="D599">
        <v>2004</v>
      </c>
      <c r="E599" t="s">
        <v>115</v>
      </c>
      <c r="F599" t="s">
        <v>2138</v>
      </c>
    </row>
    <row r="600" spans="1:6" x14ac:dyDescent="0.25">
      <c r="A600" s="1" t="s">
        <v>1036</v>
      </c>
      <c r="B600">
        <v>7</v>
      </c>
      <c r="C600">
        <v>12</v>
      </c>
      <c r="D600">
        <v>2004</v>
      </c>
      <c r="E600" t="s">
        <v>115</v>
      </c>
      <c r="F600" t="s">
        <v>2138</v>
      </c>
    </row>
    <row r="601" spans="1:6" x14ac:dyDescent="0.25">
      <c r="A601" s="1" t="s">
        <v>1037</v>
      </c>
      <c r="B601">
        <v>7</v>
      </c>
      <c r="C601">
        <v>19</v>
      </c>
      <c r="D601">
        <v>2004</v>
      </c>
      <c r="E601" t="s">
        <v>115</v>
      </c>
      <c r="F601" t="s">
        <v>2138</v>
      </c>
    </row>
    <row r="602" spans="1:6" x14ac:dyDescent="0.25">
      <c r="A602" s="1" t="s">
        <v>1038</v>
      </c>
      <c r="B602">
        <v>7</v>
      </c>
      <c r="C602">
        <v>26</v>
      </c>
      <c r="D602">
        <v>2004</v>
      </c>
      <c r="E602" t="s">
        <v>115</v>
      </c>
      <c r="F602" t="s">
        <v>2138</v>
      </c>
    </row>
    <row r="603" spans="1:6" x14ac:dyDescent="0.25">
      <c r="A603" s="1" t="s">
        <v>1039</v>
      </c>
      <c r="B603">
        <v>8</v>
      </c>
      <c r="C603">
        <v>2</v>
      </c>
      <c r="D603">
        <v>2004</v>
      </c>
      <c r="E603" t="s">
        <v>115</v>
      </c>
      <c r="F603" t="s">
        <v>2139</v>
      </c>
    </row>
    <row r="604" spans="1:6" x14ac:dyDescent="0.25">
      <c r="A604" s="1" t="s">
        <v>1040</v>
      </c>
      <c r="B604">
        <v>8</v>
      </c>
      <c r="C604">
        <v>9</v>
      </c>
      <c r="D604">
        <v>2004</v>
      </c>
      <c r="E604" t="s">
        <v>115</v>
      </c>
      <c r="F604" t="s">
        <v>2139</v>
      </c>
    </row>
    <row r="605" spans="1:6" x14ac:dyDescent="0.25">
      <c r="A605" s="1" t="s">
        <v>1041</v>
      </c>
      <c r="B605">
        <v>8</v>
      </c>
      <c r="C605">
        <v>16</v>
      </c>
      <c r="D605">
        <v>2004</v>
      </c>
      <c r="E605" t="s">
        <v>115</v>
      </c>
      <c r="F605" t="s">
        <v>2139</v>
      </c>
    </row>
    <row r="606" spans="1:6" x14ac:dyDescent="0.25">
      <c r="A606" s="1" t="s">
        <v>1042</v>
      </c>
      <c r="B606">
        <v>8</v>
      </c>
      <c r="C606">
        <v>23</v>
      </c>
      <c r="D606">
        <v>2004</v>
      </c>
      <c r="E606" t="s">
        <v>115</v>
      </c>
      <c r="F606" t="s">
        <v>2139</v>
      </c>
    </row>
    <row r="607" spans="1:6" x14ac:dyDescent="0.25">
      <c r="A607" s="1" t="s">
        <v>1043</v>
      </c>
      <c r="B607">
        <v>8</v>
      </c>
      <c r="C607">
        <v>30</v>
      </c>
      <c r="D607">
        <v>2004</v>
      </c>
      <c r="E607" t="s">
        <v>115</v>
      </c>
      <c r="F607" t="s">
        <v>2139</v>
      </c>
    </row>
    <row r="608" spans="1:6" x14ac:dyDescent="0.25">
      <c r="A608" s="1" t="s">
        <v>1044</v>
      </c>
      <c r="B608">
        <v>9</v>
      </c>
      <c r="C608">
        <v>6</v>
      </c>
      <c r="D608">
        <v>2004</v>
      </c>
      <c r="E608" t="s">
        <v>115</v>
      </c>
      <c r="F608" t="s">
        <v>2140</v>
      </c>
    </row>
    <row r="609" spans="1:6" x14ac:dyDescent="0.25">
      <c r="A609" s="1" t="s">
        <v>1045</v>
      </c>
      <c r="B609">
        <v>9</v>
      </c>
      <c r="C609">
        <v>13</v>
      </c>
      <c r="D609">
        <v>2004</v>
      </c>
      <c r="E609" t="s">
        <v>115</v>
      </c>
      <c r="F609" t="s">
        <v>2140</v>
      </c>
    </row>
    <row r="610" spans="1:6" x14ac:dyDescent="0.25">
      <c r="A610" s="1" t="s">
        <v>1046</v>
      </c>
      <c r="B610">
        <v>9</v>
      </c>
      <c r="C610">
        <v>20</v>
      </c>
      <c r="D610">
        <v>2004</v>
      </c>
      <c r="E610" t="s">
        <v>115</v>
      </c>
      <c r="F610" t="s">
        <v>2140</v>
      </c>
    </row>
    <row r="611" spans="1:6" x14ac:dyDescent="0.25">
      <c r="A611" s="1" t="s">
        <v>1047</v>
      </c>
      <c r="B611">
        <v>9</v>
      </c>
      <c r="C611">
        <v>27</v>
      </c>
      <c r="D611">
        <v>2004</v>
      </c>
      <c r="E611" t="s">
        <v>115</v>
      </c>
      <c r="F611" t="s">
        <v>2140</v>
      </c>
    </row>
    <row r="612" spans="1:6" x14ac:dyDescent="0.25">
      <c r="A612" s="1" t="s">
        <v>1048</v>
      </c>
      <c r="B612">
        <v>10</v>
      </c>
      <c r="C612">
        <v>4</v>
      </c>
      <c r="D612">
        <v>2004</v>
      </c>
      <c r="E612" t="s">
        <v>114</v>
      </c>
      <c r="F612" t="s">
        <v>2141</v>
      </c>
    </row>
    <row r="613" spans="1:6" x14ac:dyDescent="0.25">
      <c r="A613" s="1" t="s">
        <v>1049</v>
      </c>
      <c r="B613">
        <v>10</v>
      </c>
      <c r="C613">
        <v>11</v>
      </c>
      <c r="D613">
        <v>2004</v>
      </c>
      <c r="E613" t="s">
        <v>114</v>
      </c>
      <c r="F613" t="s">
        <v>2141</v>
      </c>
    </row>
    <row r="614" spans="1:6" x14ac:dyDescent="0.25">
      <c r="A614" s="1" t="s">
        <v>1050</v>
      </c>
      <c r="B614">
        <v>10</v>
      </c>
      <c r="C614">
        <v>18</v>
      </c>
      <c r="D614">
        <v>2004</v>
      </c>
      <c r="E614" t="s">
        <v>114</v>
      </c>
      <c r="F614" t="s">
        <v>2141</v>
      </c>
    </row>
    <row r="615" spans="1:6" x14ac:dyDescent="0.25">
      <c r="A615" s="1" t="s">
        <v>1051</v>
      </c>
      <c r="B615">
        <v>10</v>
      </c>
      <c r="C615">
        <v>25</v>
      </c>
      <c r="D615">
        <v>2004</v>
      </c>
      <c r="E615" t="s">
        <v>114</v>
      </c>
      <c r="F615" t="s">
        <v>2141</v>
      </c>
    </row>
    <row r="616" spans="1:6" x14ac:dyDescent="0.25">
      <c r="A616" s="1" t="s">
        <v>1052</v>
      </c>
      <c r="B616">
        <v>11</v>
      </c>
      <c r="C616">
        <v>1</v>
      </c>
      <c r="D616">
        <v>2004</v>
      </c>
      <c r="E616" t="s">
        <v>114</v>
      </c>
      <c r="F616" t="s">
        <v>2142</v>
      </c>
    </row>
    <row r="617" spans="1:6" x14ac:dyDescent="0.25">
      <c r="A617" s="1" t="s">
        <v>1053</v>
      </c>
      <c r="B617">
        <v>11</v>
      </c>
      <c r="C617">
        <v>8</v>
      </c>
      <c r="D617">
        <v>2004</v>
      </c>
      <c r="E617" t="s">
        <v>114</v>
      </c>
      <c r="F617" t="s">
        <v>2142</v>
      </c>
    </row>
    <row r="618" spans="1:6" x14ac:dyDescent="0.25">
      <c r="A618" s="1" t="s">
        <v>1054</v>
      </c>
      <c r="B618">
        <v>11</v>
      </c>
      <c r="C618">
        <v>15</v>
      </c>
      <c r="D618">
        <v>2004</v>
      </c>
      <c r="E618" t="s">
        <v>114</v>
      </c>
      <c r="F618" t="s">
        <v>2142</v>
      </c>
    </row>
    <row r="619" spans="1:6" x14ac:dyDescent="0.25">
      <c r="A619" s="1" t="s">
        <v>1055</v>
      </c>
      <c r="B619">
        <v>11</v>
      </c>
      <c r="C619">
        <v>22</v>
      </c>
      <c r="D619">
        <v>2004</v>
      </c>
      <c r="E619" t="s">
        <v>114</v>
      </c>
      <c r="F619" t="s">
        <v>2142</v>
      </c>
    </row>
    <row r="620" spans="1:6" x14ac:dyDescent="0.25">
      <c r="A620" s="1" t="s">
        <v>1056</v>
      </c>
      <c r="B620">
        <v>11</v>
      </c>
      <c r="C620">
        <v>29</v>
      </c>
      <c r="D620">
        <v>2004</v>
      </c>
      <c r="E620" t="s">
        <v>114</v>
      </c>
      <c r="F620" t="s">
        <v>2142</v>
      </c>
    </row>
    <row r="621" spans="1:6" x14ac:dyDescent="0.25">
      <c r="A621" s="1" t="s">
        <v>1057</v>
      </c>
      <c r="B621">
        <v>12</v>
      </c>
      <c r="C621">
        <v>6</v>
      </c>
      <c r="D621">
        <v>2004</v>
      </c>
      <c r="E621" t="s">
        <v>114</v>
      </c>
      <c r="F621" t="s">
        <v>2143</v>
      </c>
    </row>
    <row r="622" spans="1:6" x14ac:dyDescent="0.25">
      <c r="A622" s="1" t="s">
        <v>1058</v>
      </c>
      <c r="B622">
        <v>12</v>
      </c>
      <c r="C622">
        <v>13</v>
      </c>
      <c r="D622">
        <v>2004</v>
      </c>
      <c r="E622" t="s">
        <v>114</v>
      </c>
      <c r="F622" t="s">
        <v>2143</v>
      </c>
    </row>
    <row r="623" spans="1:6" x14ac:dyDescent="0.25">
      <c r="A623" s="1" t="s">
        <v>1059</v>
      </c>
      <c r="B623">
        <v>12</v>
      </c>
      <c r="C623">
        <v>20</v>
      </c>
      <c r="D623">
        <v>2004</v>
      </c>
      <c r="E623" t="s">
        <v>114</v>
      </c>
      <c r="F623" t="s">
        <v>2143</v>
      </c>
    </row>
    <row r="624" spans="1:6" x14ac:dyDescent="0.25">
      <c r="A624" s="1" t="s">
        <v>1060</v>
      </c>
      <c r="B624">
        <v>12</v>
      </c>
      <c r="C624">
        <v>27</v>
      </c>
      <c r="D624">
        <v>2004</v>
      </c>
      <c r="E624" t="s">
        <v>114</v>
      </c>
      <c r="F624" t="s">
        <v>2143</v>
      </c>
    </row>
    <row r="625" spans="1:6" x14ac:dyDescent="0.25">
      <c r="A625" s="1" t="s">
        <v>1061</v>
      </c>
      <c r="B625">
        <v>1</v>
      </c>
      <c r="C625">
        <v>3</v>
      </c>
      <c r="D625">
        <v>2005</v>
      </c>
      <c r="E625" t="s">
        <v>113</v>
      </c>
      <c r="F625" t="s">
        <v>2144</v>
      </c>
    </row>
    <row r="626" spans="1:6" x14ac:dyDescent="0.25">
      <c r="A626" s="1" t="s">
        <v>1062</v>
      </c>
      <c r="B626">
        <v>1</v>
      </c>
      <c r="C626">
        <v>10</v>
      </c>
      <c r="D626">
        <v>2005</v>
      </c>
      <c r="E626" t="s">
        <v>113</v>
      </c>
      <c r="F626" t="s">
        <v>2144</v>
      </c>
    </row>
    <row r="627" spans="1:6" x14ac:dyDescent="0.25">
      <c r="A627" s="1" t="s">
        <v>1063</v>
      </c>
      <c r="B627">
        <v>1</v>
      </c>
      <c r="C627">
        <v>17</v>
      </c>
      <c r="D627">
        <v>2005</v>
      </c>
      <c r="E627" t="s">
        <v>113</v>
      </c>
      <c r="F627" t="s">
        <v>2144</v>
      </c>
    </row>
    <row r="628" spans="1:6" x14ac:dyDescent="0.25">
      <c r="A628" s="1" t="s">
        <v>1064</v>
      </c>
      <c r="B628">
        <v>1</v>
      </c>
      <c r="C628">
        <v>24</v>
      </c>
      <c r="D628">
        <v>2005</v>
      </c>
      <c r="E628" t="s">
        <v>113</v>
      </c>
      <c r="F628" t="s">
        <v>2144</v>
      </c>
    </row>
    <row r="629" spans="1:6" x14ac:dyDescent="0.25">
      <c r="A629" s="1" t="s">
        <v>1065</v>
      </c>
      <c r="B629">
        <v>1</v>
      </c>
      <c r="C629">
        <v>31</v>
      </c>
      <c r="D629">
        <v>2005</v>
      </c>
      <c r="E629" t="s">
        <v>113</v>
      </c>
      <c r="F629" t="s">
        <v>2144</v>
      </c>
    </row>
    <row r="630" spans="1:6" x14ac:dyDescent="0.25">
      <c r="A630" s="1" t="s">
        <v>1066</v>
      </c>
      <c r="B630">
        <v>2</v>
      </c>
      <c r="C630">
        <v>7</v>
      </c>
      <c r="D630">
        <v>2005</v>
      </c>
      <c r="E630" t="s">
        <v>113</v>
      </c>
      <c r="F630" t="s">
        <v>2145</v>
      </c>
    </row>
    <row r="631" spans="1:6" x14ac:dyDescent="0.25">
      <c r="A631" s="1" t="s">
        <v>1067</v>
      </c>
      <c r="B631">
        <v>2</v>
      </c>
      <c r="C631">
        <v>14</v>
      </c>
      <c r="D631">
        <v>2005</v>
      </c>
      <c r="E631" t="s">
        <v>113</v>
      </c>
      <c r="F631" t="s">
        <v>2145</v>
      </c>
    </row>
    <row r="632" spans="1:6" x14ac:dyDescent="0.25">
      <c r="A632" s="1" t="s">
        <v>1068</v>
      </c>
      <c r="B632">
        <v>2</v>
      </c>
      <c r="C632">
        <v>21</v>
      </c>
      <c r="D632">
        <v>2005</v>
      </c>
      <c r="E632" t="s">
        <v>113</v>
      </c>
      <c r="F632" t="s">
        <v>2145</v>
      </c>
    </row>
    <row r="633" spans="1:6" x14ac:dyDescent="0.25">
      <c r="A633" s="1" t="s">
        <v>1069</v>
      </c>
      <c r="B633">
        <v>2</v>
      </c>
      <c r="C633">
        <v>28</v>
      </c>
      <c r="D633">
        <v>2005</v>
      </c>
      <c r="E633" t="s">
        <v>113</v>
      </c>
      <c r="F633" t="s">
        <v>2145</v>
      </c>
    </row>
    <row r="634" spans="1:6" x14ac:dyDescent="0.25">
      <c r="A634" s="1" t="s">
        <v>1070</v>
      </c>
      <c r="B634">
        <v>3</v>
      </c>
      <c r="C634">
        <v>7</v>
      </c>
      <c r="D634">
        <v>2005</v>
      </c>
      <c r="E634" t="s">
        <v>113</v>
      </c>
      <c r="F634" t="s">
        <v>2146</v>
      </c>
    </row>
    <row r="635" spans="1:6" x14ac:dyDescent="0.25">
      <c r="A635" s="1" t="s">
        <v>1071</v>
      </c>
      <c r="B635">
        <v>3</v>
      </c>
      <c r="C635">
        <v>14</v>
      </c>
      <c r="D635">
        <v>2005</v>
      </c>
      <c r="E635" t="s">
        <v>113</v>
      </c>
      <c r="F635" t="s">
        <v>2146</v>
      </c>
    </row>
    <row r="636" spans="1:6" x14ac:dyDescent="0.25">
      <c r="A636" s="1" t="s">
        <v>1072</v>
      </c>
      <c r="B636">
        <v>3</v>
      </c>
      <c r="C636">
        <v>21</v>
      </c>
      <c r="D636">
        <v>2005</v>
      </c>
      <c r="E636" t="s">
        <v>113</v>
      </c>
      <c r="F636" t="s">
        <v>2146</v>
      </c>
    </row>
    <row r="637" spans="1:6" x14ac:dyDescent="0.25">
      <c r="A637" s="1" t="s">
        <v>1073</v>
      </c>
      <c r="B637">
        <v>3</v>
      </c>
      <c r="C637">
        <v>28</v>
      </c>
      <c r="D637">
        <v>2005</v>
      </c>
      <c r="E637" t="s">
        <v>113</v>
      </c>
      <c r="F637" t="s">
        <v>2146</v>
      </c>
    </row>
    <row r="638" spans="1:6" x14ac:dyDescent="0.25">
      <c r="A638" s="1" t="s">
        <v>1074</v>
      </c>
      <c r="B638">
        <v>4</v>
      </c>
      <c r="C638">
        <v>4</v>
      </c>
      <c r="D638">
        <v>2005</v>
      </c>
      <c r="E638" t="s">
        <v>112</v>
      </c>
      <c r="F638" t="s">
        <v>2147</v>
      </c>
    </row>
    <row r="639" spans="1:6" x14ac:dyDescent="0.25">
      <c r="A639" s="1" t="s">
        <v>1075</v>
      </c>
      <c r="B639">
        <v>4</v>
      </c>
      <c r="C639">
        <v>11</v>
      </c>
      <c r="D639">
        <v>2005</v>
      </c>
      <c r="E639" t="s">
        <v>112</v>
      </c>
      <c r="F639" t="s">
        <v>2147</v>
      </c>
    </row>
    <row r="640" spans="1:6" x14ac:dyDescent="0.25">
      <c r="A640" s="1" t="s">
        <v>1076</v>
      </c>
      <c r="B640">
        <v>4</v>
      </c>
      <c r="C640">
        <v>18</v>
      </c>
      <c r="D640">
        <v>2005</v>
      </c>
      <c r="E640" t="s">
        <v>112</v>
      </c>
      <c r="F640" t="s">
        <v>2147</v>
      </c>
    </row>
    <row r="641" spans="1:6" x14ac:dyDescent="0.25">
      <c r="A641" s="1" t="s">
        <v>1077</v>
      </c>
      <c r="B641">
        <v>4</v>
      </c>
      <c r="C641">
        <v>25</v>
      </c>
      <c r="D641">
        <v>2005</v>
      </c>
      <c r="E641" t="s">
        <v>112</v>
      </c>
      <c r="F641" t="s">
        <v>2147</v>
      </c>
    </row>
    <row r="642" spans="1:6" x14ac:dyDescent="0.25">
      <c r="A642" s="1" t="s">
        <v>1078</v>
      </c>
      <c r="B642">
        <v>5</v>
      </c>
      <c r="C642">
        <v>2</v>
      </c>
      <c r="D642">
        <v>2005</v>
      </c>
      <c r="E642" t="s">
        <v>112</v>
      </c>
      <c r="F642" t="s">
        <v>2148</v>
      </c>
    </row>
    <row r="643" spans="1:6" x14ac:dyDescent="0.25">
      <c r="A643" s="1" t="s">
        <v>1079</v>
      </c>
      <c r="B643">
        <v>5</v>
      </c>
      <c r="C643">
        <v>9</v>
      </c>
      <c r="D643">
        <v>2005</v>
      </c>
      <c r="E643" t="s">
        <v>112</v>
      </c>
      <c r="F643" t="s">
        <v>2148</v>
      </c>
    </row>
    <row r="644" spans="1:6" x14ac:dyDescent="0.25">
      <c r="A644" s="1" t="s">
        <v>1080</v>
      </c>
      <c r="B644">
        <v>5</v>
      </c>
      <c r="C644">
        <v>16</v>
      </c>
      <c r="D644">
        <v>2005</v>
      </c>
      <c r="E644" t="s">
        <v>112</v>
      </c>
      <c r="F644" t="s">
        <v>2148</v>
      </c>
    </row>
    <row r="645" spans="1:6" x14ac:dyDescent="0.25">
      <c r="A645" s="1" t="s">
        <v>1081</v>
      </c>
      <c r="B645">
        <v>5</v>
      </c>
      <c r="C645">
        <v>23</v>
      </c>
      <c r="D645">
        <v>2005</v>
      </c>
      <c r="E645" t="s">
        <v>112</v>
      </c>
      <c r="F645" t="s">
        <v>2148</v>
      </c>
    </row>
    <row r="646" spans="1:6" x14ac:dyDescent="0.25">
      <c r="A646" s="1" t="s">
        <v>1082</v>
      </c>
      <c r="B646">
        <v>5</v>
      </c>
      <c r="C646">
        <v>30</v>
      </c>
      <c r="D646">
        <v>2005</v>
      </c>
      <c r="E646" t="s">
        <v>112</v>
      </c>
      <c r="F646" t="s">
        <v>2148</v>
      </c>
    </row>
    <row r="647" spans="1:6" x14ac:dyDescent="0.25">
      <c r="A647" s="1" t="s">
        <v>1083</v>
      </c>
      <c r="B647">
        <v>6</v>
      </c>
      <c r="C647">
        <v>6</v>
      </c>
      <c r="D647">
        <v>2005</v>
      </c>
      <c r="E647" t="s">
        <v>112</v>
      </c>
      <c r="F647" t="s">
        <v>2149</v>
      </c>
    </row>
    <row r="648" spans="1:6" x14ac:dyDescent="0.25">
      <c r="A648" s="1" t="s">
        <v>1084</v>
      </c>
      <c r="B648">
        <v>6</v>
      </c>
      <c r="C648">
        <v>13</v>
      </c>
      <c r="D648">
        <v>2005</v>
      </c>
      <c r="E648" t="s">
        <v>112</v>
      </c>
      <c r="F648" t="s">
        <v>2149</v>
      </c>
    </row>
    <row r="649" spans="1:6" x14ac:dyDescent="0.25">
      <c r="A649" s="1" t="s">
        <v>1085</v>
      </c>
      <c r="B649">
        <v>6</v>
      </c>
      <c r="C649">
        <v>20</v>
      </c>
      <c r="D649">
        <v>2005</v>
      </c>
      <c r="E649" t="s">
        <v>112</v>
      </c>
      <c r="F649" t="s">
        <v>2149</v>
      </c>
    </row>
    <row r="650" spans="1:6" x14ac:dyDescent="0.25">
      <c r="A650" s="1" t="s">
        <v>1086</v>
      </c>
      <c r="B650">
        <v>6</v>
      </c>
      <c r="C650">
        <v>27</v>
      </c>
      <c r="D650">
        <v>2005</v>
      </c>
      <c r="E650" t="s">
        <v>112</v>
      </c>
      <c r="F650" t="s">
        <v>2149</v>
      </c>
    </row>
    <row r="651" spans="1:6" x14ac:dyDescent="0.25">
      <c r="A651" s="1" t="s">
        <v>1087</v>
      </c>
      <c r="B651">
        <v>7</v>
      </c>
      <c r="C651">
        <v>4</v>
      </c>
      <c r="D651">
        <v>2005</v>
      </c>
      <c r="E651" t="s">
        <v>111</v>
      </c>
      <c r="F651" t="s">
        <v>2150</v>
      </c>
    </row>
    <row r="652" spans="1:6" x14ac:dyDescent="0.25">
      <c r="A652" s="1" t="s">
        <v>1088</v>
      </c>
      <c r="B652">
        <v>7</v>
      </c>
      <c r="C652">
        <v>11</v>
      </c>
      <c r="D652">
        <v>2005</v>
      </c>
      <c r="E652" t="s">
        <v>111</v>
      </c>
      <c r="F652" t="s">
        <v>2150</v>
      </c>
    </row>
    <row r="653" spans="1:6" x14ac:dyDescent="0.25">
      <c r="A653" s="1" t="s">
        <v>1089</v>
      </c>
      <c r="B653">
        <v>7</v>
      </c>
      <c r="C653">
        <v>18</v>
      </c>
      <c r="D653">
        <v>2005</v>
      </c>
      <c r="E653" t="s">
        <v>111</v>
      </c>
      <c r="F653" t="s">
        <v>2150</v>
      </c>
    </row>
    <row r="654" spans="1:6" x14ac:dyDescent="0.25">
      <c r="A654" s="1" t="s">
        <v>1090</v>
      </c>
      <c r="B654">
        <v>7</v>
      </c>
      <c r="C654">
        <v>25</v>
      </c>
      <c r="D654">
        <v>2005</v>
      </c>
      <c r="E654" t="s">
        <v>111</v>
      </c>
      <c r="F654" t="s">
        <v>2150</v>
      </c>
    </row>
    <row r="655" spans="1:6" x14ac:dyDescent="0.25">
      <c r="A655" s="1" t="s">
        <v>1091</v>
      </c>
      <c r="B655">
        <v>8</v>
      </c>
      <c r="C655">
        <v>1</v>
      </c>
      <c r="D655">
        <v>2005</v>
      </c>
      <c r="E655" t="s">
        <v>111</v>
      </c>
      <c r="F655" t="s">
        <v>2151</v>
      </c>
    </row>
    <row r="656" spans="1:6" x14ac:dyDescent="0.25">
      <c r="A656" s="1" t="s">
        <v>1092</v>
      </c>
      <c r="B656">
        <v>8</v>
      </c>
      <c r="C656">
        <v>8</v>
      </c>
      <c r="D656">
        <v>2005</v>
      </c>
      <c r="E656" t="s">
        <v>111</v>
      </c>
      <c r="F656" t="s">
        <v>2151</v>
      </c>
    </row>
    <row r="657" spans="1:6" x14ac:dyDescent="0.25">
      <c r="A657" s="1" t="s">
        <v>1093</v>
      </c>
      <c r="B657">
        <v>8</v>
      </c>
      <c r="C657">
        <v>15</v>
      </c>
      <c r="D657">
        <v>2005</v>
      </c>
      <c r="E657" t="s">
        <v>111</v>
      </c>
      <c r="F657" t="s">
        <v>2151</v>
      </c>
    </row>
    <row r="658" spans="1:6" x14ac:dyDescent="0.25">
      <c r="A658" s="1" t="s">
        <v>1094</v>
      </c>
      <c r="B658">
        <v>8</v>
      </c>
      <c r="C658">
        <v>22</v>
      </c>
      <c r="D658">
        <v>2005</v>
      </c>
      <c r="E658" t="s">
        <v>111</v>
      </c>
      <c r="F658" t="s">
        <v>2151</v>
      </c>
    </row>
    <row r="659" spans="1:6" x14ac:dyDescent="0.25">
      <c r="A659" s="1" t="s">
        <v>1095</v>
      </c>
      <c r="B659">
        <v>8</v>
      </c>
      <c r="C659">
        <v>29</v>
      </c>
      <c r="D659">
        <v>2005</v>
      </c>
      <c r="E659" t="s">
        <v>111</v>
      </c>
      <c r="F659" t="s">
        <v>2151</v>
      </c>
    </row>
    <row r="660" spans="1:6" x14ac:dyDescent="0.25">
      <c r="A660" s="1" t="s">
        <v>1096</v>
      </c>
      <c r="B660">
        <v>9</v>
      </c>
      <c r="C660">
        <v>5</v>
      </c>
      <c r="D660">
        <v>2005</v>
      </c>
      <c r="E660" t="s">
        <v>111</v>
      </c>
      <c r="F660" t="s">
        <v>2152</v>
      </c>
    </row>
    <row r="661" spans="1:6" x14ac:dyDescent="0.25">
      <c r="A661" s="1" t="s">
        <v>1097</v>
      </c>
      <c r="B661">
        <v>9</v>
      </c>
      <c r="C661">
        <v>12</v>
      </c>
      <c r="D661">
        <v>2005</v>
      </c>
      <c r="E661" t="s">
        <v>111</v>
      </c>
      <c r="F661" t="s">
        <v>2152</v>
      </c>
    </row>
    <row r="662" spans="1:6" x14ac:dyDescent="0.25">
      <c r="A662" s="1" t="s">
        <v>1098</v>
      </c>
      <c r="B662">
        <v>9</v>
      </c>
      <c r="C662">
        <v>19</v>
      </c>
      <c r="D662">
        <v>2005</v>
      </c>
      <c r="E662" t="s">
        <v>111</v>
      </c>
      <c r="F662" t="s">
        <v>2152</v>
      </c>
    </row>
    <row r="663" spans="1:6" x14ac:dyDescent="0.25">
      <c r="A663" s="1" t="s">
        <v>1099</v>
      </c>
      <c r="B663">
        <v>9</v>
      </c>
      <c r="C663">
        <v>26</v>
      </c>
      <c r="D663">
        <v>2005</v>
      </c>
      <c r="E663" t="s">
        <v>111</v>
      </c>
      <c r="F663" t="s">
        <v>2152</v>
      </c>
    </row>
    <row r="664" spans="1:6" x14ac:dyDescent="0.25">
      <c r="A664" s="1" t="s">
        <v>1100</v>
      </c>
      <c r="B664">
        <v>10</v>
      </c>
      <c r="C664">
        <v>3</v>
      </c>
      <c r="D664">
        <v>2005</v>
      </c>
      <c r="E664" t="s">
        <v>110</v>
      </c>
      <c r="F664" t="s">
        <v>2153</v>
      </c>
    </row>
    <row r="665" spans="1:6" x14ac:dyDescent="0.25">
      <c r="A665" s="1" t="s">
        <v>1101</v>
      </c>
      <c r="B665">
        <v>10</v>
      </c>
      <c r="C665">
        <v>10</v>
      </c>
      <c r="D665">
        <v>2005</v>
      </c>
      <c r="E665" t="s">
        <v>110</v>
      </c>
      <c r="F665" t="s">
        <v>2153</v>
      </c>
    </row>
    <row r="666" spans="1:6" x14ac:dyDescent="0.25">
      <c r="A666" s="1" t="s">
        <v>1102</v>
      </c>
      <c r="B666">
        <v>10</v>
      </c>
      <c r="C666">
        <v>17</v>
      </c>
      <c r="D666">
        <v>2005</v>
      </c>
      <c r="E666" t="s">
        <v>110</v>
      </c>
      <c r="F666" t="s">
        <v>2153</v>
      </c>
    </row>
    <row r="667" spans="1:6" x14ac:dyDescent="0.25">
      <c r="A667" s="1" t="s">
        <v>1103</v>
      </c>
      <c r="B667">
        <v>10</v>
      </c>
      <c r="C667">
        <v>24</v>
      </c>
      <c r="D667">
        <v>2005</v>
      </c>
      <c r="E667" t="s">
        <v>110</v>
      </c>
      <c r="F667" t="s">
        <v>2153</v>
      </c>
    </row>
    <row r="668" spans="1:6" x14ac:dyDescent="0.25">
      <c r="A668" s="1" t="s">
        <v>1104</v>
      </c>
      <c r="B668">
        <v>10</v>
      </c>
      <c r="C668">
        <v>31</v>
      </c>
      <c r="D668">
        <v>2005</v>
      </c>
      <c r="E668" t="s">
        <v>110</v>
      </c>
      <c r="F668" t="s">
        <v>2153</v>
      </c>
    </row>
    <row r="669" spans="1:6" x14ac:dyDescent="0.25">
      <c r="A669" s="1" t="s">
        <v>1105</v>
      </c>
      <c r="B669">
        <v>11</v>
      </c>
      <c r="C669">
        <v>7</v>
      </c>
      <c r="D669">
        <v>2005</v>
      </c>
      <c r="E669" t="s">
        <v>110</v>
      </c>
      <c r="F669" t="s">
        <v>2154</v>
      </c>
    </row>
    <row r="670" spans="1:6" x14ac:dyDescent="0.25">
      <c r="A670" s="1" t="s">
        <v>1106</v>
      </c>
      <c r="B670">
        <v>11</v>
      </c>
      <c r="C670">
        <v>14</v>
      </c>
      <c r="D670">
        <v>2005</v>
      </c>
      <c r="E670" t="s">
        <v>110</v>
      </c>
      <c r="F670" t="s">
        <v>2154</v>
      </c>
    </row>
    <row r="671" spans="1:6" x14ac:dyDescent="0.25">
      <c r="A671" s="1" t="s">
        <v>1107</v>
      </c>
      <c r="B671">
        <v>11</v>
      </c>
      <c r="C671">
        <v>21</v>
      </c>
      <c r="D671">
        <v>2005</v>
      </c>
      <c r="E671" t="s">
        <v>110</v>
      </c>
      <c r="F671" t="s">
        <v>2154</v>
      </c>
    </row>
    <row r="672" spans="1:6" x14ac:dyDescent="0.25">
      <c r="A672" s="1" t="s">
        <v>1108</v>
      </c>
      <c r="B672">
        <v>11</v>
      </c>
      <c r="C672">
        <v>28</v>
      </c>
      <c r="D672">
        <v>2005</v>
      </c>
      <c r="E672" t="s">
        <v>110</v>
      </c>
      <c r="F672" t="s">
        <v>2154</v>
      </c>
    </row>
    <row r="673" spans="1:6" x14ac:dyDescent="0.25">
      <c r="A673" s="1" t="s">
        <v>1109</v>
      </c>
      <c r="B673">
        <v>12</v>
      </c>
      <c r="C673">
        <v>5</v>
      </c>
      <c r="D673">
        <v>2005</v>
      </c>
      <c r="E673" t="s">
        <v>110</v>
      </c>
      <c r="F673" t="s">
        <v>2155</v>
      </c>
    </row>
    <row r="674" spans="1:6" x14ac:dyDescent="0.25">
      <c r="A674" s="1" t="s">
        <v>1110</v>
      </c>
      <c r="B674">
        <v>12</v>
      </c>
      <c r="C674">
        <v>12</v>
      </c>
      <c r="D674">
        <v>2005</v>
      </c>
      <c r="E674" t="s">
        <v>110</v>
      </c>
      <c r="F674" t="s">
        <v>2155</v>
      </c>
    </row>
    <row r="675" spans="1:6" x14ac:dyDescent="0.25">
      <c r="A675" s="1" t="s">
        <v>1111</v>
      </c>
      <c r="B675">
        <v>12</v>
      </c>
      <c r="C675">
        <v>19</v>
      </c>
      <c r="D675">
        <v>2005</v>
      </c>
      <c r="E675" t="s">
        <v>110</v>
      </c>
      <c r="F675" t="s">
        <v>2155</v>
      </c>
    </row>
    <row r="676" spans="1:6" x14ac:dyDescent="0.25">
      <c r="A676" s="1" t="s">
        <v>1112</v>
      </c>
      <c r="B676">
        <v>12</v>
      </c>
      <c r="C676">
        <v>26</v>
      </c>
      <c r="D676">
        <v>2005</v>
      </c>
      <c r="E676" t="s">
        <v>110</v>
      </c>
      <c r="F676" t="s">
        <v>2155</v>
      </c>
    </row>
    <row r="677" spans="1:6" x14ac:dyDescent="0.25">
      <c r="A677" s="1" t="s">
        <v>1113</v>
      </c>
      <c r="B677">
        <v>1</v>
      </c>
      <c r="C677">
        <v>2</v>
      </c>
      <c r="D677">
        <v>2006</v>
      </c>
      <c r="E677" t="s">
        <v>109</v>
      </c>
      <c r="F677" t="s">
        <v>2156</v>
      </c>
    </row>
    <row r="678" spans="1:6" x14ac:dyDescent="0.25">
      <c r="A678" s="1" t="s">
        <v>1114</v>
      </c>
      <c r="B678">
        <v>1</v>
      </c>
      <c r="C678">
        <v>9</v>
      </c>
      <c r="D678">
        <v>2006</v>
      </c>
      <c r="E678" t="s">
        <v>109</v>
      </c>
      <c r="F678" t="s">
        <v>2156</v>
      </c>
    </row>
    <row r="679" spans="1:6" x14ac:dyDescent="0.25">
      <c r="A679" s="1" t="s">
        <v>1115</v>
      </c>
      <c r="B679">
        <v>1</v>
      </c>
      <c r="C679">
        <v>16</v>
      </c>
      <c r="D679">
        <v>2006</v>
      </c>
      <c r="E679" t="s">
        <v>109</v>
      </c>
      <c r="F679" t="s">
        <v>2156</v>
      </c>
    </row>
    <row r="680" spans="1:6" x14ac:dyDescent="0.25">
      <c r="A680" s="1" t="s">
        <v>1116</v>
      </c>
      <c r="B680">
        <v>1</v>
      </c>
      <c r="C680">
        <v>23</v>
      </c>
      <c r="D680">
        <v>2006</v>
      </c>
      <c r="E680" t="s">
        <v>109</v>
      </c>
      <c r="F680" t="s">
        <v>2156</v>
      </c>
    </row>
    <row r="681" spans="1:6" x14ac:dyDescent="0.25">
      <c r="A681" s="1" t="s">
        <v>1117</v>
      </c>
      <c r="B681">
        <v>1</v>
      </c>
      <c r="C681">
        <v>30</v>
      </c>
      <c r="D681">
        <v>2006</v>
      </c>
      <c r="E681" t="s">
        <v>109</v>
      </c>
      <c r="F681" t="s">
        <v>2156</v>
      </c>
    </row>
    <row r="682" spans="1:6" x14ac:dyDescent="0.25">
      <c r="A682" s="1" t="s">
        <v>1118</v>
      </c>
      <c r="B682">
        <v>2</v>
      </c>
      <c r="C682">
        <v>6</v>
      </c>
      <c r="D682">
        <v>2006</v>
      </c>
      <c r="E682" t="s">
        <v>109</v>
      </c>
      <c r="F682" t="s">
        <v>2157</v>
      </c>
    </row>
    <row r="683" spans="1:6" x14ac:dyDescent="0.25">
      <c r="A683" s="1" t="s">
        <v>1119</v>
      </c>
      <c r="B683">
        <v>2</v>
      </c>
      <c r="C683">
        <v>13</v>
      </c>
      <c r="D683">
        <v>2006</v>
      </c>
      <c r="E683" t="s">
        <v>109</v>
      </c>
      <c r="F683" t="s">
        <v>2157</v>
      </c>
    </row>
    <row r="684" spans="1:6" x14ac:dyDescent="0.25">
      <c r="A684" s="1" t="s">
        <v>1120</v>
      </c>
      <c r="B684">
        <v>2</v>
      </c>
      <c r="C684">
        <v>20</v>
      </c>
      <c r="D684">
        <v>2006</v>
      </c>
      <c r="E684" t="s">
        <v>109</v>
      </c>
      <c r="F684" t="s">
        <v>2157</v>
      </c>
    </row>
    <row r="685" spans="1:6" x14ac:dyDescent="0.25">
      <c r="A685" s="1" t="s">
        <v>1121</v>
      </c>
      <c r="B685">
        <v>2</v>
      </c>
      <c r="C685">
        <v>27</v>
      </c>
      <c r="D685">
        <v>2006</v>
      </c>
      <c r="E685" t="s">
        <v>109</v>
      </c>
      <c r="F685" t="s">
        <v>2157</v>
      </c>
    </row>
    <row r="686" spans="1:6" x14ac:dyDescent="0.25">
      <c r="A686" s="1" t="s">
        <v>1122</v>
      </c>
      <c r="B686">
        <v>3</v>
      </c>
      <c r="C686">
        <v>6</v>
      </c>
      <c r="D686">
        <v>2006</v>
      </c>
      <c r="E686" t="s">
        <v>109</v>
      </c>
      <c r="F686" t="s">
        <v>2158</v>
      </c>
    </row>
    <row r="687" spans="1:6" x14ac:dyDescent="0.25">
      <c r="A687" s="1" t="s">
        <v>1123</v>
      </c>
      <c r="B687">
        <v>3</v>
      </c>
      <c r="C687">
        <v>13</v>
      </c>
      <c r="D687">
        <v>2006</v>
      </c>
      <c r="E687" t="s">
        <v>109</v>
      </c>
      <c r="F687" t="s">
        <v>2158</v>
      </c>
    </row>
    <row r="688" spans="1:6" x14ac:dyDescent="0.25">
      <c r="A688" s="1" t="s">
        <v>1124</v>
      </c>
      <c r="B688">
        <v>3</v>
      </c>
      <c r="C688">
        <v>20</v>
      </c>
      <c r="D688">
        <v>2006</v>
      </c>
      <c r="E688" t="s">
        <v>109</v>
      </c>
      <c r="F688" t="s">
        <v>2158</v>
      </c>
    </row>
    <row r="689" spans="1:6" x14ac:dyDescent="0.25">
      <c r="A689" s="1" t="s">
        <v>1125</v>
      </c>
      <c r="B689">
        <v>3</v>
      </c>
      <c r="C689">
        <v>27</v>
      </c>
      <c r="D689">
        <v>2006</v>
      </c>
      <c r="E689" t="s">
        <v>109</v>
      </c>
      <c r="F689" t="s">
        <v>2158</v>
      </c>
    </row>
    <row r="690" spans="1:6" x14ac:dyDescent="0.25">
      <c r="A690" s="1" t="s">
        <v>1126</v>
      </c>
      <c r="B690">
        <v>4</v>
      </c>
      <c r="C690">
        <v>3</v>
      </c>
      <c r="D690">
        <v>2006</v>
      </c>
      <c r="E690" t="s">
        <v>108</v>
      </c>
      <c r="F690" t="s">
        <v>2159</v>
      </c>
    </row>
    <row r="691" spans="1:6" x14ac:dyDescent="0.25">
      <c r="A691" s="1" t="s">
        <v>1127</v>
      </c>
      <c r="B691">
        <v>4</v>
      </c>
      <c r="C691">
        <v>10</v>
      </c>
      <c r="D691">
        <v>2006</v>
      </c>
      <c r="E691" t="s">
        <v>108</v>
      </c>
      <c r="F691" t="s">
        <v>2159</v>
      </c>
    </row>
    <row r="692" spans="1:6" x14ac:dyDescent="0.25">
      <c r="A692" s="1" t="s">
        <v>1128</v>
      </c>
      <c r="B692">
        <v>4</v>
      </c>
      <c r="C692">
        <v>17</v>
      </c>
      <c r="D692">
        <v>2006</v>
      </c>
      <c r="E692" t="s">
        <v>108</v>
      </c>
      <c r="F692" t="s">
        <v>2159</v>
      </c>
    </row>
    <row r="693" spans="1:6" x14ac:dyDescent="0.25">
      <c r="A693" s="1" t="s">
        <v>1129</v>
      </c>
      <c r="B693">
        <v>4</v>
      </c>
      <c r="C693">
        <v>24</v>
      </c>
      <c r="D693">
        <v>2006</v>
      </c>
      <c r="E693" t="s">
        <v>108</v>
      </c>
      <c r="F693" t="s">
        <v>2159</v>
      </c>
    </row>
    <row r="694" spans="1:6" x14ac:dyDescent="0.25">
      <c r="A694" s="1" t="s">
        <v>1130</v>
      </c>
      <c r="B694">
        <v>5</v>
      </c>
      <c r="C694">
        <v>1</v>
      </c>
      <c r="D694">
        <v>2006</v>
      </c>
      <c r="E694" t="s">
        <v>108</v>
      </c>
      <c r="F694" t="s">
        <v>2160</v>
      </c>
    </row>
    <row r="695" spans="1:6" x14ac:dyDescent="0.25">
      <c r="A695" s="1" t="s">
        <v>1131</v>
      </c>
      <c r="B695">
        <v>5</v>
      </c>
      <c r="C695">
        <v>8</v>
      </c>
      <c r="D695">
        <v>2006</v>
      </c>
      <c r="E695" t="s">
        <v>108</v>
      </c>
      <c r="F695" t="s">
        <v>2160</v>
      </c>
    </row>
    <row r="696" spans="1:6" x14ac:dyDescent="0.25">
      <c r="A696" s="1" t="s">
        <v>1132</v>
      </c>
      <c r="B696">
        <v>5</v>
      </c>
      <c r="C696">
        <v>15</v>
      </c>
      <c r="D696">
        <v>2006</v>
      </c>
      <c r="E696" t="s">
        <v>108</v>
      </c>
      <c r="F696" t="s">
        <v>2160</v>
      </c>
    </row>
    <row r="697" spans="1:6" x14ac:dyDescent="0.25">
      <c r="A697" s="1" t="s">
        <v>1133</v>
      </c>
      <c r="B697">
        <v>5</v>
      </c>
      <c r="C697">
        <v>22</v>
      </c>
      <c r="D697">
        <v>2006</v>
      </c>
      <c r="E697" t="s">
        <v>108</v>
      </c>
      <c r="F697" t="s">
        <v>2160</v>
      </c>
    </row>
    <row r="698" spans="1:6" x14ac:dyDescent="0.25">
      <c r="A698" s="1" t="s">
        <v>1134</v>
      </c>
      <c r="B698">
        <v>5</v>
      </c>
      <c r="C698">
        <v>29</v>
      </c>
      <c r="D698">
        <v>2006</v>
      </c>
      <c r="E698" t="s">
        <v>108</v>
      </c>
      <c r="F698" t="s">
        <v>2160</v>
      </c>
    </row>
    <row r="699" spans="1:6" x14ac:dyDescent="0.25">
      <c r="A699" s="1" t="s">
        <v>1135</v>
      </c>
      <c r="B699">
        <v>6</v>
      </c>
      <c r="C699">
        <v>5</v>
      </c>
      <c r="D699">
        <v>2006</v>
      </c>
      <c r="E699" t="s">
        <v>108</v>
      </c>
      <c r="F699" t="s">
        <v>2161</v>
      </c>
    </row>
    <row r="700" spans="1:6" x14ac:dyDescent="0.25">
      <c r="A700" s="1" t="s">
        <v>1136</v>
      </c>
      <c r="B700">
        <v>6</v>
      </c>
      <c r="C700">
        <v>12</v>
      </c>
      <c r="D700">
        <v>2006</v>
      </c>
      <c r="E700" t="s">
        <v>108</v>
      </c>
      <c r="F700" t="s">
        <v>2161</v>
      </c>
    </row>
    <row r="701" spans="1:6" x14ac:dyDescent="0.25">
      <c r="A701" s="1" t="s">
        <v>1137</v>
      </c>
      <c r="B701">
        <v>6</v>
      </c>
      <c r="C701">
        <v>19</v>
      </c>
      <c r="D701">
        <v>2006</v>
      </c>
      <c r="E701" t="s">
        <v>108</v>
      </c>
      <c r="F701" t="s">
        <v>2161</v>
      </c>
    </row>
    <row r="702" spans="1:6" x14ac:dyDescent="0.25">
      <c r="A702" s="1" t="s">
        <v>1138</v>
      </c>
      <c r="B702">
        <v>6</v>
      </c>
      <c r="C702">
        <v>26</v>
      </c>
      <c r="D702">
        <v>2006</v>
      </c>
      <c r="E702" t="s">
        <v>108</v>
      </c>
      <c r="F702" t="s">
        <v>2161</v>
      </c>
    </row>
    <row r="703" spans="1:6" x14ac:dyDescent="0.25">
      <c r="A703" s="1" t="s">
        <v>1139</v>
      </c>
      <c r="B703">
        <v>7</v>
      </c>
      <c r="C703">
        <v>3</v>
      </c>
      <c r="D703">
        <v>2006</v>
      </c>
      <c r="E703" t="s">
        <v>107</v>
      </c>
      <c r="F703" t="s">
        <v>2162</v>
      </c>
    </row>
    <row r="704" spans="1:6" x14ac:dyDescent="0.25">
      <c r="A704" s="1" t="s">
        <v>1140</v>
      </c>
      <c r="B704">
        <v>7</v>
      </c>
      <c r="C704">
        <v>10</v>
      </c>
      <c r="D704">
        <v>2006</v>
      </c>
      <c r="E704" t="s">
        <v>107</v>
      </c>
      <c r="F704" t="s">
        <v>2162</v>
      </c>
    </row>
    <row r="705" spans="1:6" x14ac:dyDescent="0.25">
      <c r="A705" s="1" t="s">
        <v>1141</v>
      </c>
      <c r="B705">
        <v>7</v>
      </c>
      <c r="C705">
        <v>17</v>
      </c>
      <c r="D705">
        <v>2006</v>
      </c>
      <c r="E705" t="s">
        <v>107</v>
      </c>
      <c r="F705" t="s">
        <v>2162</v>
      </c>
    </row>
    <row r="706" spans="1:6" x14ac:dyDescent="0.25">
      <c r="A706" s="1" t="s">
        <v>1142</v>
      </c>
      <c r="B706">
        <v>7</v>
      </c>
      <c r="C706">
        <v>24</v>
      </c>
      <c r="D706">
        <v>2006</v>
      </c>
      <c r="E706" t="s">
        <v>107</v>
      </c>
      <c r="F706" t="s">
        <v>2162</v>
      </c>
    </row>
    <row r="707" spans="1:6" x14ac:dyDescent="0.25">
      <c r="A707" s="1" t="s">
        <v>1143</v>
      </c>
      <c r="B707">
        <v>7</v>
      </c>
      <c r="C707">
        <v>31</v>
      </c>
      <c r="D707">
        <v>2006</v>
      </c>
      <c r="E707" t="s">
        <v>107</v>
      </c>
      <c r="F707" t="s">
        <v>2162</v>
      </c>
    </row>
    <row r="708" spans="1:6" x14ac:dyDescent="0.25">
      <c r="A708" s="1" t="s">
        <v>1144</v>
      </c>
      <c r="B708">
        <v>8</v>
      </c>
      <c r="C708">
        <v>7</v>
      </c>
      <c r="D708">
        <v>2006</v>
      </c>
      <c r="E708" t="s">
        <v>107</v>
      </c>
      <c r="F708" t="s">
        <v>2163</v>
      </c>
    </row>
    <row r="709" spans="1:6" x14ac:dyDescent="0.25">
      <c r="A709" s="1" t="s">
        <v>1145</v>
      </c>
      <c r="B709">
        <v>8</v>
      </c>
      <c r="C709">
        <v>14</v>
      </c>
      <c r="D709">
        <v>2006</v>
      </c>
      <c r="E709" t="s">
        <v>107</v>
      </c>
      <c r="F709" t="s">
        <v>2163</v>
      </c>
    </row>
    <row r="710" spans="1:6" x14ac:dyDescent="0.25">
      <c r="A710" s="1" t="s">
        <v>1146</v>
      </c>
      <c r="B710">
        <v>8</v>
      </c>
      <c r="C710">
        <v>21</v>
      </c>
      <c r="D710">
        <v>2006</v>
      </c>
      <c r="E710" t="s">
        <v>107</v>
      </c>
      <c r="F710" t="s">
        <v>2163</v>
      </c>
    </row>
    <row r="711" spans="1:6" x14ac:dyDescent="0.25">
      <c r="A711" s="1" t="s">
        <v>1147</v>
      </c>
      <c r="B711">
        <v>8</v>
      </c>
      <c r="C711">
        <v>28</v>
      </c>
      <c r="D711">
        <v>2006</v>
      </c>
      <c r="E711" t="s">
        <v>107</v>
      </c>
      <c r="F711" t="s">
        <v>2163</v>
      </c>
    </row>
    <row r="712" spans="1:6" x14ac:dyDescent="0.25">
      <c r="A712" s="1" t="s">
        <v>1148</v>
      </c>
      <c r="B712">
        <v>9</v>
      </c>
      <c r="C712">
        <v>4</v>
      </c>
      <c r="D712">
        <v>2006</v>
      </c>
      <c r="E712" t="s">
        <v>107</v>
      </c>
      <c r="F712" t="s">
        <v>2164</v>
      </c>
    </row>
    <row r="713" spans="1:6" x14ac:dyDescent="0.25">
      <c r="A713" s="1" t="s">
        <v>1149</v>
      </c>
      <c r="B713">
        <v>9</v>
      </c>
      <c r="C713">
        <v>11</v>
      </c>
      <c r="D713">
        <v>2006</v>
      </c>
      <c r="E713" t="s">
        <v>107</v>
      </c>
      <c r="F713" t="s">
        <v>2164</v>
      </c>
    </row>
    <row r="714" spans="1:6" x14ac:dyDescent="0.25">
      <c r="A714" s="1" t="s">
        <v>1150</v>
      </c>
      <c r="B714">
        <v>9</v>
      </c>
      <c r="C714">
        <v>18</v>
      </c>
      <c r="D714">
        <v>2006</v>
      </c>
      <c r="E714" t="s">
        <v>107</v>
      </c>
      <c r="F714" t="s">
        <v>2164</v>
      </c>
    </row>
    <row r="715" spans="1:6" x14ac:dyDescent="0.25">
      <c r="A715" s="1" t="s">
        <v>1151</v>
      </c>
      <c r="B715">
        <v>9</v>
      </c>
      <c r="C715">
        <v>25</v>
      </c>
      <c r="D715">
        <v>2006</v>
      </c>
      <c r="E715" t="s">
        <v>107</v>
      </c>
      <c r="F715" t="s">
        <v>2164</v>
      </c>
    </row>
    <row r="716" spans="1:6" x14ac:dyDescent="0.25">
      <c r="A716" s="1" t="s">
        <v>1152</v>
      </c>
      <c r="B716">
        <v>10</v>
      </c>
      <c r="C716">
        <v>2</v>
      </c>
      <c r="D716">
        <v>2006</v>
      </c>
      <c r="E716" t="s">
        <v>106</v>
      </c>
      <c r="F716" t="s">
        <v>2165</v>
      </c>
    </row>
    <row r="717" spans="1:6" x14ac:dyDescent="0.25">
      <c r="A717" s="1" t="s">
        <v>1153</v>
      </c>
      <c r="B717">
        <v>10</v>
      </c>
      <c r="C717">
        <v>9</v>
      </c>
      <c r="D717">
        <v>2006</v>
      </c>
      <c r="E717" t="s">
        <v>106</v>
      </c>
      <c r="F717" t="s">
        <v>2165</v>
      </c>
    </row>
    <row r="718" spans="1:6" x14ac:dyDescent="0.25">
      <c r="A718" s="1" t="s">
        <v>1154</v>
      </c>
      <c r="B718">
        <v>10</v>
      </c>
      <c r="C718">
        <v>16</v>
      </c>
      <c r="D718">
        <v>2006</v>
      </c>
      <c r="E718" t="s">
        <v>106</v>
      </c>
      <c r="F718" t="s">
        <v>2165</v>
      </c>
    </row>
    <row r="719" spans="1:6" x14ac:dyDescent="0.25">
      <c r="A719" s="1" t="s">
        <v>1155</v>
      </c>
      <c r="B719">
        <v>10</v>
      </c>
      <c r="C719">
        <v>23</v>
      </c>
      <c r="D719">
        <v>2006</v>
      </c>
      <c r="E719" t="s">
        <v>106</v>
      </c>
      <c r="F719" t="s">
        <v>2165</v>
      </c>
    </row>
    <row r="720" spans="1:6" x14ac:dyDescent="0.25">
      <c r="A720" s="1" t="s">
        <v>1156</v>
      </c>
      <c r="B720">
        <v>10</v>
      </c>
      <c r="C720">
        <v>30</v>
      </c>
      <c r="D720">
        <v>2006</v>
      </c>
      <c r="E720" t="s">
        <v>106</v>
      </c>
      <c r="F720" t="s">
        <v>2165</v>
      </c>
    </row>
    <row r="721" spans="1:6" x14ac:dyDescent="0.25">
      <c r="A721" s="1" t="s">
        <v>1157</v>
      </c>
      <c r="B721">
        <v>11</v>
      </c>
      <c r="C721">
        <v>6</v>
      </c>
      <c r="D721">
        <v>2006</v>
      </c>
      <c r="E721" t="s">
        <v>106</v>
      </c>
      <c r="F721" t="s">
        <v>2166</v>
      </c>
    </row>
    <row r="722" spans="1:6" x14ac:dyDescent="0.25">
      <c r="A722" s="1" t="s">
        <v>1158</v>
      </c>
      <c r="B722">
        <v>11</v>
      </c>
      <c r="C722">
        <v>13</v>
      </c>
      <c r="D722">
        <v>2006</v>
      </c>
      <c r="E722" t="s">
        <v>106</v>
      </c>
      <c r="F722" t="s">
        <v>2166</v>
      </c>
    </row>
    <row r="723" spans="1:6" x14ac:dyDescent="0.25">
      <c r="A723" s="1" t="s">
        <v>1159</v>
      </c>
      <c r="B723">
        <v>11</v>
      </c>
      <c r="C723">
        <v>20</v>
      </c>
      <c r="D723">
        <v>2006</v>
      </c>
      <c r="E723" t="s">
        <v>106</v>
      </c>
      <c r="F723" t="s">
        <v>2166</v>
      </c>
    </row>
    <row r="724" spans="1:6" x14ac:dyDescent="0.25">
      <c r="A724" s="1" t="s">
        <v>1160</v>
      </c>
      <c r="B724">
        <v>11</v>
      </c>
      <c r="C724">
        <v>27</v>
      </c>
      <c r="D724">
        <v>2006</v>
      </c>
      <c r="E724" t="s">
        <v>106</v>
      </c>
      <c r="F724" t="s">
        <v>2166</v>
      </c>
    </row>
    <row r="725" spans="1:6" x14ac:dyDescent="0.25">
      <c r="A725" s="1" t="s">
        <v>1161</v>
      </c>
      <c r="B725">
        <v>12</v>
      </c>
      <c r="C725">
        <v>4</v>
      </c>
      <c r="D725">
        <v>2006</v>
      </c>
      <c r="E725" t="s">
        <v>106</v>
      </c>
      <c r="F725" t="s">
        <v>2167</v>
      </c>
    </row>
    <row r="726" spans="1:6" x14ac:dyDescent="0.25">
      <c r="A726" s="1" t="s">
        <v>1162</v>
      </c>
      <c r="B726">
        <v>12</v>
      </c>
      <c r="C726">
        <v>11</v>
      </c>
      <c r="D726">
        <v>2006</v>
      </c>
      <c r="E726" t="s">
        <v>106</v>
      </c>
      <c r="F726" t="s">
        <v>2167</v>
      </c>
    </row>
    <row r="727" spans="1:6" x14ac:dyDescent="0.25">
      <c r="A727" s="1" t="s">
        <v>1163</v>
      </c>
      <c r="B727">
        <v>12</v>
      </c>
      <c r="C727">
        <v>18</v>
      </c>
      <c r="D727">
        <v>2006</v>
      </c>
      <c r="E727" t="s">
        <v>106</v>
      </c>
      <c r="F727" t="s">
        <v>2167</v>
      </c>
    </row>
    <row r="728" spans="1:6" x14ac:dyDescent="0.25">
      <c r="A728" s="1" t="s">
        <v>1164</v>
      </c>
      <c r="B728">
        <v>12</v>
      </c>
      <c r="C728">
        <v>25</v>
      </c>
      <c r="D728">
        <v>2006</v>
      </c>
      <c r="E728" t="s">
        <v>106</v>
      </c>
      <c r="F728" t="s">
        <v>2167</v>
      </c>
    </row>
    <row r="729" spans="1:6" x14ac:dyDescent="0.25">
      <c r="A729" s="1" t="s">
        <v>1165</v>
      </c>
      <c r="B729">
        <v>1</v>
      </c>
      <c r="C729">
        <v>1</v>
      </c>
      <c r="D729">
        <v>2007</v>
      </c>
      <c r="E729" t="s">
        <v>105</v>
      </c>
      <c r="F729" t="s">
        <v>2168</v>
      </c>
    </row>
    <row r="730" spans="1:6" x14ac:dyDescent="0.25">
      <c r="A730" s="1" t="s">
        <v>1166</v>
      </c>
      <c r="B730">
        <v>1</v>
      </c>
      <c r="C730">
        <v>8</v>
      </c>
      <c r="D730">
        <v>2007</v>
      </c>
      <c r="E730" t="s">
        <v>105</v>
      </c>
      <c r="F730" t="s">
        <v>2168</v>
      </c>
    </row>
    <row r="731" spans="1:6" x14ac:dyDescent="0.25">
      <c r="A731" s="1" t="s">
        <v>1167</v>
      </c>
      <c r="B731">
        <v>1</v>
      </c>
      <c r="C731">
        <v>15</v>
      </c>
      <c r="D731">
        <v>2007</v>
      </c>
      <c r="E731" t="s">
        <v>105</v>
      </c>
      <c r="F731" t="s">
        <v>2168</v>
      </c>
    </row>
    <row r="732" spans="1:6" x14ac:dyDescent="0.25">
      <c r="A732" s="1" t="s">
        <v>1168</v>
      </c>
      <c r="B732">
        <v>1</v>
      </c>
      <c r="C732">
        <v>22</v>
      </c>
      <c r="D732">
        <v>2007</v>
      </c>
      <c r="E732" t="s">
        <v>105</v>
      </c>
      <c r="F732" t="s">
        <v>2168</v>
      </c>
    </row>
    <row r="733" spans="1:6" x14ac:dyDescent="0.25">
      <c r="A733" s="1" t="s">
        <v>1169</v>
      </c>
      <c r="B733">
        <v>1</v>
      </c>
      <c r="C733">
        <v>29</v>
      </c>
      <c r="D733">
        <v>2007</v>
      </c>
      <c r="E733" t="s">
        <v>105</v>
      </c>
      <c r="F733" t="s">
        <v>2168</v>
      </c>
    </row>
    <row r="734" spans="1:6" x14ac:dyDescent="0.25">
      <c r="A734" s="1" t="s">
        <v>1170</v>
      </c>
      <c r="B734">
        <v>2</v>
      </c>
      <c r="C734">
        <v>5</v>
      </c>
      <c r="D734">
        <v>2007</v>
      </c>
      <c r="E734" t="s">
        <v>105</v>
      </c>
      <c r="F734" t="s">
        <v>2169</v>
      </c>
    </row>
    <row r="735" spans="1:6" x14ac:dyDescent="0.25">
      <c r="A735" s="1" t="s">
        <v>1171</v>
      </c>
      <c r="B735">
        <v>2</v>
      </c>
      <c r="C735">
        <v>12</v>
      </c>
      <c r="D735">
        <v>2007</v>
      </c>
      <c r="E735" t="s">
        <v>105</v>
      </c>
      <c r="F735" t="s">
        <v>2169</v>
      </c>
    </row>
    <row r="736" spans="1:6" x14ac:dyDescent="0.25">
      <c r="A736" s="1" t="s">
        <v>1172</v>
      </c>
      <c r="B736">
        <v>2</v>
      </c>
      <c r="C736">
        <v>19</v>
      </c>
      <c r="D736">
        <v>2007</v>
      </c>
      <c r="E736" t="s">
        <v>105</v>
      </c>
      <c r="F736" t="s">
        <v>2169</v>
      </c>
    </row>
    <row r="737" spans="1:6" x14ac:dyDescent="0.25">
      <c r="A737" s="1" t="s">
        <v>1173</v>
      </c>
      <c r="B737">
        <v>2</v>
      </c>
      <c r="C737">
        <v>26</v>
      </c>
      <c r="D737">
        <v>2007</v>
      </c>
      <c r="E737" t="s">
        <v>105</v>
      </c>
      <c r="F737" t="s">
        <v>2169</v>
      </c>
    </row>
    <row r="738" spans="1:6" x14ac:dyDescent="0.25">
      <c r="A738" s="1" t="s">
        <v>1174</v>
      </c>
      <c r="B738">
        <v>3</v>
      </c>
      <c r="C738">
        <v>5</v>
      </c>
      <c r="D738">
        <v>2007</v>
      </c>
      <c r="E738" t="s">
        <v>105</v>
      </c>
      <c r="F738" t="s">
        <v>2170</v>
      </c>
    </row>
    <row r="739" spans="1:6" x14ac:dyDescent="0.25">
      <c r="A739" s="1" t="s">
        <v>1175</v>
      </c>
      <c r="B739">
        <v>3</v>
      </c>
      <c r="C739">
        <v>12</v>
      </c>
      <c r="D739">
        <v>2007</v>
      </c>
      <c r="E739" t="s">
        <v>105</v>
      </c>
      <c r="F739" t="s">
        <v>2170</v>
      </c>
    </row>
    <row r="740" spans="1:6" x14ac:dyDescent="0.25">
      <c r="A740" s="1" t="s">
        <v>1176</v>
      </c>
      <c r="B740">
        <v>3</v>
      </c>
      <c r="C740">
        <v>19</v>
      </c>
      <c r="D740">
        <v>2007</v>
      </c>
      <c r="E740" t="s">
        <v>105</v>
      </c>
      <c r="F740" t="s">
        <v>2170</v>
      </c>
    </row>
    <row r="741" spans="1:6" x14ac:dyDescent="0.25">
      <c r="A741" s="1" t="s">
        <v>1177</v>
      </c>
      <c r="B741">
        <v>3</v>
      </c>
      <c r="C741">
        <v>26</v>
      </c>
      <c r="D741">
        <v>2007</v>
      </c>
      <c r="E741" t="s">
        <v>105</v>
      </c>
      <c r="F741" t="s">
        <v>2170</v>
      </c>
    </row>
    <row r="742" spans="1:6" x14ac:dyDescent="0.25">
      <c r="A742" s="1" t="s">
        <v>1178</v>
      </c>
      <c r="B742">
        <v>4</v>
      </c>
      <c r="C742">
        <v>2</v>
      </c>
      <c r="D742">
        <v>2007</v>
      </c>
      <c r="E742" t="s">
        <v>104</v>
      </c>
      <c r="F742" t="s">
        <v>2171</v>
      </c>
    </row>
    <row r="743" spans="1:6" x14ac:dyDescent="0.25">
      <c r="A743" s="1" t="s">
        <v>1179</v>
      </c>
      <c r="B743">
        <v>4</v>
      </c>
      <c r="C743">
        <v>9</v>
      </c>
      <c r="D743">
        <v>2007</v>
      </c>
      <c r="E743" t="s">
        <v>104</v>
      </c>
      <c r="F743" t="s">
        <v>2171</v>
      </c>
    </row>
    <row r="744" spans="1:6" x14ac:dyDescent="0.25">
      <c r="A744" s="1" t="s">
        <v>1180</v>
      </c>
      <c r="B744">
        <v>4</v>
      </c>
      <c r="C744">
        <v>16</v>
      </c>
      <c r="D744">
        <v>2007</v>
      </c>
      <c r="E744" t="s">
        <v>104</v>
      </c>
      <c r="F744" t="s">
        <v>2171</v>
      </c>
    </row>
    <row r="745" spans="1:6" x14ac:dyDescent="0.25">
      <c r="A745" s="1" t="s">
        <v>1181</v>
      </c>
      <c r="B745">
        <v>4</v>
      </c>
      <c r="C745">
        <v>23</v>
      </c>
      <c r="D745">
        <v>2007</v>
      </c>
      <c r="E745" t="s">
        <v>104</v>
      </c>
      <c r="F745" t="s">
        <v>2171</v>
      </c>
    </row>
    <row r="746" spans="1:6" x14ac:dyDescent="0.25">
      <c r="A746" s="1" t="s">
        <v>1182</v>
      </c>
      <c r="B746">
        <v>4</v>
      </c>
      <c r="C746">
        <v>30</v>
      </c>
      <c r="D746">
        <v>2007</v>
      </c>
      <c r="E746" t="s">
        <v>104</v>
      </c>
      <c r="F746" t="s">
        <v>2171</v>
      </c>
    </row>
    <row r="747" spans="1:6" x14ac:dyDescent="0.25">
      <c r="A747" s="1" t="s">
        <v>1183</v>
      </c>
      <c r="B747">
        <v>5</v>
      </c>
      <c r="C747">
        <v>7</v>
      </c>
      <c r="D747">
        <v>2007</v>
      </c>
      <c r="E747" t="s">
        <v>104</v>
      </c>
      <c r="F747" t="s">
        <v>2172</v>
      </c>
    </row>
    <row r="748" spans="1:6" x14ac:dyDescent="0.25">
      <c r="A748" s="1" t="s">
        <v>1184</v>
      </c>
      <c r="B748">
        <v>5</v>
      </c>
      <c r="C748">
        <v>14</v>
      </c>
      <c r="D748">
        <v>2007</v>
      </c>
      <c r="E748" t="s">
        <v>104</v>
      </c>
      <c r="F748" t="s">
        <v>2172</v>
      </c>
    </row>
    <row r="749" spans="1:6" x14ac:dyDescent="0.25">
      <c r="A749" s="1" t="s">
        <v>1185</v>
      </c>
      <c r="B749">
        <v>5</v>
      </c>
      <c r="C749">
        <v>21</v>
      </c>
      <c r="D749">
        <v>2007</v>
      </c>
      <c r="E749" t="s">
        <v>104</v>
      </c>
      <c r="F749" t="s">
        <v>2172</v>
      </c>
    </row>
    <row r="750" spans="1:6" x14ac:dyDescent="0.25">
      <c r="A750" s="1" t="s">
        <v>1186</v>
      </c>
      <c r="B750">
        <v>5</v>
      </c>
      <c r="C750">
        <v>28</v>
      </c>
      <c r="D750">
        <v>2007</v>
      </c>
      <c r="E750" t="s">
        <v>104</v>
      </c>
      <c r="F750" t="s">
        <v>2172</v>
      </c>
    </row>
    <row r="751" spans="1:6" x14ac:dyDescent="0.25">
      <c r="A751" s="1" t="s">
        <v>1187</v>
      </c>
      <c r="B751">
        <v>6</v>
      </c>
      <c r="C751">
        <v>4</v>
      </c>
      <c r="D751">
        <v>2007</v>
      </c>
      <c r="E751" t="s">
        <v>104</v>
      </c>
      <c r="F751" t="s">
        <v>2173</v>
      </c>
    </row>
    <row r="752" spans="1:6" x14ac:dyDescent="0.25">
      <c r="A752" s="1" t="s">
        <v>1188</v>
      </c>
      <c r="B752">
        <v>6</v>
      </c>
      <c r="C752">
        <v>11</v>
      </c>
      <c r="D752">
        <v>2007</v>
      </c>
      <c r="E752" t="s">
        <v>104</v>
      </c>
      <c r="F752" t="s">
        <v>2173</v>
      </c>
    </row>
    <row r="753" spans="1:6" x14ac:dyDescent="0.25">
      <c r="A753" s="1" t="s">
        <v>1189</v>
      </c>
      <c r="B753">
        <v>6</v>
      </c>
      <c r="C753">
        <v>18</v>
      </c>
      <c r="D753">
        <v>2007</v>
      </c>
      <c r="E753" t="s">
        <v>104</v>
      </c>
      <c r="F753" t="s">
        <v>2173</v>
      </c>
    </row>
    <row r="754" spans="1:6" x14ac:dyDescent="0.25">
      <c r="A754" s="1" t="s">
        <v>1190</v>
      </c>
      <c r="B754">
        <v>6</v>
      </c>
      <c r="C754">
        <v>25</v>
      </c>
      <c r="D754">
        <v>2007</v>
      </c>
      <c r="E754" t="s">
        <v>104</v>
      </c>
      <c r="F754" t="s">
        <v>2173</v>
      </c>
    </row>
    <row r="755" spans="1:6" x14ac:dyDescent="0.25">
      <c r="A755" s="1" t="s">
        <v>1191</v>
      </c>
      <c r="B755">
        <v>7</v>
      </c>
      <c r="C755">
        <v>2</v>
      </c>
      <c r="D755">
        <v>2007</v>
      </c>
      <c r="E755" t="s">
        <v>103</v>
      </c>
      <c r="F755" t="s">
        <v>2174</v>
      </c>
    </row>
    <row r="756" spans="1:6" x14ac:dyDescent="0.25">
      <c r="A756" s="1" t="s">
        <v>1192</v>
      </c>
      <c r="B756">
        <v>7</v>
      </c>
      <c r="C756">
        <v>9</v>
      </c>
      <c r="D756">
        <v>2007</v>
      </c>
      <c r="E756" t="s">
        <v>103</v>
      </c>
      <c r="F756" t="s">
        <v>2174</v>
      </c>
    </row>
    <row r="757" spans="1:6" x14ac:dyDescent="0.25">
      <c r="A757" s="1" t="s">
        <v>1193</v>
      </c>
      <c r="B757">
        <v>7</v>
      </c>
      <c r="C757">
        <v>16</v>
      </c>
      <c r="D757">
        <v>2007</v>
      </c>
      <c r="E757" t="s">
        <v>103</v>
      </c>
      <c r="F757" t="s">
        <v>2174</v>
      </c>
    </row>
    <row r="758" spans="1:6" x14ac:dyDescent="0.25">
      <c r="A758" s="1" t="s">
        <v>1194</v>
      </c>
      <c r="B758">
        <v>7</v>
      </c>
      <c r="C758">
        <v>23</v>
      </c>
      <c r="D758">
        <v>2007</v>
      </c>
      <c r="E758" t="s">
        <v>103</v>
      </c>
      <c r="F758" t="s">
        <v>2174</v>
      </c>
    </row>
    <row r="759" spans="1:6" x14ac:dyDescent="0.25">
      <c r="A759" s="1" t="s">
        <v>1195</v>
      </c>
      <c r="B759">
        <v>7</v>
      </c>
      <c r="C759">
        <v>30</v>
      </c>
      <c r="D759">
        <v>2007</v>
      </c>
      <c r="E759" t="s">
        <v>103</v>
      </c>
      <c r="F759" t="s">
        <v>2174</v>
      </c>
    </row>
    <row r="760" spans="1:6" x14ac:dyDescent="0.25">
      <c r="A760" s="1" t="s">
        <v>1196</v>
      </c>
      <c r="B760">
        <v>8</v>
      </c>
      <c r="C760">
        <v>6</v>
      </c>
      <c r="D760">
        <v>2007</v>
      </c>
      <c r="E760" t="s">
        <v>103</v>
      </c>
      <c r="F760" t="s">
        <v>2175</v>
      </c>
    </row>
    <row r="761" spans="1:6" x14ac:dyDescent="0.25">
      <c r="A761" s="1" t="s">
        <v>1197</v>
      </c>
      <c r="B761">
        <v>8</v>
      </c>
      <c r="C761">
        <v>13</v>
      </c>
      <c r="D761">
        <v>2007</v>
      </c>
      <c r="E761" t="s">
        <v>103</v>
      </c>
      <c r="F761" t="s">
        <v>2175</v>
      </c>
    </row>
    <row r="762" spans="1:6" x14ac:dyDescent="0.25">
      <c r="A762" s="1" t="s">
        <v>1198</v>
      </c>
      <c r="B762">
        <v>8</v>
      </c>
      <c r="C762">
        <v>20</v>
      </c>
      <c r="D762">
        <v>2007</v>
      </c>
      <c r="E762" t="s">
        <v>103</v>
      </c>
      <c r="F762" t="s">
        <v>2175</v>
      </c>
    </row>
    <row r="763" spans="1:6" x14ac:dyDescent="0.25">
      <c r="A763" s="1" t="s">
        <v>1199</v>
      </c>
      <c r="B763">
        <v>8</v>
      </c>
      <c r="C763">
        <v>27</v>
      </c>
      <c r="D763">
        <v>2007</v>
      </c>
      <c r="E763" t="s">
        <v>103</v>
      </c>
      <c r="F763" t="s">
        <v>2175</v>
      </c>
    </row>
    <row r="764" spans="1:6" x14ac:dyDescent="0.25">
      <c r="A764" s="1" t="s">
        <v>1200</v>
      </c>
      <c r="B764">
        <v>9</v>
      </c>
      <c r="C764">
        <v>3</v>
      </c>
      <c r="D764">
        <v>2007</v>
      </c>
      <c r="E764" t="s">
        <v>103</v>
      </c>
      <c r="F764" t="s">
        <v>2176</v>
      </c>
    </row>
    <row r="765" spans="1:6" x14ac:dyDescent="0.25">
      <c r="A765" s="1" t="s">
        <v>1201</v>
      </c>
      <c r="B765">
        <v>9</v>
      </c>
      <c r="C765">
        <v>10</v>
      </c>
      <c r="D765">
        <v>2007</v>
      </c>
      <c r="E765" t="s">
        <v>103</v>
      </c>
      <c r="F765" t="s">
        <v>2176</v>
      </c>
    </row>
    <row r="766" spans="1:6" x14ac:dyDescent="0.25">
      <c r="A766" s="1" t="s">
        <v>1202</v>
      </c>
      <c r="B766">
        <v>9</v>
      </c>
      <c r="C766">
        <v>17</v>
      </c>
      <c r="D766">
        <v>2007</v>
      </c>
      <c r="E766" t="s">
        <v>103</v>
      </c>
      <c r="F766" t="s">
        <v>2176</v>
      </c>
    </row>
    <row r="767" spans="1:6" x14ac:dyDescent="0.25">
      <c r="A767" s="1" t="s">
        <v>1203</v>
      </c>
      <c r="B767">
        <v>9</v>
      </c>
      <c r="C767">
        <v>24</v>
      </c>
      <c r="D767">
        <v>2007</v>
      </c>
      <c r="E767" t="s">
        <v>103</v>
      </c>
      <c r="F767" t="s">
        <v>2176</v>
      </c>
    </row>
    <row r="768" spans="1:6" x14ac:dyDescent="0.25">
      <c r="A768" s="1" t="s">
        <v>1204</v>
      </c>
      <c r="B768">
        <v>10</v>
      </c>
      <c r="C768">
        <v>1</v>
      </c>
      <c r="D768">
        <v>2007</v>
      </c>
      <c r="E768" t="s">
        <v>102</v>
      </c>
      <c r="F768" t="s">
        <v>2177</v>
      </c>
    </row>
    <row r="769" spans="1:6" x14ac:dyDescent="0.25">
      <c r="A769" s="1" t="s">
        <v>1205</v>
      </c>
      <c r="B769">
        <v>10</v>
      </c>
      <c r="C769">
        <v>8</v>
      </c>
      <c r="D769">
        <v>2007</v>
      </c>
      <c r="E769" t="s">
        <v>102</v>
      </c>
      <c r="F769" t="s">
        <v>2177</v>
      </c>
    </row>
    <row r="770" spans="1:6" x14ac:dyDescent="0.25">
      <c r="A770" s="1" t="s">
        <v>1206</v>
      </c>
      <c r="B770">
        <v>10</v>
      </c>
      <c r="C770">
        <v>15</v>
      </c>
      <c r="D770">
        <v>2007</v>
      </c>
      <c r="E770" t="s">
        <v>102</v>
      </c>
      <c r="F770" t="s">
        <v>2177</v>
      </c>
    </row>
    <row r="771" spans="1:6" x14ac:dyDescent="0.25">
      <c r="A771" s="1" t="s">
        <v>1207</v>
      </c>
      <c r="B771">
        <v>10</v>
      </c>
      <c r="C771">
        <v>22</v>
      </c>
      <c r="D771">
        <v>2007</v>
      </c>
      <c r="E771" t="s">
        <v>102</v>
      </c>
      <c r="F771" t="s">
        <v>2177</v>
      </c>
    </row>
    <row r="772" spans="1:6" x14ac:dyDescent="0.25">
      <c r="A772" s="1" t="s">
        <v>1208</v>
      </c>
      <c r="B772">
        <v>10</v>
      </c>
      <c r="C772">
        <v>29</v>
      </c>
      <c r="D772">
        <v>2007</v>
      </c>
      <c r="E772" t="s">
        <v>102</v>
      </c>
      <c r="F772" t="s">
        <v>2177</v>
      </c>
    </row>
    <row r="773" spans="1:6" x14ac:dyDescent="0.25">
      <c r="A773" s="1" t="s">
        <v>1209</v>
      </c>
      <c r="B773">
        <v>11</v>
      </c>
      <c r="C773">
        <v>5</v>
      </c>
      <c r="D773">
        <v>2007</v>
      </c>
      <c r="E773" t="s">
        <v>102</v>
      </c>
      <c r="F773" t="s">
        <v>2178</v>
      </c>
    </row>
    <row r="774" spans="1:6" x14ac:dyDescent="0.25">
      <c r="A774" s="1" t="s">
        <v>1210</v>
      </c>
      <c r="B774">
        <v>11</v>
      </c>
      <c r="C774">
        <v>12</v>
      </c>
      <c r="D774">
        <v>2007</v>
      </c>
      <c r="E774" t="s">
        <v>102</v>
      </c>
      <c r="F774" t="s">
        <v>2178</v>
      </c>
    </row>
    <row r="775" spans="1:6" x14ac:dyDescent="0.25">
      <c r="A775" s="1" t="s">
        <v>1211</v>
      </c>
      <c r="B775">
        <v>11</v>
      </c>
      <c r="C775">
        <v>19</v>
      </c>
      <c r="D775">
        <v>2007</v>
      </c>
      <c r="E775" t="s">
        <v>102</v>
      </c>
      <c r="F775" t="s">
        <v>2178</v>
      </c>
    </row>
    <row r="776" spans="1:6" x14ac:dyDescent="0.25">
      <c r="A776" s="1" t="s">
        <v>1212</v>
      </c>
      <c r="B776">
        <v>11</v>
      </c>
      <c r="C776">
        <v>26</v>
      </c>
      <c r="D776">
        <v>2007</v>
      </c>
      <c r="E776" t="s">
        <v>102</v>
      </c>
      <c r="F776" t="s">
        <v>2178</v>
      </c>
    </row>
    <row r="777" spans="1:6" x14ac:dyDescent="0.25">
      <c r="A777" s="1" t="s">
        <v>1213</v>
      </c>
      <c r="B777">
        <v>12</v>
      </c>
      <c r="C777">
        <v>3</v>
      </c>
      <c r="D777">
        <v>2007</v>
      </c>
      <c r="E777" t="s">
        <v>102</v>
      </c>
      <c r="F777" t="s">
        <v>2179</v>
      </c>
    </row>
    <row r="778" spans="1:6" x14ac:dyDescent="0.25">
      <c r="A778" s="1" t="s">
        <v>1214</v>
      </c>
      <c r="B778">
        <v>12</v>
      </c>
      <c r="C778">
        <v>10</v>
      </c>
      <c r="D778">
        <v>2007</v>
      </c>
      <c r="E778" t="s">
        <v>102</v>
      </c>
      <c r="F778" t="s">
        <v>2179</v>
      </c>
    </row>
    <row r="779" spans="1:6" x14ac:dyDescent="0.25">
      <c r="A779" s="1" t="s">
        <v>1215</v>
      </c>
      <c r="B779">
        <v>12</v>
      </c>
      <c r="C779">
        <v>17</v>
      </c>
      <c r="D779">
        <v>2007</v>
      </c>
      <c r="E779" t="s">
        <v>102</v>
      </c>
      <c r="F779" t="s">
        <v>2179</v>
      </c>
    </row>
    <row r="780" spans="1:6" x14ac:dyDescent="0.25">
      <c r="A780" s="1" t="s">
        <v>1216</v>
      </c>
      <c r="B780">
        <v>12</v>
      </c>
      <c r="C780">
        <v>24</v>
      </c>
      <c r="D780">
        <v>2007</v>
      </c>
      <c r="E780" t="s">
        <v>102</v>
      </c>
      <c r="F780" t="s">
        <v>2179</v>
      </c>
    </row>
    <row r="781" spans="1:6" x14ac:dyDescent="0.25">
      <c r="A781" s="1" t="s">
        <v>1217</v>
      </c>
      <c r="B781">
        <v>12</v>
      </c>
      <c r="C781">
        <v>31</v>
      </c>
      <c r="D781">
        <v>2007</v>
      </c>
      <c r="E781" t="s">
        <v>102</v>
      </c>
      <c r="F781" t="s">
        <v>2179</v>
      </c>
    </row>
    <row r="782" spans="1:6" x14ac:dyDescent="0.25">
      <c r="A782" s="1" t="s">
        <v>1218</v>
      </c>
      <c r="B782">
        <v>1</v>
      </c>
      <c r="C782">
        <v>7</v>
      </c>
      <c r="D782">
        <v>2008</v>
      </c>
      <c r="E782" t="s">
        <v>101</v>
      </c>
      <c r="F782" t="s">
        <v>2180</v>
      </c>
    </row>
    <row r="783" spans="1:6" x14ac:dyDescent="0.25">
      <c r="A783" s="1" t="s">
        <v>1219</v>
      </c>
      <c r="B783">
        <v>1</v>
      </c>
      <c r="C783">
        <v>14</v>
      </c>
      <c r="D783">
        <v>2008</v>
      </c>
      <c r="E783" t="s">
        <v>101</v>
      </c>
      <c r="F783" t="s">
        <v>2180</v>
      </c>
    </row>
    <row r="784" spans="1:6" x14ac:dyDescent="0.25">
      <c r="A784" s="1" t="s">
        <v>1220</v>
      </c>
      <c r="B784">
        <v>1</v>
      </c>
      <c r="C784">
        <v>21</v>
      </c>
      <c r="D784">
        <v>2008</v>
      </c>
      <c r="E784" t="s">
        <v>101</v>
      </c>
      <c r="F784" t="s">
        <v>2180</v>
      </c>
    </row>
    <row r="785" spans="1:6" x14ac:dyDescent="0.25">
      <c r="A785" s="1" t="s">
        <v>1221</v>
      </c>
      <c r="B785">
        <v>1</v>
      </c>
      <c r="C785">
        <v>28</v>
      </c>
      <c r="D785">
        <v>2008</v>
      </c>
      <c r="E785" t="s">
        <v>101</v>
      </c>
      <c r="F785" t="s">
        <v>2180</v>
      </c>
    </row>
    <row r="786" spans="1:6" x14ac:dyDescent="0.25">
      <c r="A786" s="1" t="s">
        <v>1222</v>
      </c>
      <c r="B786">
        <v>2</v>
      </c>
      <c r="C786">
        <v>4</v>
      </c>
      <c r="D786">
        <v>2008</v>
      </c>
      <c r="E786" t="s">
        <v>101</v>
      </c>
      <c r="F786" t="s">
        <v>2181</v>
      </c>
    </row>
    <row r="787" spans="1:6" x14ac:dyDescent="0.25">
      <c r="A787" s="1" t="s">
        <v>1223</v>
      </c>
      <c r="B787">
        <v>2</v>
      </c>
      <c r="C787">
        <v>11</v>
      </c>
      <c r="D787">
        <v>2008</v>
      </c>
      <c r="E787" t="s">
        <v>101</v>
      </c>
      <c r="F787" t="s">
        <v>2181</v>
      </c>
    </row>
    <row r="788" spans="1:6" x14ac:dyDescent="0.25">
      <c r="A788" s="1" t="s">
        <v>1224</v>
      </c>
      <c r="B788">
        <v>2</v>
      </c>
      <c r="C788">
        <v>18</v>
      </c>
      <c r="D788">
        <v>2008</v>
      </c>
      <c r="E788" t="s">
        <v>101</v>
      </c>
      <c r="F788" t="s">
        <v>2181</v>
      </c>
    </row>
    <row r="789" spans="1:6" x14ac:dyDescent="0.25">
      <c r="A789" s="1" t="s">
        <v>1225</v>
      </c>
      <c r="B789">
        <v>2</v>
      </c>
      <c r="C789">
        <v>25</v>
      </c>
      <c r="D789">
        <v>2008</v>
      </c>
      <c r="E789" t="s">
        <v>101</v>
      </c>
      <c r="F789" t="s">
        <v>2181</v>
      </c>
    </row>
    <row r="790" spans="1:6" x14ac:dyDescent="0.25">
      <c r="A790" s="1" t="s">
        <v>1226</v>
      </c>
      <c r="B790">
        <v>3</v>
      </c>
      <c r="C790">
        <v>3</v>
      </c>
      <c r="D790">
        <v>2008</v>
      </c>
      <c r="E790" t="s">
        <v>101</v>
      </c>
      <c r="F790" t="s">
        <v>2182</v>
      </c>
    </row>
    <row r="791" spans="1:6" x14ac:dyDescent="0.25">
      <c r="A791" s="1" t="s">
        <v>1227</v>
      </c>
      <c r="B791">
        <v>3</v>
      </c>
      <c r="C791">
        <v>10</v>
      </c>
      <c r="D791">
        <v>2008</v>
      </c>
      <c r="E791" t="s">
        <v>101</v>
      </c>
      <c r="F791" t="s">
        <v>2182</v>
      </c>
    </row>
    <row r="792" spans="1:6" x14ac:dyDescent="0.25">
      <c r="A792" s="1" t="s">
        <v>1228</v>
      </c>
      <c r="B792">
        <v>3</v>
      </c>
      <c r="C792">
        <v>17</v>
      </c>
      <c r="D792">
        <v>2008</v>
      </c>
      <c r="E792" t="s">
        <v>101</v>
      </c>
      <c r="F792" t="s">
        <v>2182</v>
      </c>
    </row>
    <row r="793" spans="1:6" x14ac:dyDescent="0.25">
      <c r="A793" s="1" t="s">
        <v>1229</v>
      </c>
      <c r="B793">
        <v>3</v>
      </c>
      <c r="C793">
        <v>24</v>
      </c>
      <c r="D793">
        <v>2008</v>
      </c>
      <c r="E793" t="s">
        <v>101</v>
      </c>
      <c r="F793" t="s">
        <v>2182</v>
      </c>
    </row>
    <row r="794" spans="1:6" x14ac:dyDescent="0.25">
      <c r="A794" s="1" t="s">
        <v>1230</v>
      </c>
      <c r="B794">
        <v>3</v>
      </c>
      <c r="C794">
        <v>31</v>
      </c>
      <c r="D794">
        <v>2008</v>
      </c>
      <c r="E794" t="s">
        <v>101</v>
      </c>
      <c r="F794" t="s">
        <v>2182</v>
      </c>
    </row>
    <row r="795" spans="1:6" x14ac:dyDescent="0.25">
      <c r="A795" s="1" t="s">
        <v>1231</v>
      </c>
      <c r="B795">
        <v>4</v>
      </c>
      <c r="C795">
        <v>7</v>
      </c>
      <c r="D795">
        <v>2008</v>
      </c>
      <c r="E795" t="s">
        <v>100</v>
      </c>
      <c r="F795" t="s">
        <v>2183</v>
      </c>
    </row>
    <row r="796" spans="1:6" x14ac:dyDescent="0.25">
      <c r="A796" s="1" t="s">
        <v>1232</v>
      </c>
      <c r="B796">
        <v>4</v>
      </c>
      <c r="C796">
        <v>14</v>
      </c>
      <c r="D796">
        <v>2008</v>
      </c>
      <c r="E796" t="s">
        <v>100</v>
      </c>
      <c r="F796" t="s">
        <v>2183</v>
      </c>
    </row>
    <row r="797" spans="1:6" x14ac:dyDescent="0.25">
      <c r="A797" s="1" t="s">
        <v>1233</v>
      </c>
      <c r="B797">
        <v>4</v>
      </c>
      <c r="C797">
        <v>21</v>
      </c>
      <c r="D797">
        <v>2008</v>
      </c>
      <c r="E797" t="s">
        <v>100</v>
      </c>
      <c r="F797" t="s">
        <v>2183</v>
      </c>
    </row>
    <row r="798" spans="1:6" x14ac:dyDescent="0.25">
      <c r="A798" s="1" t="s">
        <v>1234</v>
      </c>
      <c r="B798">
        <v>4</v>
      </c>
      <c r="C798">
        <v>28</v>
      </c>
      <c r="D798">
        <v>2008</v>
      </c>
      <c r="E798" t="s">
        <v>100</v>
      </c>
      <c r="F798" t="s">
        <v>2183</v>
      </c>
    </row>
    <row r="799" spans="1:6" x14ac:dyDescent="0.25">
      <c r="A799" s="1" t="s">
        <v>1235</v>
      </c>
      <c r="B799">
        <v>5</v>
      </c>
      <c r="C799">
        <v>5</v>
      </c>
      <c r="D799">
        <v>2008</v>
      </c>
      <c r="E799" t="s">
        <v>100</v>
      </c>
      <c r="F799" t="s">
        <v>2184</v>
      </c>
    </row>
    <row r="800" spans="1:6" x14ac:dyDescent="0.25">
      <c r="A800" s="1" t="s">
        <v>1236</v>
      </c>
      <c r="B800">
        <v>5</v>
      </c>
      <c r="C800">
        <v>12</v>
      </c>
      <c r="D800">
        <v>2008</v>
      </c>
      <c r="E800" t="s">
        <v>100</v>
      </c>
      <c r="F800" t="s">
        <v>2184</v>
      </c>
    </row>
    <row r="801" spans="1:6" x14ac:dyDescent="0.25">
      <c r="A801" s="1" t="s">
        <v>1237</v>
      </c>
      <c r="B801">
        <v>5</v>
      </c>
      <c r="C801">
        <v>19</v>
      </c>
      <c r="D801">
        <v>2008</v>
      </c>
      <c r="E801" t="s">
        <v>100</v>
      </c>
      <c r="F801" t="s">
        <v>2184</v>
      </c>
    </row>
    <row r="802" spans="1:6" x14ac:dyDescent="0.25">
      <c r="A802" s="1" t="s">
        <v>1238</v>
      </c>
      <c r="B802">
        <v>5</v>
      </c>
      <c r="C802">
        <v>26</v>
      </c>
      <c r="D802">
        <v>2008</v>
      </c>
      <c r="E802" t="s">
        <v>100</v>
      </c>
      <c r="F802" t="s">
        <v>2184</v>
      </c>
    </row>
    <row r="803" spans="1:6" x14ac:dyDescent="0.25">
      <c r="A803" s="1" t="s">
        <v>1239</v>
      </c>
      <c r="B803">
        <v>6</v>
      </c>
      <c r="C803">
        <v>2</v>
      </c>
      <c r="D803">
        <v>2008</v>
      </c>
      <c r="E803" t="s">
        <v>100</v>
      </c>
      <c r="F803" t="s">
        <v>2185</v>
      </c>
    </row>
    <row r="804" spans="1:6" x14ac:dyDescent="0.25">
      <c r="A804" s="1" t="s">
        <v>1240</v>
      </c>
      <c r="B804">
        <v>6</v>
      </c>
      <c r="C804">
        <v>9</v>
      </c>
      <c r="D804">
        <v>2008</v>
      </c>
      <c r="E804" t="s">
        <v>100</v>
      </c>
      <c r="F804" t="s">
        <v>2185</v>
      </c>
    </row>
    <row r="805" spans="1:6" x14ac:dyDescent="0.25">
      <c r="A805" s="1" t="s">
        <v>1241</v>
      </c>
      <c r="B805">
        <v>6</v>
      </c>
      <c r="C805">
        <v>16</v>
      </c>
      <c r="D805">
        <v>2008</v>
      </c>
      <c r="E805" t="s">
        <v>100</v>
      </c>
      <c r="F805" t="s">
        <v>2185</v>
      </c>
    </row>
    <row r="806" spans="1:6" x14ac:dyDescent="0.25">
      <c r="A806" s="1" t="s">
        <v>1242</v>
      </c>
      <c r="B806">
        <v>6</v>
      </c>
      <c r="C806">
        <v>23</v>
      </c>
      <c r="D806">
        <v>2008</v>
      </c>
      <c r="E806" t="s">
        <v>100</v>
      </c>
      <c r="F806" t="s">
        <v>2185</v>
      </c>
    </row>
    <row r="807" spans="1:6" x14ac:dyDescent="0.25">
      <c r="A807" s="1" t="s">
        <v>1243</v>
      </c>
      <c r="B807">
        <v>6</v>
      </c>
      <c r="C807">
        <v>30</v>
      </c>
      <c r="D807">
        <v>2008</v>
      </c>
      <c r="E807" t="s">
        <v>100</v>
      </c>
      <c r="F807" t="s">
        <v>2185</v>
      </c>
    </row>
    <row r="808" spans="1:6" x14ac:dyDescent="0.25">
      <c r="A808" s="1" t="s">
        <v>1244</v>
      </c>
      <c r="B808">
        <v>7</v>
      </c>
      <c r="C808">
        <v>7</v>
      </c>
      <c r="D808">
        <v>2008</v>
      </c>
      <c r="E808" t="s">
        <v>99</v>
      </c>
      <c r="F808" t="s">
        <v>2186</v>
      </c>
    </row>
    <row r="809" spans="1:6" x14ac:dyDescent="0.25">
      <c r="A809" s="1" t="s">
        <v>1245</v>
      </c>
      <c r="B809">
        <v>7</v>
      </c>
      <c r="C809">
        <v>14</v>
      </c>
      <c r="D809">
        <v>2008</v>
      </c>
      <c r="E809" t="s">
        <v>99</v>
      </c>
      <c r="F809" t="s">
        <v>2186</v>
      </c>
    </row>
    <row r="810" spans="1:6" x14ac:dyDescent="0.25">
      <c r="A810" s="1" t="s">
        <v>1246</v>
      </c>
      <c r="B810">
        <v>7</v>
      </c>
      <c r="C810">
        <v>21</v>
      </c>
      <c r="D810">
        <v>2008</v>
      </c>
      <c r="E810" t="s">
        <v>99</v>
      </c>
      <c r="F810" t="s">
        <v>2186</v>
      </c>
    </row>
    <row r="811" spans="1:6" x14ac:dyDescent="0.25">
      <c r="A811" s="1" t="s">
        <v>1247</v>
      </c>
      <c r="B811">
        <v>7</v>
      </c>
      <c r="C811">
        <v>28</v>
      </c>
      <c r="D811">
        <v>2008</v>
      </c>
      <c r="E811" t="s">
        <v>99</v>
      </c>
      <c r="F811" t="s">
        <v>2186</v>
      </c>
    </row>
    <row r="812" spans="1:6" x14ac:dyDescent="0.25">
      <c r="A812" s="1" t="s">
        <v>1248</v>
      </c>
      <c r="B812">
        <v>8</v>
      </c>
      <c r="C812">
        <v>4</v>
      </c>
      <c r="D812">
        <v>2008</v>
      </c>
      <c r="E812" t="s">
        <v>99</v>
      </c>
      <c r="F812" t="s">
        <v>2187</v>
      </c>
    </row>
    <row r="813" spans="1:6" x14ac:dyDescent="0.25">
      <c r="A813" s="1" t="s">
        <v>1249</v>
      </c>
      <c r="B813">
        <v>8</v>
      </c>
      <c r="C813">
        <v>11</v>
      </c>
      <c r="D813">
        <v>2008</v>
      </c>
      <c r="E813" t="s">
        <v>99</v>
      </c>
      <c r="F813" t="s">
        <v>2187</v>
      </c>
    </row>
    <row r="814" spans="1:6" x14ac:dyDescent="0.25">
      <c r="A814" s="1" t="s">
        <v>1250</v>
      </c>
      <c r="B814">
        <v>8</v>
      </c>
      <c r="C814">
        <v>18</v>
      </c>
      <c r="D814">
        <v>2008</v>
      </c>
      <c r="E814" t="s">
        <v>99</v>
      </c>
      <c r="F814" t="s">
        <v>2187</v>
      </c>
    </row>
    <row r="815" spans="1:6" x14ac:dyDescent="0.25">
      <c r="A815" s="1" t="s">
        <v>1251</v>
      </c>
      <c r="B815">
        <v>8</v>
      </c>
      <c r="C815">
        <v>25</v>
      </c>
      <c r="D815">
        <v>2008</v>
      </c>
      <c r="E815" t="s">
        <v>99</v>
      </c>
      <c r="F815" t="s">
        <v>2187</v>
      </c>
    </row>
    <row r="816" spans="1:6" x14ac:dyDescent="0.25">
      <c r="A816" s="1" t="s">
        <v>1252</v>
      </c>
      <c r="B816">
        <v>9</v>
      </c>
      <c r="C816">
        <v>1</v>
      </c>
      <c r="D816">
        <v>2008</v>
      </c>
      <c r="E816" t="s">
        <v>99</v>
      </c>
      <c r="F816" t="s">
        <v>2188</v>
      </c>
    </row>
    <row r="817" spans="1:6" x14ac:dyDescent="0.25">
      <c r="A817" s="1" t="s">
        <v>1253</v>
      </c>
      <c r="B817">
        <v>9</v>
      </c>
      <c r="C817">
        <v>8</v>
      </c>
      <c r="D817">
        <v>2008</v>
      </c>
      <c r="E817" t="s">
        <v>99</v>
      </c>
      <c r="F817" t="s">
        <v>2188</v>
      </c>
    </row>
    <row r="818" spans="1:6" x14ac:dyDescent="0.25">
      <c r="A818" s="1" t="s">
        <v>1254</v>
      </c>
      <c r="B818">
        <v>9</v>
      </c>
      <c r="C818">
        <v>15</v>
      </c>
      <c r="D818">
        <v>2008</v>
      </c>
      <c r="E818" t="s">
        <v>99</v>
      </c>
      <c r="F818" t="s">
        <v>2188</v>
      </c>
    </row>
    <row r="819" spans="1:6" x14ac:dyDescent="0.25">
      <c r="A819" s="1" t="s">
        <v>1255</v>
      </c>
      <c r="B819">
        <v>9</v>
      </c>
      <c r="C819">
        <v>22</v>
      </c>
      <c r="D819">
        <v>2008</v>
      </c>
      <c r="E819" t="s">
        <v>99</v>
      </c>
      <c r="F819" t="s">
        <v>2188</v>
      </c>
    </row>
    <row r="820" spans="1:6" x14ac:dyDescent="0.25">
      <c r="A820" s="1" t="s">
        <v>1256</v>
      </c>
      <c r="B820">
        <v>9</v>
      </c>
      <c r="C820">
        <v>29</v>
      </c>
      <c r="D820">
        <v>2008</v>
      </c>
      <c r="E820" t="s">
        <v>99</v>
      </c>
      <c r="F820" t="s">
        <v>2188</v>
      </c>
    </row>
    <row r="821" spans="1:6" x14ac:dyDescent="0.25">
      <c r="A821" s="1" t="s">
        <v>1257</v>
      </c>
      <c r="B821">
        <v>10</v>
      </c>
      <c r="C821">
        <v>6</v>
      </c>
      <c r="D821">
        <v>2008</v>
      </c>
      <c r="E821" t="s">
        <v>98</v>
      </c>
      <c r="F821" t="s">
        <v>2189</v>
      </c>
    </row>
    <row r="822" spans="1:6" x14ac:dyDescent="0.25">
      <c r="A822" s="1" t="s">
        <v>1258</v>
      </c>
      <c r="B822">
        <v>10</v>
      </c>
      <c r="C822">
        <v>13</v>
      </c>
      <c r="D822">
        <v>2008</v>
      </c>
      <c r="E822" t="s">
        <v>98</v>
      </c>
      <c r="F822" t="s">
        <v>2189</v>
      </c>
    </row>
    <row r="823" spans="1:6" x14ac:dyDescent="0.25">
      <c r="A823" s="1" t="s">
        <v>1259</v>
      </c>
      <c r="B823">
        <v>10</v>
      </c>
      <c r="C823">
        <v>20</v>
      </c>
      <c r="D823">
        <v>2008</v>
      </c>
      <c r="E823" t="s">
        <v>98</v>
      </c>
      <c r="F823" t="s">
        <v>2189</v>
      </c>
    </row>
    <row r="824" spans="1:6" x14ac:dyDescent="0.25">
      <c r="A824" s="1" t="s">
        <v>1260</v>
      </c>
      <c r="B824">
        <v>10</v>
      </c>
      <c r="C824">
        <v>27</v>
      </c>
      <c r="D824">
        <v>2008</v>
      </c>
      <c r="E824" t="s">
        <v>98</v>
      </c>
      <c r="F824" t="s">
        <v>2189</v>
      </c>
    </row>
    <row r="825" spans="1:6" x14ac:dyDescent="0.25">
      <c r="A825" s="1" t="s">
        <v>1261</v>
      </c>
      <c r="B825">
        <v>11</v>
      </c>
      <c r="C825">
        <v>3</v>
      </c>
      <c r="D825">
        <v>2008</v>
      </c>
      <c r="E825" t="s">
        <v>98</v>
      </c>
      <c r="F825" t="s">
        <v>2190</v>
      </c>
    </row>
    <row r="826" spans="1:6" x14ac:dyDescent="0.25">
      <c r="A826" s="1" t="s">
        <v>1262</v>
      </c>
      <c r="B826">
        <v>11</v>
      </c>
      <c r="C826">
        <v>10</v>
      </c>
      <c r="D826">
        <v>2008</v>
      </c>
      <c r="E826" t="s">
        <v>98</v>
      </c>
      <c r="F826" t="s">
        <v>2190</v>
      </c>
    </row>
    <row r="827" spans="1:6" x14ac:dyDescent="0.25">
      <c r="A827" s="1" t="s">
        <v>1263</v>
      </c>
      <c r="B827">
        <v>11</v>
      </c>
      <c r="C827">
        <v>17</v>
      </c>
      <c r="D827">
        <v>2008</v>
      </c>
      <c r="E827" t="s">
        <v>98</v>
      </c>
      <c r="F827" t="s">
        <v>2190</v>
      </c>
    </row>
    <row r="828" spans="1:6" x14ac:dyDescent="0.25">
      <c r="A828" s="1" t="s">
        <v>1264</v>
      </c>
      <c r="B828">
        <v>11</v>
      </c>
      <c r="C828">
        <v>24</v>
      </c>
      <c r="D828">
        <v>2008</v>
      </c>
      <c r="E828" t="s">
        <v>98</v>
      </c>
      <c r="F828" t="s">
        <v>2190</v>
      </c>
    </row>
    <row r="829" spans="1:6" x14ac:dyDescent="0.25">
      <c r="A829" s="1" t="s">
        <v>1265</v>
      </c>
      <c r="B829">
        <v>12</v>
      </c>
      <c r="C829">
        <v>1</v>
      </c>
      <c r="D829">
        <v>2008</v>
      </c>
      <c r="E829" t="s">
        <v>98</v>
      </c>
      <c r="F829" t="s">
        <v>2191</v>
      </c>
    </row>
    <row r="830" spans="1:6" x14ac:dyDescent="0.25">
      <c r="A830" s="1" t="s">
        <v>1266</v>
      </c>
      <c r="B830">
        <v>12</v>
      </c>
      <c r="C830">
        <v>8</v>
      </c>
      <c r="D830">
        <v>2008</v>
      </c>
      <c r="E830" t="s">
        <v>98</v>
      </c>
      <c r="F830" t="s">
        <v>2191</v>
      </c>
    </row>
    <row r="831" spans="1:6" x14ac:dyDescent="0.25">
      <c r="A831" s="1" t="s">
        <v>1267</v>
      </c>
      <c r="B831">
        <v>12</v>
      </c>
      <c r="C831">
        <v>15</v>
      </c>
      <c r="D831">
        <v>2008</v>
      </c>
      <c r="E831" t="s">
        <v>98</v>
      </c>
      <c r="F831" t="s">
        <v>2191</v>
      </c>
    </row>
    <row r="832" spans="1:6" x14ac:dyDescent="0.25">
      <c r="A832" s="1" t="s">
        <v>1268</v>
      </c>
      <c r="B832">
        <v>12</v>
      </c>
      <c r="C832">
        <v>22</v>
      </c>
      <c r="D832">
        <v>2008</v>
      </c>
      <c r="E832" t="s">
        <v>98</v>
      </c>
      <c r="F832" t="s">
        <v>2191</v>
      </c>
    </row>
    <row r="833" spans="1:6" x14ac:dyDescent="0.25">
      <c r="A833" s="1" t="s">
        <v>1269</v>
      </c>
      <c r="B833">
        <v>12</v>
      </c>
      <c r="C833">
        <v>29</v>
      </c>
      <c r="D833">
        <v>2008</v>
      </c>
      <c r="E833" t="s">
        <v>98</v>
      </c>
      <c r="F833" t="s">
        <v>2191</v>
      </c>
    </row>
    <row r="834" spans="1:6" x14ac:dyDescent="0.25">
      <c r="A834" s="1" t="s">
        <v>1270</v>
      </c>
      <c r="B834">
        <v>1</v>
      </c>
      <c r="C834">
        <v>5</v>
      </c>
      <c r="D834">
        <v>2009</v>
      </c>
      <c r="E834" t="s">
        <v>97</v>
      </c>
      <c r="F834" t="s">
        <v>2192</v>
      </c>
    </row>
    <row r="835" spans="1:6" x14ac:dyDescent="0.25">
      <c r="A835" s="1" t="s">
        <v>1271</v>
      </c>
      <c r="B835">
        <v>1</v>
      </c>
      <c r="C835">
        <v>12</v>
      </c>
      <c r="D835">
        <v>2009</v>
      </c>
      <c r="E835" t="s">
        <v>97</v>
      </c>
      <c r="F835" t="s">
        <v>2192</v>
      </c>
    </row>
    <row r="836" spans="1:6" x14ac:dyDescent="0.25">
      <c r="A836" s="1" t="s">
        <v>1272</v>
      </c>
      <c r="B836">
        <v>1</v>
      </c>
      <c r="C836">
        <v>19</v>
      </c>
      <c r="D836">
        <v>2009</v>
      </c>
      <c r="E836" t="s">
        <v>97</v>
      </c>
      <c r="F836" t="s">
        <v>2192</v>
      </c>
    </row>
    <row r="837" spans="1:6" x14ac:dyDescent="0.25">
      <c r="A837" s="1" t="s">
        <v>1273</v>
      </c>
      <c r="B837">
        <v>1</v>
      </c>
      <c r="C837">
        <v>26</v>
      </c>
      <c r="D837">
        <v>2009</v>
      </c>
      <c r="E837" t="s">
        <v>97</v>
      </c>
      <c r="F837" t="s">
        <v>2192</v>
      </c>
    </row>
    <row r="838" spans="1:6" x14ac:dyDescent="0.25">
      <c r="A838" s="1" t="s">
        <v>1274</v>
      </c>
      <c r="B838">
        <v>2</v>
      </c>
      <c r="C838">
        <v>2</v>
      </c>
      <c r="D838">
        <v>2009</v>
      </c>
      <c r="E838" t="s">
        <v>97</v>
      </c>
      <c r="F838" t="s">
        <v>2193</v>
      </c>
    </row>
    <row r="839" spans="1:6" x14ac:dyDescent="0.25">
      <c r="A839" s="1" t="s">
        <v>1275</v>
      </c>
      <c r="B839">
        <v>2</v>
      </c>
      <c r="C839">
        <v>9</v>
      </c>
      <c r="D839">
        <v>2009</v>
      </c>
      <c r="E839" t="s">
        <v>97</v>
      </c>
      <c r="F839" t="s">
        <v>2193</v>
      </c>
    </row>
    <row r="840" spans="1:6" x14ac:dyDescent="0.25">
      <c r="A840" s="1" t="s">
        <v>1276</v>
      </c>
      <c r="B840">
        <v>2</v>
      </c>
      <c r="C840">
        <v>16</v>
      </c>
      <c r="D840">
        <v>2009</v>
      </c>
      <c r="E840" t="s">
        <v>97</v>
      </c>
      <c r="F840" t="s">
        <v>2193</v>
      </c>
    </row>
    <row r="841" spans="1:6" x14ac:dyDescent="0.25">
      <c r="A841" s="1" t="s">
        <v>1277</v>
      </c>
      <c r="B841">
        <v>2</v>
      </c>
      <c r="C841">
        <v>23</v>
      </c>
      <c r="D841">
        <v>2009</v>
      </c>
      <c r="E841" t="s">
        <v>97</v>
      </c>
      <c r="F841" t="s">
        <v>2193</v>
      </c>
    </row>
    <row r="842" spans="1:6" x14ac:dyDescent="0.25">
      <c r="A842" s="1" t="s">
        <v>1278</v>
      </c>
      <c r="B842">
        <v>3</v>
      </c>
      <c r="C842">
        <v>2</v>
      </c>
      <c r="D842">
        <v>2009</v>
      </c>
      <c r="E842" t="s">
        <v>97</v>
      </c>
      <c r="F842" t="s">
        <v>2194</v>
      </c>
    </row>
    <row r="843" spans="1:6" x14ac:dyDescent="0.25">
      <c r="A843" s="1" t="s">
        <v>1279</v>
      </c>
      <c r="B843">
        <v>3</v>
      </c>
      <c r="C843">
        <v>9</v>
      </c>
      <c r="D843">
        <v>2009</v>
      </c>
      <c r="E843" t="s">
        <v>97</v>
      </c>
      <c r="F843" t="s">
        <v>2194</v>
      </c>
    </row>
    <row r="844" spans="1:6" x14ac:dyDescent="0.25">
      <c r="A844" s="1" t="s">
        <v>1280</v>
      </c>
      <c r="B844">
        <v>3</v>
      </c>
      <c r="C844">
        <v>16</v>
      </c>
      <c r="D844">
        <v>2009</v>
      </c>
      <c r="E844" t="s">
        <v>97</v>
      </c>
      <c r="F844" t="s">
        <v>2194</v>
      </c>
    </row>
    <row r="845" spans="1:6" x14ac:dyDescent="0.25">
      <c r="A845" s="1" t="s">
        <v>1281</v>
      </c>
      <c r="B845">
        <v>3</v>
      </c>
      <c r="C845">
        <v>23</v>
      </c>
      <c r="D845">
        <v>2009</v>
      </c>
      <c r="E845" t="s">
        <v>97</v>
      </c>
      <c r="F845" t="s">
        <v>2194</v>
      </c>
    </row>
    <row r="846" spans="1:6" x14ac:dyDescent="0.25">
      <c r="A846" s="1" t="s">
        <v>1282</v>
      </c>
      <c r="B846">
        <v>3</v>
      </c>
      <c r="C846">
        <v>30</v>
      </c>
      <c r="D846">
        <v>2009</v>
      </c>
      <c r="E846" t="s">
        <v>97</v>
      </c>
      <c r="F846" t="s">
        <v>2194</v>
      </c>
    </row>
    <row r="847" spans="1:6" x14ac:dyDescent="0.25">
      <c r="A847" s="1" t="s">
        <v>1283</v>
      </c>
      <c r="B847">
        <v>4</v>
      </c>
      <c r="C847">
        <v>6</v>
      </c>
      <c r="D847">
        <v>2009</v>
      </c>
      <c r="E847" t="s">
        <v>96</v>
      </c>
      <c r="F847" t="s">
        <v>2195</v>
      </c>
    </row>
    <row r="848" spans="1:6" x14ac:dyDescent="0.25">
      <c r="A848" s="1" t="s">
        <v>1284</v>
      </c>
      <c r="B848">
        <v>4</v>
      </c>
      <c r="C848">
        <v>13</v>
      </c>
      <c r="D848">
        <v>2009</v>
      </c>
      <c r="E848" t="s">
        <v>96</v>
      </c>
      <c r="F848" t="s">
        <v>2195</v>
      </c>
    </row>
    <row r="849" spans="1:6" x14ac:dyDescent="0.25">
      <c r="A849" s="1" t="s">
        <v>1285</v>
      </c>
      <c r="B849">
        <v>4</v>
      </c>
      <c r="C849">
        <v>20</v>
      </c>
      <c r="D849">
        <v>2009</v>
      </c>
      <c r="E849" t="s">
        <v>96</v>
      </c>
      <c r="F849" t="s">
        <v>2195</v>
      </c>
    </row>
    <row r="850" spans="1:6" x14ac:dyDescent="0.25">
      <c r="A850" s="1" t="s">
        <v>1286</v>
      </c>
      <c r="B850">
        <v>4</v>
      </c>
      <c r="C850">
        <v>27</v>
      </c>
      <c r="D850">
        <v>2009</v>
      </c>
      <c r="E850" t="s">
        <v>96</v>
      </c>
      <c r="F850" t="s">
        <v>2195</v>
      </c>
    </row>
    <row r="851" spans="1:6" x14ac:dyDescent="0.25">
      <c r="A851" s="1" t="s">
        <v>1287</v>
      </c>
      <c r="B851">
        <v>5</v>
      </c>
      <c r="C851">
        <v>4</v>
      </c>
      <c r="D851">
        <v>2009</v>
      </c>
      <c r="E851" t="s">
        <v>96</v>
      </c>
      <c r="F851" t="s">
        <v>2196</v>
      </c>
    </row>
    <row r="852" spans="1:6" x14ac:dyDescent="0.25">
      <c r="A852" s="1" t="s">
        <v>1288</v>
      </c>
      <c r="B852">
        <v>5</v>
      </c>
      <c r="C852">
        <v>11</v>
      </c>
      <c r="D852">
        <v>2009</v>
      </c>
      <c r="E852" t="s">
        <v>96</v>
      </c>
      <c r="F852" t="s">
        <v>2196</v>
      </c>
    </row>
    <row r="853" spans="1:6" x14ac:dyDescent="0.25">
      <c r="A853" s="1" t="s">
        <v>1289</v>
      </c>
      <c r="B853">
        <v>5</v>
      </c>
      <c r="C853">
        <v>18</v>
      </c>
      <c r="D853">
        <v>2009</v>
      </c>
      <c r="E853" t="s">
        <v>96</v>
      </c>
      <c r="F853" t="s">
        <v>2196</v>
      </c>
    </row>
    <row r="854" spans="1:6" x14ac:dyDescent="0.25">
      <c r="A854" s="1" t="s">
        <v>1290</v>
      </c>
      <c r="B854">
        <v>5</v>
      </c>
      <c r="C854">
        <v>25</v>
      </c>
      <c r="D854">
        <v>2009</v>
      </c>
      <c r="E854" t="s">
        <v>96</v>
      </c>
      <c r="F854" t="s">
        <v>2196</v>
      </c>
    </row>
    <row r="855" spans="1:6" x14ac:dyDescent="0.25">
      <c r="A855" s="1" t="s">
        <v>1291</v>
      </c>
      <c r="B855">
        <v>6</v>
      </c>
      <c r="C855">
        <v>1</v>
      </c>
      <c r="D855">
        <v>2009</v>
      </c>
      <c r="E855" t="s">
        <v>96</v>
      </c>
      <c r="F855" t="s">
        <v>2197</v>
      </c>
    </row>
    <row r="856" spans="1:6" x14ac:dyDescent="0.25">
      <c r="A856" s="1" t="s">
        <v>1292</v>
      </c>
      <c r="B856">
        <v>6</v>
      </c>
      <c r="C856">
        <v>8</v>
      </c>
      <c r="D856">
        <v>2009</v>
      </c>
      <c r="E856" t="s">
        <v>96</v>
      </c>
      <c r="F856" t="s">
        <v>2197</v>
      </c>
    </row>
    <row r="857" spans="1:6" x14ac:dyDescent="0.25">
      <c r="A857" s="1" t="s">
        <v>1293</v>
      </c>
      <c r="B857">
        <v>6</v>
      </c>
      <c r="C857">
        <v>15</v>
      </c>
      <c r="D857">
        <v>2009</v>
      </c>
      <c r="E857" t="s">
        <v>96</v>
      </c>
      <c r="F857" t="s">
        <v>2197</v>
      </c>
    </row>
    <row r="858" spans="1:6" x14ac:dyDescent="0.25">
      <c r="A858" s="1" t="s">
        <v>1294</v>
      </c>
      <c r="B858">
        <v>6</v>
      </c>
      <c r="C858">
        <v>22</v>
      </c>
      <c r="D858">
        <v>2009</v>
      </c>
      <c r="E858" t="s">
        <v>96</v>
      </c>
      <c r="F858" t="s">
        <v>2197</v>
      </c>
    </row>
    <row r="859" spans="1:6" x14ac:dyDescent="0.25">
      <c r="A859" s="1" t="s">
        <v>1295</v>
      </c>
      <c r="B859">
        <v>6</v>
      </c>
      <c r="C859">
        <v>29</v>
      </c>
      <c r="D859">
        <v>2009</v>
      </c>
      <c r="E859" t="s">
        <v>96</v>
      </c>
      <c r="F859" t="s">
        <v>2197</v>
      </c>
    </row>
    <row r="860" spans="1:6" x14ac:dyDescent="0.25">
      <c r="A860" s="1" t="s">
        <v>1296</v>
      </c>
      <c r="B860">
        <v>7</v>
      </c>
      <c r="C860">
        <v>6</v>
      </c>
      <c r="D860">
        <v>2009</v>
      </c>
      <c r="E860" t="s">
        <v>95</v>
      </c>
      <c r="F860" t="s">
        <v>2198</v>
      </c>
    </row>
    <row r="861" spans="1:6" x14ac:dyDescent="0.25">
      <c r="A861" s="1" t="s">
        <v>1297</v>
      </c>
      <c r="B861">
        <v>7</v>
      </c>
      <c r="C861">
        <v>13</v>
      </c>
      <c r="D861">
        <v>2009</v>
      </c>
      <c r="E861" t="s">
        <v>95</v>
      </c>
      <c r="F861" t="s">
        <v>2198</v>
      </c>
    </row>
    <row r="862" spans="1:6" x14ac:dyDescent="0.25">
      <c r="A862" s="1" t="s">
        <v>1298</v>
      </c>
      <c r="B862">
        <v>7</v>
      </c>
      <c r="C862">
        <v>20</v>
      </c>
      <c r="D862">
        <v>2009</v>
      </c>
      <c r="E862" t="s">
        <v>95</v>
      </c>
      <c r="F862" t="s">
        <v>2198</v>
      </c>
    </row>
    <row r="863" spans="1:6" x14ac:dyDescent="0.25">
      <c r="A863" s="1" t="s">
        <v>1299</v>
      </c>
      <c r="B863">
        <v>7</v>
      </c>
      <c r="C863">
        <v>27</v>
      </c>
      <c r="D863">
        <v>2009</v>
      </c>
      <c r="E863" t="s">
        <v>95</v>
      </c>
      <c r="F863" t="s">
        <v>2198</v>
      </c>
    </row>
    <row r="864" spans="1:6" x14ac:dyDescent="0.25">
      <c r="A864" s="1" t="s">
        <v>1300</v>
      </c>
      <c r="B864">
        <v>8</v>
      </c>
      <c r="C864">
        <v>3</v>
      </c>
      <c r="D864">
        <v>2009</v>
      </c>
      <c r="E864" t="s">
        <v>95</v>
      </c>
      <c r="F864" t="s">
        <v>2199</v>
      </c>
    </row>
    <row r="865" spans="1:6" x14ac:dyDescent="0.25">
      <c r="A865" s="1" t="s">
        <v>1301</v>
      </c>
      <c r="B865">
        <v>8</v>
      </c>
      <c r="C865">
        <v>10</v>
      </c>
      <c r="D865">
        <v>2009</v>
      </c>
      <c r="E865" t="s">
        <v>95</v>
      </c>
      <c r="F865" t="s">
        <v>2199</v>
      </c>
    </row>
    <row r="866" spans="1:6" x14ac:dyDescent="0.25">
      <c r="A866" s="1" t="s">
        <v>1302</v>
      </c>
      <c r="B866">
        <v>8</v>
      </c>
      <c r="C866">
        <v>17</v>
      </c>
      <c r="D866">
        <v>2009</v>
      </c>
      <c r="E866" t="s">
        <v>95</v>
      </c>
      <c r="F866" t="s">
        <v>2199</v>
      </c>
    </row>
    <row r="867" spans="1:6" x14ac:dyDescent="0.25">
      <c r="A867" s="1" t="s">
        <v>1303</v>
      </c>
      <c r="B867">
        <v>8</v>
      </c>
      <c r="C867">
        <v>24</v>
      </c>
      <c r="D867">
        <v>2009</v>
      </c>
      <c r="E867" t="s">
        <v>95</v>
      </c>
      <c r="F867" t="s">
        <v>2199</v>
      </c>
    </row>
    <row r="868" spans="1:6" x14ac:dyDescent="0.25">
      <c r="A868" s="1" t="s">
        <v>1304</v>
      </c>
      <c r="B868">
        <v>8</v>
      </c>
      <c r="C868">
        <v>31</v>
      </c>
      <c r="D868">
        <v>2009</v>
      </c>
      <c r="E868" t="s">
        <v>95</v>
      </c>
      <c r="F868" t="s">
        <v>2199</v>
      </c>
    </row>
    <row r="869" spans="1:6" x14ac:dyDescent="0.25">
      <c r="A869" s="1" t="s">
        <v>1305</v>
      </c>
      <c r="B869">
        <v>9</v>
      </c>
      <c r="C869">
        <v>7</v>
      </c>
      <c r="D869">
        <v>2009</v>
      </c>
      <c r="E869" t="s">
        <v>95</v>
      </c>
      <c r="F869" t="s">
        <v>2200</v>
      </c>
    </row>
    <row r="870" spans="1:6" x14ac:dyDescent="0.25">
      <c r="A870" s="1" t="s">
        <v>1306</v>
      </c>
      <c r="B870">
        <v>9</v>
      </c>
      <c r="C870">
        <v>14</v>
      </c>
      <c r="D870">
        <v>2009</v>
      </c>
      <c r="E870" t="s">
        <v>95</v>
      </c>
      <c r="F870" t="s">
        <v>2200</v>
      </c>
    </row>
    <row r="871" spans="1:6" x14ac:dyDescent="0.25">
      <c r="A871" s="1" t="s">
        <v>1307</v>
      </c>
      <c r="B871">
        <v>9</v>
      </c>
      <c r="C871">
        <v>21</v>
      </c>
      <c r="D871">
        <v>2009</v>
      </c>
      <c r="E871" t="s">
        <v>95</v>
      </c>
      <c r="F871" t="s">
        <v>2200</v>
      </c>
    </row>
    <row r="872" spans="1:6" x14ac:dyDescent="0.25">
      <c r="A872" s="1" t="s">
        <v>1308</v>
      </c>
      <c r="B872">
        <v>9</v>
      </c>
      <c r="C872">
        <v>28</v>
      </c>
      <c r="D872">
        <v>2009</v>
      </c>
      <c r="E872" t="s">
        <v>95</v>
      </c>
      <c r="F872" t="s">
        <v>2200</v>
      </c>
    </row>
    <row r="873" spans="1:6" x14ac:dyDescent="0.25">
      <c r="A873" s="1" t="s">
        <v>1309</v>
      </c>
      <c r="B873">
        <v>10</v>
      </c>
      <c r="C873">
        <v>5</v>
      </c>
      <c r="D873">
        <v>2009</v>
      </c>
      <c r="E873" t="s">
        <v>94</v>
      </c>
      <c r="F873" t="s">
        <v>2201</v>
      </c>
    </row>
    <row r="874" spans="1:6" x14ac:dyDescent="0.25">
      <c r="A874" s="1" t="s">
        <v>1310</v>
      </c>
      <c r="B874">
        <v>10</v>
      </c>
      <c r="C874">
        <v>12</v>
      </c>
      <c r="D874">
        <v>2009</v>
      </c>
      <c r="E874" t="s">
        <v>94</v>
      </c>
      <c r="F874" t="s">
        <v>2201</v>
      </c>
    </row>
    <row r="875" spans="1:6" x14ac:dyDescent="0.25">
      <c r="A875" s="1" t="s">
        <v>1311</v>
      </c>
      <c r="B875">
        <v>10</v>
      </c>
      <c r="C875">
        <v>19</v>
      </c>
      <c r="D875">
        <v>2009</v>
      </c>
      <c r="E875" t="s">
        <v>94</v>
      </c>
      <c r="F875" t="s">
        <v>2201</v>
      </c>
    </row>
    <row r="876" spans="1:6" x14ac:dyDescent="0.25">
      <c r="A876" s="1" t="s">
        <v>1312</v>
      </c>
      <c r="B876">
        <v>10</v>
      </c>
      <c r="C876">
        <v>26</v>
      </c>
      <c r="D876">
        <v>2009</v>
      </c>
      <c r="E876" t="s">
        <v>94</v>
      </c>
      <c r="F876" t="s">
        <v>2201</v>
      </c>
    </row>
    <row r="877" spans="1:6" x14ac:dyDescent="0.25">
      <c r="A877" s="1" t="s">
        <v>1313</v>
      </c>
      <c r="B877">
        <v>11</v>
      </c>
      <c r="C877">
        <v>2</v>
      </c>
      <c r="D877">
        <v>2009</v>
      </c>
      <c r="E877" t="s">
        <v>94</v>
      </c>
      <c r="F877" t="s">
        <v>2202</v>
      </c>
    </row>
    <row r="878" spans="1:6" x14ac:dyDescent="0.25">
      <c r="A878" s="1" t="s">
        <v>1314</v>
      </c>
      <c r="B878">
        <v>11</v>
      </c>
      <c r="C878">
        <v>9</v>
      </c>
      <c r="D878">
        <v>2009</v>
      </c>
      <c r="E878" t="s">
        <v>94</v>
      </c>
      <c r="F878" t="s">
        <v>2202</v>
      </c>
    </row>
    <row r="879" spans="1:6" x14ac:dyDescent="0.25">
      <c r="A879" s="1" t="s">
        <v>1315</v>
      </c>
      <c r="B879">
        <v>11</v>
      </c>
      <c r="C879">
        <v>16</v>
      </c>
      <c r="D879">
        <v>2009</v>
      </c>
      <c r="E879" t="s">
        <v>94</v>
      </c>
      <c r="F879" t="s">
        <v>2202</v>
      </c>
    </row>
    <row r="880" spans="1:6" x14ac:dyDescent="0.25">
      <c r="A880" s="1" t="s">
        <v>1316</v>
      </c>
      <c r="B880">
        <v>11</v>
      </c>
      <c r="C880">
        <v>23</v>
      </c>
      <c r="D880">
        <v>2009</v>
      </c>
      <c r="E880" t="s">
        <v>94</v>
      </c>
      <c r="F880" t="s">
        <v>2202</v>
      </c>
    </row>
    <row r="881" spans="1:6" x14ac:dyDescent="0.25">
      <c r="A881" s="1" t="s">
        <v>1317</v>
      </c>
      <c r="B881">
        <v>11</v>
      </c>
      <c r="C881">
        <v>30</v>
      </c>
      <c r="D881">
        <v>2009</v>
      </c>
      <c r="E881" t="s">
        <v>94</v>
      </c>
      <c r="F881" t="s">
        <v>2202</v>
      </c>
    </row>
    <row r="882" spans="1:6" x14ac:dyDescent="0.25">
      <c r="A882" s="1" t="s">
        <v>1318</v>
      </c>
      <c r="B882">
        <v>12</v>
      </c>
      <c r="C882">
        <v>7</v>
      </c>
      <c r="D882">
        <v>2009</v>
      </c>
      <c r="E882" t="s">
        <v>94</v>
      </c>
      <c r="F882" t="s">
        <v>2203</v>
      </c>
    </row>
    <row r="883" spans="1:6" x14ac:dyDescent="0.25">
      <c r="A883" s="1" t="s">
        <v>1319</v>
      </c>
      <c r="B883">
        <v>12</v>
      </c>
      <c r="C883">
        <v>14</v>
      </c>
      <c r="D883">
        <v>2009</v>
      </c>
      <c r="E883" t="s">
        <v>94</v>
      </c>
      <c r="F883" t="s">
        <v>2203</v>
      </c>
    </row>
    <row r="884" spans="1:6" x14ac:dyDescent="0.25">
      <c r="A884" s="1" t="s">
        <v>1320</v>
      </c>
      <c r="B884">
        <v>12</v>
      </c>
      <c r="C884">
        <v>21</v>
      </c>
      <c r="D884">
        <v>2009</v>
      </c>
      <c r="E884" t="s">
        <v>94</v>
      </c>
      <c r="F884" t="s">
        <v>2203</v>
      </c>
    </row>
    <row r="885" spans="1:6" x14ac:dyDescent="0.25">
      <c r="A885" s="1" t="s">
        <v>1321</v>
      </c>
      <c r="B885">
        <v>12</v>
      </c>
      <c r="C885">
        <v>28</v>
      </c>
      <c r="D885">
        <v>2009</v>
      </c>
      <c r="E885" t="s">
        <v>94</v>
      </c>
      <c r="F885" t="s">
        <v>2203</v>
      </c>
    </row>
    <row r="886" spans="1:6" x14ac:dyDescent="0.25">
      <c r="A886" s="1" t="s">
        <v>1322</v>
      </c>
      <c r="B886">
        <v>1</v>
      </c>
      <c r="C886">
        <v>4</v>
      </c>
      <c r="D886">
        <v>2010</v>
      </c>
      <c r="E886" t="s">
        <v>93</v>
      </c>
      <c r="F886" t="s">
        <v>2204</v>
      </c>
    </row>
    <row r="887" spans="1:6" x14ac:dyDescent="0.25">
      <c r="A887" s="1" t="s">
        <v>1323</v>
      </c>
      <c r="B887">
        <v>1</v>
      </c>
      <c r="C887">
        <v>11</v>
      </c>
      <c r="D887">
        <v>2010</v>
      </c>
      <c r="E887" t="s">
        <v>93</v>
      </c>
      <c r="F887" t="s">
        <v>2204</v>
      </c>
    </row>
    <row r="888" spans="1:6" x14ac:dyDescent="0.25">
      <c r="A888" s="1" t="s">
        <v>1324</v>
      </c>
      <c r="B888">
        <v>1</v>
      </c>
      <c r="C888">
        <v>18</v>
      </c>
      <c r="D888">
        <v>2010</v>
      </c>
      <c r="E888" t="s">
        <v>93</v>
      </c>
      <c r="F888" t="s">
        <v>2204</v>
      </c>
    </row>
    <row r="889" spans="1:6" x14ac:dyDescent="0.25">
      <c r="A889" s="1" t="s">
        <v>1325</v>
      </c>
      <c r="B889">
        <v>1</v>
      </c>
      <c r="C889">
        <v>25</v>
      </c>
      <c r="D889">
        <v>2010</v>
      </c>
      <c r="E889" t="s">
        <v>93</v>
      </c>
      <c r="F889" t="s">
        <v>2204</v>
      </c>
    </row>
    <row r="890" spans="1:6" x14ac:dyDescent="0.25">
      <c r="A890" s="1" t="s">
        <v>1326</v>
      </c>
      <c r="B890">
        <v>2</v>
      </c>
      <c r="C890">
        <v>1</v>
      </c>
      <c r="D890">
        <v>2010</v>
      </c>
      <c r="E890" t="s">
        <v>93</v>
      </c>
      <c r="F890" t="s">
        <v>2205</v>
      </c>
    </row>
    <row r="891" spans="1:6" x14ac:dyDescent="0.25">
      <c r="A891" s="1" t="s">
        <v>1327</v>
      </c>
      <c r="B891">
        <v>2</v>
      </c>
      <c r="C891">
        <v>8</v>
      </c>
      <c r="D891">
        <v>2010</v>
      </c>
      <c r="E891" t="s">
        <v>93</v>
      </c>
      <c r="F891" t="s">
        <v>2205</v>
      </c>
    </row>
    <row r="892" spans="1:6" x14ac:dyDescent="0.25">
      <c r="A892" s="1" t="s">
        <v>1328</v>
      </c>
      <c r="B892">
        <v>2</v>
      </c>
      <c r="C892">
        <v>15</v>
      </c>
      <c r="D892">
        <v>2010</v>
      </c>
      <c r="E892" t="s">
        <v>93</v>
      </c>
      <c r="F892" t="s">
        <v>2205</v>
      </c>
    </row>
    <row r="893" spans="1:6" x14ac:dyDescent="0.25">
      <c r="A893" s="1" t="s">
        <v>1329</v>
      </c>
      <c r="B893">
        <v>2</v>
      </c>
      <c r="C893">
        <v>22</v>
      </c>
      <c r="D893">
        <v>2010</v>
      </c>
      <c r="E893" t="s">
        <v>93</v>
      </c>
      <c r="F893" t="s">
        <v>2205</v>
      </c>
    </row>
    <row r="894" spans="1:6" x14ac:dyDescent="0.25">
      <c r="A894" s="1" t="s">
        <v>1330</v>
      </c>
      <c r="B894">
        <v>3</v>
      </c>
      <c r="C894">
        <v>1</v>
      </c>
      <c r="D894">
        <v>2010</v>
      </c>
      <c r="E894" t="s">
        <v>93</v>
      </c>
      <c r="F894" t="s">
        <v>2206</v>
      </c>
    </row>
    <row r="895" spans="1:6" x14ac:dyDescent="0.25">
      <c r="A895" s="1" t="s">
        <v>1331</v>
      </c>
      <c r="B895">
        <v>3</v>
      </c>
      <c r="C895">
        <v>8</v>
      </c>
      <c r="D895">
        <v>2010</v>
      </c>
      <c r="E895" t="s">
        <v>93</v>
      </c>
      <c r="F895" t="s">
        <v>2206</v>
      </c>
    </row>
    <row r="896" spans="1:6" x14ac:dyDescent="0.25">
      <c r="A896" s="1" t="s">
        <v>1332</v>
      </c>
      <c r="B896">
        <v>3</v>
      </c>
      <c r="C896">
        <v>15</v>
      </c>
      <c r="D896">
        <v>2010</v>
      </c>
      <c r="E896" t="s">
        <v>93</v>
      </c>
      <c r="F896" t="s">
        <v>2206</v>
      </c>
    </row>
    <row r="897" spans="1:6" x14ac:dyDescent="0.25">
      <c r="A897" s="1" t="s">
        <v>1333</v>
      </c>
      <c r="B897">
        <v>3</v>
      </c>
      <c r="C897">
        <v>22</v>
      </c>
      <c r="D897">
        <v>2010</v>
      </c>
      <c r="E897" t="s">
        <v>93</v>
      </c>
      <c r="F897" t="s">
        <v>2206</v>
      </c>
    </row>
    <row r="898" spans="1:6" x14ac:dyDescent="0.25">
      <c r="A898" s="1" t="s">
        <v>1334</v>
      </c>
      <c r="B898">
        <v>3</v>
      </c>
      <c r="C898">
        <v>29</v>
      </c>
      <c r="D898">
        <v>2010</v>
      </c>
      <c r="E898" t="s">
        <v>93</v>
      </c>
      <c r="F898" t="s">
        <v>2206</v>
      </c>
    </row>
    <row r="899" spans="1:6" x14ac:dyDescent="0.25">
      <c r="A899" s="1" t="s">
        <v>1335</v>
      </c>
      <c r="B899">
        <v>4</v>
      </c>
      <c r="C899">
        <v>5</v>
      </c>
      <c r="D899">
        <v>2010</v>
      </c>
      <c r="E899" t="s">
        <v>92</v>
      </c>
      <c r="F899" t="s">
        <v>2207</v>
      </c>
    </row>
    <row r="900" spans="1:6" x14ac:dyDescent="0.25">
      <c r="A900" s="1" t="s">
        <v>1336</v>
      </c>
      <c r="B900">
        <v>4</v>
      </c>
      <c r="C900">
        <v>12</v>
      </c>
      <c r="D900">
        <v>2010</v>
      </c>
      <c r="E900" t="s">
        <v>92</v>
      </c>
      <c r="F900" t="s">
        <v>2207</v>
      </c>
    </row>
    <row r="901" spans="1:6" x14ac:dyDescent="0.25">
      <c r="A901" s="1" t="s">
        <v>1337</v>
      </c>
      <c r="B901">
        <v>4</v>
      </c>
      <c r="C901">
        <v>19</v>
      </c>
      <c r="D901">
        <v>2010</v>
      </c>
      <c r="E901" t="s">
        <v>92</v>
      </c>
      <c r="F901" t="s">
        <v>2207</v>
      </c>
    </row>
    <row r="902" spans="1:6" x14ac:dyDescent="0.25">
      <c r="A902" s="1" t="s">
        <v>1338</v>
      </c>
      <c r="B902">
        <v>4</v>
      </c>
      <c r="C902">
        <v>26</v>
      </c>
      <c r="D902">
        <v>2010</v>
      </c>
      <c r="E902" t="s">
        <v>92</v>
      </c>
      <c r="F902" t="s">
        <v>2207</v>
      </c>
    </row>
    <row r="903" spans="1:6" x14ac:dyDescent="0.25">
      <c r="A903" s="1" t="s">
        <v>1339</v>
      </c>
      <c r="B903">
        <v>5</v>
      </c>
      <c r="C903">
        <v>3</v>
      </c>
      <c r="D903">
        <v>2010</v>
      </c>
      <c r="E903" t="s">
        <v>92</v>
      </c>
      <c r="F903" t="s">
        <v>2208</v>
      </c>
    </row>
    <row r="904" spans="1:6" x14ac:dyDescent="0.25">
      <c r="A904" s="1" t="s">
        <v>1340</v>
      </c>
      <c r="B904">
        <v>5</v>
      </c>
      <c r="C904">
        <v>10</v>
      </c>
      <c r="D904">
        <v>2010</v>
      </c>
      <c r="E904" t="s">
        <v>92</v>
      </c>
      <c r="F904" t="s">
        <v>2208</v>
      </c>
    </row>
    <row r="905" spans="1:6" x14ac:dyDescent="0.25">
      <c r="A905" s="1" t="s">
        <v>1341</v>
      </c>
      <c r="B905">
        <v>5</v>
      </c>
      <c r="C905">
        <v>17</v>
      </c>
      <c r="D905">
        <v>2010</v>
      </c>
      <c r="E905" t="s">
        <v>92</v>
      </c>
      <c r="F905" t="s">
        <v>2208</v>
      </c>
    </row>
    <row r="906" spans="1:6" x14ac:dyDescent="0.25">
      <c r="A906" s="1" t="s">
        <v>1342</v>
      </c>
      <c r="B906">
        <v>5</v>
      </c>
      <c r="C906">
        <v>24</v>
      </c>
      <c r="D906">
        <v>2010</v>
      </c>
      <c r="E906" t="s">
        <v>92</v>
      </c>
      <c r="F906" t="s">
        <v>2208</v>
      </c>
    </row>
    <row r="907" spans="1:6" x14ac:dyDescent="0.25">
      <c r="A907" s="1" t="s">
        <v>1343</v>
      </c>
      <c r="B907">
        <v>5</v>
      </c>
      <c r="C907">
        <v>31</v>
      </c>
      <c r="D907">
        <v>2010</v>
      </c>
      <c r="E907" t="s">
        <v>92</v>
      </c>
      <c r="F907" t="s">
        <v>2208</v>
      </c>
    </row>
    <row r="908" spans="1:6" x14ac:dyDescent="0.25">
      <c r="A908" s="1" t="s">
        <v>1344</v>
      </c>
      <c r="B908">
        <v>6</v>
      </c>
      <c r="C908">
        <v>7</v>
      </c>
      <c r="D908">
        <v>2010</v>
      </c>
      <c r="E908" t="s">
        <v>92</v>
      </c>
      <c r="F908" t="s">
        <v>2209</v>
      </c>
    </row>
    <row r="909" spans="1:6" x14ac:dyDescent="0.25">
      <c r="A909" s="1" t="s">
        <v>1345</v>
      </c>
      <c r="B909">
        <v>6</v>
      </c>
      <c r="C909">
        <v>14</v>
      </c>
      <c r="D909">
        <v>2010</v>
      </c>
      <c r="E909" t="s">
        <v>92</v>
      </c>
      <c r="F909" t="s">
        <v>2209</v>
      </c>
    </row>
    <row r="910" spans="1:6" x14ac:dyDescent="0.25">
      <c r="A910" s="1" t="s">
        <v>1346</v>
      </c>
      <c r="B910">
        <v>6</v>
      </c>
      <c r="C910">
        <v>21</v>
      </c>
      <c r="D910">
        <v>2010</v>
      </c>
      <c r="E910" t="s">
        <v>92</v>
      </c>
      <c r="F910" t="s">
        <v>2209</v>
      </c>
    </row>
    <row r="911" spans="1:6" x14ac:dyDescent="0.25">
      <c r="A911" s="1" t="s">
        <v>1347</v>
      </c>
      <c r="B911">
        <v>6</v>
      </c>
      <c r="C911">
        <v>28</v>
      </c>
      <c r="D911">
        <v>2010</v>
      </c>
      <c r="E911" t="s">
        <v>92</v>
      </c>
      <c r="F911" t="s">
        <v>2209</v>
      </c>
    </row>
    <row r="912" spans="1:6" x14ac:dyDescent="0.25">
      <c r="A912" s="1" t="s">
        <v>1348</v>
      </c>
      <c r="B912">
        <v>7</v>
      </c>
      <c r="C912">
        <v>5</v>
      </c>
      <c r="D912">
        <v>2010</v>
      </c>
      <c r="E912" t="s">
        <v>91</v>
      </c>
      <c r="F912" t="s">
        <v>2210</v>
      </c>
    </row>
    <row r="913" spans="1:6" x14ac:dyDescent="0.25">
      <c r="A913" s="1" t="s">
        <v>1349</v>
      </c>
      <c r="B913">
        <v>7</v>
      </c>
      <c r="C913">
        <v>12</v>
      </c>
      <c r="D913">
        <v>2010</v>
      </c>
      <c r="E913" t="s">
        <v>91</v>
      </c>
      <c r="F913" t="s">
        <v>2210</v>
      </c>
    </row>
    <row r="914" spans="1:6" x14ac:dyDescent="0.25">
      <c r="A914" s="1" t="s">
        <v>1350</v>
      </c>
      <c r="B914">
        <v>7</v>
      </c>
      <c r="C914">
        <v>19</v>
      </c>
      <c r="D914">
        <v>2010</v>
      </c>
      <c r="E914" t="s">
        <v>91</v>
      </c>
      <c r="F914" t="s">
        <v>2210</v>
      </c>
    </row>
    <row r="915" spans="1:6" x14ac:dyDescent="0.25">
      <c r="A915" s="1" t="s">
        <v>1351</v>
      </c>
      <c r="B915">
        <v>7</v>
      </c>
      <c r="C915">
        <v>26</v>
      </c>
      <c r="D915">
        <v>2010</v>
      </c>
      <c r="E915" t="s">
        <v>91</v>
      </c>
      <c r="F915" t="s">
        <v>2210</v>
      </c>
    </row>
    <row r="916" spans="1:6" x14ac:dyDescent="0.25">
      <c r="A916" s="1" t="s">
        <v>1352</v>
      </c>
      <c r="B916">
        <v>8</v>
      </c>
      <c r="C916">
        <v>2</v>
      </c>
      <c r="D916">
        <v>2010</v>
      </c>
      <c r="E916" t="s">
        <v>91</v>
      </c>
      <c r="F916" t="s">
        <v>2211</v>
      </c>
    </row>
    <row r="917" spans="1:6" x14ac:dyDescent="0.25">
      <c r="A917" s="1" t="s">
        <v>1353</v>
      </c>
      <c r="B917">
        <v>8</v>
      </c>
      <c r="C917">
        <v>9</v>
      </c>
      <c r="D917">
        <v>2010</v>
      </c>
      <c r="E917" t="s">
        <v>91</v>
      </c>
      <c r="F917" t="s">
        <v>2211</v>
      </c>
    </row>
    <row r="918" spans="1:6" x14ac:dyDescent="0.25">
      <c r="A918" s="1" t="s">
        <v>1354</v>
      </c>
      <c r="B918">
        <v>8</v>
      </c>
      <c r="C918">
        <v>16</v>
      </c>
      <c r="D918">
        <v>2010</v>
      </c>
      <c r="E918" t="s">
        <v>91</v>
      </c>
      <c r="F918" t="s">
        <v>2211</v>
      </c>
    </row>
    <row r="919" spans="1:6" x14ac:dyDescent="0.25">
      <c r="A919" s="1" t="s">
        <v>1355</v>
      </c>
      <c r="B919">
        <v>8</v>
      </c>
      <c r="C919">
        <v>23</v>
      </c>
      <c r="D919">
        <v>2010</v>
      </c>
      <c r="E919" t="s">
        <v>91</v>
      </c>
      <c r="F919" t="s">
        <v>2211</v>
      </c>
    </row>
    <row r="920" spans="1:6" x14ac:dyDescent="0.25">
      <c r="A920" s="1" t="s">
        <v>1356</v>
      </c>
      <c r="B920">
        <v>8</v>
      </c>
      <c r="C920">
        <v>30</v>
      </c>
      <c r="D920">
        <v>2010</v>
      </c>
      <c r="E920" t="s">
        <v>91</v>
      </c>
      <c r="F920" t="s">
        <v>2211</v>
      </c>
    </row>
    <row r="921" spans="1:6" x14ac:dyDescent="0.25">
      <c r="A921" s="1" t="s">
        <v>1357</v>
      </c>
      <c r="B921">
        <v>9</v>
      </c>
      <c r="C921">
        <v>6</v>
      </c>
      <c r="D921">
        <v>2010</v>
      </c>
      <c r="E921" t="s">
        <v>91</v>
      </c>
      <c r="F921" t="s">
        <v>2212</v>
      </c>
    </row>
    <row r="922" spans="1:6" x14ac:dyDescent="0.25">
      <c r="A922" s="1" t="s">
        <v>1358</v>
      </c>
      <c r="B922">
        <v>9</v>
      </c>
      <c r="C922">
        <v>13</v>
      </c>
      <c r="D922">
        <v>2010</v>
      </c>
      <c r="E922" t="s">
        <v>91</v>
      </c>
      <c r="F922" t="s">
        <v>2212</v>
      </c>
    </row>
    <row r="923" spans="1:6" x14ac:dyDescent="0.25">
      <c r="A923" s="1" t="s">
        <v>1359</v>
      </c>
      <c r="B923">
        <v>9</v>
      </c>
      <c r="C923">
        <v>20</v>
      </c>
      <c r="D923">
        <v>2010</v>
      </c>
      <c r="E923" t="s">
        <v>91</v>
      </c>
      <c r="F923" t="s">
        <v>2212</v>
      </c>
    </row>
    <row r="924" spans="1:6" x14ac:dyDescent="0.25">
      <c r="A924" s="1" t="s">
        <v>1360</v>
      </c>
      <c r="B924">
        <v>9</v>
      </c>
      <c r="C924">
        <v>27</v>
      </c>
      <c r="D924">
        <v>2010</v>
      </c>
      <c r="E924" t="s">
        <v>91</v>
      </c>
      <c r="F924" t="s">
        <v>2212</v>
      </c>
    </row>
    <row r="925" spans="1:6" x14ac:dyDescent="0.25">
      <c r="A925" s="1" t="s">
        <v>1361</v>
      </c>
      <c r="B925">
        <v>10</v>
      </c>
      <c r="C925">
        <v>4</v>
      </c>
      <c r="D925">
        <v>2010</v>
      </c>
      <c r="E925" t="s">
        <v>90</v>
      </c>
      <c r="F925" t="s">
        <v>2213</v>
      </c>
    </row>
    <row r="926" spans="1:6" x14ac:dyDescent="0.25">
      <c r="A926" s="1" t="s">
        <v>1362</v>
      </c>
      <c r="B926">
        <v>10</v>
      </c>
      <c r="C926">
        <v>11</v>
      </c>
      <c r="D926">
        <v>2010</v>
      </c>
      <c r="E926" t="s">
        <v>90</v>
      </c>
      <c r="F926" t="s">
        <v>2213</v>
      </c>
    </row>
    <row r="927" spans="1:6" x14ac:dyDescent="0.25">
      <c r="A927" s="1" t="s">
        <v>1363</v>
      </c>
      <c r="B927">
        <v>10</v>
      </c>
      <c r="C927">
        <v>18</v>
      </c>
      <c r="D927">
        <v>2010</v>
      </c>
      <c r="E927" t="s">
        <v>90</v>
      </c>
      <c r="F927" t="s">
        <v>2213</v>
      </c>
    </row>
    <row r="928" spans="1:6" x14ac:dyDescent="0.25">
      <c r="A928" s="1" t="s">
        <v>1364</v>
      </c>
      <c r="B928">
        <v>10</v>
      </c>
      <c r="C928">
        <v>25</v>
      </c>
      <c r="D928">
        <v>2010</v>
      </c>
      <c r="E928" t="s">
        <v>90</v>
      </c>
      <c r="F928" t="s">
        <v>2213</v>
      </c>
    </row>
    <row r="929" spans="1:6" x14ac:dyDescent="0.25">
      <c r="A929" s="1" t="s">
        <v>1365</v>
      </c>
      <c r="B929">
        <v>11</v>
      </c>
      <c r="C929">
        <v>1</v>
      </c>
      <c r="D929">
        <v>2010</v>
      </c>
      <c r="E929" t="s">
        <v>90</v>
      </c>
      <c r="F929" t="s">
        <v>2214</v>
      </c>
    </row>
    <row r="930" spans="1:6" x14ac:dyDescent="0.25">
      <c r="A930" s="1" t="s">
        <v>1366</v>
      </c>
      <c r="B930">
        <v>11</v>
      </c>
      <c r="C930">
        <v>8</v>
      </c>
      <c r="D930">
        <v>2010</v>
      </c>
      <c r="E930" t="s">
        <v>90</v>
      </c>
      <c r="F930" t="s">
        <v>2214</v>
      </c>
    </row>
    <row r="931" spans="1:6" x14ac:dyDescent="0.25">
      <c r="A931" s="1" t="s">
        <v>1367</v>
      </c>
      <c r="B931">
        <v>11</v>
      </c>
      <c r="C931">
        <v>15</v>
      </c>
      <c r="D931">
        <v>2010</v>
      </c>
      <c r="E931" t="s">
        <v>90</v>
      </c>
      <c r="F931" t="s">
        <v>2214</v>
      </c>
    </row>
    <row r="932" spans="1:6" x14ac:dyDescent="0.25">
      <c r="A932" s="1" t="s">
        <v>1368</v>
      </c>
      <c r="B932">
        <v>11</v>
      </c>
      <c r="C932">
        <v>22</v>
      </c>
      <c r="D932">
        <v>2010</v>
      </c>
      <c r="E932" t="s">
        <v>90</v>
      </c>
      <c r="F932" t="s">
        <v>2214</v>
      </c>
    </row>
    <row r="933" spans="1:6" x14ac:dyDescent="0.25">
      <c r="A933" s="1" t="s">
        <v>1369</v>
      </c>
      <c r="B933">
        <v>11</v>
      </c>
      <c r="C933">
        <v>29</v>
      </c>
      <c r="D933">
        <v>2010</v>
      </c>
      <c r="E933" t="s">
        <v>90</v>
      </c>
      <c r="F933" t="s">
        <v>2214</v>
      </c>
    </row>
    <row r="934" spans="1:6" x14ac:dyDescent="0.25">
      <c r="A934" s="1" t="s">
        <v>1370</v>
      </c>
      <c r="B934">
        <v>12</v>
      </c>
      <c r="C934">
        <v>6</v>
      </c>
      <c r="D934">
        <v>2010</v>
      </c>
      <c r="E934" t="s">
        <v>90</v>
      </c>
      <c r="F934" t="s">
        <v>2215</v>
      </c>
    </row>
    <row r="935" spans="1:6" x14ac:dyDescent="0.25">
      <c r="A935" s="1" t="s">
        <v>1371</v>
      </c>
      <c r="B935">
        <v>12</v>
      </c>
      <c r="C935">
        <v>13</v>
      </c>
      <c r="D935">
        <v>2010</v>
      </c>
      <c r="E935" t="s">
        <v>90</v>
      </c>
      <c r="F935" t="s">
        <v>2215</v>
      </c>
    </row>
    <row r="936" spans="1:6" x14ac:dyDescent="0.25">
      <c r="A936" s="1" t="s">
        <v>1372</v>
      </c>
      <c r="B936">
        <v>12</v>
      </c>
      <c r="C936">
        <v>20</v>
      </c>
      <c r="D936">
        <v>2010</v>
      </c>
      <c r="E936" t="s">
        <v>90</v>
      </c>
      <c r="F936" t="s">
        <v>2215</v>
      </c>
    </row>
    <row r="937" spans="1:6" x14ac:dyDescent="0.25">
      <c r="A937" s="1" t="s">
        <v>1373</v>
      </c>
      <c r="B937">
        <v>12</v>
      </c>
      <c r="C937">
        <v>27</v>
      </c>
      <c r="D937">
        <v>2010</v>
      </c>
      <c r="E937" t="s">
        <v>90</v>
      </c>
      <c r="F937" t="s">
        <v>2215</v>
      </c>
    </row>
    <row r="938" spans="1:6" x14ac:dyDescent="0.25">
      <c r="A938" s="1" t="s">
        <v>1374</v>
      </c>
      <c r="B938">
        <v>1</v>
      </c>
      <c r="C938">
        <v>3</v>
      </c>
      <c r="D938">
        <v>2011</v>
      </c>
      <c r="E938" t="s">
        <v>89</v>
      </c>
      <c r="F938" t="s">
        <v>2216</v>
      </c>
    </row>
    <row r="939" spans="1:6" x14ac:dyDescent="0.25">
      <c r="A939" s="1" t="s">
        <v>1375</v>
      </c>
      <c r="B939">
        <v>1</v>
      </c>
      <c r="C939">
        <v>10</v>
      </c>
      <c r="D939">
        <v>2011</v>
      </c>
      <c r="E939" t="s">
        <v>89</v>
      </c>
      <c r="F939" t="s">
        <v>2216</v>
      </c>
    </row>
    <row r="940" spans="1:6" x14ac:dyDescent="0.25">
      <c r="A940" s="1" t="s">
        <v>1376</v>
      </c>
      <c r="B940">
        <v>1</v>
      </c>
      <c r="C940">
        <v>17</v>
      </c>
      <c r="D940">
        <v>2011</v>
      </c>
      <c r="E940" t="s">
        <v>89</v>
      </c>
      <c r="F940" t="s">
        <v>2216</v>
      </c>
    </row>
    <row r="941" spans="1:6" x14ac:dyDescent="0.25">
      <c r="A941" s="1" t="s">
        <v>1377</v>
      </c>
      <c r="B941">
        <v>1</v>
      </c>
      <c r="C941">
        <v>24</v>
      </c>
      <c r="D941">
        <v>2011</v>
      </c>
      <c r="E941" t="s">
        <v>89</v>
      </c>
      <c r="F941" t="s">
        <v>2216</v>
      </c>
    </row>
    <row r="942" spans="1:6" x14ac:dyDescent="0.25">
      <c r="A942" s="1" t="s">
        <v>1378</v>
      </c>
      <c r="B942">
        <v>1</v>
      </c>
      <c r="C942">
        <v>31</v>
      </c>
      <c r="D942">
        <v>2011</v>
      </c>
      <c r="E942" t="s">
        <v>89</v>
      </c>
      <c r="F942" t="s">
        <v>2216</v>
      </c>
    </row>
    <row r="943" spans="1:6" x14ac:dyDescent="0.25">
      <c r="A943" s="1" t="s">
        <v>1379</v>
      </c>
      <c r="B943">
        <v>2</v>
      </c>
      <c r="C943">
        <v>7</v>
      </c>
      <c r="D943">
        <v>2011</v>
      </c>
      <c r="E943" t="s">
        <v>89</v>
      </c>
      <c r="F943" t="s">
        <v>2217</v>
      </c>
    </row>
    <row r="944" spans="1:6" x14ac:dyDescent="0.25">
      <c r="A944" s="1" t="s">
        <v>1380</v>
      </c>
      <c r="B944">
        <v>2</v>
      </c>
      <c r="C944">
        <v>14</v>
      </c>
      <c r="D944">
        <v>2011</v>
      </c>
      <c r="E944" t="s">
        <v>89</v>
      </c>
      <c r="F944" t="s">
        <v>2217</v>
      </c>
    </row>
    <row r="945" spans="1:6" x14ac:dyDescent="0.25">
      <c r="A945" s="1" t="s">
        <v>1381</v>
      </c>
      <c r="B945">
        <v>2</v>
      </c>
      <c r="C945">
        <v>21</v>
      </c>
      <c r="D945">
        <v>2011</v>
      </c>
      <c r="E945" t="s">
        <v>89</v>
      </c>
      <c r="F945" t="s">
        <v>2217</v>
      </c>
    </row>
    <row r="946" spans="1:6" x14ac:dyDescent="0.25">
      <c r="A946" s="1" t="s">
        <v>1382</v>
      </c>
      <c r="B946">
        <v>2</v>
      </c>
      <c r="C946">
        <v>28</v>
      </c>
      <c r="D946">
        <v>2011</v>
      </c>
      <c r="E946" t="s">
        <v>89</v>
      </c>
      <c r="F946" t="s">
        <v>2217</v>
      </c>
    </row>
    <row r="947" spans="1:6" x14ac:dyDescent="0.25">
      <c r="A947" s="1" t="s">
        <v>1383</v>
      </c>
      <c r="B947">
        <v>3</v>
      </c>
      <c r="C947">
        <v>7</v>
      </c>
      <c r="D947">
        <v>2011</v>
      </c>
      <c r="E947" t="s">
        <v>89</v>
      </c>
      <c r="F947" t="s">
        <v>2218</v>
      </c>
    </row>
    <row r="948" spans="1:6" x14ac:dyDescent="0.25">
      <c r="A948" s="1" t="s">
        <v>1384</v>
      </c>
      <c r="B948">
        <v>3</v>
      </c>
      <c r="C948">
        <v>14</v>
      </c>
      <c r="D948">
        <v>2011</v>
      </c>
      <c r="E948" t="s">
        <v>89</v>
      </c>
      <c r="F948" t="s">
        <v>2218</v>
      </c>
    </row>
    <row r="949" spans="1:6" x14ac:dyDescent="0.25">
      <c r="A949" s="1" t="s">
        <v>1385</v>
      </c>
      <c r="B949">
        <v>3</v>
      </c>
      <c r="C949">
        <v>21</v>
      </c>
      <c r="D949">
        <v>2011</v>
      </c>
      <c r="E949" t="s">
        <v>89</v>
      </c>
      <c r="F949" t="s">
        <v>2218</v>
      </c>
    </row>
    <row r="950" spans="1:6" x14ac:dyDescent="0.25">
      <c r="A950" s="1" t="s">
        <v>1386</v>
      </c>
      <c r="B950">
        <v>3</v>
      </c>
      <c r="C950">
        <v>28</v>
      </c>
      <c r="D950">
        <v>2011</v>
      </c>
      <c r="E950" t="s">
        <v>89</v>
      </c>
      <c r="F950" t="s">
        <v>2218</v>
      </c>
    </row>
    <row r="951" spans="1:6" x14ac:dyDescent="0.25">
      <c r="A951" s="1" t="s">
        <v>1387</v>
      </c>
      <c r="B951">
        <v>4</v>
      </c>
      <c r="C951">
        <v>4</v>
      </c>
      <c r="D951">
        <v>2011</v>
      </c>
      <c r="E951" t="s">
        <v>88</v>
      </c>
      <c r="F951" t="s">
        <v>2219</v>
      </c>
    </row>
    <row r="952" spans="1:6" x14ac:dyDescent="0.25">
      <c r="A952" s="1" t="s">
        <v>1388</v>
      </c>
      <c r="B952">
        <v>4</v>
      </c>
      <c r="C952">
        <v>11</v>
      </c>
      <c r="D952">
        <v>2011</v>
      </c>
      <c r="E952" t="s">
        <v>88</v>
      </c>
      <c r="F952" t="s">
        <v>2219</v>
      </c>
    </row>
    <row r="953" spans="1:6" x14ac:dyDescent="0.25">
      <c r="A953" s="1" t="s">
        <v>1389</v>
      </c>
      <c r="B953">
        <v>4</v>
      </c>
      <c r="C953">
        <v>18</v>
      </c>
      <c r="D953">
        <v>2011</v>
      </c>
      <c r="E953" t="s">
        <v>88</v>
      </c>
      <c r="F953" t="s">
        <v>2219</v>
      </c>
    </row>
    <row r="954" spans="1:6" x14ac:dyDescent="0.25">
      <c r="A954" s="1" t="s">
        <v>1390</v>
      </c>
      <c r="B954">
        <v>4</v>
      </c>
      <c r="C954">
        <v>25</v>
      </c>
      <c r="D954">
        <v>2011</v>
      </c>
      <c r="E954" t="s">
        <v>88</v>
      </c>
      <c r="F954" t="s">
        <v>2219</v>
      </c>
    </row>
    <row r="955" spans="1:6" x14ac:dyDescent="0.25">
      <c r="A955" s="1" t="s">
        <v>1391</v>
      </c>
      <c r="B955">
        <v>5</v>
      </c>
      <c r="C955">
        <v>2</v>
      </c>
      <c r="D955">
        <v>2011</v>
      </c>
      <c r="E955" t="s">
        <v>88</v>
      </c>
      <c r="F955" t="s">
        <v>2220</v>
      </c>
    </row>
    <row r="956" spans="1:6" x14ac:dyDescent="0.25">
      <c r="A956" s="1" t="s">
        <v>1392</v>
      </c>
      <c r="B956">
        <v>5</v>
      </c>
      <c r="C956">
        <v>9</v>
      </c>
      <c r="D956">
        <v>2011</v>
      </c>
      <c r="E956" t="s">
        <v>88</v>
      </c>
      <c r="F956" t="s">
        <v>2220</v>
      </c>
    </row>
    <row r="957" spans="1:6" x14ac:dyDescent="0.25">
      <c r="A957" s="1" t="s">
        <v>1393</v>
      </c>
      <c r="B957">
        <v>5</v>
      </c>
      <c r="C957">
        <v>16</v>
      </c>
      <c r="D957">
        <v>2011</v>
      </c>
      <c r="E957" t="s">
        <v>88</v>
      </c>
      <c r="F957" t="s">
        <v>2220</v>
      </c>
    </row>
    <row r="958" spans="1:6" x14ac:dyDescent="0.25">
      <c r="A958" s="1" t="s">
        <v>1394</v>
      </c>
      <c r="B958">
        <v>5</v>
      </c>
      <c r="C958">
        <v>23</v>
      </c>
      <c r="D958">
        <v>2011</v>
      </c>
      <c r="E958" t="s">
        <v>88</v>
      </c>
      <c r="F958" t="s">
        <v>2220</v>
      </c>
    </row>
    <row r="959" spans="1:6" x14ac:dyDescent="0.25">
      <c r="A959" s="1" t="s">
        <v>1395</v>
      </c>
      <c r="B959">
        <v>5</v>
      </c>
      <c r="C959">
        <v>30</v>
      </c>
      <c r="D959">
        <v>2011</v>
      </c>
      <c r="E959" t="s">
        <v>88</v>
      </c>
      <c r="F959" t="s">
        <v>2220</v>
      </c>
    </row>
    <row r="960" spans="1:6" x14ac:dyDescent="0.25">
      <c r="A960" s="1" t="s">
        <v>1396</v>
      </c>
      <c r="B960">
        <v>6</v>
      </c>
      <c r="C960">
        <v>6</v>
      </c>
      <c r="D960">
        <v>2011</v>
      </c>
      <c r="E960" t="s">
        <v>88</v>
      </c>
      <c r="F960" t="s">
        <v>2221</v>
      </c>
    </row>
    <row r="961" spans="1:6" x14ac:dyDescent="0.25">
      <c r="A961" s="1" t="s">
        <v>1397</v>
      </c>
      <c r="B961">
        <v>6</v>
      </c>
      <c r="C961">
        <v>13</v>
      </c>
      <c r="D961">
        <v>2011</v>
      </c>
      <c r="E961" t="s">
        <v>88</v>
      </c>
      <c r="F961" t="s">
        <v>2221</v>
      </c>
    </row>
    <row r="962" spans="1:6" x14ac:dyDescent="0.25">
      <c r="A962" s="1" t="s">
        <v>1398</v>
      </c>
      <c r="B962">
        <v>6</v>
      </c>
      <c r="C962">
        <v>20</v>
      </c>
      <c r="D962">
        <v>2011</v>
      </c>
      <c r="E962" t="s">
        <v>88</v>
      </c>
      <c r="F962" t="s">
        <v>2221</v>
      </c>
    </row>
    <row r="963" spans="1:6" x14ac:dyDescent="0.25">
      <c r="A963" s="1" t="s">
        <v>1399</v>
      </c>
      <c r="B963">
        <v>6</v>
      </c>
      <c r="C963">
        <v>27</v>
      </c>
      <c r="D963">
        <v>2011</v>
      </c>
      <c r="E963" t="s">
        <v>88</v>
      </c>
      <c r="F963" t="s">
        <v>2221</v>
      </c>
    </row>
    <row r="964" spans="1:6" x14ac:dyDescent="0.25">
      <c r="A964" s="1" t="s">
        <v>1400</v>
      </c>
      <c r="B964">
        <v>7</v>
      </c>
      <c r="C964">
        <v>4</v>
      </c>
      <c r="D964">
        <v>2011</v>
      </c>
      <c r="E964" t="s">
        <v>87</v>
      </c>
      <c r="F964" t="s">
        <v>2222</v>
      </c>
    </row>
    <row r="965" spans="1:6" x14ac:dyDescent="0.25">
      <c r="A965" s="1" t="s">
        <v>1401</v>
      </c>
      <c r="B965">
        <v>7</v>
      </c>
      <c r="C965">
        <v>11</v>
      </c>
      <c r="D965">
        <v>2011</v>
      </c>
      <c r="E965" t="s">
        <v>87</v>
      </c>
      <c r="F965" t="s">
        <v>2222</v>
      </c>
    </row>
    <row r="966" spans="1:6" x14ac:dyDescent="0.25">
      <c r="A966" s="1" t="s">
        <v>1402</v>
      </c>
      <c r="B966">
        <v>7</v>
      </c>
      <c r="C966">
        <v>18</v>
      </c>
      <c r="D966">
        <v>2011</v>
      </c>
      <c r="E966" t="s">
        <v>87</v>
      </c>
      <c r="F966" t="s">
        <v>2222</v>
      </c>
    </row>
    <row r="967" spans="1:6" x14ac:dyDescent="0.25">
      <c r="A967" s="1" t="s">
        <v>1403</v>
      </c>
      <c r="B967">
        <v>7</v>
      </c>
      <c r="C967">
        <v>25</v>
      </c>
      <c r="D967">
        <v>2011</v>
      </c>
      <c r="E967" t="s">
        <v>87</v>
      </c>
      <c r="F967" t="s">
        <v>2222</v>
      </c>
    </row>
    <row r="968" spans="1:6" x14ac:dyDescent="0.25">
      <c r="A968" s="1" t="s">
        <v>1404</v>
      </c>
      <c r="B968">
        <v>8</v>
      </c>
      <c r="C968">
        <v>1</v>
      </c>
      <c r="D968">
        <v>2011</v>
      </c>
      <c r="E968" t="s">
        <v>87</v>
      </c>
      <c r="F968" t="s">
        <v>2223</v>
      </c>
    </row>
    <row r="969" spans="1:6" x14ac:dyDescent="0.25">
      <c r="A969" s="1" t="s">
        <v>1405</v>
      </c>
      <c r="B969">
        <v>8</v>
      </c>
      <c r="C969">
        <v>8</v>
      </c>
      <c r="D969">
        <v>2011</v>
      </c>
      <c r="E969" t="s">
        <v>87</v>
      </c>
      <c r="F969" t="s">
        <v>2223</v>
      </c>
    </row>
    <row r="970" spans="1:6" x14ac:dyDescent="0.25">
      <c r="A970" s="1" t="s">
        <v>1406</v>
      </c>
      <c r="B970">
        <v>8</v>
      </c>
      <c r="C970">
        <v>15</v>
      </c>
      <c r="D970">
        <v>2011</v>
      </c>
      <c r="E970" t="s">
        <v>87</v>
      </c>
      <c r="F970" t="s">
        <v>2223</v>
      </c>
    </row>
    <row r="971" spans="1:6" x14ac:dyDescent="0.25">
      <c r="A971" s="1" t="s">
        <v>1407</v>
      </c>
      <c r="B971">
        <v>8</v>
      </c>
      <c r="C971">
        <v>22</v>
      </c>
      <c r="D971">
        <v>2011</v>
      </c>
      <c r="E971" t="s">
        <v>87</v>
      </c>
      <c r="F971" t="s">
        <v>2223</v>
      </c>
    </row>
    <row r="972" spans="1:6" x14ac:dyDescent="0.25">
      <c r="A972" s="1" t="s">
        <v>1408</v>
      </c>
      <c r="B972">
        <v>8</v>
      </c>
      <c r="C972">
        <v>29</v>
      </c>
      <c r="D972">
        <v>2011</v>
      </c>
      <c r="E972" t="s">
        <v>87</v>
      </c>
      <c r="F972" t="s">
        <v>2223</v>
      </c>
    </row>
    <row r="973" spans="1:6" x14ac:dyDescent="0.25">
      <c r="A973" s="1" t="s">
        <v>1409</v>
      </c>
      <c r="B973">
        <v>9</v>
      </c>
      <c r="C973">
        <v>5</v>
      </c>
      <c r="D973">
        <v>2011</v>
      </c>
      <c r="E973" t="s">
        <v>87</v>
      </c>
      <c r="F973" t="s">
        <v>2224</v>
      </c>
    </row>
    <row r="974" spans="1:6" x14ac:dyDescent="0.25">
      <c r="A974" s="1" t="s">
        <v>1410</v>
      </c>
      <c r="B974">
        <v>9</v>
      </c>
      <c r="C974">
        <v>12</v>
      </c>
      <c r="D974">
        <v>2011</v>
      </c>
      <c r="E974" t="s">
        <v>87</v>
      </c>
      <c r="F974" t="s">
        <v>2224</v>
      </c>
    </row>
    <row r="975" spans="1:6" x14ac:dyDescent="0.25">
      <c r="A975" s="1" t="s">
        <v>1411</v>
      </c>
      <c r="B975">
        <v>9</v>
      </c>
      <c r="C975">
        <v>19</v>
      </c>
      <c r="D975">
        <v>2011</v>
      </c>
      <c r="E975" t="s">
        <v>87</v>
      </c>
      <c r="F975" t="s">
        <v>2224</v>
      </c>
    </row>
    <row r="976" spans="1:6" x14ac:dyDescent="0.25">
      <c r="A976" s="1" t="s">
        <v>1412</v>
      </c>
      <c r="B976">
        <v>9</v>
      </c>
      <c r="C976">
        <v>26</v>
      </c>
      <c r="D976">
        <v>2011</v>
      </c>
      <c r="E976" t="s">
        <v>87</v>
      </c>
      <c r="F976" t="s">
        <v>2224</v>
      </c>
    </row>
    <row r="977" spans="1:6" x14ac:dyDescent="0.25">
      <c r="A977" s="1" t="s">
        <v>1413</v>
      </c>
      <c r="B977">
        <v>10</v>
      </c>
      <c r="C977">
        <v>3</v>
      </c>
      <c r="D977">
        <v>2011</v>
      </c>
      <c r="E977" t="s">
        <v>86</v>
      </c>
      <c r="F977" t="s">
        <v>2225</v>
      </c>
    </row>
    <row r="978" spans="1:6" x14ac:dyDescent="0.25">
      <c r="A978" s="1" t="s">
        <v>1414</v>
      </c>
      <c r="B978">
        <v>10</v>
      </c>
      <c r="C978">
        <v>10</v>
      </c>
      <c r="D978">
        <v>2011</v>
      </c>
      <c r="E978" t="s">
        <v>86</v>
      </c>
      <c r="F978" t="s">
        <v>2225</v>
      </c>
    </row>
    <row r="979" spans="1:6" x14ac:dyDescent="0.25">
      <c r="A979" s="1" t="s">
        <v>1415</v>
      </c>
      <c r="B979">
        <v>10</v>
      </c>
      <c r="C979">
        <v>17</v>
      </c>
      <c r="D979">
        <v>2011</v>
      </c>
      <c r="E979" t="s">
        <v>86</v>
      </c>
      <c r="F979" t="s">
        <v>2225</v>
      </c>
    </row>
    <row r="980" spans="1:6" x14ac:dyDescent="0.25">
      <c r="A980" s="1" t="s">
        <v>1416</v>
      </c>
      <c r="B980">
        <v>10</v>
      </c>
      <c r="C980">
        <v>24</v>
      </c>
      <c r="D980">
        <v>2011</v>
      </c>
      <c r="E980" t="s">
        <v>86</v>
      </c>
      <c r="F980" t="s">
        <v>2225</v>
      </c>
    </row>
    <row r="981" spans="1:6" x14ac:dyDescent="0.25">
      <c r="A981" s="1" t="s">
        <v>1417</v>
      </c>
      <c r="B981">
        <v>10</v>
      </c>
      <c r="C981">
        <v>31</v>
      </c>
      <c r="D981">
        <v>2011</v>
      </c>
      <c r="E981" t="s">
        <v>86</v>
      </c>
      <c r="F981" t="s">
        <v>2225</v>
      </c>
    </row>
    <row r="982" spans="1:6" x14ac:dyDescent="0.25">
      <c r="A982" s="1" t="s">
        <v>1418</v>
      </c>
      <c r="B982">
        <v>11</v>
      </c>
      <c r="C982">
        <v>7</v>
      </c>
      <c r="D982">
        <v>2011</v>
      </c>
      <c r="E982" t="s">
        <v>86</v>
      </c>
      <c r="F982" t="s">
        <v>2226</v>
      </c>
    </row>
    <row r="983" spans="1:6" x14ac:dyDescent="0.25">
      <c r="A983" s="1" t="s">
        <v>1419</v>
      </c>
      <c r="B983">
        <v>11</v>
      </c>
      <c r="C983">
        <v>14</v>
      </c>
      <c r="D983">
        <v>2011</v>
      </c>
      <c r="E983" t="s">
        <v>86</v>
      </c>
      <c r="F983" t="s">
        <v>2226</v>
      </c>
    </row>
    <row r="984" spans="1:6" x14ac:dyDescent="0.25">
      <c r="A984" s="1" t="s">
        <v>1420</v>
      </c>
      <c r="B984">
        <v>11</v>
      </c>
      <c r="C984">
        <v>21</v>
      </c>
      <c r="D984">
        <v>2011</v>
      </c>
      <c r="E984" t="s">
        <v>86</v>
      </c>
      <c r="F984" t="s">
        <v>2226</v>
      </c>
    </row>
    <row r="985" spans="1:6" x14ac:dyDescent="0.25">
      <c r="A985" s="1" t="s">
        <v>1421</v>
      </c>
      <c r="B985">
        <v>11</v>
      </c>
      <c r="C985">
        <v>28</v>
      </c>
      <c r="D985">
        <v>2011</v>
      </c>
      <c r="E985" t="s">
        <v>86</v>
      </c>
      <c r="F985" t="s">
        <v>2226</v>
      </c>
    </row>
    <row r="986" spans="1:6" x14ac:dyDescent="0.25">
      <c r="A986" s="1" t="s">
        <v>1422</v>
      </c>
      <c r="B986">
        <v>12</v>
      </c>
      <c r="C986">
        <v>5</v>
      </c>
      <c r="D986">
        <v>2011</v>
      </c>
      <c r="E986" t="s">
        <v>86</v>
      </c>
      <c r="F986" t="s">
        <v>2227</v>
      </c>
    </row>
    <row r="987" spans="1:6" x14ac:dyDescent="0.25">
      <c r="A987" s="1" t="s">
        <v>1423</v>
      </c>
      <c r="B987">
        <v>12</v>
      </c>
      <c r="C987">
        <v>12</v>
      </c>
      <c r="D987">
        <v>2011</v>
      </c>
      <c r="E987" t="s">
        <v>86</v>
      </c>
      <c r="F987" t="s">
        <v>2227</v>
      </c>
    </row>
    <row r="988" spans="1:6" x14ac:dyDescent="0.25">
      <c r="A988" s="1" t="s">
        <v>1424</v>
      </c>
      <c r="B988">
        <v>12</v>
      </c>
      <c r="C988">
        <v>19</v>
      </c>
      <c r="D988">
        <v>2011</v>
      </c>
      <c r="E988" t="s">
        <v>86</v>
      </c>
      <c r="F988" t="s">
        <v>2227</v>
      </c>
    </row>
    <row r="989" spans="1:6" x14ac:dyDescent="0.25">
      <c r="A989" s="1" t="s">
        <v>1425</v>
      </c>
      <c r="B989">
        <v>12</v>
      </c>
      <c r="C989">
        <v>26</v>
      </c>
      <c r="D989">
        <v>2011</v>
      </c>
      <c r="E989" t="s">
        <v>86</v>
      </c>
      <c r="F989" t="s">
        <v>2227</v>
      </c>
    </row>
    <row r="990" spans="1:6" x14ac:dyDescent="0.25">
      <c r="A990" s="1" t="s">
        <v>1426</v>
      </c>
      <c r="B990">
        <v>1</v>
      </c>
      <c r="C990">
        <v>2</v>
      </c>
      <c r="D990">
        <v>2012</v>
      </c>
      <c r="E990" t="s">
        <v>85</v>
      </c>
      <c r="F990" t="s">
        <v>2228</v>
      </c>
    </row>
    <row r="991" spans="1:6" x14ac:dyDescent="0.25">
      <c r="A991" s="1" t="s">
        <v>1427</v>
      </c>
      <c r="B991">
        <v>1</v>
      </c>
      <c r="C991">
        <v>9</v>
      </c>
      <c r="D991">
        <v>2012</v>
      </c>
      <c r="E991" t="s">
        <v>85</v>
      </c>
      <c r="F991" t="s">
        <v>2228</v>
      </c>
    </row>
    <row r="992" spans="1:6" x14ac:dyDescent="0.25">
      <c r="A992" s="1" t="s">
        <v>1428</v>
      </c>
      <c r="B992">
        <v>1</v>
      </c>
      <c r="C992">
        <v>16</v>
      </c>
      <c r="D992">
        <v>2012</v>
      </c>
      <c r="E992" t="s">
        <v>85</v>
      </c>
      <c r="F992" t="s">
        <v>2228</v>
      </c>
    </row>
    <row r="993" spans="1:6" x14ac:dyDescent="0.25">
      <c r="A993" s="1" t="s">
        <v>1429</v>
      </c>
      <c r="B993">
        <v>1</v>
      </c>
      <c r="C993">
        <v>23</v>
      </c>
      <c r="D993">
        <v>2012</v>
      </c>
      <c r="E993" t="s">
        <v>85</v>
      </c>
      <c r="F993" t="s">
        <v>2228</v>
      </c>
    </row>
    <row r="994" spans="1:6" x14ac:dyDescent="0.25">
      <c r="A994" s="1" t="s">
        <v>1430</v>
      </c>
      <c r="B994">
        <v>1</v>
      </c>
      <c r="C994">
        <v>30</v>
      </c>
      <c r="D994">
        <v>2012</v>
      </c>
      <c r="E994" t="s">
        <v>85</v>
      </c>
      <c r="F994" t="s">
        <v>2228</v>
      </c>
    </row>
    <row r="995" spans="1:6" x14ac:dyDescent="0.25">
      <c r="A995" s="1" t="s">
        <v>1431</v>
      </c>
      <c r="B995">
        <v>2</v>
      </c>
      <c r="C995">
        <v>6</v>
      </c>
      <c r="D995">
        <v>2012</v>
      </c>
      <c r="E995" t="s">
        <v>85</v>
      </c>
      <c r="F995" t="s">
        <v>2229</v>
      </c>
    </row>
    <row r="996" spans="1:6" x14ac:dyDescent="0.25">
      <c r="A996" s="1" t="s">
        <v>1432</v>
      </c>
      <c r="B996">
        <v>2</v>
      </c>
      <c r="C996">
        <v>13</v>
      </c>
      <c r="D996">
        <v>2012</v>
      </c>
      <c r="E996" t="s">
        <v>85</v>
      </c>
      <c r="F996" t="s">
        <v>2229</v>
      </c>
    </row>
    <row r="997" spans="1:6" x14ac:dyDescent="0.25">
      <c r="A997" s="1" t="s">
        <v>1433</v>
      </c>
      <c r="B997">
        <v>2</v>
      </c>
      <c r="C997">
        <v>20</v>
      </c>
      <c r="D997">
        <v>2012</v>
      </c>
      <c r="E997" t="s">
        <v>85</v>
      </c>
      <c r="F997" t="s">
        <v>2229</v>
      </c>
    </row>
    <row r="998" spans="1:6" x14ac:dyDescent="0.25">
      <c r="A998" s="1" t="s">
        <v>1434</v>
      </c>
      <c r="B998">
        <v>2</v>
      </c>
      <c r="C998">
        <v>27</v>
      </c>
      <c r="D998">
        <v>2012</v>
      </c>
      <c r="E998" t="s">
        <v>85</v>
      </c>
      <c r="F998" t="s">
        <v>2229</v>
      </c>
    </row>
    <row r="999" spans="1:6" x14ac:dyDescent="0.25">
      <c r="A999" s="1" t="s">
        <v>1435</v>
      </c>
      <c r="B999">
        <v>3</v>
      </c>
      <c r="C999">
        <v>5</v>
      </c>
      <c r="D999">
        <v>2012</v>
      </c>
      <c r="E999" t="s">
        <v>85</v>
      </c>
      <c r="F999" t="s">
        <v>2230</v>
      </c>
    </row>
    <row r="1000" spans="1:6" x14ac:dyDescent="0.25">
      <c r="A1000" s="1" t="s">
        <v>1436</v>
      </c>
      <c r="B1000">
        <v>3</v>
      </c>
      <c r="C1000">
        <v>12</v>
      </c>
      <c r="D1000">
        <v>2012</v>
      </c>
      <c r="E1000" t="s">
        <v>85</v>
      </c>
      <c r="F1000" t="s">
        <v>2230</v>
      </c>
    </row>
    <row r="1001" spans="1:6" x14ac:dyDescent="0.25">
      <c r="A1001" s="1" t="s">
        <v>1437</v>
      </c>
      <c r="B1001">
        <v>3</v>
      </c>
      <c r="C1001">
        <v>19</v>
      </c>
      <c r="D1001">
        <v>2012</v>
      </c>
      <c r="E1001" t="s">
        <v>85</v>
      </c>
      <c r="F1001" t="s">
        <v>2230</v>
      </c>
    </row>
    <row r="1002" spans="1:6" x14ac:dyDescent="0.25">
      <c r="A1002" s="1" t="s">
        <v>1438</v>
      </c>
      <c r="B1002">
        <v>3</v>
      </c>
      <c r="C1002">
        <v>26</v>
      </c>
      <c r="D1002">
        <v>2012</v>
      </c>
      <c r="E1002" t="s">
        <v>85</v>
      </c>
      <c r="F1002" t="s">
        <v>2230</v>
      </c>
    </row>
    <row r="1003" spans="1:6" x14ac:dyDescent="0.25">
      <c r="A1003" s="1" t="s">
        <v>1439</v>
      </c>
      <c r="B1003">
        <v>4</v>
      </c>
      <c r="C1003">
        <v>2</v>
      </c>
      <c r="D1003">
        <v>2012</v>
      </c>
      <c r="E1003" t="s">
        <v>84</v>
      </c>
      <c r="F1003" t="s">
        <v>2231</v>
      </c>
    </row>
    <row r="1004" spans="1:6" x14ac:dyDescent="0.25">
      <c r="A1004" s="1" t="s">
        <v>1440</v>
      </c>
      <c r="B1004">
        <v>4</v>
      </c>
      <c r="C1004">
        <v>9</v>
      </c>
      <c r="D1004">
        <v>2012</v>
      </c>
      <c r="E1004" t="s">
        <v>84</v>
      </c>
      <c r="F1004" t="s">
        <v>2231</v>
      </c>
    </row>
    <row r="1005" spans="1:6" x14ac:dyDescent="0.25">
      <c r="A1005" s="1" t="s">
        <v>1441</v>
      </c>
      <c r="B1005">
        <v>4</v>
      </c>
      <c r="C1005">
        <v>16</v>
      </c>
      <c r="D1005">
        <v>2012</v>
      </c>
      <c r="E1005" t="s">
        <v>84</v>
      </c>
      <c r="F1005" t="s">
        <v>2231</v>
      </c>
    </row>
    <row r="1006" spans="1:6" x14ac:dyDescent="0.25">
      <c r="A1006" s="1" t="s">
        <v>1442</v>
      </c>
      <c r="B1006">
        <v>4</v>
      </c>
      <c r="C1006">
        <v>23</v>
      </c>
      <c r="D1006">
        <v>2012</v>
      </c>
      <c r="E1006" t="s">
        <v>84</v>
      </c>
      <c r="F1006" t="s">
        <v>2231</v>
      </c>
    </row>
    <row r="1007" spans="1:6" x14ac:dyDescent="0.25">
      <c r="A1007" s="1" t="s">
        <v>1443</v>
      </c>
      <c r="B1007">
        <v>4</v>
      </c>
      <c r="C1007">
        <v>30</v>
      </c>
      <c r="D1007">
        <v>2012</v>
      </c>
      <c r="E1007" t="s">
        <v>84</v>
      </c>
      <c r="F1007" t="s">
        <v>2231</v>
      </c>
    </row>
    <row r="1008" spans="1:6" x14ac:dyDescent="0.25">
      <c r="A1008" s="1" t="s">
        <v>1444</v>
      </c>
      <c r="B1008">
        <v>5</v>
      </c>
      <c r="C1008">
        <v>7</v>
      </c>
      <c r="D1008">
        <v>2012</v>
      </c>
      <c r="E1008" t="s">
        <v>84</v>
      </c>
      <c r="F1008" t="s">
        <v>2232</v>
      </c>
    </row>
    <row r="1009" spans="1:6" x14ac:dyDescent="0.25">
      <c r="A1009" s="1" t="s">
        <v>1445</v>
      </c>
      <c r="B1009">
        <v>5</v>
      </c>
      <c r="C1009">
        <v>14</v>
      </c>
      <c r="D1009">
        <v>2012</v>
      </c>
      <c r="E1009" t="s">
        <v>84</v>
      </c>
      <c r="F1009" t="s">
        <v>2232</v>
      </c>
    </row>
    <row r="1010" spans="1:6" x14ac:dyDescent="0.25">
      <c r="A1010" s="1" t="s">
        <v>1446</v>
      </c>
      <c r="B1010">
        <v>5</v>
      </c>
      <c r="C1010">
        <v>21</v>
      </c>
      <c r="D1010">
        <v>2012</v>
      </c>
      <c r="E1010" t="s">
        <v>84</v>
      </c>
      <c r="F1010" t="s">
        <v>2232</v>
      </c>
    </row>
    <row r="1011" spans="1:6" x14ac:dyDescent="0.25">
      <c r="A1011" s="1" t="s">
        <v>1447</v>
      </c>
      <c r="B1011">
        <v>5</v>
      </c>
      <c r="C1011">
        <v>28</v>
      </c>
      <c r="D1011">
        <v>2012</v>
      </c>
      <c r="E1011" t="s">
        <v>84</v>
      </c>
      <c r="F1011" t="s">
        <v>2232</v>
      </c>
    </row>
    <row r="1012" spans="1:6" x14ac:dyDescent="0.25">
      <c r="A1012" s="1" t="s">
        <v>1448</v>
      </c>
      <c r="B1012">
        <v>6</v>
      </c>
      <c r="C1012">
        <v>4</v>
      </c>
      <c r="D1012">
        <v>2012</v>
      </c>
      <c r="E1012" t="s">
        <v>84</v>
      </c>
      <c r="F1012" t="s">
        <v>2233</v>
      </c>
    </row>
    <row r="1013" spans="1:6" x14ac:dyDescent="0.25">
      <c r="A1013" s="1" t="s">
        <v>1449</v>
      </c>
      <c r="B1013">
        <v>6</v>
      </c>
      <c r="C1013">
        <v>11</v>
      </c>
      <c r="D1013">
        <v>2012</v>
      </c>
      <c r="E1013" t="s">
        <v>84</v>
      </c>
      <c r="F1013" t="s">
        <v>2233</v>
      </c>
    </row>
    <row r="1014" spans="1:6" x14ac:dyDescent="0.25">
      <c r="A1014" s="1" t="s">
        <v>1450</v>
      </c>
      <c r="B1014">
        <v>6</v>
      </c>
      <c r="C1014">
        <v>18</v>
      </c>
      <c r="D1014">
        <v>2012</v>
      </c>
      <c r="E1014" t="s">
        <v>84</v>
      </c>
      <c r="F1014" t="s">
        <v>2233</v>
      </c>
    </row>
    <row r="1015" spans="1:6" x14ac:dyDescent="0.25">
      <c r="A1015" s="1" t="s">
        <v>1451</v>
      </c>
      <c r="B1015">
        <v>6</v>
      </c>
      <c r="C1015">
        <v>25</v>
      </c>
      <c r="D1015">
        <v>2012</v>
      </c>
      <c r="E1015" t="s">
        <v>84</v>
      </c>
      <c r="F1015" t="s">
        <v>2233</v>
      </c>
    </row>
    <row r="1016" spans="1:6" x14ac:dyDescent="0.25">
      <c r="A1016" s="1" t="s">
        <v>1452</v>
      </c>
      <c r="B1016">
        <v>7</v>
      </c>
      <c r="C1016">
        <v>2</v>
      </c>
      <c r="D1016">
        <v>2012</v>
      </c>
      <c r="E1016" t="s">
        <v>83</v>
      </c>
      <c r="F1016" t="s">
        <v>2234</v>
      </c>
    </row>
    <row r="1017" spans="1:6" x14ac:dyDescent="0.25">
      <c r="A1017" s="1" t="s">
        <v>1453</v>
      </c>
      <c r="B1017">
        <v>7</v>
      </c>
      <c r="C1017">
        <v>9</v>
      </c>
      <c r="D1017">
        <v>2012</v>
      </c>
      <c r="E1017" t="s">
        <v>83</v>
      </c>
      <c r="F1017" t="s">
        <v>2234</v>
      </c>
    </row>
    <row r="1018" spans="1:6" x14ac:dyDescent="0.25">
      <c r="A1018" s="1" t="s">
        <v>1454</v>
      </c>
      <c r="B1018">
        <v>7</v>
      </c>
      <c r="C1018">
        <v>16</v>
      </c>
      <c r="D1018">
        <v>2012</v>
      </c>
      <c r="E1018" t="s">
        <v>83</v>
      </c>
      <c r="F1018" t="s">
        <v>2234</v>
      </c>
    </row>
    <row r="1019" spans="1:6" x14ac:dyDescent="0.25">
      <c r="A1019" s="1" t="s">
        <v>1455</v>
      </c>
      <c r="B1019">
        <v>7</v>
      </c>
      <c r="C1019">
        <v>23</v>
      </c>
      <c r="D1019">
        <v>2012</v>
      </c>
      <c r="E1019" t="s">
        <v>83</v>
      </c>
      <c r="F1019" t="s">
        <v>2234</v>
      </c>
    </row>
    <row r="1020" spans="1:6" x14ac:dyDescent="0.25">
      <c r="A1020" s="1" t="s">
        <v>1456</v>
      </c>
      <c r="B1020">
        <v>7</v>
      </c>
      <c r="C1020">
        <v>30</v>
      </c>
      <c r="D1020">
        <v>2012</v>
      </c>
      <c r="E1020" t="s">
        <v>83</v>
      </c>
      <c r="F1020" t="s">
        <v>2234</v>
      </c>
    </row>
    <row r="1021" spans="1:6" x14ac:dyDescent="0.25">
      <c r="A1021" s="1" t="s">
        <v>1457</v>
      </c>
      <c r="B1021">
        <v>8</v>
      </c>
      <c r="C1021">
        <v>6</v>
      </c>
      <c r="D1021">
        <v>2012</v>
      </c>
      <c r="E1021" t="s">
        <v>83</v>
      </c>
      <c r="F1021" t="s">
        <v>2235</v>
      </c>
    </row>
    <row r="1022" spans="1:6" x14ac:dyDescent="0.25">
      <c r="A1022" s="1" t="s">
        <v>1458</v>
      </c>
      <c r="B1022">
        <v>8</v>
      </c>
      <c r="C1022">
        <v>13</v>
      </c>
      <c r="D1022">
        <v>2012</v>
      </c>
      <c r="E1022" t="s">
        <v>83</v>
      </c>
      <c r="F1022" t="s">
        <v>2235</v>
      </c>
    </row>
    <row r="1023" spans="1:6" x14ac:dyDescent="0.25">
      <c r="A1023" s="1" t="s">
        <v>1459</v>
      </c>
      <c r="B1023">
        <v>8</v>
      </c>
      <c r="C1023">
        <v>20</v>
      </c>
      <c r="D1023">
        <v>2012</v>
      </c>
      <c r="E1023" t="s">
        <v>83</v>
      </c>
      <c r="F1023" t="s">
        <v>2235</v>
      </c>
    </row>
    <row r="1024" spans="1:6" x14ac:dyDescent="0.25">
      <c r="A1024" s="1" t="s">
        <v>1460</v>
      </c>
      <c r="B1024">
        <v>8</v>
      </c>
      <c r="C1024">
        <v>27</v>
      </c>
      <c r="D1024">
        <v>2012</v>
      </c>
      <c r="E1024" t="s">
        <v>83</v>
      </c>
      <c r="F1024" t="s">
        <v>2235</v>
      </c>
    </row>
    <row r="1025" spans="1:6" x14ac:dyDescent="0.25">
      <c r="A1025" s="1" t="s">
        <v>1461</v>
      </c>
      <c r="B1025">
        <v>9</v>
      </c>
      <c r="C1025">
        <v>3</v>
      </c>
      <c r="D1025">
        <v>2012</v>
      </c>
      <c r="E1025" t="s">
        <v>83</v>
      </c>
      <c r="F1025" t="s">
        <v>2236</v>
      </c>
    </row>
    <row r="1026" spans="1:6" x14ac:dyDescent="0.25">
      <c r="A1026" s="1" t="s">
        <v>1462</v>
      </c>
      <c r="B1026">
        <v>9</v>
      </c>
      <c r="C1026">
        <v>10</v>
      </c>
      <c r="D1026">
        <v>2012</v>
      </c>
      <c r="E1026" t="s">
        <v>83</v>
      </c>
      <c r="F1026" t="s">
        <v>2236</v>
      </c>
    </row>
    <row r="1027" spans="1:6" x14ac:dyDescent="0.25">
      <c r="A1027" s="1" t="s">
        <v>1463</v>
      </c>
      <c r="B1027">
        <v>9</v>
      </c>
      <c r="C1027">
        <v>17</v>
      </c>
      <c r="D1027">
        <v>2012</v>
      </c>
      <c r="E1027" t="s">
        <v>83</v>
      </c>
      <c r="F1027" t="s">
        <v>2236</v>
      </c>
    </row>
    <row r="1028" spans="1:6" x14ac:dyDescent="0.25">
      <c r="A1028" s="1" t="s">
        <v>1464</v>
      </c>
      <c r="B1028">
        <v>9</v>
      </c>
      <c r="C1028">
        <v>24</v>
      </c>
      <c r="D1028">
        <v>2012</v>
      </c>
      <c r="E1028" t="s">
        <v>83</v>
      </c>
      <c r="F1028" t="s">
        <v>2236</v>
      </c>
    </row>
    <row r="1029" spans="1:6" x14ac:dyDescent="0.25">
      <c r="A1029" s="1" t="s">
        <v>1465</v>
      </c>
      <c r="B1029">
        <v>10</v>
      </c>
      <c r="C1029">
        <v>1</v>
      </c>
      <c r="D1029">
        <v>2012</v>
      </c>
      <c r="E1029" t="s">
        <v>82</v>
      </c>
      <c r="F1029" t="s">
        <v>2237</v>
      </c>
    </row>
    <row r="1030" spans="1:6" x14ac:dyDescent="0.25">
      <c r="A1030" s="1" t="s">
        <v>1466</v>
      </c>
      <c r="B1030">
        <v>10</v>
      </c>
      <c r="C1030">
        <v>8</v>
      </c>
      <c r="D1030">
        <v>2012</v>
      </c>
      <c r="E1030" t="s">
        <v>82</v>
      </c>
      <c r="F1030" t="s">
        <v>2237</v>
      </c>
    </row>
    <row r="1031" spans="1:6" x14ac:dyDescent="0.25">
      <c r="A1031" s="1" t="s">
        <v>1467</v>
      </c>
      <c r="B1031">
        <v>10</v>
      </c>
      <c r="C1031">
        <v>15</v>
      </c>
      <c r="D1031">
        <v>2012</v>
      </c>
      <c r="E1031" t="s">
        <v>82</v>
      </c>
      <c r="F1031" t="s">
        <v>2237</v>
      </c>
    </row>
    <row r="1032" spans="1:6" x14ac:dyDescent="0.25">
      <c r="A1032" s="1" t="s">
        <v>1468</v>
      </c>
      <c r="B1032">
        <v>10</v>
      </c>
      <c r="C1032">
        <v>22</v>
      </c>
      <c r="D1032">
        <v>2012</v>
      </c>
      <c r="E1032" t="s">
        <v>82</v>
      </c>
      <c r="F1032" t="s">
        <v>2237</v>
      </c>
    </row>
    <row r="1033" spans="1:6" x14ac:dyDescent="0.25">
      <c r="A1033" s="1" t="s">
        <v>1469</v>
      </c>
      <c r="B1033">
        <v>10</v>
      </c>
      <c r="C1033">
        <v>29</v>
      </c>
      <c r="D1033">
        <v>2012</v>
      </c>
      <c r="E1033" t="s">
        <v>82</v>
      </c>
      <c r="F1033" t="s">
        <v>2237</v>
      </c>
    </row>
    <row r="1034" spans="1:6" x14ac:dyDescent="0.25">
      <c r="A1034" s="1" t="s">
        <v>1470</v>
      </c>
      <c r="B1034">
        <v>11</v>
      </c>
      <c r="C1034">
        <v>5</v>
      </c>
      <c r="D1034">
        <v>2012</v>
      </c>
      <c r="E1034" t="s">
        <v>82</v>
      </c>
      <c r="F1034" t="s">
        <v>2238</v>
      </c>
    </row>
    <row r="1035" spans="1:6" x14ac:dyDescent="0.25">
      <c r="A1035" s="1" t="s">
        <v>1471</v>
      </c>
      <c r="B1035">
        <v>11</v>
      </c>
      <c r="C1035">
        <v>12</v>
      </c>
      <c r="D1035">
        <v>2012</v>
      </c>
      <c r="E1035" t="s">
        <v>82</v>
      </c>
      <c r="F1035" t="s">
        <v>2238</v>
      </c>
    </row>
    <row r="1036" spans="1:6" x14ac:dyDescent="0.25">
      <c r="A1036" s="1" t="s">
        <v>1472</v>
      </c>
      <c r="B1036">
        <v>11</v>
      </c>
      <c r="C1036">
        <v>19</v>
      </c>
      <c r="D1036">
        <v>2012</v>
      </c>
      <c r="E1036" t="s">
        <v>82</v>
      </c>
      <c r="F1036" t="s">
        <v>2238</v>
      </c>
    </row>
    <row r="1037" spans="1:6" x14ac:dyDescent="0.25">
      <c r="A1037" s="1" t="s">
        <v>1473</v>
      </c>
      <c r="B1037">
        <v>11</v>
      </c>
      <c r="C1037">
        <v>26</v>
      </c>
      <c r="D1037">
        <v>2012</v>
      </c>
      <c r="E1037" t="s">
        <v>82</v>
      </c>
      <c r="F1037" t="s">
        <v>2238</v>
      </c>
    </row>
    <row r="1038" spans="1:6" x14ac:dyDescent="0.25">
      <c r="A1038" s="1" t="s">
        <v>1474</v>
      </c>
      <c r="B1038">
        <v>12</v>
      </c>
      <c r="C1038">
        <v>3</v>
      </c>
      <c r="D1038">
        <v>2012</v>
      </c>
      <c r="E1038" t="s">
        <v>82</v>
      </c>
      <c r="F1038" t="s">
        <v>2239</v>
      </c>
    </row>
    <row r="1039" spans="1:6" x14ac:dyDescent="0.25">
      <c r="A1039" s="1" t="s">
        <v>1475</v>
      </c>
      <c r="B1039">
        <v>12</v>
      </c>
      <c r="C1039">
        <v>10</v>
      </c>
      <c r="D1039">
        <v>2012</v>
      </c>
      <c r="E1039" t="s">
        <v>82</v>
      </c>
      <c r="F1039" t="s">
        <v>2239</v>
      </c>
    </row>
    <row r="1040" spans="1:6" x14ac:dyDescent="0.25">
      <c r="A1040" s="1" t="s">
        <v>1476</v>
      </c>
      <c r="B1040">
        <v>12</v>
      </c>
      <c r="C1040">
        <v>17</v>
      </c>
      <c r="D1040">
        <v>2012</v>
      </c>
      <c r="E1040" t="s">
        <v>82</v>
      </c>
      <c r="F1040" t="s">
        <v>2239</v>
      </c>
    </row>
    <row r="1041" spans="1:6" x14ac:dyDescent="0.25">
      <c r="A1041" s="1" t="s">
        <v>1477</v>
      </c>
      <c r="B1041">
        <v>12</v>
      </c>
      <c r="C1041">
        <v>24</v>
      </c>
      <c r="D1041">
        <v>2012</v>
      </c>
      <c r="E1041" t="s">
        <v>82</v>
      </c>
      <c r="F1041" t="s">
        <v>2239</v>
      </c>
    </row>
    <row r="1042" spans="1:6" x14ac:dyDescent="0.25">
      <c r="A1042" s="1" t="s">
        <v>1478</v>
      </c>
      <c r="B1042">
        <v>12</v>
      </c>
      <c r="C1042">
        <v>31</v>
      </c>
      <c r="D1042">
        <v>2012</v>
      </c>
      <c r="E1042" t="s">
        <v>82</v>
      </c>
      <c r="F1042" t="s">
        <v>2239</v>
      </c>
    </row>
    <row r="1043" spans="1:6" x14ac:dyDescent="0.25">
      <c r="A1043" s="1" t="s">
        <v>1479</v>
      </c>
      <c r="B1043">
        <v>1</v>
      </c>
      <c r="C1043">
        <v>7</v>
      </c>
      <c r="D1043">
        <v>2013</v>
      </c>
      <c r="E1043" t="s">
        <v>81</v>
      </c>
      <c r="F1043" t="s">
        <v>2240</v>
      </c>
    </row>
    <row r="1044" spans="1:6" x14ac:dyDescent="0.25">
      <c r="A1044" s="1" t="s">
        <v>1480</v>
      </c>
      <c r="B1044">
        <v>1</v>
      </c>
      <c r="C1044">
        <v>14</v>
      </c>
      <c r="D1044">
        <v>2013</v>
      </c>
      <c r="E1044" t="s">
        <v>81</v>
      </c>
      <c r="F1044" t="s">
        <v>2240</v>
      </c>
    </row>
    <row r="1045" spans="1:6" x14ac:dyDescent="0.25">
      <c r="A1045" s="1" t="s">
        <v>1481</v>
      </c>
      <c r="B1045">
        <v>1</v>
      </c>
      <c r="C1045">
        <v>21</v>
      </c>
      <c r="D1045">
        <v>2013</v>
      </c>
      <c r="E1045" t="s">
        <v>81</v>
      </c>
      <c r="F1045" t="s">
        <v>2240</v>
      </c>
    </row>
    <row r="1046" spans="1:6" x14ac:dyDescent="0.25">
      <c r="A1046" s="1" t="s">
        <v>1482</v>
      </c>
      <c r="B1046">
        <v>1</v>
      </c>
      <c r="C1046">
        <v>28</v>
      </c>
      <c r="D1046">
        <v>2013</v>
      </c>
      <c r="E1046" t="s">
        <v>81</v>
      </c>
      <c r="F1046" t="s">
        <v>2240</v>
      </c>
    </row>
    <row r="1047" spans="1:6" x14ac:dyDescent="0.25">
      <c r="A1047" s="1" t="s">
        <v>1483</v>
      </c>
      <c r="B1047">
        <v>2</v>
      </c>
      <c r="C1047">
        <v>4</v>
      </c>
      <c r="D1047">
        <v>2013</v>
      </c>
      <c r="E1047" t="s">
        <v>81</v>
      </c>
      <c r="F1047" t="s">
        <v>2241</v>
      </c>
    </row>
    <row r="1048" spans="1:6" x14ac:dyDescent="0.25">
      <c r="A1048" s="1" t="s">
        <v>1484</v>
      </c>
      <c r="B1048">
        <v>2</v>
      </c>
      <c r="C1048">
        <v>11</v>
      </c>
      <c r="D1048">
        <v>2013</v>
      </c>
      <c r="E1048" t="s">
        <v>81</v>
      </c>
      <c r="F1048" t="s">
        <v>2241</v>
      </c>
    </row>
    <row r="1049" spans="1:6" x14ac:dyDescent="0.25">
      <c r="A1049" s="1" t="s">
        <v>1485</v>
      </c>
      <c r="B1049">
        <v>2</v>
      </c>
      <c r="C1049">
        <v>18</v>
      </c>
      <c r="D1049">
        <v>2013</v>
      </c>
      <c r="E1049" t="s">
        <v>81</v>
      </c>
      <c r="F1049" t="s">
        <v>2241</v>
      </c>
    </row>
    <row r="1050" spans="1:6" x14ac:dyDescent="0.25">
      <c r="A1050" s="1" t="s">
        <v>1486</v>
      </c>
      <c r="B1050">
        <v>2</v>
      </c>
      <c r="C1050">
        <v>25</v>
      </c>
      <c r="D1050">
        <v>2013</v>
      </c>
      <c r="E1050" t="s">
        <v>81</v>
      </c>
      <c r="F1050" t="s">
        <v>2241</v>
      </c>
    </row>
    <row r="1051" spans="1:6" x14ac:dyDescent="0.25">
      <c r="A1051" s="1" t="s">
        <v>1487</v>
      </c>
      <c r="B1051">
        <v>3</v>
      </c>
      <c r="C1051">
        <v>4</v>
      </c>
      <c r="D1051">
        <v>2013</v>
      </c>
      <c r="E1051" t="s">
        <v>81</v>
      </c>
      <c r="F1051" t="s">
        <v>2242</v>
      </c>
    </row>
    <row r="1052" spans="1:6" x14ac:dyDescent="0.25">
      <c r="A1052" s="1" t="s">
        <v>1488</v>
      </c>
      <c r="B1052">
        <v>3</v>
      </c>
      <c r="C1052">
        <v>11</v>
      </c>
      <c r="D1052">
        <v>2013</v>
      </c>
      <c r="E1052" t="s">
        <v>81</v>
      </c>
      <c r="F1052" t="s">
        <v>2242</v>
      </c>
    </row>
    <row r="1053" spans="1:6" x14ac:dyDescent="0.25">
      <c r="A1053" s="1" t="s">
        <v>1489</v>
      </c>
      <c r="B1053">
        <v>3</v>
      </c>
      <c r="C1053">
        <v>18</v>
      </c>
      <c r="D1053">
        <v>2013</v>
      </c>
      <c r="E1053" t="s">
        <v>81</v>
      </c>
      <c r="F1053" t="s">
        <v>2242</v>
      </c>
    </row>
    <row r="1054" spans="1:6" x14ac:dyDescent="0.25">
      <c r="A1054" s="1" t="s">
        <v>1490</v>
      </c>
      <c r="B1054">
        <v>3</v>
      </c>
      <c r="C1054">
        <v>25</v>
      </c>
      <c r="D1054">
        <v>2013</v>
      </c>
      <c r="E1054" t="s">
        <v>81</v>
      </c>
      <c r="F1054" t="s">
        <v>2242</v>
      </c>
    </row>
    <row r="1055" spans="1:6" x14ac:dyDescent="0.25">
      <c r="A1055" s="1" t="s">
        <v>1491</v>
      </c>
      <c r="B1055">
        <v>4</v>
      </c>
      <c r="C1055">
        <v>1</v>
      </c>
      <c r="D1055">
        <v>2013</v>
      </c>
      <c r="E1055" t="s">
        <v>80</v>
      </c>
      <c r="F1055" t="s">
        <v>2243</v>
      </c>
    </row>
    <row r="1056" spans="1:6" x14ac:dyDescent="0.25">
      <c r="A1056" s="1" t="s">
        <v>1492</v>
      </c>
      <c r="B1056">
        <v>4</v>
      </c>
      <c r="C1056">
        <v>8</v>
      </c>
      <c r="D1056">
        <v>2013</v>
      </c>
      <c r="E1056" t="s">
        <v>80</v>
      </c>
      <c r="F1056" t="s">
        <v>2243</v>
      </c>
    </row>
    <row r="1057" spans="1:6" x14ac:dyDescent="0.25">
      <c r="A1057" s="1" t="s">
        <v>1493</v>
      </c>
      <c r="B1057">
        <v>4</v>
      </c>
      <c r="C1057">
        <v>15</v>
      </c>
      <c r="D1057">
        <v>2013</v>
      </c>
      <c r="E1057" t="s">
        <v>80</v>
      </c>
      <c r="F1057" t="s">
        <v>2243</v>
      </c>
    </row>
    <row r="1058" spans="1:6" x14ac:dyDescent="0.25">
      <c r="A1058" s="1" t="s">
        <v>1494</v>
      </c>
      <c r="B1058">
        <v>4</v>
      </c>
      <c r="C1058">
        <v>22</v>
      </c>
      <c r="D1058">
        <v>2013</v>
      </c>
      <c r="E1058" t="s">
        <v>80</v>
      </c>
      <c r="F1058" t="s">
        <v>2243</v>
      </c>
    </row>
    <row r="1059" spans="1:6" x14ac:dyDescent="0.25">
      <c r="A1059" s="1" t="s">
        <v>1495</v>
      </c>
      <c r="B1059">
        <v>4</v>
      </c>
      <c r="C1059">
        <v>29</v>
      </c>
      <c r="D1059">
        <v>2013</v>
      </c>
      <c r="E1059" t="s">
        <v>80</v>
      </c>
      <c r="F1059" t="s">
        <v>2243</v>
      </c>
    </row>
    <row r="1060" spans="1:6" x14ac:dyDescent="0.25">
      <c r="A1060" s="1" t="s">
        <v>1496</v>
      </c>
      <c r="B1060">
        <v>5</v>
      </c>
      <c r="C1060">
        <v>6</v>
      </c>
      <c r="D1060">
        <v>2013</v>
      </c>
      <c r="E1060" t="s">
        <v>80</v>
      </c>
      <c r="F1060" t="s">
        <v>2244</v>
      </c>
    </row>
    <row r="1061" spans="1:6" x14ac:dyDescent="0.25">
      <c r="A1061" s="1" t="s">
        <v>1497</v>
      </c>
      <c r="B1061">
        <v>5</v>
      </c>
      <c r="C1061">
        <v>13</v>
      </c>
      <c r="D1061">
        <v>2013</v>
      </c>
      <c r="E1061" t="s">
        <v>80</v>
      </c>
      <c r="F1061" t="s">
        <v>2244</v>
      </c>
    </row>
    <row r="1062" spans="1:6" x14ac:dyDescent="0.25">
      <c r="A1062" s="1" t="s">
        <v>1498</v>
      </c>
      <c r="B1062">
        <v>5</v>
      </c>
      <c r="C1062">
        <v>20</v>
      </c>
      <c r="D1062">
        <v>2013</v>
      </c>
      <c r="E1062" t="s">
        <v>80</v>
      </c>
      <c r="F1062" t="s">
        <v>2244</v>
      </c>
    </row>
    <row r="1063" spans="1:6" x14ac:dyDescent="0.25">
      <c r="A1063" s="1" t="s">
        <v>1499</v>
      </c>
      <c r="B1063">
        <v>5</v>
      </c>
      <c r="C1063">
        <v>27</v>
      </c>
      <c r="D1063">
        <v>2013</v>
      </c>
      <c r="E1063" t="s">
        <v>80</v>
      </c>
      <c r="F1063" t="s">
        <v>2244</v>
      </c>
    </row>
    <row r="1064" spans="1:6" x14ac:dyDescent="0.25">
      <c r="A1064" s="1" t="s">
        <v>1500</v>
      </c>
      <c r="B1064">
        <v>6</v>
      </c>
      <c r="C1064">
        <v>3</v>
      </c>
      <c r="D1064">
        <v>2013</v>
      </c>
      <c r="E1064" t="s">
        <v>80</v>
      </c>
      <c r="F1064" t="s">
        <v>2245</v>
      </c>
    </row>
    <row r="1065" spans="1:6" x14ac:dyDescent="0.25">
      <c r="A1065" s="1" t="s">
        <v>1501</v>
      </c>
      <c r="B1065">
        <v>6</v>
      </c>
      <c r="C1065">
        <v>10</v>
      </c>
      <c r="D1065">
        <v>2013</v>
      </c>
      <c r="E1065" t="s">
        <v>80</v>
      </c>
      <c r="F1065" t="s">
        <v>2245</v>
      </c>
    </row>
    <row r="1066" spans="1:6" x14ac:dyDescent="0.25">
      <c r="A1066" s="1" t="s">
        <v>1502</v>
      </c>
      <c r="B1066">
        <v>6</v>
      </c>
      <c r="C1066">
        <v>17</v>
      </c>
      <c r="D1066">
        <v>2013</v>
      </c>
      <c r="E1066" t="s">
        <v>80</v>
      </c>
      <c r="F1066" t="s">
        <v>2245</v>
      </c>
    </row>
    <row r="1067" spans="1:6" x14ac:dyDescent="0.25">
      <c r="A1067" s="1" t="s">
        <v>1503</v>
      </c>
      <c r="B1067">
        <v>6</v>
      </c>
      <c r="C1067">
        <v>24</v>
      </c>
      <c r="D1067">
        <v>2013</v>
      </c>
      <c r="E1067" t="s">
        <v>80</v>
      </c>
      <c r="F1067" t="s">
        <v>2245</v>
      </c>
    </row>
    <row r="1068" spans="1:6" x14ac:dyDescent="0.25">
      <c r="A1068" s="1" t="s">
        <v>1504</v>
      </c>
      <c r="B1068">
        <v>7</v>
      </c>
      <c r="C1068">
        <v>1</v>
      </c>
      <c r="D1068">
        <v>2013</v>
      </c>
      <c r="E1068" t="s">
        <v>79</v>
      </c>
      <c r="F1068" t="s">
        <v>2246</v>
      </c>
    </row>
    <row r="1069" spans="1:6" x14ac:dyDescent="0.25">
      <c r="A1069" s="1" t="s">
        <v>1505</v>
      </c>
      <c r="B1069">
        <v>7</v>
      </c>
      <c r="C1069">
        <v>8</v>
      </c>
      <c r="D1069">
        <v>2013</v>
      </c>
      <c r="E1069" t="s">
        <v>79</v>
      </c>
      <c r="F1069" t="s">
        <v>2246</v>
      </c>
    </row>
    <row r="1070" spans="1:6" x14ac:dyDescent="0.25">
      <c r="A1070" s="1" t="s">
        <v>1506</v>
      </c>
      <c r="B1070">
        <v>7</v>
      </c>
      <c r="C1070">
        <v>15</v>
      </c>
      <c r="D1070">
        <v>2013</v>
      </c>
      <c r="E1070" t="s">
        <v>79</v>
      </c>
      <c r="F1070" t="s">
        <v>2246</v>
      </c>
    </row>
    <row r="1071" spans="1:6" x14ac:dyDescent="0.25">
      <c r="A1071" s="1" t="s">
        <v>1507</v>
      </c>
      <c r="B1071">
        <v>7</v>
      </c>
      <c r="C1071">
        <v>22</v>
      </c>
      <c r="D1071">
        <v>2013</v>
      </c>
      <c r="E1071" t="s">
        <v>79</v>
      </c>
      <c r="F1071" t="s">
        <v>2246</v>
      </c>
    </row>
    <row r="1072" spans="1:6" x14ac:dyDescent="0.25">
      <c r="A1072" s="1" t="s">
        <v>1508</v>
      </c>
      <c r="B1072">
        <v>7</v>
      </c>
      <c r="C1072">
        <v>29</v>
      </c>
      <c r="D1072">
        <v>2013</v>
      </c>
      <c r="E1072" t="s">
        <v>79</v>
      </c>
      <c r="F1072" t="s">
        <v>2246</v>
      </c>
    </row>
    <row r="1073" spans="1:6" x14ac:dyDescent="0.25">
      <c r="A1073" s="1" t="s">
        <v>1509</v>
      </c>
      <c r="B1073">
        <v>8</v>
      </c>
      <c r="C1073">
        <v>5</v>
      </c>
      <c r="D1073">
        <v>2013</v>
      </c>
      <c r="E1073" t="s">
        <v>79</v>
      </c>
      <c r="F1073" t="s">
        <v>2247</v>
      </c>
    </row>
    <row r="1074" spans="1:6" x14ac:dyDescent="0.25">
      <c r="A1074" s="1" t="s">
        <v>1510</v>
      </c>
      <c r="B1074">
        <v>8</v>
      </c>
      <c r="C1074">
        <v>12</v>
      </c>
      <c r="D1074">
        <v>2013</v>
      </c>
      <c r="E1074" t="s">
        <v>79</v>
      </c>
      <c r="F1074" t="s">
        <v>2247</v>
      </c>
    </row>
    <row r="1075" spans="1:6" x14ac:dyDescent="0.25">
      <c r="A1075" s="1" t="s">
        <v>1511</v>
      </c>
      <c r="B1075">
        <v>8</v>
      </c>
      <c r="C1075">
        <v>19</v>
      </c>
      <c r="D1075">
        <v>2013</v>
      </c>
      <c r="E1075" t="s">
        <v>79</v>
      </c>
      <c r="F1075" t="s">
        <v>2247</v>
      </c>
    </row>
    <row r="1076" spans="1:6" x14ac:dyDescent="0.25">
      <c r="A1076" s="1" t="s">
        <v>1512</v>
      </c>
      <c r="B1076">
        <v>8</v>
      </c>
      <c r="C1076">
        <v>26</v>
      </c>
      <c r="D1076">
        <v>2013</v>
      </c>
      <c r="E1076" t="s">
        <v>79</v>
      </c>
      <c r="F1076" t="s">
        <v>2247</v>
      </c>
    </row>
    <row r="1077" spans="1:6" x14ac:dyDescent="0.25">
      <c r="A1077" s="1" t="s">
        <v>1513</v>
      </c>
      <c r="B1077">
        <v>9</v>
      </c>
      <c r="C1077">
        <v>2</v>
      </c>
      <c r="D1077">
        <v>2013</v>
      </c>
      <c r="E1077" t="s">
        <v>79</v>
      </c>
      <c r="F1077" t="s">
        <v>2248</v>
      </c>
    </row>
    <row r="1078" spans="1:6" x14ac:dyDescent="0.25">
      <c r="A1078" s="1" t="s">
        <v>1514</v>
      </c>
      <c r="B1078">
        <v>9</v>
      </c>
      <c r="C1078">
        <v>9</v>
      </c>
      <c r="D1078">
        <v>2013</v>
      </c>
      <c r="E1078" t="s">
        <v>79</v>
      </c>
      <c r="F1078" t="s">
        <v>2248</v>
      </c>
    </row>
    <row r="1079" spans="1:6" x14ac:dyDescent="0.25">
      <c r="A1079" s="1" t="s">
        <v>1515</v>
      </c>
      <c r="B1079">
        <v>9</v>
      </c>
      <c r="C1079">
        <v>16</v>
      </c>
      <c r="D1079">
        <v>2013</v>
      </c>
      <c r="E1079" t="s">
        <v>79</v>
      </c>
      <c r="F1079" t="s">
        <v>2248</v>
      </c>
    </row>
    <row r="1080" spans="1:6" x14ac:dyDescent="0.25">
      <c r="A1080" s="1" t="s">
        <v>1516</v>
      </c>
      <c r="B1080">
        <v>9</v>
      </c>
      <c r="C1080">
        <v>23</v>
      </c>
      <c r="D1080">
        <v>2013</v>
      </c>
      <c r="E1080" t="s">
        <v>79</v>
      </c>
      <c r="F1080" t="s">
        <v>2248</v>
      </c>
    </row>
    <row r="1081" spans="1:6" x14ac:dyDescent="0.25">
      <c r="A1081" s="1" t="s">
        <v>1517</v>
      </c>
      <c r="B1081">
        <v>9</v>
      </c>
      <c r="C1081">
        <v>30</v>
      </c>
      <c r="D1081">
        <v>2013</v>
      </c>
      <c r="E1081" t="s">
        <v>79</v>
      </c>
      <c r="F1081" t="s">
        <v>2248</v>
      </c>
    </row>
    <row r="1082" spans="1:6" x14ac:dyDescent="0.25">
      <c r="A1082" s="1" t="s">
        <v>1518</v>
      </c>
      <c r="B1082">
        <v>10</v>
      </c>
      <c r="C1082">
        <v>7</v>
      </c>
      <c r="D1082">
        <v>2013</v>
      </c>
      <c r="E1082" t="s">
        <v>78</v>
      </c>
      <c r="F1082" t="s">
        <v>2249</v>
      </c>
    </row>
    <row r="1083" spans="1:6" x14ac:dyDescent="0.25">
      <c r="A1083" s="1" t="s">
        <v>1519</v>
      </c>
      <c r="B1083">
        <v>10</v>
      </c>
      <c r="C1083">
        <v>14</v>
      </c>
      <c r="D1083">
        <v>2013</v>
      </c>
      <c r="E1083" t="s">
        <v>78</v>
      </c>
      <c r="F1083" t="s">
        <v>2249</v>
      </c>
    </row>
    <row r="1084" spans="1:6" x14ac:dyDescent="0.25">
      <c r="A1084" s="1" t="s">
        <v>1520</v>
      </c>
      <c r="B1084">
        <v>10</v>
      </c>
      <c r="C1084">
        <v>21</v>
      </c>
      <c r="D1084">
        <v>2013</v>
      </c>
      <c r="E1084" t="s">
        <v>78</v>
      </c>
      <c r="F1084" t="s">
        <v>2249</v>
      </c>
    </row>
    <row r="1085" spans="1:6" x14ac:dyDescent="0.25">
      <c r="A1085" s="1" t="s">
        <v>1521</v>
      </c>
      <c r="B1085">
        <v>10</v>
      </c>
      <c r="C1085">
        <v>28</v>
      </c>
      <c r="D1085">
        <v>2013</v>
      </c>
      <c r="E1085" t="s">
        <v>78</v>
      </c>
      <c r="F1085" t="s">
        <v>2249</v>
      </c>
    </row>
    <row r="1086" spans="1:6" x14ac:dyDescent="0.25">
      <c r="A1086" s="1" t="s">
        <v>1522</v>
      </c>
      <c r="B1086">
        <v>11</v>
      </c>
      <c r="C1086">
        <v>4</v>
      </c>
      <c r="D1086">
        <v>2013</v>
      </c>
      <c r="E1086" t="s">
        <v>78</v>
      </c>
      <c r="F1086" t="s">
        <v>2250</v>
      </c>
    </row>
    <row r="1087" spans="1:6" x14ac:dyDescent="0.25">
      <c r="A1087" s="1" t="s">
        <v>1523</v>
      </c>
      <c r="B1087">
        <v>11</v>
      </c>
      <c r="C1087">
        <v>11</v>
      </c>
      <c r="D1087">
        <v>2013</v>
      </c>
      <c r="E1087" t="s">
        <v>78</v>
      </c>
      <c r="F1087" t="s">
        <v>2250</v>
      </c>
    </row>
    <row r="1088" spans="1:6" x14ac:dyDescent="0.25">
      <c r="A1088" s="1" t="s">
        <v>1524</v>
      </c>
      <c r="B1088">
        <v>11</v>
      </c>
      <c r="C1088">
        <v>18</v>
      </c>
      <c r="D1088">
        <v>2013</v>
      </c>
      <c r="E1088" t="s">
        <v>78</v>
      </c>
      <c r="F1088" t="s">
        <v>2250</v>
      </c>
    </row>
    <row r="1089" spans="1:6" x14ac:dyDescent="0.25">
      <c r="A1089" s="1" t="s">
        <v>1525</v>
      </c>
      <c r="B1089">
        <v>11</v>
      </c>
      <c r="C1089">
        <v>25</v>
      </c>
      <c r="D1089">
        <v>2013</v>
      </c>
      <c r="E1089" t="s">
        <v>78</v>
      </c>
      <c r="F1089" t="s">
        <v>2250</v>
      </c>
    </row>
    <row r="1090" spans="1:6" x14ac:dyDescent="0.25">
      <c r="A1090" s="1" t="s">
        <v>1526</v>
      </c>
      <c r="B1090">
        <v>12</v>
      </c>
      <c r="C1090">
        <v>2</v>
      </c>
      <c r="D1090">
        <v>2013</v>
      </c>
      <c r="E1090" t="s">
        <v>78</v>
      </c>
      <c r="F1090" t="s">
        <v>2251</v>
      </c>
    </row>
    <row r="1091" spans="1:6" x14ac:dyDescent="0.25">
      <c r="A1091" s="1" t="s">
        <v>1527</v>
      </c>
      <c r="B1091">
        <v>12</v>
      </c>
      <c r="C1091">
        <v>9</v>
      </c>
      <c r="D1091">
        <v>2013</v>
      </c>
      <c r="E1091" t="s">
        <v>78</v>
      </c>
      <c r="F1091" t="s">
        <v>2251</v>
      </c>
    </row>
    <row r="1092" spans="1:6" x14ac:dyDescent="0.25">
      <c r="A1092" s="1" t="s">
        <v>1528</v>
      </c>
      <c r="B1092">
        <v>12</v>
      </c>
      <c r="C1092">
        <v>16</v>
      </c>
      <c r="D1092">
        <v>2013</v>
      </c>
      <c r="E1092" t="s">
        <v>78</v>
      </c>
      <c r="F1092" t="s">
        <v>2251</v>
      </c>
    </row>
    <row r="1093" spans="1:6" x14ac:dyDescent="0.25">
      <c r="A1093" s="1" t="s">
        <v>1529</v>
      </c>
      <c r="B1093">
        <v>12</v>
      </c>
      <c r="C1093">
        <v>23</v>
      </c>
      <c r="D1093">
        <v>2013</v>
      </c>
      <c r="E1093" t="s">
        <v>78</v>
      </c>
      <c r="F1093" t="s">
        <v>2251</v>
      </c>
    </row>
    <row r="1094" spans="1:6" x14ac:dyDescent="0.25">
      <c r="A1094" s="1" t="s">
        <v>1530</v>
      </c>
      <c r="B1094">
        <v>12</v>
      </c>
      <c r="C1094">
        <v>30</v>
      </c>
      <c r="D1094">
        <v>2013</v>
      </c>
      <c r="E1094" t="s">
        <v>78</v>
      </c>
      <c r="F1094" t="s">
        <v>2251</v>
      </c>
    </row>
    <row r="1095" spans="1:6" x14ac:dyDescent="0.25">
      <c r="A1095" s="1" t="s">
        <v>1531</v>
      </c>
      <c r="B1095">
        <v>1</v>
      </c>
      <c r="C1095">
        <v>6</v>
      </c>
      <c r="D1095">
        <v>2014</v>
      </c>
      <c r="E1095" t="s">
        <v>77</v>
      </c>
      <c r="F1095" t="s">
        <v>2252</v>
      </c>
    </row>
    <row r="1096" spans="1:6" x14ac:dyDescent="0.25">
      <c r="A1096" s="1" t="s">
        <v>1532</v>
      </c>
      <c r="B1096">
        <v>1</v>
      </c>
      <c r="C1096">
        <v>13</v>
      </c>
      <c r="D1096">
        <v>2014</v>
      </c>
      <c r="E1096" t="s">
        <v>77</v>
      </c>
      <c r="F1096" t="s">
        <v>2252</v>
      </c>
    </row>
    <row r="1097" spans="1:6" x14ac:dyDescent="0.25">
      <c r="A1097" s="1" t="s">
        <v>1533</v>
      </c>
      <c r="B1097">
        <v>1</v>
      </c>
      <c r="C1097">
        <v>20</v>
      </c>
      <c r="D1097">
        <v>2014</v>
      </c>
      <c r="E1097" t="s">
        <v>77</v>
      </c>
      <c r="F1097" t="s">
        <v>2252</v>
      </c>
    </row>
    <row r="1098" spans="1:6" x14ac:dyDescent="0.25">
      <c r="A1098" s="1" t="s">
        <v>1534</v>
      </c>
      <c r="B1098">
        <v>1</v>
      </c>
      <c r="C1098">
        <v>27</v>
      </c>
      <c r="D1098">
        <v>2014</v>
      </c>
      <c r="E1098" t="s">
        <v>77</v>
      </c>
      <c r="F1098" t="s">
        <v>2252</v>
      </c>
    </row>
    <row r="1099" spans="1:6" x14ac:dyDescent="0.25">
      <c r="A1099" s="1" t="s">
        <v>1535</v>
      </c>
      <c r="B1099">
        <v>2</v>
      </c>
      <c r="C1099">
        <v>3</v>
      </c>
      <c r="D1099">
        <v>2014</v>
      </c>
      <c r="E1099" t="s">
        <v>77</v>
      </c>
      <c r="F1099" t="s">
        <v>2253</v>
      </c>
    </row>
    <row r="1100" spans="1:6" x14ac:dyDescent="0.25">
      <c r="A1100" s="1" t="s">
        <v>1536</v>
      </c>
      <c r="B1100">
        <v>2</v>
      </c>
      <c r="C1100">
        <v>10</v>
      </c>
      <c r="D1100">
        <v>2014</v>
      </c>
      <c r="E1100" t="s">
        <v>77</v>
      </c>
      <c r="F1100" t="s">
        <v>2253</v>
      </c>
    </row>
    <row r="1101" spans="1:6" x14ac:dyDescent="0.25">
      <c r="A1101" s="1" t="s">
        <v>1537</v>
      </c>
      <c r="B1101">
        <v>2</v>
      </c>
      <c r="C1101">
        <v>17</v>
      </c>
      <c r="D1101">
        <v>2014</v>
      </c>
      <c r="E1101" t="s">
        <v>77</v>
      </c>
      <c r="F1101" t="s">
        <v>2253</v>
      </c>
    </row>
    <row r="1102" spans="1:6" x14ac:dyDescent="0.25">
      <c r="A1102" s="1" t="s">
        <v>1538</v>
      </c>
      <c r="B1102">
        <v>2</v>
      </c>
      <c r="C1102">
        <v>24</v>
      </c>
      <c r="D1102">
        <v>2014</v>
      </c>
      <c r="E1102" t="s">
        <v>77</v>
      </c>
      <c r="F1102" t="s">
        <v>2253</v>
      </c>
    </row>
    <row r="1103" spans="1:6" x14ac:dyDescent="0.25">
      <c r="A1103" s="1" t="s">
        <v>1539</v>
      </c>
      <c r="B1103">
        <v>3</v>
      </c>
      <c r="C1103">
        <v>3</v>
      </c>
      <c r="D1103">
        <v>2014</v>
      </c>
      <c r="E1103" t="s">
        <v>77</v>
      </c>
      <c r="F1103" t="s">
        <v>2254</v>
      </c>
    </row>
    <row r="1104" spans="1:6" x14ac:dyDescent="0.25">
      <c r="A1104" s="1" t="s">
        <v>1540</v>
      </c>
      <c r="B1104">
        <v>3</v>
      </c>
      <c r="C1104">
        <v>10</v>
      </c>
      <c r="D1104">
        <v>2014</v>
      </c>
      <c r="E1104" t="s">
        <v>77</v>
      </c>
      <c r="F1104" t="s">
        <v>2254</v>
      </c>
    </row>
    <row r="1105" spans="1:6" x14ac:dyDescent="0.25">
      <c r="A1105" s="1" t="s">
        <v>1541</v>
      </c>
      <c r="B1105">
        <v>3</v>
      </c>
      <c r="C1105">
        <v>17</v>
      </c>
      <c r="D1105">
        <v>2014</v>
      </c>
      <c r="E1105" t="s">
        <v>77</v>
      </c>
      <c r="F1105" t="s">
        <v>2254</v>
      </c>
    </row>
    <row r="1106" spans="1:6" x14ac:dyDescent="0.25">
      <c r="A1106" s="1" t="s">
        <v>1542</v>
      </c>
      <c r="B1106">
        <v>3</v>
      </c>
      <c r="C1106">
        <v>24</v>
      </c>
      <c r="D1106">
        <v>2014</v>
      </c>
      <c r="E1106" t="s">
        <v>77</v>
      </c>
      <c r="F1106" t="s">
        <v>2254</v>
      </c>
    </row>
    <row r="1107" spans="1:6" x14ac:dyDescent="0.25">
      <c r="A1107" s="1" t="s">
        <v>1543</v>
      </c>
      <c r="B1107">
        <v>3</v>
      </c>
      <c r="C1107">
        <v>31</v>
      </c>
      <c r="D1107">
        <v>2014</v>
      </c>
      <c r="E1107" t="s">
        <v>77</v>
      </c>
      <c r="F1107" t="s">
        <v>2254</v>
      </c>
    </row>
    <row r="1108" spans="1:6" x14ac:dyDescent="0.25">
      <c r="A1108" s="1" t="s">
        <v>1544</v>
      </c>
      <c r="B1108">
        <v>4</v>
      </c>
      <c r="C1108">
        <v>7</v>
      </c>
      <c r="D1108">
        <v>2014</v>
      </c>
      <c r="E1108" t="s">
        <v>76</v>
      </c>
      <c r="F1108" t="s">
        <v>2255</v>
      </c>
    </row>
    <row r="1109" spans="1:6" x14ac:dyDescent="0.25">
      <c r="A1109" s="1" t="s">
        <v>1545</v>
      </c>
      <c r="B1109">
        <v>4</v>
      </c>
      <c r="C1109">
        <v>14</v>
      </c>
      <c r="D1109">
        <v>2014</v>
      </c>
      <c r="E1109" t="s">
        <v>76</v>
      </c>
      <c r="F1109" t="s">
        <v>2255</v>
      </c>
    </row>
    <row r="1110" spans="1:6" x14ac:dyDescent="0.25">
      <c r="A1110" s="1" t="s">
        <v>1546</v>
      </c>
      <c r="B1110">
        <v>4</v>
      </c>
      <c r="C1110">
        <v>21</v>
      </c>
      <c r="D1110">
        <v>2014</v>
      </c>
      <c r="E1110" t="s">
        <v>76</v>
      </c>
      <c r="F1110" t="s">
        <v>2255</v>
      </c>
    </row>
    <row r="1111" spans="1:6" x14ac:dyDescent="0.25">
      <c r="A1111" s="1" t="s">
        <v>1547</v>
      </c>
      <c r="B1111">
        <v>4</v>
      </c>
      <c r="C1111">
        <v>28</v>
      </c>
      <c r="D1111">
        <v>2014</v>
      </c>
      <c r="E1111" t="s">
        <v>76</v>
      </c>
      <c r="F1111" t="s">
        <v>2255</v>
      </c>
    </row>
    <row r="1112" spans="1:6" x14ac:dyDescent="0.25">
      <c r="A1112" s="1" t="s">
        <v>1548</v>
      </c>
      <c r="B1112">
        <v>5</v>
      </c>
      <c r="C1112">
        <v>5</v>
      </c>
      <c r="D1112">
        <v>2014</v>
      </c>
      <c r="E1112" t="s">
        <v>76</v>
      </c>
      <c r="F1112" t="s">
        <v>2256</v>
      </c>
    </row>
    <row r="1113" spans="1:6" x14ac:dyDescent="0.25">
      <c r="A1113" s="1" t="s">
        <v>1549</v>
      </c>
      <c r="B1113">
        <v>5</v>
      </c>
      <c r="C1113">
        <v>12</v>
      </c>
      <c r="D1113">
        <v>2014</v>
      </c>
      <c r="E1113" t="s">
        <v>76</v>
      </c>
      <c r="F1113" t="s">
        <v>2256</v>
      </c>
    </row>
    <row r="1114" spans="1:6" x14ac:dyDescent="0.25">
      <c r="A1114" s="1" t="s">
        <v>1550</v>
      </c>
      <c r="B1114">
        <v>5</v>
      </c>
      <c r="C1114">
        <v>19</v>
      </c>
      <c r="D1114">
        <v>2014</v>
      </c>
      <c r="E1114" t="s">
        <v>76</v>
      </c>
      <c r="F1114" t="s">
        <v>2256</v>
      </c>
    </row>
    <row r="1115" spans="1:6" x14ac:dyDescent="0.25">
      <c r="A1115" s="1" t="s">
        <v>1551</v>
      </c>
      <c r="B1115">
        <v>5</v>
      </c>
      <c r="C1115">
        <v>26</v>
      </c>
      <c r="D1115">
        <v>2014</v>
      </c>
      <c r="E1115" t="s">
        <v>76</v>
      </c>
      <c r="F1115" t="s">
        <v>2256</v>
      </c>
    </row>
    <row r="1116" spans="1:6" x14ac:dyDescent="0.25">
      <c r="A1116" s="1" t="s">
        <v>1552</v>
      </c>
      <c r="B1116">
        <v>6</v>
      </c>
      <c r="C1116">
        <v>2</v>
      </c>
      <c r="D1116">
        <v>2014</v>
      </c>
      <c r="E1116" t="s">
        <v>76</v>
      </c>
      <c r="F1116" t="s">
        <v>2257</v>
      </c>
    </row>
    <row r="1117" spans="1:6" x14ac:dyDescent="0.25">
      <c r="A1117" s="1" t="s">
        <v>1553</v>
      </c>
      <c r="B1117">
        <v>6</v>
      </c>
      <c r="C1117">
        <v>9</v>
      </c>
      <c r="D1117">
        <v>2014</v>
      </c>
      <c r="E1117" t="s">
        <v>76</v>
      </c>
      <c r="F1117" t="s">
        <v>2257</v>
      </c>
    </row>
    <row r="1118" spans="1:6" x14ac:dyDescent="0.25">
      <c r="A1118" s="1" t="s">
        <v>1554</v>
      </c>
      <c r="B1118">
        <v>6</v>
      </c>
      <c r="C1118">
        <v>16</v>
      </c>
      <c r="D1118">
        <v>2014</v>
      </c>
      <c r="E1118" t="s">
        <v>76</v>
      </c>
      <c r="F1118" t="s">
        <v>2257</v>
      </c>
    </row>
    <row r="1119" spans="1:6" x14ac:dyDescent="0.25">
      <c r="A1119" s="1" t="s">
        <v>1555</v>
      </c>
      <c r="B1119">
        <v>6</v>
      </c>
      <c r="C1119">
        <v>23</v>
      </c>
      <c r="D1119">
        <v>2014</v>
      </c>
      <c r="E1119" t="s">
        <v>76</v>
      </c>
      <c r="F1119" t="s">
        <v>2257</v>
      </c>
    </row>
    <row r="1120" spans="1:6" x14ac:dyDescent="0.25">
      <c r="A1120" s="1" t="s">
        <v>1556</v>
      </c>
      <c r="B1120">
        <v>6</v>
      </c>
      <c r="C1120">
        <v>30</v>
      </c>
      <c r="D1120">
        <v>2014</v>
      </c>
      <c r="E1120" t="s">
        <v>76</v>
      </c>
      <c r="F1120" t="s">
        <v>2257</v>
      </c>
    </row>
    <row r="1121" spans="1:6" x14ac:dyDescent="0.25">
      <c r="A1121" s="1" t="s">
        <v>1557</v>
      </c>
      <c r="B1121">
        <v>7</v>
      </c>
      <c r="C1121">
        <v>7</v>
      </c>
      <c r="D1121">
        <v>2014</v>
      </c>
      <c r="E1121" t="s">
        <v>75</v>
      </c>
      <c r="F1121" t="s">
        <v>2258</v>
      </c>
    </row>
    <row r="1122" spans="1:6" x14ac:dyDescent="0.25">
      <c r="A1122" s="1" t="s">
        <v>1558</v>
      </c>
      <c r="B1122">
        <v>7</v>
      </c>
      <c r="C1122">
        <v>14</v>
      </c>
      <c r="D1122">
        <v>2014</v>
      </c>
      <c r="E1122" t="s">
        <v>75</v>
      </c>
      <c r="F1122" t="s">
        <v>2258</v>
      </c>
    </row>
    <row r="1123" spans="1:6" x14ac:dyDescent="0.25">
      <c r="A1123" s="1" t="s">
        <v>1559</v>
      </c>
      <c r="B1123">
        <v>7</v>
      </c>
      <c r="C1123">
        <v>21</v>
      </c>
      <c r="D1123">
        <v>2014</v>
      </c>
      <c r="E1123" t="s">
        <v>75</v>
      </c>
      <c r="F1123" t="s">
        <v>2258</v>
      </c>
    </row>
    <row r="1124" spans="1:6" x14ac:dyDescent="0.25">
      <c r="A1124" s="1" t="s">
        <v>1560</v>
      </c>
      <c r="B1124">
        <v>7</v>
      </c>
      <c r="C1124">
        <v>28</v>
      </c>
      <c r="D1124">
        <v>2014</v>
      </c>
      <c r="E1124" t="s">
        <v>75</v>
      </c>
      <c r="F1124" t="s">
        <v>2258</v>
      </c>
    </row>
    <row r="1125" spans="1:6" x14ac:dyDescent="0.25">
      <c r="A1125" s="1" t="s">
        <v>1561</v>
      </c>
      <c r="B1125">
        <v>8</v>
      </c>
      <c r="C1125">
        <v>4</v>
      </c>
      <c r="D1125">
        <v>2014</v>
      </c>
      <c r="E1125" t="s">
        <v>75</v>
      </c>
      <c r="F1125" t="s">
        <v>2259</v>
      </c>
    </row>
    <row r="1126" spans="1:6" x14ac:dyDescent="0.25">
      <c r="A1126" s="1" t="s">
        <v>1562</v>
      </c>
      <c r="B1126">
        <v>8</v>
      </c>
      <c r="C1126">
        <v>11</v>
      </c>
      <c r="D1126">
        <v>2014</v>
      </c>
      <c r="E1126" t="s">
        <v>75</v>
      </c>
      <c r="F1126" t="s">
        <v>2259</v>
      </c>
    </row>
    <row r="1127" spans="1:6" x14ac:dyDescent="0.25">
      <c r="A1127" s="1" t="s">
        <v>1563</v>
      </c>
      <c r="B1127">
        <v>8</v>
      </c>
      <c r="C1127">
        <v>18</v>
      </c>
      <c r="D1127">
        <v>2014</v>
      </c>
      <c r="E1127" t="s">
        <v>75</v>
      </c>
      <c r="F1127" t="s">
        <v>2259</v>
      </c>
    </row>
    <row r="1128" spans="1:6" x14ac:dyDescent="0.25">
      <c r="A1128" s="1" t="s">
        <v>1564</v>
      </c>
      <c r="B1128">
        <v>8</v>
      </c>
      <c r="C1128">
        <v>25</v>
      </c>
      <c r="D1128">
        <v>2014</v>
      </c>
      <c r="E1128" t="s">
        <v>75</v>
      </c>
      <c r="F1128" t="s">
        <v>2259</v>
      </c>
    </row>
    <row r="1129" spans="1:6" x14ac:dyDescent="0.25">
      <c r="A1129" s="1" t="s">
        <v>1565</v>
      </c>
      <c r="B1129">
        <v>9</v>
      </c>
      <c r="C1129">
        <v>1</v>
      </c>
      <c r="D1129">
        <v>2014</v>
      </c>
      <c r="E1129" t="s">
        <v>75</v>
      </c>
      <c r="F1129" t="s">
        <v>2260</v>
      </c>
    </row>
    <row r="1130" spans="1:6" x14ac:dyDescent="0.25">
      <c r="A1130" s="1" t="s">
        <v>1566</v>
      </c>
      <c r="B1130">
        <v>9</v>
      </c>
      <c r="C1130">
        <v>8</v>
      </c>
      <c r="D1130">
        <v>2014</v>
      </c>
      <c r="E1130" t="s">
        <v>75</v>
      </c>
      <c r="F1130" t="s">
        <v>2260</v>
      </c>
    </row>
    <row r="1131" spans="1:6" x14ac:dyDescent="0.25">
      <c r="A1131" s="1" t="s">
        <v>1567</v>
      </c>
      <c r="B1131">
        <v>9</v>
      </c>
      <c r="C1131">
        <v>15</v>
      </c>
      <c r="D1131">
        <v>2014</v>
      </c>
      <c r="E1131" t="s">
        <v>75</v>
      </c>
      <c r="F1131" t="s">
        <v>2260</v>
      </c>
    </row>
    <row r="1132" spans="1:6" x14ac:dyDescent="0.25">
      <c r="A1132" s="1" t="s">
        <v>1568</v>
      </c>
      <c r="B1132">
        <v>9</v>
      </c>
      <c r="C1132">
        <v>22</v>
      </c>
      <c r="D1132">
        <v>2014</v>
      </c>
      <c r="E1132" t="s">
        <v>75</v>
      </c>
      <c r="F1132" t="s">
        <v>2260</v>
      </c>
    </row>
    <row r="1133" spans="1:6" x14ac:dyDescent="0.25">
      <c r="A1133" s="1" t="s">
        <v>1569</v>
      </c>
      <c r="B1133">
        <v>9</v>
      </c>
      <c r="C1133">
        <v>29</v>
      </c>
      <c r="D1133">
        <v>2014</v>
      </c>
      <c r="E1133" t="s">
        <v>75</v>
      </c>
      <c r="F1133" t="s">
        <v>2260</v>
      </c>
    </row>
    <row r="1134" spans="1:6" x14ac:dyDescent="0.25">
      <c r="A1134" s="1" t="s">
        <v>1570</v>
      </c>
      <c r="B1134">
        <v>10</v>
      </c>
      <c r="C1134">
        <v>6</v>
      </c>
      <c r="D1134">
        <v>2014</v>
      </c>
      <c r="E1134" t="s">
        <v>74</v>
      </c>
      <c r="F1134" t="s">
        <v>2261</v>
      </c>
    </row>
    <row r="1135" spans="1:6" x14ac:dyDescent="0.25">
      <c r="A1135" s="1" t="s">
        <v>1571</v>
      </c>
      <c r="B1135">
        <v>10</v>
      </c>
      <c r="C1135">
        <v>13</v>
      </c>
      <c r="D1135">
        <v>2014</v>
      </c>
      <c r="E1135" t="s">
        <v>74</v>
      </c>
      <c r="F1135" t="s">
        <v>2261</v>
      </c>
    </row>
    <row r="1136" spans="1:6" x14ac:dyDescent="0.25">
      <c r="A1136" s="1" t="s">
        <v>1572</v>
      </c>
      <c r="B1136">
        <v>10</v>
      </c>
      <c r="C1136">
        <v>20</v>
      </c>
      <c r="D1136">
        <v>2014</v>
      </c>
      <c r="E1136" t="s">
        <v>74</v>
      </c>
      <c r="F1136" t="s">
        <v>2261</v>
      </c>
    </row>
    <row r="1137" spans="1:6" x14ac:dyDescent="0.25">
      <c r="A1137" s="1" t="s">
        <v>1573</v>
      </c>
      <c r="B1137">
        <v>10</v>
      </c>
      <c r="C1137">
        <v>27</v>
      </c>
      <c r="D1137">
        <v>2014</v>
      </c>
      <c r="E1137" t="s">
        <v>74</v>
      </c>
      <c r="F1137" t="s">
        <v>2261</v>
      </c>
    </row>
    <row r="1138" spans="1:6" x14ac:dyDescent="0.25">
      <c r="A1138" s="1" t="s">
        <v>1574</v>
      </c>
      <c r="B1138">
        <v>11</v>
      </c>
      <c r="C1138">
        <v>3</v>
      </c>
      <c r="D1138">
        <v>2014</v>
      </c>
      <c r="E1138" t="s">
        <v>74</v>
      </c>
      <c r="F1138" t="s">
        <v>2262</v>
      </c>
    </row>
    <row r="1139" spans="1:6" x14ac:dyDescent="0.25">
      <c r="A1139" s="1" t="s">
        <v>1575</v>
      </c>
      <c r="B1139">
        <v>11</v>
      </c>
      <c r="C1139">
        <v>10</v>
      </c>
      <c r="D1139">
        <v>2014</v>
      </c>
      <c r="E1139" t="s">
        <v>74</v>
      </c>
      <c r="F1139" t="s">
        <v>2262</v>
      </c>
    </row>
    <row r="1140" spans="1:6" x14ac:dyDescent="0.25">
      <c r="A1140" s="1" t="s">
        <v>1576</v>
      </c>
      <c r="B1140">
        <v>11</v>
      </c>
      <c r="C1140">
        <v>17</v>
      </c>
      <c r="D1140">
        <v>2014</v>
      </c>
      <c r="E1140" t="s">
        <v>74</v>
      </c>
      <c r="F1140" t="s">
        <v>2262</v>
      </c>
    </row>
    <row r="1141" spans="1:6" x14ac:dyDescent="0.25">
      <c r="A1141" s="1" t="s">
        <v>1577</v>
      </c>
      <c r="B1141">
        <v>11</v>
      </c>
      <c r="C1141">
        <v>24</v>
      </c>
      <c r="D1141">
        <v>2014</v>
      </c>
      <c r="E1141" t="s">
        <v>74</v>
      </c>
      <c r="F1141" t="s">
        <v>2262</v>
      </c>
    </row>
    <row r="1142" spans="1:6" x14ac:dyDescent="0.25">
      <c r="A1142" s="1" t="s">
        <v>1578</v>
      </c>
      <c r="B1142">
        <v>12</v>
      </c>
      <c r="C1142">
        <v>1</v>
      </c>
      <c r="D1142">
        <v>2014</v>
      </c>
      <c r="E1142" t="s">
        <v>74</v>
      </c>
      <c r="F1142" t="s">
        <v>2263</v>
      </c>
    </row>
    <row r="1143" spans="1:6" x14ac:dyDescent="0.25">
      <c r="A1143" s="1" t="s">
        <v>1579</v>
      </c>
      <c r="B1143">
        <v>12</v>
      </c>
      <c r="C1143">
        <v>8</v>
      </c>
      <c r="D1143">
        <v>2014</v>
      </c>
      <c r="E1143" t="s">
        <v>74</v>
      </c>
      <c r="F1143" t="s">
        <v>2263</v>
      </c>
    </row>
    <row r="1144" spans="1:6" x14ac:dyDescent="0.25">
      <c r="A1144" s="1" t="s">
        <v>1580</v>
      </c>
      <c r="B1144">
        <v>12</v>
      </c>
      <c r="C1144">
        <v>15</v>
      </c>
      <c r="D1144">
        <v>2014</v>
      </c>
      <c r="E1144" t="s">
        <v>74</v>
      </c>
      <c r="F1144" t="s">
        <v>2263</v>
      </c>
    </row>
    <row r="1145" spans="1:6" x14ac:dyDescent="0.25">
      <c r="A1145" s="1" t="s">
        <v>1581</v>
      </c>
      <c r="B1145">
        <v>12</v>
      </c>
      <c r="C1145">
        <v>22</v>
      </c>
      <c r="D1145">
        <v>2014</v>
      </c>
      <c r="E1145" t="s">
        <v>74</v>
      </c>
      <c r="F1145" t="s">
        <v>2263</v>
      </c>
    </row>
    <row r="1146" spans="1:6" x14ac:dyDescent="0.25">
      <c r="A1146" s="1" t="s">
        <v>1582</v>
      </c>
      <c r="B1146">
        <v>12</v>
      </c>
      <c r="C1146">
        <v>29</v>
      </c>
      <c r="D1146">
        <v>2014</v>
      </c>
      <c r="E1146" t="s">
        <v>74</v>
      </c>
      <c r="F1146" t="s">
        <v>2263</v>
      </c>
    </row>
    <row r="1147" spans="1:6" x14ac:dyDescent="0.25">
      <c r="A1147" s="1" t="s">
        <v>1583</v>
      </c>
      <c r="B1147">
        <v>1</v>
      </c>
      <c r="C1147">
        <v>5</v>
      </c>
      <c r="D1147">
        <v>2015</v>
      </c>
      <c r="E1147" t="s">
        <v>73</v>
      </c>
      <c r="F1147" t="s">
        <v>2264</v>
      </c>
    </row>
    <row r="1148" spans="1:6" x14ac:dyDescent="0.25">
      <c r="A1148" s="1" t="s">
        <v>1584</v>
      </c>
      <c r="B1148">
        <v>1</v>
      </c>
      <c r="C1148">
        <v>12</v>
      </c>
      <c r="D1148">
        <v>2015</v>
      </c>
      <c r="E1148" t="s">
        <v>73</v>
      </c>
      <c r="F1148" t="s">
        <v>2264</v>
      </c>
    </row>
    <row r="1149" spans="1:6" x14ac:dyDescent="0.25">
      <c r="A1149" s="1" t="s">
        <v>1585</v>
      </c>
      <c r="B1149">
        <v>1</v>
      </c>
      <c r="C1149">
        <v>19</v>
      </c>
      <c r="D1149">
        <v>2015</v>
      </c>
      <c r="E1149" t="s">
        <v>73</v>
      </c>
      <c r="F1149" t="s">
        <v>2264</v>
      </c>
    </row>
    <row r="1150" spans="1:6" x14ac:dyDescent="0.25">
      <c r="A1150" s="1" t="s">
        <v>1586</v>
      </c>
      <c r="B1150">
        <v>1</v>
      </c>
      <c r="C1150">
        <v>26</v>
      </c>
      <c r="D1150">
        <v>2015</v>
      </c>
      <c r="E1150" t="s">
        <v>73</v>
      </c>
      <c r="F1150" t="s">
        <v>2264</v>
      </c>
    </row>
    <row r="1151" spans="1:6" x14ac:dyDescent="0.25">
      <c r="A1151" s="1" t="s">
        <v>1587</v>
      </c>
      <c r="B1151">
        <v>2</v>
      </c>
      <c r="C1151">
        <v>2</v>
      </c>
      <c r="D1151">
        <v>2015</v>
      </c>
      <c r="E1151" t="s">
        <v>73</v>
      </c>
      <c r="F1151" t="s">
        <v>2265</v>
      </c>
    </row>
    <row r="1152" spans="1:6" x14ac:dyDescent="0.25">
      <c r="A1152" s="1" t="s">
        <v>1588</v>
      </c>
      <c r="B1152">
        <v>2</v>
      </c>
      <c r="C1152">
        <v>9</v>
      </c>
      <c r="D1152">
        <v>2015</v>
      </c>
      <c r="E1152" t="s">
        <v>73</v>
      </c>
      <c r="F1152" t="s">
        <v>2265</v>
      </c>
    </row>
    <row r="1153" spans="1:6" x14ac:dyDescent="0.25">
      <c r="A1153" s="1" t="s">
        <v>1589</v>
      </c>
      <c r="B1153">
        <v>2</v>
      </c>
      <c r="C1153">
        <v>16</v>
      </c>
      <c r="D1153">
        <v>2015</v>
      </c>
      <c r="E1153" t="s">
        <v>73</v>
      </c>
      <c r="F1153" t="s">
        <v>2265</v>
      </c>
    </row>
    <row r="1154" spans="1:6" x14ac:dyDescent="0.25">
      <c r="A1154" s="1" t="s">
        <v>1590</v>
      </c>
      <c r="B1154">
        <v>2</v>
      </c>
      <c r="C1154">
        <v>23</v>
      </c>
      <c r="D1154">
        <v>2015</v>
      </c>
      <c r="E1154" t="s">
        <v>73</v>
      </c>
      <c r="F1154" t="s">
        <v>2265</v>
      </c>
    </row>
    <row r="1155" spans="1:6" x14ac:dyDescent="0.25">
      <c r="A1155" s="1" t="s">
        <v>1591</v>
      </c>
      <c r="B1155">
        <v>3</v>
      </c>
      <c r="C1155">
        <v>2</v>
      </c>
      <c r="D1155">
        <v>2015</v>
      </c>
      <c r="E1155" t="s">
        <v>73</v>
      </c>
      <c r="F1155" t="s">
        <v>2266</v>
      </c>
    </row>
    <row r="1156" spans="1:6" x14ac:dyDescent="0.25">
      <c r="A1156" s="1" t="s">
        <v>1592</v>
      </c>
      <c r="B1156">
        <v>3</v>
      </c>
      <c r="C1156">
        <v>9</v>
      </c>
      <c r="D1156">
        <v>2015</v>
      </c>
      <c r="E1156" t="s">
        <v>73</v>
      </c>
      <c r="F1156" t="s">
        <v>2266</v>
      </c>
    </row>
    <row r="1157" spans="1:6" x14ac:dyDescent="0.25">
      <c r="A1157" s="1" t="s">
        <v>1593</v>
      </c>
      <c r="B1157">
        <v>3</v>
      </c>
      <c r="C1157">
        <v>16</v>
      </c>
      <c r="D1157">
        <v>2015</v>
      </c>
      <c r="E1157" t="s">
        <v>73</v>
      </c>
      <c r="F1157" t="s">
        <v>2266</v>
      </c>
    </row>
    <row r="1158" spans="1:6" x14ac:dyDescent="0.25">
      <c r="A1158" s="1" t="s">
        <v>1594</v>
      </c>
      <c r="B1158">
        <v>3</v>
      </c>
      <c r="C1158">
        <v>23</v>
      </c>
      <c r="D1158">
        <v>2015</v>
      </c>
      <c r="E1158" t="s">
        <v>73</v>
      </c>
      <c r="F1158" t="s">
        <v>2266</v>
      </c>
    </row>
    <row r="1159" spans="1:6" x14ac:dyDescent="0.25">
      <c r="A1159" s="1" t="s">
        <v>1595</v>
      </c>
      <c r="B1159">
        <v>3</v>
      </c>
      <c r="C1159">
        <v>30</v>
      </c>
      <c r="D1159">
        <v>2015</v>
      </c>
      <c r="E1159" t="s">
        <v>73</v>
      </c>
      <c r="F1159" t="s">
        <v>2266</v>
      </c>
    </row>
    <row r="1160" spans="1:6" x14ac:dyDescent="0.25">
      <c r="A1160" s="1" t="s">
        <v>1596</v>
      </c>
      <c r="B1160">
        <v>4</v>
      </c>
      <c r="C1160">
        <v>6</v>
      </c>
      <c r="D1160">
        <v>2015</v>
      </c>
      <c r="E1160" t="s">
        <v>72</v>
      </c>
      <c r="F1160" t="s">
        <v>2267</v>
      </c>
    </row>
    <row r="1161" spans="1:6" x14ac:dyDescent="0.25">
      <c r="A1161" s="1" t="s">
        <v>1597</v>
      </c>
      <c r="B1161">
        <v>4</v>
      </c>
      <c r="C1161">
        <v>13</v>
      </c>
      <c r="D1161">
        <v>2015</v>
      </c>
      <c r="E1161" t="s">
        <v>72</v>
      </c>
      <c r="F1161" t="s">
        <v>2267</v>
      </c>
    </row>
    <row r="1162" spans="1:6" x14ac:dyDescent="0.25">
      <c r="A1162" s="1" t="s">
        <v>1598</v>
      </c>
      <c r="B1162">
        <v>4</v>
      </c>
      <c r="C1162">
        <v>20</v>
      </c>
      <c r="D1162">
        <v>2015</v>
      </c>
      <c r="E1162" t="s">
        <v>72</v>
      </c>
      <c r="F1162" t="s">
        <v>2267</v>
      </c>
    </row>
    <row r="1163" spans="1:6" x14ac:dyDescent="0.25">
      <c r="A1163" s="1" t="s">
        <v>1599</v>
      </c>
      <c r="B1163">
        <v>4</v>
      </c>
      <c r="C1163">
        <v>27</v>
      </c>
      <c r="D1163">
        <v>2015</v>
      </c>
      <c r="E1163" t="s">
        <v>72</v>
      </c>
      <c r="F1163" t="s">
        <v>2267</v>
      </c>
    </row>
    <row r="1164" spans="1:6" x14ac:dyDescent="0.25">
      <c r="A1164" s="1" t="s">
        <v>1600</v>
      </c>
      <c r="B1164">
        <v>5</v>
      </c>
      <c r="C1164">
        <v>4</v>
      </c>
      <c r="D1164">
        <v>2015</v>
      </c>
      <c r="E1164" t="s">
        <v>72</v>
      </c>
      <c r="F1164" t="s">
        <v>2268</v>
      </c>
    </row>
    <row r="1165" spans="1:6" x14ac:dyDescent="0.25">
      <c r="A1165" s="1" t="s">
        <v>1601</v>
      </c>
      <c r="B1165">
        <v>5</v>
      </c>
      <c r="C1165">
        <v>11</v>
      </c>
      <c r="D1165">
        <v>2015</v>
      </c>
      <c r="E1165" t="s">
        <v>72</v>
      </c>
      <c r="F1165" t="s">
        <v>2268</v>
      </c>
    </row>
    <row r="1166" spans="1:6" x14ac:dyDescent="0.25">
      <c r="A1166" s="1" t="s">
        <v>1602</v>
      </c>
      <c r="B1166">
        <v>5</v>
      </c>
      <c r="C1166">
        <v>18</v>
      </c>
      <c r="D1166">
        <v>2015</v>
      </c>
      <c r="E1166" t="s">
        <v>72</v>
      </c>
      <c r="F1166" t="s">
        <v>2268</v>
      </c>
    </row>
    <row r="1167" spans="1:6" x14ac:dyDescent="0.25">
      <c r="A1167" s="1" t="s">
        <v>1603</v>
      </c>
      <c r="B1167">
        <v>5</v>
      </c>
      <c r="C1167">
        <v>25</v>
      </c>
      <c r="D1167">
        <v>2015</v>
      </c>
      <c r="E1167" t="s">
        <v>72</v>
      </c>
      <c r="F1167" t="s">
        <v>2268</v>
      </c>
    </row>
    <row r="1168" spans="1:6" x14ac:dyDescent="0.25">
      <c r="A1168" s="1" t="s">
        <v>1604</v>
      </c>
      <c r="B1168">
        <v>6</v>
      </c>
      <c r="C1168">
        <v>1</v>
      </c>
      <c r="D1168">
        <v>2015</v>
      </c>
      <c r="E1168" t="s">
        <v>72</v>
      </c>
      <c r="F1168" t="s">
        <v>2269</v>
      </c>
    </row>
    <row r="1169" spans="1:6" x14ac:dyDescent="0.25">
      <c r="A1169" s="1" t="s">
        <v>1605</v>
      </c>
      <c r="B1169">
        <v>6</v>
      </c>
      <c r="C1169">
        <v>8</v>
      </c>
      <c r="D1169">
        <v>2015</v>
      </c>
      <c r="E1169" t="s">
        <v>72</v>
      </c>
      <c r="F1169" t="s">
        <v>2269</v>
      </c>
    </row>
    <row r="1170" spans="1:6" x14ac:dyDescent="0.25">
      <c r="A1170" s="1" t="s">
        <v>1606</v>
      </c>
      <c r="B1170">
        <v>6</v>
      </c>
      <c r="C1170">
        <v>15</v>
      </c>
      <c r="D1170">
        <v>2015</v>
      </c>
      <c r="E1170" t="s">
        <v>72</v>
      </c>
      <c r="F1170" t="s">
        <v>2269</v>
      </c>
    </row>
    <row r="1171" spans="1:6" x14ac:dyDescent="0.25">
      <c r="A1171" s="1" t="s">
        <v>1607</v>
      </c>
      <c r="B1171">
        <v>6</v>
      </c>
      <c r="C1171">
        <v>22</v>
      </c>
      <c r="D1171">
        <v>2015</v>
      </c>
      <c r="E1171" t="s">
        <v>72</v>
      </c>
      <c r="F1171" t="s">
        <v>2269</v>
      </c>
    </row>
    <row r="1172" spans="1:6" x14ac:dyDescent="0.25">
      <c r="A1172" s="1" t="s">
        <v>1608</v>
      </c>
      <c r="B1172">
        <v>6</v>
      </c>
      <c r="C1172">
        <v>29</v>
      </c>
      <c r="D1172">
        <v>2015</v>
      </c>
      <c r="E1172" t="s">
        <v>72</v>
      </c>
      <c r="F1172" t="s">
        <v>2269</v>
      </c>
    </row>
    <row r="1173" spans="1:6" x14ac:dyDescent="0.25">
      <c r="A1173" s="1" t="s">
        <v>1609</v>
      </c>
      <c r="B1173">
        <v>7</v>
      </c>
      <c r="C1173">
        <v>6</v>
      </c>
      <c r="D1173">
        <v>2015</v>
      </c>
      <c r="E1173" t="s">
        <v>71</v>
      </c>
      <c r="F1173" t="s">
        <v>2270</v>
      </c>
    </row>
    <row r="1174" spans="1:6" x14ac:dyDescent="0.25">
      <c r="A1174" s="1" t="s">
        <v>1610</v>
      </c>
      <c r="B1174">
        <v>7</v>
      </c>
      <c r="C1174">
        <v>13</v>
      </c>
      <c r="D1174">
        <v>2015</v>
      </c>
      <c r="E1174" t="s">
        <v>71</v>
      </c>
      <c r="F1174" t="s">
        <v>2270</v>
      </c>
    </row>
    <row r="1175" spans="1:6" x14ac:dyDescent="0.25">
      <c r="A1175" s="1" t="s">
        <v>1611</v>
      </c>
      <c r="B1175">
        <v>7</v>
      </c>
      <c r="C1175">
        <v>20</v>
      </c>
      <c r="D1175">
        <v>2015</v>
      </c>
      <c r="E1175" t="s">
        <v>71</v>
      </c>
      <c r="F1175" t="s">
        <v>2270</v>
      </c>
    </row>
    <row r="1176" spans="1:6" x14ac:dyDescent="0.25">
      <c r="A1176" s="1" t="s">
        <v>1612</v>
      </c>
      <c r="B1176">
        <v>7</v>
      </c>
      <c r="C1176">
        <v>27</v>
      </c>
      <c r="D1176">
        <v>2015</v>
      </c>
      <c r="E1176" t="s">
        <v>71</v>
      </c>
      <c r="F1176" t="s">
        <v>2270</v>
      </c>
    </row>
    <row r="1177" spans="1:6" x14ac:dyDescent="0.25">
      <c r="A1177" s="1" t="s">
        <v>1613</v>
      </c>
      <c r="B1177">
        <v>8</v>
      </c>
      <c r="C1177">
        <v>3</v>
      </c>
      <c r="D1177">
        <v>2015</v>
      </c>
      <c r="E1177" t="s">
        <v>71</v>
      </c>
      <c r="F1177" t="s">
        <v>2271</v>
      </c>
    </row>
    <row r="1178" spans="1:6" x14ac:dyDescent="0.25">
      <c r="A1178" s="1" t="s">
        <v>1614</v>
      </c>
      <c r="B1178">
        <v>8</v>
      </c>
      <c r="C1178">
        <v>10</v>
      </c>
      <c r="D1178">
        <v>2015</v>
      </c>
      <c r="E1178" t="s">
        <v>71</v>
      </c>
      <c r="F1178" t="s">
        <v>2271</v>
      </c>
    </row>
    <row r="1179" spans="1:6" x14ac:dyDescent="0.25">
      <c r="A1179" s="1" t="s">
        <v>1615</v>
      </c>
      <c r="B1179">
        <v>8</v>
      </c>
      <c r="C1179">
        <v>17</v>
      </c>
      <c r="D1179">
        <v>2015</v>
      </c>
      <c r="E1179" t="s">
        <v>71</v>
      </c>
      <c r="F1179" t="s">
        <v>2271</v>
      </c>
    </row>
    <row r="1180" spans="1:6" x14ac:dyDescent="0.25">
      <c r="A1180" s="1" t="s">
        <v>1616</v>
      </c>
      <c r="B1180">
        <v>8</v>
      </c>
      <c r="C1180">
        <v>24</v>
      </c>
      <c r="D1180">
        <v>2015</v>
      </c>
      <c r="E1180" t="s">
        <v>71</v>
      </c>
      <c r="F1180" t="s">
        <v>2271</v>
      </c>
    </row>
    <row r="1181" spans="1:6" x14ac:dyDescent="0.25">
      <c r="A1181" s="1" t="s">
        <v>1617</v>
      </c>
      <c r="B1181">
        <v>8</v>
      </c>
      <c r="C1181">
        <v>31</v>
      </c>
      <c r="D1181">
        <v>2015</v>
      </c>
      <c r="E1181" t="s">
        <v>71</v>
      </c>
      <c r="F1181" t="s">
        <v>2271</v>
      </c>
    </row>
    <row r="1182" spans="1:6" x14ac:dyDescent="0.25">
      <c r="A1182" s="1" t="s">
        <v>1618</v>
      </c>
      <c r="B1182">
        <v>9</v>
      </c>
      <c r="C1182">
        <v>7</v>
      </c>
      <c r="D1182">
        <v>2015</v>
      </c>
      <c r="E1182" t="s">
        <v>71</v>
      </c>
      <c r="F1182" t="s">
        <v>2272</v>
      </c>
    </row>
    <row r="1183" spans="1:6" x14ac:dyDescent="0.25">
      <c r="A1183" s="1" t="s">
        <v>1619</v>
      </c>
      <c r="B1183">
        <v>9</v>
      </c>
      <c r="C1183">
        <v>14</v>
      </c>
      <c r="D1183">
        <v>2015</v>
      </c>
      <c r="E1183" t="s">
        <v>71</v>
      </c>
      <c r="F1183" t="s">
        <v>2272</v>
      </c>
    </row>
    <row r="1184" spans="1:6" x14ac:dyDescent="0.25">
      <c r="A1184" s="1" t="s">
        <v>1620</v>
      </c>
      <c r="B1184">
        <v>9</v>
      </c>
      <c r="C1184">
        <v>21</v>
      </c>
      <c r="D1184">
        <v>2015</v>
      </c>
      <c r="E1184" t="s">
        <v>71</v>
      </c>
      <c r="F1184" t="s">
        <v>2272</v>
      </c>
    </row>
    <row r="1185" spans="1:6" x14ac:dyDescent="0.25">
      <c r="A1185" s="1" t="s">
        <v>1621</v>
      </c>
      <c r="B1185">
        <v>9</v>
      </c>
      <c r="C1185">
        <v>28</v>
      </c>
      <c r="D1185">
        <v>2015</v>
      </c>
      <c r="E1185" t="s">
        <v>71</v>
      </c>
      <c r="F1185" t="s">
        <v>2272</v>
      </c>
    </row>
    <row r="1186" spans="1:6" x14ac:dyDescent="0.25">
      <c r="A1186" s="1" t="s">
        <v>1622</v>
      </c>
      <c r="B1186">
        <v>10</v>
      </c>
      <c r="C1186">
        <v>5</v>
      </c>
      <c r="D1186">
        <v>2015</v>
      </c>
      <c r="E1186" t="s">
        <v>70</v>
      </c>
      <c r="F1186" t="s">
        <v>2273</v>
      </c>
    </row>
    <row r="1187" spans="1:6" x14ac:dyDescent="0.25">
      <c r="A1187" s="1" t="s">
        <v>1623</v>
      </c>
      <c r="B1187">
        <v>10</v>
      </c>
      <c r="C1187">
        <v>12</v>
      </c>
      <c r="D1187">
        <v>2015</v>
      </c>
      <c r="E1187" t="s">
        <v>70</v>
      </c>
      <c r="F1187" t="s">
        <v>2273</v>
      </c>
    </row>
    <row r="1188" spans="1:6" x14ac:dyDescent="0.25">
      <c r="A1188" s="1" t="s">
        <v>1624</v>
      </c>
      <c r="B1188">
        <v>10</v>
      </c>
      <c r="C1188">
        <v>19</v>
      </c>
      <c r="D1188">
        <v>2015</v>
      </c>
      <c r="E1188" t="s">
        <v>70</v>
      </c>
      <c r="F1188" t="s">
        <v>2273</v>
      </c>
    </row>
    <row r="1189" spans="1:6" x14ac:dyDescent="0.25">
      <c r="A1189" s="1" t="s">
        <v>1625</v>
      </c>
      <c r="B1189">
        <v>10</v>
      </c>
      <c r="C1189">
        <v>26</v>
      </c>
      <c r="D1189">
        <v>2015</v>
      </c>
      <c r="E1189" t="s">
        <v>70</v>
      </c>
      <c r="F1189" t="s">
        <v>2273</v>
      </c>
    </row>
    <row r="1190" spans="1:6" x14ac:dyDescent="0.25">
      <c r="A1190" s="1" t="s">
        <v>1626</v>
      </c>
      <c r="B1190">
        <v>11</v>
      </c>
      <c r="C1190">
        <v>2</v>
      </c>
      <c r="D1190">
        <v>2015</v>
      </c>
      <c r="E1190" t="s">
        <v>70</v>
      </c>
      <c r="F1190" t="s">
        <v>2274</v>
      </c>
    </row>
    <row r="1191" spans="1:6" x14ac:dyDescent="0.25">
      <c r="A1191" s="1" t="s">
        <v>1627</v>
      </c>
      <c r="B1191">
        <v>11</v>
      </c>
      <c r="C1191">
        <v>9</v>
      </c>
      <c r="D1191">
        <v>2015</v>
      </c>
      <c r="E1191" t="s">
        <v>70</v>
      </c>
      <c r="F1191" t="s">
        <v>2274</v>
      </c>
    </row>
    <row r="1192" spans="1:6" x14ac:dyDescent="0.25">
      <c r="A1192" s="1" t="s">
        <v>1628</v>
      </c>
      <c r="B1192">
        <v>11</v>
      </c>
      <c r="C1192">
        <v>16</v>
      </c>
      <c r="D1192">
        <v>2015</v>
      </c>
      <c r="E1192" t="s">
        <v>70</v>
      </c>
      <c r="F1192" t="s">
        <v>2274</v>
      </c>
    </row>
    <row r="1193" spans="1:6" x14ac:dyDescent="0.25">
      <c r="A1193" s="1" t="s">
        <v>1629</v>
      </c>
      <c r="B1193">
        <v>11</v>
      </c>
      <c r="C1193">
        <v>23</v>
      </c>
      <c r="D1193">
        <v>2015</v>
      </c>
      <c r="E1193" t="s">
        <v>70</v>
      </c>
      <c r="F1193" t="s">
        <v>2274</v>
      </c>
    </row>
    <row r="1194" spans="1:6" x14ac:dyDescent="0.25">
      <c r="A1194" s="1" t="s">
        <v>1630</v>
      </c>
      <c r="B1194">
        <v>11</v>
      </c>
      <c r="C1194">
        <v>30</v>
      </c>
      <c r="D1194">
        <v>2015</v>
      </c>
      <c r="E1194" t="s">
        <v>70</v>
      </c>
      <c r="F1194" t="s">
        <v>2274</v>
      </c>
    </row>
    <row r="1195" spans="1:6" x14ac:dyDescent="0.25">
      <c r="A1195" s="1" t="s">
        <v>1631</v>
      </c>
      <c r="B1195">
        <v>12</v>
      </c>
      <c r="C1195">
        <v>7</v>
      </c>
      <c r="D1195">
        <v>2015</v>
      </c>
      <c r="E1195" t="s">
        <v>70</v>
      </c>
      <c r="F1195" t="s">
        <v>2275</v>
      </c>
    </row>
    <row r="1196" spans="1:6" x14ac:dyDescent="0.25">
      <c r="A1196" s="1" t="s">
        <v>1632</v>
      </c>
      <c r="B1196">
        <v>12</v>
      </c>
      <c r="C1196">
        <v>14</v>
      </c>
      <c r="D1196">
        <v>2015</v>
      </c>
      <c r="E1196" t="s">
        <v>70</v>
      </c>
      <c r="F1196" t="s">
        <v>2275</v>
      </c>
    </row>
    <row r="1197" spans="1:6" x14ac:dyDescent="0.25">
      <c r="A1197" s="1" t="s">
        <v>1633</v>
      </c>
      <c r="B1197">
        <v>12</v>
      </c>
      <c r="C1197">
        <v>21</v>
      </c>
      <c r="D1197">
        <v>2015</v>
      </c>
      <c r="E1197" t="s">
        <v>70</v>
      </c>
      <c r="F1197" t="s">
        <v>2275</v>
      </c>
    </row>
    <row r="1198" spans="1:6" x14ac:dyDescent="0.25">
      <c r="A1198" s="1" t="s">
        <v>1634</v>
      </c>
      <c r="B1198">
        <v>12</v>
      </c>
      <c r="C1198">
        <v>28</v>
      </c>
      <c r="D1198">
        <v>2015</v>
      </c>
      <c r="E1198" t="s">
        <v>70</v>
      </c>
      <c r="F1198" t="s">
        <v>2275</v>
      </c>
    </row>
    <row r="1199" spans="1:6" x14ac:dyDescent="0.25">
      <c r="A1199" s="1" t="s">
        <v>1635</v>
      </c>
      <c r="B1199">
        <v>1</v>
      </c>
      <c r="C1199">
        <v>4</v>
      </c>
      <c r="D1199">
        <v>2016</v>
      </c>
      <c r="E1199" t="s">
        <v>69</v>
      </c>
      <c r="F1199" t="s">
        <v>2276</v>
      </c>
    </row>
    <row r="1200" spans="1:6" x14ac:dyDescent="0.25">
      <c r="A1200" s="1" t="s">
        <v>1636</v>
      </c>
      <c r="B1200">
        <v>1</v>
      </c>
      <c r="C1200">
        <v>11</v>
      </c>
      <c r="D1200">
        <v>2016</v>
      </c>
      <c r="E1200" t="s">
        <v>69</v>
      </c>
      <c r="F1200" t="s">
        <v>2276</v>
      </c>
    </row>
    <row r="1201" spans="1:6" x14ac:dyDescent="0.25">
      <c r="A1201" s="1" t="s">
        <v>1637</v>
      </c>
      <c r="B1201">
        <v>1</v>
      </c>
      <c r="C1201">
        <v>18</v>
      </c>
      <c r="D1201">
        <v>2016</v>
      </c>
      <c r="E1201" t="s">
        <v>69</v>
      </c>
      <c r="F1201" t="s">
        <v>2276</v>
      </c>
    </row>
    <row r="1202" spans="1:6" x14ac:dyDescent="0.25">
      <c r="A1202" s="1" t="s">
        <v>1638</v>
      </c>
      <c r="B1202">
        <v>1</v>
      </c>
      <c r="C1202">
        <v>25</v>
      </c>
      <c r="D1202">
        <v>2016</v>
      </c>
      <c r="E1202" t="s">
        <v>69</v>
      </c>
      <c r="F1202" t="s">
        <v>2276</v>
      </c>
    </row>
    <row r="1203" spans="1:6" x14ac:dyDescent="0.25">
      <c r="A1203" s="1" t="s">
        <v>1639</v>
      </c>
      <c r="B1203">
        <v>2</v>
      </c>
      <c r="C1203">
        <v>1</v>
      </c>
      <c r="D1203">
        <v>2016</v>
      </c>
      <c r="E1203" t="s">
        <v>69</v>
      </c>
      <c r="F1203" t="s">
        <v>2277</v>
      </c>
    </row>
    <row r="1204" spans="1:6" x14ac:dyDescent="0.25">
      <c r="A1204" s="1" t="s">
        <v>1640</v>
      </c>
      <c r="B1204">
        <v>2</v>
      </c>
      <c r="C1204">
        <v>8</v>
      </c>
      <c r="D1204">
        <v>2016</v>
      </c>
      <c r="E1204" t="s">
        <v>69</v>
      </c>
      <c r="F1204" t="s">
        <v>2277</v>
      </c>
    </row>
    <row r="1205" spans="1:6" x14ac:dyDescent="0.25">
      <c r="A1205" s="1" t="s">
        <v>1641</v>
      </c>
      <c r="B1205">
        <v>2</v>
      </c>
      <c r="C1205">
        <v>15</v>
      </c>
      <c r="D1205">
        <v>2016</v>
      </c>
      <c r="E1205" t="s">
        <v>69</v>
      </c>
      <c r="F1205" t="s">
        <v>2277</v>
      </c>
    </row>
    <row r="1206" spans="1:6" x14ac:dyDescent="0.25">
      <c r="A1206" s="1" t="s">
        <v>1642</v>
      </c>
      <c r="B1206">
        <v>2</v>
      </c>
      <c r="C1206">
        <v>22</v>
      </c>
      <c r="D1206">
        <v>2016</v>
      </c>
      <c r="E1206" t="s">
        <v>69</v>
      </c>
      <c r="F1206" t="s">
        <v>2277</v>
      </c>
    </row>
    <row r="1207" spans="1:6" x14ac:dyDescent="0.25">
      <c r="A1207" s="1" t="s">
        <v>1643</v>
      </c>
      <c r="B1207">
        <v>2</v>
      </c>
      <c r="C1207">
        <v>29</v>
      </c>
      <c r="D1207">
        <v>2016</v>
      </c>
      <c r="E1207" t="s">
        <v>69</v>
      </c>
      <c r="F1207" t="s">
        <v>2277</v>
      </c>
    </row>
    <row r="1208" spans="1:6" x14ac:dyDescent="0.25">
      <c r="A1208" s="1" t="s">
        <v>1644</v>
      </c>
      <c r="B1208">
        <v>3</v>
      </c>
      <c r="C1208">
        <v>7</v>
      </c>
      <c r="D1208">
        <v>2016</v>
      </c>
      <c r="E1208" t="s">
        <v>69</v>
      </c>
      <c r="F1208" t="s">
        <v>2278</v>
      </c>
    </row>
    <row r="1209" spans="1:6" x14ac:dyDescent="0.25">
      <c r="A1209" s="1" t="s">
        <v>1645</v>
      </c>
      <c r="B1209">
        <v>3</v>
      </c>
      <c r="C1209">
        <v>14</v>
      </c>
      <c r="D1209">
        <v>2016</v>
      </c>
      <c r="E1209" t="s">
        <v>69</v>
      </c>
      <c r="F1209" t="s">
        <v>2278</v>
      </c>
    </row>
    <row r="1210" spans="1:6" x14ac:dyDescent="0.25">
      <c r="A1210" s="1" t="s">
        <v>1646</v>
      </c>
      <c r="B1210">
        <v>3</v>
      </c>
      <c r="C1210">
        <v>21</v>
      </c>
      <c r="D1210">
        <v>2016</v>
      </c>
      <c r="E1210" t="s">
        <v>69</v>
      </c>
      <c r="F1210" t="s">
        <v>2278</v>
      </c>
    </row>
    <row r="1211" spans="1:6" x14ac:dyDescent="0.25">
      <c r="A1211" s="1" t="s">
        <v>1647</v>
      </c>
      <c r="B1211">
        <v>3</v>
      </c>
      <c r="C1211">
        <v>28</v>
      </c>
      <c r="D1211">
        <v>2016</v>
      </c>
      <c r="E1211" t="s">
        <v>69</v>
      </c>
      <c r="F1211" t="s">
        <v>2278</v>
      </c>
    </row>
    <row r="1212" spans="1:6" x14ac:dyDescent="0.25">
      <c r="A1212" s="1" t="s">
        <v>1648</v>
      </c>
      <c r="B1212">
        <v>4</v>
      </c>
      <c r="C1212">
        <v>4</v>
      </c>
      <c r="D1212">
        <v>2016</v>
      </c>
      <c r="E1212" t="s">
        <v>68</v>
      </c>
      <c r="F1212" t="s">
        <v>2279</v>
      </c>
    </row>
    <row r="1213" spans="1:6" x14ac:dyDescent="0.25">
      <c r="A1213" s="1" t="s">
        <v>1649</v>
      </c>
      <c r="B1213">
        <v>4</v>
      </c>
      <c r="C1213">
        <v>11</v>
      </c>
      <c r="D1213">
        <v>2016</v>
      </c>
      <c r="E1213" t="s">
        <v>68</v>
      </c>
      <c r="F1213" t="s">
        <v>2279</v>
      </c>
    </row>
    <row r="1214" spans="1:6" x14ac:dyDescent="0.25">
      <c r="A1214" s="1" t="s">
        <v>1650</v>
      </c>
      <c r="B1214">
        <v>4</v>
      </c>
      <c r="C1214">
        <v>18</v>
      </c>
      <c r="D1214">
        <v>2016</v>
      </c>
      <c r="E1214" t="s">
        <v>68</v>
      </c>
      <c r="F1214" t="s">
        <v>2279</v>
      </c>
    </row>
    <row r="1215" spans="1:6" x14ac:dyDescent="0.25">
      <c r="A1215" s="1" t="s">
        <v>1651</v>
      </c>
      <c r="B1215">
        <v>4</v>
      </c>
      <c r="C1215">
        <v>25</v>
      </c>
      <c r="D1215">
        <v>2016</v>
      </c>
      <c r="E1215" t="s">
        <v>68</v>
      </c>
      <c r="F1215" t="s">
        <v>2279</v>
      </c>
    </row>
    <row r="1216" spans="1:6" x14ac:dyDescent="0.25">
      <c r="A1216" s="1" t="s">
        <v>1652</v>
      </c>
      <c r="B1216">
        <v>5</v>
      </c>
      <c r="C1216">
        <v>2</v>
      </c>
      <c r="D1216">
        <v>2016</v>
      </c>
      <c r="E1216" t="s">
        <v>68</v>
      </c>
      <c r="F1216" t="s">
        <v>2280</v>
      </c>
    </row>
    <row r="1217" spans="1:6" x14ac:dyDescent="0.25">
      <c r="A1217" s="1" t="s">
        <v>1653</v>
      </c>
      <c r="B1217">
        <v>5</v>
      </c>
      <c r="C1217">
        <v>9</v>
      </c>
      <c r="D1217">
        <v>2016</v>
      </c>
      <c r="E1217" t="s">
        <v>68</v>
      </c>
      <c r="F1217" t="s">
        <v>2280</v>
      </c>
    </row>
    <row r="1218" spans="1:6" x14ac:dyDescent="0.25">
      <c r="A1218" s="1" t="s">
        <v>1654</v>
      </c>
      <c r="B1218">
        <v>5</v>
      </c>
      <c r="C1218">
        <v>16</v>
      </c>
      <c r="D1218">
        <v>2016</v>
      </c>
      <c r="E1218" t="s">
        <v>68</v>
      </c>
      <c r="F1218" t="s">
        <v>2280</v>
      </c>
    </row>
    <row r="1219" spans="1:6" x14ac:dyDescent="0.25">
      <c r="A1219" s="1" t="s">
        <v>1655</v>
      </c>
      <c r="B1219">
        <v>5</v>
      </c>
      <c r="C1219">
        <v>23</v>
      </c>
      <c r="D1219">
        <v>2016</v>
      </c>
      <c r="E1219" t="s">
        <v>68</v>
      </c>
      <c r="F1219" t="s">
        <v>2280</v>
      </c>
    </row>
    <row r="1220" spans="1:6" x14ac:dyDescent="0.25">
      <c r="A1220" s="1" t="s">
        <v>1656</v>
      </c>
      <c r="B1220">
        <v>5</v>
      </c>
      <c r="C1220">
        <v>30</v>
      </c>
      <c r="D1220">
        <v>2016</v>
      </c>
      <c r="E1220" t="s">
        <v>68</v>
      </c>
      <c r="F1220" t="s">
        <v>2280</v>
      </c>
    </row>
    <row r="1221" spans="1:6" x14ac:dyDescent="0.25">
      <c r="A1221" s="1" t="s">
        <v>1657</v>
      </c>
      <c r="B1221">
        <v>6</v>
      </c>
      <c r="C1221">
        <v>6</v>
      </c>
      <c r="D1221">
        <v>2016</v>
      </c>
      <c r="E1221" t="s">
        <v>68</v>
      </c>
      <c r="F1221" t="s">
        <v>2281</v>
      </c>
    </row>
    <row r="1222" spans="1:6" x14ac:dyDescent="0.25">
      <c r="A1222" s="1" t="s">
        <v>1658</v>
      </c>
      <c r="B1222">
        <v>6</v>
      </c>
      <c r="C1222">
        <v>13</v>
      </c>
      <c r="D1222">
        <v>2016</v>
      </c>
      <c r="E1222" t="s">
        <v>68</v>
      </c>
      <c r="F1222" t="s">
        <v>2281</v>
      </c>
    </row>
    <row r="1223" spans="1:6" x14ac:dyDescent="0.25">
      <c r="A1223" s="1" t="s">
        <v>1659</v>
      </c>
      <c r="B1223">
        <v>6</v>
      </c>
      <c r="C1223">
        <v>20</v>
      </c>
      <c r="D1223">
        <v>2016</v>
      </c>
      <c r="E1223" t="s">
        <v>68</v>
      </c>
      <c r="F1223" t="s">
        <v>2281</v>
      </c>
    </row>
    <row r="1224" spans="1:6" x14ac:dyDescent="0.25">
      <c r="A1224" s="1" t="s">
        <v>1660</v>
      </c>
      <c r="B1224">
        <v>6</v>
      </c>
      <c r="C1224">
        <v>27</v>
      </c>
      <c r="D1224">
        <v>2016</v>
      </c>
      <c r="E1224" t="s">
        <v>68</v>
      </c>
      <c r="F1224" t="s">
        <v>2281</v>
      </c>
    </row>
    <row r="1225" spans="1:6" x14ac:dyDescent="0.25">
      <c r="A1225" s="1" t="s">
        <v>1661</v>
      </c>
      <c r="B1225">
        <v>7</v>
      </c>
      <c r="C1225">
        <v>4</v>
      </c>
      <c r="D1225">
        <v>2016</v>
      </c>
      <c r="E1225" t="s">
        <v>67</v>
      </c>
      <c r="F1225" t="s">
        <v>2282</v>
      </c>
    </row>
    <row r="1226" spans="1:6" x14ac:dyDescent="0.25">
      <c r="A1226" s="1" t="s">
        <v>1662</v>
      </c>
      <c r="B1226">
        <v>7</v>
      </c>
      <c r="C1226">
        <v>11</v>
      </c>
      <c r="D1226">
        <v>2016</v>
      </c>
      <c r="E1226" t="s">
        <v>67</v>
      </c>
      <c r="F1226" t="s">
        <v>2282</v>
      </c>
    </row>
    <row r="1227" spans="1:6" x14ac:dyDescent="0.25">
      <c r="A1227" s="1" t="s">
        <v>1663</v>
      </c>
      <c r="B1227">
        <v>7</v>
      </c>
      <c r="C1227">
        <v>18</v>
      </c>
      <c r="D1227">
        <v>2016</v>
      </c>
      <c r="E1227" t="s">
        <v>67</v>
      </c>
      <c r="F1227" t="s">
        <v>2282</v>
      </c>
    </row>
    <row r="1228" spans="1:6" x14ac:dyDescent="0.25">
      <c r="A1228" s="1" t="s">
        <v>1664</v>
      </c>
      <c r="B1228">
        <v>7</v>
      </c>
      <c r="C1228">
        <v>25</v>
      </c>
      <c r="D1228">
        <v>2016</v>
      </c>
      <c r="E1228" t="s">
        <v>67</v>
      </c>
      <c r="F1228" t="s">
        <v>2282</v>
      </c>
    </row>
    <row r="1229" spans="1:6" x14ac:dyDescent="0.25">
      <c r="A1229" s="1" t="s">
        <v>1665</v>
      </c>
      <c r="B1229">
        <v>8</v>
      </c>
      <c r="C1229">
        <v>1</v>
      </c>
      <c r="D1229">
        <v>2016</v>
      </c>
      <c r="E1229" t="s">
        <v>67</v>
      </c>
      <c r="F1229" t="s">
        <v>2283</v>
      </c>
    </row>
    <row r="1230" spans="1:6" x14ac:dyDescent="0.25">
      <c r="A1230" s="1" t="s">
        <v>1666</v>
      </c>
      <c r="B1230">
        <v>8</v>
      </c>
      <c r="C1230">
        <v>8</v>
      </c>
      <c r="D1230">
        <v>2016</v>
      </c>
      <c r="E1230" t="s">
        <v>67</v>
      </c>
      <c r="F1230" t="s">
        <v>2283</v>
      </c>
    </row>
    <row r="1231" spans="1:6" x14ac:dyDescent="0.25">
      <c r="A1231" s="1" t="s">
        <v>1667</v>
      </c>
      <c r="B1231">
        <v>8</v>
      </c>
      <c r="C1231">
        <v>15</v>
      </c>
      <c r="D1231">
        <v>2016</v>
      </c>
      <c r="E1231" t="s">
        <v>67</v>
      </c>
      <c r="F1231" t="s">
        <v>2283</v>
      </c>
    </row>
    <row r="1232" spans="1:6" x14ac:dyDescent="0.25">
      <c r="A1232" s="1" t="s">
        <v>1668</v>
      </c>
      <c r="B1232">
        <v>8</v>
      </c>
      <c r="C1232">
        <v>22</v>
      </c>
      <c r="D1232">
        <v>2016</v>
      </c>
      <c r="E1232" t="s">
        <v>67</v>
      </c>
      <c r="F1232" t="s">
        <v>2283</v>
      </c>
    </row>
    <row r="1233" spans="1:6" x14ac:dyDescent="0.25">
      <c r="A1233" s="1" t="s">
        <v>1669</v>
      </c>
      <c r="B1233">
        <v>8</v>
      </c>
      <c r="C1233">
        <v>29</v>
      </c>
      <c r="D1233">
        <v>2016</v>
      </c>
      <c r="E1233" t="s">
        <v>67</v>
      </c>
      <c r="F1233" t="s">
        <v>2283</v>
      </c>
    </row>
    <row r="1234" spans="1:6" x14ac:dyDescent="0.25">
      <c r="A1234" s="1" t="s">
        <v>1670</v>
      </c>
      <c r="B1234">
        <v>9</v>
      </c>
      <c r="C1234">
        <v>5</v>
      </c>
      <c r="D1234">
        <v>2016</v>
      </c>
      <c r="E1234" t="s">
        <v>67</v>
      </c>
      <c r="F1234" t="s">
        <v>2284</v>
      </c>
    </row>
    <row r="1235" spans="1:6" x14ac:dyDescent="0.25">
      <c r="A1235" s="1" t="s">
        <v>1671</v>
      </c>
      <c r="B1235">
        <v>9</v>
      </c>
      <c r="C1235">
        <v>12</v>
      </c>
      <c r="D1235">
        <v>2016</v>
      </c>
      <c r="E1235" t="s">
        <v>67</v>
      </c>
      <c r="F1235" t="s">
        <v>2284</v>
      </c>
    </row>
    <row r="1236" spans="1:6" x14ac:dyDescent="0.25">
      <c r="A1236" s="1" t="s">
        <v>1672</v>
      </c>
      <c r="B1236">
        <v>9</v>
      </c>
      <c r="C1236">
        <v>19</v>
      </c>
      <c r="D1236">
        <v>2016</v>
      </c>
      <c r="E1236" t="s">
        <v>67</v>
      </c>
      <c r="F1236" t="s">
        <v>2284</v>
      </c>
    </row>
    <row r="1237" spans="1:6" x14ac:dyDescent="0.25">
      <c r="A1237" s="1" t="s">
        <v>1673</v>
      </c>
      <c r="B1237">
        <v>9</v>
      </c>
      <c r="C1237">
        <v>26</v>
      </c>
      <c r="D1237">
        <v>2016</v>
      </c>
      <c r="E1237" t="s">
        <v>67</v>
      </c>
      <c r="F1237" t="s">
        <v>2284</v>
      </c>
    </row>
    <row r="1238" spans="1:6" x14ac:dyDescent="0.25">
      <c r="A1238" s="1" t="s">
        <v>1674</v>
      </c>
      <c r="B1238">
        <v>10</v>
      </c>
      <c r="C1238">
        <v>3</v>
      </c>
      <c r="D1238">
        <v>2016</v>
      </c>
      <c r="E1238" t="s">
        <v>66</v>
      </c>
      <c r="F1238" t="s">
        <v>2285</v>
      </c>
    </row>
    <row r="1239" spans="1:6" x14ac:dyDescent="0.25">
      <c r="A1239" s="1" t="s">
        <v>1675</v>
      </c>
      <c r="B1239">
        <v>10</v>
      </c>
      <c r="C1239">
        <v>10</v>
      </c>
      <c r="D1239">
        <v>2016</v>
      </c>
      <c r="E1239" t="s">
        <v>66</v>
      </c>
      <c r="F1239" t="s">
        <v>2285</v>
      </c>
    </row>
    <row r="1240" spans="1:6" x14ac:dyDescent="0.25">
      <c r="A1240" s="1" t="s">
        <v>1676</v>
      </c>
      <c r="B1240">
        <v>10</v>
      </c>
      <c r="C1240">
        <v>17</v>
      </c>
      <c r="D1240">
        <v>2016</v>
      </c>
      <c r="E1240" t="s">
        <v>66</v>
      </c>
      <c r="F1240" t="s">
        <v>2285</v>
      </c>
    </row>
    <row r="1241" spans="1:6" x14ac:dyDescent="0.25">
      <c r="A1241" s="1" t="s">
        <v>1677</v>
      </c>
      <c r="B1241">
        <v>10</v>
      </c>
      <c r="C1241">
        <v>24</v>
      </c>
      <c r="D1241">
        <v>2016</v>
      </c>
      <c r="E1241" t="s">
        <v>66</v>
      </c>
      <c r="F1241" t="s">
        <v>2285</v>
      </c>
    </row>
    <row r="1242" spans="1:6" x14ac:dyDescent="0.25">
      <c r="A1242" s="1" t="s">
        <v>1678</v>
      </c>
      <c r="B1242">
        <v>10</v>
      </c>
      <c r="C1242">
        <v>31</v>
      </c>
      <c r="D1242">
        <v>2016</v>
      </c>
      <c r="E1242" t="s">
        <v>66</v>
      </c>
      <c r="F1242" t="s">
        <v>2285</v>
      </c>
    </row>
    <row r="1243" spans="1:6" x14ac:dyDescent="0.25">
      <c r="A1243" s="1" t="s">
        <v>1679</v>
      </c>
      <c r="B1243">
        <v>11</v>
      </c>
      <c r="C1243">
        <v>7</v>
      </c>
      <c r="D1243">
        <v>2016</v>
      </c>
      <c r="E1243" t="s">
        <v>66</v>
      </c>
      <c r="F1243" t="s">
        <v>2286</v>
      </c>
    </row>
    <row r="1244" spans="1:6" x14ac:dyDescent="0.25">
      <c r="A1244" s="1" t="s">
        <v>1680</v>
      </c>
      <c r="B1244">
        <v>11</v>
      </c>
      <c r="C1244">
        <v>14</v>
      </c>
      <c r="D1244">
        <v>2016</v>
      </c>
      <c r="E1244" t="s">
        <v>66</v>
      </c>
      <c r="F1244" t="s">
        <v>2286</v>
      </c>
    </row>
    <row r="1245" spans="1:6" x14ac:dyDescent="0.25">
      <c r="A1245" s="1" t="s">
        <v>1681</v>
      </c>
      <c r="B1245">
        <v>11</v>
      </c>
      <c r="C1245">
        <v>21</v>
      </c>
      <c r="D1245">
        <v>2016</v>
      </c>
      <c r="E1245" t="s">
        <v>66</v>
      </c>
      <c r="F1245" t="s">
        <v>2286</v>
      </c>
    </row>
    <row r="1246" spans="1:6" x14ac:dyDescent="0.25">
      <c r="A1246" s="1" t="s">
        <v>1682</v>
      </c>
      <c r="B1246">
        <v>11</v>
      </c>
      <c r="C1246">
        <v>28</v>
      </c>
      <c r="D1246">
        <v>2016</v>
      </c>
      <c r="E1246" t="s">
        <v>66</v>
      </c>
      <c r="F1246" t="s">
        <v>2286</v>
      </c>
    </row>
    <row r="1247" spans="1:6" x14ac:dyDescent="0.25">
      <c r="A1247" s="1" t="s">
        <v>1683</v>
      </c>
      <c r="B1247">
        <v>12</v>
      </c>
      <c r="C1247">
        <v>5</v>
      </c>
      <c r="D1247">
        <v>2016</v>
      </c>
      <c r="E1247" t="s">
        <v>66</v>
      </c>
      <c r="F1247" t="s">
        <v>2287</v>
      </c>
    </row>
    <row r="1248" spans="1:6" x14ac:dyDescent="0.25">
      <c r="A1248" s="1" t="s">
        <v>1684</v>
      </c>
      <c r="B1248">
        <v>12</v>
      </c>
      <c r="C1248">
        <v>12</v>
      </c>
      <c r="D1248">
        <v>2016</v>
      </c>
      <c r="E1248" t="s">
        <v>66</v>
      </c>
      <c r="F1248" t="s">
        <v>2287</v>
      </c>
    </row>
    <row r="1249" spans="1:6" x14ac:dyDescent="0.25">
      <c r="A1249" s="1" t="s">
        <v>1685</v>
      </c>
      <c r="B1249">
        <v>12</v>
      </c>
      <c r="C1249">
        <v>19</v>
      </c>
      <c r="D1249">
        <v>2016</v>
      </c>
      <c r="E1249" t="s">
        <v>66</v>
      </c>
      <c r="F1249" t="s">
        <v>2287</v>
      </c>
    </row>
    <row r="1250" spans="1:6" x14ac:dyDescent="0.25">
      <c r="A1250" s="1" t="s">
        <v>1686</v>
      </c>
      <c r="B1250">
        <v>12</v>
      </c>
      <c r="C1250">
        <v>26</v>
      </c>
      <c r="D1250">
        <v>2016</v>
      </c>
      <c r="E1250" t="s">
        <v>66</v>
      </c>
      <c r="F1250" t="s">
        <v>2287</v>
      </c>
    </row>
    <row r="1251" spans="1:6" x14ac:dyDescent="0.25">
      <c r="A1251" s="1" t="s">
        <v>1687</v>
      </c>
      <c r="B1251">
        <v>1</v>
      </c>
      <c r="C1251">
        <v>2</v>
      </c>
      <c r="D1251">
        <v>2017</v>
      </c>
      <c r="E1251" t="s">
        <v>65</v>
      </c>
      <c r="F1251" t="s">
        <v>2288</v>
      </c>
    </row>
    <row r="1252" spans="1:6" x14ac:dyDescent="0.25">
      <c r="A1252" s="1" t="s">
        <v>1688</v>
      </c>
      <c r="B1252">
        <v>1</v>
      </c>
      <c r="C1252">
        <v>9</v>
      </c>
      <c r="D1252">
        <v>2017</v>
      </c>
      <c r="E1252" t="s">
        <v>65</v>
      </c>
      <c r="F1252" t="s">
        <v>2288</v>
      </c>
    </row>
    <row r="1253" spans="1:6" x14ac:dyDescent="0.25">
      <c r="A1253" s="1" t="s">
        <v>1689</v>
      </c>
      <c r="B1253">
        <v>1</v>
      </c>
      <c r="C1253">
        <v>16</v>
      </c>
      <c r="D1253">
        <v>2017</v>
      </c>
      <c r="E1253" t="s">
        <v>65</v>
      </c>
      <c r="F1253" t="s">
        <v>2288</v>
      </c>
    </row>
    <row r="1254" spans="1:6" x14ac:dyDescent="0.25">
      <c r="A1254" s="1" t="s">
        <v>1690</v>
      </c>
      <c r="B1254">
        <v>1</v>
      </c>
      <c r="C1254">
        <v>23</v>
      </c>
      <c r="D1254">
        <v>2017</v>
      </c>
      <c r="E1254" t="s">
        <v>65</v>
      </c>
      <c r="F1254" t="s">
        <v>2288</v>
      </c>
    </row>
    <row r="1255" spans="1:6" x14ac:dyDescent="0.25">
      <c r="A1255" s="1" t="s">
        <v>1691</v>
      </c>
      <c r="B1255">
        <v>1</v>
      </c>
      <c r="C1255">
        <v>30</v>
      </c>
      <c r="D1255">
        <v>2017</v>
      </c>
      <c r="E1255" t="s">
        <v>65</v>
      </c>
      <c r="F1255" t="s">
        <v>2288</v>
      </c>
    </row>
    <row r="1256" spans="1:6" x14ac:dyDescent="0.25">
      <c r="A1256" s="1" t="s">
        <v>1692</v>
      </c>
      <c r="B1256">
        <v>2</v>
      </c>
      <c r="C1256">
        <v>6</v>
      </c>
      <c r="D1256">
        <v>2017</v>
      </c>
      <c r="E1256" t="s">
        <v>65</v>
      </c>
      <c r="F1256" t="s">
        <v>2289</v>
      </c>
    </row>
    <row r="1257" spans="1:6" x14ac:dyDescent="0.25">
      <c r="A1257" s="1" t="s">
        <v>1693</v>
      </c>
      <c r="B1257">
        <v>2</v>
      </c>
      <c r="C1257">
        <v>13</v>
      </c>
      <c r="D1257">
        <v>2017</v>
      </c>
      <c r="E1257" t="s">
        <v>65</v>
      </c>
      <c r="F1257" t="s">
        <v>2289</v>
      </c>
    </row>
    <row r="1258" spans="1:6" x14ac:dyDescent="0.25">
      <c r="A1258" s="1" t="s">
        <v>1694</v>
      </c>
      <c r="B1258">
        <v>2</v>
      </c>
      <c r="C1258">
        <v>20</v>
      </c>
      <c r="D1258">
        <v>2017</v>
      </c>
      <c r="E1258" t="s">
        <v>65</v>
      </c>
      <c r="F1258" t="s">
        <v>2289</v>
      </c>
    </row>
    <row r="1259" spans="1:6" x14ac:dyDescent="0.25">
      <c r="A1259" s="1" t="s">
        <v>1695</v>
      </c>
      <c r="B1259">
        <v>2</v>
      </c>
      <c r="C1259">
        <v>27</v>
      </c>
      <c r="D1259">
        <v>2017</v>
      </c>
      <c r="E1259" t="s">
        <v>65</v>
      </c>
      <c r="F1259" t="s">
        <v>2289</v>
      </c>
    </row>
    <row r="1260" spans="1:6" x14ac:dyDescent="0.25">
      <c r="A1260" s="1" t="s">
        <v>1696</v>
      </c>
      <c r="B1260">
        <v>3</v>
      </c>
      <c r="C1260">
        <v>6</v>
      </c>
      <c r="D1260">
        <v>2017</v>
      </c>
      <c r="E1260" t="s">
        <v>65</v>
      </c>
      <c r="F1260" t="s">
        <v>2290</v>
      </c>
    </row>
    <row r="1261" spans="1:6" x14ac:dyDescent="0.25">
      <c r="A1261" s="1" t="s">
        <v>1697</v>
      </c>
      <c r="B1261">
        <v>3</v>
      </c>
      <c r="C1261">
        <v>13</v>
      </c>
      <c r="D1261">
        <v>2017</v>
      </c>
      <c r="E1261" t="s">
        <v>65</v>
      </c>
      <c r="F1261" t="s">
        <v>2290</v>
      </c>
    </row>
    <row r="1262" spans="1:6" x14ac:dyDescent="0.25">
      <c r="A1262" s="1" t="s">
        <v>1698</v>
      </c>
      <c r="B1262">
        <v>3</v>
      </c>
      <c r="C1262">
        <v>20</v>
      </c>
      <c r="D1262">
        <v>2017</v>
      </c>
      <c r="E1262" t="s">
        <v>65</v>
      </c>
      <c r="F1262" t="s">
        <v>2290</v>
      </c>
    </row>
    <row r="1263" spans="1:6" x14ac:dyDescent="0.25">
      <c r="A1263" s="1" t="s">
        <v>1699</v>
      </c>
      <c r="B1263">
        <v>3</v>
      </c>
      <c r="C1263">
        <v>27</v>
      </c>
      <c r="D1263">
        <v>2017</v>
      </c>
      <c r="E1263" t="s">
        <v>65</v>
      </c>
      <c r="F1263" t="s">
        <v>2290</v>
      </c>
    </row>
    <row r="1264" spans="1:6" x14ac:dyDescent="0.25">
      <c r="A1264" s="1" t="s">
        <v>1700</v>
      </c>
      <c r="B1264">
        <v>4</v>
      </c>
      <c r="C1264">
        <v>3</v>
      </c>
      <c r="D1264">
        <v>2017</v>
      </c>
      <c r="E1264" t="s">
        <v>64</v>
      </c>
      <c r="F1264" t="s">
        <v>2291</v>
      </c>
    </row>
    <row r="1265" spans="1:6" x14ac:dyDescent="0.25">
      <c r="A1265" s="1" t="s">
        <v>1701</v>
      </c>
      <c r="B1265">
        <v>4</v>
      </c>
      <c r="C1265">
        <v>10</v>
      </c>
      <c r="D1265">
        <v>2017</v>
      </c>
      <c r="E1265" t="s">
        <v>64</v>
      </c>
      <c r="F1265" t="s">
        <v>2291</v>
      </c>
    </row>
    <row r="1266" spans="1:6" x14ac:dyDescent="0.25">
      <c r="A1266" s="1" t="s">
        <v>1702</v>
      </c>
      <c r="B1266">
        <v>4</v>
      </c>
      <c r="C1266">
        <v>17</v>
      </c>
      <c r="D1266">
        <v>2017</v>
      </c>
      <c r="E1266" t="s">
        <v>64</v>
      </c>
      <c r="F1266" t="s">
        <v>2291</v>
      </c>
    </row>
    <row r="1267" spans="1:6" x14ac:dyDescent="0.25">
      <c r="A1267" s="1" t="s">
        <v>1703</v>
      </c>
      <c r="B1267">
        <v>4</v>
      </c>
      <c r="C1267">
        <v>24</v>
      </c>
      <c r="D1267">
        <v>2017</v>
      </c>
      <c r="E1267" t="s">
        <v>64</v>
      </c>
      <c r="F1267" t="s">
        <v>2291</v>
      </c>
    </row>
    <row r="1268" spans="1:6" x14ac:dyDescent="0.25">
      <c r="A1268" s="1" t="s">
        <v>1704</v>
      </c>
      <c r="B1268">
        <v>5</v>
      </c>
      <c r="C1268">
        <v>1</v>
      </c>
      <c r="D1268">
        <v>2017</v>
      </c>
      <c r="E1268" t="s">
        <v>64</v>
      </c>
      <c r="F1268" t="s">
        <v>2292</v>
      </c>
    </row>
    <row r="1269" spans="1:6" x14ac:dyDescent="0.25">
      <c r="A1269" s="1" t="s">
        <v>1705</v>
      </c>
      <c r="B1269">
        <v>5</v>
      </c>
      <c r="C1269">
        <v>8</v>
      </c>
      <c r="D1269">
        <v>2017</v>
      </c>
      <c r="E1269" t="s">
        <v>64</v>
      </c>
      <c r="F1269" t="s">
        <v>2292</v>
      </c>
    </row>
    <row r="1270" spans="1:6" x14ac:dyDescent="0.25">
      <c r="A1270" s="1" t="s">
        <v>1706</v>
      </c>
      <c r="B1270">
        <v>5</v>
      </c>
      <c r="C1270">
        <v>15</v>
      </c>
      <c r="D1270">
        <v>2017</v>
      </c>
      <c r="E1270" t="s">
        <v>64</v>
      </c>
      <c r="F1270" t="s">
        <v>2292</v>
      </c>
    </row>
    <row r="1271" spans="1:6" x14ac:dyDescent="0.25">
      <c r="A1271" s="1" t="s">
        <v>1707</v>
      </c>
      <c r="B1271">
        <v>5</v>
      </c>
      <c r="C1271">
        <v>22</v>
      </c>
      <c r="D1271">
        <v>2017</v>
      </c>
      <c r="E1271" t="s">
        <v>64</v>
      </c>
      <c r="F1271" t="s">
        <v>2292</v>
      </c>
    </row>
    <row r="1272" spans="1:6" x14ac:dyDescent="0.25">
      <c r="A1272" s="1" t="s">
        <v>1708</v>
      </c>
      <c r="B1272">
        <v>5</v>
      </c>
      <c r="C1272">
        <v>29</v>
      </c>
      <c r="D1272">
        <v>2017</v>
      </c>
      <c r="E1272" t="s">
        <v>64</v>
      </c>
      <c r="F1272" t="s">
        <v>2292</v>
      </c>
    </row>
    <row r="1273" spans="1:6" x14ac:dyDescent="0.25">
      <c r="A1273" s="1" t="s">
        <v>1709</v>
      </c>
      <c r="B1273">
        <v>6</v>
      </c>
      <c r="C1273">
        <v>5</v>
      </c>
      <c r="D1273">
        <v>2017</v>
      </c>
      <c r="E1273" t="s">
        <v>64</v>
      </c>
      <c r="F1273" t="s">
        <v>2293</v>
      </c>
    </row>
    <row r="1274" spans="1:6" x14ac:dyDescent="0.25">
      <c r="A1274" s="1" t="s">
        <v>1710</v>
      </c>
      <c r="B1274">
        <v>6</v>
      </c>
      <c r="C1274">
        <v>12</v>
      </c>
      <c r="D1274">
        <v>2017</v>
      </c>
      <c r="E1274" t="s">
        <v>64</v>
      </c>
      <c r="F1274" t="s">
        <v>2293</v>
      </c>
    </row>
    <row r="1275" spans="1:6" x14ac:dyDescent="0.25">
      <c r="A1275" s="1" t="s">
        <v>1711</v>
      </c>
      <c r="B1275">
        <v>6</v>
      </c>
      <c r="C1275">
        <v>19</v>
      </c>
      <c r="D1275">
        <v>2017</v>
      </c>
      <c r="E1275" t="s">
        <v>64</v>
      </c>
      <c r="F1275" t="s">
        <v>2293</v>
      </c>
    </row>
    <row r="1276" spans="1:6" x14ac:dyDescent="0.25">
      <c r="A1276" s="1" t="s">
        <v>1712</v>
      </c>
      <c r="B1276">
        <v>6</v>
      </c>
      <c r="C1276">
        <v>26</v>
      </c>
      <c r="D1276">
        <v>2017</v>
      </c>
      <c r="E1276" t="s">
        <v>64</v>
      </c>
      <c r="F1276" t="s">
        <v>2293</v>
      </c>
    </row>
    <row r="1277" spans="1:6" x14ac:dyDescent="0.25">
      <c r="A1277" s="1" t="s">
        <v>1713</v>
      </c>
      <c r="B1277">
        <v>7</v>
      </c>
      <c r="C1277">
        <v>3</v>
      </c>
      <c r="D1277">
        <v>2017</v>
      </c>
      <c r="E1277" t="s">
        <v>63</v>
      </c>
      <c r="F1277" t="s">
        <v>2294</v>
      </c>
    </row>
    <row r="1278" spans="1:6" x14ac:dyDescent="0.25">
      <c r="A1278" s="1" t="s">
        <v>1714</v>
      </c>
      <c r="B1278">
        <v>7</v>
      </c>
      <c r="C1278">
        <v>10</v>
      </c>
      <c r="D1278">
        <v>2017</v>
      </c>
      <c r="E1278" t="s">
        <v>63</v>
      </c>
      <c r="F1278" t="s">
        <v>2294</v>
      </c>
    </row>
    <row r="1279" spans="1:6" x14ac:dyDescent="0.25">
      <c r="A1279" s="1" t="s">
        <v>1715</v>
      </c>
      <c r="B1279">
        <v>7</v>
      </c>
      <c r="C1279">
        <v>17</v>
      </c>
      <c r="D1279">
        <v>2017</v>
      </c>
      <c r="E1279" t="s">
        <v>63</v>
      </c>
      <c r="F1279" t="s">
        <v>2294</v>
      </c>
    </row>
    <row r="1280" spans="1:6" x14ac:dyDescent="0.25">
      <c r="A1280" s="1" t="s">
        <v>1716</v>
      </c>
      <c r="B1280">
        <v>7</v>
      </c>
      <c r="C1280">
        <v>24</v>
      </c>
      <c r="D1280">
        <v>2017</v>
      </c>
      <c r="E1280" t="s">
        <v>63</v>
      </c>
      <c r="F1280" t="s">
        <v>2294</v>
      </c>
    </row>
    <row r="1281" spans="1:6" x14ac:dyDescent="0.25">
      <c r="A1281" s="1" t="s">
        <v>1717</v>
      </c>
      <c r="B1281">
        <v>7</v>
      </c>
      <c r="C1281">
        <v>31</v>
      </c>
      <c r="D1281">
        <v>2017</v>
      </c>
      <c r="E1281" t="s">
        <v>63</v>
      </c>
      <c r="F1281" t="s">
        <v>2294</v>
      </c>
    </row>
    <row r="1282" spans="1:6" x14ac:dyDescent="0.25">
      <c r="A1282" s="1" t="s">
        <v>1718</v>
      </c>
      <c r="B1282">
        <v>8</v>
      </c>
      <c r="C1282">
        <v>7</v>
      </c>
      <c r="D1282">
        <v>2017</v>
      </c>
      <c r="E1282" t="s">
        <v>63</v>
      </c>
      <c r="F1282" t="s">
        <v>2295</v>
      </c>
    </row>
    <row r="1283" spans="1:6" x14ac:dyDescent="0.25">
      <c r="A1283" s="1" t="s">
        <v>1719</v>
      </c>
      <c r="B1283">
        <v>8</v>
      </c>
      <c r="C1283">
        <v>14</v>
      </c>
      <c r="D1283">
        <v>2017</v>
      </c>
      <c r="E1283" t="s">
        <v>63</v>
      </c>
      <c r="F1283" t="s">
        <v>2295</v>
      </c>
    </row>
    <row r="1284" spans="1:6" x14ac:dyDescent="0.25">
      <c r="A1284" s="1" t="s">
        <v>1720</v>
      </c>
      <c r="B1284">
        <v>8</v>
      </c>
      <c r="C1284">
        <v>21</v>
      </c>
      <c r="D1284">
        <v>2017</v>
      </c>
      <c r="E1284" t="s">
        <v>63</v>
      </c>
      <c r="F1284" t="s">
        <v>2295</v>
      </c>
    </row>
    <row r="1285" spans="1:6" x14ac:dyDescent="0.25">
      <c r="A1285" s="1" t="s">
        <v>1721</v>
      </c>
      <c r="B1285">
        <v>8</v>
      </c>
      <c r="C1285">
        <v>28</v>
      </c>
      <c r="D1285">
        <v>2017</v>
      </c>
      <c r="E1285" t="s">
        <v>63</v>
      </c>
      <c r="F1285" t="s">
        <v>2295</v>
      </c>
    </row>
    <row r="1286" spans="1:6" x14ac:dyDescent="0.25">
      <c r="A1286" s="1" t="s">
        <v>1722</v>
      </c>
      <c r="B1286">
        <v>9</v>
      </c>
      <c r="C1286">
        <v>4</v>
      </c>
      <c r="D1286">
        <v>2017</v>
      </c>
      <c r="E1286" t="s">
        <v>63</v>
      </c>
      <c r="F1286" t="s">
        <v>2296</v>
      </c>
    </row>
    <row r="1287" spans="1:6" x14ac:dyDescent="0.25">
      <c r="A1287" s="1" t="s">
        <v>1723</v>
      </c>
      <c r="B1287">
        <v>9</v>
      </c>
      <c r="C1287">
        <v>11</v>
      </c>
      <c r="D1287">
        <v>2017</v>
      </c>
      <c r="E1287" t="s">
        <v>63</v>
      </c>
      <c r="F1287" t="s">
        <v>2296</v>
      </c>
    </row>
    <row r="1288" spans="1:6" x14ac:dyDescent="0.25">
      <c r="A1288" s="1" t="s">
        <v>1724</v>
      </c>
      <c r="B1288">
        <v>9</v>
      </c>
      <c r="C1288">
        <v>18</v>
      </c>
      <c r="D1288">
        <v>2017</v>
      </c>
      <c r="E1288" t="s">
        <v>63</v>
      </c>
      <c r="F1288" t="s">
        <v>2296</v>
      </c>
    </row>
    <row r="1289" spans="1:6" x14ac:dyDescent="0.25">
      <c r="A1289" s="1" t="s">
        <v>1725</v>
      </c>
      <c r="B1289">
        <v>9</v>
      </c>
      <c r="C1289">
        <v>25</v>
      </c>
      <c r="D1289">
        <v>2017</v>
      </c>
      <c r="E1289" t="s">
        <v>63</v>
      </c>
      <c r="F1289" t="s">
        <v>2296</v>
      </c>
    </row>
    <row r="1290" spans="1:6" x14ac:dyDescent="0.25">
      <c r="A1290" s="1" t="s">
        <v>1726</v>
      </c>
      <c r="B1290">
        <v>10</v>
      </c>
      <c r="C1290">
        <v>2</v>
      </c>
      <c r="D1290">
        <v>2017</v>
      </c>
      <c r="E1290" t="s">
        <v>62</v>
      </c>
      <c r="F1290" t="s">
        <v>2297</v>
      </c>
    </row>
    <row r="1291" spans="1:6" x14ac:dyDescent="0.25">
      <c r="A1291" s="1" t="s">
        <v>1727</v>
      </c>
      <c r="B1291">
        <v>10</v>
      </c>
      <c r="C1291">
        <v>9</v>
      </c>
      <c r="D1291">
        <v>2017</v>
      </c>
      <c r="E1291" t="s">
        <v>62</v>
      </c>
      <c r="F1291" t="s">
        <v>2297</v>
      </c>
    </row>
    <row r="1292" spans="1:6" x14ac:dyDescent="0.25">
      <c r="A1292" s="1" t="s">
        <v>1728</v>
      </c>
      <c r="B1292">
        <v>10</v>
      </c>
      <c r="C1292">
        <v>16</v>
      </c>
      <c r="D1292">
        <v>2017</v>
      </c>
      <c r="E1292" t="s">
        <v>62</v>
      </c>
      <c r="F1292" t="s">
        <v>2297</v>
      </c>
    </row>
    <row r="1293" spans="1:6" x14ac:dyDescent="0.25">
      <c r="A1293" s="1" t="s">
        <v>1729</v>
      </c>
      <c r="B1293">
        <v>10</v>
      </c>
      <c r="C1293">
        <v>23</v>
      </c>
      <c r="D1293">
        <v>2017</v>
      </c>
      <c r="E1293" t="s">
        <v>62</v>
      </c>
      <c r="F1293" t="s">
        <v>2297</v>
      </c>
    </row>
    <row r="1294" spans="1:6" x14ac:dyDescent="0.25">
      <c r="A1294" s="1" t="s">
        <v>1730</v>
      </c>
      <c r="B1294">
        <v>10</v>
      </c>
      <c r="C1294">
        <v>30</v>
      </c>
      <c r="D1294">
        <v>2017</v>
      </c>
      <c r="E1294" t="s">
        <v>62</v>
      </c>
      <c r="F1294" t="s">
        <v>2297</v>
      </c>
    </row>
    <row r="1295" spans="1:6" x14ac:dyDescent="0.25">
      <c r="A1295" s="1" t="s">
        <v>1731</v>
      </c>
      <c r="B1295">
        <v>11</v>
      </c>
      <c r="C1295">
        <v>6</v>
      </c>
      <c r="D1295">
        <v>2017</v>
      </c>
      <c r="E1295" t="s">
        <v>62</v>
      </c>
      <c r="F1295" t="s">
        <v>2298</v>
      </c>
    </row>
    <row r="1296" spans="1:6" x14ac:dyDescent="0.25">
      <c r="A1296" s="1" t="s">
        <v>1732</v>
      </c>
      <c r="B1296">
        <v>11</v>
      </c>
      <c r="C1296">
        <v>13</v>
      </c>
      <c r="D1296">
        <v>2017</v>
      </c>
      <c r="E1296" t="s">
        <v>62</v>
      </c>
      <c r="F1296" t="s">
        <v>2298</v>
      </c>
    </row>
    <row r="1297" spans="1:6" x14ac:dyDescent="0.25">
      <c r="A1297" s="1" t="s">
        <v>1733</v>
      </c>
      <c r="B1297">
        <v>11</v>
      </c>
      <c r="C1297">
        <v>20</v>
      </c>
      <c r="D1297">
        <v>2017</v>
      </c>
      <c r="E1297" t="s">
        <v>62</v>
      </c>
      <c r="F1297" t="s">
        <v>2298</v>
      </c>
    </row>
    <row r="1298" spans="1:6" x14ac:dyDescent="0.25">
      <c r="A1298" s="1" t="s">
        <v>1734</v>
      </c>
      <c r="B1298">
        <v>11</v>
      </c>
      <c r="C1298">
        <v>27</v>
      </c>
      <c r="D1298">
        <v>2017</v>
      </c>
      <c r="E1298" t="s">
        <v>62</v>
      </c>
      <c r="F1298" t="s">
        <v>2298</v>
      </c>
    </row>
    <row r="1299" spans="1:6" x14ac:dyDescent="0.25">
      <c r="A1299" s="1" t="s">
        <v>1735</v>
      </c>
      <c r="B1299">
        <v>12</v>
      </c>
      <c r="C1299">
        <v>4</v>
      </c>
      <c r="D1299">
        <v>2017</v>
      </c>
      <c r="E1299" t="s">
        <v>62</v>
      </c>
      <c r="F1299" t="s">
        <v>2299</v>
      </c>
    </row>
    <row r="1300" spans="1:6" x14ac:dyDescent="0.25">
      <c r="A1300" s="1" t="s">
        <v>1736</v>
      </c>
      <c r="B1300">
        <v>12</v>
      </c>
      <c r="C1300">
        <v>11</v>
      </c>
      <c r="D1300">
        <v>2017</v>
      </c>
      <c r="E1300" t="s">
        <v>62</v>
      </c>
      <c r="F1300" t="s">
        <v>2299</v>
      </c>
    </row>
    <row r="1301" spans="1:6" x14ac:dyDescent="0.25">
      <c r="A1301" s="1" t="s">
        <v>1737</v>
      </c>
      <c r="B1301">
        <v>12</v>
      </c>
      <c r="C1301">
        <v>18</v>
      </c>
      <c r="D1301">
        <v>2017</v>
      </c>
      <c r="E1301" t="s">
        <v>62</v>
      </c>
      <c r="F1301" t="s">
        <v>2299</v>
      </c>
    </row>
    <row r="1302" spans="1:6" x14ac:dyDescent="0.25">
      <c r="A1302" s="1" t="s">
        <v>1738</v>
      </c>
      <c r="B1302">
        <v>12</v>
      </c>
      <c r="C1302">
        <v>25</v>
      </c>
      <c r="D1302">
        <v>2017</v>
      </c>
      <c r="E1302" t="s">
        <v>62</v>
      </c>
      <c r="F1302" t="s">
        <v>2299</v>
      </c>
    </row>
    <row r="1303" spans="1:6" x14ac:dyDescent="0.25">
      <c r="A1303" s="1" t="s">
        <v>1739</v>
      </c>
      <c r="B1303">
        <v>1</v>
      </c>
      <c r="C1303">
        <v>1</v>
      </c>
      <c r="D1303">
        <v>2018</v>
      </c>
      <c r="E1303" t="s">
        <v>61</v>
      </c>
      <c r="F1303" t="s">
        <v>2300</v>
      </c>
    </row>
    <row r="1304" spans="1:6" x14ac:dyDescent="0.25">
      <c r="A1304" s="1" t="s">
        <v>1740</v>
      </c>
      <c r="B1304">
        <v>1</v>
      </c>
      <c r="C1304">
        <v>8</v>
      </c>
      <c r="D1304">
        <v>2018</v>
      </c>
      <c r="E1304" t="s">
        <v>61</v>
      </c>
      <c r="F1304" t="s">
        <v>2300</v>
      </c>
    </row>
    <row r="1305" spans="1:6" x14ac:dyDescent="0.25">
      <c r="A1305" s="1" t="s">
        <v>1741</v>
      </c>
      <c r="B1305">
        <v>1</v>
      </c>
      <c r="C1305">
        <v>15</v>
      </c>
      <c r="D1305">
        <v>2018</v>
      </c>
      <c r="E1305" t="s">
        <v>61</v>
      </c>
      <c r="F1305" t="s">
        <v>2300</v>
      </c>
    </row>
    <row r="1306" spans="1:6" x14ac:dyDescent="0.25">
      <c r="A1306" s="1" t="s">
        <v>1742</v>
      </c>
      <c r="B1306">
        <v>1</v>
      </c>
      <c r="C1306">
        <v>22</v>
      </c>
      <c r="D1306">
        <v>2018</v>
      </c>
      <c r="E1306" t="s">
        <v>61</v>
      </c>
      <c r="F1306" t="s">
        <v>2300</v>
      </c>
    </row>
    <row r="1307" spans="1:6" x14ac:dyDescent="0.25">
      <c r="A1307" s="1" t="s">
        <v>1743</v>
      </c>
      <c r="B1307">
        <v>1</v>
      </c>
      <c r="C1307">
        <v>29</v>
      </c>
      <c r="D1307">
        <v>2018</v>
      </c>
      <c r="E1307" t="s">
        <v>61</v>
      </c>
      <c r="F1307" t="s">
        <v>2300</v>
      </c>
    </row>
    <row r="1308" spans="1:6" x14ac:dyDescent="0.25">
      <c r="A1308" s="1" t="s">
        <v>1744</v>
      </c>
      <c r="B1308">
        <v>2</v>
      </c>
      <c r="C1308">
        <v>5</v>
      </c>
      <c r="D1308">
        <v>2018</v>
      </c>
      <c r="E1308" t="s">
        <v>61</v>
      </c>
      <c r="F1308" t="s">
        <v>2301</v>
      </c>
    </row>
    <row r="1309" spans="1:6" x14ac:dyDescent="0.25">
      <c r="A1309" s="1" t="s">
        <v>1745</v>
      </c>
      <c r="B1309">
        <v>2</v>
      </c>
      <c r="C1309">
        <v>12</v>
      </c>
      <c r="D1309">
        <v>2018</v>
      </c>
      <c r="E1309" t="s">
        <v>61</v>
      </c>
      <c r="F1309" t="s">
        <v>2301</v>
      </c>
    </row>
    <row r="1310" spans="1:6" x14ac:dyDescent="0.25">
      <c r="A1310" s="1" t="s">
        <v>1746</v>
      </c>
      <c r="B1310">
        <v>2</v>
      </c>
      <c r="C1310">
        <v>19</v>
      </c>
      <c r="D1310">
        <v>2018</v>
      </c>
      <c r="E1310" t="s">
        <v>61</v>
      </c>
      <c r="F1310" t="s">
        <v>2301</v>
      </c>
    </row>
    <row r="1311" spans="1:6" x14ac:dyDescent="0.25">
      <c r="A1311" s="1" t="s">
        <v>1747</v>
      </c>
      <c r="B1311">
        <v>2</v>
      </c>
      <c r="C1311">
        <v>26</v>
      </c>
      <c r="D1311">
        <v>2018</v>
      </c>
      <c r="E1311" t="s">
        <v>61</v>
      </c>
      <c r="F1311" t="s">
        <v>2301</v>
      </c>
    </row>
    <row r="1312" spans="1:6" x14ac:dyDescent="0.25">
      <c r="A1312" s="1" t="s">
        <v>1748</v>
      </c>
      <c r="B1312">
        <v>3</v>
      </c>
      <c r="C1312">
        <v>5</v>
      </c>
      <c r="D1312">
        <v>2018</v>
      </c>
      <c r="E1312" t="s">
        <v>61</v>
      </c>
      <c r="F1312" t="s">
        <v>2302</v>
      </c>
    </row>
    <row r="1313" spans="1:6" x14ac:dyDescent="0.25">
      <c r="A1313" s="1" t="s">
        <v>1749</v>
      </c>
      <c r="B1313">
        <v>3</v>
      </c>
      <c r="C1313">
        <v>12</v>
      </c>
      <c r="D1313">
        <v>2018</v>
      </c>
      <c r="E1313" t="s">
        <v>61</v>
      </c>
      <c r="F1313" t="s">
        <v>2302</v>
      </c>
    </row>
    <row r="1314" spans="1:6" x14ac:dyDescent="0.25">
      <c r="A1314" s="1" t="s">
        <v>1750</v>
      </c>
      <c r="B1314">
        <v>3</v>
      </c>
      <c r="C1314">
        <v>19</v>
      </c>
      <c r="D1314">
        <v>2018</v>
      </c>
      <c r="E1314" t="s">
        <v>61</v>
      </c>
      <c r="F1314" t="s">
        <v>2302</v>
      </c>
    </row>
    <row r="1315" spans="1:6" x14ac:dyDescent="0.25">
      <c r="A1315" s="1" t="s">
        <v>1751</v>
      </c>
      <c r="B1315">
        <v>3</v>
      </c>
      <c r="C1315">
        <v>26</v>
      </c>
      <c r="D1315">
        <v>2018</v>
      </c>
      <c r="E1315" t="s">
        <v>61</v>
      </c>
      <c r="F1315" t="s">
        <v>2302</v>
      </c>
    </row>
    <row r="1316" spans="1:6" x14ac:dyDescent="0.25">
      <c r="A1316" s="1" t="s">
        <v>1752</v>
      </c>
      <c r="B1316">
        <v>4</v>
      </c>
      <c r="C1316">
        <v>2</v>
      </c>
      <c r="D1316">
        <v>2018</v>
      </c>
      <c r="E1316" t="s">
        <v>60</v>
      </c>
      <c r="F1316" t="s">
        <v>2303</v>
      </c>
    </row>
    <row r="1317" spans="1:6" x14ac:dyDescent="0.25">
      <c r="A1317" s="1" t="s">
        <v>1753</v>
      </c>
      <c r="B1317">
        <v>4</v>
      </c>
      <c r="C1317">
        <v>9</v>
      </c>
      <c r="D1317">
        <v>2018</v>
      </c>
      <c r="E1317" t="s">
        <v>60</v>
      </c>
      <c r="F1317" t="s">
        <v>2303</v>
      </c>
    </row>
    <row r="1318" spans="1:6" x14ac:dyDescent="0.25">
      <c r="A1318" s="1" t="s">
        <v>1754</v>
      </c>
      <c r="B1318">
        <v>4</v>
      </c>
      <c r="C1318">
        <v>16</v>
      </c>
      <c r="D1318">
        <v>2018</v>
      </c>
      <c r="E1318" t="s">
        <v>60</v>
      </c>
      <c r="F1318" t="s">
        <v>2303</v>
      </c>
    </row>
    <row r="1319" spans="1:6" x14ac:dyDescent="0.25">
      <c r="A1319" s="1" t="s">
        <v>1755</v>
      </c>
      <c r="B1319">
        <v>4</v>
      </c>
      <c r="C1319">
        <v>23</v>
      </c>
      <c r="D1319">
        <v>2018</v>
      </c>
      <c r="E1319" t="s">
        <v>60</v>
      </c>
      <c r="F1319" t="s">
        <v>2303</v>
      </c>
    </row>
    <row r="1320" spans="1:6" x14ac:dyDescent="0.25">
      <c r="A1320" s="1" t="s">
        <v>1756</v>
      </c>
      <c r="B1320">
        <v>4</v>
      </c>
      <c r="C1320">
        <v>30</v>
      </c>
      <c r="D1320">
        <v>2018</v>
      </c>
      <c r="E1320" t="s">
        <v>60</v>
      </c>
      <c r="F1320" t="s">
        <v>2303</v>
      </c>
    </row>
    <row r="1321" spans="1:6" x14ac:dyDescent="0.25">
      <c r="A1321" s="1" t="s">
        <v>1757</v>
      </c>
      <c r="B1321">
        <v>5</v>
      </c>
      <c r="C1321">
        <v>7</v>
      </c>
      <c r="D1321">
        <v>2018</v>
      </c>
      <c r="E1321" t="s">
        <v>60</v>
      </c>
      <c r="F1321" t="s">
        <v>2304</v>
      </c>
    </row>
    <row r="1322" spans="1:6" x14ac:dyDescent="0.25">
      <c r="A1322" s="1" t="s">
        <v>1758</v>
      </c>
      <c r="B1322">
        <v>5</v>
      </c>
      <c r="C1322">
        <v>14</v>
      </c>
      <c r="D1322">
        <v>2018</v>
      </c>
      <c r="E1322" t="s">
        <v>60</v>
      </c>
      <c r="F1322" t="s">
        <v>2304</v>
      </c>
    </row>
    <row r="1323" spans="1:6" x14ac:dyDescent="0.25">
      <c r="A1323" s="1" t="s">
        <v>1759</v>
      </c>
      <c r="B1323">
        <v>5</v>
      </c>
      <c r="C1323">
        <v>21</v>
      </c>
      <c r="D1323">
        <v>2018</v>
      </c>
      <c r="E1323" t="s">
        <v>60</v>
      </c>
      <c r="F1323" t="s">
        <v>2304</v>
      </c>
    </row>
    <row r="1324" spans="1:6" x14ac:dyDescent="0.25">
      <c r="A1324" s="1" t="s">
        <v>1760</v>
      </c>
      <c r="B1324">
        <v>5</v>
      </c>
      <c r="C1324">
        <v>28</v>
      </c>
      <c r="D1324">
        <v>2018</v>
      </c>
      <c r="E1324" t="s">
        <v>60</v>
      </c>
      <c r="F1324" t="s">
        <v>2304</v>
      </c>
    </row>
    <row r="1325" spans="1:6" x14ac:dyDescent="0.25">
      <c r="A1325" s="1" t="s">
        <v>1761</v>
      </c>
      <c r="B1325">
        <v>6</v>
      </c>
      <c r="C1325">
        <v>4</v>
      </c>
      <c r="D1325">
        <v>2018</v>
      </c>
      <c r="E1325" t="s">
        <v>60</v>
      </c>
      <c r="F1325" t="s">
        <v>2305</v>
      </c>
    </row>
    <row r="1326" spans="1:6" x14ac:dyDescent="0.25">
      <c r="A1326" s="1" t="s">
        <v>1762</v>
      </c>
      <c r="B1326">
        <v>6</v>
      </c>
      <c r="C1326">
        <v>11</v>
      </c>
      <c r="D1326">
        <v>2018</v>
      </c>
      <c r="E1326" t="s">
        <v>60</v>
      </c>
      <c r="F1326" t="s">
        <v>2305</v>
      </c>
    </row>
    <row r="1327" spans="1:6" x14ac:dyDescent="0.25">
      <c r="A1327" s="1" t="s">
        <v>1763</v>
      </c>
      <c r="B1327">
        <v>6</v>
      </c>
      <c r="C1327">
        <v>18</v>
      </c>
      <c r="D1327">
        <v>2018</v>
      </c>
      <c r="E1327" t="s">
        <v>60</v>
      </c>
      <c r="F1327" t="s">
        <v>2305</v>
      </c>
    </row>
    <row r="1328" spans="1:6" x14ac:dyDescent="0.25">
      <c r="A1328" s="1" t="s">
        <v>1764</v>
      </c>
      <c r="B1328">
        <v>6</v>
      </c>
      <c r="C1328">
        <v>25</v>
      </c>
      <c r="D1328">
        <v>2018</v>
      </c>
      <c r="E1328" t="s">
        <v>60</v>
      </c>
      <c r="F1328" t="s">
        <v>2305</v>
      </c>
    </row>
    <row r="1329" spans="1:6" x14ac:dyDescent="0.25">
      <c r="A1329" s="1" t="s">
        <v>1765</v>
      </c>
      <c r="B1329">
        <v>7</v>
      </c>
      <c r="C1329">
        <v>2</v>
      </c>
      <c r="D1329">
        <v>2018</v>
      </c>
      <c r="E1329" t="s">
        <v>59</v>
      </c>
      <c r="F1329" t="s">
        <v>2306</v>
      </c>
    </row>
    <row r="1330" spans="1:6" x14ac:dyDescent="0.25">
      <c r="A1330" s="1" t="s">
        <v>1766</v>
      </c>
      <c r="B1330">
        <v>7</v>
      </c>
      <c r="C1330">
        <v>9</v>
      </c>
      <c r="D1330">
        <v>2018</v>
      </c>
      <c r="E1330" t="s">
        <v>59</v>
      </c>
      <c r="F1330" t="s">
        <v>2306</v>
      </c>
    </row>
    <row r="1331" spans="1:6" x14ac:dyDescent="0.25">
      <c r="A1331" s="1" t="s">
        <v>1767</v>
      </c>
      <c r="B1331">
        <v>7</v>
      </c>
      <c r="C1331">
        <v>16</v>
      </c>
      <c r="D1331">
        <v>2018</v>
      </c>
      <c r="E1331" t="s">
        <v>59</v>
      </c>
      <c r="F1331" t="s">
        <v>2306</v>
      </c>
    </row>
    <row r="1332" spans="1:6" x14ac:dyDescent="0.25">
      <c r="A1332" s="1" t="s">
        <v>1768</v>
      </c>
      <c r="B1332">
        <v>7</v>
      </c>
      <c r="C1332">
        <v>23</v>
      </c>
      <c r="D1332">
        <v>2018</v>
      </c>
      <c r="E1332" t="s">
        <v>59</v>
      </c>
      <c r="F1332" t="s">
        <v>2306</v>
      </c>
    </row>
    <row r="1333" spans="1:6" x14ac:dyDescent="0.25">
      <c r="A1333" s="1" t="s">
        <v>1769</v>
      </c>
      <c r="B1333">
        <v>7</v>
      </c>
      <c r="C1333">
        <v>30</v>
      </c>
      <c r="D1333">
        <v>2018</v>
      </c>
      <c r="E1333" t="s">
        <v>59</v>
      </c>
      <c r="F1333" t="s">
        <v>2306</v>
      </c>
    </row>
    <row r="1334" spans="1:6" x14ac:dyDescent="0.25">
      <c r="A1334" s="1" t="s">
        <v>1770</v>
      </c>
      <c r="B1334">
        <v>8</v>
      </c>
      <c r="C1334">
        <v>6</v>
      </c>
      <c r="D1334">
        <v>2018</v>
      </c>
      <c r="E1334" t="s">
        <v>59</v>
      </c>
      <c r="F1334" t="s">
        <v>2307</v>
      </c>
    </row>
    <row r="1335" spans="1:6" x14ac:dyDescent="0.25">
      <c r="A1335" s="1" t="s">
        <v>1771</v>
      </c>
      <c r="B1335">
        <v>8</v>
      </c>
      <c r="C1335">
        <v>13</v>
      </c>
      <c r="D1335">
        <v>2018</v>
      </c>
      <c r="E1335" t="s">
        <v>59</v>
      </c>
      <c r="F1335" t="s">
        <v>2307</v>
      </c>
    </row>
    <row r="1336" spans="1:6" x14ac:dyDescent="0.25">
      <c r="A1336" s="1" t="s">
        <v>1772</v>
      </c>
      <c r="B1336">
        <v>8</v>
      </c>
      <c r="C1336">
        <v>20</v>
      </c>
      <c r="D1336">
        <v>2018</v>
      </c>
      <c r="E1336" t="s">
        <v>59</v>
      </c>
      <c r="F1336" t="s">
        <v>2307</v>
      </c>
    </row>
    <row r="1337" spans="1:6" x14ac:dyDescent="0.25">
      <c r="A1337" s="1" t="s">
        <v>1773</v>
      </c>
      <c r="B1337">
        <v>8</v>
      </c>
      <c r="C1337">
        <v>27</v>
      </c>
      <c r="D1337">
        <v>2018</v>
      </c>
      <c r="E1337" t="s">
        <v>59</v>
      </c>
      <c r="F1337" t="s">
        <v>2307</v>
      </c>
    </row>
    <row r="1338" spans="1:6" x14ac:dyDescent="0.25">
      <c r="A1338" s="1" t="s">
        <v>1774</v>
      </c>
      <c r="B1338">
        <v>9</v>
      </c>
      <c r="C1338">
        <v>3</v>
      </c>
      <c r="D1338">
        <v>2018</v>
      </c>
      <c r="E1338" t="s">
        <v>59</v>
      </c>
      <c r="F1338" t="s">
        <v>2308</v>
      </c>
    </row>
    <row r="1339" spans="1:6" x14ac:dyDescent="0.25">
      <c r="A1339" s="1" t="s">
        <v>1775</v>
      </c>
      <c r="B1339">
        <v>9</v>
      </c>
      <c r="C1339">
        <v>10</v>
      </c>
      <c r="D1339">
        <v>2018</v>
      </c>
      <c r="E1339" t="s">
        <v>59</v>
      </c>
      <c r="F1339" t="s">
        <v>2308</v>
      </c>
    </row>
    <row r="1340" spans="1:6" x14ac:dyDescent="0.25">
      <c r="A1340" s="1" t="s">
        <v>1776</v>
      </c>
      <c r="B1340">
        <v>9</v>
      </c>
      <c r="C1340">
        <v>17</v>
      </c>
      <c r="D1340">
        <v>2018</v>
      </c>
      <c r="E1340" t="s">
        <v>59</v>
      </c>
      <c r="F1340" t="s">
        <v>2308</v>
      </c>
    </row>
    <row r="1341" spans="1:6" x14ac:dyDescent="0.25">
      <c r="A1341" s="1" t="s">
        <v>1777</v>
      </c>
      <c r="B1341">
        <v>9</v>
      </c>
      <c r="C1341">
        <v>24</v>
      </c>
      <c r="D1341">
        <v>2018</v>
      </c>
      <c r="E1341" t="s">
        <v>59</v>
      </c>
      <c r="F1341" t="s">
        <v>2308</v>
      </c>
    </row>
    <row r="1342" spans="1:6" x14ac:dyDescent="0.25">
      <c r="A1342" s="1" t="s">
        <v>1778</v>
      </c>
      <c r="B1342">
        <v>10</v>
      </c>
      <c r="C1342">
        <v>1</v>
      </c>
      <c r="D1342">
        <v>2018</v>
      </c>
      <c r="E1342" t="s">
        <v>58</v>
      </c>
      <c r="F1342" t="s">
        <v>2309</v>
      </c>
    </row>
    <row r="1343" spans="1:6" x14ac:dyDescent="0.25">
      <c r="A1343" s="1" t="s">
        <v>1779</v>
      </c>
      <c r="B1343">
        <v>10</v>
      </c>
      <c r="C1343">
        <v>8</v>
      </c>
      <c r="D1343">
        <v>2018</v>
      </c>
      <c r="E1343" t="s">
        <v>58</v>
      </c>
      <c r="F1343" t="s">
        <v>2309</v>
      </c>
    </row>
    <row r="1344" spans="1:6" x14ac:dyDescent="0.25">
      <c r="A1344" s="1" t="s">
        <v>1780</v>
      </c>
      <c r="B1344">
        <v>10</v>
      </c>
      <c r="C1344">
        <v>15</v>
      </c>
      <c r="D1344">
        <v>2018</v>
      </c>
      <c r="E1344" t="s">
        <v>58</v>
      </c>
      <c r="F1344" t="s">
        <v>2309</v>
      </c>
    </row>
    <row r="1345" spans="1:6" x14ac:dyDescent="0.25">
      <c r="A1345" s="1" t="s">
        <v>1781</v>
      </c>
      <c r="B1345">
        <v>10</v>
      </c>
      <c r="C1345">
        <v>22</v>
      </c>
      <c r="D1345">
        <v>2018</v>
      </c>
      <c r="E1345" t="s">
        <v>58</v>
      </c>
      <c r="F1345" t="s">
        <v>2309</v>
      </c>
    </row>
    <row r="1346" spans="1:6" x14ac:dyDescent="0.25">
      <c r="A1346" s="1" t="s">
        <v>1782</v>
      </c>
      <c r="B1346">
        <v>10</v>
      </c>
      <c r="C1346">
        <v>29</v>
      </c>
      <c r="D1346">
        <v>2018</v>
      </c>
      <c r="E1346" t="s">
        <v>58</v>
      </c>
      <c r="F1346" t="s">
        <v>2309</v>
      </c>
    </row>
    <row r="1347" spans="1:6" x14ac:dyDescent="0.25">
      <c r="A1347" s="1" t="s">
        <v>1783</v>
      </c>
      <c r="B1347">
        <v>11</v>
      </c>
      <c r="C1347">
        <v>5</v>
      </c>
      <c r="D1347">
        <v>2018</v>
      </c>
      <c r="E1347" t="s">
        <v>58</v>
      </c>
      <c r="F1347" t="s">
        <v>2310</v>
      </c>
    </row>
    <row r="1348" spans="1:6" x14ac:dyDescent="0.25">
      <c r="A1348" s="1" t="s">
        <v>1784</v>
      </c>
      <c r="B1348">
        <v>11</v>
      </c>
      <c r="C1348">
        <v>12</v>
      </c>
      <c r="D1348">
        <v>2018</v>
      </c>
      <c r="E1348" t="s">
        <v>58</v>
      </c>
      <c r="F1348" t="s">
        <v>2310</v>
      </c>
    </row>
    <row r="1349" spans="1:6" x14ac:dyDescent="0.25">
      <c r="A1349" s="1" t="s">
        <v>1785</v>
      </c>
      <c r="B1349">
        <v>11</v>
      </c>
      <c r="C1349">
        <v>19</v>
      </c>
      <c r="D1349">
        <v>2018</v>
      </c>
      <c r="E1349" t="s">
        <v>58</v>
      </c>
      <c r="F1349" t="s">
        <v>2310</v>
      </c>
    </row>
    <row r="1350" spans="1:6" x14ac:dyDescent="0.25">
      <c r="A1350" s="1" t="s">
        <v>1786</v>
      </c>
      <c r="B1350">
        <v>11</v>
      </c>
      <c r="C1350">
        <v>26</v>
      </c>
      <c r="D1350">
        <v>2018</v>
      </c>
      <c r="E1350" t="s">
        <v>58</v>
      </c>
      <c r="F1350" t="s">
        <v>2310</v>
      </c>
    </row>
    <row r="1351" spans="1:6" x14ac:dyDescent="0.25">
      <c r="A1351" s="1" t="s">
        <v>1787</v>
      </c>
      <c r="B1351">
        <v>12</v>
      </c>
      <c r="C1351">
        <v>3</v>
      </c>
      <c r="D1351">
        <v>2018</v>
      </c>
      <c r="E1351" t="s">
        <v>58</v>
      </c>
      <c r="F1351" t="s">
        <v>2311</v>
      </c>
    </row>
    <row r="1352" spans="1:6" x14ac:dyDescent="0.25">
      <c r="A1352" s="1" t="s">
        <v>1788</v>
      </c>
      <c r="B1352">
        <v>12</v>
      </c>
      <c r="C1352">
        <v>10</v>
      </c>
      <c r="D1352">
        <v>2018</v>
      </c>
      <c r="E1352" t="s">
        <v>58</v>
      </c>
      <c r="F1352" t="s">
        <v>2311</v>
      </c>
    </row>
    <row r="1353" spans="1:6" x14ac:dyDescent="0.25">
      <c r="A1353" s="1" t="s">
        <v>1789</v>
      </c>
      <c r="B1353">
        <v>12</v>
      </c>
      <c r="C1353">
        <v>17</v>
      </c>
      <c r="D1353">
        <v>2018</v>
      </c>
      <c r="E1353" t="s">
        <v>58</v>
      </c>
      <c r="F1353" t="s">
        <v>2311</v>
      </c>
    </row>
    <row r="1354" spans="1:6" x14ac:dyDescent="0.25">
      <c r="A1354" s="1" t="s">
        <v>1790</v>
      </c>
      <c r="B1354">
        <v>12</v>
      </c>
      <c r="C1354">
        <v>24</v>
      </c>
      <c r="D1354">
        <v>2018</v>
      </c>
      <c r="E1354" t="s">
        <v>58</v>
      </c>
      <c r="F1354" t="s">
        <v>2311</v>
      </c>
    </row>
    <row r="1355" spans="1:6" x14ac:dyDescent="0.25">
      <c r="A1355" s="1" t="s">
        <v>1791</v>
      </c>
      <c r="B1355">
        <v>12</v>
      </c>
      <c r="C1355">
        <v>31</v>
      </c>
      <c r="D1355">
        <v>2018</v>
      </c>
      <c r="E1355" t="s">
        <v>58</v>
      </c>
      <c r="F1355" t="s">
        <v>2311</v>
      </c>
    </row>
    <row r="1356" spans="1:6" x14ac:dyDescent="0.25">
      <c r="A1356" s="1" t="s">
        <v>1792</v>
      </c>
      <c r="B1356">
        <v>1</v>
      </c>
      <c r="C1356">
        <v>7</v>
      </c>
      <c r="D1356">
        <v>2019</v>
      </c>
      <c r="E1356" t="s">
        <v>57</v>
      </c>
      <c r="F1356" t="s">
        <v>2312</v>
      </c>
    </row>
    <row r="1357" spans="1:6" x14ac:dyDescent="0.25">
      <c r="A1357" s="1" t="s">
        <v>1793</v>
      </c>
      <c r="B1357">
        <v>1</v>
      </c>
      <c r="C1357">
        <v>14</v>
      </c>
      <c r="D1357">
        <v>2019</v>
      </c>
      <c r="E1357" t="s">
        <v>57</v>
      </c>
      <c r="F1357" t="s">
        <v>2312</v>
      </c>
    </row>
    <row r="1358" spans="1:6" x14ac:dyDescent="0.25">
      <c r="A1358" s="1" t="s">
        <v>1794</v>
      </c>
      <c r="B1358">
        <v>1</v>
      </c>
      <c r="C1358">
        <v>21</v>
      </c>
      <c r="D1358">
        <v>2019</v>
      </c>
      <c r="E1358" t="s">
        <v>57</v>
      </c>
      <c r="F1358" t="s">
        <v>2312</v>
      </c>
    </row>
    <row r="1359" spans="1:6" x14ac:dyDescent="0.25">
      <c r="A1359" s="1" t="s">
        <v>1795</v>
      </c>
      <c r="B1359">
        <v>1</v>
      </c>
      <c r="C1359">
        <v>28</v>
      </c>
      <c r="D1359">
        <v>2019</v>
      </c>
      <c r="E1359" t="s">
        <v>57</v>
      </c>
      <c r="F1359" t="s">
        <v>2312</v>
      </c>
    </row>
    <row r="1360" spans="1:6" x14ac:dyDescent="0.25">
      <c r="A1360" s="1" t="s">
        <v>1796</v>
      </c>
      <c r="B1360">
        <v>2</v>
      </c>
      <c r="C1360">
        <v>4</v>
      </c>
      <c r="D1360">
        <v>2019</v>
      </c>
      <c r="E1360" t="s">
        <v>57</v>
      </c>
      <c r="F1360" t="s">
        <v>2313</v>
      </c>
    </row>
    <row r="1361" spans="1:6" x14ac:dyDescent="0.25">
      <c r="A1361" s="1" t="s">
        <v>1797</v>
      </c>
      <c r="B1361">
        <v>2</v>
      </c>
      <c r="C1361">
        <v>11</v>
      </c>
      <c r="D1361">
        <v>2019</v>
      </c>
      <c r="E1361" t="s">
        <v>57</v>
      </c>
      <c r="F1361" t="s">
        <v>2313</v>
      </c>
    </row>
    <row r="1362" spans="1:6" x14ac:dyDescent="0.25">
      <c r="A1362" s="1" t="s">
        <v>1798</v>
      </c>
      <c r="B1362">
        <v>2</v>
      </c>
      <c r="C1362">
        <v>18</v>
      </c>
      <c r="D1362">
        <v>2019</v>
      </c>
      <c r="E1362" t="s">
        <v>57</v>
      </c>
      <c r="F1362" t="s">
        <v>2313</v>
      </c>
    </row>
    <row r="1363" spans="1:6" x14ac:dyDescent="0.25">
      <c r="A1363" s="1" t="s">
        <v>1799</v>
      </c>
      <c r="B1363">
        <v>2</v>
      </c>
      <c r="C1363">
        <v>25</v>
      </c>
      <c r="D1363">
        <v>2019</v>
      </c>
      <c r="E1363" t="s">
        <v>57</v>
      </c>
      <c r="F1363" t="s">
        <v>2313</v>
      </c>
    </row>
    <row r="1364" spans="1:6" x14ac:dyDescent="0.25">
      <c r="A1364" s="1" t="s">
        <v>1800</v>
      </c>
      <c r="B1364">
        <v>3</v>
      </c>
      <c r="C1364">
        <v>4</v>
      </c>
      <c r="D1364">
        <v>2019</v>
      </c>
      <c r="E1364" t="s">
        <v>57</v>
      </c>
      <c r="F1364" t="s">
        <v>2314</v>
      </c>
    </row>
    <row r="1365" spans="1:6" x14ac:dyDescent="0.25">
      <c r="A1365" s="1" t="s">
        <v>1801</v>
      </c>
      <c r="B1365">
        <v>3</v>
      </c>
      <c r="C1365">
        <v>11</v>
      </c>
      <c r="D1365">
        <v>2019</v>
      </c>
      <c r="E1365" t="s">
        <v>57</v>
      </c>
      <c r="F1365" t="s">
        <v>2314</v>
      </c>
    </row>
    <row r="1366" spans="1:6" x14ac:dyDescent="0.25">
      <c r="A1366" s="1" t="s">
        <v>1802</v>
      </c>
      <c r="B1366">
        <v>3</v>
      </c>
      <c r="C1366">
        <v>18</v>
      </c>
      <c r="D1366">
        <v>2019</v>
      </c>
      <c r="E1366" t="s">
        <v>57</v>
      </c>
      <c r="F1366" t="s">
        <v>2314</v>
      </c>
    </row>
    <row r="1367" spans="1:6" x14ac:dyDescent="0.25">
      <c r="A1367" s="1" t="s">
        <v>1803</v>
      </c>
      <c r="B1367">
        <v>3</v>
      </c>
      <c r="C1367">
        <v>25</v>
      </c>
      <c r="D1367">
        <v>2019</v>
      </c>
      <c r="E1367" t="s">
        <v>57</v>
      </c>
      <c r="F1367" t="s">
        <v>2314</v>
      </c>
    </row>
    <row r="1368" spans="1:6" x14ac:dyDescent="0.25">
      <c r="A1368" s="1" t="s">
        <v>1804</v>
      </c>
      <c r="B1368">
        <v>4</v>
      </c>
      <c r="C1368">
        <v>1</v>
      </c>
      <c r="D1368">
        <v>2019</v>
      </c>
      <c r="E1368" t="s">
        <v>56</v>
      </c>
      <c r="F1368" t="s">
        <v>2315</v>
      </c>
    </row>
    <row r="1369" spans="1:6" x14ac:dyDescent="0.25">
      <c r="A1369" s="1" t="s">
        <v>1805</v>
      </c>
      <c r="B1369">
        <v>4</v>
      </c>
      <c r="C1369">
        <v>8</v>
      </c>
      <c r="D1369">
        <v>2019</v>
      </c>
      <c r="E1369" t="s">
        <v>56</v>
      </c>
      <c r="F1369" t="s">
        <v>2315</v>
      </c>
    </row>
    <row r="1370" spans="1:6" x14ac:dyDescent="0.25">
      <c r="A1370" s="1" t="s">
        <v>1806</v>
      </c>
      <c r="B1370">
        <v>4</v>
      </c>
      <c r="C1370">
        <v>15</v>
      </c>
      <c r="D1370">
        <v>2019</v>
      </c>
      <c r="E1370" t="s">
        <v>56</v>
      </c>
      <c r="F1370" t="s">
        <v>2315</v>
      </c>
    </row>
    <row r="1371" spans="1:6" x14ac:dyDescent="0.25">
      <c r="A1371" s="1" t="s">
        <v>1807</v>
      </c>
      <c r="B1371">
        <v>4</v>
      </c>
      <c r="C1371">
        <v>22</v>
      </c>
      <c r="D1371">
        <v>2019</v>
      </c>
      <c r="E1371" t="s">
        <v>56</v>
      </c>
      <c r="F1371" t="s">
        <v>2315</v>
      </c>
    </row>
    <row r="1372" spans="1:6" x14ac:dyDescent="0.25">
      <c r="A1372" s="1" t="s">
        <v>1808</v>
      </c>
      <c r="B1372">
        <v>4</v>
      </c>
      <c r="C1372">
        <v>29</v>
      </c>
      <c r="D1372">
        <v>2019</v>
      </c>
      <c r="E1372" t="s">
        <v>56</v>
      </c>
      <c r="F1372" t="s">
        <v>2315</v>
      </c>
    </row>
    <row r="1373" spans="1:6" x14ac:dyDescent="0.25">
      <c r="A1373" s="1" t="s">
        <v>1809</v>
      </c>
      <c r="B1373">
        <v>5</v>
      </c>
      <c r="C1373">
        <v>6</v>
      </c>
      <c r="D1373">
        <v>2019</v>
      </c>
      <c r="E1373" t="s">
        <v>56</v>
      </c>
      <c r="F1373" t="s">
        <v>2316</v>
      </c>
    </row>
    <row r="1374" spans="1:6" x14ac:dyDescent="0.25">
      <c r="A1374" s="1" t="s">
        <v>1810</v>
      </c>
      <c r="B1374">
        <v>5</v>
      </c>
      <c r="C1374">
        <v>13</v>
      </c>
      <c r="D1374">
        <v>2019</v>
      </c>
      <c r="E1374" t="s">
        <v>56</v>
      </c>
      <c r="F1374" t="s">
        <v>2316</v>
      </c>
    </row>
    <row r="1375" spans="1:6" x14ac:dyDescent="0.25">
      <c r="A1375" s="1" t="s">
        <v>1811</v>
      </c>
      <c r="B1375">
        <v>5</v>
      </c>
      <c r="C1375">
        <v>20</v>
      </c>
      <c r="D1375">
        <v>2019</v>
      </c>
      <c r="E1375" t="s">
        <v>56</v>
      </c>
      <c r="F1375" t="s">
        <v>2316</v>
      </c>
    </row>
    <row r="1376" spans="1:6" x14ac:dyDescent="0.25">
      <c r="A1376" s="1" t="s">
        <v>1812</v>
      </c>
      <c r="B1376">
        <v>5</v>
      </c>
      <c r="C1376">
        <v>27</v>
      </c>
      <c r="D1376">
        <v>2019</v>
      </c>
      <c r="E1376" t="s">
        <v>56</v>
      </c>
      <c r="F1376" t="s">
        <v>2316</v>
      </c>
    </row>
    <row r="1377" spans="1:6" x14ac:dyDescent="0.25">
      <c r="A1377" s="1" t="s">
        <v>1813</v>
      </c>
      <c r="B1377">
        <v>6</v>
      </c>
      <c r="C1377">
        <v>3</v>
      </c>
      <c r="D1377">
        <v>2019</v>
      </c>
      <c r="E1377" t="s">
        <v>56</v>
      </c>
      <c r="F1377" t="s">
        <v>2317</v>
      </c>
    </row>
    <row r="1378" spans="1:6" x14ac:dyDescent="0.25">
      <c r="A1378" s="1" t="s">
        <v>1814</v>
      </c>
      <c r="B1378">
        <v>6</v>
      </c>
      <c r="C1378">
        <v>10</v>
      </c>
      <c r="D1378">
        <v>2019</v>
      </c>
      <c r="E1378" t="s">
        <v>56</v>
      </c>
      <c r="F1378" t="s">
        <v>2317</v>
      </c>
    </row>
    <row r="1379" spans="1:6" x14ac:dyDescent="0.25">
      <c r="A1379" s="1" t="s">
        <v>1815</v>
      </c>
      <c r="B1379">
        <v>6</v>
      </c>
      <c r="C1379">
        <v>17</v>
      </c>
      <c r="D1379">
        <v>2019</v>
      </c>
      <c r="E1379" t="s">
        <v>56</v>
      </c>
      <c r="F1379" t="s">
        <v>2317</v>
      </c>
    </row>
    <row r="1380" spans="1:6" x14ac:dyDescent="0.25">
      <c r="A1380" s="1" t="s">
        <v>1816</v>
      </c>
      <c r="B1380">
        <v>6</v>
      </c>
      <c r="C1380">
        <v>24</v>
      </c>
      <c r="D1380">
        <v>2019</v>
      </c>
      <c r="E1380" t="s">
        <v>56</v>
      </c>
      <c r="F1380" t="s">
        <v>2317</v>
      </c>
    </row>
    <row r="1381" spans="1:6" x14ac:dyDescent="0.25">
      <c r="A1381" s="1" t="s">
        <v>1817</v>
      </c>
      <c r="B1381">
        <v>7</v>
      </c>
      <c r="C1381">
        <v>1</v>
      </c>
      <c r="D1381">
        <v>2019</v>
      </c>
      <c r="E1381" t="s">
        <v>55</v>
      </c>
      <c r="F1381" t="s">
        <v>2318</v>
      </c>
    </row>
    <row r="1382" spans="1:6" x14ac:dyDescent="0.25">
      <c r="A1382" s="1" t="s">
        <v>1818</v>
      </c>
      <c r="B1382">
        <v>7</v>
      </c>
      <c r="C1382">
        <v>8</v>
      </c>
      <c r="D1382">
        <v>2019</v>
      </c>
      <c r="E1382" t="s">
        <v>55</v>
      </c>
      <c r="F1382" t="s">
        <v>2318</v>
      </c>
    </row>
    <row r="1383" spans="1:6" x14ac:dyDescent="0.25">
      <c r="A1383" s="1" t="s">
        <v>1819</v>
      </c>
      <c r="B1383">
        <v>7</v>
      </c>
      <c r="C1383">
        <v>15</v>
      </c>
      <c r="D1383">
        <v>2019</v>
      </c>
      <c r="E1383" t="s">
        <v>55</v>
      </c>
      <c r="F1383" t="s">
        <v>2318</v>
      </c>
    </row>
    <row r="1384" spans="1:6" x14ac:dyDescent="0.25">
      <c r="A1384" s="1" t="s">
        <v>1820</v>
      </c>
      <c r="B1384">
        <v>7</v>
      </c>
      <c r="C1384">
        <v>22</v>
      </c>
      <c r="D1384">
        <v>2019</v>
      </c>
      <c r="E1384" t="s">
        <v>55</v>
      </c>
      <c r="F1384" t="s">
        <v>2318</v>
      </c>
    </row>
    <row r="1385" spans="1:6" x14ac:dyDescent="0.25">
      <c r="A1385" s="1" t="s">
        <v>1821</v>
      </c>
      <c r="B1385">
        <v>7</v>
      </c>
      <c r="C1385">
        <v>29</v>
      </c>
      <c r="D1385">
        <v>2019</v>
      </c>
      <c r="E1385" t="s">
        <v>55</v>
      </c>
      <c r="F1385" t="s">
        <v>2318</v>
      </c>
    </row>
    <row r="1386" spans="1:6" x14ac:dyDescent="0.25">
      <c r="A1386" s="1" t="s">
        <v>1822</v>
      </c>
      <c r="B1386">
        <v>8</v>
      </c>
      <c r="C1386">
        <v>5</v>
      </c>
      <c r="D1386">
        <v>2019</v>
      </c>
      <c r="E1386" t="s">
        <v>55</v>
      </c>
      <c r="F1386" t="s">
        <v>2319</v>
      </c>
    </row>
    <row r="1387" spans="1:6" x14ac:dyDescent="0.25">
      <c r="A1387" s="1" t="s">
        <v>1823</v>
      </c>
      <c r="B1387">
        <v>8</v>
      </c>
      <c r="C1387">
        <v>12</v>
      </c>
      <c r="D1387">
        <v>2019</v>
      </c>
      <c r="E1387" t="s">
        <v>55</v>
      </c>
      <c r="F1387" t="s">
        <v>2319</v>
      </c>
    </row>
    <row r="1388" spans="1:6" x14ac:dyDescent="0.25">
      <c r="A1388" s="1" t="s">
        <v>1824</v>
      </c>
      <c r="B1388">
        <v>8</v>
      </c>
      <c r="C1388">
        <v>19</v>
      </c>
      <c r="D1388">
        <v>2019</v>
      </c>
      <c r="E1388" t="s">
        <v>55</v>
      </c>
      <c r="F1388" t="s">
        <v>2319</v>
      </c>
    </row>
    <row r="1389" spans="1:6" x14ac:dyDescent="0.25">
      <c r="A1389" s="1" t="s">
        <v>1825</v>
      </c>
      <c r="B1389">
        <v>8</v>
      </c>
      <c r="C1389">
        <v>26</v>
      </c>
      <c r="D1389">
        <v>2019</v>
      </c>
      <c r="E1389" t="s">
        <v>55</v>
      </c>
      <c r="F1389" t="s">
        <v>2319</v>
      </c>
    </row>
    <row r="1390" spans="1:6" x14ac:dyDescent="0.25">
      <c r="A1390" s="1" t="s">
        <v>1826</v>
      </c>
      <c r="B1390">
        <v>9</v>
      </c>
      <c r="C1390">
        <v>2</v>
      </c>
      <c r="D1390">
        <v>2019</v>
      </c>
      <c r="E1390" t="s">
        <v>55</v>
      </c>
      <c r="F1390" t="s">
        <v>2320</v>
      </c>
    </row>
    <row r="1391" spans="1:6" x14ac:dyDescent="0.25">
      <c r="A1391" s="1" t="s">
        <v>1827</v>
      </c>
      <c r="B1391">
        <v>9</v>
      </c>
      <c r="C1391">
        <v>9</v>
      </c>
      <c r="D1391">
        <v>2019</v>
      </c>
      <c r="E1391" t="s">
        <v>55</v>
      </c>
      <c r="F1391" t="s">
        <v>2320</v>
      </c>
    </row>
    <row r="1392" spans="1:6" x14ac:dyDescent="0.25">
      <c r="A1392" s="1" t="s">
        <v>1828</v>
      </c>
      <c r="B1392">
        <v>9</v>
      </c>
      <c r="C1392">
        <v>16</v>
      </c>
      <c r="D1392">
        <v>2019</v>
      </c>
      <c r="E1392" t="s">
        <v>55</v>
      </c>
      <c r="F1392" t="s">
        <v>2320</v>
      </c>
    </row>
    <row r="1393" spans="1:6" x14ac:dyDescent="0.25">
      <c r="A1393" s="1" t="s">
        <v>1829</v>
      </c>
      <c r="B1393">
        <v>9</v>
      </c>
      <c r="C1393">
        <v>23</v>
      </c>
      <c r="D1393">
        <v>2019</v>
      </c>
      <c r="E1393" t="s">
        <v>55</v>
      </c>
      <c r="F1393" t="s">
        <v>2320</v>
      </c>
    </row>
    <row r="1394" spans="1:6" x14ac:dyDescent="0.25">
      <c r="A1394" s="1" t="s">
        <v>1830</v>
      </c>
      <c r="B1394">
        <v>9</v>
      </c>
      <c r="C1394">
        <v>30</v>
      </c>
      <c r="D1394">
        <v>2019</v>
      </c>
      <c r="E1394" t="s">
        <v>55</v>
      </c>
      <c r="F1394" t="s">
        <v>2320</v>
      </c>
    </row>
    <row r="1395" spans="1:6" x14ac:dyDescent="0.25">
      <c r="A1395" s="1" t="s">
        <v>1831</v>
      </c>
      <c r="B1395">
        <v>10</v>
      </c>
      <c r="C1395">
        <v>7</v>
      </c>
      <c r="D1395">
        <v>2019</v>
      </c>
      <c r="E1395" t="s">
        <v>54</v>
      </c>
      <c r="F1395" t="s">
        <v>2321</v>
      </c>
    </row>
    <row r="1396" spans="1:6" x14ac:dyDescent="0.25">
      <c r="A1396" s="1" t="s">
        <v>1832</v>
      </c>
      <c r="B1396">
        <v>10</v>
      </c>
      <c r="C1396">
        <v>14</v>
      </c>
      <c r="D1396">
        <v>2019</v>
      </c>
      <c r="E1396" t="s">
        <v>54</v>
      </c>
      <c r="F1396" t="s">
        <v>2321</v>
      </c>
    </row>
    <row r="1397" spans="1:6" x14ac:dyDescent="0.25">
      <c r="A1397" s="1" t="s">
        <v>1833</v>
      </c>
      <c r="B1397">
        <v>10</v>
      </c>
      <c r="C1397">
        <v>21</v>
      </c>
      <c r="D1397">
        <v>2019</v>
      </c>
      <c r="E1397" t="s">
        <v>54</v>
      </c>
      <c r="F1397" t="s">
        <v>2321</v>
      </c>
    </row>
    <row r="1398" spans="1:6" x14ac:dyDescent="0.25">
      <c r="A1398" s="1" t="s">
        <v>1834</v>
      </c>
      <c r="B1398">
        <v>10</v>
      </c>
      <c r="C1398">
        <v>28</v>
      </c>
      <c r="D1398">
        <v>2019</v>
      </c>
      <c r="E1398" t="s">
        <v>54</v>
      </c>
      <c r="F1398" t="s">
        <v>2321</v>
      </c>
    </row>
    <row r="1399" spans="1:6" x14ac:dyDescent="0.25">
      <c r="A1399" s="1" t="s">
        <v>1835</v>
      </c>
      <c r="B1399">
        <v>11</v>
      </c>
      <c r="C1399">
        <v>4</v>
      </c>
      <c r="D1399">
        <v>2019</v>
      </c>
      <c r="E1399" t="s">
        <v>54</v>
      </c>
      <c r="F1399" t="s">
        <v>2322</v>
      </c>
    </row>
    <row r="1400" spans="1:6" x14ac:dyDescent="0.25">
      <c r="A1400" s="1" t="s">
        <v>1836</v>
      </c>
      <c r="B1400">
        <v>11</v>
      </c>
      <c r="C1400">
        <v>11</v>
      </c>
      <c r="D1400">
        <v>2019</v>
      </c>
      <c r="E1400" t="s">
        <v>54</v>
      </c>
      <c r="F1400" t="s">
        <v>2322</v>
      </c>
    </row>
    <row r="1401" spans="1:6" x14ac:dyDescent="0.25">
      <c r="A1401" s="1" t="s">
        <v>1837</v>
      </c>
      <c r="B1401">
        <v>11</v>
      </c>
      <c r="C1401">
        <v>18</v>
      </c>
      <c r="D1401">
        <v>2019</v>
      </c>
      <c r="E1401" t="s">
        <v>54</v>
      </c>
      <c r="F1401" t="s">
        <v>2322</v>
      </c>
    </row>
    <row r="1402" spans="1:6" x14ac:dyDescent="0.25">
      <c r="A1402" s="1" t="s">
        <v>1838</v>
      </c>
      <c r="B1402">
        <v>11</v>
      </c>
      <c r="C1402">
        <v>25</v>
      </c>
      <c r="D1402">
        <v>2019</v>
      </c>
      <c r="E1402" t="s">
        <v>54</v>
      </c>
      <c r="F1402" t="s">
        <v>2322</v>
      </c>
    </row>
    <row r="1403" spans="1:6" x14ac:dyDescent="0.25">
      <c r="A1403" s="1" t="s">
        <v>1839</v>
      </c>
      <c r="B1403">
        <v>12</v>
      </c>
      <c r="C1403">
        <v>2</v>
      </c>
      <c r="D1403">
        <v>2019</v>
      </c>
      <c r="E1403" t="s">
        <v>54</v>
      </c>
      <c r="F1403" t="s">
        <v>2323</v>
      </c>
    </row>
    <row r="1404" spans="1:6" x14ac:dyDescent="0.25">
      <c r="A1404" s="1" t="s">
        <v>1840</v>
      </c>
      <c r="B1404">
        <v>12</v>
      </c>
      <c r="C1404">
        <v>9</v>
      </c>
      <c r="D1404">
        <v>2019</v>
      </c>
      <c r="E1404" t="s">
        <v>54</v>
      </c>
      <c r="F1404" t="s">
        <v>2323</v>
      </c>
    </row>
    <row r="1405" spans="1:6" x14ac:dyDescent="0.25">
      <c r="A1405" s="1" t="s">
        <v>1841</v>
      </c>
      <c r="B1405">
        <v>12</v>
      </c>
      <c r="C1405">
        <v>16</v>
      </c>
      <c r="D1405">
        <v>2019</v>
      </c>
      <c r="E1405" t="s">
        <v>54</v>
      </c>
      <c r="F1405" t="s">
        <v>2323</v>
      </c>
    </row>
    <row r="1406" spans="1:6" x14ac:dyDescent="0.25">
      <c r="A1406" s="1" t="s">
        <v>1842</v>
      </c>
      <c r="B1406">
        <v>12</v>
      </c>
      <c r="C1406">
        <v>23</v>
      </c>
      <c r="D1406">
        <v>2019</v>
      </c>
      <c r="E1406" t="s">
        <v>54</v>
      </c>
      <c r="F1406" t="s">
        <v>2323</v>
      </c>
    </row>
    <row r="1407" spans="1:6" x14ac:dyDescent="0.25">
      <c r="A1407" s="1" t="s">
        <v>1843</v>
      </c>
      <c r="B1407">
        <v>12</v>
      </c>
      <c r="C1407">
        <v>30</v>
      </c>
      <c r="D1407">
        <v>2019</v>
      </c>
      <c r="E1407" t="s">
        <v>54</v>
      </c>
      <c r="F1407" t="s">
        <v>2323</v>
      </c>
    </row>
    <row r="1408" spans="1:6" x14ac:dyDescent="0.25">
      <c r="A1408" s="1" t="s">
        <v>1844</v>
      </c>
      <c r="B1408">
        <v>1</v>
      </c>
      <c r="C1408">
        <v>6</v>
      </c>
      <c r="D1408">
        <v>2020</v>
      </c>
      <c r="E1408" t="s">
        <v>53</v>
      </c>
      <c r="F1408" t="s">
        <v>2324</v>
      </c>
    </row>
    <row r="1409" spans="1:6" x14ac:dyDescent="0.25">
      <c r="A1409" s="1" t="s">
        <v>1845</v>
      </c>
      <c r="B1409">
        <v>1</v>
      </c>
      <c r="C1409">
        <v>13</v>
      </c>
      <c r="D1409">
        <v>2020</v>
      </c>
      <c r="E1409" t="s">
        <v>53</v>
      </c>
      <c r="F1409" t="s">
        <v>2324</v>
      </c>
    </row>
    <row r="1410" spans="1:6" x14ac:dyDescent="0.25">
      <c r="A1410" s="1" t="s">
        <v>1846</v>
      </c>
      <c r="B1410">
        <v>1</v>
      </c>
      <c r="C1410">
        <v>20</v>
      </c>
      <c r="D1410">
        <v>2020</v>
      </c>
      <c r="E1410" t="s">
        <v>53</v>
      </c>
      <c r="F1410" t="s">
        <v>2324</v>
      </c>
    </row>
    <row r="1411" spans="1:6" x14ac:dyDescent="0.25">
      <c r="A1411" s="1" t="s">
        <v>1847</v>
      </c>
      <c r="B1411">
        <v>1</v>
      </c>
      <c r="C1411">
        <v>27</v>
      </c>
      <c r="D1411">
        <v>2020</v>
      </c>
      <c r="E1411" t="s">
        <v>53</v>
      </c>
      <c r="F1411" t="s">
        <v>2324</v>
      </c>
    </row>
    <row r="1412" spans="1:6" x14ac:dyDescent="0.25">
      <c r="A1412" s="1" t="s">
        <v>1848</v>
      </c>
      <c r="B1412">
        <v>2</v>
      </c>
      <c r="C1412">
        <v>3</v>
      </c>
      <c r="D1412">
        <v>2020</v>
      </c>
      <c r="E1412" t="s">
        <v>53</v>
      </c>
      <c r="F1412" t="s">
        <v>2325</v>
      </c>
    </row>
    <row r="1413" spans="1:6" x14ac:dyDescent="0.25">
      <c r="A1413" s="1" t="s">
        <v>1849</v>
      </c>
      <c r="B1413">
        <v>2</v>
      </c>
      <c r="C1413">
        <v>10</v>
      </c>
      <c r="D1413">
        <v>2020</v>
      </c>
      <c r="E1413" t="s">
        <v>53</v>
      </c>
      <c r="F1413" t="s">
        <v>2325</v>
      </c>
    </row>
    <row r="1414" spans="1:6" x14ac:dyDescent="0.25">
      <c r="A1414" s="1" t="s">
        <v>1850</v>
      </c>
      <c r="B1414">
        <v>2</v>
      </c>
      <c r="C1414">
        <v>17</v>
      </c>
      <c r="D1414">
        <v>2020</v>
      </c>
      <c r="E1414" t="s">
        <v>53</v>
      </c>
      <c r="F1414" t="s">
        <v>2325</v>
      </c>
    </row>
    <row r="1415" spans="1:6" x14ac:dyDescent="0.25">
      <c r="A1415" s="1" t="s">
        <v>1851</v>
      </c>
      <c r="B1415">
        <v>2</v>
      </c>
      <c r="C1415">
        <v>24</v>
      </c>
      <c r="D1415">
        <v>2020</v>
      </c>
      <c r="E1415" t="s">
        <v>53</v>
      </c>
      <c r="F1415" t="s">
        <v>2325</v>
      </c>
    </row>
    <row r="1416" spans="1:6" x14ac:dyDescent="0.25">
      <c r="A1416" s="1" t="s">
        <v>1852</v>
      </c>
      <c r="B1416">
        <v>3</v>
      </c>
      <c r="C1416">
        <v>2</v>
      </c>
      <c r="D1416">
        <v>2020</v>
      </c>
      <c r="E1416" t="s">
        <v>53</v>
      </c>
      <c r="F1416" t="s">
        <v>2326</v>
      </c>
    </row>
    <row r="1417" spans="1:6" x14ac:dyDescent="0.25">
      <c r="A1417" s="1" t="s">
        <v>1853</v>
      </c>
      <c r="B1417">
        <v>3</v>
      </c>
      <c r="C1417">
        <v>9</v>
      </c>
      <c r="D1417">
        <v>2020</v>
      </c>
      <c r="E1417" t="s">
        <v>53</v>
      </c>
      <c r="F1417" t="s">
        <v>2326</v>
      </c>
    </row>
    <row r="1418" spans="1:6" x14ac:dyDescent="0.25">
      <c r="A1418" s="1" t="s">
        <v>1854</v>
      </c>
      <c r="B1418">
        <v>3</v>
      </c>
      <c r="C1418">
        <v>16</v>
      </c>
      <c r="D1418">
        <v>2020</v>
      </c>
      <c r="E1418" t="s">
        <v>53</v>
      </c>
      <c r="F1418" t="s">
        <v>2326</v>
      </c>
    </row>
    <row r="1419" spans="1:6" x14ac:dyDescent="0.25">
      <c r="A1419" s="1" t="s">
        <v>1855</v>
      </c>
      <c r="B1419">
        <v>3</v>
      </c>
      <c r="C1419">
        <v>23</v>
      </c>
      <c r="D1419">
        <v>2020</v>
      </c>
      <c r="E1419" t="s">
        <v>53</v>
      </c>
      <c r="F1419" t="s">
        <v>2326</v>
      </c>
    </row>
    <row r="1420" spans="1:6" x14ac:dyDescent="0.25">
      <c r="A1420" s="1" t="s">
        <v>1856</v>
      </c>
      <c r="B1420">
        <v>3</v>
      </c>
      <c r="C1420">
        <v>30</v>
      </c>
      <c r="D1420">
        <v>2020</v>
      </c>
      <c r="E1420" t="s">
        <v>53</v>
      </c>
      <c r="F1420" t="s">
        <v>2326</v>
      </c>
    </row>
    <row r="1421" spans="1:6" x14ac:dyDescent="0.25">
      <c r="A1421" s="1" t="s">
        <v>1857</v>
      </c>
      <c r="B1421">
        <v>4</v>
      </c>
      <c r="C1421">
        <v>6</v>
      </c>
      <c r="D1421">
        <v>2020</v>
      </c>
      <c r="E1421" t="s">
        <v>52</v>
      </c>
      <c r="F1421" t="s">
        <v>2327</v>
      </c>
    </row>
    <row r="1422" spans="1:6" x14ac:dyDescent="0.25">
      <c r="A1422" s="1" t="s">
        <v>1858</v>
      </c>
      <c r="B1422">
        <v>4</v>
      </c>
      <c r="C1422">
        <v>13</v>
      </c>
      <c r="D1422">
        <v>2020</v>
      </c>
      <c r="E1422" t="s">
        <v>52</v>
      </c>
      <c r="F1422" t="s">
        <v>2327</v>
      </c>
    </row>
    <row r="1423" spans="1:6" x14ac:dyDescent="0.25">
      <c r="A1423" s="1" t="s">
        <v>1859</v>
      </c>
      <c r="B1423">
        <v>4</v>
      </c>
      <c r="C1423">
        <v>20</v>
      </c>
      <c r="D1423">
        <v>2020</v>
      </c>
      <c r="E1423" t="s">
        <v>52</v>
      </c>
      <c r="F1423" t="s">
        <v>2327</v>
      </c>
    </row>
    <row r="1424" spans="1:6" x14ac:dyDescent="0.25">
      <c r="A1424" s="1" t="s">
        <v>1860</v>
      </c>
      <c r="B1424">
        <v>4</v>
      </c>
      <c r="C1424">
        <v>27</v>
      </c>
      <c r="D1424">
        <v>2020</v>
      </c>
      <c r="E1424" t="s">
        <v>52</v>
      </c>
      <c r="F1424" t="s">
        <v>2327</v>
      </c>
    </row>
    <row r="1425" spans="1:6" x14ac:dyDescent="0.25">
      <c r="A1425" s="1" t="s">
        <v>1861</v>
      </c>
      <c r="B1425">
        <v>5</v>
      </c>
      <c r="C1425">
        <v>4</v>
      </c>
      <c r="D1425">
        <v>2020</v>
      </c>
      <c r="E1425" t="s">
        <v>52</v>
      </c>
      <c r="F1425" t="s">
        <v>2328</v>
      </c>
    </row>
    <row r="1426" spans="1:6" x14ac:dyDescent="0.25">
      <c r="A1426" s="1" t="s">
        <v>1862</v>
      </c>
      <c r="B1426">
        <v>5</v>
      </c>
      <c r="C1426">
        <v>11</v>
      </c>
      <c r="D1426">
        <v>2020</v>
      </c>
      <c r="E1426" t="s">
        <v>52</v>
      </c>
      <c r="F1426" t="s">
        <v>2328</v>
      </c>
    </row>
    <row r="1427" spans="1:6" x14ac:dyDescent="0.25">
      <c r="A1427" s="1" t="s">
        <v>1863</v>
      </c>
      <c r="B1427">
        <v>5</v>
      </c>
      <c r="C1427">
        <v>18</v>
      </c>
      <c r="D1427">
        <v>2020</v>
      </c>
      <c r="E1427" t="s">
        <v>52</v>
      </c>
      <c r="F1427" t="s">
        <v>2328</v>
      </c>
    </row>
    <row r="1428" spans="1:6" x14ac:dyDescent="0.25">
      <c r="A1428" s="1" t="s">
        <v>1864</v>
      </c>
      <c r="B1428">
        <v>5</v>
      </c>
      <c r="C1428">
        <v>25</v>
      </c>
      <c r="D1428">
        <v>2020</v>
      </c>
      <c r="E1428" t="s">
        <v>52</v>
      </c>
      <c r="F1428" t="s">
        <v>2328</v>
      </c>
    </row>
    <row r="1429" spans="1:6" x14ac:dyDescent="0.25">
      <c r="A1429" s="1" t="s">
        <v>1865</v>
      </c>
      <c r="B1429">
        <v>6</v>
      </c>
      <c r="C1429">
        <v>1</v>
      </c>
      <c r="D1429">
        <v>2020</v>
      </c>
      <c r="E1429" t="s">
        <v>52</v>
      </c>
      <c r="F1429" t="s">
        <v>2329</v>
      </c>
    </row>
    <row r="1430" spans="1:6" x14ac:dyDescent="0.25">
      <c r="A1430" s="1" t="s">
        <v>1866</v>
      </c>
      <c r="B1430">
        <v>6</v>
      </c>
      <c r="C1430">
        <v>8</v>
      </c>
      <c r="D1430">
        <v>2020</v>
      </c>
      <c r="E1430" t="s">
        <v>52</v>
      </c>
      <c r="F1430" t="s">
        <v>2329</v>
      </c>
    </row>
    <row r="1431" spans="1:6" x14ac:dyDescent="0.25">
      <c r="A1431" s="1" t="s">
        <v>1867</v>
      </c>
      <c r="B1431">
        <v>6</v>
      </c>
      <c r="C1431">
        <v>15</v>
      </c>
      <c r="D1431">
        <v>2020</v>
      </c>
      <c r="E1431" t="s">
        <v>52</v>
      </c>
      <c r="F1431" t="s">
        <v>2329</v>
      </c>
    </row>
    <row r="1432" spans="1:6" x14ac:dyDescent="0.25">
      <c r="A1432" s="1" t="s">
        <v>1868</v>
      </c>
      <c r="B1432">
        <v>6</v>
      </c>
      <c r="C1432">
        <v>22</v>
      </c>
      <c r="D1432">
        <v>2020</v>
      </c>
      <c r="E1432" t="s">
        <v>52</v>
      </c>
      <c r="F1432" t="s">
        <v>2329</v>
      </c>
    </row>
    <row r="1433" spans="1:6" x14ac:dyDescent="0.25">
      <c r="A1433" s="1" t="s">
        <v>1869</v>
      </c>
      <c r="B1433">
        <v>6</v>
      </c>
      <c r="C1433">
        <v>29</v>
      </c>
      <c r="D1433">
        <v>2020</v>
      </c>
      <c r="E1433" t="s">
        <v>52</v>
      </c>
      <c r="F1433" t="s">
        <v>2329</v>
      </c>
    </row>
    <row r="1434" spans="1:6" x14ac:dyDescent="0.25">
      <c r="A1434" s="1" t="s">
        <v>1870</v>
      </c>
      <c r="B1434">
        <v>7</v>
      </c>
      <c r="C1434">
        <v>6</v>
      </c>
      <c r="D1434">
        <v>2020</v>
      </c>
      <c r="E1434" t="s">
        <v>51</v>
      </c>
      <c r="F1434" t="s">
        <v>2330</v>
      </c>
    </row>
    <row r="1435" spans="1:6" x14ac:dyDescent="0.25">
      <c r="A1435" s="1" t="s">
        <v>1871</v>
      </c>
      <c r="B1435">
        <v>7</v>
      </c>
      <c r="C1435">
        <v>13</v>
      </c>
      <c r="D1435">
        <v>2020</v>
      </c>
      <c r="E1435" t="s">
        <v>51</v>
      </c>
      <c r="F1435" t="s">
        <v>2330</v>
      </c>
    </row>
    <row r="1436" spans="1:6" x14ac:dyDescent="0.25">
      <c r="A1436" s="1" t="s">
        <v>1872</v>
      </c>
      <c r="B1436">
        <v>7</v>
      </c>
      <c r="C1436">
        <v>20</v>
      </c>
      <c r="D1436">
        <v>2020</v>
      </c>
      <c r="E1436" t="s">
        <v>51</v>
      </c>
      <c r="F1436" t="s">
        <v>2330</v>
      </c>
    </row>
    <row r="1437" spans="1:6" x14ac:dyDescent="0.25">
      <c r="A1437" s="1" t="s">
        <v>1873</v>
      </c>
      <c r="B1437">
        <v>7</v>
      </c>
      <c r="C1437">
        <v>27</v>
      </c>
      <c r="D1437">
        <v>2020</v>
      </c>
      <c r="E1437" t="s">
        <v>51</v>
      </c>
      <c r="F1437" t="s">
        <v>2330</v>
      </c>
    </row>
    <row r="1438" spans="1:6" x14ac:dyDescent="0.25">
      <c r="A1438" s="1" t="s">
        <v>1874</v>
      </c>
      <c r="B1438">
        <v>8</v>
      </c>
      <c r="C1438">
        <v>3</v>
      </c>
      <c r="D1438">
        <v>2020</v>
      </c>
      <c r="E1438" t="s">
        <v>51</v>
      </c>
      <c r="F1438" t="s">
        <v>2331</v>
      </c>
    </row>
    <row r="1439" spans="1:6" x14ac:dyDescent="0.25">
      <c r="A1439" s="1" t="s">
        <v>1875</v>
      </c>
      <c r="B1439">
        <v>8</v>
      </c>
      <c r="C1439">
        <v>10</v>
      </c>
      <c r="D1439">
        <v>2020</v>
      </c>
      <c r="E1439" t="s">
        <v>51</v>
      </c>
      <c r="F1439" t="s">
        <v>2331</v>
      </c>
    </row>
    <row r="1440" spans="1:6" x14ac:dyDescent="0.25">
      <c r="A1440" s="1" t="s">
        <v>1876</v>
      </c>
      <c r="B1440">
        <v>8</v>
      </c>
      <c r="C1440">
        <v>17</v>
      </c>
      <c r="D1440">
        <v>2020</v>
      </c>
      <c r="E1440" t="s">
        <v>51</v>
      </c>
      <c r="F1440" t="s">
        <v>2331</v>
      </c>
    </row>
    <row r="1441" spans="1:6" x14ac:dyDescent="0.25">
      <c r="A1441" s="1" t="s">
        <v>1877</v>
      </c>
      <c r="B1441">
        <v>8</v>
      </c>
      <c r="C1441">
        <v>24</v>
      </c>
      <c r="D1441">
        <v>2020</v>
      </c>
      <c r="E1441" t="s">
        <v>51</v>
      </c>
      <c r="F1441" t="s">
        <v>2331</v>
      </c>
    </row>
    <row r="1442" spans="1:6" x14ac:dyDescent="0.25">
      <c r="A1442" s="1" t="s">
        <v>1878</v>
      </c>
      <c r="B1442">
        <v>8</v>
      </c>
      <c r="C1442">
        <v>31</v>
      </c>
      <c r="D1442">
        <v>2020</v>
      </c>
      <c r="E1442" t="s">
        <v>51</v>
      </c>
      <c r="F1442" t="s">
        <v>2331</v>
      </c>
    </row>
    <row r="1443" spans="1:6" x14ac:dyDescent="0.25">
      <c r="A1443" s="1" t="s">
        <v>1879</v>
      </c>
      <c r="B1443">
        <v>9</v>
      </c>
      <c r="C1443">
        <v>7</v>
      </c>
      <c r="D1443">
        <v>2020</v>
      </c>
      <c r="E1443" t="s">
        <v>51</v>
      </c>
      <c r="F1443" t="s">
        <v>2332</v>
      </c>
    </row>
    <row r="1444" spans="1:6" x14ac:dyDescent="0.25">
      <c r="A1444" s="1" t="s">
        <v>1880</v>
      </c>
      <c r="B1444">
        <v>9</v>
      </c>
      <c r="C1444">
        <v>14</v>
      </c>
      <c r="D1444">
        <v>2020</v>
      </c>
      <c r="E1444" t="s">
        <v>51</v>
      </c>
      <c r="F1444" t="s">
        <v>2332</v>
      </c>
    </row>
    <row r="1445" spans="1:6" x14ac:dyDescent="0.25">
      <c r="A1445" s="1" t="s">
        <v>1881</v>
      </c>
      <c r="B1445">
        <v>9</v>
      </c>
      <c r="C1445">
        <v>21</v>
      </c>
      <c r="D1445">
        <v>2020</v>
      </c>
      <c r="E1445" t="s">
        <v>51</v>
      </c>
      <c r="F1445" t="s">
        <v>2332</v>
      </c>
    </row>
    <row r="1446" spans="1:6" x14ac:dyDescent="0.25">
      <c r="A1446" s="1" t="s">
        <v>1882</v>
      </c>
      <c r="B1446">
        <v>9</v>
      </c>
      <c r="C1446">
        <v>28</v>
      </c>
      <c r="D1446">
        <v>2020</v>
      </c>
      <c r="E1446" t="s">
        <v>51</v>
      </c>
      <c r="F1446" t="s">
        <v>2332</v>
      </c>
    </row>
    <row r="1447" spans="1:6" x14ac:dyDescent="0.25">
      <c r="A1447" s="1" t="s">
        <v>1883</v>
      </c>
      <c r="B1447">
        <v>10</v>
      </c>
      <c r="C1447">
        <v>5</v>
      </c>
      <c r="D1447">
        <v>2020</v>
      </c>
      <c r="E1447" t="s">
        <v>50</v>
      </c>
      <c r="F1447" t="s">
        <v>2333</v>
      </c>
    </row>
    <row r="1448" spans="1:6" x14ac:dyDescent="0.25">
      <c r="A1448" s="1" t="s">
        <v>1884</v>
      </c>
      <c r="B1448">
        <v>10</v>
      </c>
      <c r="C1448">
        <v>12</v>
      </c>
      <c r="D1448">
        <v>2020</v>
      </c>
      <c r="E1448" t="s">
        <v>50</v>
      </c>
      <c r="F1448" t="s">
        <v>2333</v>
      </c>
    </row>
    <row r="1449" spans="1:6" x14ac:dyDescent="0.25">
      <c r="A1449" s="1" t="s">
        <v>1885</v>
      </c>
      <c r="B1449">
        <v>10</v>
      </c>
      <c r="C1449">
        <v>19</v>
      </c>
      <c r="D1449">
        <v>2020</v>
      </c>
      <c r="E1449" t="s">
        <v>50</v>
      </c>
      <c r="F1449" t="s">
        <v>2333</v>
      </c>
    </row>
    <row r="1450" spans="1:6" x14ac:dyDescent="0.25">
      <c r="A1450" s="1" t="s">
        <v>1886</v>
      </c>
      <c r="B1450">
        <v>10</v>
      </c>
      <c r="C1450">
        <v>26</v>
      </c>
      <c r="D1450">
        <v>2020</v>
      </c>
      <c r="E1450" t="s">
        <v>50</v>
      </c>
      <c r="F1450" t="s">
        <v>2333</v>
      </c>
    </row>
    <row r="1451" spans="1:6" x14ac:dyDescent="0.25">
      <c r="A1451" s="1" t="s">
        <v>1887</v>
      </c>
      <c r="B1451">
        <v>11</v>
      </c>
      <c r="C1451">
        <v>2</v>
      </c>
      <c r="D1451">
        <v>2020</v>
      </c>
      <c r="E1451" t="s">
        <v>50</v>
      </c>
      <c r="F1451" t="s">
        <v>2334</v>
      </c>
    </row>
    <row r="1452" spans="1:6" x14ac:dyDescent="0.25">
      <c r="A1452" s="1" t="s">
        <v>1888</v>
      </c>
      <c r="B1452">
        <v>11</v>
      </c>
      <c r="C1452">
        <v>9</v>
      </c>
      <c r="D1452">
        <v>2020</v>
      </c>
      <c r="E1452" t="s">
        <v>50</v>
      </c>
      <c r="F1452" t="s">
        <v>2334</v>
      </c>
    </row>
    <row r="1453" spans="1:6" x14ac:dyDescent="0.25">
      <c r="A1453" s="1" t="s">
        <v>1889</v>
      </c>
      <c r="B1453">
        <v>11</v>
      </c>
      <c r="C1453">
        <v>16</v>
      </c>
      <c r="D1453">
        <v>2020</v>
      </c>
      <c r="E1453" t="s">
        <v>50</v>
      </c>
      <c r="F1453" t="s">
        <v>2334</v>
      </c>
    </row>
    <row r="1454" spans="1:6" x14ac:dyDescent="0.25">
      <c r="A1454" s="1" t="s">
        <v>1890</v>
      </c>
      <c r="B1454">
        <v>11</v>
      </c>
      <c r="C1454">
        <v>23</v>
      </c>
      <c r="D1454">
        <v>2020</v>
      </c>
      <c r="E1454" t="s">
        <v>50</v>
      </c>
      <c r="F1454" t="s">
        <v>2334</v>
      </c>
    </row>
    <row r="1455" spans="1:6" x14ac:dyDescent="0.25">
      <c r="A1455" s="1" t="s">
        <v>1891</v>
      </c>
      <c r="B1455">
        <v>11</v>
      </c>
      <c r="C1455">
        <v>30</v>
      </c>
      <c r="D1455">
        <v>2020</v>
      </c>
      <c r="E1455" t="s">
        <v>50</v>
      </c>
      <c r="F1455" t="s">
        <v>2334</v>
      </c>
    </row>
    <row r="1456" spans="1:6" x14ac:dyDescent="0.25">
      <c r="A1456" s="1" t="s">
        <v>1892</v>
      </c>
      <c r="B1456">
        <v>12</v>
      </c>
      <c r="C1456">
        <v>7</v>
      </c>
      <c r="D1456">
        <v>2020</v>
      </c>
      <c r="E1456" t="s">
        <v>50</v>
      </c>
      <c r="F1456" t="s">
        <v>2335</v>
      </c>
    </row>
    <row r="1457" spans="1:6" x14ac:dyDescent="0.25">
      <c r="A1457" s="1" t="s">
        <v>1893</v>
      </c>
      <c r="B1457">
        <v>12</v>
      </c>
      <c r="C1457">
        <v>14</v>
      </c>
      <c r="D1457">
        <v>2020</v>
      </c>
      <c r="E1457" t="s">
        <v>50</v>
      </c>
      <c r="F1457" t="s">
        <v>2335</v>
      </c>
    </row>
    <row r="1458" spans="1:6" x14ac:dyDescent="0.25">
      <c r="A1458" s="1" t="s">
        <v>1894</v>
      </c>
      <c r="B1458">
        <v>12</v>
      </c>
      <c r="C1458">
        <v>21</v>
      </c>
      <c r="D1458">
        <v>2020</v>
      </c>
      <c r="E1458" t="s">
        <v>50</v>
      </c>
      <c r="F1458" t="s">
        <v>2335</v>
      </c>
    </row>
    <row r="1459" spans="1:6" x14ac:dyDescent="0.25">
      <c r="A1459" s="1" t="s">
        <v>1895</v>
      </c>
      <c r="B1459">
        <v>12</v>
      </c>
      <c r="C1459">
        <v>28</v>
      </c>
      <c r="D1459">
        <v>2020</v>
      </c>
      <c r="E1459" t="s">
        <v>50</v>
      </c>
      <c r="F1459" t="s">
        <v>2335</v>
      </c>
    </row>
    <row r="1460" spans="1:6" x14ac:dyDescent="0.25">
      <c r="A1460" s="1" t="s">
        <v>1896</v>
      </c>
      <c r="B1460">
        <v>1</v>
      </c>
      <c r="C1460">
        <v>4</v>
      </c>
      <c r="D1460">
        <v>2021</v>
      </c>
      <c r="E1460" t="s">
        <v>49</v>
      </c>
      <c r="F1460" t="s">
        <v>2336</v>
      </c>
    </row>
    <row r="1461" spans="1:6" x14ac:dyDescent="0.25">
      <c r="A1461" s="1" t="s">
        <v>1897</v>
      </c>
      <c r="B1461">
        <v>1</v>
      </c>
      <c r="C1461">
        <v>11</v>
      </c>
      <c r="D1461">
        <v>2021</v>
      </c>
      <c r="E1461" t="s">
        <v>49</v>
      </c>
      <c r="F1461" t="s">
        <v>2336</v>
      </c>
    </row>
    <row r="1462" spans="1:6" x14ac:dyDescent="0.25">
      <c r="A1462" s="1" t="s">
        <v>1898</v>
      </c>
      <c r="B1462">
        <v>1</v>
      </c>
      <c r="C1462">
        <v>18</v>
      </c>
      <c r="D1462">
        <v>2021</v>
      </c>
      <c r="E1462" t="s">
        <v>49</v>
      </c>
      <c r="F1462" t="s">
        <v>2336</v>
      </c>
    </row>
    <row r="1463" spans="1:6" x14ac:dyDescent="0.25">
      <c r="A1463" s="1" t="s">
        <v>1899</v>
      </c>
      <c r="B1463">
        <v>1</v>
      </c>
      <c r="C1463">
        <v>25</v>
      </c>
      <c r="D1463">
        <v>2021</v>
      </c>
      <c r="E1463" t="s">
        <v>49</v>
      </c>
      <c r="F1463" t="s">
        <v>2336</v>
      </c>
    </row>
    <row r="1464" spans="1:6" x14ac:dyDescent="0.25">
      <c r="A1464" s="1" t="s">
        <v>1900</v>
      </c>
      <c r="B1464">
        <v>2</v>
      </c>
      <c r="C1464">
        <v>1</v>
      </c>
      <c r="D1464">
        <v>2021</v>
      </c>
      <c r="E1464" t="s">
        <v>49</v>
      </c>
      <c r="F1464" t="s">
        <v>2337</v>
      </c>
    </row>
    <row r="1465" spans="1:6" x14ac:dyDescent="0.25">
      <c r="A1465" s="1" t="s">
        <v>1901</v>
      </c>
      <c r="B1465">
        <v>2</v>
      </c>
      <c r="C1465">
        <v>8</v>
      </c>
      <c r="D1465">
        <v>2021</v>
      </c>
      <c r="E1465" t="s">
        <v>49</v>
      </c>
      <c r="F1465" t="s">
        <v>2337</v>
      </c>
    </row>
    <row r="1466" spans="1:6" x14ac:dyDescent="0.25">
      <c r="A1466" s="1" t="s">
        <v>1902</v>
      </c>
      <c r="B1466">
        <v>2</v>
      </c>
      <c r="C1466">
        <v>15</v>
      </c>
      <c r="D1466">
        <v>2021</v>
      </c>
      <c r="E1466" t="s">
        <v>49</v>
      </c>
      <c r="F1466" t="s">
        <v>2337</v>
      </c>
    </row>
    <row r="1467" spans="1:6" x14ac:dyDescent="0.25">
      <c r="A1467" s="1" t="s">
        <v>1903</v>
      </c>
      <c r="B1467">
        <v>2</v>
      </c>
      <c r="C1467">
        <v>22</v>
      </c>
      <c r="D1467">
        <v>2021</v>
      </c>
      <c r="E1467" t="s">
        <v>49</v>
      </c>
      <c r="F1467" t="s">
        <v>2337</v>
      </c>
    </row>
    <row r="1468" spans="1:6" x14ac:dyDescent="0.25">
      <c r="A1468" s="1" t="s">
        <v>1904</v>
      </c>
      <c r="B1468">
        <v>3</v>
      </c>
      <c r="C1468">
        <v>1</v>
      </c>
      <c r="D1468">
        <v>2021</v>
      </c>
      <c r="E1468" t="s">
        <v>49</v>
      </c>
      <c r="F1468" t="s">
        <v>2338</v>
      </c>
    </row>
    <row r="1469" spans="1:6" x14ac:dyDescent="0.25">
      <c r="A1469" s="1" t="s">
        <v>1905</v>
      </c>
      <c r="B1469">
        <v>3</v>
      </c>
      <c r="C1469">
        <v>8</v>
      </c>
      <c r="D1469">
        <v>2021</v>
      </c>
      <c r="E1469" t="s">
        <v>49</v>
      </c>
      <c r="F1469" t="s">
        <v>2338</v>
      </c>
    </row>
    <row r="1470" spans="1:6" x14ac:dyDescent="0.25">
      <c r="A1470" s="1" t="s">
        <v>1906</v>
      </c>
      <c r="B1470">
        <v>3</v>
      </c>
      <c r="C1470">
        <v>15</v>
      </c>
      <c r="D1470">
        <v>2021</v>
      </c>
      <c r="E1470" t="s">
        <v>49</v>
      </c>
      <c r="F1470" t="s">
        <v>2338</v>
      </c>
    </row>
    <row r="1471" spans="1:6" x14ac:dyDescent="0.25">
      <c r="A1471" s="1" t="s">
        <v>1907</v>
      </c>
      <c r="B1471">
        <v>3</v>
      </c>
      <c r="C1471">
        <v>22</v>
      </c>
      <c r="D1471">
        <v>2021</v>
      </c>
      <c r="E1471" t="s">
        <v>49</v>
      </c>
      <c r="F1471" t="s">
        <v>2338</v>
      </c>
    </row>
    <row r="1472" spans="1:6" x14ac:dyDescent="0.25">
      <c r="A1472" s="1" t="s">
        <v>1908</v>
      </c>
      <c r="B1472">
        <v>3</v>
      </c>
      <c r="C1472">
        <v>29</v>
      </c>
      <c r="D1472">
        <v>2021</v>
      </c>
      <c r="E1472" t="s">
        <v>49</v>
      </c>
      <c r="F1472" t="s">
        <v>2338</v>
      </c>
    </row>
    <row r="1473" spans="1:6" x14ac:dyDescent="0.25">
      <c r="A1473" s="1" t="s">
        <v>1909</v>
      </c>
      <c r="B1473">
        <v>4</v>
      </c>
      <c r="C1473">
        <v>5</v>
      </c>
      <c r="D1473">
        <v>2021</v>
      </c>
      <c r="E1473" t="s">
        <v>48</v>
      </c>
      <c r="F1473" t="s">
        <v>2339</v>
      </c>
    </row>
    <row r="1474" spans="1:6" x14ac:dyDescent="0.25">
      <c r="A1474" s="1" t="s">
        <v>1910</v>
      </c>
      <c r="B1474">
        <v>4</v>
      </c>
      <c r="C1474">
        <v>12</v>
      </c>
      <c r="D1474">
        <v>2021</v>
      </c>
      <c r="E1474" t="s">
        <v>48</v>
      </c>
      <c r="F1474" t="s">
        <v>2339</v>
      </c>
    </row>
    <row r="1475" spans="1:6" x14ac:dyDescent="0.25">
      <c r="A1475" s="1" t="s">
        <v>1911</v>
      </c>
      <c r="B1475">
        <v>4</v>
      </c>
      <c r="C1475">
        <v>19</v>
      </c>
      <c r="D1475">
        <v>2021</v>
      </c>
      <c r="E1475" t="s">
        <v>48</v>
      </c>
      <c r="F1475" t="s">
        <v>2339</v>
      </c>
    </row>
    <row r="1476" spans="1:6" x14ac:dyDescent="0.25">
      <c r="A1476" s="1" t="s">
        <v>1912</v>
      </c>
      <c r="B1476">
        <v>4</v>
      </c>
      <c r="C1476">
        <v>26</v>
      </c>
      <c r="D1476">
        <v>2021</v>
      </c>
      <c r="E1476" t="s">
        <v>48</v>
      </c>
      <c r="F1476" t="s">
        <v>2339</v>
      </c>
    </row>
    <row r="1477" spans="1:6" x14ac:dyDescent="0.25">
      <c r="A1477" s="1" t="s">
        <v>1913</v>
      </c>
      <c r="B1477">
        <v>5</v>
      </c>
      <c r="C1477">
        <v>3</v>
      </c>
      <c r="D1477">
        <v>2021</v>
      </c>
      <c r="E1477" t="s">
        <v>48</v>
      </c>
      <c r="F1477" t="s">
        <v>2340</v>
      </c>
    </row>
    <row r="1478" spans="1:6" x14ac:dyDescent="0.25">
      <c r="A1478" s="1" t="s">
        <v>1914</v>
      </c>
      <c r="B1478">
        <v>5</v>
      </c>
      <c r="C1478">
        <v>10</v>
      </c>
      <c r="D1478">
        <v>2021</v>
      </c>
      <c r="E1478" t="s">
        <v>48</v>
      </c>
      <c r="F1478" t="s">
        <v>2340</v>
      </c>
    </row>
    <row r="1479" spans="1:6" x14ac:dyDescent="0.25">
      <c r="A1479" s="1" t="s">
        <v>1915</v>
      </c>
      <c r="B1479">
        <v>5</v>
      </c>
      <c r="C1479">
        <v>17</v>
      </c>
      <c r="D1479">
        <v>2021</v>
      </c>
      <c r="E1479" t="s">
        <v>48</v>
      </c>
      <c r="F1479" t="s">
        <v>2340</v>
      </c>
    </row>
    <row r="1480" spans="1:6" x14ac:dyDescent="0.25">
      <c r="A1480" s="1" t="s">
        <v>1916</v>
      </c>
      <c r="B1480">
        <v>5</v>
      </c>
      <c r="C1480">
        <v>24</v>
      </c>
      <c r="D1480">
        <v>2021</v>
      </c>
      <c r="E1480" t="s">
        <v>48</v>
      </c>
      <c r="F1480" t="s">
        <v>2340</v>
      </c>
    </row>
    <row r="1481" spans="1:6" x14ac:dyDescent="0.25">
      <c r="A1481" s="1" t="s">
        <v>1917</v>
      </c>
      <c r="B1481">
        <v>5</v>
      </c>
      <c r="C1481">
        <v>31</v>
      </c>
      <c r="D1481">
        <v>2021</v>
      </c>
      <c r="E1481" t="s">
        <v>48</v>
      </c>
      <c r="F1481" t="s">
        <v>2340</v>
      </c>
    </row>
    <row r="1482" spans="1:6" x14ac:dyDescent="0.25">
      <c r="A1482" s="1" t="s">
        <v>1918</v>
      </c>
      <c r="B1482">
        <v>6</v>
      </c>
      <c r="C1482">
        <v>7</v>
      </c>
      <c r="D1482">
        <v>2021</v>
      </c>
      <c r="E1482" t="s">
        <v>48</v>
      </c>
      <c r="F1482" t="s">
        <v>2341</v>
      </c>
    </row>
    <row r="1483" spans="1:6" x14ac:dyDescent="0.25">
      <c r="A1483" s="1" t="s">
        <v>1919</v>
      </c>
      <c r="B1483">
        <v>6</v>
      </c>
      <c r="C1483">
        <v>14</v>
      </c>
      <c r="D1483">
        <v>2021</v>
      </c>
      <c r="E1483" t="s">
        <v>48</v>
      </c>
      <c r="F1483" t="s">
        <v>2341</v>
      </c>
    </row>
    <row r="1484" spans="1:6" x14ac:dyDescent="0.25">
      <c r="A1484" s="1" t="s">
        <v>1920</v>
      </c>
      <c r="B1484">
        <v>6</v>
      </c>
      <c r="C1484">
        <v>21</v>
      </c>
      <c r="D1484">
        <v>2021</v>
      </c>
      <c r="E1484" t="s">
        <v>48</v>
      </c>
      <c r="F1484" t="s">
        <v>2341</v>
      </c>
    </row>
    <row r="1485" spans="1:6" x14ac:dyDescent="0.25">
      <c r="A1485" s="1" t="s">
        <v>1921</v>
      </c>
      <c r="B1485">
        <v>6</v>
      </c>
      <c r="C1485">
        <v>28</v>
      </c>
      <c r="D1485">
        <v>2021</v>
      </c>
      <c r="E1485" t="s">
        <v>48</v>
      </c>
      <c r="F1485" t="s">
        <v>2341</v>
      </c>
    </row>
    <row r="1486" spans="1:6" x14ac:dyDescent="0.25">
      <c r="A1486" s="1" t="s">
        <v>1922</v>
      </c>
      <c r="B1486">
        <v>7</v>
      </c>
      <c r="C1486">
        <v>5</v>
      </c>
      <c r="D1486">
        <v>2021</v>
      </c>
      <c r="E1486" t="s">
        <v>47</v>
      </c>
      <c r="F1486" t="s">
        <v>2342</v>
      </c>
    </row>
    <row r="1487" spans="1:6" x14ac:dyDescent="0.25">
      <c r="A1487" s="1" t="s">
        <v>1923</v>
      </c>
      <c r="B1487">
        <v>7</v>
      </c>
      <c r="C1487">
        <v>12</v>
      </c>
      <c r="D1487">
        <v>2021</v>
      </c>
      <c r="E1487" t="s">
        <v>47</v>
      </c>
      <c r="F1487" t="s">
        <v>2342</v>
      </c>
    </row>
    <row r="1488" spans="1:6" x14ac:dyDescent="0.25">
      <c r="A1488" s="1" t="s">
        <v>1924</v>
      </c>
      <c r="B1488">
        <v>7</v>
      </c>
      <c r="C1488">
        <v>19</v>
      </c>
      <c r="D1488">
        <v>2021</v>
      </c>
      <c r="E1488" t="s">
        <v>47</v>
      </c>
      <c r="F1488" t="s">
        <v>2342</v>
      </c>
    </row>
    <row r="1489" spans="1:6" x14ac:dyDescent="0.25">
      <c r="A1489" s="1" t="s">
        <v>1925</v>
      </c>
      <c r="B1489">
        <v>7</v>
      </c>
      <c r="C1489">
        <v>26</v>
      </c>
      <c r="D1489">
        <v>2021</v>
      </c>
      <c r="E1489" t="s">
        <v>47</v>
      </c>
      <c r="F1489" t="s">
        <v>2342</v>
      </c>
    </row>
    <row r="1490" spans="1:6" x14ac:dyDescent="0.25">
      <c r="A1490" s="1" t="s">
        <v>1926</v>
      </c>
      <c r="B1490">
        <v>8</v>
      </c>
      <c r="C1490">
        <v>2</v>
      </c>
      <c r="D1490">
        <v>2021</v>
      </c>
      <c r="E1490" t="s">
        <v>47</v>
      </c>
      <c r="F1490" t="s">
        <v>2343</v>
      </c>
    </row>
    <row r="1491" spans="1:6" x14ac:dyDescent="0.25">
      <c r="A1491" s="1" t="s">
        <v>1927</v>
      </c>
      <c r="B1491">
        <v>8</v>
      </c>
      <c r="C1491">
        <v>9</v>
      </c>
      <c r="D1491">
        <v>2021</v>
      </c>
      <c r="E1491" t="s">
        <v>47</v>
      </c>
      <c r="F1491" t="s">
        <v>2343</v>
      </c>
    </row>
    <row r="1492" spans="1:6" x14ac:dyDescent="0.25">
      <c r="A1492" s="1" t="s">
        <v>1928</v>
      </c>
      <c r="B1492">
        <v>8</v>
      </c>
      <c r="C1492">
        <v>16</v>
      </c>
      <c r="D1492">
        <v>2021</v>
      </c>
      <c r="E1492" t="s">
        <v>47</v>
      </c>
      <c r="F1492" t="s">
        <v>2343</v>
      </c>
    </row>
    <row r="1493" spans="1:6" x14ac:dyDescent="0.25">
      <c r="A1493" s="1" t="s">
        <v>1929</v>
      </c>
      <c r="B1493">
        <v>8</v>
      </c>
      <c r="C1493">
        <v>23</v>
      </c>
      <c r="D1493">
        <v>2021</v>
      </c>
      <c r="E1493" t="s">
        <v>47</v>
      </c>
      <c r="F1493" t="s">
        <v>2343</v>
      </c>
    </row>
    <row r="1494" spans="1:6" x14ac:dyDescent="0.25">
      <c r="A1494" s="1" t="s">
        <v>1930</v>
      </c>
      <c r="B1494">
        <v>8</v>
      </c>
      <c r="C1494">
        <v>30</v>
      </c>
      <c r="D1494">
        <v>2021</v>
      </c>
      <c r="E1494" t="s">
        <v>47</v>
      </c>
      <c r="F1494" t="s">
        <v>2343</v>
      </c>
    </row>
    <row r="1495" spans="1:6" x14ac:dyDescent="0.25">
      <c r="A1495" s="1" t="s">
        <v>1931</v>
      </c>
      <c r="B1495">
        <v>9</v>
      </c>
      <c r="C1495">
        <v>6</v>
      </c>
      <c r="D1495">
        <v>2021</v>
      </c>
      <c r="E1495" t="s">
        <v>47</v>
      </c>
      <c r="F1495" t="s">
        <v>2344</v>
      </c>
    </row>
    <row r="1496" spans="1:6" x14ac:dyDescent="0.25">
      <c r="A1496" s="1" t="s">
        <v>1932</v>
      </c>
      <c r="B1496">
        <v>9</v>
      </c>
      <c r="C1496">
        <v>13</v>
      </c>
      <c r="D1496">
        <v>2021</v>
      </c>
      <c r="E1496" t="s">
        <v>47</v>
      </c>
      <c r="F1496" t="s">
        <v>2344</v>
      </c>
    </row>
    <row r="1497" spans="1:6" x14ac:dyDescent="0.25">
      <c r="A1497" s="1" t="s">
        <v>1933</v>
      </c>
      <c r="B1497">
        <v>9</v>
      </c>
      <c r="C1497">
        <v>20</v>
      </c>
      <c r="D1497">
        <v>2021</v>
      </c>
      <c r="E1497" t="s">
        <v>47</v>
      </c>
      <c r="F1497" t="s">
        <v>2344</v>
      </c>
    </row>
    <row r="1498" spans="1:6" x14ac:dyDescent="0.25">
      <c r="A1498" s="1" t="s">
        <v>1934</v>
      </c>
      <c r="B1498">
        <v>9</v>
      </c>
      <c r="C1498">
        <v>27</v>
      </c>
      <c r="D1498">
        <v>2021</v>
      </c>
      <c r="E1498" t="s">
        <v>47</v>
      </c>
      <c r="F1498" t="s">
        <v>2344</v>
      </c>
    </row>
    <row r="1499" spans="1:6" x14ac:dyDescent="0.25">
      <c r="A1499" s="1" t="s">
        <v>1935</v>
      </c>
      <c r="B1499">
        <v>10</v>
      </c>
      <c r="C1499">
        <v>4</v>
      </c>
      <c r="D1499">
        <v>2021</v>
      </c>
      <c r="E1499" t="s">
        <v>46</v>
      </c>
      <c r="F1499" t="s">
        <v>2345</v>
      </c>
    </row>
    <row r="1500" spans="1:6" x14ac:dyDescent="0.25">
      <c r="A1500" s="1" t="s">
        <v>1936</v>
      </c>
      <c r="B1500">
        <v>10</v>
      </c>
      <c r="C1500">
        <v>11</v>
      </c>
      <c r="D1500">
        <v>2021</v>
      </c>
      <c r="E1500" t="s">
        <v>46</v>
      </c>
      <c r="F1500" t="s">
        <v>2345</v>
      </c>
    </row>
    <row r="1501" spans="1:6" x14ac:dyDescent="0.25">
      <c r="A1501" s="1" t="s">
        <v>1937</v>
      </c>
      <c r="B1501">
        <v>10</v>
      </c>
      <c r="C1501">
        <v>18</v>
      </c>
      <c r="D1501">
        <v>2021</v>
      </c>
      <c r="E1501" t="s">
        <v>46</v>
      </c>
      <c r="F1501" t="s">
        <v>2345</v>
      </c>
    </row>
    <row r="1502" spans="1:6" x14ac:dyDescent="0.25">
      <c r="A1502" s="1" t="s">
        <v>1938</v>
      </c>
      <c r="B1502">
        <v>10</v>
      </c>
      <c r="C1502">
        <v>25</v>
      </c>
      <c r="D1502">
        <v>2021</v>
      </c>
      <c r="E1502" t="s">
        <v>46</v>
      </c>
      <c r="F1502" t="s">
        <v>2345</v>
      </c>
    </row>
    <row r="1503" spans="1:6" x14ac:dyDescent="0.25">
      <c r="A1503" s="1" t="s">
        <v>1939</v>
      </c>
      <c r="B1503">
        <v>11</v>
      </c>
      <c r="C1503">
        <v>1</v>
      </c>
      <c r="D1503">
        <v>2021</v>
      </c>
      <c r="E1503" t="s">
        <v>46</v>
      </c>
      <c r="F1503" t="s">
        <v>2346</v>
      </c>
    </row>
    <row r="1504" spans="1:6" x14ac:dyDescent="0.25">
      <c r="A1504" s="1" t="s">
        <v>1940</v>
      </c>
      <c r="B1504">
        <v>11</v>
      </c>
      <c r="C1504">
        <v>8</v>
      </c>
      <c r="D1504">
        <v>2021</v>
      </c>
      <c r="E1504" t="s">
        <v>46</v>
      </c>
      <c r="F1504" t="s">
        <v>2346</v>
      </c>
    </row>
    <row r="1505" spans="1:6" x14ac:dyDescent="0.25">
      <c r="A1505" s="1" t="s">
        <v>1941</v>
      </c>
      <c r="B1505">
        <v>11</v>
      </c>
      <c r="C1505">
        <v>15</v>
      </c>
      <c r="D1505">
        <v>2021</v>
      </c>
      <c r="E1505" t="s">
        <v>46</v>
      </c>
      <c r="F1505" t="s">
        <v>2346</v>
      </c>
    </row>
    <row r="1506" spans="1:6" x14ac:dyDescent="0.25">
      <c r="A1506" s="1" t="s">
        <v>1942</v>
      </c>
      <c r="B1506">
        <v>11</v>
      </c>
      <c r="C1506">
        <v>22</v>
      </c>
      <c r="D1506">
        <v>2021</v>
      </c>
      <c r="E1506" t="s">
        <v>46</v>
      </c>
      <c r="F1506" t="s">
        <v>2346</v>
      </c>
    </row>
    <row r="1507" spans="1:6" x14ac:dyDescent="0.25">
      <c r="A1507" s="1" t="s">
        <v>1943</v>
      </c>
      <c r="B1507">
        <v>11</v>
      </c>
      <c r="C1507">
        <v>29</v>
      </c>
      <c r="D1507">
        <v>2021</v>
      </c>
      <c r="E1507" t="s">
        <v>46</v>
      </c>
      <c r="F1507" t="s">
        <v>2346</v>
      </c>
    </row>
    <row r="1508" spans="1:6" x14ac:dyDescent="0.25">
      <c r="A1508" s="1" t="s">
        <v>1944</v>
      </c>
      <c r="B1508">
        <v>12</v>
      </c>
      <c r="C1508">
        <v>6</v>
      </c>
      <c r="D1508">
        <v>2021</v>
      </c>
      <c r="E1508" t="s">
        <v>46</v>
      </c>
      <c r="F1508" t="s">
        <v>2347</v>
      </c>
    </row>
    <row r="1509" spans="1:6" x14ac:dyDescent="0.25">
      <c r="A1509" s="1" t="s">
        <v>1945</v>
      </c>
      <c r="B1509">
        <v>12</v>
      </c>
      <c r="C1509">
        <v>13</v>
      </c>
      <c r="D1509">
        <v>2021</v>
      </c>
      <c r="E1509" t="s">
        <v>46</v>
      </c>
      <c r="F1509" t="s">
        <v>2347</v>
      </c>
    </row>
    <row r="1510" spans="1:6" x14ac:dyDescent="0.25">
      <c r="A1510" s="1" t="s">
        <v>1946</v>
      </c>
      <c r="B1510">
        <v>12</v>
      </c>
      <c r="C1510">
        <v>20</v>
      </c>
      <c r="D1510">
        <v>2021</v>
      </c>
      <c r="E1510" t="s">
        <v>46</v>
      </c>
      <c r="F1510" t="s">
        <v>2347</v>
      </c>
    </row>
    <row r="1511" spans="1:6" x14ac:dyDescent="0.25">
      <c r="A1511" s="1" t="s">
        <v>1947</v>
      </c>
      <c r="B1511">
        <v>12</v>
      </c>
      <c r="C1511">
        <v>27</v>
      </c>
      <c r="D1511">
        <v>2021</v>
      </c>
      <c r="E1511" t="s">
        <v>46</v>
      </c>
      <c r="F1511" t="s">
        <v>2347</v>
      </c>
    </row>
    <row r="1512" spans="1:6" x14ac:dyDescent="0.25">
      <c r="A1512" s="1" t="s">
        <v>1948</v>
      </c>
      <c r="B1512">
        <v>1</v>
      </c>
      <c r="C1512">
        <v>3</v>
      </c>
      <c r="D1512">
        <v>2022</v>
      </c>
      <c r="E1512" t="s">
        <v>45</v>
      </c>
      <c r="F1512" t="s">
        <v>2348</v>
      </c>
    </row>
    <row r="1513" spans="1:6" x14ac:dyDescent="0.25">
      <c r="A1513" s="1" t="s">
        <v>1949</v>
      </c>
      <c r="B1513">
        <v>1</v>
      </c>
      <c r="C1513">
        <v>10</v>
      </c>
      <c r="D1513">
        <v>2022</v>
      </c>
      <c r="E1513" t="s">
        <v>45</v>
      </c>
      <c r="F1513" t="s">
        <v>2348</v>
      </c>
    </row>
    <row r="1514" spans="1:6" x14ac:dyDescent="0.25">
      <c r="A1514" s="1" t="s">
        <v>1950</v>
      </c>
      <c r="B1514">
        <v>1</v>
      </c>
      <c r="C1514">
        <v>17</v>
      </c>
      <c r="D1514">
        <v>2022</v>
      </c>
      <c r="E1514" t="s">
        <v>45</v>
      </c>
      <c r="F1514" t="s">
        <v>2348</v>
      </c>
    </row>
    <row r="1515" spans="1:6" x14ac:dyDescent="0.25">
      <c r="A1515" s="1" t="s">
        <v>1951</v>
      </c>
      <c r="B1515">
        <v>1</v>
      </c>
      <c r="C1515">
        <v>24</v>
      </c>
      <c r="D1515">
        <v>2022</v>
      </c>
      <c r="E1515" t="s">
        <v>45</v>
      </c>
      <c r="F1515" t="s">
        <v>2348</v>
      </c>
    </row>
    <row r="1516" spans="1:6" x14ac:dyDescent="0.25">
      <c r="A1516" s="1" t="s">
        <v>1952</v>
      </c>
      <c r="B1516">
        <v>1</v>
      </c>
      <c r="C1516">
        <v>31</v>
      </c>
      <c r="D1516">
        <v>2022</v>
      </c>
      <c r="E1516" t="s">
        <v>45</v>
      </c>
      <c r="F1516" t="s">
        <v>2348</v>
      </c>
    </row>
    <row r="1517" spans="1:6" x14ac:dyDescent="0.25">
      <c r="A1517" s="1" t="s">
        <v>1953</v>
      </c>
      <c r="B1517">
        <v>2</v>
      </c>
      <c r="C1517">
        <v>7</v>
      </c>
      <c r="D1517">
        <v>2022</v>
      </c>
      <c r="E1517" t="s">
        <v>45</v>
      </c>
      <c r="F1517" t="s">
        <v>2349</v>
      </c>
    </row>
    <row r="1518" spans="1:6" x14ac:dyDescent="0.25">
      <c r="A1518" s="1" t="s">
        <v>1954</v>
      </c>
      <c r="B1518">
        <v>2</v>
      </c>
      <c r="C1518">
        <v>14</v>
      </c>
      <c r="D1518">
        <v>2022</v>
      </c>
      <c r="E1518" t="s">
        <v>45</v>
      </c>
      <c r="F1518" t="s">
        <v>2349</v>
      </c>
    </row>
    <row r="1519" spans="1:6" x14ac:dyDescent="0.25">
      <c r="A1519" s="1" t="s">
        <v>1955</v>
      </c>
      <c r="B1519">
        <v>2</v>
      </c>
      <c r="C1519">
        <v>21</v>
      </c>
      <c r="D1519">
        <v>2022</v>
      </c>
      <c r="E1519" t="s">
        <v>45</v>
      </c>
      <c r="F1519" t="s">
        <v>2349</v>
      </c>
    </row>
    <row r="1520" spans="1:6" x14ac:dyDescent="0.25">
      <c r="A1520" s="1" t="s">
        <v>1956</v>
      </c>
      <c r="B1520">
        <v>2</v>
      </c>
      <c r="C1520">
        <v>28</v>
      </c>
      <c r="D1520">
        <v>2022</v>
      </c>
      <c r="E1520" t="s">
        <v>45</v>
      </c>
      <c r="F1520" t="s">
        <v>2349</v>
      </c>
    </row>
    <row r="1521" spans="1:6" x14ac:dyDescent="0.25">
      <c r="A1521" s="1" t="s">
        <v>1957</v>
      </c>
      <c r="B1521">
        <v>3</v>
      </c>
      <c r="C1521">
        <v>7</v>
      </c>
      <c r="D1521">
        <v>2022</v>
      </c>
      <c r="E1521" t="s">
        <v>45</v>
      </c>
      <c r="F1521" t="s">
        <v>2350</v>
      </c>
    </row>
    <row r="1522" spans="1:6" x14ac:dyDescent="0.25">
      <c r="A1522" s="1" t="s">
        <v>1958</v>
      </c>
      <c r="B1522">
        <v>3</v>
      </c>
      <c r="C1522">
        <v>14</v>
      </c>
      <c r="D1522">
        <v>2022</v>
      </c>
      <c r="E1522" t="s">
        <v>45</v>
      </c>
      <c r="F1522" t="s">
        <v>2350</v>
      </c>
    </row>
    <row r="1523" spans="1:6" x14ac:dyDescent="0.25">
      <c r="A1523" s="1" t="s">
        <v>1959</v>
      </c>
      <c r="B1523">
        <v>3</v>
      </c>
      <c r="C1523">
        <v>21</v>
      </c>
      <c r="D1523">
        <v>2022</v>
      </c>
      <c r="E1523" t="s">
        <v>45</v>
      </c>
      <c r="F1523" t="s">
        <v>2350</v>
      </c>
    </row>
    <row r="1524" spans="1:6" x14ac:dyDescent="0.25">
      <c r="A1524" s="1" t="s">
        <v>1960</v>
      </c>
      <c r="B1524">
        <v>3</v>
      </c>
      <c r="C1524">
        <v>28</v>
      </c>
      <c r="D1524">
        <v>2022</v>
      </c>
      <c r="E1524" t="s">
        <v>45</v>
      </c>
      <c r="F1524" t="s">
        <v>2350</v>
      </c>
    </row>
    <row r="1525" spans="1:6" x14ac:dyDescent="0.25">
      <c r="A1525" s="19" t="s">
        <v>1961</v>
      </c>
      <c r="B1525" s="22">
        <v>4</v>
      </c>
      <c r="C1525" s="22">
        <v>4</v>
      </c>
      <c r="D1525" s="22">
        <v>2022</v>
      </c>
      <c r="E1525" s="22" t="s">
        <v>44</v>
      </c>
      <c r="F1525" s="22" t="s">
        <v>2351</v>
      </c>
    </row>
    <row r="1526" spans="1:6" x14ac:dyDescent="0.25">
      <c r="A1526" s="1" t="s">
        <v>1962</v>
      </c>
      <c r="B1526">
        <v>4</v>
      </c>
      <c r="C1526">
        <v>11</v>
      </c>
      <c r="D1526">
        <v>2022</v>
      </c>
      <c r="E1526" t="s">
        <v>44</v>
      </c>
      <c r="F1526" t="s">
        <v>2351</v>
      </c>
    </row>
    <row r="1527" spans="1:6" x14ac:dyDescent="0.25">
      <c r="A1527" s="1" t="s">
        <v>1963</v>
      </c>
      <c r="B1527">
        <v>4</v>
      </c>
      <c r="C1527">
        <v>18</v>
      </c>
      <c r="D1527">
        <v>2022</v>
      </c>
      <c r="E1527" t="s">
        <v>44</v>
      </c>
      <c r="F1527" t="s">
        <v>2351</v>
      </c>
    </row>
    <row r="1528" spans="1:6" x14ac:dyDescent="0.25">
      <c r="A1528" s="1" t="s">
        <v>1964</v>
      </c>
      <c r="B1528">
        <v>4</v>
      </c>
      <c r="C1528">
        <v>25</v>
      </c>
      <c r="D1528">
        <v>2022</v>
      </c>
      <c r="E1528" t="s">
        <v>44</v>
      </c>
      <c r="F1528" t="s">
        <v>2351</v>
      </c>
    </row>
    <row r="1529" spans="1:6" x14ac:dyDescent="0.25">
      <c r="A1529" s="1" t="s">
        <v>1965</v>
      </c>
      <c r="B1529">
        <v>5</v>
      </c>
      <c r="C1529">
        <v>2</v>
      </c>
      <c r="D1529">
        <v>2022</v>
      </c>
      <c r="E1529" t="s">
        <v>44</v>
      </c>
      <c r="F1529" t="s">
        <v>2352</v>
      </c>
    </row>
    <row r="1530" spans="1:6" x14ac:dyDescent="0.25">
      <c r="A1530" s="1" t="s">
        <v>1966</v>
      </c>
      <c r="B1530">
        <v>5</v>
      </c>
      <c r="C1530">
        <v>9</v>
      </c>
      <c r="D1530">
        <v>2022</v>
      </c>
      <c r="E1530" t="s">
        <v>44</v>
      </c>
      <c r="F1530" t="s">
        <v>2352</v>
      </c>
    </row>
    <row r="1531" spans="1:6" x14ac:dyDescent="0.25">
      <c r="A1531" s="1" t="s">
        <v>1967</v>
      </c>
      <c r="B1531">
        <v>5</v>
      </c>
      <c r="C1531">
        <v>16</v>
      </c>
      <c r="D1531">
        <v>2022</v>
      </c>
      <c r="E1531" t="s">
        <v>44</v>
      </c>
      <c r="F1531" t="s">
        <v>2352</v>
      </c>
    </row>
    <row r="1532" spans="1:6" x14ac:dyDescent="0.25">
      <c r="A1532" s="1" t="s">
        <v>1968</v>
      </c>
      <c r="B1532">
        <v>5</v>
      </c>
      <c r="C1532">
        <v>23</v>
      </c>
      <c r="D1532">
        <v>2022</v>
      </c>
      <c r="E1532" t="s">
        <v>44</v>
      </c>
      <c r="F1532" t="s">
        <v>2352</v>
      </c>
    </row>
    <row r="1533" spans="1:6" x14ac:dyDescent="0.25">
      <c r="A1533" s="1" t="s">
        <v>1969</v>
      </c>
      <c r="B1533">
        <v>5</v>
      </c>
      <c r="C1533">
        <v>30</v>
      </c>
      <c r="D1533">
        <v>2022</v>
      </c>
      <c r="E1533" t="s">
        <v>44</v>
      </c>
      <c r="F1533" t="s">
        <v>2352</v>
      </c>
    </row>
    <row r="1534" spans="1:6" x14ac:dyDescent="0.25">
      <c r="A1534" s="1" t="s">
        <v>1970</v>
      </c>
      <c r="B1534">
        <v>6</v>
      </c>
      <c r="C1534">
        <v>6</v>
      </c>
      <c r="D1534">
        <v>2022</v>
      </c>
      <c r="E1534" t="s">
        <v>44</v>
      </c>
      <c r="F1534" t="s">
        <v>2353</v>
      </c>
    </row>
    <row r="1535" spans="1:6" x14ac:dyDescent="0.25">
      <c r="A1535" s="1" t="s">
        <v>1971</v>
      </c>
      <c r="B1535">
        <v>6</v>
      </c>
      <c r="C1535">
        <v>13</v>
      </c>
      <c r="D1535">
        <v>2022</v>
      </c>
      <c r="E1535" t="s">
        <v>44</v>
      </c>
      <c r="F1535" t="s">
        <v>2353</v>
      </c>
    </row>
    <row r="1536" spans="1:6" x14ac:dyDescent="0.25">
      <c r="A1536" s="1" t="s">
        <v>1972</v>
      </c>
      <c r="B1536">
        <v>6</v>
      </c>
      <c r="C1536">
        <v>20</v>
      </c>
      <c r="D1536">
        <v>2022</v>
      </c>
      <c r="E1536" t="s">
        <v>44</v>
      </c>
      <c r="F1536" t="s">
        <v>2353</v>
      </c>
    </row>
    <row r="1537" spans="1:6" x14ac:dyDescent="0.25">
      <c r="A1537" s="1" t="s">
        <v>1973</v>
      </c>
      <c r="B1537">
        <v>6</v>
      </c>
      <c r="C1537">
        <v>27</v>
      </c>
      <c r="D1537">
        <v>2022</v>
      </c>
      <c r="E1537" t="s">
        <v>44</v>
      </c>
      <c r="F1537" t="s">
        <v>2353</v>
      </c>
    </row>
    <row r="1538" spans="1:6" x14ac:dyDescent="0.25">
      <c r="A1538" s="1" t="s">
        <v>1974</v>
      </c>
      <c r="B1538">
        <v>7</v>
      </c>
      <c r="C1538">
        <v>4</v>
      </c>
      <c r="D1538">
        <v>2022</v>
      </c>
      <c r="E1538" t="s">
        <v>43</v>
      </c>
      <c r="F1538" t="s">
        <v>2354</v>
      </c>
    </row>
    <row r="1539" spans="1:6" x14ac:dyDescent="0.25">
      <c r="A1539" s="1" t="s">
        <v>1975</v>
      </c>
      <c r="B1539">
        <v>7</v>
      </c>
      <c r="C1539">
        <v>11</v>
      </c>
      <c r="D1539">
        <v>2022</v>
      </c>
      <c r="E1539" t="s">
        <v>43</v>
      </c>
      <c r="F1539" t="s">
        <v>2354</v>
      </c>
    </row>
    <row r="1540" spans="1:6" x14ac:dyDescent="0.25">
      <c r="A1540" s="1" t="s">
        <v>1976</v>
      </c>
      <c r="B1540">
        <v>7</v>
      </c>
      <c r="C1540">
        <v>18</v>
      </c>
      <c r="D1540">
        <v>2022</v>
      </c>
      <c r="E1540" t="s">
        <v>43</v>
      </c>
      <c r="F1540" t="s">
        <v>2354</v>
      </c>
    </row>
    <row r="1541" spans="1:6" x14ac:dyDescent="0.25">
      <c r="A1541" s="1" t="s">
        <v>1977</v>
      </c>
      <c r="B1541">
        <v>7</v>
      </c>
      <c r="C1541">
        <v>25</v>
      </c>
      <c r="D1541">
        <v>2022</v>
      </c>
      <c r="E1541" t="s">
        <v>43</v>
      </c>
      <c r="F1541" t="s">
        <v>2354</v>
      </c>
    </row>
    <row r="1542" spans="1:6" x14ac:dyDescent="0.25">
      <c r="A1542" s="1" t="s">
        <v>1978</v>
      </c>
      <c r="B1542">
        <v>8</v>
      </c>
      <c r="C1542">
        <v>1</v>
      </c>
      <c r="D1542">
        <v>2022</v>
      </c>
      <c r="E1542" t="s">
        <v>43</v>
      </c>
      <c r="F1542" t="s">
        <v>2355</v>
      </c>
    </row>
    <row r="1543" spans="1:6" x14ac:dyDescent="0.25">
      <c r="A1543" s="1" t="s">
        <v>1979</v>
      </c>
      <c r="B1543">
        <v>8</v>
      </c>
      <c r="C1543">
        <v>8</v>
      </c>
      <c r="D1543">
        <v>2022</v>
      </c>
      <c r="E1543" t="s">
        <v>43</v>
      </c>
      <c r="F1543" t="s">
        <v>2355</v>
      </c>
    </row>
    <row r="1544" spans="1:6" x14ac:dyDescent="0.25">
      <c r="A1544" s="1" t="s">
        <v>1980</v>
      </c>
      <c r="B1544">
        <v>8</v>
      </c>
      <c r="C1544">
        <v>15</v>
      </c>
      <c r="D1544">
        <v>2022</v>
      </c>
      <c r="E1544" t="s">
        <v>43</v>
      </c>
      <c r="F1544" t="s">
        <v>2355</v>
      </c>
    </row>
    <row r="1545" spans="1:6" x14ac:dyDescent="0.25">
      <c r="A1545" s="1" t="s">
        <v>1981</v>
      </c>
      <c r="B1545">
        <v>8</v>
      </c>
      <c r="C1545">
        <v>22</v>
      </c>
      <c r="D1545">
        <v>2022</v>
      </c>
      <c r="E1545" t="s">
        <v>43</v>
      </c>
      <c r="F1545" t="s">
        <v>2355</v>
      </c>
    </row>
    <row r="1546" spans="1:6" x14ac:dyDescent="0.25">
      <c r="A1546" s="1" t="s">
        <v>1982</v>
      </c>
      <c r="B1546">
        <v>8</v>
      </c>
      <c r="C1546">
        <v>29</v>
      </c>
      <c r="D1546">
        <v>2022</v>
      </c>
      <c r="E1546" t="s">
        <v>43</v>
      </c>
      <c r="F1546" t="s">
        <v>2355</v>
      </c>
    </row>
    <row r="1547" spans="1:6" x14ac:dyDescent="0.25">
      <c r="A1547" s="1" t="s">
        <v>1983</v>
      </c>
      <c r="B1547">
        <v>9</v>
      </c>
      <c r="C1547">
        <v>5</v>
      </c>
      <c r="D1547">
        <v>2022</v>
      </c>
      <c r="E1547" t="s">
        <v>43</v>
      </c>
      <c r="F1547" t="s">
        <v>2356</v>
      </c>
    </row>
    <row r="1548" spans="1:6" x14ac:dyDescent="0.25">
      <c r="A1548" s="1" t="s">
        <v>1984</v>
      </c>
      <c r="B1548">
        <v>9</v>
      </c>
      <c r="C1548">
        <v>12</v>
      </c>
      <c r="D1548">
        <v>2022</v>
      </c>
      <c r="E1548" t="s">
        <v>43</v>
      </c>
      <c r="F1548" t="s">
        <v>2356</v>
      </c>
    </row>
    <row r="1549" spans="1:6" x14ac:dyDescent="0.25">
      <c r="A1549" s="1" t="s">
        <v>1985</v>
      </c>
      <c r="B1549">
        <v>9</v>
      </c>
      <c r="C1549">
        <v>19</v>
      </c>
      <c r="D1549">
        <v>2022</v>
      </c>
      <c r="E1549" t="s">
        <v>43</v>
      </c>
      <c r="F1549" t="s">
        <v>2356</v>
      </c>
    </row>
    <row r="1550" spans="1:6" x14ac:dyDescent="0.25">
      <c r="A1550" s="1" t="s">
        <v>1986</v>
      </c>
      <c r="B1550">
        <v>9</v>
      </c>
      <c r="C1550">
        <v>26</v>
      </c>
      <c r="D1550">
        <v>2022</v>
      </c>
      <c r="E1550" t="s">
        <v>43</v>
      </c>
      <c r="F1550" t="s">
        <v>2356</v>
      </c>
    </row>
    <row r="1551" spans="1:6" x14ac:dyDescent="0.25">
      <c r="A1551" s="1" t="s">
        <v>1987</v>
      </c>
      <c r="B1551">
        <v>10</v>
      </c>
      <c r="C1551">
        <v>3</v>
      </c>
      <c r="D1551">
        <v>2022</v>
      </c>
      <c r="E1551" t="s">
        <v>42</v>
      </c>
      <c r="F1551" t="s">
        <v>2357</v>
      </c>
    </row>
    <row r="1552" spans="1:6" x14ac:dyDescent="0.25">
      <c r="A1552" s="1" t="s">
        <v>1988</v>
      </c>
      <c r="B1552">
        <v>10</v>
      </c>
      <c r="C1552">
        <v>10</v>
      </c>
      <c r="D1552">
        <v>2022</v>
      </c>
      <c r="E1552" t="s">
        <v>42</v>
      </c>
      <c r="F1552" t="s">
        <v>2357</v>
      </c>
    </row>
    <row r="1553" spans="1:6" x14ac:dyDescent="0.25">
      <c r="A1553" s="1" t="s">
        <v>1989</v>
      </c>
      <c r="B1553">
        <v>10</v>
      </c>
      <c r="C1553">
        <v>17</v>
      </c>
      <c r="D1553">
        <v>2022</v>
      </c>
      <c r="E1553" t="s">
        <v>42</v>
      </c>
      <c r="F1553" t="s">
        <v>2357</v>
      </c>
    </row>
    <row r="1554" spans="1:6" x14ac:dyDescent="0.25">
      <c r="A1554" s="1" t="s">
        <v>1990</v>
      </c>
      <c r="B1554">
        <v>10</v>
      </c>
      <c r="C1554">
        <v>24</v>
      </c>
      <c r="D1554">
        <v>2022</v>
      </c>
      <c r="E1554" t="s">
        <v>42</v>
      </c>
      <c r="F1554" t="s">
        <v>2357</v>
      </c>
    </row>
    <row r="1555" spans="1:6" x14ac:dyDescent="0.25">
      <c r="A1555" s="1" t="s">
        <v>1991</v>
      </c>
      <c r="B1555">
        <v>10</v>
      </c>
      <c r="C1555">
        <v>31</v>
      </c>
      <c r="D1555">
        <v>2022</v>
      </c>
      <c r="E1555" t="s">
        <v>42</v>
      </c>
      <c r="F1555" t="s">
        <v>2357</v>
      </c>
    </row>
    <row r="1556" spans="1:6" x14ac:dyDescent="0.25">
      <c r="A1556" s="1" t="s">
        <v>1992</v>
      </c>
      <c r="B1556">
        <v>11</v>
      </c>
      <c r="C1556">
        <v>7</v>
      </c>
      <c r="D1556">
        <v>2022</v>
      </c>
      <c r="E1556" t="s">
        <v>42</v>
      </c>
      <c r="F1556" t="s">
        <v>2358</v>
      </c>
    </row>
    <row r="1557" spans="1:6" x14ac:dyDescent="0.25">
      <c r="A1557" s="1" t="s">
        <v>1993</v>
      </c>
      <c r="B1557">
        <v>11</v>
      </c>
      <c r="C1557">
        <v>14</v>
      </c>
      <c r="D1557">
        <v>2022</v>
      </c>
      <c r="E1557" t="s">
        <v>42</v>
      </c>
      <c r="F1557" t="s">
        <v>2358</v>
      </c>
    </row>
    <row r="1558" spans="1:6" x14ac:dyDescent="0.25">
      <c r="A1558" s="1" t="s">
        <v>1994</v>
      </c>
      <c r="B1558">
        <v>11</v>
      </c>
      <c r="C1558">
        <v>21</v>
      </c>
      <c r="D1558">
        <v>2022</v>
      </c>
      <c r="E1558" t="s">
        <v>42</v>
      </c>
      <c r="F1558" t="s">
        <v>2358</v>
      </c>
    </row>
    <row r="1559" spans="1:6" x14ac:dyDescent="0.25">
      <c r="A1559" s="1" t="s">
        <v>1995</v>
      </c>
      <c r="B1559">
        <v>11</v>
      </c>
      <c r="C1559">
        <v>28</v>
      </c>
      <c r="D1559">
        <v>2022</v>
      </c>
      <c r="E1559" t="s">
        <v>42</v>
      </c>
      <c r="F1559" t="s">
        <v>2358</v>
      </c>
    </row>
    <row r="1560" spans="1:6" x14ac:dyDescent="0.25">
      <c r="A1560" s="1" t="s">
        <v>1996</v>
      </c>
      <c r="B1560">
        <v>12</v>
      </c>
      <c r="C1560">
        <v>5</v>
      </c>
      <c r="D1560">
        <v>2022</v>
      </c>
      <c r="E1560" t="s">
        <v>42</v>
      </c>
      <c r="F1560" t="s">
        <v>2359</v>
      </c>
    </row>
    <row r="1561" spans="1:6" x14ac:dyDescent="0.25">
      <c r="A1561" s="1" t="s">
        <v>1997</v>
      </c>
      <c r="B1561">
        <v>12</v>
      </c>
      <c r="C1561">
        <v>12</v>
      </c>
      <c r="D1561">
        <v>2022</v>
      </c>
      <c r="E1561" t="s">
        <v>42</v>
      </c>
      <c r="F1561" t="s">
        <v>2359</v>
      </c>
    </row>
    <row r="1562" spans="1:6" x14ac:dyDescent="0.25">
      <c r="A1562" s="1" t="s">
        <v>1998</v>
      </c>
      <c r="B1562">
        <v>12</v>
      </c>
      <c r="C1562">
        <v>19</v>
      </c>
      <c r="D1562">
        <v>2022</v>
      </c>
      <c r="E1562" t="s">
        <v>42</v>
      </c>
      <c r="F1562" t="s">
        <v>2359</v>
      </c>
    </row>
    <row r="1563" spans="1:6" x14ac:dyDescent="0.25">
      <c r="A1563" s="1" t="s">
        <v>1999</v>
      </c>
      <c r="B1563">
        <v>12</v>
      </c>
      <c r="C1563">
        <v>26</v>
      </c>
      <c r="D1563">
        <v>2022</v>
      </c>
      <c r="E1563" t="s">
        <v>42</v>
      </c>
      <c r="F1563" t="s">
        <v>2359</v>
      </c>
    </row>
    <row r="1564" spans="1:6" x14ac:dyDescent="0.25">
      <c r="A1564" s="1" t="s">
        <v>2472</v>
      </c>
      <c r="B1564">
        <v>1</v>
      </c>
      <c r="C1564">
        <v>2</v>
      </c>
      <c r="D1564">
        <v>2023</v>
      </c>
      <c r="E1564" t="s">
        <v>2473</v>
      </c>
      <c r="F1564" t="s">
        <v>2474</v>
      </c>
    </row>
    <row r="1565" spans="1:6" x14ac:dyDescent="0.25">
      <c r="A1565" s="1" t="s">
        <v>2475</v>
      </c>
      <c r="B1565">
        <v>1</v>
      </c>
      <c r="C1565">
        <v>9</v>
      </c>
      <c r="D1565">
        <v>2023</v>
      </c>
      <c r="E1565" t="s">
        <v>2473</v>
      </c>
      <c r="F1565" t="s">
        <v>2476</v>
      </c>
    </row>
    <row r="1566" spans="1:6" x14ac:dyDescent="0.25">
      <c r="A1566" s="1" t="s">
        <v>2477</v>
      </c>
      <c r="B1566">
        <v>1</v>
      </c>
      <c r="C1566">
        <v>16</v>
      </c>
      <c r="D1566">
        <v>2023</v>
      </c>
      <c r="E1566" t="s">
        <v>2473</v>
      </c>
      <c r="F1566" t="s">
        <v>2476</v>
      </c>
    </row>
    <row r="1567" spans="1:6" x14ac:dyDescent="0.25">
      <c r="A1567" s="1" t="s">
        <v>2478</v>
      </c>
      <c r="B1567">
        <v>1</v>
      </c>
      <c r="C1567">
        <v>23</v>
      </c>
      <c r="D1567">
        <v>2023</v>
      </c>
      <c r="E1567" t="s">
        <v>2473</v>
      </c>
      <c r="F1567" t="s">
        <v>2476</v>
      </c>
    </row>
    <row r="1568" spans="1:6" x14ac:dyDescent="0.25">
      <c r="A1568" s="1" t="s">
        <v>2479</v>
      </c>
      <c r="B1568">
        <v>1</v>
      </c>
      <c r="C1568">
        <v>30</v>
      </c>
      <c r="D1568">
        <v>2023</v>
      </c>
      <c r="E1568" t="s">
        <v>2473</v>
      </c>
      <c r="F1568" t="s">
        <v>2476</v>
      </c>
    </row>
    <row r="1569" spans="1:6" x14ac:dyDescent="0.25">
      <c r="A1569" s="1" t="s">
        <v>2480</v>
      </c>
      <c r="B1569">
        <v>2</v>
      </c>
      <c r="C1569">
        <v>6</v>
      </c>
      <c r="D1569">
        <v>2023</v>
      </c>
      <c r="E1569" t="s">
        <v>2473</v>
      </c>
      <c r="F1569" t="s">
        <v>2481</v>
      </c>
    </row>
    <row r="1570" spans="1:6" x14ac:dyDescent="0.25">
      <c r="A1570" s="1" t="s">
        <v>2482</v>
      </c>
      <c r="B1570">
        <v>2</v>
      </c>
      <c r="C1570">
        <v>13</v>
      </c>
      <c r="D1570">
        <v>2023</v>
      </c>
      <c r="E1570" t="s">
        <v>2473</v>
      </c>
      <c r="F1570" t="s">
        <v>2481</v>
      </c>
    </row>
    <row r="1571" spans="1:6" x14ac:dyDescent="0.25">
      <c r="A1571" s="1" t="s">
        <v>2483</v>
      </c>
      <c r="B1571">
        <v>2</v>
      </c>
      <c r="C1571">
        <v>20</v>
      </c>
      <c r="D1571">
        <v>2023</v>
      </c>
      <c r="E1571" t="s">
        <v>2473</v>
      </c>
      <c r="F1571" t="s">
        <v>2481</v>
      </c>
    </row>
    <row r="1572" spans="1:6" x14ac:dyDescent="0.25">
      <c r="A1572" s="1" t="s">
        <v>2484</v>
      </c>
      <c r="B1572">
        <v>2</v>
      </c>
      <c r="C1572">
        <v>27</v>
      </c>
      <c r="D1572">
        <v>2023</v>
      </c>
      <c r="E1572" t="s">
        <v>2473</v>
      </c>
      <c r="F1572" t="s">
        <v>2481</v>
      </c>
    </row>
    <row r="1573" spans="1:6" x14ac:dyDescent="0.25">
      <c r="A1573" s="1" t="s">
        <v>2485</v>
      </c>
      <c r="B1573">
        <v>3</v>
      </c>
      <c r="C1573">
        <v>6</v>
      </c>
      <c r="D1573">
        <v>2023</v>
      </c>
      <c r="E1573" t="s">
        <v>2473</v>
      </c>
      <c r="F1573" t="s">
        <v>2481</v>
      </c>
    </row>
    <row r="1574" spans="1:6" x14ac:dyDescent="0.25">
      <c r="A1574" s="1" t="s">
        <v>2486</v>
      </c>
      <c r="B1574">
        <v>3</v>
      </c>
      <c r="C1574">
        <v>13</v>
      </c>
      <c r="D1574">
        <v>2023</v>
      </c>
      <c r="E1574" t="s">
        <v>2473</v>
      </c>
      <c r="F1574" t="s">
        <v>2487</v>
      </c>
    </row>
    <row r="1575" spans="1:6" x14ac:dyDescent="0.25">
      <c r="A1575" s="1" t="s">
        <v>2488</v>
      </c>
      <c r="B1575">
        <v>3</v>
      </c>
      <c r="C1575">
        <v>20</v>
      </c>
      <c r="D1575">
        <v>2023</v>
      </c>
      <c r="E1575" t="s">
        <v>2473</v>
      </c>
      <c r="F1575" t="s">
        <v>2487</v>
      </c>
    </row>
    <row r="1576" spans="1:6" x14ac:dyDescent="0.25">
      <c r="A1576" s="1" t="s">
        <v>2489</v>
      </c>
      <c r="B1576">
        <v>3</v>
      </c>
      <c r="C1576">
        <v>27</v>
      </c>
      <c r="D1576">
        <v>2023</v>
      </c>
      <c r="E1576" t="s">
        <v>2473</v>
      </c>
      <c r="F1576" t="s">
        <v>2487</v>
      </c>
    </row>
    <row r="1577" spans="1:6" x14ac:dyDescent="0.25">
      <c r="A1577" s="1" t="s">
        <v>2490</v>
      </c>
      <c r="B1577">
        <v>4</v>
      </c>
      <c r="C1577">
        <v>3</v>
      </c>
      <c r="D1577">
        <v>2023</v>
      </c>
      <c r="E1577" t="s">
        <v>2491</v>
      </c>
      <c r="F1577" t="s">
        <v>2487</v>
      </c>
    </row>
    <row r="1578" spans="1:6" x14ac:dyDescent="0.25">
      <c r="A1578" s="1" t="s">
        <v>2492</v>
      </c>
      <c r="B1578">
        <v>4</v>
      </c>
      <c r="C1578">
        <v>10</v>
      </c>
      <c r="D1578">
        <v>2023</v>
      </c>
      <c r="E1578" t="s">
        <v>2491</v>
      </c>
      <c r="F1578" t="s">
        <v>2493</v>
      </c>
    </row>
    <row r="1579" spans="1:6" x14ac:dyDescent="0.25">
      <c r="A1579" s="1" t="s">
        <v>2494</v>
      </c>
      <c r="B1579">
        <v>4</v>
      </c>
      <c r="C1579">
        <v>17</v>
      </c>
      <c r="D1579">
        <v>2023</v>
      </c>
      <c r="E1579" t="s">
        <v>2491</v>
      </c>
      <c r="F1579" t="s">
        <v>2493</v>
      </c>
    </row>
    <row r="1580" spans="1:6" x14ac:dyDescent="0.25">
      <c r="A1580" s="1" t="s">
        <v>2495</v>
      </c>
      <c r="B1580">
        <v>4</v>
      </c>
      <c r="C1580">
        <v>24</v>
      </c>
      <c r="D1580">
        <v>2023</v>
      </c>
      <c r="E1580" t="s">
        <v>2491</v>
      </c>
      <c r="F1580" t="s">
        <v>2493</v>
      </c>
    </row>
    <row r="1581" spans="1:6" x14ac:dyDescent="0.25">
      <c r="A1581" s="1" t="s">
        <v>2496</v>
      </c>
      <c r="B1581">
        <v>5</v>
      </c>
      <c r="C1581">
        <v>1</v>
      </c>
      <c r="D1581">
        <v>2023</v>
      </c>
      <c r="E1581" t="s">
        <v>2491</v>
      </c>
      <c r="F1581" t="s">
        <v>2493</v>
      </c>
    </row>
    <row r="1582" spans="1:6" x14ac:dyDescent="0.25">
      <c r="A1582" s="1" t="s">
        <v>2497</v>
      </c>
      <c r="B1582">
        <v>5</v>
      </c>
      <c r="C1582">
        <v>8</v>
      </c>
      <c r="D1582">
        <v>2023</v>
      </c>
      <c r="E1582" t="s">
        <v>2491</v>
      </c>
      <c r="F1582" t="s">
        <v>2493</v>
      </c>
    </row>
    <row r="1583" spans="1:6" x14ac:dyDescent="0.25">
      <c r="A1583" s="1" t="s">
        <v>2498</v>
      </c>
      <c r="B1583">
        <v>5</v>
      </c>
      <c r="C1583">
        <v>15</v>
      </c>
      <c r="D1583">
        <v>2023</v>
      </c>
      <c r="E1583" t="s">
        <v>2491</v>
      </c>
      <c r="F1583" t="s">
        <v>2499</v>
      </c>
    </row>
    <row r="1584" spans="1:6" x14ac:dyDescent="0.25">
      <c r="A1584" s="1" t="s">
        <v>2500</v>
      </c>
      <c r="B1584">
        <v>5</v>
      </c>
      <c r="C1584">
        <v>22</v>
      </c>
      <c r="D1584">
        <v>2023</v>
      </c>
      <c r="E1584" t="s">
        <v>2491</v>
      </c>
      <c r="F1584" t="s">
        <v>2499</v>
      </c>
    </row>
    <row r="1585" spans="1:6" x14ac:dyDescent="0.25">
      <c r="A1585" s="1" t="s">
        <v>2501</v>
      </c>
      <c r="B1585">
        <v>5</v>
      </c>
      <c r="C1585">
        <v>29</v>
      </c>
      <c r="D1585">
        <v>2023</v>
      </c>
      <c r="E1585" t="s">
        <v>2491</v>
      </c>
      <c r="F1585" t="s">
        <v>2499</v>
      </c>
    </row>
    <row r="1586" spans="1:6" x14ac:dyDescent="0.25">
      <c r="A1586" s="1" t="s">
        <v>2502</v>
      </c>
      <c r="B1586">
        <v>6</v>
      </c>
      <c r="C1586">
        <v>5</v>
      </c>
      <c r="D1586">
        <v>2023</v>
      </c>
      <c r="E1586" t="s">
        <v>2491</v>
      </c>
      <c r="F1586" t="s">
        <v>2499</v>
      </c>
    </row>
    <row r="1587" spans="1:6" x14ac:dyDescent="0.25">
      <c r="A1587" s="1" t="s">
        <v>2503</v>
      </c>
      <c r="B1587">
        <v>6</v>
      </c>
      <c r="C1587">
        <v>12</v>
      </c>
      <c r="D1587">
        <v>2023</v>
      </c>
      <c r="E1587" t="s">
        <v>2491</v>
      </c>
      <c r="F1587" t="s">
        <v>2504</v>
      </c>
    </row>
    <row r="1588" spans="1:6" x14ac:dyDescent="0.25">
      <c r="A1588" s="1" t="s">
        <v>2505</v>
      </c>
      <c r="B1588">
        <v>6</v>
      </c>
      <c r="C1588">
        <v>19</v>
      </c>
      <c r="D1588">
        <v>2023</v>
      </c>
      <c r="E1588" t="s">
        <v>2491</v>
      </c>
      <c r="F1588" t="s">
        <v>2504</v>
      </c>
    </row>
    <row r="1589" spans="1:6" x14ac:dyDescent="0.25">
      <c r="A1589" s="1" t="s">
        <v>2506</v>
      </c>
      <c r="B1589">
        <v>6</v>
      </c>
      <c r="C1589">
        <v>26</v>
      </c>
      <c r="D1589">
        <v>2023</v>
      </c>
      <c r="E1589" t="s">
        <v>2491</v>
      </c>
      <c r="F1589" t="s">
        <v>2504</v>
      </c>
    </row>
    <row r="1590" spans="1:6" x14ac:dyDescent="0.25">
      <c r="A1590" s="1" t="s">
        <v>2507</v>
      </c>
      <c r="B1590">
        <v>7</v>
      </c>
      <c r="C1590">
        <v>3</v>
      </c>
      <c r="D1590">
        <v>2023</v>
      </c>
      <c r="E1590" t="s">
        <v>2508</v>
      </c>
      <c r="F1590" t="s">
        <v>2504</v>
      </c>
    </row>
    <row r="1591" spans="1:6" x14ac:dyDescent="0.25">
      <c r="A1591" s="1" t="s">
        <v>2509</v>
      </c>
      <c r="B1591">
        <v>7</v>
      </c>
      <c r="C1591">
        <v>10</v>
      </c>
      <c r="D1591">
        <v>2023</v>
      </c>
      <c r="E1591" t="s">
        <v>2508</v>
      </c>
      <c r="F1591" t="s">
        <v>2510</v>
      </c>
    </row>
    <row r="1592" spans="1:6" x14ac:dyDescent="0.25">
      <c r="A1592" s="1" t="s">
        <v>2511</v>
      </c>
      <c r="B1592">
        <v>7</v>
      </c>
      <c r="C1592">
        <v>17</v>
      </c>
      <c r="D1592">
        <v>2023</v>
      </c>
      <c r="E1592" t="s">
        <v>2508</v>
      </c>
      <c r="F1592" t="s">
        <v>2510</v>
      </c>
    </row>
    <row r="1593" spans="1:6" x14ac:dyDescent="0.25">
      <c r="A1593" s="1" t="s">
        <v>2512</v>
      </c>
      <c r="B1593">
        <v>7</v>
      </c>
      <c r="C1593">
        <v>24</v>
      </c>
      <c r="D1593">
        <v>2023</v>
      </c>
      <c r="E1593" t="s">
        <v>2508</v>
      </c>
      <c r="F1593" t="s">
        <v>2510</v>
      </c>
    </row>
    <row r="1594" spans="1:6" x14ac:dyDescent="0.25">
      <c r="A1594" s="1" t="s">
        <v>2513</v>
      </c>
      <c r="B1594">
        <v>7</v>
      </c>
      <c r="C1594">
        <v>31</v>
      </c>
      <c r="D1594">
        <v>2023</v>
      </c>
      <c r="E1594" t="s">
        <v>2508</v>
      </c>
      <c r="F1594" t="s">
        <v>2510</v>
      </c>
    </row>
    <row r="1595" spans="1:6" x14ac:dyDescent="0.25">
      <c r="A1595" s="1" t="s">
        <v>2514</v>
      </c>
      <c r="B1595">
        <v>8</v>
      </c>
      <c r="C1595">
        <v>7</v>
      </c>
      <c r="D1595">
        <v>2023</v>
      </c>
      <c r="E1595" t="s">
        <v>2508</v>
      </c>
      <c r="F1595" t="s">
        <v>2510</v>
      </c>
    </row>
    <row r="1596" spans="1:6" x14ac:dyDescent="0.25">
      <c r="A1596" s="1" t="s">
        <v>2515</v>
      </c>
      <c r="B1596">
        <v>8</v>
      </c>
      <c r="C1596">
        <v>14</v>
      </c>
      <c r="D1596">
        <v>2023</v>
      </c>
      <c r="E1596" t="s">
        <v>2508</v>
      </c>
      <c r="F1596" t="s">
        <v>2516</v>
      </c>
    </row>
    <row r="1597" spans="1:6" x14ac:dyDescent="0.25">
      <c r="A1597" s="1" t="s">
        <v>2517</v>
      </c>
      <c r="B1597">
        <v>8</v>
      </c>
      <c r="C1597">
        <v>21</v>
      </c>
      <c r="D1597">
        <v>2023</v>
      </c>
      <c r="E1597" t="s">
        <v>2508</v>
      </c>
      <c r="F1597" t="s">
        <v>2516</v>
      </c>
    </row>
    <row r="1598" spans="1:6" x14ac:dyDescent="0.25">
      <c r="A1598" s="1" t="s">
        <v>2518</v>
      </c>
      <c r="B1598">
        <v>8</v>
      </c>
      <c r="C1598">
        <v>28</v>
      </c>
      <c r="D1598">
        <v>2023</v>
      </c>
      <c r="E1598" t="s">
        <v>2508</v>
      </c>
      <c r="F1598" t="s">
        <v>2516</v>
      </c>
    </row>
    <row r="1599" spans="1:6" x14ac:dyDescent="0.25">
      <c r="A1599" s="1" t="s">
        <v>2519</v>
      </c>
      <c r="B1599">
        <v>9</v>
      </c>
      <c r="C1599">
        <v>4</v>
      </c>
      <c r="D1599">
        <v>2023</v>
      </c>
      <c r="E1599" t="s">
        <v>2508</v>
      </c>
      <c r="F1599" t="s">
        <v>2516</v>
      </c>
    </row>
    <row r="1600" spans="1:6" x14ac:dyDescent="0.25">
      <c r="A1600" s="1" t="s">
        <v>2520</v>
      </c>
      <c r="B1600">
        <v>9</v>
      </c>
      <c r="C1600">
        <v>11</v>
      </c>
      <c r="D1600">
        <v>2023</v>
      </c>
      <c r="E1600" t="s">
        <v>2508</v>
      </c>
      <c r="F1600" t="s">
        <v>2521</v>
      </c>
    </row>
    <row r="1601" spans="1:6" x14ac:dyDescent="0.25">
      <c r="A1601" s="1" t="s">
        <v>2522</v>
      </c>
      <c r="B1601">
        <v>9</v>
      </c>
      <c r="C1601">
        <v>18</v>
      </c>
      <c r="D1601">
        <v>2023</v>
      </c>
      <c r="E1601" t="s">
        <v>2508</v>
      </c>
      <c r="F1601" t="s">
        <v>2521</v>
      </c>
    </row>
    <row r="1602" spans="1:6" x14ac:dyDescent="0.25">
      <c r="A1602" s="1" t="s">
        <v>2523</v>
      </c>
      <c r="B1602">
        <v>9</v>
      </c>
      <c r="C1602">
        <v>25</v>
      </c>
      <c r="D1602">
        <v>2023</v>
      </c>
      <c r="E1602" t="s">
        <v>2508</v>
      </c>
      <c r="F1602" t="s">
        <v>2521</v>
      </c>
    </row>
    <row r="1603" spans="1:6" x14ac:dyDescent="0.25">
      <c r="A1603" s="1" t="s">
        <v>2524</v>
      </c>
      <c r="B1603">
        <v>10</v>
      </c>
      <c r="C1603">
        <v>2</v>
      </c>
      <c r="D1603">
        <v>2023</v>
      </c>
      <c r="E1603" t="s">
        <v>2525</v>
      </c>
      <c r="F1603" t="s">
        <v>2521</v>
      </c>
    </row>
    <row r="1604" spans="1:6" x14ac:dyDescent="0.25">
      <c r="A1604" s="1" t="s">
        <v>2526</v>
      </c>
      <c r="B1604">
        <v>10</v>
      </c>
      <c r="C1604">
        <v>9</v>
      </c>
      <c r="D1604">
        <v>2023</v>
      </c>
      <c r="E1604" t="s">
        <v>2525</v>
      </c>
      <c r="F1604" t="s">
        <v>2527</v>
      </c>
    </row>
    <row r="1605" spans="1:6" x14ac:dyDescent="0.25">
      <c r="A1605" s="1" t="s">
        <v>2528</v>
      </c>
      <c r="B1605">
        <v>10</v>
      </c>
      <c r="C1605">
        <v>16</v>
      </c>
      <c r="D1605">
        <v>2023</v>
      </c>
      <c r="E1605" t="s">
        <v>2525</v>
      </c>
      <c r="F1605" t="s">
        <v>2527</v>
      </c>
    </row>
    <row r="1606" spans="1:6" x14ac:dyDescent="0.25">
      <c r="A1606" s="1" t="s">
        <v>2529</v>
      </c>
      <c r="B1606">
        <v>10</v>
      </c>
      <c r="C1606">
        <v>23</v>
      </c>
      <c r="D1606">
        <v>2023</v>
      </c>
      <c r="E1606" t="s">
        <v>2525</v>
      </c>
      <c r="F1606" t="s">
        <v>2527</v>
      </c>
    </row>
    <row r="1607" spans="1:6" x14ac:dyDescent="0.25">
      <c r="A1607" s="1" t="s">
        <v>2530</v>
      </c>
      <c r="B1607">
        <v>10</v>
      </c>
      <c r="C1607">
        <v>30</v>
      </c>
      <c r="D1607">
        <v>2023</v>
      </c>
      <c r="E1607" t="s">
        <v>2525</v>
      </c>
      <c r="F1607" t="s">
        <v>2527</v>
      </c>
    </row>
    <row r="1608" spans="1:6" x14ac:dyDescent="0.25">
      <c r="A1608" s="1" t="s">
        <v>2531</v>
      </c>
      <c r="B1608">
        <v>11</v>
      </c>
      <c r="C1608">
        <v>6</v>
      </c>
      <c r="D1608">
        <v>2023</v>
      </c>
      <c r="E1608" t="s">
        <v>2525</v>
      </c>
      <c r="F1608" t="s">
        <v>2527</v>
      </c>
    </row>
    <row r="1609" spans="1:6" x14ac:dyDescent="0.25">
      <c r="A1609" s="1" t="s">
        <v>2532</v>
      </c>
      <c r="B1609">
        <v>11</v>
      </c>
      <c r="C1609">
        <v>13</v>
      </c>
      <c r="D1609">
        <v>2023</v>
      </c>
      <c r="E1609" t="s">
        <v>2525</v>
      </c>
      <c r="F1609" t="s">
        <v>2533</v>
      </c>
    </row>
    <row r="1610" spans="1:6" x14ac:dyDescent="0.25">
      <c r="A1610" s="1" t="s">
        <v>2534</v>
      </c>
      <c r="B1610">
        <v>11</v>
      </c>
      <c r="C1610">
        <v>20</v>
      </c>
      <c r="D1610">
        <v>2023</v>
      </c>
      <c r="E1610" t="s">
        <v>2525</v>
      </c>
      <c r="F1610" t="s">
        <v>2533</v>
      </c>
    </row>
    <row r="1611" spans="1:6" x14ac:dyDescent="0.25">
      <c r="A1611" s="1" t="s">
        <v>2535</v>
      </c>
      <c r="B1611">
        <v>11</v>
      </c>
      <c r="C1611">
        <v>27</v>
      </c>
      <c r="D1611">
        <v>2023</v>
      </c>
      <c r="E1611" t="s">
        <v>2525</v>
      </c>
      <c r="F1611" t="s">
        <v>2533</v>
      </c>
    </row>
    <row r="1612" spans="1:6" x14ac:dyDescent="0.25">
      <c r="A1612" s="1" t="s">
        <v>2536</v>
      </c>
      <c r="B1612">
        <v>12</v>
      </c>
      <c r="C1612">
        <v>4</v>
      </c>
      <c r="D1612">
        <v>2023</v>
      </c>
      <c r="E1612" t="s">
        <v>2525</v>
      </c>
      <c r="F1612" t="s">
        <v>2533</v>
      </c>
    </row>
    <row r="1613" spans="1:6" x14ac:dyDescent="0.25">
      <c r="A1613" s="1" t="s">
        <v>2537</v>
      </c>
      <c r="B1613">
        <v>12</v>
      </c>
      <c r="C1613">
        <v>11</v>
      </c>
      <c r="D1613">
        <v>2023</v>
      </c>
      <c r="E1613" t="s">
        <v>2525</v>
      </c>
      <c r="F1613" t="s">
        <v>2474</v>
      </c>
    </row>
    <row r="1614" spans="1:6" x14ac:dyDescent="0.25">
      <c r="A1614" s="1" t="s">
        <v>2538</v>
      </c>
      <c r="B1614">
        <v>12</v>
      </c>
      <c r="C1614">
        <v>18</v>
      </c>
      <c r="D1614">
        <v>2023</v>
      </c>
      <c r="E1614" t="s">
        <v>2525</v>
      </c>
      <c r="F1614" t="s">
        <v>2474</v>
      </c>
    </row>
    <row r="1615" spans="1:6" x14ac:dyDescent="0.25">
      <c r="A1615" s="1" t="s">
        <v>2539</v>
      </c>
      <c r="B1615">
        <v>12</v>
      </c>
      <c r="C1615">
        <v>25</v>
      </c>
      <c r="D1615">
        <v>2023</v>
      </c>
      <c r="E1615" t="s">
        <v>2525</v>
      </c>
      <c r="F1615" t="s">
        <v>2474</v>
      </c>
    </row>
    <row r="1616" spans="1:6" x14ac:dyDescent="0.25">
      <c r="A1616" s="1" t="s">
        <v>2540</v>
      </c>
      <c r="B1616">
        <v>1</v>
      </c>
      <c r="C1616">
        <v>1</v>
      </c>
      <c r="D1616">
        <v>2024</v>
      </c>
      <c r="E1616" t="s">
        <v>2541</v>
      </c>
      <c r="F1616" t="s">
        <v>2542</v>
      </c>
    </row>
    <row r="1617" spans="1:6" x14ac:dyDescent="0.25">
      <c r="A1617" s="1" t="s">
        <v>2543</v>
      </c>
      <c r="B1617">
        <v>1</v>
      </c>
      <c r="C1617">
        <v>8</v>
      </c>
      <c r="D1617">
        <v>2024</v>
      </c>
      <c r="E1617" t="s">
        <v>2541</v>
      </c>
      <c r="F1617" t="s">
        <v>2542</v>
      </c>
    </row>
    <row r="1618" spans="1:6" x14ac:dyDescent="0.25">
      <c r="A1618" s="1" t="s">
        <v>2544</v>
      </c>
      <c r="B1618">
        <v>1</v>
      </c>
      <c r="C1618">
        <v>15</v>
      </c>
      <c r="D1618">
        <v>2024</v>
      </c>
      <c r="E1618" t="s">
        <v>2541</v>
      </c>
      <c r="F1618" t="s">
        <v>2545</v>
      </c>
    </row>
    <row r="1619" spans="1:6" x14ac:dyDescent="0.25">
      <c r="A1619" s="1" t="s">
        <v>2546</v>
      </c>
      <c r="B1619">
        <v>1</v>
      </c>
      <c r="C1619">
        <v>22</v>
      </c>
      <c r="D1619">
        <v>2024</v>
      </c>
      <c r="E1619" t="s">
        <v>2541</v>
      </c>
      <c r="F1619" t="s">
        <v>2545</v>
      </c>
    </row>
    <row r="1620" spans="1:6" x14ac:dyDescent="0.25">
      <c r="A1620" s="1" t="s">
        <v>2547</v>
      </c>
      <c r="B1620">
        <v>1</v>
      </c>
      <c r="C1620">
        <v>29</v>
      </c>
      <c r="D1620">
        <v>2024</v>
      </c>
      <c r="E1620" t="s">
        <v>2541</v>
      </c>
      <c r="F1620" t="s">
        <v>2545</v>
      </c>
    </row>
    <row r="1621" spans="1:6" x14ac:dyDescent="0.25">
      <c r="A1621" s="1" t="s">
        <v>2548</v>
      </c>
      <c r="B1621">
        <v>2</v>
      </c>
      <c r="C1621">
        <v>5</v>
      </c>
      <c r="D1621">
        <v>2024</v>
      </c>
      <c r="E1621" t="s">
        <v>2541</v>
      </c>
      <c r="F1621" t="s">
        <v>2545</v>
      </c>
    </row>
    <row r="1622" spans="1:6" x14ac:dyDescent="0.25">
      <c r="A1622" s="1" t="s">
        <v>2549</v>
      </c>
      <c r="B1622">
        <v>2</v>
      </c>
      <c r="C1622">
        <v>12</v>
      </c>
      <c r="D1622">
        <v>2024</v>
      </c>
      <c r="E1622" t="s">
        <v>2541</v>
      </c>
      <c r="F1622" t="s">
        <v>2550</v>
      </c>
    </row>
    <row r="1623" spans="1:6" x14ac:dyDescent="0.25">
      <c r="A1623" s="1" t="s">
        <v>2551</v>
      </c>
      <c r="B1623">
        <v>2</v>
      </c>
      <c r="C1623">
        <v>19</v>
      </c>
      <c r="D1623">
        <v>2024</v>
      </c>
      <c r="E1623" t="s">
        <v>2541</v>
      </c>
      <c r="F1623" t="s">
        <v>2550</v>
      </c>
    </row>
    <row r="1624" spans="1:6" x14ac:dyDescent="0.25">
      <c r="A1624" s="1" t="s">
        <v>2552</v>
      </c>
      <c r="B1624">
        <v>2</v>
      </c>
      <c r="C1624">
        <v>26</v>
      </c>
      <c r="D1624">
        <v>2024</v>
      </c>
      <c r="E1624" t="s">
        <v>2541</v>
      </c>
      <c r="F1624" t="s">
        <v>2550</v>
      </c>
    </row>
    <row r="1625" spans="1:6" x14ac:dyDescent="0.25">
      <c r="A1625" s="1" t="s">
        <v>2553</v>
      </c>
      <c r="B1625">
        <v>3</v>
      </c>
      <c r="C1625">
        <v>4</v>
      </c>
      <c r="D1625">
        <v>2024</v>
      </c>
      <c r="E1625" t="s">
        <v>2541</v>
      </c>
      <c r="F1625" t="s">
        <v>2550</v>
      </c>
    </row>
    <row r="1626" spans="1:6" x14ac:dyDescent="0.25">
      <c r="A1626" s="1" t="s">
        <v>2554</v>
      </c>
      <c r="B1626">
        <v>3</v>
      </c>
      <c r="C1626">
        <v>11</v>
      </c>
      <c r="D1626">
        <v>2024</v>
      </c>
      <c r="E1626" t="s">
        <v>2541</v>
      </c>
      <c r="F1626" t="s">
        <v>2555</v>
      </c>
    </row>
    <row r="1627" spans="1:6" x14ac:dyDescent="0.25">
      <c r="A1627" s="1" t="s">
        <v>2556</v>
      </c>
      <c r="B1627">
        <v>3</v>
      </c>
      <c r="C1627">
        <v>18</v>
      </c>
      <c r="D1627">
        <v>2024</v>
      </c>
      <c r="E1627" t="s">
        <v>2541</v>
      </c>
      <c r="F1627" t="s">
        <v>2555</v>
      </c>
    </row>
    <row r="1628" spans="1:6" x14ac:dyDescent="0.25">
      <c r="A1628" s="1" t="s">
        <v>2557</v>
      </c>
      <c r="B1628">
        <v>3</v>
      </c>
      <c r="C1628">
        <v>25</v>
      </c>
      <c r="D1628">
        <v>2024</v>
      </c>
      <c r="E1628" t="s">
        <v>2541</v>
      </c>
      <c r="F1628" t="s">
        <v>2555</v>
      </c>
    </row>
    <row r="1629" spans="1:6" x14ac:dyDescent="0.25">
      <c r="A1629" s="1" t="s">
        <v>2558</v>
      </c>
      <c r="B1629">
        <v>4</v>
      </c>
      <c r="C1629">
        <v>1</v>
      </c>
      <c r="D1629">
        <v>2024</v>
      </c>
      <c r="E1629" t="s">
        <v>2559</v>
      </c>
      <c r="F1629" t="s">
        <v>2555</v>
      </c>
    </row>
    <row r="1630" spans="1:6" x14ac:dyDescent="0.25">
      <c r="A1630" s="1" t="s">
        <v>2560</v>
      </c>
      <c r="B1630">
        <v>4</v>
      </c>
      <c r="C1630">
        <v>8</v>
      </c>
      <c r="D1630">
        <v>2024</v>
      </c>
      <c r="E1630" t="s">
        <v>2559</v>
      </c>
      <c r="F1630" t="s">
        <v>2561</v>
      </c>
    </row>
    <row r="1631" spans="1:6" x14ac:dyDescent="0.25">
      <c r="A1631" s="1" t="s">
        <v>2562</v>
      </c>
      <c r="B1631">
        <v>4</v>
      </c>
      <c r="C1631">
        <v>15</v>
      </c>
      <c r="D1631">
        <v>2024</v>
      </c>
      <c r="E1631" t="s">
        <v>2559</v>
      </c>
      <c r="F1631" t="s">
        <v>2561</v>
      </c>
    </row>
    <row r="1632" spans="1:6" x14ac:dyDescent="0.25">
      <c r="A1632" s="1" t="s">
        <v>2563</v>
      </c>
      <c r="B1632">
        <v>4</v>
      </c>
      <c r="C1632">
        <v>22</v>
      </c>
      <c r="D1632">
        <v>2024</v>
      </c>
      <c r="E1632" t="s">
        <v>2559</v>
      </c>
      <c r="F1632" t="s">
        <v>2561</v>
      </c>
    </row>
    <row r="1633" spans="1:6" x14ac:dyDescent="0.25">
      <c r="A1633" s="1" t="s">
        <v>2564</v>
      </c>
      <c r="B1633">
        <v>4</v>
      </c>
      <c r="C1633">
        <v>29</v>
      </c>
      <c r="D1633">
        <v>2024</v>
      </c>
      <c r="E1633" t="s">
        <v>2559</v>
      </c>
      <c r="F1633" t="s">
        <v>2561</v>
      </c>
    </row>
    <row r="1634" spans="1:6" x14ac:dyDescent="0.25">
      <c r="A1634" s="1" t="s">
        <v>2565</v>
      </c>
      <c r="B1634">
        <v>5</v>
      </c>
      <c r="C1634">
        <v>6</v>
      </c>
      <c r="D1634">
        <v>2024</v>
      </c>
      <c r="E1634" t="s">
        <v>2559</v>
      </c>
      <c r="F1634" t="s">
        <v>2561</v>
      </c>
    </row>
    <row r="1635" spans="1:6" x14ac:dyDescent="0.25">
      <c r="A1635" s="1" t="s">
        <v>2566</v>
      </c>
      <c r="B1635">
        <v>5</v>
      </c>
      <c r="C1635">
        <v>13</v>
      </c>
      <c r="D1635">
        <v>2024</v>
      </c>
      <c r="E1635" t="s">
        <v>2559</v>
      </c>
      <c r="F1635" t="s">
        <v>2567</v>
      </c>
    </row>
    <row r="1636" spans="1:6" x14ac:dyDescent="0.25">
      <c r="A1636" s="1" t="s">
        <v>2568</v>
      </c>
      <c r="B1636">
        <v>5</v>
      </c>
      <c r="C1636">
        <v>20</v>
      </c>
      <c r="D1636">
        <v>2024</v>
      </c>
      <c r="E1636" t="s">
        <v>2559</v>
      </c>
      <c r="F1636" t="s">
        <v>2567</v>
      </c>
    </row>
    <row r="1637" spans="1:6" x14ac:dyDescent="0.25">
      <c r="A1637" s="1" t="s">
        <v>2569</v>
      </c>
      <c r="B1637">
        <v>5</v>
      </c>
      <c r="C1637">
        <v>27</v>
      </c>
      <c r="D1637">
        <v>2024</v>
      </c>
      <c r="E1637" t="s">
        <v>2559</v>
      </c>
      <c r="F1637" t="s">
        <v>2567</v>
      </c>
    </row>
    <row r="1638" spans="1:6" x14ac:dyDescent="0.25">
      <c r="A1638" s="1" t="s">
        <v>2570</v>
      </c>
      <c r="B1638">
        <v>6</v>
      </c>
      <c r="C1638">
        <v>3</v>
      </c>
      <c r="D1638">
        <v>2024</v>
      </c>
      <c r="E1638" t="s">
        <v>2559</v>
      </c>
      <c r="F1638" t="s">
        <v>2567</v>
      </c>
    </row>
    <row r="1639" spans="1:6" x14ac:dyDescent="0.25">
      <c r="A1639" s="1" t="s">
        <v>2571</v>
      </c>
      <c r="B1639">
        <v>6</v>
      </c>
      <c r="C1639">
        <v>10</v>
      </c>
      <c r="D1639">
        <v>2024</v>
      </c>
      <c r="E1639" t="s">
        <v>2559</v>
      </c>
      <c r="F1639" t="s">
        <v>2572</v>
      </c>
    </row>
    <row r="1640" spans="1:6" x14ac:dyDescent="0.25">
      <c r="A1640" s="1" t="s">
        <v>2573</v>
      </c>
      <c r="B1640">
        <v>6</v>
      </c>
      <c r="C1640">
        <v>17</v>
      </c>
      <c r="D1640">
        <v>2024</v>
      </c>
      <c r="E1640" t="s">
        <v>2559</v>
      </c>
      <c r="F1640" t="s">
        <v>2572</v>
      </c>
    </row>
    <row r="1641" spans="1:6" x14ac:dyDescent="0.25">
      <c r="A1641" s="1" t="s">
        <v>2574</v>
      </c>
      <c r="B1641">
        <v>6</v>
      </c>
      <c r="C1641">
        <v>24</v>
      </c>
      <c r="D1641">
        <v>2024</v>
      </c>
      <c r="E1641" t="s">
        <v>2559</v>
      </c>
      <c r="F1641" t="s">
        <v>2572</v>
      </c>
    </row>
    <row r="1642" spans="1:6" x14ac:dyDescent="0.25">
      <c r="A1642" s="1" t="s">
        <v>2575</v>
      </c>
      <c r="B1642">
        <v>7</v>
      </c>
      <c r="C1642">
        <v>1</v>
      </c>
      <c r="D1642">
        <v>2024</v>
      </c>
      <c r="E1642" t="s">
        <v>2576</v>
      </c>
      <c r="F1642" t="s">
        <v>2572</v>
      </c>
    </row>
    <row r="1643" spans="1:6" x14ac:dyDescent="0.25">
      <c r="A1643" s="1" t="s">
        <v>2577</v>
      </c>
      <c r="B1643">
        <v>7</v>
      </c>
      <c r="C1643">
        <v>8</v>
      </c>
      <c r="D1643">
        <v>2024</v>
      </c>
      <c r="E1643" t="s">
        <v>2576</v>
      </c>
      <c r="F1643" t="s">
        <v>2578</v>
      </c>
    </row>
    <row r="1644" spans="1:6" x14ac:dyDescent="0.25">
      <c r="A1644" s="1" t="s">
        <v>2579</v>
      </c>
      <c r="B1644">
        <v>7</v>
      </c>
      <c r="C1644">
        <v>15</v>
      </c>
      <c r="D1644">
        <v>2024</v>
      </c>
      <c r="E1644" t="s">
        <v>2576</v>
      </c>
      <c r="F1644" t="s">
        <v>2578</v>
      </c>
    </row>
    <row r="1645" spans="1:6" x14ac:dyDescent="0.25">
      <c r="A1645" s="1" t="s">
        <v>2580</v>
      </c>
      <c r="B1645">
        <v>7</v>
      </c>
      <c r="C1645">
        <v>22</v>
      </c>
      <c r="D1645">
        <v>2024</v>
      </c>
      <c r="E1645" t="s">
        <v>2576</v>
      </c>
      <c r="F1645" t="s">
        <v>2578</v>
      </c>
    </row>
    <row r="1646" spans="1:6" x14ac:dyDescent="0.25">
      <c r="A1646" s="1" t="s">
        <v>2581</v>
      </c>
      <c r="B1646">
        <v>7</v>
      </c>
      <c r="C1646">
        <v>29</v>
      </c>
      <c r="D1646">
        <v>2024</v>
      </c>
      <c r="E1646" t="s">
        <v>2576</v>
      </c>
      <c r="F1646" t="s">
        <v>2578</v>
      </c>
    </row>
    <row r="1647" spans="1:6" x14ac:dyDescent="0.25">
      <c r="A1647" s="1" t="s">
        <v>2582</v>
      </c>
      <c r="B1647">
        <v>8</v>
      </c>
      <c r="C1647">
        <v>5</v>
      </c>
      <c r="D1647">
        <v>2024</v>
      </c>
      <c r="E1647" t="s">
        <v>2576</v>
      </c>
      <c r="F1647" t="s">
        <v>2578</v>
      </c>
    </row>
    <row r="1648" spans="1:6" x14ac:dyDescent="0.25">
      <c r="A1648" s="1" t="s">
        <v>2583</v>
      </c>
      <c r="B1648">
        <v>8</v>
      </c>
      <c r="C1648">
        <v>12</v>
      </c>
      <c r="D1648">
        <v>2024</v>
      </c>
      <c r="E1648" t="s">
        <v>2576</v>
      </c>
      <c r="F1648" t="s">
        <v>2584</v>
      </c>
    </row>
    <row r="1649" spans="1:6" x14ac:dyDescent="0.25">
      <c r="A1649" s="1" t="s">
        <v>2585</v>
      </c>
      <c r="B1649">
        <v>8</v>
      </c>
      <c r="C1649">
        <v>19</v>
      </c>
      <c r="D1649">
        <v>2024</v>
      </c>
      <c r="E1649" t="s">
        <v>2576</v>
      </c>
      <c r="F1649" t="s">
        <v>2584</v>
      </c>
    </row>
    <row r="1650" spans="1:6" x14ac:dyDescent="0.25">
      <c r="A1650" s="1" t="s">
        <v>2586</v>
      </c>
      <c r="B1650">
        <v>8</v>
      </c>
      <c r="C1650">
        <v>26</v>
      </c>
      <c r="D1650">
        <v>2024</v>
      </c>
      <c r="E1650" t="s">
        <v>2576</v>
      </c>
      <c r="F1650" t="s">
        <v>2584</v>
      </c>
    </row>
    <row r="1651" spans="1:6" x14ac:dyDescent="0.25">
      <c r="A1651" s="1" t="s">
        <v>2587</v>
      </c>
      <c r="B1651">
        <v>9</v>
      </c>
      <c r="C1651">
        <v>2</v>
      </c>
      <c r="D1651">
        <v>2024</v>
      </c>
      <c r="E1651" t="s">
        <v>2576</v>
      </c>
      <c r="F1651" t="s">
        <v>2584</v>
      </c>
    </row>
    <row r="1652" spans="1:6" x14ac:dyDescent="0.25">
      <c r="A1652" s="1" t="s">
        <v>2588</v>
      </c>
      <c r="B1652">
        <v>9</v>
      </c>
      <c r="C1652">
        <v>9</v>
      </c>
      <c r="D1652">
        <v>2024</v>
      </c>
      <c r="E1652" t="s">
        <v>2576</v>
      </c>
      <c r="F1652" t="s">
        <v>2589</v>
      </c>
    </row>
    <row r="1653" spans="1:6" x14ac:dyDescent="0.25">
      <c r="A1653" s="1" t="s">
        <v>2590</v>
      </c>
      <c r="B1653">
        <v>9</v>
      </c>
      <c r="C1653">
        <v>16</v>
      </c>
      <c r="D1653">
        <v>2024</v>
      </c>
      <c r="E1653" t="s">
        <v>2576</v>
      </c>
      <c r="F1653" t="s">
        <v>2589</v>
      </c>
    </row>
    <row r="1654" spans="1:6" x14ac:dyDescent="0.25">
      <c r="A1654" s="1" t="s">
        <v>2591</v>
      </c>
      <c r="B1654">
        <v>9</v>
      </c>
      <c r="C1654">
        <v>23</v>
      </c>
      <c r="D1654">
        <v>2024</v>
      </c>
      <c r="E1654" t="s">
        <v>2576</v>
      </c>
      <c r="F1654" t="s">
        <v>2589</v>
      </c>
    </row>
    <row r="1655" spans="1:6" x14ac:dyDescent="0.25">
      <c r="A1655" s="1" t="s">
        <v>2592</v>
      </c>
      <c r="B1655">
        <v>9</v>
      </c>
      <c r="C1655">
        <v>30</v>
      </c>
      <c r="D1655">
        <v>2024</v>
      </c>
      <c r="E1655" t="s">
        <v>2576</v>
      </c>
      <c r="F1655" t="s">
        <v>2589</v>
      </c>
    </row>
    <row r="1656" spans="1:6" x14ac:dyDescent="0.25">
      <c r="A1656" s="1" t="s">
        <v>2593</v>
      </c>
      <c r="B1656">
        <v>10</v>
      </c>
      <c r="C1656">
        <v>7</v>
      </c>
      <c r="D1656">
        <v>2024</v>
      </c>
      <c r="E1656" t="s">
        <v>2594</v>
      </c>
      <c r="F1656" t="s">
        <v>2589</v>
      </c>
    </row>
    <row r="1657" spans="1:6" x14ac:dyDescent="0.25">
      <c r="A1657" s="1" t="s">
        <v>2595</v>
      </c>
      <c r="B1657">
        <v>10</v>
      </c>
      <c r="C1657">
        <v>14</v>
      </c>
      <c r="D1657">
        <v>2024</v>
      </c>
      <c r="E1657" t="s">
        <v>2594</v>
      </c>
      <c r="F1657" t="s">
        <v>2596</v>
      </c>
    </row>
    <row r="1658" spans="1:6" x14ac:dyDescent="0.25">
      <c r="A1658" s="1" t="s">
        <v>2597</v>
      </c>
      <c r="B1658">
        <v>10</v>
      </c>
      <c r="C1658">
        <v>21</v>
      </c>
      <c r="D1658">
        <v>2024</v>
      </c>
      <c r="E1658" t="s">
        <v>2594</v>
      </c>
      <c r="F1658" t="s">
        <v>2596</v>
      </c>
    </row>
    <row r="1659" spans="1:6" x14ac:dyDescent="0.25">
      <c r="A1659" s="1" t="s">
        <v>2598</v>
      </c>
      <c r="B1659">
        <v>10</v>
      </c>
      <c r="C1659">
        <v>28</v>
      </c>
      <c r="D1659">
        <v>2024</v>
      </c>
      <c r="E1659" t="s">
        <v>2594</v>
      </c>
      <c r="F1659" t="s">
        <v>2596</v>
      </c>
    </row>
    <row r="1660" spans="1:6" x14ac:dyDescent="0.25">
      <c r="A1660" s="1" t="s">
        <v>2599</v>
      </c>
      <c r="B1660">
        <v>11</v>
      </c>
      <c r="C1660">
        <v>4</v>
      </c>
      <c r="D1660">
        <v>2024</v>
      </c>
      <c r="E1660" t="s">
        <v>2594</v>
      </c>
      <c r="F1660" t="s">
        <v>2596</v>
      </c>
    </row>
    <row r="1661" spans="1:6" x14ac:dyDescent="0.25">
      <c r="A1661" s="1" t="s">
        <v>2600</v>
      </c>
      <c r="B1661">
        <v>11</v>
      </c>
      <c r="C1661">
        <v>11</v>
      </c>
      <c r="D1661">
        <v>2024</v>
      </c>
      <c r="E1661" t="s">
        <v>2594</v>
      </c>
      <c r="F1661" t="s">
        <v>2601</v>
      </c>
    </row>
    <row r="1662" spans="1:6" x14ac:dyDescent="0.25">
      <c r="A1662" s="1" t="s">
        <v>2602</v>
      </c>
      <c r="B1662">
        <v>11</v>
      </c>
      <c r="C1662">
        <v>18</v>
      </c>
      <c r="D1662">
        <v>2024</v>
      </c>
      <c r="E1662" t="s">
        <v>2594</v>
      </c>
      <c r="F1662" t="s">
        <v>2601</v>
      </c>
    </row>
    <row r="1663" spans="1:6" x14ac:dyDescent="0.25">
      <c r="A1663" s="1" t="s">
        <v>2603</v>
      </c>
      <c r="B1663">
        <v>11</v>
      </c>
      <c r="C1663">
        <v>25</v>
      </c>
      <c r="D1663">
        <v>2024</v>
      </c>
      <c r="E1663" t="s">
        <v>2594</v>
      </c>
      <c r="F1663" t="s">
        <v>2601</v>
      </c>
    </row>
    <row r="1664" spans="1:6" x14ac:dyDescent="0.25">
      <c r="A1664" s="1" t="s">
        <v>2604</v>
      </c>
      <c r="B1664">
        <v>12</v>
      </c>
      <c r="C1664">
        <v>2</v>
      </c>
      <c r="D1664">
        <v>2024</v>
      </c>
      <c r="E1664" t="s">
        <v>2594</v>
      </c>
      <c r="F1664" t="s">
        <v>2601</v>
      </c>
    </row>
    <row r="1665" spans="1:6" x14ac:dyDescent="0.25">
      <c r="A1665" s="1" t="s">
        <v>2605</v>
      </c>
      <c r="B1665">
        <v>12</v>
      </c>
      <c r="C1665">
        <v>9</v>
      </c>
      <c r="D1665">
        <v>2024</v>
      </c>
      <c r="E1665" t="s">
        <v>2594</v>
      </c>
      <c r="F1665" t="s">
        <v>2542</v>
      </c>
    </row>
    <row r="1666" spans="1:6" x14ac:dyDescent="0.25">
      <c r="A1666" s="1" t="s">
        <v>2606</v>
      </c>
      <c r="B1666">
        <v>12</v>
      </c>
      <c r="C1666">
        <v>16</v>
      </c>
      <c r="D1666">
        <v>2024</v>
      </c>
      <c r="E1666" t="s">
        <v>2594</v>
      </c>
      <c r="F1666" t="s">
        <v>2542</v>
      </c>
    </row>
    <row r="1667" spans="1:6" x14ac:dyDescent="0.25">
      <c r="A1667" s="1" t="s">
        <v>2607</v>
      </c>
      <c r="B1667">
        <v>12</v>
      </c>
      <c r="C1667">
        <v>23</v>
      </c>
      <c r="D1667">
        <v>2024</v>
      </c>
      <c r="E1667" t="s">
        <v>2594</v>
      </c>
      <c r="F1667" t="s">
        <v>2542</v>
      </c>
    </row>
    <row r="1668" spans="1:6" x14ac:dyDescent="0.25">
      <c r="A1668" s="1" t="s">
        <v>2608</v>
      </c>
      <c r="B1668">
        <v>12</v>
      </c>
      <c r="C1668">
        <v>30</v>
      </c>
      <c r="D1668">
        <v>2024</v>
      </c>
      <c r="E1668" t="s">
        <v>2594</v>
      </c>
      <c r="F1668" t="s">
        <v>2542</v>
      </c>
    </row>
    <row r="1669" spans="1:6" x14ac:dyDescent="0.25">
      <c r="A1669" s="1"/>
    </row>
    <row r="1670" spans="1:6" x14ac:dyDescent="0.25">
      <c r="A1670" s="1"/>
    </row>
    <row r="1671" spans="1:6" x14ac:dyDescent="0.25">
      <c r="A1671" s="1"/>
    </row>
    <row r="1672" spans="1:6" x14ac:dyDescent="0.25">
      <c r="A1672" s="1"/>
    </row>
    <row r="1673" spans="1:6" x14ac:dyDescent="0.25">
      <c r="A1673" s="1"/>
    </row>
    <row r="1674" spans="1:6" x14ac:dyDescent="0.25">
      <c r="A1674" s="1"/>
    </row>
    <row r="1675" spans="1:6" x14ac:dyDescent="0.25">
      <c r="A1675" s="1"/>
    </row>
    <row r="1676" spans="1:6" x14ac:dyDescent="0.25">
      <c r="A1676" s="1"/>
    </row>
    <row r="1677" spans="1:6" x14ac:dyDescent="0.25">
      <c r="A1677" s="1"/>
    </row>
    <row r="1678" spans="1:6" x14ac:dyDescent="0.25">
      <c r="A1678" s="1"/>
    </row>
    <row r="1679" spans="1:6" x14ac:dyDescent="0.25">
      <c r="A1679" s="1"/>
    </row>
    <row r="1680" spans="1:6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D7FBE-E98B-4AA7-B6FD-4F8A28E719C6}">
  <dimension ref="A1:K122"/>
  <sheetViews>
    <sheetView workbookViewId="0">
      <selection activeCell="C15" sqref="C2:C15"/>
    </sheetView>
  </sheetViews>
  <sheetFormatPr defaultRowHeight="15" x14ac:dyDescent="0.25"/>
  <cols>
    <col min="1" max="1" width="9.7109375" bestFit="1" customWidth="1"/>
    <col min="2" max="2" width="9.7109375" customWidth="1"/>
    <col min="3" max="3" width="10" bestFit="1" customWidth="1"/>
    <col min="8" max="8" width="38.28515625" bestFit="1" customWidth="1"/>
  </cols>
  <sheetData>
    <row r="1" spans="1:11" x14ac:dyDescent="0.25">
      <c r="A1" t="s">
        <v>427</v>
      </c>
      <c r="B1" t="s">
        <v>7</v>
      </c>
      <c r="C1" t="s">
        <v>2670</v>
      </c>
      <c r="J1">
        <v>1</v>
      </c>
      <c r="K1" t="s">
        <v>2672</v>
      </c>
    </row>
    <row r="2" spans="1:11" x14ac:dyDescent="0.25">
      <c r="A2" s="1">
        <v>33970</v>
      </c>
      <c r="B2" s="1" t="str">
        <f>YEAR(A2)&amp;VLOOKUP(MONTH(A2),$J$1:$K$4,2,0)</f>
        <v>1993Q1</v>
      </c>
      <c r="C2">
        <v>9857.1849999999995</v>
      </c>
      <c r="J2">
        <v>4</v>
      </c>
      <c r="K2" t="s">
        <v>2671</v>
      </c>
    </row>
    <row r="3" spans="1:11" x14ac:dyDescent="0.25">
      <c r="A3" s="1">
        <v>34060</v>
      </c>
      <c r="B3" s="1" t="str">
        <f t="shared" ref="B3:B66" si="0">YEAR(A3)&amp;VLOOKUP(MONTH(A3),$J$1:$K$4,2,0)</f>
        <v>1993Q2</v>
      </c>
      <c r="C3">
        <v>9914.5650000000005</v>
      </c>
      <c r="H3" t="s">
        <v>2669</v>
      </c>
      <c r="J3">
        <v>7</v>
      </c>
      <c r="K3" t="s">
        <v>2673</v>
      </c>
    </row>
    <row r="4" spans="1:11" x14ac:dyDescent="0.25">
      <c r="A4" s="1">
        <v>34151</v>
      </c>
      <c r="B4" s="1" t="str">
        <f t="shared" si="0"/>
        <v>1993Q3</v>
      </c>
      <c r="C4">
        <v>9961.8729999999996</v>
      </c>
      <c r="H4" t="s">
        <v>2668</v>
      </c>
      <c r="J4">
        <v>10</v>
      </c>
      <c r="K4" t="s">
        <v>2674</v>
      </c>
    </row>
    <row r="5" spans="1:11" x14ac:dyDescent="0.25">
      <c r="A5" s="1">
        <v>34243</v>
      </c>
      <c r="B5" s="1" t="str">
        <f t="shared" si="0"/>
        <v>1993Q4</v>
      </c>
      <c r="C5">
        <v>10097.361999999999</v>
      </c>
    </row>
    <row r="6" spans="1:11" x14ac:dyDescent="0.25">
      <c r="A6" s="1">
        <v>34335</v>
      </c>
      <c r="B6" s="1" t="str">
        <f t="shared" si="0"/>
        <v>1994Q1</v>
      </c>
      <c r="C6">
        <v>10195.338</v>
      </c>
    </row>
    <row r="7" spans="1:11" x14ac:dyDescent="0.25">
      <c r="A7" s="1">
        <v>34425</v>
      </c>
      <c r="B7" s="1" t="str">
        <f t="shared" si="0"/>
        <v>1994Q2</v>
      </c>
      <c r="C7">
        <v>10333.495000000001</v>
      </c>
    </row>
    <row r="8" spans="1:11" x14ac:dyDescent="0.25">
      <c r="A8" s="1">
        <v>34516</v>
      </c>
      <c r="B8" s="1" t="str">
        <f t="shared" si="0"/>
        <v>1994Q3</v>
      </c>
      <c r="C8">
        <v>10393.897999999999</v>
      </c>
    </row>
    <row r="9" spans="1:11" x14ac:dyDescent="0.25">
      <c r="A9" s="1">
        <v>34608</v>
      </c>
      <c r="B9" s="1" t="str">
        <f t="shared" si="0"/>
        <v>1994Q4</v>
      </c>
      <c r="C9">
        <v>10512.962</v>
      </c>
    </row>
    <row r="10" spans="1:11" x14ac:dyDescent="0.25">
      <c r="A10" s="1">
        <v>34700</v>
      </c>
      <c r="B10" s="1" t="str">
        <f t="shared" si="0"/>
        <v>1995Q1</v>
      </c>
      <c r="C10">
        <v>10550.251</v>
      </c>
    </row>
    <row r="11" spans="1:11" x14ac:dyDescent="0.25">
      <c r="A11" s="1">
        <v>34790</v>
      </c>
      <c r="B11" s="1" t="str">
        <f t="shared" si="0"/>
        <v>1995Q2</v>
      </c>
      <c r="C11">
        <v>10581.723</v>
      </c>
    </row>
    <row r="12" spans="1:11" x14ac:dyDescent="0.25">
      <c r="A12" s="1">
        <v>34881</v>
      </c>
      <c r="B12" s="1" t="str">
        <f t="shared" si="0"/>
        <v>1995Q3</v>
      </c>
      <c r="C12">
        <v>10671.737999999999</v>
      </c>
    </row>
    <row r="13" spans="1:11" x14ac:dyDescent="0.25">
      <c r="A13" s="1">
        <v>34973</v>
      </c>
      <c r="B13" s="1" t="str">
        <f t="shared" si="0"/>
        <v>1995Q4</v>
      </c>
      <c r="C13">
        <v>10744.203</v>
      </c>
    </row>
    <row r="14" spans="1:11" x14ac:dyDescent="0.25">
      <c r="A14" s="1">
        <v>35065</v>
      </c>
      <c r="B14" s="1" t="str">
        <f t="shared" si="0"/>
        <v>1996Q1</v>
      </c>
      <c r="C14">
        <v>10824.674000000001</v>
      </c>
    </row>
    <row r="15" spans="1:11" x14ac:dyDescent="0.25">
      <c r="A15" s="1">
        <v>35156</v>
      </c>
      <c r="B15" s="1" t="str">
        <f t="shared" si="0"/>
        <v>1996Q2</v>
      </c>
      <c r="C15">
        <v>11005.217000000001</v>
      </c>
    </row>
    <row r="16" spans="1:11" x14ac:dyDescent="0.25">
      <c r="A16" s="1">
        <v>35247</v>
      </c>
      <c r="B16" s="1" t="str">
        <f t="shared" si="0"/>
        <v>1996Q3</v>
      </c>
      <c r="C16">
        <v>11103.934999999999</v>
      </c>
    </row>
    <row r="17" spans="1:3" x14ac:dyDescent="0.25">
      <c r="A17" s="1">
        <v>35339</v>
      </c>
      <c r="B17" s="1" t="str">
        <f t="shared" si="0"/>
        <v>1996Q4</v>
      </c>
      <c r="C17">
        <v>11219.237999999999</v>
      </c>
    </row>
    <row r="18" spans="1:3" x14ac:dyDescent="0.25">
      <c r="A18" s="1">
        <v>35431</v>
      </c>
      <c r="B18" s="1" t="str">
        <f t="shared" si="0"/>
        <v>1997Q1</v>
      </c>
      <c r="C18">
        <v>11291.665000000001</v>
      </c>
    </row>
    <row r="19" spans="1:3" x14ac:dyDescent="0.25">
      <c r="A19" s="1">
        <v>35521</v>
      </c>
      <c r="B19" s="1" t="str">
        <f t="shared" si="0"/>
        <v>1997Q2</v>
      </c>
      <c r="C19">
        <v>11479.33</v>
      </c>
    </row>
    <row r="20" spans="1:3" x14ac:dyDescent="0.25">
      <c r="A20" s="1">
        <v>35612</v>
      </c>
      <c r="B20" s="1" t="str">
        <f t="shared" si="0"/>
        <v>1997Q3</v>
      </c>
      <c r="C20">
        <v>11622.911</v>
      </c>
    </row>
    <row r="21" spans="1:3" x14ac:dyDescent="0.25">
      <c r="A21" s="1">
        <v>35704</v>
      </c>
      <c r="B21" s="1" t="str">
        <f t="shared" si="0"/>
        <v>1997Q4</v>
      </c>
      <c r="C21">
        <v>11722.722</v>
      </c>
    </row>
    <row r="22" spans="1:3" x14ac:dyDescent="0.25">
      <c r="A22" s="1">
        <v>35796</v>
      </c>
      <c r="B22" s="1" t="str">
        <f t="shared" si="0"/>
        <v>1998Q1</v>
      </c>
      <c r="C22">
        <v>11839.876</v>
      </c>
    </row>
    <row r="23" spans="1:3" x14ac:dyDescent="0.25">
      <c r="A23" s="1">
        <v>35886</v>
      </c>
      <c r="B23" s="1" t="str">
        <f t="shared" si="0"/>
        <v>1998Q2</v>
      </c>
      <c r="C23">
        <v>11949.492</v>
      </c>
    </row>
    <row r="24" spans="1:3" x14ac:dyDescent="0.25">
      <c r="A24" s="1">
        <v>35977</v>
      </c>
      <c r="B24" s="1" t="str">
        <f t="shared" si="0"/>
        <v>1998Q3</v>
      </c>
      <c r="C24">
        <v>12099.191000000001</v>
      </c>
    </row>
    <row r="25" spans="1:3" x14ac:dyDescent="0.25">
      <c r="A25" s="1">
        <v>36069</v>
      </c>
      <c r="B25" s="1" t="str">
        <f t="shared" si="0"/>
        <v>1998Q4</v>
      </c>
      <c r="C25">
        <v>12294.736999999999</v>
      </c>
    </row>
    <row r="26" spans="1:3" x14ac:dyDescent="0.25">
      <c r="A26" s="1">
        <v>36161</v>
      </c>
      <c r="B26" s="1" t="str">
        <f t="shared" si="0"/>
        <v>1999Q1</v>
      </c>
      <c r="C26">
        <v>12410.778</v>
      </c>
    </row>
    <row r="27" spans="1:3" x14ac:dyDescent="0.25">
      <c r="A27" s="1">
        <v>36251</v>
      </c>
      <c r="B27" s="1" t="str">
        <f t="shared" si="0"/>
        <v>1999Q2</v>
      </c>
      <c r="C27">
        <v>12514.407999999999</v>
      </c>
    </row>
    <row r="28" spans="1:3" x14ac:dyDescent="0.25">
      <c r="A28" s="1">
        <v>36342</v>
      </c>
      <c r="B28" s="1" t="str">
        <f t="shared" si="0"/>
        <v>1999Q3</v>
      </c>
      <c r="C28">
        <v>12679.977000000001</v>
      </c>
    </row>
    <row r="29" spans="1:3" x14ac:dyDescent="0.25">
      <c r="A29" s="1">
        <v>36434</v>
      </c>
      <c r="B29" s="1" t="str">
        <f t="shared" si="0"/>
        <v>1999Q4</v>
      </c>
      <c r="C29">
        <v>12888.281000000001</v>
      </c>
    </row>
    <row r="30" spans="1:3" x14ac:dyDescent="0.25">
      <c r="A30" s="1">
        <v>36526</v>
      </c>
      <c r="B30" s="1" t="str">
        <f t="shared" si="0"/>
        <v>2000Q1</v>
      </c>
      <c r="C30">
        <v>12935.252</v>
      </c>
    </row>
    <row r="31" spans="1:3" x14ac:dyDescent="0.25">
      <c r="A31" s="1">
        <v>36617</v>
      </c>
      <c r="B31" s="1" t="str">
        <f t="shared" si="0"/>
        <v>2000Q2</v>
      </c>
      <c r="C31">
        <v>13170.749</v>
      </c>
    </row>
    <row r="32" spans="1:3" x14ac:dyDescent="0.25">
      <c r="A32" s="1">
        <v>36708</v>
      </c>
      <c r="B32" s="1" t="str">
        <f t="shared" si="0"/>
        <v>2000Q3</v>
      </c>
      <c r="C32">
        <v>13183.89</v>
      </c>
    </row>
    <row r="33" spans="1:3" x14ac:dyDescent="0.25">
      <c r="A33" s="1">
        <v>36800</v>
      </c>
      <c r="B33" s="1" t="str">
        <f t="shared" si="0"/>
        <v>2000Q4</v>
      </c>
      <c r="C33">
        <v>13262.25</v>
      </c>
    </row>
    <row r="34" spans="1:3" x14ac:dyDescent="0.25">
      <c r="A34" s="1">
        <v>36892</v>
      </c>
      <c r="B34" s="1" t="str">
        <f t="shared" si="0"/>
        <v>2001Q1</v>
      </c>
      <c r="C34">
        <v>13219.251</v>
      </c>
    </row>
    <row r="35" spans="1:3" x14ac:dyDescent="0.25">
      <c r="A35" s="1">
        <v>36982</v>
      </c>
      <c r="B35" s="1" t="str">
        <f t="shared" si="0"/>
        <v>2001Q2</v>
      </c>
      <c r="C35">
        <v>13301.394</v>
      </c>
    </row>
    <row r="36" spans="1:3" x14ac:dyDescent="0.25">
      <c r="A36" s="1">
        <v>37073</v>
      </c>
      <c r="B36" s="1" t="str">
        <f t="shared" si="0"/>
        <v>2001Q3</v>
      </c>
      <c r="C36">
        <v>13248.142</v>
      </c>
    </row>
    <row r="37" spans="1:3" x14ac:dyDescent="0.25">
      <c r="A37" s="1">
        <v>37165</v>
      </c>
      <c r="B37" s="1" t="str">
        <f t="shared" si="0"/>
        <v>2001Q4</v>
      </c>
      <c r="C37">
        <v>13284.880999999999</v>
      </c>
    </row>
    <row r="38" spans="1:3" x14ac:dyDescent="0.25">
      <c r="A38" s="1">
        <v>37257</v>
      </c>
      <c r="B38" s="1" t="str">
        <f t="shared" si="0"/>
        <v>2002Q1</v>
      </c>
      <c r="C38">
        <v>13394.91</v>
      </c>
    </row>
    <row r="39" spans="1:3" x14ac:dyDescent="0.25">
      <c r="A39" s="1">
        <v>37347</v>
      </c>
      <c r="B39" s="1" t="str">
        <f t="shared" si="0"/>
        <v>2002Q2</v>
      </c>
      <c r="C39">
        <v>13477.356</v>
      </c>
    </row>
    <row r="40" spans="1:3" x14ac:dyDescent="0.25">
      <c r="A40" s="1">
        <v>37438</v>
      </c>
      <c r="B40" s="1" t="str">
        <f t="shared" si="0"/>
        <v>2002Q3</v>
      </c>
      <c r="C40">
        <v>13531.741</v>
      </c>
    </row>
    <row r="41" spans="1:3" x14ac:dyDescent="0.25">
      <c r="A41" s="1">
        <v>37530</v>
      </c>
      <c r="B41" s="1" t="str">
        <f t="shared" si="0"/>
        <v>2002Q4</v>
      </c>
      <c r="C41">
        <v>13549.421</v>
      </c>
    </row>
    <row r="42" spans="1:3" x14ac:dyDescent="0.25">
      <c r="A42" s="1">
        <v>37622</v>
      </c>
      <c r="B42" s="1" t="str">
        <f t="shared" si="0"/>
        <v>2003Q1</v>
      </c>
      <c r="C42">
        <v>13619.433999999999</v>
      </c>
    </row>
    <row r="43" spans="1:3" x14ac:dyDescent="0.25">
      <c r="A43" s="1">
        <v>37712</v>
      </c>
      <c r="B43" s="1" t="str">
        <f t="shared" si="0"/>
        <v>2003Q2</v>
      </c>
      <c r="C43">
        <v>13741.107</v>
      </c>
    </row>
    <row r="44" spans="1:3" x14ac:dyDescent="0.25">
      <c r="A44" s="1">
        <v>37803</v>
      </c>
      <c r="B44" s="1" t="str">
        <f t="shared" si="0"/>
        <v>2003Q3</v>
      </c>
      <c r="C44">
        <v>13970.156999999999</v>
      </c>
    </row>
    <row r="45" spans="1:3" x14ac:dyDescent="0.25">
      <c r="A45" s="1">
        <v>37895</v>
      </c>
      <c r="B45" s="1" t="str">
        <f t="shared" si="0"/>
        <v>2003Q4</v>
      </c>
      <c r="C45">
        <v>14131.379000000001</v>
      </c>
    </row>
    <row r="46" spans="1:3" x14ac:dyDescent="0.25">
      <c r="A46" s="1">
        <v>37987</v>
      </c>
      <c r="B46" s="1" t="str">
        <f t="shared" si="0"/>
        <v>2004Q1</v>
      </c>
      <c r="C46">
        <v>14212.34</v>
      </c>
    </row>
    <row r="47" spans="1:3" x14ac:dyDescent="0.25">
      <c r="A47" s="1">
        <v>38078</v>
      </c>
      <c r="B47" s="1" t="str">
        <f t="shared" si="0"/>
        <v>2004Q2</v>
      </c>
      <c r="C47">
        <v>14323.017</v>
      </c>
    </row>
    <row r="48" spans="1:3" x14ac:dyDescent="0.25">
      <c r="A48" s="1">
        <v>38169</v>
      </c>
      <c r="B48" s="1" t="str">
        <f t="shared" si="0"/>
        <v>2004Q3</v>
      </c>
      <c r="C48">
        <v>14457.832</v>
      </c>
    </row>
    <row r="49" spans="1:3" x14ac:dyDescent="0.25">
      <c r="A49" s="1">
        <v>38261</v>
      </c>
      <c r="B49" s="1" t="str">
        <f t="shared" si="0"/>
        <v>2004Q4</v>
      </c>
      <c r="C49">
        <v>14605.594999999999</v>
      </c>
    </row>
    <row r="50" spans="1:3" x14ac:dyDescent="0.25">
      <c r="A50" s="1">
        <v>38353</v>
      </c>
      <c r="B50" s="1" t="str">
        <f t="shared" si="0"/>
        <v>2005Q1</v>
      </c>
      <c r="C50">
        <v>14767.846</v>
      </c>
    </row>
    <row r="51" spans="1:3" x14ac:dyDescent="0.25">
      <c r="A51" s="1">
        <v>38443</v>
      </c>
      <c r="B51" s="1" t="str">
        <f t="shared" si="0"/>
        <v>2005Q2</v>
      </c>
      <c r="C51">
        <v>14839.707</v>
      </c>
    </row>
    <row r="52" spans="1:3" x14ac:dyDescent="0.25">
      <c r="A52" s="1">
        <v>38534</v>
      </c>
      <c r="B52" s="1" t="str">
        <f t="shared" si="0"/>
        <v>2005Q3</v>
      </c>
      <c r="C52">
        <v>14956.290999999999</v>
      </c>
    </row>
    <row r="53" spans="1:3" x14ac:dyDescent="0.25">
      <c r="A53" s="1">
        <v>38626</v>
      </c>
      <c r="B53" s="1" t="str">
        <f t="shared" si="0"/>
        <v>2005Q4</v>
      </c>
      <c r="C53">
        <v>15041.232</v>
      </c>
    </row>
    <row r="54" spans="1:3" x14ac:dyDescent="0.25">
      <c r="A54" s="1">
        <v>38718</v>
      </c>
      <c r="B54" s="1" t="str">
        <f t="shared" si="0"/>
        <v>2006Q1</v>
      </c>
      <c r="C54">
        <v>15244.088</v>
      </c>
    </row>
    <row r="55" spans="1:3" x14ac:dyDescent="0.25">
      <c r="A55" s="1">
        <v>38808</v>
      </c>
      <c r="B55" s="1" t="str">
        <f t="shared" si="0"/>
        <v>2006Q2</v>
      </c>
      <c r="C55">
        <v>15281.525</v>
      </c>
    </row>
    <row r="56" spans="1:3" x14ac:dyDescent="0.25">
      <c r="A56" s="1">
        <v>38899</v>
      </c>
      <c r="B56" s="1" t="str">
        <f t="shared" si="0"/>
        <v>2006Q3</v>
      </c>
      <c r="C56">
        <v>15304.517</v>
      </c>
    </row>
    <row r="57" spans="1:3" x14ac:dyDescent="0.25">
      <c r="A57" s="1">
        <v>38991</v>
      </c>
      <c r="B57" s="1" t="str">
        <f t="shared" si="0"/>
        <v>2006Q4</v>
      </c>
      <c r="C57">
        <v>15433.643</v>
      </c>
    </row>
    <row r="58" spans="1:3" x14ac:dyDescent="0.25">
      <c r="A58" s="1">
        <v>39083</v>
      </c>
      <c r="B58" s="1" t="str">
        <f t="shared" si="0"/>
        <v>2007Q1</v>
      </c>
      <c r="C58">
        <v>15478.956</v>
      </c>
    </row>
    <row r="59" spans="1:3" x14ac:dyDescent="0.25">
      <c r="A59" s="1">
        <v>39173</v>
      </c>
      <c r="B59" s="1" t="str">
        <f t="shared" si="0"/>
        <v>2007Q2</v>
      </c>
      <c r="C59">
        <v>15577.779</v>
      </c>
    </row>
    <row r="60" spans="1:3" x14ac:dyDescent="0.25">
      <c r="A60" s="1">
        <v>39264</v>
      </c>
      <c r="B60" s="1" t="str">
        <f t="shared" si="0"/>
        <v>2007Q3</v>
      </c>
      <c r="C60">
        <v>15671.605</v>
      </c>
    </row>
    <row r="61" spans="1:3" x14ac:dyDescent="0.25">
      <c r="A61" s="1">
        <v>39356</v>
      </c>
      <c r="B61" s="1" t="str">
        <f t="shared" si="0"/>
        <v>2007Q4</v>
      </c>
      <c r="C61">
        <v>15767.146000000001</v>
      </c>
    </row>
    <row r="62" spans="1:3" x14ac:dyDescent="0.25">
      <c r="A62" s="1">
        <v>39448</v>
      </c>
      <c r="B62" s="1" t="str">
        <f t="shared" si="0"/>
        <v>2008Q1</v>
      </c>
      <c r="C62">
        <v>15702.906000000001</v>
      </c>
    </row>
    <row r="63" spans="1:3" x14ac:dyDescent="0.25">
      <c r="A63" s="1">
        <v>39539</v>
      </c>
      <c r="B63" s="1" t="str">
        <f t="shared" si="0"/>
        <v>2008Q2</v>
      </c>
      <c r="C63">
        <v>15792.772999999999</v>
      </c>
    </row>
    <row r="64" spans="1:3" x14ac:dyDescent="0.25">
      <c r="A64" s="1">
        <v>39630</v>
      </c>
      <c r="B64" s="1" t="str">
        <f t="shared" si="0"/>
        <v>2008Q3</v>
      </c>
      <c r="C64">
        <v>15709.562</v>
      </c>
    </row>
    <row r="65" spans="1:3" x14ac:dyDescent="0.25">
      <c r="A65" s="1">
        <v>39722</v>
      </c>
      <c r="B65" s="1" t="str">
        <f t="shared" si="0"/>
        <v>2008Q4</v>
      </c>
      <c r="C65">
        <v>15366.607</v>
      </c>
    </row>
    <row r="66" spans="1:3" x14ac:dyDescent="0.25">
      <c r="A66" s="1">
        <v>39814</v>
      </c>
      <c r="B66" s="1" t="str">
        <f t="shared" si="0"/>
        <v>2009Q1</v>
      </c>
      <c r="C66">
        <v>15187.475</v>
      </c>
    </row>
    <row r="67" spans="1:3" x14ac:dyDescent="0.25">
      <c r="A67" s="1">
        <v>39904</v>
      </c>
      <c r="B67" s="1" t="str">
        <f t="shared" ref="B67:B121" si="1">YEAR(A67)&amp;VLOOKUP(MONTH(A67),$J$1:$K$4,2,0)</f>
        <v>2009Q2</v>
      </c>
      <c r="C67">
        <v>15161.772000000001</v>
      </c>
    </row>
    <row r="68" spans="1:3" x14ac:dyDescent="0.25">
      <c r="A68" s="1">
        <v>39995</v>
      </c>
      <c r="B68" s="1" t="str">
        <f t="shared" si="1"/>
        <v>2009Q3</v>
      </c>
      <c r="C68">
        <v>15216.647000000001</v>
      </c>
    </row>
    <row r="69" spans="1:3" x14ac:dyDescent="0.25">
      <c r="A69" s="1">
        <v>40087</v>
      </c>
      <c r="B69" s="1" t="str">
        <f t="shared" si="1"/>
        <v>2009Q4</v>
      </c>
      <c r="C69">
        <v>15379.155000000001</v>
      </c>
    </row>
    <row r="70" spans="1:3" x14ac:dyDescent="0.25">
      <c r="A70" s="1">
        <v>40179</v>
      </c>
      <c r="B70" s="1" t="str">
        <f t="shared" si="1"/>
        <v>2010Q1</v>
      </c>
      <c r="C70">
        <v>15456.058999999999</v>
      </c>
    </row>
    <row r="71" spans="1:3" x14ac:dyDescent="0.25">
      <c r="A71" s="1">
        <v>40269</v>
      </c>
      <c r="B71" s="1" t="str">
        <f t="shared" si="1"/>
        <v>2010Q2</v>
      </c>
      <c r="C71">
        <v>15605.628000000001</v>
      </c>
    </row>
    <row r="72" spans="1:3" x14ac:dyDescent="0.25">
      <c r="A72" s="1">
        <v>40360</v>
      </c>
      <c r="B72" s="1" t="str">
        <f t="shared" si="1"/>
        <v>2010Q3</v>
      </c>
      <c r="C72">
        <v>15726.281999999999</v>
      </c>
    </row>
    <row r="73" spans="1:3" x14ac:dyDescent="0.25">
      <c r="A73" s="1">
        <v>40452</v>
      </c>
      <c r="B73" s="1" t="str">
        <f t="shared" si="1"/>
        <v>2010Q4</v>
      </c>
      <c r="C73">
        <v>15807.995000000001</v>
      </c>
    </row>
    <row r="74" spans="1:3" x14ac:dyDescent="0.25">
      <c r="A74" s="1">
        <v>40544</v>
      </c>
      <c r="B74" s="1" t="str">
        <f t="shared" si="1"/>
        <v>2011Q1</v>
      </c>
      <c r="C74">
        <v>15769.911</v>
      </c>
    </row>
    <row r="75" spans="1:3" x14ac:dyDescent="0.25">
      <c r="A75" s="1">
        <v>40634</v>
      </c>
      <c r="B75" s="1" t="str">
        <f t="shared" si="1"/>
        <v>2011Q2</v>
      </c>
      <c r="C75">
        <v>15876.839</v>
      </c>
    </row>
    <row r="76" spans="1:3" x14ac:dyDescent="0.25">
      <c r="A76" s="1">
        <v>40725</v>
      </c>
      <c r="B76" s="1" t="str">
        <f t="shared" si="1"/>
        <v>2011Q3</v>
      </c>
      <c r="C76">
        <v>15870.683999999999</v>
      </c>
    </row>
    <row r="77" spans="1:3" x14ac:dyDescent="0.25">
      <c r="A77" s="1">
        <v>40817</v>
      </c>
      <c r="B77" s="1" t="str">
        <f t="shared" si="1"/>
        <v>2011Q4</v>
      </c>
      <c r="C77">
        <v>16048.701999999999</v>
      </c>
    </row>
    <row r="78" spans="1:3" x14ac:dyDescent="0.25">
      <c r="A78" s="1">
        <v>40909</v>
      </c>
      <c r="B78" s="1" t="str">
        <f t="shared" si="1"/>
        <v>2012Q1</v>
      </c>
      <c r="C78">
        <v>16179.968000000001</v>
      </c>
    </row>
    <row r="79" spans="1:3" x14ac:dyDescent="0.25">
      <c r="A79" s="1">
        <v>41000</v>
      </c>
      <c r="B79" s="1" t="str">
        <f t="shared" si="1"/>
        <v>2012Q2</v>
      </c>
      <c r="C79">
        <v>16253.726000000001</v>
      </c>
    </row>
    <row r="80" spans="1:3" x14ac:dyDescent="0.25">
      <c r="A80" s="1">
        <v>41091</v>
      </c>
      <c r="B80" s="1" t="str">
        <f t="shared" si="1"/>
        <v>2012Q3</v>
      </c>
      <c r="C80">
        <v>16282.151</v>
      </c>
    </row>
    <row r="81" spans="1:3" x14ac:dyDescent="0.25">
      <c r="A81" s="1">
        <v>41183</v>
      </c>
      <c r="B81" s="1" t="str">
        <f t="shared" si="1"/>
        <v>2012Q4</v>
      </c>
      <c r="C81">
        <v>16300.035</v>
      </c>
    </row>
    <row r="82" spans="1:3" x14ac:dyDescent="0.25">
      <c r="A82" s="1">
        <v>41275</v>
      </c>
      <c r="B82" s="1" t="str">
        <f t="shared" si="1"/>
        <v>2013Q1</v>
      </c>
      <c r="C82">
        <v>16441.485000000001</v>
      </c>
    </row>
    <row r="83" spans="1:3" x14ac:dyDescent="0.25">
      <c r="A83" s="1">
        <v>41365</v>
      </c>
      <c r="B83" s="1" t="str">
        <f t="shared" si="1"/>
        <v>2013Q2</v>
      </c>
      <c r="C83">
        <v>16464.401999999998</v>
      </c>
    </row>
    <row r="84" spans="1:3" x14ac:dyDescent="0.25">
      <c r="A84" s="1">
        <v>41456</v>
      </c>
      <c r="B84" s="1" t="str">
        <f t="shared" si="1"/>
        <v>2013Q3</v>
      </c>
      <c r="C84">
        <v>16594.742999999999</v>
      </c>
    </row>
    <row r="85" spans="1:3" x14ac:dyDescent="0.25">
      <c r="A85" s="1">
        <v>41548</v>
      </c>
      <c r="B85" s="1" t="str">
        <f t="shared" si="1"/>
        <v>2013Q4</v>
      </c>
      <c r="C85">
        <v>16712.759999999998</v>
      </c>
    </row>
    <row r="86" spans="1:3" x14ac:dyDescent="0.25">
      <c r="A86" s="1">
        <v>41640</v>
      </c>
      <c r="B86" s="1" t="str">
        <f t="shared" si="1"/>
        <v>2014Q1</v>
      </c>
      <c r="C86">
        <v>16654.246999999999</v>
      </c>
    </row>
    <row r="87" spans="1:3" x14ac:dyDescent="0.25">
      <c r="A87" s="1">
        <v>41730</v>
      </c>
      <c r="B87" s="1" t="str">
        <f t="shared" si="1"/>
        <v>2014Q2</v>
      </c>
      <c r="C87">
        <v>16868.109</v>
      </c>
    </row>
    <row r="88" spans="1:3" x14ac:dyDescent="0.25">
      <c r="A88" s="1">
        <v>41821</v>
      </c>
      <c r="B88" s="1" t="str">
        <f t="shared" si="1"/>
        <v>2014Q3</v>
      </c>
      <c r="C88">
        <v>17064.616000000002</v>
      </c>
    </row>
    <row r="89" spans="1:3" x14ac:dyDescent="0.25">
      <c r="A89" s="1">
        <v>41913</v>
      </c>
      <c r="B89" s="1" t="str">
        <f t="shared" si="1"/>
        <v>2014Q4</v>
      </c>
      <c r="C89">
        <v>17141.235000000001</v>
      </c>
    </row>
    <row r="90" spans="1:3" x14ac:dyDescent="0.25">
      <c r="A90" s="1">
        <v>42005</v>
      </c>
      <c r="B90" s="1" t="str">
        <f t="shared" si="1"/>
        <v>2015Q1</v>
      </c>
      <c r="C90">
        <v>17280.647000000001</v>
      </c>
    </row>
    <row r="91" spans="1:3" x14ac:dyDescent="0.25">
      <c r="A91" s="1">
        <v>42095</v>
      </c>
      <c r="B91" s="1" t="str">
        <f t="shared" si="1"/>
        <v>2015Q2</v>
      </c>
      <c r="C91">
        <v>17380.875</v>
      </c>
    </row>
    <row r="92" spans="1:3" x14ac:dyDescent="0.25">
      <c r="A92" s="1">
        <v>42186</v>
      </c>
      <c r="B92" s="1" t="str">
        <f t="shared" si="1"/>
        <v>2015Q3</v>
      </c>
      <c r="C92">
        <v>17437.080000000002</v>
      </c>
    </row>
    <row r="93" spans="1:3" x14ac:dyDescent="0.25">
      <c r="A93" s="1">
        <v>42278</v>
      </c>
      <c r="B93" s="1" t="str">
        <f t="shared" si="1"/>
        <v>2015Q4</v>
      </c>
      <c r="C93">
        <v>17462.579000000002</v>
      </c>
    </row>
    <row r="94" spans="1:3" x14ac:dyDescent="0.25">
      <c r="A94" s="1">
        <v>42370</v>
      </c>
      <c r="B94" s="1" t="str">
        <f t="shared" si="1"/>
        <v>2016Q1</v>
      </c>
      <c r="C94">
        <v>17565.465</v>
      </c>
    </row>
    <row r="95" spans="1:3" x14ac:dyDescent="0.25">
      <c r="A95" s="1">
        <v>42461</v>
      </c>
      <c r="B95" s="1" t="str">
        <f t="shared" si="1"/>
        <v>2016Q2</v>
      </c>
      <c r="C95">
        <v>17618.580999999998</v>
      </c>
    </row>
    <row r="96" spans="1:3" x14ac:dyDescent="0.25">
      <c r="A96" s="1">
        <v>42552</v>
      </c>
      <c r="B96" s="1" t="str">
        <f t="shared" si="1"/>
        <v>2016Q3</v>
      </c>
      <c r="C96">
        <v>17724.489000000001</v>
      </c>
    </row>
    <row r="97" spans="1:3" x14ac:dyDescent="0.25">
      <c r="A97" s="1">
        <v>42644</v>
      </c>
      <c r="B97" s="1" t="str">
        <f t="shared" si="1"/>
        <v>2016Q4</v>
      </c>
      <c r="C97">
        <v>17812.560000000001</v>
      </c>
    </row>
    <row r="98" spans="1:3" x14ac:dyDescent="0.25">
      <c r="A98" s="1">
        <v>42736</v>
      </c>
      <c r="B98" s="1" t="str">
        <f t="shared" si="1"/>
        <v>2017Q1</v>
      </c>
      <c r="C98">
        <v>17889.094000000001</v>
      </c>
    </row>
    <row r="99" spans="1:3" x14ac:dyDescent="0.25">
      <c r="A99" s="1">
        <v>42826</v>
      </c>
      <c r="B99" s="1" t="str">
        <f t="shared" si="1"/>
        <v>2017Q2</v>
      </c>
      <c r="C99">
        <v>17979.218000000001</v>
      </c>
    </row>
    <row r="100" spans="1:3" x14ac:dyDescent="0.25">
      <c r="A100" s="1">
        <v>42917</v>
      </c>
      <c r="B100" s="1" t="str">
        <f t="shared" si="1"/>
        <v>2017Q3</v>
      </c>
      <c r="C100">
        <v>18127.993999999999</v>
      </c>
    </row>
    <row r="101" spans="1:3" x14ac:dyDescent="0.25">
      <c r="A101" s="1">
        <v>43009</v>
      </c>
      <c r="B101" s="1" t="str">
        <f t="shared" si="1"/>
        <v>2017Q4</v>
      </c>
      <c r="C101">
        <v>18310.3</v>
      </c>
    </row>
    <row r="102" spans="1:3" x14ac:dyDescent="0.25">
      <c r="A102" s="1">
        <v>43101</v>
      </c>
      <c r="B102" s="1" t="str">
        <f t="shared" si="1"/>
        <v>2018Q1</v>
      </c>
      <c r="C102">
        <v>18437.127</v>
      </c>
    </row>
    <row r="103" spans="1:3" x14ac:dyDescent="0.25">
      <c r="A103" s="1">
        <v>43191</v>
      </c>
      <c r="B103" s="1" t="str">
        <f t="shared" si="1"/>
        <v>2018Q2</v>
      </c>
      <c r="C103">
        <v>18565.697</v>
      </c>
    </row>
    <row r="104" spans="1:3" x14ac:dyDescent="0.25">
      <c r="A104" s="1">
        <v>43282</v>
      </c>
      <c r="B104" s="1" t="str">
        <f t="shared" si="1"/>
        <v>2018Q3</v>
      </c>
      <c r="C104">
        <v>18699.748</v>
      </c>
    </row>
    <row r="105" spans="1:3" x14ac:dyDescent="0.25">
      <c r="A105" s="1">
        <v>43374</v>
      </c>
      <c r="B105" s="1" t="str">
        <f t="shared" si="1"/>
        <v>2018Q4</v>
      </c>
      <c r="C105">
        <v>18733.741000000002</v>
      </c>
    </row>
    <row r="106" spans="1:3" x14ac:dyDescent="0.25">
      <c r="A106" s="1">
        <v>43466</v>
      </c>
      <c r="B106" s="1" t="str">
        <f t="shared" si="1"/>
        <v>2019Q1</v>
      </c>
      <c r="C106">
        <v>18835.411</v>
      </c>
    </row>
    <row r="107" spans="1:3" x14ac:dyDescent="0.25">
      <c r="A107" s="1">
        <v>43556</v>
      </c>
      <c r="B107" s="1" t="str">
        <f t="shared" si="1"/>
        <v>2019Q2</v>
      </c>
      <c r="C107">
        <v>18962.174999999999</v>
      </c>
    </row>
    <row r="108" spans="1:3" x14ac:dyDescent="0.25">
      <c r="A108" s="1">
        <v>43647</v>
      </c>
      <c r="B108" s="1" t="str">
        <f t="shared" si="1"/>
        <v>2019Q3</v>
      </c>
      <c r="C108">
        <v>19130.932000000001</v>
      </c>
    </row>
    <row r="109" spans="1:3" x14ac:dyDescent="0.25">
      <c r="A109" s="1">
        <v>43739</v>
      </c>
      <c r="B109" s="1" t="str">
        <f t="shared" si="1"/>
        <v>2019Q4</v>
      </c>
      <c r="C109">
        <v>19215.690999999999</v>
      </c>
    </row>
    <row r="110" spans="1:3" x14ac:dyDescent="0.25">
      <c r="A110" s="1">
        <v>43831</v>
      </c>
      <c r="B110" s="1" t="str">
        <f t="shared" si="1"/>
        <v>2020Q1</v>
      </c>
      <c r="C110">
        <v>18989.877</v>
      </c>
    </row>
    <row r="111" spans="1:3" x14ac:dyDescent="0.25">
      <c r="A111" s="1">
        <v>43922</v>
      </c>
      <c r="B111" s="1" t="str">
        <f t="shared" si="1"/>
        <v>2020Q2</v>
      </c>
      <c r="C111">
        <v>17378.712</v>
      </c>
    </row>
    <row r="112" spans="1:3" x14ac:dyDescent="0.25">
      <c r="A112" s="1">
        <v>44013</v>
      </c>
      <c r="B112" s="1" t="str">
        <f t="shared" si="1"/>
        <v>2020Q3</v>
      </c>
      <c r="C112">
        <v>18743.72</v>
      </c>
    </row>
    <row r="113" spans="1:3" x14ac:dyDescent="0.25">
      <c r="A113" s="1">
        <v>44105</v>
      </c>
      <c r="B113" s="1" t="str">
        <f t="shared" si="1"/>
        <v>2020Q4</v>
      </c>
      <c r="C113">
        <v>18924.261999999999</v>
      </c>
    </row>
    <row r="114" spans="1:3" x14ac:dyDescent="0.25">
      <c r="A114" s="1">
        <v>44197</v>
      </c>
      <c r="B114" s="1" t="str">
        <f t="shared" si="1"/>
        <v>2021Q1</v>
      </c>
      <c r="C114">
        <v>19216.223999999998</v>
      </c>
    </row>
    <row r="115" spans="1:3" x14ac:dyDescent="0.25">
      <c r="A115" s="1">
        <v>44287</v>
      </c>
      <c r="B115" s="1" t="str">
        <f t="shared" si="1"/>
        <v>2021Q2</v>
      </c>
      <c r="C115">
        <v>19544.248</v>
      </c>
    </row>
    <row r="116" spans="1:3" x14ac:dyDescent="0.25">
      <c r="A116" s="1">
        <v>44378</v>
      </c>
      <c r="B116" s="1" t="str">
        <f t="shared" si="1"/>
        <v>2021Q3</v>
      </c>
      <c r="C116">
        <v>19672.594000000001</v>
      </c>
    </row>
    <row r="117" spans="1:3" x14ac:dyDescent="0.25">
      <c r="A117" s="1">
        <v>44470</v>
      </c>
      <c r="B117" s="1" t="str">
        <f t="shared" si="1"/>
        <v>2021Q4</v>
      </c>
      <c r="C117">
        <v>20006.181</v>
      </c>
    </row>
    <row r="118" spans="1:3" x14ac:dyDescent="0.25">
      <c r="A118" s="1">
        <v>44562</v>
      </c>
      <c r="B118" s="1" t="str">
        <f t="shared" si="1"/>
        <v>2022Q1</v>
      </c>
      <c r="C118">
        <v>19924.088</v>
      </c>
    </row>
    <row r="119" spans="1:3" x14ac:dyDescent="0.25">
      <c r="A119" s="1">
        <v>44652</v>
      </c>
      <c r="B119" s="1" t="str">
        <f t="shared" si="1"/>
        <v>2022Q2</v>
      </c>
      <c r="C119">
        <v>19895.271000000001</v>
      </c>
    </row>
    <row r="120" spans="1:3" x14ac:dyDescent="0.25">
      <c r="A120" s="1">
        <v>44743</v>
      </c>
      <c r="B120" s="1" t="str">
        <f t="shared" si="1"/>
        <v>2022Q3</v>
      </c>
      <c r="C120">
        <v>20054.663</v>
      </c>
    </row>
    <row r="121" spans="1:3" x14ac:dyDescent="0.25">
      <c r="A121" s="1">
        <v>44835</v>
      </c>
      <c r="B121" s="1" t="str">
        <f t="shared" si="1"/>
        <v>2022Q4</v>
      </c>
      <c r="C121">
        <v>20187.494999999999</v>
      </c>
    </row>
    <row r="122" spans="1:3" x14ac:dyDescent="0.25">
      <c r="A122" s="1"/>
      <c r="B122" s="1"/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23E86-68FD-4312-9782-6CA51AF0D355}">
  <sheetPr>
    <tabColor rgb="FF92D050"/>
  </sheetPr>
  <dimension ref="A1:U33"/>
  <sheetViews>
    <sheetView workbookViewId="0">
      <selection activeCell="D1" sqref="D1"/>
    </sheetView>
  </sheetViews>
  <sheetFormatPr defaultRowHeight="15" x14ac:dyDescent="0.25"/>
  <cols>
    <col min="1" max="1" width="10.140625" bestFit="1" customWidth="1"/>
    <col min="2" max="2" width="15.7109375" bestFit="1" customWidth="1"/>
    <col min="3" max="3" width="8.28515625" bestFit="1" customWidth="1"/>
    <col min="4" max="4" width="9.5703125" bestFit="1" customWidth="1"/>
    <col min="5" max="5" width="11.42578125" bestFit="1" customWidth="1"/>
    <col min="6" max="6" width="5.28515625" bestFit="1" customWidth="1"/>
    <col min="7" max="7" width="12" bestFit="1" customWidth="1"/>
    <col min="8" max="8" width="10.42578125" bestFit="1" customWidth="1"/>
    <col min="10" max="10" width="9.7109375" bestFit="1" customWidth="1"/>
    <col min="11" max="11" width="9.7109375" customWidth="1"/>
    <col min="12" max="12" width="9.7109375" bestFit="1" customWidth="1"/>
    <col min="18" max="18" width="10.85546875" bestFit="1" customWidth="1"/>
  </cols>
  <sheetData>
    <row r="1" spans="1:21" x14ac:dyDescent="0.25">
      <c r="A1" t="s">
        <v>2621</v>
      </c>
      <c r="B1" t="s">
        <v>2620</v>
      </c>
      <c r="C1" t="s">
        <v>2619</v>
      </c>
      <c r="D1" t="s">
        <v>2618</v>
      </c>
      <c r="E1" t="s">
        <v>2617</v>
      </c>
      <c r="F1" t="s">
        <v>2616</v>
      </c>
      <c r="G1" t="s">
        <v>2615</v>
      </c>
      <c r="H1" t="s">
        <v>2614</v>
      </c>
      <c r="J1" t="s">
        <v>0</v>
      </c>
      <c r="K1" t="s">
        <v>7</v>
      </c>
      <c r="L1" t="s">
        <v>2667</v>
      </c>
      <c r="N1" t="s">
        <v>2616</v>
      </c>
      <c r="O1" t="s">
        <v>2615</v>
      </c>
    </row>
    <row r="2" spans="1:21" x14ac:dyDescent="0.25">
      <c r="A2" t="s">
        <v>2613</v>
      </c>
      <c r="B2" t="s">
        <v>2612</v>
      </c>
      <c r="C2" t="s">
        <v>2611</v>
      </c>
      <c r="D2" t="s">
        <v>2610</v>
      </c>
      <c r="E2" t="s">
        <v>2609</v>
      </c>
      <c r="F2">
        <v>1993</v>
      </c>
      <c r="G2">
        <v>10411531.32</v>
      </c>
      <c r="J2" s="1"/>
      <c r="K2" s="1" t="s">
        <v>42</v>
      </c>
      <c r="L2">
        <v>20187.494999999999</v>
      </c>
      <c r="N2" t="s">
        <v>2646</v>
      </c>
      <c r="O2">
        <v>3.2850052810086399</v>
      </c>
    </row>
    <row r="3" spans="1:21" x14ac:dyDescent="0.25">
      <c r="A3" t="s">
        <v>2613</v>
      </c>
      <c r="B3" t="s">
        <v>2612</v>
      </c>
      <c r="C3" t="s">
        <v>2611</v>
      </c>
      <c r="D3" t="s">
        <v>2610</v>
      </c>
      <c r="E3" t="s">
        <v>2609</v>
      </c>
      <c r="F3">
        <v>1994</v>
      </c>
      <c r="G3">
        <v>10830994.35</v>
      </c>
      <c r="J3" s="37"/>
      <c r="K3" s="1" t="s">
        <v>2473</v>
      </c>
      <c r="L3">
        <f>L2+($L$6-$L$2)/4</f>
        <v>20577.021249999998</v>
      </c>
      <c r="N3" t="s">
        <v>2647</v>
      </c>
      <c r="O3">
        <v>-3.06908771114409</v>
      </c>
    </row>
    <row r="4" spans="1:21" x14ac:dyDescent="0.25">
      <c r="A4" t="s">
        <v>2613</v>
      </c>
      <c r="B4" t="s">
        <v>2612</v>
      </c>
      <c r="C4" t="s">
        <v>2611</v>
      </c>
      <c r="D4" t="s">
        <v>2610</v>
      </c>
      <c r="E4" t="s">
        <v>2609</v>
      </c>
      <c r="F4">
        <v>1995</v>
      </c>
      <c r="G4">
        <v>11121729.09</v>
      </c>
      <c r="J4" s="37"/>
      <c r="K4" s="1" t="s">
        <v>2491</v>
      </c>
      <c r="L4">
        <f t="shared" ref="L4:L5" si="0">L3+($L$6-$L$2)/4</f>
        <v>20966.547499999997</v>
      </c>
      <c r="N4" t="s">
        <v>2648</v>
      </c>
      <c r="O4">
        <v>-30.9040341624506</v>
      </c>
    </row>
    <row r="5" spans="1:21" x14ac:dyDescent="0.25">
      <c r="A5" t="s">
        <v>2613</v>
      </c>
      <c r="B5" t="s">
        <v>2612</v>
      </c>
      <c r="C5" t="s">
        <v>2611</v>
      </c>
      <c r="D5" t="s">
        <v>2610</v>
      </c>
      <c r="E5" t="s">
        <v>2609</v>
      </c>
      <c r="F5">
        <v>1996</v>
      </c>
      <c r="G5">
        <v>11541296.74</v>
      </c>
      <c r="J5" s="37"/>
      <c r="K5" s="1" t="s">
        <v>2508</v>
      </c>
      <c r="L5">
        <f t="shared" si="0"/>
        <v>21356.073749999996</v>
      </c>
      <c r="N5" t="s">
        <v>2649</v>
      </c>
      <c r="O5">
        <v>40.063728973486697</v>
      </c>
    </row>
    <row r="6" spans="1:21" x14ac:dyDescent="0.25">
      <c r="A6" t="s">
        <v>2613</v>
      </c>
      <c r="B6" t="s">
        <v>2612</v>
      </c>
      <c r="C6" t="s">
        <v>2611</v>
      </c>
      <c r="D6" t="s">
        <v>2610</v>
      </c>
      <c r="E6" t="s">
        <v>2609</v>
      </c>
      <c r="F6">
        <v>1997</v>
      </c>
      <c r="G6">
        <v>12054563.710000001</v>
      </c>
      <c r="J6" s="37"/>
      <c r="K6" s="1" t="s">
        <v>2525</v>
      </c>
      <c r="L6">
        <v>21745.599999999999</v>
      </c>
      <c r="N6" t="s">
        <v>2650</v>
      </c>
      <c r="O6">
        <v>6.5646547058696099</v>
      </c>
      <c r="Q6" t="s">
        <v>42</v>
      </c>
      <c r="R6" s="36">
        <v>6536239</v>
      </c>
      <c r="S6" s="35">
        <v>7.0000000000000001E-3</v>
      </c>
      <c r="T6" s="35">
        <v>8.9999999999999993E-3</v>
      </c>
      <c r="U6">
        <f>R6/R7-1</f>
        <v>1.6366699657983874E-2</v>
      </c>
    </row>
    <row r="7" spans="1:21" x14ac:dyDescent="0.25">
      <c r="A7" t="s">
        <v>2613</v>
      </c>
      <c r="B7" t="s">
        <v>2612</v>
      </c>
      <c r="C7" t="s">
        <v>2611</v>
      </c>
      <c r="D7" t="s">
        <v>2610</v>
      </c>
      <c r="E7" t="s">
        <v>2609</v>
      </c>
      <c r="F7">
        <v>1998</v>
      </c>
      <c r="G7">
        <v>12594777.57</v>
      </c>
      <c r="J7" s="37"/>
      <c r="K7" s="1" t="s">
        <v>2541</v>
      </c>
      <c r="L7">
        <f>L6+($L$10-$L$6)/4</f>
        <v>21831.5975</v>
      </c>
      <c r="N7" t="s">
        <v>2651</v>
      </c>
      <c r="O7">
        <v>11.707519224957499</v>
      </c>
      <c r="Q7" t="s">
        <v>43</v>
      </c>
      <c r="R7" s="36">
        <v>6430985</v>
      </c>
      <c r="S7" s="35">
        <v>8.0000000000000002E-3</v>
      </c>
      <c r="T7" s="35">
        <v>1.9E-2</v>
      </c>
    </row>
    <row r="8" spans="1:21" x14ac:dyDescent="0.25">
      <c r="A8" t="s">
        <v>2613</v>
      </c>
      <c r="B8" t="s">
        <v>2612</v>
      </c>
      <c r="C8" t="s">
        <v>2611</v>
      </c>
      <c r="D8" t="s">
        <v>2610</v>
      </c>
      <c r="E8" t="s">
        <v>2609</v>
      </c>
      <c r="F8">
        <v>1999</v>
      </c>
      <c r="G8">
        <v>13193437.33</v>
      </c>
      <c r="J8" s="37"/>
      <c r="K8" s="1" t="s">
        <v>2559</v>
      </c>
      <c r="L8">
        <f>L7+($L$10-$L$6)/4</f>
        <v>21917.595000000001</v>
      </c>
      <c r="N8" t="s">
        <v>2652</v>
      </c>
      <c r="O8">
        <v>13.803231771838099</v>
      </c>
      <c r="Q8" t="s">
        <v>44</v>
      </c>
      <c r="R8" s="36">
        <v>6312119</v>
      </c>
      <c r="S8" s="35">
        <v>-1E-3</v>
      </c>
      <c r="T8" s="35">
        <v>1.7999999999999999E-2</v>
      </c>
    </row>
    <row r="9" spans="1:21" x14ac:dyDescent="0.25">
      <c r="A9" t="s">
        <v>2613</v>
      </c>
      <c r="B9" t="s">
        <v>2612</v>
      </c>
      <c r="C9" t="s">
        <v>2611</v>
      </c>
      <c r="D9" t="s">
        <v>2610</v>
      </c>
      <c r="E9" t="s">
        <v>2609</v>
      </c>
      <c r="F9">
        <v>2000</v>
      </c>
      <c r="G9">
        <v>13737993.550000001</v>
      </c>
      <c r="J9" s="37"/>
      <c r="K9" s="1" t="s">
        <v>2576</v>
      </c>
      <c r="L9">
        <f>L8+($L$10-$L$6)/4</f>
        <v>22003.592500000002</v>
      </c>
      <c r="N9" t="s">
        <v>2653</v>
      </c>
      <c r="O9">
        <v>9.0289914138312195</v>
      </c>
      <c r="Q9" t="s">
        <v>45</v>
      </c>
      <c r="R9" s="36">
        <v>6185120</v>
      </c>
      <c r="S9" s="35">
        <v>-4.0000000000000001E-3</v>
      </c>
      <c r="T9" s="35">
        <v>3.6999999999999998E-2</v>
      </c>
    </row>
    <row r="10" spans="1:21" x14ac:dyDescent="0.25">
      <c r="A10" t="s">
        <v>2613</v>
      </c>
      <c r="B10" t="s">
        <v>2612</v>
      </c>
      <c r="C10" t="s">
        <v>2611</v>
      </c>
      <c r="D10" t="s">
        <v>2610</v>
      </c>
      <c r="E10" t="s">
        <v>2609</v>
      </c>
      <c r="F10">
        <v>2001</v>
      </c>
      <c r="G10">
        <v>13875146.34</v>
      </c>
      <c r="J10" s="37"/>
      <c r="K10" s="1" t="s">
        <v>2594</v>
      </c>
      <c r="L10">
        <v>22089.59</v>
      </c>
      <c r="N10" t="s">
        <v>2654</v>
      </c>
      <c r="O10">
        <v>14.2716568463226</v>
      </c>
    </row>
    <row r="11" spans="1:21" x14ac:dyDescent="0.25">
      <c r="A11" t="s">
        <v>2613</v>
      </c>
      <c r="B11" t="s">
        <v>2612</v>
      </c>
      <c r="C11" t="s">
        <v>2611</v>
      </c>
      <c r="D11" t="s">
        <v>2610</v>
      </c>
      <c r="E11" t="s">
        <v>2609</v>
      </c>
      <c r="F11">
        <v>2002</v>
      </c>
      <c r="G11">
        <v>14116809.359999999</v>
      </c>
      <c r="N11" t="s">
        <v>2655</v>
      </c>
      <c r="O11">
        <v>6.58579619972729</v>
      </c>
    </row>
    <row r="12" spans="1:21" x14ac:dyDescent="0.25">
      <c r="A12" t="s">
        <v>2613</v>
      </c>
      <c r="B12" t="s">
        <v>2612</v>
      </c>
      <c r="C12" t="s">
        <v>2611</v>
      </c>
      <c r="D12" t="s">
        <v>2610</v>
      </c>
      <c r="E12" t="s">
        <v>2609</v>
      </c>
      <c r="F12">
        <v>2003</v>
      </c>
      <c r="G12">
        <v>14520719.970000001</v>
      </c>
      <c r="N12" t="s">
        <v>2656</v>
      </c>
      <c r="O12">
        <v>8.4696382069742295</v>
      </c>
    </row>
    <row r="13" spans="1:21" x14ac:dyDescent="0.25">
      <c r="A13" t="s">
        <v>2613</v>
      </c>
      <c r="B13" t="s">
        <v>2612</v>
      </c>
      <c r="C13" t="s">
        <v>2611</v>
      </c>
      <c r="D13" t="s">
        <v>2610</v>
      </c>
      <c r="E13" t="s">
        <v>2609</v>
      </c>
      <c r="F13">
        <v>2004</v>
      </c>
      <c r="G13">
        <v>15072347.369999999</v>
      </c>
      <c r="N13" t="s">
        <v>2657</v>
      </c>
      <c r="O13">
        <v>6.7354245511901496</v>
      </c>
    </row>
    <row r="14" spans="1:21" x14ac:dyDescent="0.25">
      <c r="A14" t="s">
        <v>2613</v>
      </c>
      <c r="B14" t="s">
        <v>2612</v>
      </c>
      <c r="C14" t="s">
        <v>2611</v>
      </c>
      <c r="D14" t="s">
        <v>2610</v>
      </c>
      <c r="E14" t="s">
        <v>2609</v>
      </c>
      <c r="F14">
        <v>2005</v>
      </c>
      <c r="G14">
        <v>15601870.359999999</v>
      </c>
      <c r="N14" t="s">
        <v>2658</v>
      </c>
      <c r="O14">
        <v>3.60763587321442</v>
      </c>
    </row>
    <row r="15" spans="1:21" x14ac:dyDescent="0.25">
      <c r="A15" t="s">
        <v>2613</v>
      </c>
      <c r="B15" t="s">
        <v>2612</v>
      </c>
      <c r="C15" t="s">
        <v>2611</v>
      </c>
      <c r="D15" t="s">
        <v>2610</v>
      </c>
      <c r="E15" t="s">
        <v>2609</v>
      </c>
      <c r="F15">
        <v>2006</v>
      </c>
      <c r="G15">
        <v>16047299.439999999</v>
      </c>
      <c r="N15" t="s">
        <v>2659</v>
      </c>
      <c r="O15">
        <v>3.4957766855783401</v>
      </c>
    </row>
    <row r="16" spans="1:21" x14ac:dyDescent="0.25">
      <c r="A16" t="s">
        <v>2613</v>
      </c>
      <c r="B16" t="s">
        <v>2612</v>
      </c>
      <c r="C16" t="s">
        <v>2611</v>
      </c>
      <c r="D16" t="s">
        <v>2610</v>
      </c>
      <c r="E16" t="s">
        <v>2609</v>
      </c>
      <c r="F16">
        <v>2007</v>
      </c>
      <c r="G16">
        <v>16348375.08</v>
      </c>
      <c r="N16" t="s">
        <v>2660</v>
      </c>
      <c r="O16">
        <v>3.2356107263065801</v>
      </c>
    </row>
    <row r="17" spans="1:15" x14ac:dyDescent="0.25">
      <c r="A17" t="s">
        <v>2613</v>
      </c>
      <c r="B17" t="s">
        <v>2612</v>
      </c>
      <c r="C17" t="s">
        <v>2611</v>
      </c>
      <c r="D17" t="s">
        <v>2610</v>
      </c>
      <c r="E17" t="s">
        <v>2609</v>
      </c>
      <c r="F17">
        <v>2008</v>
      </c>
      <c r="G17">
        <v>16326046.51</v>
      </c>
      <c r="N17" t="s">
        <v>2661</v>
      </c>
      <c r="O17">
        <v>2.9608060550656399</v>
      </c>
    </row>
    <row r="18" spans="1:15" x14ac:dyDescent="0.25">
      <c r="A18" t="s">
        <v>2613</v>
      </c>
      <c r="B18" t="s">
        <v>2612</v>
      </c>
      <c r="C18" t="s">
        <v>2611</v>
      </c>
      <c r="D18" t="s">
        <v>2610</v>
      </c>
      <c r="E18" t="s">
        <v>2609</v>
      </c>
      <c r="F18">
        <v>2009</v>
      </c>
      <c r="G18">
        <v>15911894.119999999</v>
      </c>
      <c r="N18" t="s">
        <v>2662</v>
      </c>
      <c r="O18">
        <v>3.2383204559435002</v>
      </c>
    </row>
    <row r="19" spans="1:15" x14ac:dyDescent="0.25">
      <c r="A19" t="s">
        <v>2613</v>
      </c>
      <c r="B19" t="s">
        <v>2612</v>
      </c>
      <c r="C19" t="s">
        <v>2611</v>
      </c>
      <c r="D19" t="s">
        <v>2610</v>
      </c>
      <c r="E19" t="s">
        <v>2609</v>
      </c>
      <c r="F19">
        <v>2010</v>
      </c>
      <c r="G19">
        <v>16319838.189999999</v>
      </c>
      <c r="N19" t="s">
        <v>2663</v>
      </c>
      <c r="O19">
        <v>3.3941901137000401</v>
      </c>
    </row>
    <row r="20" spans="1:15" x14ac:dyDescent="0.25">
      <c r="A20" t="s">
        <v>2613</v>
      </c>
      <c r="B20" t="s">
        <v>2612</v>
      </c>
      <c r="C20" t="s">
        <v>2611</v>
      </c>
      <c r="D20" t="s">
        <v>2610</v>
      </c>
      <c r="E20" t="s">
        <v>2609</v>
      </c>
      <c r="F20">
        <v>2011</v>
      </c>
      <c r="G20">
        <v>16572931.77</v>
      </c>
      <c r="N20" t="s">
        <v>2664</v>
      </c>
      <c r="O20">
        <v>3.7166782053333902</v>
      </c>
    </row>
    <row r="21" spans="1:15" x14ac:dyDescent="0.25">
      <c r="A21" t="s">
        <v>2613</v>
      </c>
      <c r="B21" t="s">
        <v>2612</v>
      </c>
      <c r="C21" t="s">
        <v>2611</v>
      </c>
      <c r="D21" t="s">
        <v>2610</v>
      </c>
      <c r="E21" t="s">
        <v>2609</v>
      </c>
      <c r="F21">
        <v>2012</v>
      </c>
      <c r="G21">
        <v>16945747.719999999</v>
      </c>
      <c r="N21" t="s">
        <v>2665</v>
      </c>
      <c r="O21">
        <v>4.2774380521477902</v>
      </c>
    </row>
    <row r="22" spans="1:15" x14ac:dyDescent="0.25">
      <c r="A22" t="s">
        <v>2613</v>
      </c>
      <c r="B22" t="s">
        <v>2612</v>
      </c>
      <c r="C22" t="s">
        <v>2611</v>
      </c>
      <c r="D22" t="s">
        <v>2610</v>
      </c>
      <c r="E22" t="s">
        <v>2609</v>
      </c>
      <c r="F22">
        <v>2013</v>
      </c>
      <c r="G22">
        <v>17257902.129999999</v>
      </c>
      <c r="N22" t="s">
        <v>2666</v>
      </c>
      <c r="O22">
        <v>4.4786002768290096</v>
      </c>
    </row>
    <row r="23" spans="1:15" x14ac:dyDescent="0.25">
      <c r="A23" t="s">
        <v>2613</v>
      </c>
      <c r="B23" t="s">
        <v>2612</v>
      </c>
      <c r="C23" t="s">
        <v>2611</v>
      </c>
      <c r="D23" t="s">
        <v>2610</v>
      </c>
      <c r="E23" t="s">
        <v>2609</v>
      </c>
      <c r="F23">
        <v>2014</v>
      </c>
      <c r="G23">
        <v>17693831.73</v>
      </c>
    </row>
    <row r="24" spans="1:15" x14ac:dyDescent="0.25">
      <c r="A24" t="s">
        <v>2613</v>
      </c>
      <c r="B24" t="s">
        <v>2612</v>
      </c>
      <c r="C24" t="s">
        <v>2611</v>
      </c>
      <c r="D24" t="s">
        <v>2610</v>
      </c>
      <c r="E24" t="s">
        <v>2609</v>
      </c>
      <c r="F24">
        <v>2015</v>
      </c>
      <c r="G24">
        <v>18238008.170000002</v>
      </c>
    </row>
    <row r="25" spans="1:15" x14ac:dyDescent="0.25">
      <c r="A25" t="s">
        <v>2613</v>
      </c>
      <c r="B25" t="s">
        <v>2612</v>
      </c>
      <c r="C25" t="s">
        <v>2611</v>
      </c>
      <c r="D25" t="s">
        <v>2610</v>
      </c>
      <c r="E25" t="s">
        <v>2609</v>
      </c>
      <c r="F25">
        <v>2016</v>
      </c>
      <c r="G25">
        <v>18550137.989999998</v>
      </c>
    </row>
    <row r="26" spans="1:15" x14ac:dyDescent="0.25">
      <c r="A26" t="s">
        <v>2613</v>
      </c>
      <c r="B26" t="s">
        <v>2612</v>
      </c>
      <c r="C26" t="s">
        <v>2611</v>
      </c>
      <c r="D26" t="s">
        <v>2610</v>
      </c>
      <c r="E26" t="s">
        <v>2609</v>
      </c>
      <c r="F26">
        <v>2017</v>
      </c>
      <c r="G26">
        <v>18982853.579999998</v>
      </c>
    </row>
    <row r="27" spans="1:15" x14ac:dyDescent="0.25">
      <c r="A27" t="s">
        <v>2613</v>
      </c>
      <c r="B27" t="s">
        <v>2612</v>
      </c>
      <c r="C27" t="s">
        <v>2611</v>
      </c>
      <c r="D27" t="s">
        <v>2610</v>
      </c>
      <c r="E27" t="s">
        <v>2609</v>
      </c>
      <c r="F27">
        <v>2018</v>
      </c>
      <c r="G27">
        <v>19551667.620000001</v>
      </c>
    </row>
    <row r="28" spans="1:15" x14ac:dyDescent="0.25">
      <c r="A28" t="s">
        <v>2613</v>
      </c>
      <c r="B28" t="s">
        <v>2612</v>
      </c>
      <c r="C28" t="s">
        <v>2611</v>
      </c>
      <c r="D28" t="s">
        <v>2610</v>
      </c>
      <c r="E28" t="s">
        <v>2609</v>
      </c>
      <c r="F28">
        <v>2019</v>
      </c>
      <c r="G28">
        <v>19974213.890000001</v>
      </c>
    </row>
    <row r="29" spans="1:15" x14ac:dyDescent="0.25">
      <c r="A29" t="s">
        <v>2613</v>
      </c>
      <c r="B29" t="s">
        <v>2612</v>
      </c>
      <c r="C29" t="s">
        <v>2611</v>
      </c>
      <c r="D29" t="s">
        <v>2610</v>
      </c>
      <c r="E29" t="s">
        <v>2609</v>
      </c>
      <c r="F29">
        <v>2020</v>
      </c>
      <c r="G29">
        <v>19277860.059999999</v>
      </c>
    </row>
    <row r="30" spans="1:15" x14ac:dyDescent="0.25">
      <c r="A30" t="s">
        <v>2613</v>
      </c>
      <c r="B30" t="s">
        <v>2612</v>
      </c>
      <c r="C30" t="s">
        <v>2611</v>
      </c>
      <c r="D30" t="s">
        <v>2610</v>
      </c>
      <c r="E30" t="s">
        <v>2609</v>
      </c>
      <c r="F30">
        <v>2021</v>
      </c>
      <c r="G30">
        <v>20600684.210000001</v>
      </c>
      <c r="H30">
        <f>G30/1000</f>
        <v>20600.684209999999</v>
      </c>
    </row>
    <row r="31" spans="1:15" x14ac:dyDescent="0.25">
      <c r="A31" t="s">
        <v>2613</v>
      </c>
      <c r="B31" t="s">
        <v>2612</v>
      </c>
      <c r="C31" t="s">
        <v>2611</v>
      </c>
      <c r="D31" t="s">
        <v>2610</v>
      </c>
      <c r="E31" t="s">
        <v>2609</v>
      </c>
      <c r="F31">
        <v>2022</v>
      </c>
      <c r="G31">
        <v>21333157.940000001</v>
      </c>
      <c r="H31">
        <f>G31/1000</f>
        <v>21333.157940000001</v>
      </c>
    </row>
    <row r="32" spans="1:15" x14ac:dyDescent="0.25">
      <c r="A32" t="s">
        <v>2613</v>
      </c>
      <c r="B32" t="s">
        <v>2612</v>
      </c>
      <c r="C32" t="s">
        <v>2611</v>
      </c>
      <c r="D32" t="s">
        <v>2610</v>
      </c>
      <c r="E32" t="s">
        <v>2609</v>
      </c>
      <c r="F32">
        <v>2023</v>
      </c>
      <c r="G32">
        <v>21745600</v>
      </c>
      <c r="H32">
        <f t="shared" ref="H32:H33" si="1">G32/1000</f>
        <v>21745.599999999999</v>
      </c>
    </row>
    <row r="33" spans="1:8" x14ac:dyDescent="0.25">
      <c r="A33" t="s">
        <v>2613</v>
      </c>
      <c r="B33" t="s">
        <v>2612</v>
      </c>
      <c r="C33" t="s">
        <v>2611</v>
      </c>
      <c r="D33" t="s">
        <v>2610</v>
      </c>
      <c r="E33" t="s">
        <v>2609</v>
      </c>
      <c r="F33">
        <v>2024</v>
      </c>
      <c r="G33">
        <v>22089590</v>
      </c>
      <c r="H33">
        <f t="shared" si="1"/>
        <v>22089.59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46ADE-7F8A-475D-9A7C-098C28509271}">
  <sheetPr>
    <tabColor rgb="FF92D050"/>
  </sheetPr>
  <dimension ref="A1:J25"/>
  <sheetViews>
    <sheetView workbookViewId="0">
      <selection activeCell="E14" sqref="E14"/>
    </sheetView>
  </sheetViews>
  <sheetFormatPr defaultRowHeight="15" x14ac:dyDescent="0.25"/>
  <cols>
    <col min="1" max="1" width="12.28515625" bestFit="1" customWidth="1"/>
    <col min="5" max="5" width="28.5703125" bestFit="1" customWidth="1"/>
  </cols>
  <sheetData>
    <row r="1" spans="1:10" x14ac:dyDescent="0.25">
      <c r="A1" t="s">
        <v>419</v>
      </c>
      <c r="B1" t="s">
        <v>2632</v>
      </c>
      <c r="C1" t="s">
        <v>416</v>
      </c>
      <c r="D1" t="s">
        <v>415</v>
      </c>
      <c r="E1" t="s">
        <v>2631</v>
      </c>
    </row>
    <row r="2" spans="1:10" x14ac:dyDescent="0.25">
      <c r="A2" t="str">
        <f t="shared" ref="A2:A25" si="0">"20"&amp;D2&amp;"M"&amp;C2</f>
        <v>2023M1</v>
      </c>
      <c r="B2" t="s">
        <v>2626</v>
      </c>
      <c r="C2">
        <v>1</v>
      </c>
      <c r="D2">
        <v>23</v>
      </c>
      <c r="E2">
        <v>8.0500000000000007</v>
      </c>
      <c r="J2" t="s">
        <v>2630</v>
      </c>
    </row>
    <row r="3" spans="1:10" x14ac:dyDescent="0.25">
      <c r="A3" t="str">
        <f t="shared" si="0"/>
        <v>2023M2</v>
      </c>
      <c r="B3" t="s">
        <v>2628</v>
      </c>
      <c r="C3">
        <v>2</v>
      </c>
      <c r="D3">
        <v>23</v>
      </c>
      <c r="E3">
        <v>6.62</v>
      </c>
      <c r="J3" t="s">
        <v>2629</v>
      </c>
    </row>
    <row r="4" spans="1:10" x14ac:dyDescent="0.25">
      <c r="A4" t="str">
        <f t="shared" si="0"/>
        <v>2023M3</v>
      </c>
      <c r="B4" t="s">
        <v>2627</v>
      </c>
      <c r="C4">
        <v>3</v>
      </c>
      <c r="D4">
        <v>23</v>
      </c>
      <c r="E4">
        <v>6.42</v>
      </c>
    </row>
    <row r="5" spans="1:10" x14ac:dyDescent="0.25">
      <c r="A5" t="str">
        <f t="shared" si="0"/>
        <v>2023M4</v>
      </c>
      <c r="B5" t="s">
        <v>2609</v>
      </c>
      <c r="C5">
        <v>4</v>
      </c>
      <c r="D5">
        <v>23</v>
      </c>
      <c r="E5">
        <v>6.02</v>
      </c>
    </row>
    <row r="6" spans="1:10" x14ac:dyDescent="0.25">
      <c r="A6" t="str">
        <f t="shared" si="0"/>
        <v>2023M5</v>
      </c>
      <c r="B6" t="s">
        <v>2627</v>
      </c>
      <c r="C6">
        <v>5</v>
      </c>
      <c r="D6">
        <v>23</v>
      </c>
      <c r="E6">
        <v>5.33</v>
      </c>
    </row>
    <row r="7" spans="1:10" x14ac:dyDescent="0.25">
      <c r="A7" t="str">
        <f t="shared" si="0"/>
        <v>2023M6</v>
      </c>
      <c r="B7" t="s">
        <v>2626</v>
      </c>
      <c r="C7">
        <v>6</v>
      </c>
      <c r="D7">
        <v>23</v>
      </c>
      <c r="E7">
        <v>4.5</v>
      </c>
    </row>
    <row r="8" spans="1:10" x14ac:dyDescent="0.25">
      <c r="A8" t="str">
        <f t="shared" si="0"/>
        <v>2023M7</v>
      </c>
      <c r="B8" t="s">
        <v>2626</v>
      </c>
      <c r="C8">
        <v>7</v>
      </c>
      <c r="D8">
        <v>23</v>
      </c>
      <c r="E8">
        <v>4.28</v>
      </c>
    </row>
    <row r="9" spans="1:10" x14ac:dyDescent="0.25">
      <c r="A9" t="str">
        <f t="shared" si="0"/>
        <v>2023M8</v>
      </c>
      <c r="B9" t="s">
        <v>2609</v>
      </c>
      <c r="C9">
        <v>8</v>
      </c>
      <c r="D9">
        <v>23</v>
      </c>
      <c r="E9">
        <v>3.89</v>
      </c>
    </row>
    <row r="10" spans="1:10" x14ac:dyDescent="0.25">
      <c r="A10" t="str">
        <f t="shared" si="0"/>
        <v>2023M9</v>
      </c>
      <c r="B10" t="s">
        <v>2625</v>
      </c>
      <c r="C10">
        <v>9</v>
      </c>
      <c r="D10">
        <v>23</v>
      </c>
      <c r="E10">
        <v>2.6</v>
      </c>
    </row>
    <row r="11" spans="1:10" x14ac:dyDescent="0.25">
      <c r="A11" t="str">
        <f t="shared" si="0"/>
        <v>2023M10</v>
      </c>
      <c r="B11" t="s">
        <v>2624</v>
      </c>
      <c r="C11">
        <v>10</v>
      </c>
      <c r="D11">
        <v>23</v>
      </c>
      <c r="E11">
        <v>0.55000000000000004</v>
      </c>
    </row>
    <row r="12" spans="1:10" x14ac:dyDescent="0.25">
      <c r="A12" t="str">
        <f t="shared" si="0"/>
        <v>2023M11</v>
      </c>
      <c r="B12" t="s">
        <v>2623</v>
      </c>
      <c r="C12">
        <v>11</v>
      </c>
      <c r="D12">
        <v>23</v>
      </c>
      <c r="E12">
        <v>0.91</v>
      </c>
    </row>
    <row r="13" spans="1:10" x14ac:dyDescent="0.25">
      <c r="A13" t="str">
        <f t="shared" si="0"/>
        <v>2023M12</v>
      </c>
      <c r="B13" t="s">
        <v>2622</v>
      </c>
      <c r="C13">
        <v>12</v>
      </c>
      <c r="D13">
        <v>23</v>
      </c>
      <c r="E13">
        <v>1.42</v>
      </c>
    </row>
    <row r="14" spans="1:10" x14ac:dyDescent="0.25">
      <c r="A14" t="str">
        <f t="shared" si="0"/>
        <v>2024M1</v>
      </c>
      <c r="B14" t="s">
        <v>2626</v>
      </c>
      <c r="C14">
        <v>1</v>
      </c>
      <c r="D14">
        <v>24</v>
      </c>
      <c r="E14">
        <v>2.34</v>
      </c>
    </row>
    <row r="15" spans="1:10" x14ac:dyDescent="0.25">
      <c r="A15" t="str">
        <f t="shared" si="0"/>
        <v>2024M2</v>
      </c>
      <c r="B15" t="s">
        <v>2628</v>
      </c>
      <c r="C15">
        <v>2</v>
      </c>
      <c r="D15">
        <v>24</v>
      </c>
      <c r="E15">
        <v>3.61</v>
      </c>
    </row>
    <row r="16" spans="1:10" x14ac:dyDescent="0.25">
      <c r="A16" t="str">
        <f t="shared" si="0"/>
        <v>2024M3</v>
      </c>
      <c r="B16" t="s">
        <v>2627</v>
      </c>
      <c r="C16">
        <v>3</v>
      </c>
      <c r="D16">
        <v>24</v>
      </c>
      <c r="E16">
        <v>3.6</v>
      </c>
    </row>
    <row r="17" spans="1:5" x14ac:dyDescent="0.25">
      <c r="A17" t="str">
        <f t="shared" si="0"/>
        <v>2024M4</v>
      </c>
      <c r="B17" t="s">
        <v>2609</v>
      </c>
      <c r="C17">
        <v>4</v>
      </c>
      <c r="D17">
        <v>24</v>
      </c>
      <c r="E17">
        <v>3.32</v>
      </c>
    </row>
    <row r="18" spans="1:5" x14ac:dyDescent="0.25">
      <c r="A18" t="str">
        <f t="shared" si="0"/>
        <v>2024M5</v>
      </c>
      <c r="B18" t="s">
        <v>2627</v>
      </c>
      <c r="C18">
        <v>5</v>
      </c>
      <c r="D18">
        <v>24</v>
      </c>
      <c r="E18">
        <v>3.25</v>
      </c>
    </row>
    <row r="19" spans="1:5" x14ac:dyDescent="0.25">
      <c r="A19" t="str">
        <f t="shared" si="0"/>
        <v>2024M6</v>
      </c>
      <c r="B19" t="s">
        <v>2626</v>
      </c>
      <c r="C19">
        <v>6</v>
      </c>
      <c r="D19">
        <v>24</v>
      </c>
      <c r="E19">
        <v>3.2</v>
      </c>
    </row>
    <row r="20" spans="1:5" x14ac:dyDescent="0.25">
      <c r="A20" t="str">
        <f t="shared" si="0"/>
        <v>2024M7</v>
      </c>
      <c r="B20" t="s">
        <v>2626</v>
      </c>
      <c r="C20">
        <v>7</v>
      </c>
      <c r="D20">
        <v>24</v>
      </c>
      <c r="E20">
        <v>2.86</v>
      </c>
    </row>
    <row r="21" spans="1:5" x14ac:dyDescent="0.25">
      <c r="A21" t="str">
        <f t="shared" si="0"/>
        <v>2024M8</v>
      </c>
      <c r="B21" t="s">
        <v>2609</v>
      </c>
      <c r="C21">
        <v>8</v>
      </c>
      <c r="D21">
        <v>24</v>
      </c>
      <c r="E21">
        <v>2.64</v>
      </c>
    </row>
    <row r="22" spans="1:5" x14ac:dyDescent="0.25">
      <c r="A22" t="str">
        <f t="shared" si="0"/>
        <v>2024M9</v>
      </c>
      <c r="B22" t="s">
        <v>2625</v>
      </c>
      <c r="C22">
        <v>9</v>
      </c>
      <c r="D22">
        <v>24</v>
      </c>
      <c r="E22">
        <v>2.77</v>
      </c>
    </row>
    <row r="23" spans="1:5" x14ac:dyDescent="0.25">
      <c r="A23" t="str">
        <f t="shared" si="0"/>
        <v>2024M10</v>
      </c>
      <c r="B23" t="s">
        <v>2624</v>
      </c>
      <c r="C23">
        <v>10</v>
      </c>
      <c r="D23">
        <v>24</v>
      </c>
      <c r="E23">
        <v>2.89</v>
      </c>
    </row>
    <row r="24" spans="1:5" x14ac:dyDescent="0.25">
      <c r="A24" t="str">
        <f t="shared" si="0"/>
        <v>2024M11</v>
      </c>
      <c r="B24" t="s">
        <v>2623</v>
      </c>
      <c r="C24">
        <v>11</v>
      </c>
      <c r="D24">
        <v>24</v>
      </c>
      <c r="E24">
        <v>2.79</v>
      </c>
    </row>
    <row r="25" spans="1:5" x14ac:dyDescent="0.25">
      <c r="A25" t="str">
        <f t="shared" si="0"/>
        <v>2024M12</v>
      </c>
      <c r="B25" t="s">
        <v>2622</v>
      </c>
      <c r="C25">
        <v>12</v>
      </c>
      <c r="D25">
        <v>24</v>
      </c>
      <c r="E25">
        <v>2.59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A67D-270A-42B3-A343-05FED0A1F2DA}">
  <sheetPr>
    <tabColor rgb="FF92D050"/>
  </sheetPr>
  <dimension ref="A1:B3"/>
  <sheetViews>
    <sheetView workbookViewId="0">
      <selection activeCell="B2" sqref="B2:B3"/>
    </sheetView>
  </sheetViews>
  <sheetFormatPr defaultRowHeight="15" x14ac:dyDescent="0.25"/>
  <sheetData>
    <row r="1" spans="1:2" x14ac:dyDescent="0.25">
      <c r="A1" t="s">
        <v>415</v>
      </c>
      <c r="B1" t="s">
        <v>2633</v>
      </c>
    </row>
    <row r="2" spans="1:2" x14ac:dyDescent="0.25">
      <c r="A2">
        <v>2023</v>
      </c>
      <c r="B2">
        <v>5.2</v>
      </c>
    </row>
    <row r="3" spans="1:2" x14ac:dyDescent="0.25">
      <c r="A3">
        <v>2024</v>
      </c>
      <c r="B3">
        <v>4.0999999999999996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0D53-EB45-4630-8C74-BB5A6D58219B}">
  <sheetPr>
    <tabColor rgb="FF92D050"/>
  </sheetPr>
  <dimension ref="A1:G9"/>
  <sheetViews>
    <sheetView workbookViewId="0">
      <selection activeCell="I7" sqref="I7"/>
    </sheetView>
  </sheetViews>
  <sheetFormatPr defaultRowHeight="15" x14ac:dyDescent="0.25"/>
  <cols>
    <col min="1" max="1" width="10.140625" bestFit="1" customWidth="1"/>
    <col min="2" max="2" width="16.7109375" bestFit="1" customWidth="1"/>
    <col min="3" max="3" width="8.28515625" bestFit="1" customWidth="1"/>
    <col min="4" max="4" width="9.42578125" bestFit="1" customWidth="1"/>
    <col min="5" max="5" width="11.42578125" bestFit="1" customWidth="1"/>
    <col min="6" max="6" width="8.140625" bestFit="1" customWidth="1"/>
    <col min="7" max="7" width="12" bestFit="1" customWidth="1"/>
  </cols>
  <sheetData>
    <row r="1" spans="1:7" x14ac:dyDescent="0.25">
      <c r="A1" t="s">
        <v>2621</v>
      </c>
      <c r="B1" t="s">
        <v>2620</v>
      </c>
      <c r="C1" t="s">
        <v>2619</v>
      </c>
      <c r="D1" t="s">
        <v>2618</v>
      </c>
      <c r="E1" t="s">
        <v>2617</v>
      </c>
      <c r="F1" t="s">
        <v>2616</v>
      </c>
      <c r="G1" t="s">
        <v>2615</v>
      </c>
    </row>
    <row r="2" spans="1:7" x14ac:dyDescent="0.25">
      <c r="A2" t="s">
        <v>2613</v>
      </c>
      <c r="B2" t="s">
        <v>2634</v>
      </c>
      <c r="C2" t="s">
        <v>2611</v>
      </c>
      <c r="D2" t="s">
        <v>2635</v>
      </c>
      <c r="E2" t="s">
        <v>2636</v>
      </c>
      <c r="F2" t="s">
        <v>2473</v>
      </c>
      <c r="G2">
        <v>3.8658802630000002</v>
      </c>
    </row>
    <row r="3" spans="1:7" x14ac:dyDescent="0.25">
      <c r="A3" t="s">
        <v>2613</v>
      </c>
      <c r="B3" t="s">
        <v>2634</v>
      </c>
      <c r="C3" t="s">
        <v>2611</v>
      </c>
      <c r="D3" t="s">
        <v>2635</v>
      </c>
      <c r="E3" t="s">
        <v>2636</v>
      </c>
      <c r="F3" t="s">
        <v>2491</v>
      </c>
      <c r="G3">
        <v>4.1059173910000002</v>
      </c>
    </row>
    <row r="4" spans="1:7" x14ac:dyDescent="0.25">
      <c r="A4" t="s">
        <v>2613</v>
      </c>
      <c r="B4" t="s">
        <v>2634</v>
      </c>
      <c r="C4" t="s">
        <v>2611</v>
      </c>
      <c r="D4" t="s">
        <v>2635</v>
      </c>
      <c r="E4" t="s">
        <v>2636</v>
      </c>
      <c r="F4" t="s">
        <v>2508</v>
      </c>
      <c r="G4">
        <v>4.3215456740000002</v>
      </c>
    </row>
    <row r="5" spans="1:7" x14ac:dyDescent="0.25">
      <c r="A5" t="s">
        <v>2613</v>
      </c>
      <c r="B5" t="s">
        <v>2634</v>
      </c>
      <c r="C5" t="s">
        <v>2611</v>
      </c>
      <c r="D5" t="s">
        <v>2635</v>
      </c>
      <c r="E5" t="s">
        <v>2636</v>
      </c>
      <c r="F5" t="s">
        <v>2525</v>
      </c>
      <c r="G5">
        <v>4.488920845</v>
      </c>
    </row>
    <row r="6" spans="1:7" x14ac:dyDescent="0.25">
      <c r="A6" t="s">
        <v>2613</v>
      </c>
      <c r="B6" t="s">
        <v>2634</v>
      </c>
      <c r="C6" t="s">
        <v>2611</v>
      </c>
      <c r="D6" t="s">
        <v>2635</v>
      </c>
      <c r="E6" t="s">
        <v>2636</v>
      </c>
      <c r="F6" t="s">
        <v>2541</v>
      </c>
      <c r="G6">
        <v>4.5939044530000004</v>
      </c>
    </row>
    <row r="7" spans="1:7" x14ac:dyDescent="0.25">
      <c r="A7" t="s">
        <v>2613</v>
      </c>
      <c r="B7" t="s">
        <v>2634</v>
      </c>
      <c r="C7" t="s">
        <v>2611</v>
      </c>
      <c r="D7" t="s">
        <v>2635</v>
      </c>
      <c r="E7" t="s">
        <v>2636</v>
      </c>
      <c r="F7" t="s">
        <v>2559</v>
      </c>
      <c r="G7">
        <v>4.6653965189999997</v>
      </c>
    </row>
    <row r="8" spans="1:7" x14ac:dyDescent="0.25">
      <c r="A8" t="s">
        <v>2613</v>
      </c>
      <c r="B8" t="s">
        <v>2634</v>
      </c>
      <c r="C8" t="s">
        <v>2611</v>
      </c>
      <c r="D8" t="s">
        <v>2635</v>
      </c>
      <c r="E8" t="s">
        <v>2636</v>
      </c>
      <c r="F8" t="s">
        <v>2576</v>
      </c>
      <c r="G8">
        <v>4.6891915050000001</v>
      </c>
    </row>
    <row r="9" spans="1:7" x14ac:dyDescent="0.25">
      <c r="A9" t="s">
        <v>2613</v>
      </c>
      <c r="B9" t="s">
        <v>2634</v>
      </c>
      <c r="C9" t="s">
        <v>2611</v>
      </c>
      <c r="D9" t="s">
        <v>2635</v>
      </c>
      <c r="E9" t="s">
        <v>2636</v>
      </c>
      <c r="F9" t="s">
        <v>2594</v>
      </c>
      <c r="G9">
        <v>4.7129805520000003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SPY500_stock_price</vt:lpstr>
      <vt:lpstr>GDP_Change</vt:lpstr>
      <vt:lpstr>Data</vt:lpstr>
      <vt:lpstr>Economic_Indicators</vt:lpstr>
      <vt:lpstr>Ind_Forecast_pM</vt:lpstr>
      <vt:lpstr>Ind_Forecast</vt:lpstr>
      <vt:lpstr>Stock_Price</vt:lpstr>
      <vt:lpstr>Convert</vt:lpstr>
      <vt:lpstr>GDP_CR</vt:lpstr>
      <vt:lpstr>GDP</vt:lpstr>
      <vt:lpstr>DXY</vt:lpstr>
      <vt:lpstr>PAYEMS</vt:lpstr>
      <vt:lpstr>CPIAUCSL</vt:lpstr>
      <vt:lpstr>FEDFUNDS</vt:lpstr>
      <vt:lpstr>UNRATE</vt:lpstr>
      <vt:lpstr>Date_Convert</vt:lpstr>
      <vt:lpstr>RGDP</vt:lpstr>
      <vt:lpstr>GDP_Est</vt:lpstr>
      <vt:lpstr>CPI_Est</vt:lpstr>
      <vt:lpstr>IR_Est</vt:lpstr>
      <vt:lpstr>UR_Pred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Galguera</dc:creator>
  <cp:lastModifiedBy>Guillermo Galguera</cp:lastModifiedBy>
  <dcterms:created xsi:type="dcterms:W3CDTF">2023-02-28T03:08:05Z</dcterms:created>
  <dcterms:modified xsi:type="dcterms:W3CDTF">2023-03-15T00:56:53Z</dcterms:modified>
</cp:coreProperties>
</file>